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5640" yWindow="0" windowWidth="25440" windowHeight="13020" tabRatio="809" activeTab="4"/>
  </bookViews>
  <sheets>
    <sheet name="задание" sheetId="4" r:id="rId1"/>
    <sheet name="ставки тарифы" sheetId="3" r:id="rId2"/>
    <sheet name="дилеры участники" sheetId="15" r:id="rId3"/>
    <sheet name="выгрузка " sheetId="14" r:id="rId4"/>
    <sheet name="выгрузка -- копия (2)" sheetId="28" r:id="rId5"/>
    <sheet name="Задание 7" sheetId="20" r:id="rId6"/>
    <sheet name="Задание 9" sheetId="29" r:id="rId7"/>
    <sheet name="Задание 12" sheetId="26" r:id="rId8"/>
    <sheet name="Лист3" sheetId="32" r:id="rId9"/>
    <sheet name="Задание 13" sheetId="17" r:id="rId10"/>
  </sheets>
  <definedNames>
    <definedName name="_xlnm._FilterDatabase" localSheetId="3" hidden="1">'выгрузка '!$A$1:$N$2940</definedName>
    <definedName name="ExternalData_1" localSheetId="7" hidden="1">'Задание 12'!$A$1:$B$269</definedName>
  </definedNames>
  <calcPr calcId="145621"/>
  <pivotCaches>
    <pivotCache cacheId="0" r:id="rId11"/>
    <pivotCache cacheId="15" r:id="rId12"/>
  </pivotCaches>
</workbook>
</file>

<file path=xl/calcChain.xml><?xml version="1.0" encoding="utf-8"?>
<calcChain xmlns="http://schemas.openxmlformats.org/spreadsheetml/2006/main">
  <c r="D4" i="17" l="1"/>
  <c r="E4" i="17"/>
  <c r="F4" i="17"/>
  <c r="G4" i="17"/>
  <c r="H4" i="17"/>
  <c r="I4" i="17"/>
  <c r="J4" i="17"/>
  <c r="K4" i="17"/>
  <c r="L4" i="17"/>
  <c r="M4" i="17"/>
  <c r="C4" i="17"/>
  <c r="D3" i="17"/>
  <c r="E3" i="17"/>
  <c r="F3" i="17"/>
  <c r="G3" i="17"/>
  <c r="H3" i="17"/>
  <c r="I3" i="17"/>
  <c r="J3" i="17"/>
  <c r="K3" i="17"/>
  <c r="L3" i="17"/>
  <c r="M3" i="17"/>
  <c r="C3" i="17"/>
  <c r="X2" i="28"/>
  <c r="X3" i="28"/>
  <c r="X4" i="28"/>
  <c r="X5" i="28"/>
  <c r="X6" i="28"/>
  <c r="X7" i="28"/>
  <c r="X8" i="28"/>
  <c r="X9" i="28"/>
  <c r="X10" i="28"/>
  <c r="X11" i="28"/>
  <c r="X12" i="28"/>
  <c r="X13" i="28"/>
  <c r="X14" i="28"/>
  <c r="X15" i="28"/>
  <c r="X16" i="28"/>
  <c r="X17" i="28"/>
  <c r="X18" i="28"/>
  <c r="X19" i="28"/>
  <c r="X20" i="28"/>
  <c r="X21" i="28"/>
  <c r="X22" i="28"/>
  <c r="X23" i="28"/>
  <c r="X24" i="28"/>
  <c r="X25" i="28"/>
  <c r="X26" i="28"/>
  <c r="X27" i="28"/>
  <c r="X28" i="28"/>
  <c r="X29" i="28"/>
  <c r="X30" i="28"/>
  <c r="X31" i="28"/>
  <c r="X32" i="28"/>
  <c r="X33" i="28"/>
  <c r="X34" i="28"/>
  <c r="X35" i="28"/>
  <c r="X36" i="28"/>
  <c r="X37" i="28"/>
  <c r="X38" i="28"/>
  <c r="X39" i="28"/>
  <c r="X40" i="28"/>
  <c r="X41" i="28"/>
  <c r="X42" i="28"/>
  <c r="X43" i="28"/>
  <c r="X44" i="28"/>
  <c r="X45" i="28"/>
  <c r="X46" i="28"/>
  <c r="X47" i="28"/>
  <c r="X48" i="28"/>
  <c r="X49" i="28"/>
  <c r="X50" i="28"/>
  <c r="X51" i="28"/>
  <c r="X52" i="28"/>
  <c r="X53" i="28"/>
  <c r="X54" i="28"/>
  <c r="X55" i="28"/>
  <c r="X56" i="28"/>
  <c r="X57" i="28"/>
  <c r="X58" i="28"/>
  <c r="X59" i="28"/>
  <c r="X60" i="28"/>
  <c r="X61" i="28"/>
  <c r="X62" i="28"/>
  <c r="X63" i="28"/>
  <c r="X64" i="28"/>
  <c r="X65" i="28"/>
  <c r="X66" i="28"/>
  <c r="X67" i="28"/>
  <c r="X68" i="28"/>
  <c r="X69" i="28"/>
  <c r="X70" i="28"/>
  <c r="X71" i="28"/>
  <c r="X72" i="28"/>
  <c r="X73" i="28"/>
  <c r="X74" i="28"/>
  <c r="X75" i="28"/>
  <c r="X76" i="28"/>
  <c r="X77" i="28"/>
  <c r="X78" i="28"/>
  <c r="X79" i="28"/>
  <c r="X80" i="28"/>
  <c r="X81" i="28"/>
  <c r="X82" i="28"/>
  <c r="X83" i="28"/>
  <c r="X84" i="28"/>
  <c r="X85" i="28"/>
  <c r="X86" i="28"/>
  <c r="X87" i="28"/>
  <c r="X88" i="28"/>
  <c r="X89" i="28"/>
  <c r="X90" i="28"/>
  <c r="X91" i="28"/>
  <c r="X92" i="28"/>
  <c r="X93" i="28"/>
  <c r="X94" i="28"/>
  <c r="X95" i="28"/>
  <c r="X96" i="28"/>
  <c r="X97" i="28"/>
  <c r="X98" i="28"/>
  <c r="X99" i="28"/>
  <c r="X100" i="28"/>
  <c r="X101" i="28"/>
  <c r="X102" i="28"/>
  <c r="X103" i="28"/>
  <c r="X104" i="28"/>
  <c r="X105" i="28"/>
  <c r="X106" i="28"/>
  <c r="X107" i="28"/>
  <c r="X108" i="28"/>
  <c r="X109" i="28"/>
  <c r="X110" i="28"/>
  <c r="X111" i="28"/>
  <c r="X112" i="28"/>
  <c r="X113" i="28"/>
  <c r="X114" i="28"/>
  <c r="X115" i="28"/>
  <c r="X116" i="28"/>
  <c r="X117" i="28"/>
  <c r="X118" i="28"/>
  <c r="X119" i="28"/>
  <c r="X120" i="28"/>
  <c r="X121" i="28"/>
  <c r="X122" i="28"/>
  <c r="X123" i="28"/>
  <c r="X124" i="28"/>
  <c r="X125" i="28"/>
  <c r="X126" i="28"/>
  <c r="X127" i="28"/>
  <c r="X128" i="28"/>
  <c r="X129" i="28"/>
  <c r="X130" i="28"/>
  <c r="X131" i="28"/>
  <c r="X132" i="28"/>
  <c r="X133" i="28"/>
  <c r="X134" i="28"/>
  <c r="X135" i="28"/>
  <c r="X136" i="28"/>
  <c r="X137" i="28"/>
  <c r="X138" i="28"/>
  <c r="X139" i="28"/>
  <c r="X140" i="28"/>
  <c r="X141" i="28"/>
  <c r="X142" i="28"/>
  <c r="X143" i="28"/>
  <c r="X144" i="28"/>
  <c r="X145" i="28"/>
  <c r="X146" i="28"/>
  <c r="X147" i="28"/>
  <c r="X148" i="28"/>
  <c r="X149" i="28"/>
  <c r="X150" i="28"/>
  <c r="X151" i="28"/>
  <c r="X152" i="28"/>
  <c r="X153" i="28"/>
  <c r="X154" i="28"/>
  <c r="X155" i="28"/>
  <c r="X156" i="28"/>
  <c r="X157" i="28"/>
  <c r="X158" i="28"/>
  <c r="X159" i="28"/>
  <c r="X160" i="28"/>
  <c r="X161" i="28"/>
  <c r="X162" i="28"/>
  <c r="X163" i="28"/>
  <c r="X164" i="28"/>
  <c r="X165" i="28"/>
  <c r="X166" i="28"/>
  <c r="X167" i="28"/>
  <c r="X168" i="28"/>
  <c r="X169" i="28"/>
  <c r="X170" i="28"/>
  <c r="X171" i="28"/>
  <c r="X172" i="28"/>
  <c r="X173" i="28"/>
  <c r="X174" i="28"/>
  <c r="X175" i="28"/>
  <c r="X176" i="28"/>
  <c r="X177" i="28"/>
  <c r="X178" i="28"/>
  <c r="X179" i="28"/>
  <c r="X180" i="28"/>
  <c r="X181" i="28"/>
  <c r="X182" i="28"/>
  <c r="X183" i="28"/>
  <c r="X184" i="28"/>
  <c r="X185" i="28"/>
  <c r="X186" i="28"/>
  <c r="X187" i="28"/>
  <c r="X188" i="28"/>
  <c r="X189" i="28"/>
  <c r="X190" i="28"/>
  <c r="X191" i="28"/>
  <c r="X192" i="28"/>
  <c r="X193" i="28"/>
  <c r="X194" i="28"/>
  <c r="X195" i="28"/>
  <c r="X196" i="28"/>
  <c r="X197" i="28"/>
  <c r="X198" i="28"/>
  <c r="X199" i="28"/>
  <c r="X200" i="28"/>
  <c r="X201" i="28"/>
  <c r="X202" i="28"/>
  <c r="X203" i="28"/>
  <c r="X204" i="28"/>
  <c r="X205" i="28"/>
  <c r="X206" i="28"/>
  <c r="X207" i="28"/>
  <c r="X208" i="28"/>
  <c r="X209" i="28"/>
  <c r="X210" i="28"/>
  <c r="X211" i="28"/>
  <c r="X212" i="28"/>
  <c r="X213" i="28"/>
  <c r="X214" i="28"/>
  <c r="X215" i="28"/>
  <c r="X216" i="28"/>
  <c r="X217" i="28"/>
  <c r="X218" i="28"/>
  <c r="X219" i="28"/>
  <c r="X220" i="28"/>
  <c r="X221" i="28"/>
  <c r="X222" i="28"/>
  <c r="X223" i="28"/>
  <c r="X224" i="28"/>
  <c r="X225" i="28"/>
  <c r="X226" i="28"/>
  <c r="X227" i="28"/>
  <c r="X228" i="28"/>
  <c r="X229" i="28"/>
  <c r="X230" i="28"/>
  <c r="X231" i="28"/>
  <c r="X232" i="28"/>
  <c r="X233" i="28"/>
  <c r="X234" i="28"/>
  <c r="X235" i="28"/>
  <c r="X236" i="28"/>
  <c r="X237" i="28"/>
  <c r="X238" i="28"/>
  <c r="X239" i="28"/>
  <c r="X240" i="28"/>
  <c r="X241" i="28"/>
  <c r="X242" i="28"/>
  <c r="X243" i="28"/>
  <c r="X244" i="28"/>
  <c r="X245" i="28"/>
  <c r="X246" i="28"/>
  <c r="X247" i="28"/>
  <c r="X248" i="28"/>
  <c r="X249" i="28"/>
  <c r="X250" i="28"/>
  <c r="X251" i="28"/>
  <c r="X252" i="28"/>
  <c r="X253" i="28"/>
  <c r="X254" i="28"/>
  <c r="X255" i="28"/>
  <c r="X256" i="28"/>
  <c r="X257" i="28"/>
  <c r="X258" i="28"/>
  <c r="X259" i="28"/>
  <c r="X260" i="28"/>
  <c r="X261" i="28"/>
  <c r="X262" i="28"/>
  <c r="X263" i="28"/>
  <c r="X264" i="28"/>
  <c r="X265" i="28"/>
  <c r="X266" i="28"/>
  <c r="X267" i="28"/>
  <c r="X268" i="28"/>
  <c r="X269" i="28"/>
  <c r="X270" i="28"/>
  <c r="X271" i="28"/>
  <c r="X272" i="28"/>
  <c r="X273" i="28"/>
  <c r="X274" i="28"/>
  <c r="X275" i="28"/>
  <c r="X276" i="28"/>
  <c r="X277" i="28"/>
  <c r="X278" i="28"/>
  <c r="X279" i="28"/>
  <c r="X280" i="28"/>
  <c r="X281" i="28"/>
  <c r="X282" i="28"/>
  <c r="X283" i="28"/>
  <c r="X284" i="28"/>
  <c r="X285" i="28"/>
  <c r="X286" i="28"/>
  <c r="X287" i="28"/>
  <c r="X288" i="28"/>
  <c r="X289" i="28"/>
  <c r="X290" i="28"/>
  <c r="X291" i="28"/>
  <c r="X292" i="28"/>
  <c r="X293" i="28"/>
  <c r="X294" i="28"/>
  <c r="X295" i="28"/>
  <c r="X296" i="28"/>
  <c r="X297" i="28"/>
  <c r="X298" i="28"/>
  <c r="X299" i="28"/>
  <c r="X300" i="28"/>
  <c r="X301" i="28"/>
  <c r="X302" i="28"/>
  <c r="X303" i="28"/>
  <c r="X304" i="28"/>
  <c r="X305" i="28"/>
  <c r="X306" i="28"/>
  <c r="X307" i="28"/>
  <c r="X308" i="28"/>
  <c r="X309" i="28"/>
  <c r="X310" i="28"/>
  <c r="X311" i="28"/>
  <c r="X312" i="28"/>
  <c r="X313" i="28"/>
  <c r="X314" i="28"/>
  <c r="X315" i="28"/>
  <c r="X316" i="28"/>
  <c r="X317" i="28"/>
  <c r="X318" i="28"/>
  <c r="X319" i="28"/>
  <c r="X320" i="28"/>
  <c r="X321" i="28"/>
  <c r="X322" i="28"/>
  <c r="X323" i="28"/>
  <c r="X324" i="28"/>
  <c r="X325" i="28"/>
  <c r="X326" i="28"/>
  <c r="X327" i="28"/>
  <c r="X328" i="28"/>
  <c r="X329" i="28"/>
  <c r="X330" i="28"/>
  <c r="X331" i="28"/>
  <c r="X332" i="28"/>
  <c r="X333" i="28"/>
  <c r="X334" i="28"/>
  <c r="X335" i="28"/>
  <c r="X336" i="28"/>
  <c r="X337" i="28"/>
  <c r="X338" i="28"/>
  <c r="X339" i="28"/>
  <c r="X340" i="28"/>
  <c r="X341" i="28"/>
  <c r="X342" i="28"/>
  <c r="X343" i="28"/>
  <c r="X344" i="28"/>
  <c r="X345" i="28"/>
  <c r="X346" i="28"/>
  <c r="X347" i="28"/>
  <c r="X348" i="28"/>
  <c r="X349" i="28"/>
  <c r="X350" i="28"/>
  <c r="X351" i="28"/>
  <c r="X352" i="28"/>
  <c r="X353" i="28"/>
  <c r="X354" i="28"/>
  <c r="X355" i="28"/>
  <c r="X356" i="28"/>
  <c r="X357" i="28"/>
  <c r="X358" i="28"/>
  <c r="X359" i="28"/>
  <c r="X360" i="28"/>
  <c r="X361" i="28"/>
  <c r="X362" i="28"/>
  <c r="X363" i="28"/>
  <c r="X364" i="28"/>
  <c r="X365" i="28"/>
  <c r="X366" i="28"/>
  <c r="X367" i="28"/>
  <c r="X368" i="28"/>
  <c r="X369" i="28"/>
  <c r="X370" i="28"/>
  <c r="X371" i="28"/>
  <c r="X372" i="28"/>
  <c r="X373" i="28"/>
  <c r="X374" i="28"/>
  <c r="X375" i="28"/>
  <c r="X376" i="28"/>
  <c r="X377" i="28"/>
  <c r="X378" i="28"/>
  <c r="X379" i="28"/>
  <c r="X380" i="28"/>
  <c r="X381" i="28"/>
  <c r="X382" i="28"/>
  <c r="X383" i="28"/>
  <c r="X384" i="28"/>
  <c r="X385" i="28"/>
  <c r="X386" i="28"/>
  <c r="X387" i="28"/>
  <c r="X388" i="28"/>
  <c r="X389" i="28"/>
  <c r="X390" i="28"/>
  <c r="X391" i="28"/>
  <c r="X392" i="28"/>
  <c r="X393" i="28"/>
  <c r="X394" i="28"/>
  <c r="X395" i="28"/>
  <c r="X396" i="28"/>
  <c r="X397" i="28"/>
  <c r="X398" i="28"/>
  <c r="X399" i="28"/>
  <c r="X400" i="28"/>
  <c r="X401" i="28"/>
  <c r="X402" i="28"/>
  <c r="X403" i="28"/>
  <c r="X404" i="28"/>
  <c r="X405" i="28"/>
  <c r="X406" i="28"/>
  <c r="X407" i="28"/>
  <c r="X408" i="28"/>
  <c r="X409" i="28"/>
  <c r="X410" i="28"/>
  <c r="X411" i="28"/>
  <c r="X412" i="28"/>
  <c r="X413" i="28"/>
  <c r="X414" i="28"/>
  <c r="X415" i="28"/>
  <c r="X416" i="28"/>
  <c r="X417" i="28"/>
  <c r="X418" i="28"/>
  <c r="X419" i="28"/>
  <c r="X420" i="28"/>
  <c r="X421" i="28"/>
  <c r="X422" i="28"/>
  <c r="X423" i="28"/>
  <c r="X424" i="28"/>
  <c r="X425" i="28"/>
  <c r="X426" i="28"/>
  <c r="X427" i="28"/>
  <c r="X428" i="28"/>
  <c r="X429" i="28"/>
  <c r="X430" i="28"/>
  <c r="X431" i="28"/>
  <c r="X432" i="28"/>
  <c r="X433" i="28"/>
  <c r="X434" i="28"/>
  <c r="X435" i="28"/>
  <c r="X436" i="28"/>
  <c r="X437" i="28"/>
  <c r="X438" i="28"/>
  <c r="X439" i="28"/>
  <c r="X440" i="28"/>
  <c r="X441" i="28"/>
  <c r="X442" i="28"/>
  <c r="X443" i="28"/>
  <c r="X444" i="28"/>
  <c r="X445" i="28"/>
  <c r="X446" i="28"/>
  <c r="X447" i="28"/>
  <c r="X448" i="28"/>
  <c r="X449" i="28"/>
  <c r="X450" i="28"/>
  <c r="X451" i="28"/>
  <c r="X452" i="28"/>
  <c r="X453" i="28"/>
  <c r="X454" i="28"/>
  <c r="X455" i="28"/>
  <c r="X456" i="28"/>
  <c r="X457" i="28"/>
  <c r="X458" i="28"/>
  <c r="X459" i="28"/>
  <c r="X460" i="28"/>
  <c r="X461" i="28"/>
  <c r="X462" i="28"/>
  <c r="X463" i="28"/>
  <c r="X464" i="28"/>
  <c r="X465" i="28"/>
  <c r="X466" i="28"/>
  <c r="X467" i="28"/>
  <c r="X468" i="28"/>
  <c r="X469" i="28"/>
  <c r="X470" i="28"/>
  <c r="X471" i="28"/>
  <c r="X472" i="28"/>
  <c r="X473" i="28"/>
  <c r="X474" i="28"/>
  <c r="X475" i="28"/>
  <c r="X476" i="28"/>
  <c r="X477" i="28"/>
  <c r="X478" i="28"/>
  <c r="X479" i="28"/>
  <c r="X480" i="28"/>
  <c r="X481" i="28"/>
  <c r="X482" i="28"/>
  <c r="X483" i="28"/>
  <c r="X484" i="28"/>
  <c r="X485" i="28"/>
  <c r="X486" i="28"/>
  <c r="X487" i="28"/>
  <c r="X488" i="28"/>
  <c r="X489" i="28"/>
  <c r="X490" i="28"/>
  <c r="X491" i="28"/>
  <c r="X492" i="28"/>
  <c r="X493" i="28"/>
  <c r="X494" i="28"/>
  <c r="X495" i="28"/>
  <c r="X496" i="28"/>
  <c r="X497" i="28"/>
  <c r="X498" i="28"/>
  <c r="X499" i="28"/>
  <c r="X500" i="28"/>
  <c r="X501" i="28"/>
  <c r="X502" i="28"/>
  <c r="X503" i="28"/>
  <c r="X504" i="28"/>
  <c r="X505" i="28"/>
  <c r="X506" i="28"/>
  <c r="X507" i="28"/>
  <c r="X508" i="28"/>
  <c r="X509" i="28"/>
  <c r="X510" i="28"/>
  <c r="X511" i="28"/>
  <c r="X512" i="28"/>
  <c r="X513" i="28"/>
  <c r="X514" i="28"/>
  <c r="X515" i="28"/>
  <c r="X516" i="28"/>
  <c r="X517" i="28"/>
  <c r="X518" i="28"/>
  <c r="X519" i="28"/>
  <c r="X520" i="28"/>
  <c r="X521" i="28"/>
  <c r="X522" i="28"/>
  <c r="X523" i="28"/>
  <c r="X524" i="28"/>
  <c r="X525" i="28"/>
  <c r="X526" i="28"/>
  <c r="X527" i="28"/>
  <c r="X528" i="28"/>
  <c r="X529" i="28"/>
  <c r="X530" i="28"/>
  <c r="X531" i="28"/>
  <c r="X532" i="28"/>
  <c r="X533" i="28"/>
  <c r="X534" i="28"/>
  <c r="X535" i="28"/>
  <c r="X536" i="28"/>
  <c r="X537" i="28"/>
  <c r="X538" i="28"/>
  <c r="X539" i="28"/>
  <c r="X540" i="28"/>
  <c r="X541" i="28"/>
  <c r="X542" i="28"/>
  <c r="X543" i="28"/>
  <c r="X544" i="28"/>
  <c r="X545" i="28"/>
  <c r="X546" i="28"/>
  <c r="X547" i="28"/>
  <c r="X548" i="28"/>
  <c r="X549" i="28"/>
  <c r="X550" i="28"/>
  <c r="X551" i="28"/>
  <c r="X552" i="28"/>
  <c r="X553" i="28"/>
  <c r="X554" i="28"/>
  <c r="X555" i="28"/>
  <c r="X556" i="28"/>
  <c r="X557" i="28"/>
  <c r="X558" i="28"/>
  <c r="X559" i="28"/>
  <c r="X560" i="28"/>
  <c r="X561" i="28"/>
  <c r="X562" i="28"/>
  <c r="X563" i="28"/>
  <c r="X564" i="28"/>
  <c r="X565" i="28"/>
  <c r="X566" i="28"/>
  <c r="X567" i="28"/>
  <c r="X568" i="28"/>
  <c r="X569" i="28"/>
  <c r="X570" i="28"/>
  <c r="X571" i="28"/>
  <c r="X572" i="28"/>
  <c r="X573" i="28"/>
  <c r="X574" i="28"/>
  <c r="X575" i="28"/>
  <c r="X576" i="28"/>
  <c r="X577" i="28"/>
  <c r="X578" i="28"/>
  <c r="X579" i="28"/>
  <c r="X580" i="28"/>
  <c r="X581" i="28"/>
  <c r="X582" i="28"/>
  <c r="X583" i="28"/>
  <c r="X584" i="28"/>
  <c r="X585" i="28"/>
  <c r="X586" i="28"/>
  <c r="X587" i="28"/>
  <c r="X588" i="28"/>
  <c r="X589" i="28"/>
  <c r="X590" i="28"/>
  <c r="X591" i="28"/>
  <c r="X592" i="28"/>
  <c r="X593" i="28"/>
  <c r="X594" i="28"/>
  <c r="X595" i="28"/>
  <c r="X596" i="28"/>
  <c r="X597" i="28"/>
  <c r="X598" i="28"/>
  <c r="X599" i="28"/>
  <c r="X600" i="28"/>
  <c r="X601" i="28"/>
  <c r="X602" i="28"/>
  <c r="X603" i="28"/>
  <c r="X604" i="28"/>
  <c r="X605" i="28"/>
  <c r="X606" i="28"/>
  <c r="X607" i="28"/>
  <c r="X608" i="28"/>
  <c r="X609" i="28"/>
  <c r="X610" i="28"/>
  <c r="X611" i="28"/>
  <c r="X612" i="28"/>
  <c r="X613" i="28"/>
  <c r="X614" i="28"/>
  <c r="X615" i="28"/>
  <c r="X616" i="28"/>
  <c r="X617" i="28"/>
  <c r="X618" i="28"/>
  <c r="X619" i="28"/>
  <c r="X620" i="28"/>
  <c r="X621" i="28"/>
  <c r="X622" i="28"/>
  <c r="X623" i="28"/>
  <c r="X624" i="28"/>
  <c r="X625" i="28"/>
  <c r="X626" i="28"/>
  <c r="X627" i="28"/>
  <c r="X628" i="28"/>
  <c r="X629" i="28"/>
  <c r="X630" i="28"/>
  <c r="X631" i="28"/>
  <c r="X632" i="28"/>
  <c r="X633" i="28"/>
  <c r="X634" i="28"/>
  <c r="X635" i="28"/>
  <c r="X636" i="28"/>
  <c r="X637" i="28"/>
  <c r="X638" i="28"/>
  <c r="X639" i="28"/>
  <c r="X640" i="28"/>
  <c r="X641" i="28"/>
  <c r="X642" i="28"/>
  <c r="X643" i="28"/>
  <c r="X644" i="28"/>
  <c r="X645" i="28"/>
  <c r="X646" i="28"/>
  <c r="X647" i="28"/>
  <c r="X648" i="28"/>
  <c r="X649" i="28"/>
  <c r="X650" i="28"/>
  <c r="X651" i="28"/>
  <c r="X652" i="28"/>
  <c r="X653" i="28"/>
  <c r="X654" i="28"/>
  <c r="X655" i="28"/>
  <c r="X656" i="28"/>
  <c r="X657" i="28"/>
  <c r="X658" i="28"/>
  <c r="X659" i="28"/>
  <c r="X660" i="28"/>
  <c r="X661" i="28"/>
  <c r="X662" i="28"/>
  <c r="X663" i="28"/>
  <c r="X664" i="28"/>
  <c r="X665" i="28"/>
  <c r="X666" i="28"/>
  <c r="X667" i="28"/>
  <c r="X668" i="28"/>
  <c r="X669" i="28"/>
  <c r="X670" i="28"/>
  <c r="X671" i="28"/>
  <c r="X672" i="28"/>
  <c r="X673" i="28"/>
  <c r="X674" i="28"/>
  <c r="X675" i="28"/>
  <c r="X676" i="28"/>
  <c r="X677" i="28"/>
  <c r="X678" i="28"/>
  <c r="X679" i="28"/>
  <c r="X680" i="28"/>
  <c r="X681" i="28"/>
  <c r="X682" i="28"/>
  <c r="X683" i="28"/>
  <c r="X684" i="28"/>
  <c r="X685" i="28"/>
  <c r="X686" i="28"/>
  <c r="X687" i="28"/>
  <c r="X688" i="28"/>
  <c r="X689" i="28"/>
  <c r="X690" i="28"/>
  <c r="X691" i="28"/>
  <c r="X692" i="28"/>
  <c r="X693" i="28"/>
  <c r="X694" i="28"/>
  <c r="X695" i="28"/>
  <c r="X696" i="28"/>
  <c r="X697" i="28"/>
  <c r="X698" i="28"/>
  <c r="X699" i="28"/>
  <c r="X700" i="28"/>
  <c r="X701" i="28"/>
  <c r="X702" i="28"/>
  <c r="X703" i="28"/>
  <c r="X704" i="28"/>
  <c r="X705" i="28"/>
  <c r="X706" i="28"/>
  <c r="X707" i="28"/>
  <c r="X708" i="28"/>
  <c r="X709" i="28"/>
  <c r="X710" i="28"/>
  <c r="X711" i="28"/>
  <c r="X712" i="28"/>
  <c r="X713" i="28"/>
  <c r="X714" i="28"/>
  <c r="X715" i="28"/>
  <c r="X716" i="28"/>
  <c r="X717" i="28"/>
  <c r="X718" i="28"/>
  <c r="X719" i="28"/>
  <c r="X720" i="28"/>
  <c r="X721" i="28"/>
  <c r="X722" i="28"/>
  <c r="X723" i="28"/>
  <c r="X724" i="28"/>
  <c r="X725" i="28"/>
  <c r="X726" i="28"/>
  <c r="X727" i="28"/>
  <c r="X728" i="28"/>
  <c r="X729" i="28"/>
  <c r="X730" i="28"/>
  <c r="X731" i="28"/>
  <c r="X732" i="28"/>
  <c r="X733" i="28"/>
  <c r="X734" i="28"/>
  <c r="X735" i="28"/>
  <c r="X736" i="28"/>
  <c r="X737" i="28"/>
  <c r="X738" i="28"/>
  <c r="X739" i="28"/>
  <c r="X740" i="28"/>
  <c r="X741" i="28"/>
  <c r="X742" i="28"/>
  <c r="X743" i="28"/>
  <c r="X744" i="28"/>
  <c r="X745" i="28"/>
  <c r="X746" i="28"/>
  <c r="X747" i="28"/>
  <c r="X748" i="28"/>
  <c r="X749" i="28"/>
  <c r="X750" i="28"/>
  <c r="X751" i="28"/>
  <c r="X752" i="28"/>
  <c r="X753" i="28"/>
  <c r="X754" i="28"/>
  <c r="X755" i="28"/>
  <c r="X756" i="28"/>
  <c r="X757" i="28"/>
  <c r="X758" i="28"/>
  <c r="X759" i="28"/>
  <c r="X760" i="28"/>
  <c r="X761" i="28"/>
  <c r="X762" i="28"/>
  <c r="X763" i="28"/>
  <c r="X764" i="28"/>
  <c r="X765" i="28"/>
  <c r="X766" i="28"/>
  <c r="X767" i="28"/>
  <c r="X768" i="28"/>
  <c r="X769" i="28"/>
  <c r="X770" i="28"/>
  <c r="X771" i="28"/>
  <c r="X772" i="28"/>
  <c r="X773" i="28"/>
  <c r="X774" i="28"/>
  <c r="X775" i="28"/>
  <c r="X776" i="28"/>
  <c r="X777" i="28"/>
  <c r="X778" i="28"/>
  <c r="X779" i="28"/>
  <c r="X780" i="28"/>
  <c r="X781" i="28"/>
  <c r="X782" i="28"/>
  <c r="X783" i="28"/>
  <c r="X784" i="28"/>
  <c r="X785" i="28"/>
  <c r="X786" i="28"/>
  <c r="X787" i="28"/>
  <c r="X788" i="28"/>
  <c r="X789" i="28"/>
  <c r="X790" i="28"/>
  <c r="X791" i="28"/>
  <c r="X792" i="28"/>
  <c r="X793" i="28"/>
  <c r="X794" i="28"/>
  <c r="X795" i="28"/>
  <c r="X796" i="28"/>
  <c r="X797" i="28"/>
  <c r="X798" i="28"/>
  <c r="X799" i="28"/>
  <c r="X800" i="28"/>
  <c r="X801" i="28"/>
  <c r="X802" i="28"/>
  <c r="X803" i="28"/>
  <c r="X804" i="28"/>
  <c r="X805" i="28"/>
  <c r="X806" i="28"/>
  <c r="X807" i="28"/>
  <c r="X808" i="28"/>
  <c r="X809" i="28"/>
  <c r="X810" i="28"/>
  <c r="X811" i="28"/>
  <c r="X812" i="28"/>
  <c r="X813" i="28"/>
  <c r="X814" i="28"/>
  <c r="X815" i="28"/>
  <c r="X816" i="28"/>
  <c r="X817" i="28"/>
  <c r="X818" i="28"/>
  <c r="X819" i="28"/>
  <c r="X820" i="28"/>
  <c r="X821" i="28"/>
  <c r="X822" i="28"/>
  <c r="X823" i="28"/>
  <c r="X824" i="28"/>
  <c r="X825" i="28"/>
  <c r="X826" i="28"/>
  <c r="X827" i="28"/>
  <c r="X828" i="28"/>
  <c r="X829" i="28"/>
  <c r="X830" i="28"/>
  <c r="X831" i="28"/>
  <c r="X832" i="28"/>
  <c r="X833" i="28"/>
  <c r="X834" i="28"/>
  <c r="X835" i="28"/>
  <c r="X836" i="28"/>
  <c r="X837" i="28"/>
  <c r="X838" i="28"/>
  <c r="X839" i="28"/>
  <c r="X840" i="28"/>
  <c r="X841" i="28"/>
  <c r="X842" i="28"/>
  <c r="X843" i="28"/>
  <c r="X844" i="28"/>
  <c r="X845" i="28"/>
  <c r="X846" i="28"/>
  <c r="X847" i="28"/>
  <c r="X848" i="28"/>
  <c r="X849" i="28"/>
  <c r="X850" i="28"/>
  <c r="X851" i="28"/>
  <c r="X852" i="28"/>
  <c r="X853" i="28"/>
  <c r="X854" i="28"/>
  <c r="X855" i="28"/>
  <c r="X856" i="28"/>
  <c r="X857" i="28"/>
  <c r="X858" i="28"/>
  <c r="X859" i="28"/>
  <c r="X860" i="28"/>
  <c r="X861" i="28"/>
  <c r="X862" i="28"/>
  <c r="X863" i="28"/>
  <c r="X864" i="28"/>
  <c r="X865" i="28"/>
  <c r="X866" i="28"/>
  <c r="X867" i="28"/>
  <c r="X868" i="28"/>
  <c r="X869" i="28"/>
  <c r="X870" i="28"/>
  <c r="X871" i="28"/>
  <c r="X872" i="28"/>
  <c r="X873" i="28"/>
  <c r="X874" i="28"/>
  <c r="X875" i="28"/>
  <c r="X876" i="28"/>
  <c r="X877" i="28"/>
  <c r="X878" i="28"/>
  <c r="X879" i="28"/>
  <c r="X880" i="28"/>
  <c r="X881" i="28"/>
  <c r="X882" i="28"/>
  <c r="X883" i="28"/>
  <c r="X884" i="28"/>
  <c r="X885" i="28"/>
  <c r="X886" i="28"/>
  <c r="X887" i="28"/>
  <c r="X888" i="28"/>
  <c r="X889" i="28"/>
  <c r="X890" i="28"/>
  <c r="X891" i="28"/>
  <c r="X892" i="28"/>
  <c r="X893" i="28"/>
  <c r="X894" i="28"/>
  <c r="X895" i="28"/>
  <c r="X896" i="28"/>
  <c r="X897" i="28"/>
  <c r="X898" i="28"/>
  <c r="X899" i="28"/>
  <c r="X900" i="28"/>
  <c r="X901" i="28"/>
  <c r="X902" i="28"/>
  <c r="X903" i="28"/>
  <c r="X904" i="28"/>
  <c r="X905" i="28"/>
  <c r="X906" i="28"/>
  <c r="X907" i="28"/>
  <c r="X908" i="28"/>
  <c r="X909" i="28"/>
  <c r="X910" i="28"/>
  <c r="X911" i="28"/>
  <c r="X912" i="28"/>
  <c r="X913" i="28"/>
  <c r="X914" i="28"/>
  <c r="X915" i="28"/>
  <c r="X916" i="28"/>
  <c r="X917" i="28"/>
  <c r="X918" i="28"/>
  <c r="X919" i="28"/>
  <c r="X920" i="28"/>
  <c r="X921" i="28"/>
  <c r="X922" i="28"/>
  <c r="X923" i="28"/>
  <c r="X924" i="28"/>
  <c r="X925" i="28"/>
  <c r="X926" i="28"/>
  <c r="X927" i="28"/>
  <c r="X928" i="28"/>
  <c r="X929" i="28"/>
  <c r="X930" i="28"/>
  <c r="X931" i="28"/>
  <c r="X932" i="28"/>
  <c r="X933" i="28"/>
  <c r="X934" i="28"/>
  <c r="X935" i="28"/>
  <c r="X936" i="28"/>
  <c r="X937" i="28"/>
  <c r="X938" i="28"/>
  <c r="X939" i="28"/>
  <c r="X940" i="28"/>
  <c r="X941" i="28"/>
  <c r="X942" i="28"/>
  <c r="X943" i="28"/>
  <c r="X944" i="28"/>
  <c r="X945" i="28"/>
  <c r="X946" i="28"/>
  <c r="X947" i="28"/>
  <c r="X948" i="28"/>
  <c r="X949" i="28"/>
  <c r="X950" i="28"/>
  <c r="X951" i="28"/>
  <c r="X952" i="28"/>
  <c r="X953" i="28"/>
  <c r="X954" i="28"/>
  <c r="X955" i="28"/>
  <c r="X956" i="28"/>
  <c r="X957" i="28"/>
  <c r="X958" i="28"/>
  <c r="X959" i="28"/>
  <c r="X960" i="28"/>
  <c r="X961" i="28"/>
  <c r="X962" i="28"/>
  <c r="X963" i="28"/>
  <c r="X964" i="28"/>
  <c r="X965" i="28"/>
  <c r="X966" i="28"/>
  <c r="X967" i="28"/>
  <c r="X968" i="28"/>
  <c r="X969" i="28"/>
  <c r="X970" i="28"/>
  <c r="X971" i="28"/>
  <c r="X972" i="28"/>
  <c r="X973" i="28"/>
  <c r="X974" i="28"/>
  <c r="X975" i="28"/>
  <c r="X976" i="28"/>
  <c r="X977" i="28"/>
  <c r="X978" i="28"/>
  <c r="X979" i="28"/>
  <c r="X980" i="28"/>
  <c r="X981" i="28"/>
  <c r="X982" i="28"/>
  <c r="X983" i="28"/>
  <c r="X984" i="28"/>
  <c r="X985" i="28"/>
  <c r="X986" i="28"/>
  <c r="X987" i="28"/>
  <c r="X988" i="28"/>
  <c r="X989" i="28"/>
  <c r="X990" i="28"/>
  <c r="X991" i="28"/>
  <c r="X992" i="28"/>
  <c r="X993" i="28"/>
  <c r="X994" i="28"/>
  <c r="X995" i="28"/>
  <c r="X996" i="28"/>
  <c r="X997" i="28"/>
  <c r="X998" i="28"/>
  <c r="X999" i="28"/>
  <c r="X1000" i="28"/>
  <c r="X1001" i="28"/>
  <c r="X1002" i="28"/>
  <c r="X1003" i="28"/>
  <c r="X1004" i="28"/>
  <c r="X1005" i="28"/>
  <c r="X1006" i="28"/>
  <c r="X1007" i="28"/>
  <c r="X1008" i="28"/>
  <c r="X1009" i="28"/>
  <c r="X1010" i="28"/>
  <c r="X1011" i="28"/>
  <c r="X1012" i="28"/>
  <c r="X1013" i="28"/>
  <c r="X1014" i="28"/>
  <c r="X1015" i="28"/>
  <c r="X1016" i="28"/>
  <c r="X1017" i="28"/>
  <c r="X1018" i="28"/>
  <c r="X1019" i="28"/>
  <c r="X1020" i="28"/>
  <c r="X1021" i="28"/>
  <c r="X1022" i="28"/>
  <c r="X1023" i="28"/>
  <c r="X1024" i="28"/>
  <c r="X1025" i="28"/>
  <c r="X1026" i="28"/>
  <c r="X1027" i="28"/>
  <c r="X1028" i="28"/>
  <c r="X1029" i="28"/>
  <c r="X1030" i="28"/>
  <c r="X1031" i="28"/>
  <c r="X1032" i="28"/>
  <c r="X1033" i="28"/>
  <c r="X1034" i="28"/>
  <c r="X1035" i="28"/>
  <c r="X1036" i="28"/>
  <c r="X1037" i="28"/>
  <c r="X1038" i="28"/>
  <c r="X1039" i="28"/>
  <c r="X1040" i="28"/>
  <c r="X1041" i="28"/>
  <c r="X1042" i="28"/>
  <c r="X1043" i="28"/>
  <c r="X1044" i="28"/>
  <c r="X1045" i="28"/>
  <c r="X1046" i="28"/>
  <c r="X1047" i="28"/>
  <c r="X1048" i="28"/>
  <c r="X1049" i="28"/>
  <c r="X1050" i="28"/>
  <c r="X1051" i="28"/>
  <c r="X1052" i="28"/>
  <c r="X1053" i="28"/>
  <c r="X1054" i="28"/>
  <c r="X1055" i="28"/>
  <c r="X1056" i="28"/>
  <c r="X1057" i="28"/>
  <c r="X1058" i="28"/>
  <c r="X1059" i="28"/>
  <c r="X1060" i="28"/>
  <c r="X1061" i="28"/>
  <c r="X1062" i="28"/>
  <c r="X1063" i="28"/>
  <c r="X1064" i="28"/>
  <c r="X1065" i="28"/>
  <c r="X1066" i="28"/>
  <c r="X1067" i="28"/>
  <c r="X1068" i="28"/>
  <c r="X1069" i="28"/>
  <c r="X1070" i="28"/>
  <c r="X1071" i="28"/>
  <c r="X1072" i="28"/>
  <c r="X1073" i="28"/>
  <c r="X1074" i="28"/>
  <c r="X1075" i="28"/>
  <c r="X1076" i="28"/>
  <c r="X1077" i="28"/>
  <c r="X1078" i="28"/>
  <c r="X1079" i="28"/>
  <c r="X1080" i="28"/>
  <c r="X1081" i="28"/>
  <c r="X1082" i="28"/>
  <c r="X1083" i="28"/>
  <c r="X1084" i="28"/>
  <c r="X1085" i="28"/>
  <c r="X1086" i="28"/>
  <c r="X1087" i="28"/>
  <c r="X1088" i="28"/>
  <c r="X1089" i="28"/>
  <c r="X1090" i="28"/>
  <c r="X1091" i="28"/>
  <c r="X1092" i="28"/>
  <c r="X1093" i="28"/>
  <c r="X1094" i="28"/>
  <c r="X1095" i="28"/>
  <c r="X1096" i="28"/>
  <c r="X1097" i="28"/>
  <c r="X1098" i="28"/>
  <c r="X1099" i="28"/>
  <c r="X1100" i="28"/>
  <c r="X1101" i="28"/>
  <c r="X1102" i="28"/>
  <c r="X1103" i="28"/>
  <c r="X1104" i="28"/>
  <c r="X1105" i="28"/>
  <c r="X1106" i="28"/>
  <c r="X1107" i="28"/>
  <c r="X1108" i="28"/>
  <c r="X1109" i="28"/>
  <c r="X1110" i="28"/>
  <c r="X1111" i="28"/>
  <c r="X1112" i="28"/>
  <c r="X1113" i="28"/>
  <c r="X1114" i="28"/>
  <c r="X1115" i="28"/>
  <c r="X1116" i="28"/>
  <c r="X1117" i="28"/>
  <c r="X1118" i="28"/>
  <c r="X1119" i="28"/>
  <c r="X1120" i="28"/>
  <c r="X1121" i="28"/>
  <c r="X1122" i="28"/>
  <c r="X1123" i="28"/>
  <c r="X1124" i="28"/>
  <c r="X1125" i="28"/>
  <c r="X1126" i="28"/>
  <c r="X1127" i="28"/>
  <c r="X1128" i="28"/>
  <c r="X1129" i="28"/>
  <c r="X1130" i="28"/>
  <c r="X1131" i="28"/>
  <c r="X1132" i="28"/>
  <c r="X1133" i="28"/>
  <c r="X1134" i="28"/>
  <c r="X1135" i="28"/>
  <c r="X1136" i="28"/>
  <c r="X1137" i="28"/>
  <c r="X1138" i="28"/>
  <c r="X1139" i="28"/>
  <c r="X1140" i="28"/>
  <c r="X1141" i="28"/>
  <c r="X1142" i="28"/>
  <c r="X1143" i="28"/>
  <c r="X1144" i="28"/>
  <c r="X1145" i="28"/>
  <c r="X1146" i="28"/>
  <c r="X1147" i="28"/>
  <c r="X1148" i="28"/>
  <c r="X1149" i="28"/>
  <c r="X1150" i="28"/>
  <c r="X1151" i="28"/>
  <c r="X1152" i="28"/>
  <c r="X1153" i="28"/>
  <c r="X1154" i="28"/>
  <c r="X1155" i="28"/>
  <c r="X1156" i="28"/>
  <c r="X1157" i="28"/>
  <c r="X1158" i="28"/>
  <c r="X1159" i="28"/>
  <c r="X1160" i="28"/>
  <c r="X1161" i="28"/>
  <c r="X1162" i="28"/>
  <c r="X1163" i="28"/>
  <c r="X1164" i="28"/>
  <c r="X1165" i="28"/>
  <c r="X1166" i="28"/>
  <c r="X1167" i="28"/>
  <c r="X1168" i="28"/>
  <c r="X1169" i="28"/>
  <c r="X1170" i="28"/>
  <c r="X1171" i="28"/>
  <c r="X1172" i="28"/>
  <c r="X1173" i="28"/>
  <c r="X1174" i="28"/>
  <c r="X1175" i="28"/>
  <c r="X1176" i="28"/>
  <c r="X1177" i="28"/>
  <c r="X1178" i="28"/>
  <c r="X1179" i="28"/>
  <c r="X1180" i="28"/>
  <c r="X1181" i="28"/>
  <c r="X1182" i="28"/>
  <c r="X1183" i="28"/>
  <c r="X1184" i="28"/>
  <c r="X1185" i="28"/>
  <c r="X1186" i="28"/>
  <c r="X1187" i="28"/>
  <c r="X1188" i="28"/>
  <c r="X1189" i="28"/>
  <c r="X1190" i="28"/>
  <c r="X1191" i="28"/>
  <c r="X1192" i="28"/>
  <c r="X1193" i="28"/>
  <c r="X1194" i="28"/>
  <c r="X1195" i="28"/>
  <c r="X1196" i="28"/>
  <c r="X1197" i="28"/>
  <c r="X1198" i="28"/>
  <c r="X1199" i="28"/>
  <c r="X1200" i="28"/>
  <c r="X1201" i="28"/>
  <c r="X1202" i="28"/>
  <c r="X1203" i="28"/>
  <c r="X1204" i="28"/>
  <c r="X1205" i="28"/>
  <c r="X1206" i="28"/>
  <c r="X1207" i="28"/>
  <c r="X1208" i="28"/>
  <c r="X1209" i="28"/>
  <c r="X1210" i="28"/>
  <c r="X1211" i="28"/>
  <c r="X1212" i="28"/>
  <c r="X1213" i="28"/>
  <c r="X1214" i="28"/>
  <c r="X1215" i="28"/>
  <c r="X1216" i="28"/>
  <c r="X1217" i="28"/>
  <c r="X1218" i="28"/>
  <c r="X1219" i="28"/>
  <c r="X1220" i="28"/>
  <c r="X1221" i="28"/>
  <c r="X1222" i="28"/>
  <c r="X1223" i="28"/>
  <c r="X1224" i="28"/>
  <c r="X1225" i="28"/>
  <c r="X1226" i="28"/>
  <c r="X1227" i="28"/>
  <c r="X1228" i="28"/>
  <c r="X1229" i="28"/>
  <c r="X1230" i="28"/>
  <c r="X1231" i="28"/>
  <c r="X1232" i="28"/>
  <c r="X1233" i="28"/>
  <c r="X1234" i="28"/>
  <c r="X1235" i="28"/>
  <c r="X1236" i="28"/>
  <c r="X1237" i="28"/>
  <c r="X1238" i="28"/>
  <c r="X1239" i="28"/>
  <c r="X1240" i="28"/>
  <c r="X1241" i="28"/>
  <c r="X1242" i="28"/>
  <c r="X1243" i="28"/>
  <c r="X1244" i="28"/>
  <c r="X1245" i="28"/>
  <c r="X1246" i="28"/>
  <c r="X1247" i="28"/>
  <c r="X1248" i="28"/>
  <c r="X1249" i="28"/>
  <c r="X1250" i="28"/>
  <c r="X1251" i="28"/>
  <c r="X1252" i="28"/>
  <c r="X1253" i="28"/>
  <c r="X1254" i="28"/>
  <c r="X1255" i="28"/>
  <c r="X1256" i="28"/>
  <c r="X1257" i="28"/>
  <c r="X1258" i="28"/>
  <c r="X1259" i="28"/>
  <c r="X1260" i="28"/>
  <c r="X1261" i="28"/>
  <c r="X1262" i="28"/>
  <c r="X1263" i="28"/>
  <c r="X1264" i="28"/>
  <c r="X1265" i="28"/>
  <c r="X1266" i="28"/>
  <c r="X1267" i="28"/>
  <c r="X1268" i="28"/>
  <c r="X1269" i="28"/>
  <c r="X1270" i="28"/>
  <c r="X1271" i="28"/>
  <c r="X1272" i="28"/>
  <c r="X1273" i="28"/>
  <c r="X1274" i="28"/>
  <c r="X1275" i="28"/>
  <c r="X1276" i="28"/>
  <c r="X1277" i="28"/>
  <c r="X1278" i="28"/>
  <c r="X1279" i="28"/>
  <c r="X1280" i="28"/>
  <c r="X1281" i="28"/>
  <c r="X1282" i="28"/>
  <c r="X1283" i="28"/>
  <c r="X1284" i="28"/>
  <c r="X1285" i="28"/>
  <c r="X1286" i="28"/>
  <c r="X1287" i="28"/>
  <c r="X1288" i="28"/>
  <c r="X1289" i="28"/>
  <c r="X1290" i="28"/>
  <c r="X1291" i="28"/>
  <c r="X1292" i="28"/>
  <c r="X1293" i="28"/>
  <c r="X1294" i="28"/>
  <c r="X1295" i="28"/>
  <c r="X1296" i="28"/>
  <c r="X1297" i="28"/>
  <c r="X1298" i="28"/>
  <c r="X1299" i="28"/>
  <c r="X1300" i="28"/>
  <c r="X1301" i="28"/>
  <c r="X1302" i="28"/>
  <c r="X1303" i="28"/>
  <c r="X1304" i="28"/>
  <c r="X1305" i="28"/>
  <c r="X1306" i="28"/>
  <c r="X1307" i="28"/>
  <c r="X1308" i="28"/>
  <c r="X1309" i="28"/>
  <c r="X1310" i="28"/>
  <c r="X1311" i="28"/>
  <c r="X1312" i="28"/>
  <c r="X1313" i="28"/>
  <c r="X1314" i="28"/>
  <c r="X1315" i="28"/>
  <c r="X1316" i="28"/>
  <c r="X1317" i="28"/>
  <c r="X1318" i="28"/>
  <c r="X1319" i="28"/>
  <c r="X1320" i="28"/>
  <c r="X1321" i="28"/>
  <c r="X1322" i="28"/>
  <c r="X1323" i="28"/>
  <c r="X1324" i="28"/>
  <c r="X1325" i="28"/>
  <c r="X1326" i="28"/>
  <c r="X1327" i="28"/>
  <c r="X1328" i="28"/>
  <c r="X1329" i="28"/>
  <c r="X1330" i="28"/>
  <c r="X1331" i="28"/>
  <c r="X1332" i="28"/>
  <c r="X1333" i="28"/>
  <c r="X1334" i="28"/>
  <c r="X1335" i="28"/>
  <c r="X1336" i="28"/>
  <c r="X1337" i="28"/>
  <c r="X1338" i="28"/>
  <c r="X1339" i="28"/>
  <c r="X1340" i="28"/>
  <c r="X1341" i="28"/>
  <c r="X1342" i="28"/>
  <c r="X1343" i="28"/>
  <c r="X1344" i="28"/>
  <c r="X1345" i="28"/>
  <c r="X1346" i="28"/>
  <c r="X1347" i="28"/>
  <c r="X1348" i="28"/>
  <c r="X1349" i="28"/>
  <c r="X1350" i="28"/>
  <c r="X1351" i="28"/>
  <c r="X1352" i="28"/>
  <c r="X1353" i="28"/>
  <c r="X1354" i="28"/>
  <c r="X1355" i="28"/>
  <c r="X1356" i="28"/>
  <c r="X1357" i="28"/>
  <c r="X1358" i="28"/>
  <c r="X1359" i="28"/>
  <c r="X1360" i="28"/>
  <c r="X1361" i="28"/>
  <c r="X1362" i="28"/>
  <c r="X1363" i="28"/>
  <c r="X1364" i="28"/>
  <c r="X1365" i="28"/>
  <c r="X1366" i="28"/>
  <c r="X1367" i="28"/>
  <c r="X1368" i="28"/>
  <c r="X1369" i="28"/>
  <c r="X1370" i="28"/>
  <c r="X1371" i="28"/>
  <c r="X1372" i="28"/>
  <c r="X1373" i="28"/>
  <c r="X1374" i="28"/>
  <c r="X1375" i="28"/>
  <c r="X1376" i="28"/>
  <c r="X1377" i="28"/>
  <c r="X1378" i="28"/>
  <c r="X1379" i="28"/>
  <c r="X1380" i="28"/>
  <c r="X1381" i="28"/>
  <c r="X1382" i="28"/>
  <c r="X1383" i="28"/>
  <c r="X1384" i="28"/>
  <c r="X1385" i="28"/>
  <c r="X1386" i="28"/>
  <c r="X1387" i="28"/>
  <c r="X1388" i="28"/>
  <c r="X1389" i="28"/>
  <c r="X1390" i="28"/>
  <c r="X1391" i="28"/>
  <c r="X1392" i="28"/>
  <c r="X1393" i="28"/>
  <c r="X1394" i="28"/>
  <c r="X1395" i="28"/>
  <c r="X1396" i="28"/>
  <c r="X1397" i="28"/>
  <c r="X1398" i="28"/>
  <c r="X1399" i="28"/>
  <c r="X1400" i="28"/>
  <c r="X1401" i="28"/>
  <c r="X1402" i="28"/>
  <c r="X1403" i="28"/>
  <c r="X1404" i="28"/>
  <c r="X1405" i="28"/>
  <c r="X1406" i="28"/>
  <c r="X1407" i="28"/>
  <c r="X1408" i="28"/>
  <c r="X1409" i="28"/>
  <c r="X1410" i="28"/>
  <c r="X1411" i="28"/>
  <c r="X1412" i="28"/>
  <c r="X1413" i="28"/>
  <c r="X1414" i="28"/>
  <c r="X1415" i="28"/>
  <c r="X1416" i="28"/>
  <c r="X1417" i="28"/>
  <c r="X1418" i="28"/>
  <c r="X1419" i="28"/>
  <c r="X1420" i="28"/>
  <c r="X1421" i="28"/>
  <c r="X1422" i="28"/>
  <c r="X1423" i="28"/>
  <c r="X1424" i="28"/>
  <c r="X1425" i="28"/>
  <c r="X1426" i="28"/>
  <c r="X1427" i="28"/>
  <c r="X1428" i="28"/>
  <c r="X1429" i="28"/>
  <c r="X1430" i="28"/>
  <c r="X1431" i="28"/>
  <c r="X1432" i="28"/>
  <c r="X1433" i="28"/>
  <c r="X1434" i="28"/>
  <c r="X1435" i="28"/>
  <c r="X1436" i="28"/>
  <c r="X1437" i="28"/>
  <c r="X1438" i="28"/>
  <c r="X1439" i="28"/>
  <c r="X1440" i="28"/>
  <c r="X1441" i="28"/>
  <c r="X1442" i="28"/>
  <c r="X1443" i="28"/>
  <c r="X1444" i="28"/>
  <c r="X1445" i="28"/>
  <c r="X1446" i="28"/>
  <c r="X1447" i="28"/>
  <c r="X1448" i="28"/>
  <c r="X1449" i="28"/>
  <c r="X1450" i="28"/>
  <c r="X1451" i="28"/>
  <c r="X1452" i="28"/>
  <c r="X1453" i="28"/>
  <c r="X1454" i="28"/>
  <c r="X1455" i="28"/>
  <c r="X1456" i="28"/>
  <c r="X1457" i="28"/>
  <c r="X1458" i="28"/>
  <c r="X1459" i="28"/>
  <c r="X1460" i="28"/>
  <c r="X1461" i="28"/>
  <c r="X1462" i="28"/>
  <c r="X1463" i="28"/>
  <c r="X1464" i="28"/>
  <c r="X1465" i="28"/>
  <c r="X1466" i="28"/>
  <c r="X1467" i="28"/>
  <c r="X1468" i="28"/>
  <c r="X1469" i="28"/>
  <c r="X1470" i="28"/>
  <c r="X1471" i="28"/>
  <c r="X1472" i="28"/>
  <c r="X1473" i="28"/>
  <c r="X1474" i="28"/>
  <c r="X1475" i="28"/>
  <c r="X1476" i="28"/>
  <c r="X1477" i="28"/>
  <c r="X1478" i="28"/>
  <c r="X1479" i="28"/>
  <c r="X1480" i="28"/>
  <c r="X1481" i="28"/>
  <c r="X1482" i="28"/>
  <c r="X1483" i="28"/>
  <c r="X1484" i="28"/>
  <c r="X1485" i="28"/>
  <c r="X1486" i="28"/>
  <c r="X1487" i="28"/>
  <c r="X1488" i="28"/>
  <c r="X1489" i="28"/>
  <c r="X1490" i="28"/>
  <c r="X1491" i="28"/>
  <c r="X1492" i="28"/>
  <c r="X1493" i="28"/>
  <c r="X1494" i="28"/>
  <c r="X1495" i="28"/>
  <c r="X1496" i="28"/>
  <c r="X1497" i="28"/>
  <c r="X1498" i="28"/>
  <c r="X1499" i="28"/>
  <c r="X1500" i="28"/>
  <c r="X1501" i="28"/>
  <c r="X1502" i="28"/>
  <c r="X1503" i="28"/>
  <c r="X1504" i="28"/>
  <c r="X1505" i="28"/>
  <c r="X1506" i="28"/>
  <c r="X1507" i="28"/>
  <c r="X1508" i="28"/>
  <c r="X1509" i="28"/>
  <c r="X1510" i="28"/>
  <c r="X1511" i="28"/>
  <c r="X1512" i="28"/>
  <c r="X1513" i="28"/>
  <c r="X1514" i="28"/>
  <c r="X1515" i="28"/>
  <c r="X1516" i="28"/>
  <c r="X1517" i="28"/>
  <c r="X1518" i="28"/>
  <c r="X1519" i="28"/>
  <c r="X1520" i="28"/>
  <c r="X1521" i="28"/>
  <c r="X1522" i="28"/>
  <c r="X1523" i="28"/>
  <c r="X1524" i="28"/>
  <c r="X1525" i="28"/>
  <c r="X1526" i="28"/>
  <c r="X1527" i="28"/>
  <c r="X1528" i="28"/>
  <c r="X1529" i="28"/>
  <c r="X1530" i="28"/>
  <c r="X1531" i="28"/>
  <c r="X1532" i="28"/>
  <c r="X1533" i="28"/>
  <c r="X1534" i="28"/>
  <c r="X1535" i="28"/>
  <c r="X1536" i="28"/>
  <c r="X1537" i="28"/>
  <c r="X1538" i="28"/>
  <c r="X1539" i="28"/>
  <c r="X1540" i="28"/>
  <c r="X1541" i="28"/>
  <c r="X1542" i="28"/>
  <c r="X1543" i="28"/>
  <c r="X1544" i="28"/>
  <c r="X1545" i="28"/>
  <c r="X1546" i="28"/>
  <c r="X1547" i="28"/>
  <c r="X1548" i="28"/>
  <c r="X1549" i="28"/>
  <c r="X1550" i="28"/>
  <c r="X1551" i="28"/>
  <c r="X1552" i="28"/>
  <c r="X1553" i="28"/>
  <c r="X1554" i="28"/>
  <c r="X1555" i="28"/>
  <c r="X1556" i="28"/>
  <c r="X1557" i="28"/>
  <c r="X1558" i="28"/>
  <c r="X1559" i="28"/>
  <c r="X1560" i="28"/>
  <c r="X1561" i="28"/>
  <c r="X1562" i="28"/>
  <c r="X1563" i="28"/>
  <c r="X1564" i="28"/>
  <c r="X1565" i="28"/>
  <c r="X1566" i="28"/>
  <c r="X1567" i="28"/>
  <c r="X1568" i="28"/>
  <c r="X1569" i="28"/>
  <c r="X1570" i="28"/>
  <c r="X1571" i="28"/>
  <c r="X1572" i="28"/>
  <c r="X1573" i="28"/>
  <c r="X1574" i="28"/>
  <c r="X1575" i="28"/>
  <c r="X1576" i="28"/>
  <c r="X1577" i="28"/>
  <c r="X1578" i="28"/>
  <c r="X1579" i="28"/>
  <c r="X1580" i="28"/>
  <c r="X1581" i="28"/>
  <c r="X1582" i="28"/>
  <c r="X1583" i="28"/>
  <c r="X1584" i="28"/>
  <c r="X1585" i="28"/>
  <c r="X1586" i="28"/>
  <c r="X1587" i="28"/>
  <c r="X1588" i="28"/>
  <c r="X1589" i="28"/>
  <c r="X1590" i="28"/>
  <c r="X1591" i="28"/>
  <c r="X1592" i="28"/>
  <c r="X1593" i="28"/>
  <c r="X1594" i="28"/>
  <c r="X1595" i="28"/>
  <c r="X1596" i="28"/>
  <c r="X1597" i="28"/>
  <c r="X1598" i="28"/>
  <c r="X1599" i="28"/>
  <c r="X1600" i="28"/>
  <c r="X1601" i="28"/>
  <c r="X1602" i="28"/>
  <c r="X1603" i="28"/>
  <c r="X1604" i="28"/>
  <c r="X1605" i="28"/>
  <c r="X1606" i="28"/>
  <c r="X1607" i="28"/>
  <c r="X1608" i="28"/>
  <c r="X1609" i="28"/>
  <c r="X1610" i="28"/>
  <c r="X1611" i="28"/>
  <c r="X1612" i="28"/>
  <c r="X1613" i="28"/>
  <c r="X1614" i="28"/>
  <c r="X1615" i="28"/>
  <c r="X1616" i="28"/>
  <c r="X1617" i="28"/>
  <c r="X1618" i="28"/>
  <c r="X1619" i="28"/>
  <c r="X1620" i="28"/>
  <c r="X1621" i="28"/>
  <c r="X1622" i="28"/>
  <c r="X1623" i="28"/>
  <c r="X1624" i="28"/>
  <c r="X1625" i="28"/>
  <c r="X1626" i="28"/>
  <c r="X1627" i="28"/>
  <c r="X1628" i="28"/>
  <c r="X1629" i="28"/>
  <c r="X1630" i="28"/>
  <c r="X1631" i="28"/>
  <c r="X1632" i="28"/>
  <c r="X1633" i="28"/>
  <c r="X1634" i="28"/>
  <c r="X1635" i="28"/>
  <c r="X1636" i="28"/>
  <c r="X1637" i="28"/>
  <c r="X1638" i="28"/>
  <c r="X1639" i="28"/>
  <c r="X1640" i="28"/>
  <c r="X1641" i="28"/>
  <c r="X1642" i="28"/>
  <c r="X1643" i="28"/>
  <c r="X1644" i="28"/>
  <c r="X1645" i="28"/>
  <c r="X1646" i="28"/>
  <c r="X1647" i="28"/>
  <c r="X1648" i="28"/>
  <c r="X1649" i="28"/>
  <c r="X1650" i="28"/>
  <c r="X1651" i="28"/>
  <c r="X1652" i="28"/>
  <c r="X1653" i="28"/>
  <c r="X1654" i="28"/>
  <c r="X1655" i="28"/>
  <c r="X1656" i="28"/>
  <c r="X1657" i="28"/>
  <c r="X1658" i="28"/>
  <c r="X1659" i="28"/>
  <c r="X1660" i="28"/>
  <c r="X1661" i="28"/>
  <c r="X1662" i="28"/>
  <c r="X1663" i="28"/>
  <c r="X1664" i="28"/>
  <c r="X1665" i="28"/>
  <c r="X1666" i="28"/>
  <c r="X1667" i="28"/>
  <c r="X1668" i="28"/>
  <c r="X1669" i="28"/>
  <c r="X1670" i="28"/>
  <c r="X1671" i="28"/>
  <c r="X1672" i="28"/>
  <c r="X1673" i="28"/>
  <c r="X1674" i="28"/>
  <c r="X1675" i="28"/>
  <c r="X1676" i="28"/>
  <c r="X1677" i="28"/>
  <c r="X1678" i="28"/>
  <c r="X1679" i="28"/>
  <c r="X1680" i="28"/>
  <c r="X1681" i="28"/>
  <c r="X1682" i="28"/>
  <c r="X1683" i="28"/>
  <c r="X1684" i="28"/>
  <c r="X1685" i="28"/>
  <c r="X1686" i="28"/>
  <c r="X1687" i="28"/>
  <c r="X1688" i="28"/>
  <c r="X1689" i="28"/>
  <c r="X1690" i="28"/>
  <c r="X1691" i="28"/>
  <c r="X1692" i="28"/>
  <c r="X1693" i="28"/>
  <c r="X1694" i="28"/>
  <c r="X1695" i="28"/>
  <c r="X1696" i="28"/>
  <c r="X1697" i="28"/>
  <c r="X1698" i="28"/>
  <c r="X1699" i="28"/>
  <c r="X1700" i="28"/>
  <c r="X1701" i="28"/>
  <c r="X1702" i="28"/>
  <c r="X1703" i="28"/>
  <c r="X1704" i="28"/>
  <c r="X1705" i="28"/>
  <c r="X1706" i="28"/>
  <c r="X1707" i="28"/>
  <c r="X1708" i="28"/>
  <c r="X1709" i="28"/>
  <c r="X1710" i="28"/>
  <c r="X1711" i="28"/>
  <c r="X1712" i="28"/>
  <c r="X1713" i="28"/>
  <c r="X1714" i="28"/>
  <c r="X1715" i="28"/>
  <c r="X1716" i="28"/>
  <c r="X1717" i="28"/>
  <c r="X1718" i="28"/>
  <c r="X1719" i="28"/>
  <c r="X1720" i="28"/>
  <c r="X1721" i="28"/>
  <c r="X1722" i="28"/>
  <c r="X1723" i="28"/>
  <c r="X1724" i="28"/>
  <c r="X1725" i="28"/>
  <c r="X1726" i="28"/>
  <c r="X1727" i="28"/>
  <c r="X1728" i="28"/>
  <c r="X1729" i="28"/>
  <c r="X1730" i="28"/>
  <c r="X1731" i="28"/>
  <c r="X1732" i="28"/>
  <c r="X1733" i="28"/>
  <c r="X1734" i="28"/>
  <c r="X1735" i="28"/>
  <c r="X1736" i="28"/>
  <c r="X1737" i="28"/>
  <c r="X1738" i="28"/>
  <c r="X1739" i="28"/>
  <c r="X1740" i="28"/>
  <c r="X1741" i="28"/>
  <c r="X1742" i="28"/>
  <c r="X1743" i="28"/>
  <c r="X1744" i="28"/>
  <c r="X1745" i="28"/>
  <c r="X1746" i="28"/>
  <c r="X1747" i="28"/>
  <c r="X1748" i="28"/>
  <c r="X1749" i="28"/>
  <c r="X1750" i="28"/>
  <c r="X1751" i="28"/>
  <c r="X1752" i="28"/>
  <c r="X1753" i="28"/>
  <c r="X1754" i="28"/>
  <c r="X1755" i="28"/>
  <c r="X1756" i="28"/>
  <c r="X1757" i="28"/>
  <c r="X1758" i="28"/>
  <c r="X1759" i="28"/>
  <c r="X1760" i="28"/>
  <c r="X1761" i="28"/>
  <c r="X1762" i="28"/>
  <c r="X1763" i="28"/>
  <c r="X1764" i="28"/>
  <c r="X1765" i="28"/>
  <c r="X1766" i="28"/>
  <c r="X1767" i="28"/>
  <c r="X1768" i="28"/>
  <c r="X1769" i="28"/>
  <c r="X1770" i="28"/>
  <c r="X1771" i="28"/>
  <c r="X1772" i="28"/>
  <c r="X1773" i="28"/>
  <c r="X1774" i="28"/>
  <c r="X1775" i="28"/>
  <c r="X1776" i="28"/>
  <c r="X1777" i="28"/>
  <c r="X1778" i="28"/>
  <c r="X1779" i="28"/>
  <c r="X1780" i="28"/>
  <c r="X1781" i="28"/>
  <c r="X1782" i="28"/>
  <c r="X1783" i="28"/>
  <c r="X1784" i="28"/>
  <c r="X1785" i="28"/>
  <c r="X1786" i="28"/>
  <c r="X1787" i="28"/>
  <c r="X1788" i="28"/>
  <c r="X1789" i="28"/>
  <c r="X1790" i="28"/>
  <c r="X1791" i="28"/>
  <c r="X1792" i="28"/>
  <c r="X1793" i="28"/>
  <c r="X1794" i="28"/>
  <c r="X1795" i="28"/>
  <c r="X1796" i="28"/>
  <c r="X1797" i="28"/>
  <c r="X1798" i="28"/>
  <c r="X1799" i="28"/>
  <c r="X1800" i="28"/>
  <c r="X1801" i="28"/>
  <c r="X1802" i="28"/>
  <c r="X1803" i="28"/>
  <c r="X1804" i="28"/>
  <c r="X1805" i="28"/>
  <c r="X1806" i="28"/>
  <c r="X1807" i="28"/>
  <c r="X1808" i="28"/>
  <c r="X1809" i="28"/>
  <c r="X1810" i="28"/>
  <c r="X1811" i="28"/>
  <c r="X1812" i="28"/>
  <c r="X1813" i="28"/>
  <c r="X1814" i="28"/>
  <c r="X1815" i="28"/>
  <c r="X1816" i="28"/>
  <c r="X1817" i="28"/>
  <c r="X1818" i="28"/>
  <c r="X1819" i="28"/>
  <c r="X1820" i="28"/>
  <c r="X1821" i="28"/>
  <c r="X1822" i="28"/>
  <c r="X1823" i="28"/>
  <c r="X1824" i="28"/>
  <c r="X1825" i="28"/>
  <c r="X1826" i="28"/>
  <c r="X1827" i="28"/>
  <c r="X1828" i="28"/>
  <c r="X1829" i="28"/>
  <c r="X1830" i="28"/>
  <c r="X1831" i="28"/>
  <c r="X1832" i="28"/>
  <c r="X1833" i="28"/>
  <c r="X1834" i="28"/>
  <c r="X1835" i="28"/>
  <c r="X1836" i="28"/>
  <c r="X1837" i="28"/>
  <c r="X1838" i="28"/>
  <c r="X1839" i="28"/>
  <c r="X1840" i="28"/>
  <c r="X1841" i="28"/>
  <c r="X1842" i="28"/>
  <c r="X1843" i="28"/>
  <c r="X1844" i="28"/>
  <c r="X1845" i="28"/>
  <c r="X1846" i="28"/>
  <c r="X1847" i="28"/>
  <c r="X1848" i="28"/>
  <c r="X1849" i="28"/>
  <c r="X1850" i="28"/>
  <c r="X1851" i="28"/>
  <c r="X1852" i="28"/>
  <c r="X1853" i="28"/>
  <c r="X1854" i="28"/>
  <c r="X1855" i="28"/>
  <c r="X1856" i="28"/>
  <c r="X1857" i="28"/>
  <c r="X1858" i="28"/>
  <c r="X1859" i="28"/>
  <c r="X1860" i="28"/>
  <c r="X1861" i="28"/>
  <c r="X1862" i="28"/>
  <c r="X1863" i="28"/>
  <c r="X1864" i="28"/>
  <c r="X1865" i="28"/>
  <c r="X1866" i="28"/>
  <c r="X1867" i="28"/>
  <c r="X1868" i="28"/>
  <c r="X1869" i="28"/>
  <c r="X1870" i="28"/>
  <c r="X1871" i="28"/>
  <c r="X1872" i="28"/>
  <c r="X1873" i="28"/>
  <c r="X1874" i="28"/>
  <c r="X1875" i="28"/>
  <c r="X1876" i="28"/>
  <c r="X1877" i="28"/>
  <c r="X1878" i="28"/>
  <c r="X1879" i="28"/>
  <c r="X1880" i="28"/>
  <c r="X1881" i="28"/>
  <c r="X1882" i="28"/>
  <c r="X1883" i="28"/>
  <c r="X1884" i="28"/>
  <c r="X1885" i="28"/>
  <c r="X1886" i="28"/>
  <c r="X1887" i="28"/>
  <c r="X1888" i="28"/>
  <c r="X1889" i="28"/>
  <c r="X1890" i="28"/>
  <c r="X1891" i="28"/>
  <c r="X1892" i="28"/>
  <c r="X1893" i="28"/>
  <c r="X1894" i="28"/>
  <c r="X1895" i="28"/>
  <c r="X1896" i="28"/>
  <c r="X1897" i="28"/>
  <c r="X1898" i="28"/>
  <c r="X1899" i="28"/>
  <c r="X1900" i="28"/>
  <c r="X1901" i="28"/>
  <c r="X1902" i="28"/>
  <c r="X1903" i="28"/>
  <c r="X1904" i="28"/>
  <c r="X1905" i="28"/>
  <c r="X1906" i="28"/>
  <c r="X1907" i="28"/>
  <c r="X1908" i="28"/>
  <c r="X1909" i="28"/>
  <c r="X1910" i="28"/>
  <c r="X1911" i="28"/>
  <c r="X1912" i="28"/>
  <c r="X1913" i="28"/>
  <c r="X1914" i="28"/>
  <c r="X1915" i="28"/>
  <c r="X1916" i="28"/>
  <c r="X1917" i="28"/>
  <c r="X1918" i="28"/>
  <c r="X1919" i="28"/>
  <c r="X1920" i="28"/>
  <c r="X1921" i="28"/>
  <c r="X1922" i="28"/>
  <c r="X1923" i="28"/>
  <c r="X1924" i="28"/>
  <c r="X1925" i="28"/>
  <c r="X1926" i="28"/>
  <c r="X1927" i="28"/>
  <c r="X1928" i="28"/>
  <c r="X1929" i="28"/>
  <c r="X1930" i="28"/>
  <c r="X1931" i="28"/>
  <c r="X1932" i="28"/>
  <c r="X1933" i="28"/>
  <c r="X1934" i="28"/>
  <c r="X1935" i="28"/>
  <c r="X1936" i="28"/>
  <c r="X1937" i="28"/>
  <c r="X1938" i="28"/>
  <c r="X1939" i="28"/>
  <c r="X1940" i="28"/>
  <c r="X1941" i="28"/>
  <c r="X1942" i="28"/>
  <c r="X1943" i="28"/>
  <c r="X1944" i="28"/>
  <c r="X1945" i="28"/>
  <c r="X1946" i="28"/>
  <c r="X1947" i="28"/>
  <c r="X1948" i="28"/>
  <c r="X1949" i="28"/>
  <c r="X1950" i="28"/>
  <c r="X1951" i="28"/>
  <c r="X1952" i="28"/>
  <c r="X1953" i="28"/>
  <c r="X1954" i="28"/>
  <c r="X1955" i="28"/>
  <c r="X1956" i="28"/>
  <c r="X1957" i="28"/>
  <c r="X1958" i="28"/>
  <c r="X1959" i="28"/>
  <c r="X1960" i="28"/>
  <c r="X1961" i="28"/>
  <c r="X1962" i="28"/>
  <c r="X1963" i="28"/>
  <c r="X1964" i="28"/>
  <c r="X1965" i="28"/>
  <c r="X1966" i="28"/>
  <c r="X1967" i="28"/>
  <c r="X1968" i="28"/>
  <c r="X1969" i="28"/>
  <c r="X1970" i="28"/>
  <c r="X1971" i="28"/>
  <c r="X1972" i="28"/>
  <c r="X1973" i="28"/>
  <c r="X1974" i="28"/>
  <c r="X1975" i="28"/>
  <c r="X1976" i="28"/>
  <c r="X1977" i="28"/>
  <c r="X1978" i="28"/>
  <c r="X1979" i="28"/>
  <c r="X1980" i="28"/>
  <c r="X1981" i="28"/>
  <c r="X1982" i="28"/>
  <c r="X1983" i="28"/>
  <c r="X1984" i="28"/>
  <c r="X1985" i="28"/>
  <c r="X1986" i="28"/>
  <c r="X1987" i="28"/>
  <c r="X1988" i="28"/>
  <c r="X1989" i="28"/>
  <c r="X1990" i="28"/>
  <c r="X1991" i="28"/>
  <c r="X1992" i="28"/>
  <c r="X1993" i="28"/>
  <c r="X1994" i="28"/>
  <c r="X1995" i="28"/>
  <c r="X1996" i="28"/>
  <c r="X1997" i="28"/>
  <c r="X1998" i="28"/>
  <c r="X1999" i="28"/>
  <c r="X2000" i="28"/>
  <c r="X2001" i="28"/>
  <c r="X2002" i="28"/>
  <c r="X2003" i="28"/>
  <c r="X2004" i="28"/>
  <c r="X2005" i="28"/>
  <c r="X2006" i="28"/>
  <c r="X2007" i="28"/>
  <c r="X2008" i="28"/>
  <c r="X2009" i="28"/>
  <c r="X2010" i="28"/>
  <c r="X2011" i="28"/>
  <c r="X2012" i="28"/>
  <c r="X2013" i="28"/>
  <c r="X2014" i="28"/>
  <c r="X2015" i="28"/>
  <c r="X2016" i="28"/>
  <c r="X2017" i="28"/>
  <c r="X2018" i="28"/>
  <c r="X2019" i="28"/>
  <c r="X2020" i="28"/>
  <c r="X2021" i="28"/>
  <c r="X2022" i="28"/>
  <c r="X2023" i="28"/>
  <c r="X2024" i="28"/>
  <c r="X2025" i="28"/>
  <c r="X2026" i="28"/>
  <c r="X2027" i="28"/>
  <c r="X2028" i="28"/>
  <c r="X2029" i="28"/>
  <c r="X2030" i="28"/>
  <c r="X2031" i="28"/>
  <c r="X2032" i="28"/>
  <c r="X2033" i="28"/>
  <c r="X2034" i="28"/>
  <c r="X2035" i="28"/>
  <c r="X2036" i="28"/>
  <c r="X2037" i="28"/>
  <c r="X2038" i="28"/>
  <c r="X2039" i="28"/>
  <c r="X2040" i="28"/>
  <c r="X2041" i="28"/>
  <c r="X2042" i="28"/>
  <c r="X2043" i="28"/>
  <c r="X2044" i="28"/>
  <c r="X2045" i="28"/>
  <c r="X2046" i="28"/>
  <c r="X2047" i="28"/>
  <c r="X2048" i="28"/>
  <c r="X2049" i="28"/>
  <c r="X2050" i="28"/>
  <c r="X2051" i="28"/>
  <c r="X2052" i="28"/>
  <c r="X2053" i="28"/>
  <c r="X2054" i="28"/>
  <c r="X2055" i="28"/>
  <c r="X2056" i="28"/>
  <c r="X2057" i="28"/>
  <c r="X2058" i="28"/>
  <c r="X2059" i="28"/>
  <c r="X2060" i="28"/>
  <c r="X2061" i="28"/>
  <c r="X2062" i="28"/>
  <c r="X2063" i="28"/>
  <c r="X2064" i="28"/>
  <c r="X2065" i="28"/>
  <c r="X2066" i="28"/>
  <c r="X2067" i="28"/>
  <c r="X2068" i="28"/>
  <c r="X2069" i="28"/>
  <c r="X2070" i="28"/>
  <c r="X2071" i="28"/>
  <c r="X2072" i="28"/>
  <c r="X2073" i="28"/>
  <c r="X2074" i="28"/>
  <c r="X2075" i="28"/>
  <c r="X2076" i="28"/>
  <c r="X2077" i="28"/>
  <c r="X2078" i="28"/>
  <c r="X2079" i="28"/>
  <c r="X2080" i="28"/>
  <c r="X2081" i="28"/>
  <c r="X2082" i="28"/>
  <c r="X2083" i="28"/>
  <c r="X2084" i="28"/>
  <c r="X2085" i="28"/>
  <c r="X2086" i="28"/>
  <c r="X2087" i="28"/>
  <c r="X2088" i="28"/>
  <c r="X2089" i="28"/>
  <c r="X2090" i="28"/>
  <c r="X2091" i="28"/>
  <c r="X2092" i="28"/>
  <c r="X2093" i="28"/>
  <c r="X2094" i="28"/>
  <c r="X2095" i="28"/>
  <c r="X2096" i="28"/>
  <c r="X2097" i="28"/>
  <c r="X2098" i="28"/>
  <c r="X2099" i="28"/>
  <c r="X2100" i="28"/>
  <c r="X2101" i="28"/>
  <c r="X2102" i="28"/>
  <c r="X2103" i="28"/>
  <c r="X2104" i="28"/>
  <c r="X2105" i="28"/>
  <c r="X2106" i="28"/>
  <c r="X2107" i="28"/>
  <c r="X2108" i="28"/>
  <c r="X2109" i="28"/>
  <c r="X2110" i="28"/>
  <c r="X2111" i="28"/>
  <c r="X2112" i="28"/>
  <c r="X2113" i="28"/>
  <c r="X2114" i="28"/>
  <c r="X2115" i="28"/>
  <c r="X2116" i="28"/>
  <c r="X2117" i="28"/>
  <c r="X2118" i="28"/>
  <c r="X2119" i="28"/>
  <c r="X2120" i="28"/>
  <c r="X2121" i="28"/>
  <c r="X2122" i="28"/>
  <c r="X2123" i="28"/>
  <c r="X2124" i="28"/>
  <c r="X2125" i="28"/>
  <c r="X2126" i="28"/>
  <c r="X2127" i="28"/>
  <c r="X2128" i="28"/>
  <c r="X2129" i="28"/>
  <c r="X2130" i="28"/>
  <c r="X2131" i="28"/>
  <c r="X2132" i="28"/>
  <c r="X2133" i="28"/>
  <c r="X2134" i="28"/>
  <c r="X2135" i="28"/>
  <c r="X2136" i="28"/>
  <c r="X2137" i="28"/>
  <c r="X2138" i="28"/>
  <c r="X2139" i="28"/>
  <c r="X2140" i="28"/>
  <c r="X2141" i="28"/>
  <c r="X2142" i="28"/>
  <c r="X2143" i="28"/>
  <c r="X2144" i="28"/>
  <c r="X2145" i="28"/>
  <c r="X2146" i="28"/>
  <c r="X2147" i="28"/>
  <c r="X2148" i="28"/>
  <c r="X2149" i="28"/>
  <c r="X2150" i="28"/>
  <c r="X2151" i="28"/>
  <c r="X2152" i="28"/>
  <c r="X2153" i="28"/>
  <c r="X2154" i="28"/>
  <c r="X2155" i="28"/>
  <c r="X2156" i="28"/>
  <c r="X2157" i="28"/>
  <c r="X2158" i="28"/>
  <c r="X2159" i="28"/>
  <c r="X2160" i="28"/>
  <c r="X2161" i="28"/>
  <c r="X2162" i="28"/>
  <c r="X2163" i="28"/>
  <c r="X2164" i="28"/>
  <c r="X2165" i="28"/>
  <c r="X2166" i="28"/>
  <c r="X2167" i="28"/>
  <c r="X2168" i="28"/>
  <c r="X2169" i="28"/>
  <c r="X2170" i="28"/>
  <c r="X2171" i="28"/>
  <c r="X2172" i="28"/>
  <c r="X2173" i="28"/>
  <c r="X2174" i="28"/>
  <c r="X2175" i="28"/>
  <c r="X2176" i="28"/>
  <c r="X2177" i="28"/>
  <c r="X2178" i="28"/>
  <c r="X2179" i="28"/>
  <c r="X2180" i="28"/>
  <c r="X2181" i="28"/>
  <c r="X2182" i="28"/>
  <c r="X2183" i="28"/>
  <c r="X2184" i="28"/>
  <c r="X2185" i="28"/>
  <c r="X2186" i="28"/>
  <c r="X2187" i="28"/>
  <c r="X2188" i="28"/>
  <c r="X2189" i="28"/>
  <c r="X2190" i="28"/>
  <c r="X2191" i="28"/>
  <c r="X2192" i="28"/>
  <c r="X2193" i="28"/>
  <c r="X2194" i="28"/>
  <c r="X2195" i="28"/>
  <c r="X2196" i="28"/>
  <c r="X2197" i="28"/>
  <c r="X2198" i="28"/>
  <c r="X2199" i="28"/>
  <c r="X2200" i="28"/>
  <c r="X2201" i="28"/>
  <c r="X2202" i="28"/>
  <c r="X2203" i="28"/>
  <c r="X2204" i="28"/>
  <c r="X2205" i="28"/>
  <c r="X2206" i="28"/>
  <c r="X2207" i="28"/>
  <c r="X2208" i="28"/>
  <c r="X2209" i="28"/>
  <c r="X2210" i="28"/>
  <c r="X2211" i="28"/>
  <c r="X2212" i="28"/>
  <c r="X2213" i="28"/>
  <c r="X2214" i="28"/>
  <c r="X2215" i="28"/>
  <c r="X2216" i="28"/>
  <c r="X2217" i="28"/>
  <c r="X2218" i="28"/>
  <c r="X2219" i="28"/>
  <c r="X2220" i="28"/>
  <c r="X2221" i="28"/>
  <c r="X2222" i="28"/>
  <c r="X2223" i="28"/>
  <c r="X2224" i="28"/>
  <c r="X2225" i="28"/>
  <c r="X2226" i="28"/>
  <c r="X2227" i="28"/>
  <c r="X2228" i="28"/>
  <c r="X2229" i="28"/>
  <c r="X2230" i="28"/>
  <c r="X2231" i="28"/>
  <c r="X2232" i="28"/>
  <c r="X2233" i="28"/>
  <c r="X2234" i="28"/>
  <c r="X2235" i="28"/>
  <c r="X2236" i="28"/>
  <c r="X2237" i="28"/>
  <c r="X2238" i="28"/>
  <c r="X2239" i="28"/>
  <c r="X2240" i="28"/>
  <c r="X2241" i="28"/>
  <c r="X2242" i="28"/>
  <c r="X2243" i="28"/>
  <c r="X2244" i="28"/>
  <c r="X2245" i="28"/>
  <c r="X2246" i="28"/>
  <c r="X2247" i="28"/>
  <c r="X2248" i="28"/>
  <c r="X2249" i="28"/>
  <c r="X2250" i="28"/>
  <c r="X2251" i="28"/>
  <c r="X2252" i="28"/>
  <c r="X2253" i="28"/>
  <c r="X2254" i="28"/>
  <c r="X2255" i="28"/>
  <c r="X2256" i="28"/>
  <c r="X2257" i="28"/>
  <c r="X2258" i="28"/>
  <c r="X2259" i="28"/>
  <c r="X2260" i="28"/>
  <c r="X2261" i="28"/>
  <c r="X2262" i="28"/>
  <c r="X2263" i="28"/>
  <c r="X2264" i="28"/>
  <c r="X2265" i="28"/>
  <c r="X2266" i="28"/>
  <c r="X2267" i="28"/>
  <c r="X2268" i="28"/>
  <c r="X2269" i="28"/>
  <c r="X2270" i="28"/>
  <c r="X2271" i="28"/>
  <c r="X2272" i="28"/>
  <c r="X2273" i="28"/>
  <c r="X2274" i="28"/>
  <c r="X2275" i="28"/>
  <c r="X2276" i="28"/>
  <c r="X2277" i="28"/>
  <c r="X2278" i="28"/>
  <c r="X2279" i="28"/>
  <c r="X2280" i="28"/>
  <c r="X2281" i="28"/>
  <c r="X2282" i="28"/>
  <c r="X2283" i="28"/>
  <c r="X2284" i="28"/>
  <c r="X2285" i="28"/>
  <c r="X2286" i="28"/>
  <c r="X2287" i="28"/>
  <c r="X2288" i="28"/>
  <c r="X2289" i="28"/>
  <c r="X2290" i="28"/>
  <c r="X2291" i="28"/>
  <c r="X2292" i="28"/>
  <c r="X2293" i="28"/>
  <c r="X2294" i="28"/>
  <c r="X2295" i="28"/>
  <c r="X2296" i="28"/>
  <c r="X2297" i="28"/>
  <c r="X2298" i="28"/>
  <c r="X2299" i="28"/>
  <c r="X2300" i="28"/>
  <c r="X2301" i="28"/>
  <c r="X2302" i="28"/>
  <c r="X2303" i="28"/>
  <c r="X2304" i="28"/>
  <c r="X2305" i="28"/>
  <c r="X2306" i="28"/>
  <c r="X2307" i="28"/>
  <c r="X2308" i="28"/>
  <c r="X2309" i="28"/>
  <c r="X2310" i="28"/>
  <c r="X2311" i="28"/>
  <c r="X2312" i="28"/>
  <c r="X2313" i="28"/>
  <c r="X2314" i="28"/>
  <c r="X2315" i="28"/>
  <c r="X2316" i="28"/>
  <c r="X2317" i="28"/>
  <c r="X2318" i="28"/>
  <c r="X2319" i="28"/>
  <c r="X2320" i="28"/>
  <c r="X2321" i="28"/>
  <c r="X2322" i="28"/>
  <c r="X2323" i="28"/>
  <c r="X2324" i="28"/>
  <c r="X2325" i="28"/>
  <c r="X2326" i="28"/>
  <c r="X2327" i="28"/>
  <c r="X2328" i="28"/>
  <c r="X2329" i="28"/>
  <c r="X2330" i="28"/>
  <c r="X2331" i="28"/>
  <c r="X2332" i="28"/>
  <c r="X2333" i="28"/>
  <c r="X2334" i="28"/>
  <c r="X2335" i="28"/>
  <c r="X2336" i="28"/>
  <c r="X2337" i="28"/>
  <c r="X2338" i="28"/>
  <c r="X2339" i="28"/>
  <c r="X2340" i="28"/>
  <c r="X2341" i="28"/>
  <c r="X2342" i="28"/>
  <c r="X2343" i="28"/>
  <c r="X2344" i="28"/>
  <c r="X2345" i="28"/>
  <c r="X2346" i="28"/>
  <c r="X2347" i="28"/>
  <c r="X2348" i="28"/>
  <c r="X2349" i="28"/>
  <c r="X2350" i="28"/>
  <c r="X2351" i="28"/>
  <c r="X2352" i="28"/>
  <c r="X2353" i="28"/>
  <c r="X2354" i="28"/>
  <c r="X2355" i="28"/>
  <c r="X2356" i="28"/>
  <c r="X2357" i="28"/>
  <c r="X2358" i="28"/>
  <c r="X2359" i="28"/>
  <c r="X2360" i="28"/>
  <c r="X2361" i="28"/>
  <c r="X2362" i="28"/>
  <c r="X2363" i="28"/>
  <c r="X2364" i="28"/>
  <c r="X2365" i="28"/>
  <c r="X2366" i="28"/>
  <c r="X2367" i="28"/>
  <c r="X2368" i="28"/>
  <c r="X2369" i="28"/>
  <c r="X2370" i="28"/>
  <c r="X2371" i="28"/>
  <c r="X2372" i="28"/>
  <c r="X2373" i="28"/>
  <c r="X2374" i="28"/>
  <c r="X2375" i="28"/>
  <c r="X2376" i="28"/>
  <c r="X2377" i="28"/>
  <c r="X2378" i="28"/>
  <c r="X2379" i="28"/>
  <c r="X2380" i="28"/>
  <c r="X2381" i="28"/>
  <c r="X2382" i="28"/>
  <c r="X2383" i="28"/>
  <c r="X2384" i="28"/>
  <c r="X2385" i="28"/>
  <c r="X2386" i="28"/>
  <c r="X2387" i="28"/>
  <c r="X2388" i="28"/>
  <c r="X2389" i="28"/>
  <c r="X2390" i="28"/>
  <c r="X2391" i="28"/>
  <c r="X2392" i="28"/>
  <c r="X2393" i="28"/>
  <c r="X2394" i="28"/>
  <c r="X2395" i="28"/>
  <c r="X2396" i="28"/>
  <c r="X2397" i="28"/>
  <c r="X2398" i="28"/>
  <c r="X2399" i="28"/>
  <c r="X2400" i="28"/>
  <c r="X2401" i="28"/>
  <c r="X2402" i="28"/>
  <c r="X2403" i="28"/>
  <c r="X2404" i="28"/>
  <c r="X2405" i="28"/>
  <c r="X2406" i="28"/>
  <c r="X2407" i="28"/>
  <c r="X2408" i="28"/>
  <c r="X2409" i="28"/>
  <c r="X2410" i="28"/>
  <c r="X2411" i="28"/>
  <c r="X2412" i="28"/>
  <c r="X2413" i="28"/>
  <c r="X2414" i="28"/>
  <c r="X2415" i="28"/>
  <c r="X2416" i="28"/>
  <c r="X2417" i="28"/>
  <c r="X2418" i="28"/>
  <c r="X2419" i="28"/>
  <c r="X2420" i="28"/>
  <c r="X2421" i="28"/>
  <c r="X2422" i="28"/>
  <c r="X2423" i="28"/>
  <c r="X2424" i="28"/>
  <c r="X2425" i="28"/>
  <c r="X2426" i="28"/>
  <c r="X2427" i="28"/>
  <c r="X2428" i="28"/>
  <c r="X2429" i="28"/>
  <c r="X2430" i="28"/>
  <c r="X2431" i="28"/>
  <c r="X2432" i="28"/>
  <c r="X2433" i="28"/>
  <c r="X2434" i="28"/>
  <c r="X2435" i="28"/>
  <c r="X2436" i="28"/>
  <c r="X2437" i="28"/>
  <c r="X2438" i="28"/>
  <c r="X2439" i="28"/>
  <c r="X2440" i="28"/>
  <c r="X2441" i="28"/>
  <c r="X2442" i="28"/>
  <c r="X2443" i="28"/>
  <c r="X2444" i="28"/>
  <c r="X2445" i="28"/>
  <c r="X2446" i="28"/>
  <c r="X2447" i="28"/>
  <c r="X2448" i="28"/>
  <c r="X2449" i="28"/>
  <c r="X2450" i="28"/>
  <c r="X2451" i="28"/>
  <c r="X2452" i="28"/>
  <c r="X2453" i="28"/>
  <c r="X2454" i="28"/>
  <c r="X2455" i="28"/>
  <c r="X2456" i="28"/>
  <c r="X2457" i="28"/>
  <c r="X2458" i="28"/>
  <c r="X2459" i="28"/>
  <c r="X2460" i="28"/>
  <c r="X2461" i="28"/>
  <c r="X2462" i="28"/>
  <c r="X2463" i="28"/>
  <c r="X2464" i="28"/>
  <c r="X2465" i="28"/>
  <c r="X2466" i="28"/>
  <c r="X2467" i="28"/>
  <c r="X2468" i="28"/>
  <c r="X2469" i="28"/>
  <c r="X2470" i="28"/>
  <c r="X2471" i="28"/>
  <c r="X2472" i="28"/>
  <c r="X2473" i="28"/>
  <c r="X2474" i="28"/>
  <c r="X2475" i="28"/>
  <c r="X2476" i="28"/>
  <c r="X2477" i="28"/>
  <c r="X2478" i="28"/>
  <c r="X2479" i="28"/>
  <c r="X2480" i="28"/>
  <c r="X2481" i="28"/>
  <c r="X2482" i="28"/>
  <c r="X2483" i="28"/>
  <c r="X2484" i="28"/>
  <c r="X2485" i="28"/>
  <c r="X2486" i="28"/>
  <c r="X2487" i="28"/>
  <c r="X2488" i="28"/>
  <c r="X2489" i="28"/>
  <c r="X2490" i="28"/>
  <c r="X2491" i="28"/>
  <c r="X2492" i="28"/>
  <c r="X2493" i="28"/>
  <c r="X2494" i="28"/>
  <c r="X2495" i="28"/>
  <c r="X2496" i="28"/>
  <c r="X2497" i="28"/>
  <c r="X2498" i="28"/>
  <c r="X2499" i="28"/>
  <c r="X2500" i="28"/>
  <c r="X2501" i="28"/>
  <c r="X2502" i="28"/>
  <c r="X2503" i="28"/>
  <c r="X2504" i="28"/>
  <c r="X2505" i="28"/>
  <c r="X2506" i="28"/>
  <c r="X2507" i="28"/>
  <c r="X2508" i="28"/>
  <c r="X2509" i="28"/>
  <c r="X2510" i="28"/>
  <c r="X2511" i="28"/>
  <c r="X2512" i="28"/>
  <c r="X2513" i="28"/>
  <c r="X2514" i="28"/>
  <c r="X2515" i="28"/>
  <c r="X2516" i="28"/>
  <c r="X2517" i="28"/>
  <c r="X2518" i="28"/>
  <c r="X2519" i="28"/>
  <c r="X2520" i="28"/>
  <c r="X2521" i="28"/>
  <c r="X2522" i="28"/>
  <c r="X2523" i="28"/>
  <c r="X2524" i="28"/>
  <c r="X2525" i="28"/>
  <c r="X2526" i="28"/>
  <c r="X2527" i="28"/>
  <c r="X2528" i="28"/>
  <c r="X2529" i="28"/>
  <c r="X2530" i="28"/>
  <c r="X2531" i="28"/>
  <c r="X2532" i="28"/>
  <c r="X2533" i="28"/>
  <c r="X2534" i="28"/>
  <c r="X2535" i="28"/>
  <c r="X2536" i="28"/>
  <c r="X2537" i="28"/>
  <c r="X2538" i="28"/>
  <c r="X2539" i="28"/>
  <c r="X2540" i="28"/>
  <c r="X2541" i="28"/>
  <c r="X2542" i="28"/>
  <c r="X2543" i="28"/>
  <c r="X2544" i="28"/>
  <c r="X2545" i="28"/>
  <c r="X2546" i="28"/>
  <c r="X2547" i="28"/>
  <c r="X2548" i="28"/>
  <c r="X2549" i="28"/>
  <c r="X2550" i="28"/>
  <c r="X2551" i="28"/>
  <c r="X2552" i="28"/>
  <c r="X2553" i="28"/>
  <c r="X2554" i="28"/>
  <c r="X2555" i="28"/>
  <c r="X2556" i="28"/>
  <c r="X2557" i="28"/>
  <c r="X2558" i="28"/>
  <c r="X2559" i="28"/>
  <c r="X2560" i="28"/>
  <c r="X2561" i="28"/>
  <c r="X2562" i="28"/>
  <c r="X2563" i="28"/>
  <c r="X2564" i="28"/>
  <c r="X2565" i="28"/>
  <c r="X2566" i="28"/>
  <c r="X2567" i="28"/>
  <c r="X2568" i="28"/>
  <c r="X2569" i="28"/>
  <c r="X2570" i="28"/>
  <c r="X2571" i="28"/>
  <c r="X2572" i="28"/>
  <c r="X2573" i="28"/>
  <c r="X2574" i="28"/>
  <c r="X2575" i="28"/>
  <c r="X2576" i="28"/>
  <c r="X2577" i="28"/>
  <c r="X2578" i="28"/>
  <c r="X2579" i="28"/>
  <c r="X2580" i="28"/>
  <c r="X2581" i="28"/>
  <c r="X2582" i="28"/>
  <c r="X2583" i="28"/>
  <c r="X2584" i="28"/>
  <c r="X2585" i="28"/>
  <c r="X2586" i="28"/>
  <c r="X2587" i="28"/>
  <c r="X2588" i="28"/>
  <c r="X2589" i="28"/>
  <c r="X2590" i="28"/>
  <c r="X2591" i="28"/>
  <c r="X2592" i="28"/>
  <c r="X2593" i="28"/>
  <c r="X2594" i="28"/>
  <c r="X2595" i="28"/>
  <c r="X2596" i="28"/>
  <c r="X2597" i="28"/>
  <c r="X2598" i="28"/>
  <c r="X2599" i="28"/>
  <c r="X2600" i="28"/>
  <c r="X2601" i="28"/>
  <c r="X2602" i="28"/>
  <c r="X2603" i="28"/>
  <c r="X2604" i="28"/>
  <c r="X2605" i="28"/>
  <c r="X2606" i="28"/>
  <c r="X2607" i="28"/>
  <c r="X2608" i="28"/>
  <c r="X2609" i="28"/>
  <c r="X2610" i="28"/>
  <c r="X2611" i="28"/>
  <c r="X2612" i="28"/>
  <c r="X2613" i="28"/>
  <c r="X2614" i="28"/>
  <c r="X2615" i="28"/>
  <c r="X2616" i="28"/>
  <c r="X2617" i="28"/>
  <c r="X2618" i="28"/>
  <c r="X2619" i="28"/>
  <c r="X2620" i="28"/>
  <c r="X2621" i="28"/>
  <c r="X2622" i="28"/>
  <c r="X2623" i="28"/>
  <c r="X2624" i="28"/>
  <c r="X2625" i="28"/>
  <c r="X2626" i="28"/>
  <c r="X2627" i="28"/>
  <c r="X2628" i="28"/>
  <c r="X2629" i="28"/>
  <c r="X2630" i="28"/>
  <c r="X2631" i="28"/>
  <c r="X2632" i="28"/>
  <c r="X2633" i="28"/>
  <c r="X2634" i="28"/>
  <c r="X2635" i="28"/>
  <c r="X2636" i="28"/>
  <c r="X2637" i="28"/>
  <c r="X2638" i="28"/>
  <c r="X2639" i="28"/>
  <c r="X2640" i="28"/>
  <c r="X2641" i="28"/>
  <c r="X2642" i="28"/>
  <c r="X2643" i="28"/>
  <c r="X2644" i="28"/>
  <c r="X2645" i="28"/>
  <c r="X2646" i="28"/>
  <c r="X2647" i="28"/>
  <c r="X2648" i="28"/>
  <c r="X2649" i="28"/>
  <c r="X2650" i="28"/>
  <c r="X2651" i="28"/>
  <c r="X2652" i="28"/>
  <c r="X2653" i="28"/>
  <c r="X2654" i="28"/>
  <c r="X2655" i="28"/>
  <c r="X2656" i="28"/>
  <c r="X2657" i="28"/>
  <c r="X2658" i="28"/>
  <c r="X2659" i="28"/>
  <c r="X2660" i="28"/>
  <c r="X2661" i="28"/>
  <c r="X2662" i="28"/>
  <c r="X2663" i="28"/>
  <c r="X2664" i="28"/>
  <c r="X2665" i="28"/>
  <c r="X2666" i="28"/>
  <c r="X2667" i="28"/>
  <c r="X2668" i="28"/>
  <c r="X2669" i="28"/>
  <c r="X2670" i="28"/>
  <c r="X2671" i="28"/>
  <c r="X2672" i="28"/>
  <c r="X2673" i="28"/>
  <c r="X2674" i="28"/>
  <c r="X2675" i="28"/>
  <c r="X2676" i="28"/>
  <c r="X2677" i="28"/>
  <c r="X2678" i="28"/>
  <c r="X2679" i="28"/>
  <c r="X2680" i="28"/>
  <c r="X2681" i="28"/>
  <c r="X2682" i="28"/>
  <c r="X2683" i="28"/>
  <c r="X2684" i="28"/>
  <c r="X2685" i="28"/>
  <c r="X2686" i="28"/>
  <c r="X2687" i="28"/>
  <c r="X2688" i="28"/>
  <c r="X2689" i="28"/>
  <c r="X2690" i="28"/>
  <c r="X2691" i="28"/>
  <c r="X2692" i="28"/>
  <c r="X2693" i="28"/>
  <c r="X2694" i="28"/>
  <c r="X2695" i="28"/>
  <c r="X2696" i="28"/>
  <c r="X2697" i="28"/>
  <c r="X2698" i="28"/>
  <c r="X2699" i="28"/>
  <c r="X2700" i="28"/>
  <c r="X2701" i="28"/>
  <c r="X2702" i="28"/>
  <c r="X2703" i="28"/>
  <c r="X2704" i="28"/>
  <c r="X2705" i="28"/>
  <c r="X2706" i="28"/>
  <c r="X2707" i="28"/>
  <c r="X2708" i="28"/>
  <c r="X2709" i="28"/>
  <c r="X2710" i="28"/>
  <c r="X2711" i="28"/>
  <c r="X2712" i="28"/>
  <c r="X2713" i="28"/>
  <c r="X2714" i="28"/>
  <c r="X2715" i="28"/>
  <c r="X2716" i="28"/>
  <c r="X2717" i="28"/>
  <c r="X2718" i="28"/>
  <c r="X2719" i="28"/>
  <c r="X2720" i="28"/>
  <c r="X2721" i="28"/>
  <c r="X2722" i="28"/>
  <c r="X2723" i="28"/>
  <c r="X2724" i="28"/>
  <c r="X2725" i="28"/>
  <c r="X2726" i="28"/>
  <c r="X2727" i="28"/>
  <c r="X2728" i="28"/>
  <c r="X2729" i="28"/>
  <c r="X2730" i="28"/>
  <c r="X2731" i="28"/>
  <c r="X2732" i="28"/>
  <c r="X2733" i="28"/>
  <c r="X2734" i="28"/>
  <c r="X2735" i="28"/>
  <c r="X2736" i="28"/>
  <c r="X2737" i="28"/>
  <c r="X2738" i="28"/>
  <c r="X2739" i="28"/>
  <c r="X2740" i="28"/>
  <c r="X2741" i="28"/>
  <c r="X2742" i="28"/>
  <c r="X2743" i="28"/>
  <c r="X2744" i="28"/>
  <c r="X2745" i="28"/>
  <c r="X2746" i="28"/>
  <c r="X2747" i="28"/>
  <c r="X2748" i="28"/>
  <c r="X2749" i="28"/>
  <c r="X2750" i="28"/>
  <c r="X2751" i="28"/>
  <c r="X2752" i="28"/>
  <c r="X2753" i="28"/>
  <c r="X2754" i="28"/>
  <c r="X2755" i="28"/>
  <c r="X2756" i="28"/>
  <c r="X2757" i="28"/>
  <c r="X2758" i="28"/>
  <c r="X2759" i="28"/>
  <c r="X2760" i="28"/>
  <c r="X2761" i="28"/>
  <c r="X2762" i="28"/>
  <c r="X2763" i="28"/>
  <c r="X2764" i="28"/>
  <c r="X2765" i="28"/>
  <c r="X2766" i="28"/>
  <c r="X2767" i="28"/>
  <c r="X2768" i="28"/>
  <c r="X2769" i="28"/>
  <c r="X2770" i="28"/>
  <c r="X2771" i="28"/>
  <c r="X2772" i="28"/>
  <c r="X2773" i="28"/>
  <c r="X2774" i="28"/>
  <c r="X2775" i="28"/>
  <c r="X2776" i="28"/>
  <c r="X2777" i="28"/>
  <c r="X2778" i="28"/>
  <c r="X2779" i="28"/>
  <c r="X2780" i="28"/>
  <c r="X2781" i="28"/>
  <c r="X2782" i="28"/>
  <c r="X2783" i="28"/>
  <c r="X2784" i="28"/>
  <c r="X2785" i="28"/>
  <c r="X2786" i="28"/>
  <c r="X2787" i="28"/>
  <c r="X2788" i="28"/>
  <c r="X2789" i="28"/>
  <c r="X2790" i="28"/>
  <c r="X2791" i="28"/>
  <c r="X2792" i="28"/>
  <c r="X2793" i="28"/>
  <c r="X2794" i="28"/>
  <c r="X2795" i="28"/>
  <c r="X2796" i="28"/>
  <c r="X2797" i="28"/>
  <c r="X2798" i="28"/>
  <c r="X2799" i="28"/>
  <c r="X2800" i="28"/>
  <c r="X2801" i="28"/>
  <c r="X2802" i="28"/>
  <c r="X2803" i="28"/>
  <c r="X2804" i="28"/>
  <c r="X2805" i="28"/>
  <c r="X2806" i="28"/>
  <c r="X2807" i="28"/>
  <c r="X2808" i="28"/>
  <c r="X2809" i="28"/>
  <c r="X2810" i="28"/>
  <c r="X2811" i="28"/>
  <c r="X2812" i="28"/>
  <c r="X2813" i="28"/>
  <c r="X2814" i="28"/>
  <c r="X2815" i="28"/>
  <c r="X2816" i="28"/>
  <c r="X2817" i="28"/>
  <c r="X2818" i="28"/>
  <c r="X2819" i="28"/>
  <c r="X2820" i="28"/>
  <c r="X2821" i="28"/>
  <c r="X2822" i="28"/>
  <c r="X2823" i="28"/>
  <c r="X2824" i="28"/>
  <c r="X2825" i="28"/>
  <c r="X2826" i="28"/>
  <c r="X2827" i="28"/>
  <c r="X2828" i="28"/>
  <c r="X2829" i="28"/>
  <c r="X2830" i="28"/>
  <c r="X2831" i="28"/>
  <c r="X2832" i="28"/>
  <c r="X2833" i="28"/>
  <c r="X2834" i="28"/>
  <c r="X2835" i="28"/>
  <c r="X2836" i="28"/>
  <c r="X2837" i="28"/>
  <c r="X2838" i="28"/>
  <c r="X2839" i="28"/>
  <c r="X2840" i="28"/>
  <c r="X2841" i="28"/>
  <c r="X2842" i="28"/>
  <c r="X2843" i="28"/>
  <c r="X2844" i="28"/>
  <c r="X2845" i="28"/>
  <c r="X2846" i="28"/>
  <c r="X2847" i="28"/>
  <c r="X2848" i="28"/>
  <c r="X2849" i="28"/>
  <c r="X2850" i="28"/>
  <c r="X2851" i="28"/>
  <c r="X2852" i="28"/>
  <c r="X2853" i="28"/>
  <c r="X2854" i="28"/>
  <c r="X2855" i="28"/>
  <c r="X2856" i="28"/>
  <c r="X2857" i="28"/>
  <c r="X2858" i="28"/>
  <c r="X2859" i="28"/>
  <c r="X2860" i="28"/>
  <c r="X2861" i="28"/>
  <c r="X2862" i="28"/>
  <c r="X2863" i="28"/>
  <c r="X2864" i="28"/>
  <c r="X2865" i="28"/>
  <c r="X2866" i="28"/>
  <c r="X2867" i="28"/>
  <c r="X2868" i="28"/>
  <c r="X2869" i="28"/>
  <c r="X2870" i="28"/>
  <c r="X2871" i="28"/>
  <c r="X2872" i="28"/>
  <c r="X2873" i="28"/>
  <c r="X2874" i="28"/>
  <c r="X2875" i="28"/>
  <c r="X2876" i="28"/>
  <c r="X2877" i="28"/>
  <c r="X2878" i="28"/>
  <c r="X2879" i="28"/>
  <c r="X2880" i="28"/>
  <c r="X2881" i="28"/>
  <c r="X2882" i="28"/>
  <c r="X2883" i="28"/>
  <c r="X2884" i="28"/>
  <c r="X2885" i="28"/>
  <c r="X2886" i="28"/>
  <c r="X2887" i="28"/>
  <c r="X2888" i="28"/>
  <c r="X2889" i="28"/>
  <c r="X2890" i="28"/>
  <c r="X2891" i="28"/>
  <c r="X2892" i="28"/>
  <c r="X2893" i="28"/>
  <c r="X2894" i="28"/>
  <c r="X2895" i="28"/>
  <c r="X2896" i="28"/>
  <c r="X2897" i="28"/>
  <c r="X2898" i="28"/>
  <c r="X2899" i="28"/>
  <c r="X2900" i="28"/>
  <c r="X2901" i="28"/>
  <c r="X2902" i="28"/>
  <c r="X2903" i="28"/>
  <c r="X2904" i="28"/>
  <c r="X2905" i="28"/>
  <c r="X2906" i="28"/>
  <c r="X2907" i="28"/>
  <c r="X2908" i="28"/>
  <c r="X2909" i="28"/>
  <c r="X2910" i="28"/>
  <c r="X2911" i="28"/>
  <c r="X2912" i="28"/>
  <c r="X2913" i="28"/>
  <c r="X2914" i="28"/>
  <c r="X2915" i="28"/>
  <c r="X2916" i="28"/>
  <c r="X2917" i="28"/>
  <c r="X2918" i="28"/>
  <c r="X2919" i="28"/>
  <c r="X2920" i="28"/>
  <c r="X2921" i="28"/>
  <c r="X2922" i="28"/>
  <c r="X2923" i="28"/>
  <c r="X2924" i="28"/>
  <c r="X2925" i="28"/>
  <c r="X2926" i="28"/>
  <c r="X2927" i="28"/>
  <c r="X2928" i="28"/>
  <c r="X2929" i="28"/>
  <c r="X2930" i="28"/>
  <c r="X2931" i="28"/>
  <c r="X2932" i="28"/>
  <c r="X2933" i="28"/>
  <c r="X2934" i="28"/>
  <c r="X2935" i="28"/>
  <c r="X2936" i="28"/>
  <c r="X2937" i="28"/>
  <c r="X2938" i="28"/>
  <c r="X2939" i="28"/>
  <c r="X2940" i="28"/>
  <c r="R1210" i="28" l="1"/>
  <c r="R1237" i="28"/>
  <c r="R2099" i="28"/>
  <c r="R340" i="28"/>
  <c r="R869" i="28"/>
  <c r="R2088" i="28"/>
  <c r="R1247" i="28"/>
  <c r="R1439" i="28"/>
  <c r="R1800" i="28"/>
  <c r="R1782" i="28"/>
  <c r="R2721" i="28"/>
  <c r="R26" i="28"/>
  <c r="R1662" i="28"/>
  <c r="R2021" i="28"/>
  <c r="R509" i="28"/>
  <c r="R972" i="28"/>
  <c r="R891" i="28"/>
  <c r="R1279" i="28"/>
  <c r="R1550" i="28"/>
  <c r="R1593" i="28"/>
  <c r="R1564" i="28"/>
  <c r="R2257" i="28"/>
  <c r="R2534" i="28"/>
  <c r="R2927" i="28"/>
  <c r="R565" i="28"/>
  <c r="R744" i="28"/>
  <c r="R723" i="28"/>
  <c r="R997" i="28"/>
  <c r="R1335" i="28"/>
  <c r="R1189" i="28"/>
  <c r="R1201" i="28"/>
  <c r="R1202" i="28"/>
  <c r="R1209" i="28"/>
  <c r="R1234" i="28"/>
  <c r="R1256" i="28"/>
  <c r="R1258" i="28"/>
  <c r="R1670" i="28"/>
  <c r="R2094" i="28"/>
  <c r="R2868" i="28"/>
  <c r="R2918" i="28"/>
  <c r="R707" i="28"/>
  <c r="R741" i="28"/>
  <c r="R987" i="28"/>
  <c r="R1796" i="28"/>
  <c r="R1809" i="28"/>
  <c r="R1822" i="28"/>
  <c r="R2042" i="28"/>
  <c r="R2753" i="28"/>
  <c r="R2745" i="28"/>
  <c r="R2771" i="28"/>
  <c r="R2830" i="28"/>
  <c r="R603" i="28"/>
  <c r="R772" i="28"/>
  <c r="R771" i="28"/>
  <c r="R773" i="28"/>
  <c r="R924" i="28"/>
  <c r="R2654" i="28"/>
  <c r="R2732" i="28"/>
  <c r="R2757" i="28"/>
  <c r="R903" i="28"/>
  <c r="R904" i="28"/>
  <c r="R976" i="28"/>
  <c r="R977" i="28"/>
  <c r="R978" i="28"/>
  <c r="R940" i="28"/>
  <c r="R783" i="28"/>
  <c r="R784" i="28"/>
  <c r="R785" i="28"/>
  <c r="R786" i="28"/>
  <c r="R787" i="28"/>
  <c r="R788" i="28"/>
  <c r="R789" i="28"/>
  <c r="R1119" i="28"/>
  <c r="R1665" i="28"/>
  <c r="R1666" i="28"/>
  <c r="R2397" i="28"/>
  <c r="R2375" i="28"/>
  <c r="R2398" i="28"/>
  <c r="R192" i="28"/>
  <c r="R193" i="28"/>
  <c r="R282" i="28"/>
  <c r="R247" i="28"/>
  <c r="R592" i="28"/>
  <c r="R1216" i="28"/>
  <c r="R1875" i="28"/>
  <c r="R1885" i="28"/>
  <c r="R2349" i="28"/>
  <c r="R2376" i="28"/>
  <c r="R2773" i="28"/>
  <c r="R510" i="28"/>
  <c r="R905" i="28"/>
  <c r="R986" i="28"/>
  <c r="R913" i="28"/>
  <c r="R914" i="28"/>
  <c r="R1002" i="28"/>
  <c r="R1621" i="28"/>
  <c r="R1622" i="28"/>
  <c r="R2446" i="28"/>
  <c r="R2442" i="28"/>
  <c r="R2486" i="28"/>
  <c r="R2473" i="28"/>
  <c r="R2469" i="28"/>
  <c r="R954" i="28"/>
  <c r="R955" i="28"/>
  <c r="R990" i="28"/>
  <c r="R1951" i="28"/>
  <c r="R1956" i="28"/>
  <c r="R2557" i="28"/>
  <c r="R2282" i="28"/>
  <c r="R2284" i="28"/>
  <c r="R2295" i="28"/>
  <c r="R2845" i="28"/>
  <c r="R2846" i="28"/>
  <c r="R305" i="28"/>
  <c r="R879" i="28"/>
  <c r="R2332" i="28"/>
  <c r="R533" i="28"/>
  <c r="R878" i="28"/>
  <c r="R1303" i="28"/>
  <c r="R1288" i="28"/>
  <c r="R1978" i="28"/>
  <c r="R2693" i="28"/>
  <c r="R2826" i="28"/>
  <c r="R606" i="28"/>
  <c r="R676" i="28"/>
  <c r="R781" i="28"/>
  <c r="R768" i="28"/>
  <c r="R548" i="28"/>
  <c r="R1151" i="28"/>
  <c r="R1114" i="28"/>
  <c r="R1152" i="28"/>
  <c r="R1243" i="28"/>
  <c r="R1414" i="28"/>
  <c r="R1106" i="28"/>
  <c r="R1105" i="28"/>
  <c r="R1493" i="28"/>
  <c r="R1549" i="28"/>
  <c r="R1290" i="28"/>
  <c r="R1296" i="28"/>
  <c r="R1351" i="28"/>
  <c r="R1430" i="28"/>
  <c r="R1413" i="28"/>
  <c r="R1442" i="28"/>
  <c r="R1468" i="28"/>
  <c r="R1477" i="28"/>
  <c r="R1680" i="28"/>
  <c r="R1485" i="28"/>
  <c r="R1505" i="28"/>
  <c r="R1707" i="28"/>
  <c r="R1855" i="28"/>
  <c r="R1784" i="28"/>
  <c r="R1825" i="28"/>
  <c r="R2052" i="28"/>
  <c r="R2153" i="28"/>
  <c r="R1972" i="28"/>
  <c r="R2082" i="28"/>
  <c r="R2214" i="28"/>
  <c r="R2225" i="28"/>
  <c r="R2232" i="28"/>
  <c r="R2233" i="28"/>
  <c r="R2144" i="28"/>
  <c r="R2155" i="28"/>
  <c r="R2112" i="28"/>
  <c r="R2170" i="28"/>
  <c r="R2092" i="28"/>
  <c r="R2351" i="28"/>
  <c r="R2437" i="28"/>
  <c r="R2463" i="28"/>
  <c r="R2443" i="28"/>
  <c r="R2607" i="28"/>
  <c r="R2630" i="28"/>
  <c r="R2649" i="28"/>
  <c r="R2549" i="28"/>
  <c r="R2779" i="28"/>
  <c r="R2696" i="28"/>
  <c r="R2711" i="28"/>
  <c r="R2715" i="28"/>
  <c r="R2641" i="28"/>
  <c r="R2816" i="28"/>
  <c r="R2781" i="28"/>
  <c r="R2859" i="28"/>
  <c r="R2930" i="28"/>
  <c r="R2929" i="28"/>
  <c r="R149" i="28"/>
  <c r="R544" i="28"/>
  <c r="R543" i="28"/>
  <c r="R307" i="28"/>
  <c r="R140" i="28"/>
  <c r="R260" i="28"/>
  <c r="R112" i="28"/>
  <c r="R276" i="28"/>
  <c r="R273" i="28"/>
  <c r="R579" i="28"/>
  <c r="R309" i="28"/>
  <c r="R583" i="28"/>
  <c r="R93" i="28"/>
  <c r="R275" i="28"/>
  <c r="R221" i="28"/>
  <c r="R337" i="28"/>
  <c r="R289" i="28"/>
  <c r="R529" i="28"/>
  <c r="R375" i="28"/>
  <c r="R101" i="28"/>
  <c r="R859" i="28"/>
  <c r="R930" i="28"/>
  <c r="R931" i="28"/>
  <c r="R870" i="28"/>
  <c r="R874" i="28"/>
  <c r="R1038" i="28"/>
  <c r="R1039" i="28"/>
  <c r="R1021" i="28"/>
  <c r="R1008" i="28"/>
  <c r="R1585" i="28"/>
  <c r="R1649" i="28"/>
  <c r="R1802" i="28"/>
  <c r="R1778" i="28"/>
  <c r="R1779" i="28"/>
  <c r="R2004" i="28"/>
  <c r="R2026" i="28"/>
  <c r="R2227" i="28"/>
  <c r="R2405" i="28"/>
  <c r="R2605" i="28"/>
  <c r="R2646" i="28"/>
  <c r="R2701" i="28"/>
  <c r="R2766" i="28"/>
  <c r="R2575" i="28"/>
  <c r="R2831" i="28"/>
  <c r="R2914" i="28"/>
  <c r="R2907" i="28"/>
  <c r="R177" i="28"/>
  <c r="R1358" i="28"/>
  <c r="R1801" i="28"/>
  <c r="R2248" i="28"/>
  <c r="R2327" i="28"/>
  <c r="R2308" i="28"/>
  <c r="R2559" i="28"/>
  <c r="R2792" i="28"/>
  <c r="R2883" i="28"/>
  <c r="R2865" i="28"/>
  <c r="R546" i="28"/>
  <c r="R961" i="28"/>
  <c r="R1034" i="28"/>
  <c r="R1012" i="28"/>
  <c r="R1262" i="28"/>
  <c r="R1255" i="28"/>
  <c r="R1302" i="28"/>
  <c r="R1240" i="28"/>
  <c r="R1475" i="28"/>
  <c r="R1487" i="28"/>
  <c r="R1319" i="28"/>
  <c r="R1331" i="28"/>
  <c r="R1340" i="28"/>
  <c r="R1346" i="28"/>
  <c r="R1463" i="28"/>
  <c r="R1608" i="28"/>
  <c r="R1692" i="28"/>
  <c r="R1600" i="28"/>
  <c r="R1850" i="28"/>
  <c r="R1837" i="28"/>
  <c r="R2140" i="28"/>
  <c r="R2135" i="28"/>
  <c r="R2324" i="28"/>
  <c r="R2365" i="28"/>
  <c r="R2343" i="28"/>
  <c r="R2358" i="28"/>
  <c r="R2502" i="28"/>
  <c r="R2476" i="28"/>
  <c r="R2551" i="28"/>
  <c r="R2610" i="28"/>
  <c r="R2645" i="28"/>
  <c r="R2522" i="28"/>
  <c r="R2576" i="28"/>
  <c r="R2621" i="28"/>
  <c r="R2702" i="28"/>
  <c r="R2703" i="28"/>
  <c r="R2708" i="28"/>
  <c r="R2657" i="28"/>
  <c r="R2714" i="28"/>
  <c r="R2662" i="28"/>
  <c r="R526" i="28"/>
  <c r="R419" i="28"/>
  <c r="R439" i="28"/>
  <c r="R553" i="28"/>
  <c r="R547" i="28"/>
  <c r="R578" i="28"/>
  <c r="R569" i="28"/>
  <c r="R344" i="28"/>
  <c r="R8" i="28"/>
  <c r="R145" i="28"/>
  <c r="R581" i="28"/>
  <c r="R570" i="28"/>
  <c r="R355" i="28"/>
  <c r="R574" i="28"/>
  <c r="R1125" i="28"/>
  <c r="R1427" i="28"/>
  <c r="R1436" i="28"/>
  <c r="R2691" i="28"/>
  <c r="R2704" i="28"/>
  <c r="R2707" i="28"/>
  <c r="R494" i="28"/>
  <c r="R512" i="28"/>
  <c r="R1777" i="28"/>
  <c r="R2878" i="28"/>
  <c r="R621" i="28"/>
  <c r="R1139" i="28"/>
  <c r="R1417" i="28"/>
  <c r="R1628" i="28"/>
  <c r="R2183" i="28"/>
  <c r="R2386" i="28"/>
  <c r="R2836" i="28"/>
  <c r="R2834" i="28"/>
  <c r="R2747" i="28"/>
  <c r="R892" i="28"/>
  <c r="R1069" i="28"/>
  <c r="R1041" i="28"/>
  <c r="R1379" i="28"/>
  <c r="R1239" i="28"/>
  <c r="R1266" i="28"/>
  <c r="R1252" i="28"/>
  <c r="R1192" i="28"/>
  <c r="R1320" i="28"/>
  <c r="R1440" i="28"/>
  <c r="R1582" i="28"/>
  <c r="R1598" i="28"/>
  <c r="R1663" i="28"/>
  <c r="R1938" i="28"/>
  <c r="R1902" i="28"/>
  <c r="R1914" i="28"/>
  <c r="R1873" i="28"/>
  <c r="R1790" i="28"/>
  <c r="R1791" i="28"/>
  <c r="R1813" i="28"/>
  <c r="R1906" i="28"/>
  <c r="R1793" i="28"/>
  <c r="R2132" i="28"/>
  <c r="R2136" i="28"/>
  <c r="R2145" i="28"/>
  <c r="R2067" i="28"/>
  <c r="R1992" i="28"/>
  <c r="R2203" i="28"/>
  <c r="R2208" i="28"/>
  <c r="R2161" i="28"/>
  <c r="R2346" i="28"/>
  <c r="R2307" i="28"/>
  <c r="R2288" i="28"/>
  <c r="R2419" i="28"/>
  <c r="R2439" i="28"/>
  <c r="R2414" i="28"/>
  <c r="R2453" i="28"/>
  <c r="R2407" i="28"/>
  <c r="R2452" i="28"/>
  <c r="R2698" i="28"/>
  <c r="R2568" i="28"/>
  <c r="R2574" i="28"/>
  <c r="R2483" i="28"/>
  <c r="R2496" i="28"/>
  <c r="R2626" i="28"/>
  <c r="R2573" i="28"/>
  <c r="R2583" i="28"/>
  <c r="R2494" i="28"/>
  <c r="R2519" i="28"/>
  <c r="R2777" i="28"/>
  <c r="R2898" i="28"/>
  <c r="R2863" i="28"/>
  <c r="R2864" i="28"/>
  <c r="R2903" i="28"/>
  <c r="R2851" i="28"/>
  <c r="R2936" i="28"/>
  <c r="R422" i="28"/>
  <c r="R586" i="28"/>
  <c r="R738" i="28"/>
  <c r="R459" i="28"/>
  <c r="R528" i="28"/>
  <c r="R576" i="28"/>
  <c r="R1102" i="28"/>
  <c r="R1104" i="28"/>
  <c r="R1620" i="28"/>
  <c r="R1669" i="28"/>
  <c r="R1729" i="28"/>
  <c r="R167" i="28"/>
  <c r="R242" i="28"/>
  <c r="R743" i="28"/>
  <c r="R304" i="28"/>
  <c r="R790" i="28"/>
  <c r="R928" i="28"/>
  <c r="R1298" i="28"/>
  <c r="R1341" i="28"/>
  <c r="R1586" i="28"/>
  <c r="R2764" i="28"/>
  <c r="R2741" i="28"/>
  <c r="R232" i="28"/>
  <c r="R233" i="28"/>
  <c r="R278" i="28"/>
  <c r="R148" i="28"/>
  <c r="R1007" i="28"/>
  <c r="R1484" i="28"/>
  <c r="R1539" i="28"/>
  <c r="R1540" i="28"/>
  <c r="R1732" i="28"/>
  <c r="R1559" i="28"/>
  <c r="R2076" i="28"/>
  <c r="R2142" i="28"/>
  <c r="R2095" i="28"/>
  <c r="R2383" i="28"/>
  <c r="R2331" i="28"/>
  <c r="R415" i="28"/>
  <c r="R1281" i="28"/>
  <c r="R1805" i="28"/>
  <c r="R1786" i="28"/>
  <c r="R1994" i="28"/>
  <c r="R2031" i="28"/>
  <c r="R2505" i="28"/>
  <c r="R161" i="28"/>
  <c r="R737" i="28"/>
  <c r="R938" i="28"/>
  <c r="R925" i="28"/>
  <c r="R973" i="28"/>
  <c r="R1263" i="28"/>
  <c r="R1568" i="28"/>
  <c r="R1576" i="28"/>
  <c r="R1897" i="28"/>
  <c r="R1899" i="28"/>
  <c r="R2204" i="28"/>
  <c r="R2569" i="28"/>
  <c r="R2490" i="28"/>
  <c r="R43" i="28"/>
  <c r="R406" i="28"/>
  <c r="R470" i="28"/>
  <c r="R877" i="28"/>
  <c r="R932" i="28"/>
  <c r="R860" i="28"/>
  <c r="R861" i="28"/>
  <c r="R867" i="28"/>
  <c r="R900" i="28"/>
  <c r="R901" i="28"/>
  <c r="R902" i="28"/>
  <c r="R791" i="28"/>
  <c r="R1049" i="28"/>
  <c r="R1050" i="28"/>
  <c r="R1093" i="28"/>
  <c r="R1137" i="28"/>
  <c r="R1120" i="28"/>
  <c r="R1121" i="28"/>
  <c r="R1508" i="28"/>
  <c r="R1456" i="28"/>
  <c r="R1283" i="28"/>
  <c r="R1284" i="28"/>
  <c r="R1291" i="28"/>
  <c r="R1292" i="28"/>
  <c r="R1299" i="28"/>
  <c r="R1300" i="28"/>
  <c r="R1305" i="28"/>
  <c r="R1306" i="28"/>
  <c r="R1344" i="28"/>
  <c r="R1345" i="28"/>
  <c r="R1352" i="28"/>
  <c r="R1353" i="28"/>
  <c r="R1356" i="28"/>
  <c r="R1357" i="28"/>
  <c r="R1396" i="28"/>
  <c r="R1397" i="28"/>
  <c r="R1407" i="28"/>
  <c r="R1408" i="28"/>
  <c r="R1416" i="28"/>
  <c r="R1420" i="28"/>
  <c r="R1421" i="28"/>
  <c r="R1423" i="28"/>
  <c r="R1424" i="28"/>
  <c r="R1457" i="28"/>
  <c r="R1434" i="28"/>
  <c r="R1435" i="28"/>
  <c r="R1445" i="28"/>
  <c r="R1446" i="28"/>
  <c r="R1458" i="28"/>
  <c r="R1459" i="28"/>
  <c r="R1464" i="28"/>
  <c r="R1465" i="28"/>
  <c r="R1473" i="28"/>
  <c r="R1494" i="28"/>
  <c r="R1495" i="28"/>
  <c r="R1498" i="28"/>
  <c r="R1499" i="28"/>
  <c r="R1503" i="28"/>
  <c r="R1672" i="28"/>
  <c r="R1731" i="28"/>
  <c r="R1650" i="28"/>
  <c r="R1561" i="28"/>
  <c r="R1588" i="28"/>
  <c r="R1589" i="28"/>
  <c r="R1766" i="28"/>
  <c r="R1767" i="28"/>
  <c r="R1768" i="28"/>
  <c r="R1770" i="28"/>
  <c r="R1823" i="28"/>
  <c r="R1961" i="28"/>
  <c r="R1835" i="28"/>
  <c r="R1878" i="28"/>
  <c r="R1968" i="28"/>
  <c r="R2277" i="28"/>
  <c r="R2287" i="28"/>
  <c r="R2329" i="28"/>
  <c r="R2319" i="28"/>
  <c r="R2336" i="28"/>
  <c r="R2345" i="28"/>
  <c r="R2790" i="28"/>
  <c r="R2791" i="28"/>
  <c r="R2798" i="28"/>
  <c r="R2823" i="28"/>
  <c r="R2866" i="28"/>
  <c r="R2917" i="28"/>
  <c r="R2921" i="28"/>
  <c r="R747" i="28"/>
  <c r="R748" i="28"/>
  <c r="R580" i="28"/>
  <c r="R1924" i="28"/>
  <c r="R2178" i="28"/>
  <c r="R2513" i="28"/>
  <c r="R2484" i="28"/>
  <c r="R73" i="28"/>
  <c r="R349" i="28"/>
  <c r="R868" i="28"/>
  <c r="R889" i="28"/>
  <c r="R864" i="28"/>
  <c r="R1081" i="28"/>
  <c r="R1132" i="28"/>
  <c r="R1466" i="28"/>
  <c r="R1566" i="28"/>
  <c r="R1570" i="28"/>
  <c r="R1580" i="28"/>
  <c r="R1683" i="28"/>
  <c r="R1684" i="28"/>
  <c r="R1554" i="28"/>
  <c r="R1609" i="28"/>
  <c r="R1755" i="28"/>
  <c r="R1759" i="28"/>
  <c r="R2201" i="28"/>
  <c r="R2176" i="28"/>
  <c r="R2229" i="28"/>
  <c r="R2619" i="28"/>
  <c r="R2523" i="28"/>
  <c r="R2528" i="28"/>
  <c r="R2720" i="28"/>
  <c r="R2841" i="28"/>
  <c r="R2894" i="28"/>
  <c r="R389" i="28"/>
  <c r="R362" i="28"/>
  <c r="R563" i="28"/>
  <c r="R445" i="28"/>
  <c r="R688" i="28"/>
  <c r="R317" i="28"/>
  <c r="R687" i="28"/>
  <c r="R604" i="28"/>
  <c r="R631" i="28"/>
  <c r="R654" i="28"/>
  <c r="R674" i="28"/>
  <c r="R635" i="28"/>
  <c r="R686" i="28"/>
  <c r="R424" i="28"/>
  <c r="R587" i="28"/>
  <c r="R792" i="28"/>
  <c r="R793" i="28"/>
  <c r="R794" i="28"/>
  <c r="R941" i="28"/>
  <c r="R942" i="28"/>
  <c r="R1088" i="28"/>
  <c r="R1130" i="28"/>
  <c r="R1392" i="28"/>
  <c r="R1842" i="28"/>
  <c r="R1826" i="28"/>
  <c r="R1833" i="28"/>
  <c r="R1846" i="28"/>
  <c r="R1839" i="28"/>
  <c r="R1831" i="28"/>
  <c r="R1806" i="28"/>
  <c r="R1811" i="28"/>
  <c r="R1781" i="28"/>
  <c r="R1797" i="28"/>
  <c r="R2034" i="28"/>
  <c r="R2081" i="28"/>
  <c r="R2566" i="28"/>
  <c r="R2563" i="28"/>
  <c r="R6" i="28"/>
  <c r="R156" i="28"/>
  <c r="R157" i="28"/>
  <c r="R315" i="28"/>
  <c r="R440" i="28"/>
  <c r="R704" i="28"/>
  <c r="R210" i="28"/>
  <c r="R211" i="28"/>
  <c r="R605" i="28"/>
  <c r="R386" i="28"/>
  <c r="R663" i="28"/>
  <c r="R379" i="28"/>
  <c r="R234" i="28"/>
  <c r="R324" i="28"/>
  <c r="R498" i="28"/>
  <c r="R661" i="28"/>
  <c r="R450" i="28"/>
  <c r="R163" i="28"/>
  <c r="R251" i="28"/>
  <c r="R238" i="28"/>
  <c r="R357" i="28"/>
  <c r="R279" i="28"/>
  <c r="R132" i="28"/>
  <c r="R133" i="28"/>
  <c r="R711" i="28"/>
  <c r="R712" i="28"/>
  <c r="R245" i="28"/>
  <c r="R226" i="28"/>
  <c r="R313" i="28"/>
  <c r="R294" i="28"/>
  <c r="R224" i="28"/>
  <c r="R795" i="28"/>
  <c r="R1136" i="28"/>
  <c r="R1146" i="28"/>
  <c r="R1141" i="28"/>
  <c r="R1370" i="28"/>
  <c r="R1373" i="28"/>
  <c r="R1338" i="28"/>
  <c r="R1309" i="28"/>
  <c r="R1211" i="28"/>
  <c r="R1257" i="28"/>
  <c r="R1219" i="28"/>
  <c r="R1236" i="28"/>
  <c r="R1205" i="28"/>
  <c r="R1398" i="28"/>
  <c r="R1448" i="28"/>
  <c r="R1461" i="28"/>
  <c r="R1510" i="28"/>
  <c r="R1528" i="28"/>
  <c r="R1533" i="28"/>
  <c r="R1497" i="28"/>
  <c r="R1350" i="28"/>
  <c r="R1422" i="28"/>
  <c r="R1703" i="28"/>
  <c r="R1644" i="28"/>
  <c r="R1635" i="28"/>
  <c r="R1626" i="28"/>
  <c r="R1750" i="28"/>
  <c r="R1829" i="28"/>
  <c r="R1700" i="28"/>
  <c r="R1701" i="28"/>
  <c r="R1932" i="28"/>
  <c r="R1946" i="28"/>
  <c r="R1773" i="28"/>
  <c r="R1780" i="28"/>
  <c r="R1794" i="28"/>
  <c r="R1804" i="28"/>
  <c r="R2123" i="28"/>
  <c r="R2100" i="28"/>
  <c r="R2086" i="28"/>
  <c r="R2218" i="28"/>
  <c r="R2230" i="28"/>
  <c r="R2212" i="28"/>
  <c r="R2164" i="28"/>
  <c r="R2241" i="28"/>
  <c r="R2154" i="28"/>
  <c r="R2313" i="28"/>
  <c r="R2379" i="28"/>
  <c r="R2316" i="28"/>
  <c r="R2354" i="28"/>
  <c r="R2330" i="28"/>
  <c r="R2341" i="28"/>
  <c r="R2392" i="28"/>
  <c r="R2310" i="28"/>
  <c r="R2427" i="28"/>
  <c r="R2710" i="28"/>
  <c r="R2487" i="28"/>
  <c r="R2660" i="28"/>
  <c r="R2620" i="28"/>
  <c r="R2640" i="28"/>
  <c r="R2643" i="28"/>
  <c r="R2655" i="28"/>
  <c r="R2518" i="28"/>
  <c r="R2744" i="28"/>
  <c r="R2705" i="28"/>
  <c r="R2848" i="28"/>
  <c r="R2891" i="28"/>
  <c r="R2931" i="28"/>
  <c r="R2920" i="28"/>
  <c r="R2919" i="28"/>
  <c r="R2901" i="28"/>
  <c r="R106" i="28"/>
  <c r="R7" i="28"/>
  <c r="R702" i="28"/>
  <c r="R703" i="28"/>
  <c r="R735" i="28"/>
  <c r="R736" i="28"/>
  <c r="R572" i="28"/>
  <c r="R753" i="28"/>
  <c r="R449" i="28"/>
  <c r="R2093" i="28"/>
  <c r="R2373" i="28"/>
  <c r="R2359" i="28"/>
  <c r="R2761" i="28"/>
  <c r="R2776" i="28"/>
  <c r="R1638" i="28"/>
  <c r="R71" i="28"/>
  <c r="R2048" i="28"/>
  <c r="R1171" i="28"/>
  <c r="R1747" i="28"/>
  <c r="R1709" i="28"/>
  <c r="R1783" i="28"/>
  <c r="R2179" i="28"/>
  <c r="R2304" i="28"/>
  <c r="R590" i="28"/>
  <c r="R1128" i="28"/>
  <c r="R1852" i="28"/>
  <c r="R2055" i="28"/>
  <c r="R2022" i="28"/>
  <c r="R2191" i="28"/>
  <c r="R2177" i="28"/>
  <c r="R2181" i="28"/>
  <c r="R2535" i="28"/>
  <c r="R2889" i="28"/>
  <c r="R2273" i="28"/>
  <c r="R102" i="28"/>
  <c r="R143" i="28"/>
  <c r="R120" i="28"/>
  <c r="R241" i="28"/>
  <c r="R142" i="28"/>
  <c r="R796" i="28"/>
  <c r="R797" i="28"/>
  <c r="R798" i="28"/>
  <c r="R1958" i="28"/>
  <c r="R1985" i="28"/>
  <c r="R2430" i="28"/>
  <c r="R2632" i="28"/>
  <c r="R2935" i="28"/>
  <c r="R2937" i="28"/>
  <c r="R775" i="28"/>
  <c r="R777" i="28"/>
  <c r="R776" i="28"/>
  <c r="R774" i="28"/>
  <c r="R2220" i="28"/>
  <c r="R2264" i="28"/>
  <c r="R638" i="28"/>
  <c r="R122" i="28"/>
  <c r="R915" i="28"/>
  <c r="R916" i="28"/>
  <c r="R799" i="28"/>
  <c r="R800" i="28"/>
  <c r="R968" i="28"/>
  <c r="R2862" i="28"/>
  <c r="R326" i="28"/>
  <c r="R532" i="28"/>
  <c r="R293" i="28"/>
  <c r="R206" i="28"/>
  <c r="R171" i="28"/>
  <c r="R2825" i="28"/>
  <c r="R801" i="28"/>
  <c r="R979" i="28"/>
  <c r="R980" i="28"/>
  <c r="R981" i="28"/>
  <c r="R982" i="28"/>
  <c r="R983" i="28"/>
  <c r="R1129" i="28"/>
  <c r="R1163" i="28"/>
  <c r="R1553" i="28"/>
  <c r="R1526" i="28"/>
  <c r="R1733" i="28"/>
  <c r="R1887" i="28"/>
  <c r="R1923" i="28"/>
  <c r="R1970" i="28"/>
  <c r="R1971" i="28"/>
  <c r="R2012" i="28"/>
  <c r="R2008" i="28"/>
  <c r="R2057" i="28"/>
  <c r="R2424" i="28"/>
  <c r="R2404" i="28"/>
  <c r="R2603" i="28"/>
  <c r="R2786" i="28"/>
  <c r="R2858" i="28"/>
  <c r="R926" i="28"/>
  <c r="R927" i="28"/>
  <c r="R922" i="28"/>
  <c r="R923" i="28"/>
  <c r="R993" i="28"/>
  <c r="R956" i="28"/>
  <c r="R962" i="28"/>
  <c r="R881" i="28"/>
  <c r="R882" i="28"/>
  <c r="R883" i="28"/>
  <c r="R884" i="28"/>
  <c r="R885" i="28"/>
  <c r="R1428" i="28"/>
  <c r="R1429" i="28"/>
  <c r="R1377" i="28"/>
  <c r="R1378" i="28"/>
  <c r="R2886" i="28"/>
  <c r="R1482" i="28"/>
  <c r="R1481" i="28"/>
  <c r="R1479" i="28"/>
  <c r="R2121" i="28"/>
  <c r="R2378" i="28"/>
  <c r="R2749" i="28"/>
  <c r="R2769" i="28"/>
  <c r="R2770" i="28"/>
  <c r="R2737" i="28"/>
  <c r="R2736" i="28"/>
  <c r="R2735" i="28"/>
  <c r="R2760" i="28"/>
  <c r="R964" i="28"/>
  <c r="R802" i="28"/>
  <c r="R803" i="28"/>
  <c r="R1976" i="28"/>
  <c r="R2074" i="28"/>
  <c r="R2517" i="28"/>
  <c r="R50" i="28"/>
  <c r="R328" i="28"/>
  <c r="R537" i="28"/>
  <c r="R521" i="28"/>
  <c r="R681" i="28"/>
  <c r="R522" i="28"/>
  <c r="R731" i="28"/>
  <c r="R432" i="28"/>
  <c r="R203" i="28"/>
  <c r="R197" i="28"/>
  <c r="R685" i="28"/>
  <c r="R875" i="28"/>
  <c r="R985" i="28"/>
  <c r="R863" i="28"/>
  <c r="R1082" i="28"/>
  <c r="R1075" i="28"/>
  <c r="R1085" i="28"/>
  <c r="R1022" i="28"/>
  <c r="R1026" i="28"/>
  <c r="R1027" i="28"/>
  <c r="R1028" i="28"/>
  <c r="R1031" i="28"/>
  <c r="R1572" i="28"/>
  <c r="R1483" i="28"/>
  <c r="R1764" i="28"/>
  <c r="R1713" i="28"/>
  <c r="R1898" i="28"/>
  <c r="R2594" i="28"/>
  <c r="R301" i="28"/>
  <c r="R2" i="28"/>
  <c r="R165" i="28"/>
  <c r="R388" i="28"/>
  <c r="R804" i="28"/>
  <c r="R805" i="28"/>
  <c r="R806" i="28"/>
  <c r="R933" i="28"/>
  <c r="R934" i="28"/>
  <c r="R1172" i="28"/>
  <c r="R2202" i="28"/>
  <c r="R2653" i="28"/>
  <c r="R2787" i="28"/>
  <c r="R645" i="28"/>
  <c r="R963" i="28"/>
  <c r="R2805" i="28"/>
  <c r="R2542" i="28"/>
  <c r="R2904" i="28"/>
  <c r="R481" i="28"/>
  <c r="R1727" i="28"/>
  <c r="R2091" i="28"/>
  <c r="R2234" i="28"/>
  <c r="R2393" i="28"/>
  <c r="R2409" i="28"/>
  <c r="R2733" i="28"/>
  <c r="R2734" i="28"/>
  <c r="R131" i="28"/>
  <c r="R589" i="28"/>
  <c r="R807" i="28"/>
  <c r="R808" i="28"/>
  <c r="R809" i="28"/>
  <c r="R810" i="28"/>
  <c r="R811" i="28"/>
  <c r="R812" i="28"/>
  <c r="R813" i="28"/>
  <c r="R814" i="28"/>
  <c r="R815" i="28"/>
  <c r="R816" i="28"/>
  <c r="R817" i="28"/>
  <c r="R818" i="28"/>
  <c r="R819" i="28"/>
  <c r="R820" i="28"/>
  <c r="R821" i="28"/>
  <c r="R822" i="28"/>
  <c r="R823" i="28"/>
  <c r="R824" i="28"/>
  <c r="R825" i="28"/>
  <c r="R826" i="28"/>
  <c r="R949" i="28"/>
  <c r="R950" i="28"/>
  <c r="R951" i="28"/>
  <c r="R952" i="28"/>
  <c r="R1918" i="28"/>
  <c r="R1930" i="28"/>
  <c r="R1936" i="28"/>
  <c r="R1965" i="28"/>
  <c r="R669" i="28"/>
  <c r="R670" i="28"/>
  <c r="R292" i="28"/>
  <c r="R308" i="28"/>
  <c r="R385" i="28"/>
  <c r="R568" i="28"/>
  <c r="R582" i="28"/>
  <c r="R525" i="28"/>
  <c r="R438" i="28"/>
  <c r="R223" i="28"/>
  <c r="R627" i="28"/>
  <c r="R323" i="28"/>
  <c r="R519" i="28"/>
  <c r="R135" i="28"/>
  <c r="R600" i="28"/>
  <c r="R395" i="28"/>
  <c r="R126" i="28"/>
  <c r="R127" i="28"/>
  <c r="R250" i="28"/>
  <c r="R130" i="28"/>
  <c r="R567" i="28"/>
  <c r="R397" i="28"/>
  <c r="R427" i="28"/>
  <c r="R370" i="28"/>
  <c r="R371" i="28"/>
  <c r="R372" i="28"/>
  <c r="R373" i="28"/>
  <c r="R374" i="28"/>
  <c r="R332" i="28"/>
  <c r="R367" i="28"/>
  <c r="R369" i="28"/>
  <c r="R285" i="28"/>
  <c r="R366" i="28"/>
  <c r="R381" i="28"/>
  <c r="R331" i="28"/>
  <c r="R377" i="28"/>
  <c r="R236" i="28"/>
  <c r="R352" i="28"/>
  <c r="R400" i="28"/>
  <c r="R396" i="28"/>
  <c r="R455" i="28"/>
  <c r="R456" i="28"/>
  <c r="R457" i="28"/>
  <c r="R536" i="28"/>
  <c r="R147" i="28"/>
  <c r="R416" i="28"/>
  <c r="R1366" i="28"/>
  <c r="R1771" i="28"/>
  <c r="R2168" i="28"/>
  <c r="R2169" i="28"/>
  <c r="R2148" i="28"/>
  <c r="R2326" i="28"/>
  <c r="R2244" i="28"/>
  <c r="R2540" i="28"/>
  <c r="R2924" i="28"/>
  <c r="R759" i="28"/>
  <c r="R757" i="28"/>
  <c r="R745" i="28"/>
  <c r="R754" i="28"/>
  <c r="R751" i="28"/>
  <c r="R758" i="28"/>
  <c r="R760" i="28"/>
  <c r="R746" i="28"/>
  <c r="R762" i="28"/>
  <c r="R755" i="28"/>
  <c r="R764" i="28"/>
  <c r="R770" i="28"/>
  <c r="R763" i="28"/>
  <c r="R761" i="28"/>
  <c r="R766" i="28"/>
  <c r="R767" i="28"/>
  <c r="R765" i="28"/>
  <c r="R769" i="28"/>
  <c r="R499" i="28"/>
  <c r="R134" i="28"/>
  <c r="R2255" i="28"/>
  <c r="R2871" i="28"/>
  <c r="R2872" i="28"/>
  <c r="R255" i="28"/>
  <c r="R195" i="28"/>
  <c r="R1297" i="28"/>
  <c r="R1708" i="28"/>
  <c r="R1718" i="28"/>
  <c r="R1754" i="28"/>
  <c r="R1758" i="28"/>
  <c r="R1821" i="28"/>
  <c r="R1744" i="28"/>
  <c r="R1792" i="28"/>
  <c r="R1991" i="28"/>
  <c r="R2198" i="28"/>
  <c r="R2129" i="28"/>
  <c r="R2334" i="28"/>
  <c r="R2506" i="28"/>
  <c r="R2520" i="28"/>
  <c r="R2928" i="28"/>
  <c r="R2926" i="28"/>
  <c r="R719" i="28"/>
  <c r="R697" i="28"/>
  <c r="R718" i="28"/>
  <c r="R724" i="28"/>
  <c r="R929" i="28"/>
  <c r="R1418" i="28"/>
  <c r="R1433" i="28"/>
  <c r="R1381" i="28"/>
  <c r="R1363" i="28"/>
  <c r="R1444" i="28"/>
  <c r="R1491" i="28"/>
  <c r="R1360" i="28"/>
  <c r="R1524" i="28"/>
  <c r="R1624" i="28"/>
  <c r="R1653" i="28"/>
  <c r="R1698" i="28"/>
  <c r="R1639" i="28"/>
  <c r="R1630" i="28"/>
  <c r="R1646" i="28"/>
  <c r="R1668" i="28"/>
  <c r="R1676" i="28"/>
  <c r="R1682" i="28"/>
  <c r="R1706" i="28"/>
  <c r="R1674" i="28"/>
  <c r="R1545" i="28"/>
  <c r="R1599" i="28"/>
  <c r="R1856" i="28"/>
  <c r="R1848" i="28"/>
  <c r="R1896" i="28"/>
  <c r="R1903" i="28"/>
  <c r="R2018" i="28"/>
  <c r="R2090" i="28"/>
  <c r="R2207" i="28"/>
  <c r="R2226" i="28"/>
  <c r="R2293" i="28"/>
  <c r="R2301" i="28"/>
  <c r="R2300" i="28"/>
  <c r="R2533" i="28"/>
  <c r="R2724" i="28"/>
  <c r="R2923" i="28"/>
  <c r="R827" i="28"/>
  <c r="R828" i="28"/>
  <c r="R829" i="28"/>
  <c r="R2073" i="28"/>
  <c r="R1660" i="28"/>
  <c r="R1699" i="28"/>
  <c r="R2763" i="28"/>
  <c r="R2832" i="28"/>
  <c r="R2833" i="28"/>
  <c r="R2838" i="28"/>
  <c r="R2893" i="28"/>
  <c r="R953" i="28"/>
  <c r="R1431" i="28"/>
  <c r="R1603" i="28"/>
  <c r="R1606" i="28"/>
  <c r="R1602" i="28"/>
  <c r="R2348" i="28"/>
  <c r="R2887" i="28"/>
  <c r="R1604" i="28"/>
  <c r="R2772" i="28"/>
  <c r="R1275" i="28"/>
  <c r="R1884" i="28"/>
  <c r="R2065" i="28"/>
  <c r="R2352" i="28"/>
  <c r="R2435" i="28"/>
  <c r="R561" i="28"/>
  <c r="R218" i="28"/>
  <c r="R153" i="28"/>
  <c r="R129" i="28"/>
  <c r="R402" i="28"/>
  <c r="R469" i="28"/>
  <c r="R886" i="28"/>
  <c r="R989" i="28"/>
  <c r="R1156" i="28"/>
  <c r="R1015" i="28"/>
  <c r="R1410" i="28"/>
  <c r="R1322" i="28"/>
  <c r="R1354" i="28"/>
  <c r="R1295" i="28"/>
  <c r="R1238" i="28"/>
  <c r="R1218" i="28"/>
  <c r="R1220" i="28"/>
  <c r="R1244" i="28"/>
  <c r="R1242" i="28"/>
  <c r="R1383" i="28"/>
  <c r="R1385" i="28"/>
  <c r="R1390" i="28"/>
  <c r="R1432" i="28"/>
  <c r="R1198" i="28"/>
  <c r="R1619" i="28"/>
  <c r="R1642" i="28"/>
  <c r="R1954" i="28"/>
  <c r="R1814" i="28"/>
  <c r="R1830" i="28"/>
  <c r="R1836" i="28"/>
  <c r="R1844" i="28"/>
  <c r="R1849" i="28"/>
  <c r="R2080" i="28"/>
  <c r="R2108" i="28"/>
  <c r="R2107" i="28"/>
  <c r="R2219" i="28"/>
  <c r="R2221" i="28"/>
  <c r="R2222" i="28"/>
  <c r="R2237" i="28"/>
  <c r="R2323" i="28"/>
  <c r="R2456" i="28"/>
  <c r="R2459" i="28"/>
  <c r="R2570" i="28"/>
  <c r="R2577" i="28"/>
  <c r="R2586" i="28"/>
  <c r="R2589" i="28"/>
  <c r="R2588" i="28"/>
  <c r="R2611" i="28"/>
  <c r="R2615" i="28"/>
  <c r="R2652" i="28"/>
  <c r="R2647" i="28"/>
  <c r="R2521" i="28"/>
  <c r="R2498" i="28"/>
  <c r="R2877" i="28"/>
  <c r="R2892" i="28"/>
  <c r="R2896" i="28"/>
  <c r="R2897" i="28"/>
  <c r="R2885" i="28"/>
  <c r="R284" i="28"/>
  <c r="R491" i="28"/>
  <c r="R505" i="28"/>
  <c r="R2415" i="28"/>
  <c r="R2406" i="28"/>
  <c r="R420" i="28"/>
  <c r="R421" i="28"/>
  <c r="R342" i="28"/>
  <c r="R2890" i="28"/>
  <c r="R2900" i="28"/>
  <c r="R1685" i="28"/>
  <c r="R2547" i="28"/>
  <c r="R254" i="28"/>
  <c r="R830" i="28"/>
  <c r="R1176" i="28"/>
  <c r="R2587" i="28"/>
  <c r="R2642" i="28"/>
  <c r="R750" i="28"/>
  <c r="R2767" i="28"/>
  <c r="R584" i="28"/>
  <c r="R614" i="28"/>
  <c r="R571" i="28"/>
  <c r="R595" i="28"/>
  <c r="R598" i="28"/>
  <c r="R1057" i="28"/>
  <c r="R1853" i="28"/>
  <c r="R1919" i="28"/>
  <c r="R1920" i="28"/>
  <c r="R164" i="28"/>
  <c r="R162" i="28"/>
  <c r="R831" i="28"/>
  <c r="R128" i="28"/>
  <c r="R999" i="28"/>
  <c r="R2337" i="28"/>
  <c r="R2504" i="28"/>
  <c r="R1575" i="28"/>
  <c r="R1726" i="28"/>
  <c r="R1217" i="28"/>
  <c r="R513" i="28"/>
  <c r="R2125" i="28"/>
  <c r="R2738" i="28"/>
  <c r="R2666" i="28"/>
  <c r="R2669" i="28"/>
  <c r="R2690" i="28"/>
  <c r="R517" i="28"/>
  <c r="R523" i="28"/>
  <c r="R2150" i="28"/>
  <c r="R873" i="28"/>
  <c r="R1584" i="28"/>
  <c r="R286" i="28"/>
  <c r="R25" i="28"/>
  <c r="R261" i="28"/>
  <c r="R360" i="28"/>
  <c r="R832" i="28"/>
  <c r="R507" i="28"/>
  <c r="R833" i="28"/>
  <c r="R1560" i="28"/>
  <c r="R2932" i="28"/>
  <c r="R749" i="28"/>
  <c r="R2013" i="28"/>
  <c r="R623" i="28"/>
  <c r="R834" i="28"/>
  <c r="R2141" i="28"/>
  <c r="R2278" i="28"/>
  <c r="R2740" i="28"/>
  <c r="R298" i="28"/>
  <c r="R835" i="28"/>
  <c r="R836" i="28"/>
  <c r="R1013" i="28"/>
  <c r="R1769" i="28"/>
  <c r="R2809" i="28"/>
  <c r="R183" i="28"/>
  <c r="R3" i="28"/>
  <c r="R1037" i="28"/>
  <c r="R2458" i="28"/>
  <c r="R1945" i="28"/>
  <c r="R2053" i="28"/>
  <c r="R2039" i="28"/>
  <c r="R2668" i="28"/>
  <c r="R2758" i="28"/>
  <c r="R243" i="28"/>
  <c r="R1312" i="28"/>
  <c r="R1492" i="28"/>
  <c r="R1502" i="28"/>
  <c r="R1543" i="28"/>
  <c r="R1419" i="28"/>
  <c r="R1577" i="28"/>
  <c r="R1652" i="28"/>
  <c r="R1664" i="28"/>
  <c r="R1579" i="28"/>
  <c r="R1721" i="28"/>
  <c r="R1722" i="28"/>
  <c r="R1735" i="28"/>
  <c r="R1736" i="28"/>
  <c r="R1569" i="28"/>
  <c r="R1595" i="28"/>
  <c r="R1760" i="28"/>
  <c r="R2020" i="28"/>
  <c r="R1948" i="28"/>
  <c r="R2050" i="28"/>
  <c r="R2216" i="28"/>
  <c r="R2286" i="28"/>
  <c r="R2249" i="28"/>
  <c r="R2259" i="28"/>
  <c r="R2417" i="28"/>
  <c r="R2410" i="28"/>
  <c r="R2510" i="28"/>
  <c r="R2450" i="28"/>
  <c r="R2602" i="28"/>
  <c r="R2752" i="28"/>
  <c r="R2719" i="28"/>
  <c r="R2888" i="28"/>
  <c r="R2908" i="28"/>
  <c r="R2933" i="28"/>
  <c r="R2912" i="28"/>
  <c r="R2922" i="28"/>
  <c r="R837" i="28"/>
  <c r="R1108" i="28"/>
  <c r="R1115" i="28"/>
  <c r="R52" i="28"/>
  <c r="R82" i="28"/>
  <c r="R838" i="28"/>
  <c r="R975" i="28"/>
  <c r="R943" i="28"/>
  <c r="R944" i="28"/>
  <c r="R839" i="28"/>
  <c r="R840" i="28"/>
  <c r="R1886" i="28"/>
  <c r="R506" i="28"/>
  <c r="R484" i="28"/>
  <c r="R562" i="28"/>
  <c r="R137" i="28"/>
  <c r="R194" i="28"/>
  <c r="R141" i="28"/>
  <c r="R2556" i="28"/>
  <c r="R2910" i="28"/>
  <c r="R998" i="28"/>
  <c r="R1567" i="28"/>
  <c r="R1643" i="28"/>
  <c r="R965" i="28"/>
  <c r="R841" i="28"/>
  <c r="R1024" i="28"/>
  <c r="R1025" i="28"/>
  <c r="R1181" i="28"/>
  <c r="R1179" i="28"/>
  <c r="R1183" i="28"/>
  <c r="R1166" i="28"/>
  <c r="R1225" i="28"/>
  <c r="R1226" i="28"/>
  <c r="R1227" i="28"/>
  <c r="R1228" i="28"/>
  <c r="R1229" i="28"/>
  <c r="R1716" i="28"/>
  <c r="R1563" i="28"/>
  <c r="R1857" i="28"/>
  <c r="R1908" i="28"/>
  <c r="R1862" i="28"/>
  <c r="R1858" i="28"/>
  <c r="R1859" i="28"/>
  <c r="R1880" i="28"/>
  <c r="R1881" i="28"/>
  <c r="R2116" i="28"/>
  <c r="R2117" i="28"/>
  <c r="R2118" i="28"/>
  <c r="R2209" i="28"/>
  <c r="R2206" i="28"/>
  <c r="R2211" i="28"/>
  <c r="R2210" i="28"/>
  <c r="R2265" i="28"/>
  <c r="R2269" i="28"/>
  <c r="R2266" i="28"/>
  <c r="R2270" i="28"/>
  <c r="R2340" i="28"/>
  <c r="R2369" i="28"/>
  <c r="R2362" i="28"/>
  <c r="R2370" i="28"/>
  <c r="R2560" i="28"/>
  <c r="R2578" i="28"/>
  <c r="R2553" i="28"/>
  <c r="R2634" i="28"/>
  <c r="R2580" i="28"/>
  <c r="R2595" i="28"/>
  <c r="R2554" i="28"/>
  <c r="R2596" i="28"/>
  <c r="R2635" i="28"/>
  <c r="R2561" i="28"/>
  <c r="R2636" i="28"/>
  <c r="R2492" i="28"/>
  <c r="R2477" i="28"/>
  <c r="R2478" i="28"/>
  <c r="R2699" i="28"/>
  <c r="R2706" i="28"/>
  <c r="R2700" i="28"/>
  <c r="R2695" i="28"/>
  <c r="R123" i="28"/>
  <c r="R155" i="28"/>
  <c r="R215" i="28"/>
  <c r="R1169" i="28"/>
  <c r="R1196" i="28"/>
  <c r="R1197" i="28"/>
  <c r="R1047" i="28"/>
  <c r="R1065" i="28"/>
  <c r="R1011" i="28"/>
  <c r="R1040" i="28"/>
  <c r="R1212" i="28"/>
  <c r="R1248" i="28"/>
  <c r="R1249" i="28"/>
  <c r="R1276" i="28"/>
  <c r="R1317" i="28"/>
  <c r="R1412" i="28"/>
  <c r="R1441" i="28"/>
  <c r="R1311" i="28"/>
  <c r="R1321" i="28"/>
  <c r="R1337" i="28"/>
  <c r="R1343" i="28"/>
  <c r="R1361" i="28"/>
  <c r="R1207" i="28"/>
  <c r="R1213" i="28"/>
  <c r="R1214" i="28"/>
  <c r="R1222" i="28"/>
  <c r="R1231" i="28"/>
  <c r="R1241" i="28"/>
  <c r="R1246" i="28"/>
  <c r="R1253" i="28"/>
  <c r="R1261" i="28"/>
  <c r="R1596" i="28"/>
  <c r="R1402" i="28"/>
  <c r="R1449" i="28"/>
  <c r="R1450" i="28"/>
  <c r="R1451" i="28"/>
  <c r="R1454" i="28"/>
  <c r="R1455" i="28"/>
  <c r="R1460" i="28"/>
  <c r="R1462" i="28"/>
  <c r="R1470" i="28"/>
  <c r="R1486" i="28"/>
  <c r="R1488" i="28"/>
  <c r="R1489" i="28"/>
  <c r="R1496" i="28"/>
  <c r="R1504" i="28"/>
  <c r="R1507" i="28"/>
  <c r="R1512" i="28"/>
  <c r="R1514" i="28"/>
  <c r="R1535" i="28"/>
  <c r="R1536" i="28"/>
  <c r="R1438" i="28"/>
  <c r="R1447" i="28"/>
  <c r="R1452" i="28"/>
  <c r="R1500" i="28"/>
  <c r="R1788" i="28"/>
  <c r="R2077" i="28"/>
  <c r="R2101" i="28"/>
  <c r="R2085" i="28"/>
  <c r="R2087" i="28"/>
  <c r="R2114" i="28"/>
  <c r="R2130" i="28"/>
  <c r="R1960" i="28"/>
  <c r="R1974" i="28"/>
  <c r="R1975" i="28"/>
  <c r="R1983" i="28"/>
  <c r="R1986" i="28"/>
  <c r="R1999" i="28"/>
  <c r="R2007" i="28"/>
  <c r="R1996" i="28"/>
  <c r="R2014" i="28"/>
  <c r="R2016" i="28"/>
  <c r="R2028" i="28"/>
  <c r="R2035" i="28"/>
  <c r="R2040" i="28"/>
  <c r="R2041" i="28"/>
  <c r="R2044" i="28"/>
  <c r="R2047" i="28"/>
  <c r="R2054" i="28"/>
  <c r="R2060" i="28"/>
  <c r="R2126" i="28"/>
  <c r="R2122" i="28"/>
  <c r="R2159" i="28"/>
  <c r="R2217" i="28"/>
  <c r="R2228" i="28"/>
  <c r="R2139" i="28"/>
  <c r="R2146" i="28"/>
  <c r="R2157" i="28"/>
  <c r="R2193" i="28"/>
  <c r="R2335" i="28"/>
  <c r="R2347" i="28"/>
  <c r="R2363" i="28"/>
  <c r="R2364" i="28"/>
  <c r="R2371" i="28"/>
  <c r="R2292" i="28"/>
  <c r="R2448" i="28"/>
  <c r="R2465" i="28"/>
  <c r="R2466" i="28"/>
  <c r="R2467" i="28"/>
  <c r="R2462" i="28"/>
  <c r="R2495" i="28"/>
  <c r="R2585" i="28"/>
  <c r="R2609" i="28"/>
  <c r="R2612" i="28"/>
  <c r="R2627" i="28"/>
  <c r="R2638" i="28"/>
  <c r="R2648" i="28"/>
  <c r="R2650" i="28"/>
  <c r="R2664" i="28"/>
  <c r="R2665" i="28"/>
  <c r="R2672" i="28"/>
  <c r="R2673" i="28"/>
  <c r="R2678" i="28"/>
  <c r="R2782" i="28"/>
  <c r="R2813" i="28"/>
  <c r="R2742" i="28"/>
  <c r="R2799" i="28"/>
  <c r="R2722" i="28"/>
  <c r="R2756" i="28"/>
  <c r="R2895" i="28"/>
  <c r="R2906" i="28"/>
  <c r="R2913" i="28"/>
  <c r="R249" i="28"/>
  <c r="R492" i="28"/>
  <c r="R170" i="28"/>
  <c r="R2061" i="28"/>
  <c r="R2686" i="28"/>
  <c r="R1173" i="28"/>
  <c r="R1251" i="28"/>
  <c r="R1260" i="28"/>
  <c r="R1159" i="28"/>
  <c r="R1165" i="28"/>
  <c r="R1168" i="28"/>
  <c r="R1174" i="28"/>
  <c r="R1175" i="28"/>
  <c r="R1185" i="28"/>
  <c r="R1191" i="28"/>
  <c r="R1203" i="28"/>
  <c r="R1233" i="28"/>
  <c r="R1235" i="28"/>
  <c r="R1272" i="28"/>
  <c r="R2305" i="28"/>
  <c r="R2314" i="28"/>
  <c r="R2315" i="28"/>
  <c r="R2328" i="28"/>
  <c r="R2333" i="28"/>
  <c r="R2338" i="28"/>
  <c r="R2350" i="28"/>
  <c r="R2780" i="28"/>
  <c r="R2785" i="28"/>
  <c r="R2793" i="28"/>
  <c r="R2795" i="28"/>
  <c r="R2800" i="28"/>
  <c r="R2804" i="28"/>
  <c r="R2808" i="28"/>
  <c r="R1574" i="28"/>
  <c r="R1594" i="28"/>
  <c r="R1618" i="28"/>
  <c r="R1631" i="28"/>
  <c r="R1949" i="28"/>
  <c r="R1876" i="28"/>
  <c r="R1872" i="28"/>
  <c r="R1654" i="28"/>
  <c r="R1675" i="28"/>
  <c r="R1679" i="28"/>
  <c r="R1690" i="28"/>
  <c r="R1695" i="28"/>
  <c r="R1982" i="28"/>
  <c r="R4" i="28"/>
  <c r="R908" i="28"/>
  <c r="R909" i="28"/>
  <c r="R906" i="28"/>
  <c r="R907" i="28"/>
  <c r="R939" i="28"/>
  <c r="R1941" i="28"/>
  <c r="R1939" i="28"/>
  <c r="R1940" i="28"/>
  <c r="R1942" i="28"/>
  <c r="R1989" i="28"/>
  <c r="R1990" i="28"/>
  <c r="R550" i="28"/>
  <c r="R551" i="28"/>
  <c r="R970" i="28"/>
  <c r="R917" i="28"/>
  <c r="R918" i="28"/>
  <c r="R919" i="28"/>
  <c r="R984" i="28"/>
  <c r="R920" i="28"/>
  <c r="R921" i="28"/>
  <c r="R947" i="28"/>
  <c r="R992" i="28"/>
  <c r="R966" i="28"/>
  <c r="R1153" i="28"/>
  <c r="R2275" i="28"/>
  <c r="R2268" i="28"/>
  <c r="R2511" i="28"/>
  <c r="R353" i="28"/>
  <c r="R477" i="28"/>
  <c r="R464" i="28"/>
  <c r="R466" i="28"/>
  <c r="R111" i="28"/>
  <c r="R339" i="28"/>
  <c r="R472" i="28"/>
  <c r="R100" i="28"/>
  <c r="R66" i="28"/>
  <c r="R209" i="28"/>
  <c r="R311" i="28"/>
  <c r="R12" i="28"/>
  <c r="R83" i="28"/>
  <c r="R88" i="28"/>
  <c r="R262" i="28"/>
  <c r="R300" i="28"/>
  <c r="R390" i="28"/>
  <c r="R363" i="28"/>
  <c r="R564" i="28"/>
  <c r="R96" i="28"/>
  <c r="R41" i="28"/>
  <c r="R62" i="28"/>
  <c r="R37" i="28"/>
  <c r="R446" i="28"/>
  <c r="R318" i="28"/>
  <c r="R90" i="28"/>
  <c r="R87" i="28"/>
  <c r="R199" i="28"/>
  <c r="R274" i="28"/>
  <c r="R527" i="28"/>
  <c r="R97" i="28"/>
  <c r="R511" i="28"/>
  <c r="R556" i="28"/>
  <c r="R91" i="28"/>
  <c r="R95" i="28"/>
  <c r="R21" i="28"/>
  <c r="R39" i="28"/>
  <c r="R46" i="28"/>
  <c r="R61" i="28"/>
  <c r="R10" i="28"/>
  <c r="R104" i="28"/>
  <c r="R60" i="28"/>
  <c r="R107" i="28"/>
  <c r="R181" i="28"/>
  <c r="R229" i="28"/>
  <c r="R413" i="28"/>
  <c r="R18" i="28"/>
  <c r="R230" i="28"/>
  <c r="R327" i="28"/>
  <c r="R28" i="28"/>
  <c r="R244" i="28"/>
  <c r="R287" i="28"/>
  <c r="R98" i="28"/>
  <c r="R566" i="28"/>
  <c r="R186" i="28"/>
  <c r="R188" i="28"/>
  <c r="R47" i="28"/>
  <c r="R182" i="28"/>
  <c r="R259" i="28"/>
  <c r="R453" i="28"/>
  <c r="R391" i="28"/>
  <c r="R351" i="28"/>
  <c r="R1001" i="28"/>
  <c r="R1000" i="28"/>
  <c r="R1005" i="28"/>
  <c r="R1074" i="28"/>
  <c r="R1009" i="28"/>
  <c r="R1043" i="28"/>
  <c r="R1042" i="28"/>
  <c r="R1063" i="28"/>
  <c r="R1118" i="28"/>
  <c r="R1122" i="28"/>
  <c r="R1134" i="28"/>
  <c r="R1149" i="28"/>
  <c r="R1155" i="28"/>
  <c r="R1044" i="28"/>
  <c r="R1250" i="28"/>
  <c r="R1254" i="28"/>
  <c r="R1278" i="28"/>
  <c r="R1394" i="28"/>
  <c r="R1399" i="28"/>
  <c r="R1304" i="28"/>
  <c r="R1359" i="28"/>
  <c r="R1387" i="28"/>
  <c r="R1327" i="28"/>
  <c r="R1329" i="28"/>
  <c r="R1333" i="28"/>
  <c r="R1342" i="28"/>
  <c r="R1380" i="28"/>
  <c r="R1393" i="28"/>
  <c r="R1400" i="28"/>
  <c r="R1565" i="28"/>
  <c r="R1542" i="28"/>
  <c r="R1547" i="28"/>
  <c r="R1610" i="28"/>
  <c r="R1611" i="28"/>
  <c r="R1531" i="28"/>
  <c r="R1476" i="28"/>
  <c r="R1637" i="28"/>
  <c r="R1625" i="28"/>
  <c r="R1636" i="28"/>
  <c r="R1752" i="28"/>
  <c r="R1601" i="28"/>
  <c r="R1633" i="28"/>
  <c r="R1907" i="28"/>
  <c r="R1879" i="28"/>
  <c r="R1863" i="28"/>
  <c r="R1874" i="28"/>
  <c r="R1928" i="28"/>
  <c r="R1827" i="28"/>
  <c r="R1845" i="28"/>
  <c r="R1847" i="28"/>
  <c r="R2120" i="28"/>
  <c r="R2046" i="28"/>
  <c r="R2036" i="28"/>
  <c r="R2010" i="28"/>
  <c r="R1995" i="28"/>
  <c r="R2231" i="28"/>
  <c r="R2215" i="28"/>
  <c r="R2312" i="28"/>
  <c r="R2290" i="28"/>
  <c r="R2296" i="28"/>
  <c r="R2389" i="28"/>
  <c r="R2402" i="28"/>
  <c r="R2432" i="28"/>
  <c r="R2447" i="28"/>
  <c r="R2455" i="28"/>
  <c r="R2394" i="28"/>
  <c r="R2438" i="28"/>
  <c r="R2677" i="28"/>
  <c r="R2548" i="28"/>
  <c r="R2485" i="28"/>
  <c r="R2500" i="28"/>
  <c r="R2827" i="28"/>
  <c r="R2728" i="28"/>
  <c r="R2796" i="28"/>
  <c r="R2802" i="28"/>
  <c r="R2739" i="28"/>
  <c r="R2775" i="28"/>
  <c r="R2856" i="28"/>
  <c r="R2857" i="28"/>
  <c r="R80" i="28"/>
  <c r="R86" i="28"/>
  <c r="R16" i="28"/>
  <c r="R70" i="28"/>
  <c r="R69" i="28"/>
  <c r="R64" i="28"/>
  <c r="R63" i="28"/>
  <c r="R53" i="28"/>
  <c r="R99" i="28"/>
  <c r="R178" i="28"/>
  <c r="R191" i="28"/>
  <c r="R38" i="28"/>
  <c r="R115" i="28"/>
  <c r="R81" i="28"/>
  <c r="R288" i="28"/>
  <c r="R114" i="28"/>
  <c r="R65" i="28"/>
  <c r="R393" i="28"/>
  <c r="R78" i="28"/>
  <c r="R1522" i="28"/>
  <c r="R1888" i="28"/>
  <c r="R1817" i="28"/>
  <c r="R1761" i="28"/>
  <c r="R2806" i="28"/>
  <c r="R2829" i="28"/>
  <c r="R2843" i="28"/>
  <c r="R2819" i="28"/>
  <c r="R720" i="28"/>
  <c r="R726" i="28"/>
  <c r="R727" i="28"/>
  <c r="R728" i="28"/>
  <c r="R717" i="28"/>
  <c r="R716" i="28"/>
  <c r="R1799" i="28"/>
  <c r="R1869" i="28"/>
  <c r="R1818" i="28"/>
  <c r="R1997" i="28"/>
  <c r="R496" i="28"/>
  <c r="R1328" i="28"/>
  <c r="R1437" i="28"/>
  <c r="R2481" i="28"/>
  <c r="R713" i="28"/>
  <c r="R1471" i="28"/>
  <c r="R1749" i="28"/>
  <c r="R721" i="28"/>
  <c r="R693" i="28"/>
  <c r="R2252" i="28"/>
  <c r="R166" i="28"/>
  <c r="R682" i="28"/>
  <c r="R394" i="28"/>
  <c r="R471" i="28"/>
  <c r="R283" i="28"/>
  <c r="R842" i="28"/>
  <c r="R1003" i="28"/>
  <c r="R1092" i="28"/>
  <c r="R1084" i="28"/>
  <c r="R1101" i="28"/>
  <c r="R1110" i="28"/>
  <c r="R1095" i="28"/>
  <c r="R1070" i="28"/>
  <c r="R1190" i="28"/>
  <c r="R1193" i="28"/>
  <c r="R1194" i="28"/>
  <c r="R1538" i="28"/>
  <c r="R1551" i="28"/>
  <c r="R1917" i="28"/>
  <c r="R1927" i="28"/>
  <c r="R2235" i="28"/>
  <c r="R2274" i="28"/>
  <c r="R2299" i="28"/>
  <c r="R2298" i="28"/>
  <c r="R2306" i="28"/>
  <c r="R2318" i="28"/>
  <c r="R2454" i="28"/>
  <c r="R2436" i="28"/>
  <c r="R2470" i="28"/>
  <c r="R2471" i="28"/>
  <c r="R2472" i="28"/>
  <c r="R2659" i="28"/>
  <c r="R2709" i="28"/>
  <c r="R189" i="28"/>
  <c r="R408" i="28"/>
  <c r="R409" i="28"/>
  <c r="R356" i="28"/>
  <c r="R452" i="28"/>
  <c r="R401" i="28"/>
  <c r="R48" i="28"/>
  <c r="R612" i="28"/>
  <c r="R264" i="28"/>
  <c r="R378" i="28"/>
  <c r="R392" i="28"/>
  <c r="R319" i="28"/>
  <c r="R368" i="28"/>
  <c r="R345" i="28"/>
  <c r="R266" i="28"/>
  <c r="R442" i="28"/>
  <c r="R383" i="28"/>
  <c r="R265" i="28"/>
  <c r="R269" i="28"/>
  <c r="R180" i="28"/>
  <c r="R348" i="28"/>
  <c r="R350" i="28"/>
  <c r="R310" i="28"/>
  <c r="R411" i="28"/>
  <c r="R436" i="28"/>
  <c r="R428" i="28"/>
  <c r="R54" i="28"/>
  <c r="R281" i="28"/>
  <c r="R384" i="28"/>
  <c r="R649" i="28"/>
  <c r="R667" i="28"/>
  <c r="R668" i="28"/>
  <c r="R665" i="28"/>
  <c r="R675" i="28"/>
  <c r="R258" i="28"/>
  <c r="R447" i="28"/>
  <c r="R677" i="28"/>
  <c r="R683" i="28"/>
  <c r="R694" i="28"/>
  <c r="R689" i="28"/>
  <c r="R680" i="28"/>
  <c r="R692" i="28"/>
  <c r="R474" i="28"/>
  <c r="R1964" i="28"/>
  <c r="R2377" i="28"/>
  <c r="R701" i="28"/>
  <c r="R725" i="28"/>
  <c r="R698" i="28"/>
  <c r="R673" i="28"/>
  <c r="R709" i="28"/>
  <c r="R734" i="28"/>
  <c r="R1922" i="28"/>
  <c r="R1911" i="28"/>
  <c r="R2281" i="28"/>
  <c r="R2628" i="28"/>
  <c r="R159" i="28"/>
  <c r="R248" i="28"/>
  <c r="R888" i="28"/>
  <c r="R960" i="28"/>
  <c r="R843" i="28"/>
  <c r="R844" i="28"/>
  <c r="R935" i="28"/>
  <c r="R936" i="28"/>
  <c r="R937" i="28"/>
  <c r="R1059" i="28"/>
  <c r="R1061" i="28"/>
  <c r="R1336" i="28"/>
  <c r="R1313" i="28"/>
  <c r="R1314" i="28"/>
  <c r="R1315" i="28"/>
  <c r="R1316" i="28"/>
  <c r="R1734" i="28"/>
  <c r="R1737" i="28"/>
  <c r="R1738" i="28"/>
  <c r="R1775" i="28"/>
  <c r="R1739" i="28"/>
  <c r="R1776" i="28"/>
  <c r="R2097" i="28"/>
  <c r="R2098" i="28"/>
  <c r="R2069" i="28"/>
  <c r="R2019" i="28"/>
  <c r="R1854" i="28"/>
  <c r="R1868" i="28"/>
  <c r="R2604" i="28"/>
  <c r="R2658" i="28"/>
  <c r="R2811" i="28"/>
  <c r="R2812" i="28"/>
  <c r="R2821" i="28"/>
  <c r="R2822" i="28"/>
  <c r="R2765" i="28"/>
  <c r="R2873" i="28"/>
  <c r="R2876" i="28"/>
  <c r="R17" i="28"/>
  <c r="R151" i="28"/>
  <c r="R573" i="28"/>
  <c r="R398" i="28"/>
  <c r="R399" i="28"/>
  <c r="R530" i="28"/>
  <c r="R376" i="28"/>
  <c r="R454" i="28"/>
  <c r="R9" i="28"/>
  <c r="R144" i="28"/>
  <c r="R684" i="28"/>
  <c r="R1955" i="28"/>
  <c r="R2692" i="28"/>
  <c r="R435" i="28"/>
  <c r="R504" i="28"/>
  <c r="R845" i="28"/>
  <c r="R846" i="28"/>
  <c r="R1143" i="28"/>
  <c r="R1035" i="28"/>
  <c r="R1055" i="28"/>
  <c r="R1020" i="28"/>
  <c r="R1017" i="28"/>
  <c r="R1029" i="28"/>
  <c r="R1072" i="28"/>
  <c r="R1557" i="28"/>
  <c r="R2029" i="28"/>
  <c r="R2058" i="28"/>
  <c r="R2059" i="28"/>
  <c r="R2182" i="28"/>
  <c r="R2279" i="28"/>
  <c r="R2847" i="28"/>
  <c r="R2849" i="28"/>
  <c r="R2850" i="28"/>
  <c r="R403" i="28"/>
  <c r="R297" i="28"/>
  <c r="R346" i="28"/>
  <c r="R160" i="28"/>
  <c r="R463" i="28"/>
  <c r="R538" i="28"/>
  <c r="R136" i="28"/>
  <c r="R607" i="28"/>
  <c r="R608" i="28"/>
  <c r="R615" i="28"/>
  <c r="R267" i="28"/>
  <c r="R146" i="28"/>
  <c r="R187" i="28"/>
  <c r="R1746" i="28"/>
  <c r="R1293" i="28"/>
  <c r="R1271" i="28"/>
  <c r="R1178" i="28"/>
  <c r="R1362" i="28"/>
  <c r="R1541" i="28"/>
  <c r="R1501" i="28"/>
  <c r="R1715" i="28"/>
  <c r="R1724" i="28"/>
  <c r="R1725" i="28"/>
  <c r="R1587" i="28"/>
  <c r="R1659" i="28"/>
  <c r="R1661" i="28"/>
  <c r="R1688" i="28"/>
  <c r="R1693" i="28"/>
  <c r="R1712" i="28"/>
  <c r="R1647" i="28"/>
  <c r="R1689" i="28"/>
  <c r="R1537" i="28"/>
  <c r="R1571" i="28"/>
  <c r="R1562" i="28"/>
  <c r="R1590" i="28"/>
  <c r="R1521" i="28"/>
  <c r="R1523" i="28"/>
  <c r="R1641" i="28"/>
  <c r="R1904" i="28"/>
  <c r="R1929" i="28"/>
  <c r="R1803" i="28"/>
  <c r="R1751" i="28"/>
  <c r="R1795" i="28"/>
  <c r="R1753" i="28"/>
  <c r="R1883" i="28"/>
  <c r="R1962" i="28"/>
  <c r="R1977" i="28"/>
  <c r="R1993" i="28"/>
  <c r="R1984" i="28"/>
  <c r="R2096" i="28"/>
  <c r="R2131" i="28"/>
  <c r="R2189" i="28"/>
  <c r="R2263" i="28"/>
  <c r="R2251" i="28"/>
  <c r="R2600" i="28"/>
  <c r="R2440" i="28"/>
  <c r="R2444" i="28"/>
  <c r="R2755" i="28"/>
  <c r="R2762" i="28"/>
  <c r="R2731" i="28"/>
  <c r="R2867" i="28"/>
  <c r="R2879" i="28"/>
  <c r="R2934" i="28"/>
  <c r="R1614" i="28"/>
  <c r="R1615" i="28"/>
  <c r="R2712" i="28"/>
  <c r="R898" i="28"/>
  <c r="R899" i="28"/>
  <c r="R125" i="28"/>
  <c r="R119" i="28"/>
  <c r="R154" i="28"/>
  <c r="R1127" i="28"/>
  <c r="R1158" i="28"/>
  <c r="R1273" i="28"/>
  <c r="R1277" i="28"/>
  <c r="R1355" i="28"/>
  <c r="R1757" i="28"/>
  <c r="R1867" i="28"/>
  <c r="R2445" i="28"/>
  <c r="R2729" i="28"/>
  <c r="R1443" i="28"/>
  <c r="R1717" i="28"/>
  <c r="R1900" i="28"/>
  <c r="R2023" i="28"/>
  <c r="R847" i="28"/>
  <c r="R2037" i="28"/>
  <c r="R2839" i="28"/>
  <c r="R967" i="28"/>
  <c r="R539" i="28"/>
  <c r="R341" i="28"/>
  <c r="R558" i="28"/>
  <c r="R343" i="28"/>
  <c r="R585" i="28"/>
  <c r="R596" i="28"/>
  <c r="R479" i="28"/>
  <c r="R1368" i="28"/>
  <c r="R152" i="28"/>
  <c r="R848" i="28"/>
  <c r="R849" i="28"/>
  <c r="R2084" i="28"/>
  <c r="R2399" i="28"/>
  <c r="R2723" i="28"/>
  <c r="R124" i="28"/>
  <c r="R850" i="28"/>
  <c r="R851" i="28"/>
  <c r="R1282" i="28"/>
  <c r="R1617" i="28"/>
  <c r="R1525" i="28"/>
  <c r="R1583" i="28"/>
  <c r="R1697" i="28"/>
  <c r="R1719" i="28"/>
  <c r="R2325" i="28"/>
  <c r="R2428" i="28"/>
  <c r="R2413" i="28"/>
  <c r="R2416" i="28"/>
  <c r="R715" i="28"/>
  <c r="R722" i="28"/>
  <c r="R732" i="28"/>
  <c r="R714" i="28"/>
  <c r="R699" i="28"/>
  <c r="R700" i="28"/>
  <c r="R705" i="28"/>
  <c r="R520" i="28"/>
  <c r="R545" i="28"/>
  <c r="R710" i="28"/>
  <c r="R1326" i="28"/>
  <c r="R1330" i="28"/>
  <c r="R1325" i="28"/>
  <c r="R1386" i="28"/>
  <c r="R2192" i="28"/>
  <c r="R2174" i="28"/>
  <c r="R2173" i="28"/>
  <c r="R2461" i="28"/>
  <c r="R2501" i="28"/>
  <c r="R270" i="28"/>
  <c r="R271" i="28"/>
  <c r="R2400" i="28"/>
  <c r="R557" i="28"/>
  <c r="R158" i="28"/>
  <c r="R433" i="28"/>
  <c r="R5" i="28"/>
  <c r="R1200" i="28"/>
  <c r="R996" i="28"/>
  <c r="R1388" i="28"/>
  <c r="R1720" i="28"/>
  <c r="R2045" i="28"/>
  <c r="R2860" i="28"/>
  <c r="R2541" i="28"/>
  <c r="R866" i="28"/>
  <c r="R1077" i="28"/>
  <c r="R1167" i="28"/>
  <c r="R1230" i="28"/>
  <c r="R1369" i="28"/>
  <c r="R1411" i="28"/>
  <c r="R1268" i="28"/>
  <c r="R1323" i="28"/>
  <c r="R1294" i="28"/>
  <c r="R1348" i="28"/>
  <c r="R1195" i="28"/>
  <c r="R1204" i="28"/>
  <c r="R1406" i="28"/>
  <c r="R1509" i="28"/>
  <c r="R1511" i="28"/>
  <c r="R1515" i="28"/>
  <c r="R1516" i="28"/>
  <c r="R1517" i="28"/>
  <c r="R1518" i="28"/>
  <c r="R1506" i="28"/>
  <c r="R1513" i="28"/>
  <c r="R1520" i="28"/>
  <c r="R1534" i="28"/>
  <c r="R1591" i="28"/>
  <c r="R1616" i="28"/>
  <c r="R1677" i="28"/>
  <c r="R1678" i="28"/>
  <c r="R1623" i="28"/>
  <c r="R1705" i="28"/>
  <c r="R1860" i="28"/>
  <c r="R1866" i="28"/>
  <c r="R1882" i="28"/>
  <c r="R1909" i="28"/>
  <c r="R2070" i="28"/>
  <c r="R2109" i="28"/>
  <c r="R2066" i="28"/>
  <c r="R2113" i="28"/>
  <c r="R2119" i="28"/>
  <c r="R1979" i="28"/>
  <c r="R2030" i="28"/>
  <c r="R2000" i="28"/>
  <c r="R2267" i="28"/>
  <c r="R2271" i="28"/>
  <c r="R2172" i="28"/>
  <c r="R2289" i="28"/>
  <c r="R2321" i="28"/>
  <c r="R2303" i="28"/>
  <c r="R2294" i="28"/>
  <c r="R2309" i="28"/>
  <c r="R2474" i="28"/>
  <c r="R2431" i="28"/>
  <c r="R2411" i="28"/>
  <c r="R2555" i="28"/>
  <c r="R2562" i="28"/>
  <c r="R2579" i="28"/>
  <c r="R2581" i="28"/>
  <c r="R2597" i="28"/>
  <c r="R2637" i="28"/>
  <c r="R2606" i="28"/>
  <c r="R2479" i="28"/>
  <c r="R2482" i="28"/>
  <c r="R2488" i="28"/>
  <c r="R2493" i="28"/>
  <c r="R2507" i="28"/>
  <c r="R2509" i="28"/>
  <c r="R2546" i="28"/>
  <c r="R2644" i="28"/>
  <c r="R2622" i="28"/>
  <c r="R2515" i="28"/>
  <c r="R2543" i="28"/>
  <c r="R2743" i="28"/>
  <c r="R2746" i="28"/>
  <c r="R2750" i="28"/>
  <c r="R2852" i="28"/>
  <c r="R2869" i="28"/>
  <c r="R2870" i="28"/>
  <c r="R2881" i="28"/>
  <c r="R2916" i="28"/>
  <c r="R2855" i="28"/>
  <c r="R364" i="28"/>
  <c r="R407" i="28"/>
  <c r="R1052" i="28"/>
  <c r="R1245" i="28"/>
  <c r="R1391" i="28"/>
  <c r="R1384" i="28"/>
  <c r="R1415" i="28"/>
  <c r="R1469" i="28"/>
  <c r="R1943" i="28"/>
  <c r="R1973" i="28"/>
  <c r="R2138" i="28"/>
  <c r="R2552" i="28"/>
  <c r="R2545" i="28"/>
  <c r="R2599" i="28"/>
  <c r="R2725" i="28"/>
  <c r="R2925" i="28"/>
  <c r="R1006" i="28"/>
  <c r="R1010" i="28"/>
  <c r="R1138" i="28"/>
  <c r="R1144" i="28"/>
  <c r="R1154" i="28"/>
  <c r="R1187" i="28"/>
  <c r="R1030" i="28"/>
  <c r="R1073" i="28"/>
  <c r="R1467" i="28"/>
  <c r="R1548" i="28"/>
  <c r="R1558" i="28"/>
  <c r="R1581" i="28"/>
  <c r="R1889" i="28"/>
  <c r="R1789" i="28"/>
  <c r="R1921" i="28"/>
  <c r="R2009" i="28"/>
  <c r="R2024" i="28"/>
  <c r="R2167" i="28"/>
  <c r="R2253" i="28"/>
  <c r="R2195" i="28"/>
  <c r="R2197" i="28"/>
  <c r="R2163" i="28"/>
  <c r="R2184" i="28"/>
  <c r="R2190" i="28"/>
  <c r="R2213" i="28"/>
  <c r="R2134" i="28"/>
  <c r="R2160" i="28"/>
  <c r="R2171" i="28"/>
  <c r="R2339" i="28"/>
  <c r="R2598" i="28"/>
  <c r="R2468" i="28"/>
  <c r="R2514" i="28"/>
  <c r="R2539" i="28"/>
  <c r="R2681" i="28"/>
  <c r="R2807" i="28"/>
  <c r="R2810" i="28"/>
  <c r="R2835" i="28"/>
  <c r="R2837" i="28"/>
  <c r="R2842" i="28"/>
  <c r="R2748" i="28"/>
  <c r="R2784" i="28"/>
  <c r="R594" i="28"/>
  <c r="R118" i="28"/>
  <c r="R55" i="28"/>
  <c r="R84" i="28"/>
  <c r="R110" i="28"/>
  <c r="R172" i="28"/>
  <c r="R473" i="28"/>
  <c r="R516" i="28"/>
  <c r="R45" i="28"/>
  <c r="R59" i="28"/>
  <c r="R24" i="28"/>
  <c r="R27" i="28"/>
  <c r="R33" i="28"/>
  <c r="R19" i="28"/>
  <c r="R35" i="28"/>
  <c r="R116" i="28"/>
  <c r="R68" i="28"/>
  <c r="R74" i="28"/>
  <c r="R57" i="28"/>
  <c r="R169" i="28"/>
  <c r="R291" i="28"/>
  <c r="R501" i="28"/>
  <c r="R56" i="28"/>
  <c r="R493" i="28"/>
  <c r="R425" i="28"/>
  <c r="R588" i="28"/>
  <c r="R77" i="28"/>
  <c r="R330" i="28"/>
  <c r="R423" i="28"/>
  <c r="R108" i="28"/>
  <c r="R296" i="28"/>
  <c r="R468" i="28"/>
  <c r="R256" i="28"/>
  <c r="R458" i="28"/>
  <c r="R534" i="28"/>
  <c r="R15" i="28"/>
  <c r="R196" i="28"/>
  <c r="R253" i="28"/>
  <c r="R338" i="28"/>
  <c r="R347" i="28"/>
  <c r="R503" i="28"/>
  <c r="R49" i="28"/>
  <c r="R32" i="28"/>
  <c r="R31" i="28"/>
  <c r="R92" i="28"/>
  <c r="R316" i="28"/>
  <c r="R441" i="28"/>
  <c r="R212" i="28"/>
  <c r="R387" i="28"/>
  <c r="R475" i="28"/>
  <c r="R488" i="28"/>
  <c r="R497" i="28"/>
  <c r="R184" i="28"/>
  <c r="R541" i="28"/>
  <c r="R380" i="28"/>
  <c r="R235" i="28"/>
  <c r="R325" i="28"/>
  <c r="R508" i="28"/>
  <c r="R268" i="28"/>
  <c r="R220" i="28"/>
  <c r="R14" i="28"/>
  <c r="R72" i="28"/>
  <c r="R29" i="28"/>
  <c r="R500" i="28"/>
  <c r="R361" i="28"/>
  <c r="R44" i="28"/>
  <c r="R489" i="28"/>
  <c r="R451" i="28"/>
  <c r="R429" i="28"/>
  <c r="R299" i="28"/>
  <c r="R487" i="28"/>
  <c r="R335" i="28"/>
  <c r="R252" i="28"/>
  <c r="R207" i="28"/>
  <c r="R239" i="28"/>
  <c r="R358" i="28"/>
  <c r="R190" i="28"/>
  <c r="R201" i="28"/>
  <c r="R280" i="28"/>
  <c r="R555" i="28"/>
  <c r="R552" i="28"/>
  <c r="R302" i="28"/>
  <c r="R414" i="28"/>
  <c r="R333" i="28"/>
  <c r="R329" i="28"/>
  <c r="R531" i="28"/>
  <c r="R198" i="28"/>
  <c r="R739" i="28"/>
  <c r="R752" i="28"/>
  <c r="R756" i="28"/>
  <c r="R733" i="28"/>
  <c r="R740" i="28"/>
  <c r="R696" i="28"/>
  <c r="R1004" i="28"/>
  <c r="R1126" i="28"/>
  <c r="R1162" i="28"/>
  <c r="R1170" i="28"/>
  <c r="R1188" i="28"/>
  <c r="R1014" i="28"/>
  <c r="R1016" i="28"/>
  <c r="R1060" i="28"/>
  <c r="R1019" i="28"/>
  <c r="R1064" i="28"/>
  <c r="R1145" i="28"/>
  <c r="R1164" i="28"/>
  <c r="R1177" i="28"/>
  <c r="R1215" i="28"/>
  <c r="R1221" i="28"/>
  <c r="R1365" i="28"/>
  <c r="R1259" i="28"/>
  <c r="R1264" i="28"/>
  <c r="R1199" i="28"/>
  <c r="R1301" i="28"/>
  <c r="R1307" i="28"/>
  <c r="R1310" i="28"/>
  <c r="R1347" i="28"/>
  <c r="R1364" i="28"/>
  <c r="R1324" i="28"/>
  <c r="R1223" i="28"/>
  <c r="R1232" i="28"/>
  <c r="R1403" i="28"/>
  <c r="R1426" i="28"/>
  <c r="R1527" i="28"/>
  <c r="R1532" i="28"/>
  <c r="R1453" i="28"/>
  <c r="R1478" i="28"/>
  <c r="R1472" i="28"/>
  <c r="R1612" i="28"/>
  <c r="R1613" i="28"/>
  <c r="R1741" i="28"/>
  <c r="R1686" i="28"/>
  <c r="R1808" i="28"/>
  <c r="R1820" i="28"/>
  <c r="R1910" i="28"/>
  <c r="R2068" i="28"/>
  <c r="R2075" i="28"/>
  <c r="R2256" i="28"/>
  <c r="R2441" i="28"/>
  <c r="R2391" i="28"/>
  <c r="R2403" i="28"/>
  <c r="R2429" i="28"/>
  <c r="R2449" i="28"/>
  <c r="R2754" i="28"/>
  <c r="R2713" i="28"/>
  <c r="R2789" i="28"/>
  <c r="R2824" i="28"/>
  <c r="R1807" i="28"/>
  <c r="R1810" i="28"/>
  <c r="R1812" i="28"/>
  <c r="R1815" i="28"/>
  <c r="R1819" i="28"/>
  <c r="R1832" i="28"/>
  <c r="R1834" i="28"/>
  <c r="R1840" i="28"/>
  <c r="R1841" i="28"/>
  <c r="R1843" i="28"/>
  <c r="R1851" i="28"/>
  <c r="R1870" i="28"/>
  <c r="R1891" i="28"/>
  <c r="R1893" i="28"/>
  <c r="R1895" i="28"/>
  <c r="R2344" i="28"/>
  <c r="R2356" i="28"/>
  <c r="R2357" i="28"/>
  <c r="R2360" i="28"/>
  <c r="R2361" i="28"/>
  <c r="R2366" i="28"/>
  <c r="R2564" i="28"/>
  <c r="R2565" i="28"/>
  <c r="R2567" i="28"/>
  <c r="R2617" i="28"/>
  <c r="R2618" i="28"/>
  <c r="R2629" i="28"/>
  <c r="R2633" i="28"/>
  <c r="R2639" i="28"/>
  <c r="R2667" i="28"/>
  <c r="R2670" i="28"/>
  <c r="R2671" i="28"/>
  <c r="R2674" i="28"/>
  <c r="R2679" i="28"/>
  <c r="R2685" i="28"/>
  <c r="R2687" i="28"/>
  <c r="R58" i="28"/>
  <c r="R1135" i="28"/>
  <c r="R1056" i="28"/>
  <c r="R1058" i="28"/>
  <c r="R1086" i="28"/>
  <c r="R1033" i="28"/>
  <c r="R1046" i="28"/>
  <c r="R1048" i="28"/>
  <c r="R1066" i="28"/>
  <c r="R1080" i="28"/>
  <c r="R1090" i="28"/>
  <c r="R1109" i="28"/>
  <c r="R1133" i="28"/>
  <c r="R1097" i="28"/>
  <c r="R1098" i="28"/>
  <c r="R1100" i="28"/>
  <c r="R1286" i="28"/>
  <c r="R1280" i="28"/>
  <c r="R1285" i="28"/>
  <c r="R1287" i="28"/>
  <c r="R1334" i="28"/>
  <c r="R1474" i="28"/>
  <c r="R1714" i="28"/>
  <c r="R1765" i="28"/>
  <c r="R1772" i="28"/>
  <c r="R2115" i="28"/>
  <c r="R2133" i="28"/>
  <c r="R2143" i="28"/>
  <c r="R2166" i="28"/>
  <c r="R2180" i="28"/>
  <c r="R2412" i="28"/>
  <c r="R2778" i="28"/>
  <c r="R2803" i="28"/>
  <c r="R2814" i="28"/>
  <c r="R2820" i="28"/>
  <c r="R945" i="28"/>
  <c r="R946" i="28"/>
  <c r="R880" i="28"/>
  <c r="R1161" i="28"/>
  <c r="R1959" i="28"/>
  <c r="R1967" i="28"/>
  <c r="R2285" i="28"/>
  <c r="R2297" i="28"/>
  <c r="R2317" i="28"/>
  <c r="R2882" i="28"/>
  <c r="R2905" i="28"/>
  <c r="R1147" i="28"/>
  <c r="R1774" i="28"/>
  <c r="R2089" i="28"/>
  <c r="R359" i="28"/>
  <c r="R202" i="28"/>
  <c r="R321" i="28"/>
  <c r="R175" i="28"/>
  <c r="R1871" i="28"/>
  <c r="R2127" i="28"/>
  <c r="R36" i="28"/>
  <c r="R200" i="28"/>
  <c r="R2684" i="28"/>
  <c r="R139" i="28"/>
  <c r="R490" i="28"/>
  <c r="R121" i="28"/>
  <c r="R852" i="28"/>
  <c r="R853" i="28"/>
  <c r="R948" i="28"/>
  <c r="R1648" i="28"/>
  <c r="R1913" i="28"/>
  <c r="R138" i="28"/>
  <c r="R382" i="28"/>
  <c r="R20" i="28"/>
  <c r="R1711" i="28"/>
  <c r="R2128" i="28"/>
  <c r="R601" i="28"/>
  <c r="R690" i="28"/>
  <c r="R671" i="28"/>
  <c r="R678" i="28"/>
  <c r="R1926" i="28"/>
  <c r="R430" i="28"/>
  <c r="R706" i="28"/>
  <c r="R708" i="28"/>
  <c r="R227" i="28"/>
  <c r="R173" i="28"/>
  <c r="R1062" i="28"/>
  <c r="R231" i="28"/>
  <c r="R957" i="28"/>
  <c r="R958" i="28"/>
  <c r="R959" i="28"/>
  <c r="R991" i="28"/>
  <c r="R1957" i="28"/>
  <c r="R1952" i="28"/>
  <c r="R1953" i="28"/>
  <c r="R1980" i="28"/>
  <c r="R2558" i="28"/>
  <c r="R887" i="28"/>
  <c r="R862" i="28"/>
  <c r="R994" i="28"/>
  <c r="R2239" i="28"/>
  <c r="R2423" i="28"/>
  <c r="R2525" i="28"/>
  <c r="R1694" i="28"/>
  <c r="R1673" i="28"/>
  <c r="R2716" i="28"/>
  <c r="R2544" i="28"/>
  <c r="R418" i="28"/>
  <c r="R602" i="28"/>
  <c r="R222" i="28"/>
  <c r="R462" i="28"/>
  <c r="R599" i="28"/>
  <c r="R1289" i="28"/>
  <c r="R1710" i="28"/>
  <c r="R1915" i="28"/>
  <c r="R2694" i="28"/>
  <c r="R2759" i="28"/>
  <c r="R2788" i="28"/>
  <c r="R426" i="28"/>
  <c r="R577" i="28"/>
  <c r="R476" i="28"/>
  <c r="R482" i="28"/>
  <c r="R483" i="28"/>
  <c r="R150" i="28"/>
  <c r="R679" i="28"/>
  <c r="R179" i="28"/>
  <c r="R742" i="28"/>
  <c r="R609" i="28"/>
  <c r="R729" i="28"/>
  <c r="R730" i="28"/>
  <c r="R911" i="28"/>
  <c r="R912" i="28"/>
  <c r="R1409" i="28"/>
  <c r="R334" i="28"/>
  <c r="R1096" i="28"/>
  <c r="R1079" i="28"/>
  <c r="R1089" i="28"/>
  <c r="R1099" i="28"/>
  <c r="R1124" i="28"/>
  <c r="R1131" i="28"/>
  <c r="R1094" i="28"/>
  <c r="R1053" i="28"/>
  <c r="R1103" i="28"/>
  <c r="R1107" i="28"/>
  <c r="R1023" i="28"/>
  <c r="R1036" i="28"/>
  <c r="R1054" i="28"/>
  <c r="R1076" i="28"/>
  <c r="R1083" i="28"/>
  <c r="R1087" i="28"/>
  <c r="R1148" i="28"/>
  <c r="R1206" i="28"/>
  <c r="R1208" i="28"/>
  <c r="R1224" i="28"/>
  <c r="R1267" i="28"/>
  <c r="R1269" i="28"/>
  <c r="R1389" i="28"/>
  <c r="R1401" i="28"/>
  <c r="R1404" i="28"/>
  <c r="R1405" i="28"/>
  <c r="R1180" i="28"/>
  <c r="R1182" i="28"/>
  <c r="R1184" i="28"/>
  <c r="R1186" i="28"/>
  <c r="R1552" i="28"/>
  <c r="R1573" i="28"/>
  <c r="R1555" i="28"/>
  <c r="R1556" i="28"/>
  <c r="R1607" i="28"/>
  <c r="R1490" i="28"/>
  <c r="R1634" i="28"/>
  <c r="R1640" i="28"/>
  <c r="R1645" i="28"/>
  <c r="R1605" i="28"/>
  <c r="R1824" i="28"/>
  <c r="R1931" i="28"/>
  <c r="R1937" i="28"/>
  <c r="R1947" i="28"/>
  <c r="R1966" i="28"/>
  <c r="R1998" i="28"/>
  <c r="R2005" i="28"/>
  <c r="R2011" i="28"/>
  <c r="R2032" i="28"/>
  <c r="R2062" i="28"/>
  <c r="R2071" i="28"/>
  <c r="R2064" i="28"/>
  <c r="R2002" i="28"/>
  <c r="R2003" i="28"/>
  <c r="R2027" i="28"/>
  <c r="R2147" i="28"/>
  <c r="R2151" i="28"/>
  <c r="R2152" i="28"/>
  <c r="R2156" i="28"/>
  <c r="R2162" i="28"/>
  <c r="R2165" i="28"/>
  <c r="R2185" i="28"/>
  <c r="R2186" i="28"/>
  <c r="R2187" i="28"/>
  <c r="R2188" i="28"/>
  <c r="R2194" i="28"/>
  <c r="R2236" i="28"/>
  <c r="R2238" i="28"/>
  <c r="R2250" i="28"/>
  <c r="R2254" i="28"/>
  <c r="R2260" i="28"/>
  <c r="R2261" i="28"/>
  <c r="R2262" i="28"/>
  <c r="R2434" i="28"/>
  <c r="R2401" i="28"/>
  <c r="R2451" i="28"/>
  <c r="R2572" i="28"/>
  <c r="R2491" i="28"/>
  <c r="R2530" i="28"/>
  <c r="R2532" i="28"/>
  <c r="R2624" i="28"/>
  <c r="R2663" i="28"/>
  <c r="R2818" i="28"/>
  <c r="R2899" i="28"/>
  <c r="R40" i="28"/>
  <c r="R30" i="28"/>
  <c r="R103" i="28"/>
  <c r="R105" i="28"/>
  <c r="R89" i="28"/>
  <c r="R75" i="28"/>
  <c r="R85" i="28"/>
  <c r="R11" i="28"/>
  <c r="R437" i="28"/>
  <c r="R214" i="28"/>
  <c r="R404" i="28"/>
  <c r="R575" i="28"/>
  <c r="R217" i="28"/>
  <c r="R480" i="28"/>
  <c r="R560" i="28"/>
  <c r="R94" i="28"/>
  <c r="R109" i="28"/>
  <c r="R79" i="28"/>
  <c r="R117" i="28"/>
  <c r="R67" i="28"/>
  <c r="R412" i="28"/>
  <c r="R593" i="28"/>
  <c r="R113" i="28"/>
  <c r="R549" i="28"/>
  <c r="R34" i="28"/>
  <c r="R51" i="28"/>
  <c r="R518" i="28"/>
  <c r="R524" i="28"/>
  <c r="R322" i="28"/>
  <c r="R246" i="28"/>
  <c r="R76" i="28"/>
  <c r="R514" i="28"/>
  <c r="R228" i="28"/>
  <c r="R174" i="28"/>
  <c r="R176" i="28"/>
  <c r="R314" i="28"/>
  <c r="R23" i="28"/>
  <c r="R13" i="28"/>
  <c r="R216" i="28"/>
  <c r="R1933" i="28"/>
  <c r="R2051" i="28"/>
  <c r="R2368" i="28"/>
  <c r="R672" i="28"/>
  <c r="R988" i="28"/>
  <c r="R1150" i="28"/>
  <c r="R1787" i="28"/>
  <c r="R2353" i="28"/>
  <c r="R2426" i="28"/>
  <c r="R2875" i="28"/>
  <c r="R974" i="28"/>
  <c r="R2582" i="28"/>
  <c r="R2584" i="28"/>
  <c r="R2631" i="28"/>
  <c r="R2718" i="28"/>
  <c r="R910" i="28"/>
  <c r="R871" i="28"/>
  <c r="R872" i="28"/>
  <c r="R854" i="28"/>
  <c r="R995" i="28"/>
  <c r="R969" i="28"/>
  <c r="R1068" i="28"/>
  <c r="R1265" i="28"/>
  <c r="R1051" i="28"/>
  <c r="R1318" i="28"/>
  <c r="R1425" i="28"/>
  <c r="R1742" i="28"/>
  <c r="R2355" i="28"/>
  <c r="R2801" i="28"/>
  <c r="R2853" i="28"/>
  <c r="R2854" i="28"/>
  <c r="R2902" i="28"/>
  <c r="R2884" i="28"/>
  <c r="R22" i="28"/>
  <c r="R204" i="28"/>
  <c r="R205" i="28"/>
  <c r="R876" i="28"/>
  <c r="R971" i="28"/>
  <c r="R1140" i="28"/>
  <c r="R1339" i="28"/>
  <c r="R1762" i="28"/>
  <c r="R1745" i="28"/>
  <c r="R890" i="28"/>
  <c r="R865" i="28"/>
  <c r="R893" i="28"/>
  <c r="R894" i="28"/>
  <c r="R895" i="28"/>
  <c r="R896" i="28"/>
  <c r="R897" i="28"/>
  <c r="R1544" i="28"/>
  <c r="R1597" i="28"/>
  <c r="R1756" i="28"/>
  <c r="R1785" i="28"/>
  <c r="R1925" i="28"/>
  <c r="R1892" i="28"/>
  <c r="R1894" i="28"/>
  <c r="R1816" i="28"/>
  <c r="R1740" i="28"/>
  <c r="R2079" i="28"/>
  <c r="R2072" i="28"/>
  <c r="R2006" i="28"/>
  <c r="R2105" i="28"/>
  <c r="R1988" i="28"/>
  <c r="R2149" i="28"/>
  <c r="R2111" i="28"/>
  <c r="R2078" i="28"/>
  <c r="R2110" i="28"/>
  <c r="R2342" i="28"/>
  <c r="R2384" i="28"/>
  <c r="R2385" i="28"/>
  <c r="R2320" i="28"/>
  <c r="R2421" i="28"/>
  <c r="R2592" i="28"/>
  <c r="R2593" i="28"/>
  <c r="R2550" i="28"/>
  <c r="R2433" i="28"/>
  <c r="R2590" i="28"/>
  <c r="R2794" i="28"/>
  <c r="R2817" i="28"/>
  <c r="R2717" i="28"/>
  <c r="R2730" i="28"/>
  <c r="R2774" i="28"/>
  <c r="R2783" i="28"/>
  <c r="R2938" i="28"/>
  <c r="R2939" i="28"/>
  <c r="R2940" i="28"/>
  <c r="R779" i="28"/>
  <c r="R219" i="28"/>
  <c r="R782" i="28"/>
  <c r="R303" i="28"/>
  <c r="R780" i="28"/>
  <c r="R778" i="28"/>
  <c r="R554" i="28"/>
  <c r="R695" i="28"/>
  <c r="R1123" i="28"/>
  <c r="R1349" i="28"/>
  <c r="R1530" i="28"/>
  <c r="R2911" i="28"/>
  <c r="R1578" i="28"/>
  <c r="R2390" i="28"/>
  <c r="R1480" i="28"/>
  <c r="R1112" i="28"/>
  <c r="R1113" i="28"/>
  <c r="R1160" i="28"/>
  <c r="R1067" i="28"/>
  <c r="R1091" i="28"/>
  <c r="R1078" i="28"/>
  <c r="R1274" i="28"/>
  <c r="R1332" i="28"/>
  <c r="R1382" i="28"/>
  <c r="R1270" i="28"/>
  <c r="R1372" i="28"/>
  <c r="R1529" i="28"/>
  <c r="R1592" i="28"/>
  <c r="R1627" i="28"/>
  <c r="R1546" i="28"/>
  <c r="R1748" i="28"/>
  <c r="R1691" i="28"/>
  <c r="R1763" i="28"/>
  <c r="R1687" i="28"/>
  <c r="R1723" i="28"/>
  <c r="R1730" i="28"/>
  <c r="R1944" i="28"/>
  <c r="R1901" i="28"/>
  <c r="R1935" i="28"/>
  <c r="R1916" i="28"/>
  <c r="R1934" i="28"/>
  <c r="R1987" i="28"/>
  <c r="R1912" i="28"/>
  <c r="R1963" i="28"/>
  <c r="R1865" i="28"/>
  <c r="R1864" i="28"/>
  <c r="R2038" i="28"/>
  <c r="R2056" i="28"/>
  <c r="R2124" i="28"/>
  <c r="R2033" i="28"/>
  <c r="R2137" i="28"/>
  <c r="R2049" i="28"/>
  <c r="R2196" i="28"/>
  <c r="R2223" i="28"/>
  <c r="R2272" i="28"/>
  <c r="R2276" i="28"/>
  <c r="R2224" i="28"/>
  <c r="R2199" i="28"/>
  <c r="R2242" i="28"/>
  <c r="R2291" i="28"/>
  <c r="R2246" i="28"/>
  <c r="R2243" i="28"/>
  <c r="R2245" i="28"/>
  <c r="R2367" i="28"/>
  <c r="R2396" i="28"/>
  <c r="R2395" i="28"/>
  <c r="R2322" i="28"/>
  <c r="R2420" i="28"/>
  <c r="R2418" i="28"/>
  <c r="R2425" i="28"/>
  <c r="R2422" i="28"/>
  <c r="R2512" i="28"/>
  <c r="R2527" i="28"/>
  <c r="R2503" i="28"/>
  <c r="R2651" i="28"/>
  <c r="R2661" i="28"/>
  <c r="R2508" i="28"/>
  <c r="R2601" i="28"/>
  <c r="R2844" i="28"/>
  <c r="R2840" i="28"/>
  <c r="R2797" i="28"/>
  <c r="R2909" i="28"/>
  <c r="R2874" i="28"/>
  <c r="R2880" i="28"/>
  <c r="R611" i="28"/>
  <c r="R620" i="28"/>
  <c r="R637" i="28"/>
  <c r="R651" i="28"/>
  <c r="R628" i="28"/>
  <c r="R662" i="28"/>
  <c r="R646" i="28"/>
  <c r="R622" i="28"/>
  <c r="R656" i="28"/>
  <c r="R644" i="28"/>
  <c r="R636" i="28"/>
  <c r="R617" i="28"/>
  <c r="R616" i="28"/>
  <c r="R618" i="28"/>
  <c r="R648" i="28"/>
  <c r="R610" i="28"/>
  <c r="R619" i="28"/>
  <c r="R630" i="28"/>
  <c r="R659" i="28"/>
  <c r="R634" i="28"/>
  <c r="R640" i="28"/>
  <c r="R650" i="28"/>
  <c r="R625" i="28"/>
  <c r="R643" i="28"/>
  <c r="R660" i="28"/>
  <c r="R657" i="28"/>
  <c r="R664" i="28"/>
  <c r="R655" i="28"/>
  <c r="R624" i="28"/>
  <c r="R626" i="28"/>
  <c r="R633" i="28"/>
  <c r="R647" i="28"/>
  <c r="R652" i="28"/>
  <c r="R613" i="28"/>
  <c r="R639" i="28"/>
  <c r="R632" i="28"/>
  <c r="R658" i="28"/>
  <c r="R653" i="28"/>
  <c r="R666" i="28"/>
  <c r="R642" i="28"/>
  <c r="R629" i="28"/>
  <c r="R641" i="28"/>
  <c r="R1371" i="28"/>
  <c r="R2247" i="28"/>
  <c r="R2480" i="28"/>
  <c r="R2460" i="28"/>
  <c r="R2457" i="28"/>
  <c r="R2025" i="28"/>
  <c r="R2083" i="28"/>
  <c r="R2063" i="28"/>
  <c r="R1018" i="28"/>
  <c r="R1045" i="28"/>
  <c r="R1142" i="28"/>
  <c r="R1157" i="28"/>
  <c r="R1111" i="28"/>
  <c r="R1116" i="28"/>
  <c r="R1117" i="28"/>
  <c r="R1367" i="28"/>
  <c r="R1308" i="28"/>
  <c r="R1657" i="28"/>
  <c r="R1950" i="28"/>
  <c r="R1969" i="28"/>
  <c r="R2388" i="28"/>
  <c r="R2380" i="28"/>
  <c r="R2408" i="28"/>
  <c r="R2464" i="28"/>
  <c r="R2536" i="28"/>
  <c r="R2497" i="28"/>
  <c r="R2616" i="28"/>
  <c r="R2656" i="28"/>
  <c r="R2499" i="28"/>
  <c r="R2726" i="28"/>
  <c r="R2727" i="28"/>
  <c r="R2861" i="28"/>
  <c r="R1374" i="28"/>
  <c r="R1375" i="28"/>
  <c r="R1376" i="28"/>
  <c r="R1395" i="28"/>
  <c r="R1519" i="28"/>
  <c r="R1629" i="28"/>
  <c r="R1632" i="28"/>
  <c r="R1651" i="28"/>
  <c r="R1655" i="28"/>
  <c r="R1656" i="28"/>
  <c r="R1658" i="28"/>
  <c r="R1667" i="28"/>
  <c r="R1671" i="28"/>
  <c r="R1681" i="28"/>
  <c r="R1696" i="28"/>
  <c r="R1702" i="28"/>
  <c r="R1704" i="28"/>
  <c r="R1728" i="28"/>
  <c r="R1743" i="28"/>
  <c r="R1905" i="28"/>
  <c r="R1981" i="28"/>
  <c r="R2158" i="28"/>
  <c r="R2205" i="28"/>
  <c r="R2240" i="28"/>
  <c r="R2374" i="28"/>
  <c r="R2381" i="28"/>
  <c r="R2382" i="28"/>
  <c r="R2280" i="28"/>
  <c r="R2302" i="28"/>
  <c r="R2283" i="28"/>
  <c r="R2372" i="28"/>
  <c r="R2475" i="28"/>
  <c r="R2571" i="28"/>
  <c r="R2608" i="28"/>
  <c r="R2613" i="28"/>
  <c r="R2623" i="28"/>
  <c r="R2675" i="28"/>
  <c r="R2676" i="28"/>
  <c r="R2680" i="28"/>
  <c r="R2682" i="28"/>
  <c r="R2683" i="28"/>
  <c r="R2689" i="28"/>
  <c r="R2614" i="28"/>
  <c r="R2688" i="28"/>
  <c r="R2526" i="28"/>
  <c r="R2489" i="28"/>
  <c r="R2768" i="28"/>
  <c r="R2815" i="28"/>
  <c r="R2915" i="28"/>
  <c r="R559" i="28"/>
  <c r="R535" i="28"/>
  <c r="R448" i="28"/>
  <c r="R431" i="28"/>
  <c r="R237" i="28"/>
  <c r="R443" i="28"/>
  <c r="R460" i="28"/>
  <c r="R168" i="28"/>
  <c r="R277" i="28"/>
  <c r="R320" i="28"/>
  <c r="R306" i="28"/>
  <c r="R591" i="28"/>
  <c r="R434" i="28"/>
  <c r="R336" i="28"/>
  <c r="R272" i="28"/>
  <c r="R295" i="28"/>
  <c r="R225" i="28"/>
  <c r="R495" i="28"/>
  <c r="R405" i="28"/>
  <c r="R312" i="28"/>
  <c r="R502" i="28"/>
  <c r="R257" i="28"/>
  <c r="R485" i="28"/>
  <c r="R290" i="28"/>
  <c r="R365" i="28"/>
  <c r="R263" i="28"/>
  <c r="R597" i="28"/>
  <c r="R417" i="28"/>
  <c r="R2015" i="28"/>
  <c r="R2017" i="28"/>
  <c r="R2001" i="28"/>
  <c r="R2387" i="28"/>
  <c r="R2516" i="28"/>
  <c r="R2751" i="28"/>
  <c r="R691" i="28"/>
  <c r="R486" i="28"/>
  <c r="R1032" i="28"/>
  <c r="R1071" i="28"/>
  <c r="R2697" i="28"/>
  <c r="R1890" i="28"/>
  <c r="R2531" i="28"/>
  <c r="R2625" i="28"/>
  <c r="R2828" i="28"/>
  <c r="R354" i="28"/>
  <c r="R478" i="28"/>
  <c r="R465" i="28"/>
  <c r="R467" i="28"/>
  <c r="R410" i="28"/>
  <c r="R444" i="28"/>
  <c r="R461" i="28"/>
  <c r="R1861" i="28"/>
  <c r="R1838" i="28"/>
  <c r="R2175" i="28"/>
  <c r="R2311" i="28"/>
  <c r="R2591" i="28"/>
  <c r="R2524" i="28"/>
  <c r="R2529" i="28"/>
  <c r="R2537" i="28"/>
  <c r="R2538" i="28"/>
  <c r="R1877" i="28"/>
  <c r="R2102" i="28"/>
  <c r="R2103" i="28"/>
  <c r="R2104" i="28"/>
  <c r="R2106" i="28"/>
  <c r="R2258" i="28"/>
  <c r="R42" i="28"/>
  <c r="R855" i="28"/>
  <c r="R856" i="28"/>
  <c r="R857" i="28"/>
  <c r="R540" i="28"/>
  <c r="R858" i="28"/>
  <c r="R2200" i="28"/>
  <c r="R1828" i="28"/>
  <c r="R1798" i="28"/>
  <c r="R213" i="28"/>
  <c r="R185" i="28"/>
  <c r="R542" i="28"/>
  <c r="R208" i="28"/>
  <c r="R240" i="28"/>
  <c r="R515" i="28"/>
  <c r="R2043" i="28"/>
  <c r="E869" i="28"/>
  <c r="E972" i="28"/>
  <c r="E891" i="28"/>
  <c r="E997" i="28"/>
  <c r="E987" i="28"/>
  <c r="E924" i="28"/>
  <c r="E903" i="28"/>
  <c r="E904" i="28"/>
  <c r="E976" i="28"/>
  <c r="E977" i="28"/>
  <c r="E978" i="28"/>
  <c r="E940" i="28"/>
  <c r="E783" i="28"/>
  <c r="E784" i="28"/>
  <c r="E785" i="28"/>
  <c r="E786" i="28"/>
  <c r="E787" i="28"/>
  <c r="E788" i="28"/>
  <c r="E789" i="28"/>
  <c r="E905" i="28"/>
  <c r="E986" i="28"/>
  <c r="E913" i="28"/>
  <c r="E914" i="28"/>
  <c r="E954" i="28"/>
  <c r="E955" i="28"/>
  <c r="E990" i="28"/>
  <c r="E879" i="28"/>
  <c r="E878" i="28"/>
  <c r="E859" i="28"/>
  <c r="E930" i="28"/>
  <c r="E931" i="28"/>
  <c r="E870" i="28"/>
  <c r="E874" i="28"/>
  <c r="E961" i="28"/>
  <c r="E892" i="28"/>
  <c r="E790" i="28"/>
  <c r="E928" i="28"/>
  <c r="E938" i="28"/>
  <c r="E925" i="28"/>
  <c r="E973" i="28"/>
  <c r="E877" i="28"/>
  <c r="E932" i="28"/>
  <c r="E860" i="28"/>
  <c r="E861" i="28"/>
  <c r="E867" i="28"/>
  <c r="E900" i="28"/>
  <c r="E901" i="28"/>
  <c r="E902" i="28"/>
  <c r="E791" i="28"/>
  <c r="E868" i="28"/>
  <c r="E889" i="28"/>
  <c r="E864" i="28"/>
  <c r="E792" i="28"/>
  <c r="E793" i="28"/>
  <c r="E794" i="28"/>
  <c r="E941" i="28"/>
  <c r="E942" i="28"/>
  <c r="E795" i="28"/>
  <c r="E796" i="28"/>
  <c r="E797" i="28"/>
  <c r="E798" i="28"/>
  <c r="E915" i="28"/>
  <c r="E916" i="28"/>
  <c r="E799" i="28"/>
  <c r="E800" i="28"/>
  <c r="E968" i="28"/>
  <c r="E801" i="28"/>
  <c r="E979" i="28"/>
  <c r="E980" i="28"/>
  <c r="E981" i="28"/>
  <c r="E982" i="28"/>
  <c r="E983" i="28"/>
  <c r="E926" i="28"/>
  <c r="E927" i="28"/>
  <c r="E922" i="28"/>
  <c r="E923" i="28"/>
  <c r="E993" i="28"/>
  <c r="E956" i="28"/>
  <c r="E962" i="28"/>
  <c r="E881" i="28"/>
  <c r="E882" i="28"/>
  <c r="E883" i="28"/>
  <c r="E884" i="28"/>
  <c r="E885" i="28"/>
  <c r="E964" i="28"/>
  <c r="E802" i="28"/>
  <c r="E803" i="28"/>
  <c r="E875" i="28"/>
  <c r="E985" i="28"/>
  <c r="E863" i="28"/>
  <c r="E804" i="28"/>
  <c r="E805" i="28"/>
  <c r="E806" i="28"/>
  <c r="E933" i="28"/>
  <c r="E934" i="28"/>
  <c r="E963" i="28"/>
  <c r="E807" i="28"/>
  <c r="E808" i="28"/>
  <c r="E809" i="28"/>
  <c r="E810" i="28"/>
  <c r="E811" i="28"/>
  <c r="E812" i="28"/>
  <c r="E813" i="28"/>
  <c r="E814" i="28"/>
  <c r="E815" i="28"/>
  <c r="E816" i="28"/>
  <c r="E817" i="28"/>
  <c r="E818" i="28"/>
  <c r="E819" i="28"/>
  <c r="E820" i="28"/>
  <c r="E821" i="28"/>
  <c r="E822" i="28"/>
  <c r="E823" i="28"/>
  <c r="E824" i="28"/>
  <c r="E825" i="28"/>
  <c r="E826" i="28"/>
  <c r="E949" i="28"/>
  <c r="E950" i="28"/>
  <c r="E951" i="28"/>
  <c r="E952" i="28"/>
  <c r="E929" i="28"/>
  <c r="E827" i="28"/>
  <c r="E828" i="28"/>
  <c r="E829" i="28"/>
  <c r="E953" i="28"/>
  <c r="E886" i="28"/>
  <c r="E989" i="28"/>
  <c r="E830" i="28"/>
  <c r="E831" i="28"/>
  <c r="E999" i="28"/>
  <c r="E873" i="28"/>
  <c r="E832" i="28"/>
  <c r="E833" i="28"/>
  <c r="E834" i="28"/>
  <c r="E835" i="28"/>
  <c r="E836" i="28"/>
  <c r="E837" i="28"/>
  <c r="E838" i="28"/>
  <c r="E975" i="28"/>
  <c r="E943" i="28"/>
  <c r="E944" i="28"/>
  <c r="E839" i="28"/>
  <c r="E840" i="28"/>
  <c r="E998" i="28"/>
  <c r="E965" i="28"/>
  <c r="E841" i="28"/>
  <c r="E908" i="28"/>
  <c r="E909" i="28"/>
  <c r="E906" i="28"/>
  <c r="E907" i="28"/>
  <c r="E939" i="28"/>
  <c r="E970" i="28"/>
  <c r="E917" i="28"/>
  <c r="E918" i="28"/>
  <c r="E919" i="28"/>
  <c r="E984" i="28"/>
  <c r="E920" i="28"/>
  <c r="E921" i="28"/>
  <c r="E947" i="28"/>
  <c r="E992" i="28"/>
  <c r="E966" i="28"/>
  <c r="E842" i="28"/>
  <c r="E888" i="28"/>
  <c r="E960" i="28"/>
  <c r="E843" i="28"/>
  <c r="E844" i="28"/>
  <c r="E935" i="28"/>
  <c r="E936" i="28"/>
  <c r="E937" i="28"/>
  <c r="E845" i="28"/>
  <c r="E846" i="28"/>
  <c r="E898" i="28"/>
  <c r="E899" i="28"/>
  <c r="E847" i="28"/>
  <c r="E967" i="28"/>
  <c r="E848" i="28"/>
  <c r="E849" i="28"/>
  <c r="E850" i="28"/>
  <c r="E851" i="28"/>
  <c r="E996" i="28"/>
  <c r="E866" i="28"/>
  <c r="E945" i="28"/>
  <c r="E946" i="28"/>
  <c r="E880" i="28"/>
  <c r="E852" i="28"/>
  <c r="E853" i="28"/>
  <c r="E948" i="28"/>
  <c r="E957" i="28"/>
  <c r="E958" i="28"/>
  <c r="E959" i="28"/>
  <c r="E991" i="28"/>
  <c r="E887" i="28"/>
  <c r="E862" i="28"/>
  <c r="E994" i="28"/>
  <c r="E911" i="28"/>
  <c r="E912" i="28"/>
  <c r="E988" i="28"/>
  <c r="E974" i="28"/>
  <c r="E910" i="28"/>
  <c r="E871" i="28"/>
  <c r="E872" i="28"/>
  <c r="E854" i="28"/>
  <c r="E995" i="28"/>
  <c r="E969" i="28"/>
  <c r="E876" i="28"/>
  <c r="E971" i="28"/>
  <c r="E890" i="28"/>
  <c r="E865" i="28"/>
  <c r="E893" i="28"/>
  <c r="E894" i="28"/>
  <c r="E895" i="28"/>
  <c r="E896" i="28"/>
  <c r="E897" i="28"/>
  <c r="E855" i="28"/>
  <c r="E856" i="28"/>
  <c r="E857" i="28"/>
  <c r="E858" i="28"/>
  <c r="E1002" i="28"/>
  <c r="E1001" i="28"/>
  <c r="E1000" i="28"/>
  <c r="E1005" i="28"/>
  <c r="E1003" i="28"/>
  <c r="E1006" i="28"/>
  <c r="E1010" i="28"/>
  <c r="E1004" i="28"/>
  <c r="E1119" i="28"/>
  <c r="E1151" i="28"/>
  <c r="E1114" i="28"/>
  <c r="E1152" i="28"/>
  <c r="E1038" i="28"/>
  <c r="E1039" i="28"/>
  <c r="E1021" i="28"/>
  <c r="E1008" i="28"/>
  <c r="E1034" i="28"/>
  <c r="E1012" i="28"/>
  <c r="E1125" i="28"/>
  <c r="E1139" i="28"/>
  <c r="E1069" i="28"/>
  <c r="E1041" i="28"/>
  <c r="E1102" i="28"/>
  <c r="E1104" i="28"/>
  <c r="E1007" i="28"/>
  <c r="E1049" i="28"/>
  <c r="E1050" i="28"/>
  <c r="E1093" i="28"/>
  <c r="E1081" i="28"/>
  <c r="E1088" i="28"/>
  <c r="E1130" i="28"/>
  <c r="E1136" i="28"/>
  <c r="E1146" i="28"/>
  <c r="E1141" i="28"/>
  <c r="E1128" i="28"/>
  <c r="E1129" i="28"/>
  <c r="E1082" i="28"/>
  <c r="E1075" i="28"/>
  <c r="E1085" i="28"/>
  <c r="E1022" i="28"/>
  <c r="E1026" i="28"/>
  <c r="E1027" i="28"/>
  <c r="E1028" i="28"/>
  <c r="E1031" i="28"/>
  <c r="E1172" i="28"/>
  <c r="E1156" i="28"/>
  <c r="E1015" i="28"/>
  <c r="E1176" i="28"/>
  <c r="E1057" i="28"/>
  <c r="E1013" i="28"/>
  <c r="E1037" i="28"/>
  <c r="E1108" i="28"/>
  <c r="E1115" i="28"/>
  <c r="E1024" i="28"/>
  <c r="E1025" i="28"/>
  <c r="E1169" i="28"/>
  <c r="E1196" i="28"/>
  <c r="E1197" i="28"/>
  <c r="E1047" i="28"/>
  <c r="E1065" i="28"/>
  <c r="E1011" i="28"/>
  <c r="E1040" i="28"/>
  <c r="E1173" i="28"/>
  <c r="E1153" i="28"/>
  <c r="E1074" i="28"/>
  <c r="E1009" i="28"/>
  <c r="E1043" i="28"/>
  <c r="E1042" i="28"/>
  <c r="E1063" i="28"/>
  <c r="E1118" i="28"/>
  <c r="E1122" i="28"/>
  <c r="E1134" i="28"/>
  <c r="E1149" i="28"/>
  <c r="E1155" i="28"/>
  <c r="E1044" i="28"/>
  <c r="E1092" i="28"/>
  <c r="E1084" i="28"/>
  <c r="E1101" i="28"/>
  <c r="E1110" i="28"/>
  <c r="E1095" i="28"/>
  <c r="E1070" i="28"/>
  <c r="E1059" i="28"/>
  <c r="E1061" i="28"/>
  <c r="E1143" i="28"/>
  <c r="E1035" i="28"/>
  <c r="E1055" i="28"/>
  <c r="E1020" i="28"/>
  <c r="E1017" i="28"/>
  <c r="E1029" i="28"/>
  <c r="E1072" i="28"/>
  <c r="E1127" i="28"/>
  <c r="E1158" i="28"/>
  <c r="E1077" i="28"/>
  <c r="E1052" i="28"/>
  <c r="E1138" i="28"/>
  <c r="E1144" i="28"/>
  <c r="E1154" i="28"/>
  <c r="E1187" i="28"/>
  <c r="E1030" i="28"/>
  <c r="E1073" i="28"/>
  <c r="E1126" i="28"/>
  <c r="E1162" i="28"/>
  <c r="E1170" i="28"/>
  <c r="E1188" i="28"/>
  <c r="E1014" i="28"/>
  <c r="E1016" i="28"/>
  <c r="E1060" i="28"/>
  <c r="E1019" i="28"/>
  <c r="E1064" i="28"/>
  <c r="E1145" i="28"/>
  <c r="E1164" i="28"/>
  <c r="E1177" i="28"/>
  <c r="E1215" i="28"/>
  <c r="E1221" i="28"/>
  <c r="E1135" i="28"/>
  <c r="E1056" i="28"/>
  <c r="E1058" i="28"/>
  <c r="E1086" i="28"/>
  <c r="E1033" i="28"/>
  <c r="E1046" i="28"/>
  <c r="E1048" i="28"/>
  <c r="E1066" i="28"/>
  <c r="E1080" i="28"/>
  <c r="E1090" i="28"/>
  <c r="E1109" i="28"/>
  <c r="E1133" i="28"/>
  <c r="E1097" i="28"/>
  <c r="E1098" i="28"/>
  <c r="E1100" i="28"/>
  <c r="E1062" i="28"/>
  <c r="E1096" i="28"/>
  <c r="E1079" i="28"/>
  <c r="E1089" i="28"/>
  <c r="E1099" i="28"/>
  <c r="E1124" i="28"/>
  <c r="E1131" i="28"/>
  <c r="E1094" i="28"/>
  <c r="E1053" i="28"/>
  <c r="E1103" i="28"/>
  <c r="E1107" i="28"/>
  <c r="E1023" i="28"/>
  <c r="E1036" i="28"/>
  <c r="E1054" i="28"/>
  <c r="E1076" i="28"/>
  <c r="E1083" i="28"/>
  <c r="E1087" i="28"/>
  <c r="E1148" i="28"/>
  <c r="E1150" i="28"/>
  <c r="E1068" i="28"/>
  <c r="E1140" i="28"/>
  <c r="E1123" i="28"/>
  <c r="E1018" i="28"/>
  <c r="E1045" i="28"/>
  <c r="E1142" i="28"/>
  <c r="E1157" i="28"/>
  <c r="E1032" i="28"/>
  <c r="E1071" i="28"/>
  <c r="E1210" i="28"/>
  <c r="E1237" i="28"/>
  <c r="E1247" i="28"/>
  <c r="E1279" i="28"/>
  <c r="E1335" i="28"/>
  <c r="E1189" i="28"/>
  <c r="E1201" i="28"/>
  <c r="E1202" i="28"/>
  <c r="E1209" i="28"/>
  <c r="E1234" i="28"/>
  <c r="E1256" i="28"/>
  <c r="E1258" i="28"/>
  <c r="E1216" i="28"/>
  <c r="E1303" i="28"/>
  <c r="E1288" i="28"/>
  <c r="E1243" i="28"/>
  <c r="E1414" i="28"/>
  <c r="E1106" i="28"/>
  <c r="E1105" i="28"/>
  <c r="E1358" i="28"/>
  <c r="E1262" i="28"/>
  <c r="E1255" i="28"/>
  <c r="E1302" i="28"/>
  <c r="E1240" i="28"/>
  <c r="E1379" i="28"/>
  <c r="E1239" i="28"/>
  <c r="E1266" i="28"/>
  <c r="E1252" i="28"/>
  <c r="E1192" i="28"/>
  <c r="E1320" i="28"/>
  <c r="E1298" i="28"/>
  <c r="E1341" i="28"/>
  <c r="E1281" i="28"/>
  <c r="E1263" i="28"/>
  <c r="E1137" i="28"/>
  <c r="E1120" i="28"/>
  <c r="E1121" i="28"/>
  <c r="E1132" i="28"/>
  <c r="E1392" i="28"/>
  <c r="E1370" i="28"/>
  <c r="E1373" i="28"/>
  <c r="E1338" i="28"/>
  <c r="E1309" i="28"/>
  <c r="E1211" i="28"/>
  <c r="E1257" i="28"/>
  <c r="E1219" i="28"/>
  <c r="E1236" i="28"/>
  <c r="E1205" i="28"/>
  <c r="E1398" i="28"/>
  <c r="E1171" i="28"/>
  <c r="E1163" i="28"/>
  <c r="E1297" i="28"/>
  <c r="E1431" i="28"/>
  <c r="E1275" i="28"/>
  <c r="E1410" i="28"/>
  <c r="E1322" i="28"/>
  <c r="E1354" i="28"/>
  <c r="E1295" i="28"/>
  <c r="E1238" i="28"/>
  <c r="E1218" i="28"/>
  <c r="E1220" i="28"/>
  <c r="E1244" i="28"/>
  <c r="E1242" i="28"/>
  <c r="E1383" i="28"/>
  <c r="E1385" i="28"/>
  <c r="E1390" i="28"/>
  <c r="E1432" i="28"/>
  <c r="E1198" i="28"/>
  <c r="E1217" i="28"/>
  <c r="E1312" i="28"/>
  <c r="E1181" i="28"/>
  <c r="E1179" i="28"/>
  <c r="E1183" i="28"/>
  <c r="E1166" i="28"/>
  <c r="E1225" i="28"/>
  <c r="E1226" i="28"/>
  <c r="E1227" i="28"/>
  <c r="E1228" i="28"/>
  <c r="E1229" i="28"/>
  <c r="E1212" i="28"/>
  <c r="E1248" i="28"/>
  <c r="E1249" i="28"/>
  <c r="E1276" i="28"/>
  <c r="E1317" i="28"/>
  <c r="E1412" i="28"/>
  <c r="E1441" i="28"/>
  <c r="E1311" i="28"/>
  <c r="E1321" i="28"/>
  <c r="E1337" i="28"/>
  <c r="E1343" i="28"/>
  <c r="E1361" i="28"/>
  <c r="E1207" i="28"/>
  <c r="E1213" i="28"/>
  <c r="E1214" i="28"/>
  <c r="E1222" i="28"/>
  <c r="E1231" i="28"/>
  <c r="E1241" i="28"/>
  <c r="E1246" i="28"/>
  <c r="E1253" i="28"/>
  <c r="E1261" i="28"/>
  <c r="E1251" i="28"/>
  <c r="E1260" i="28"/>
  <c r="E1159" i="28"/>
  <c r="E1165" i="28"/>
  <c r="E1168" i="28"/>
  <c r="E1174" i="28"/>
  <c r="E1175" i="28"/>
  <c r="E1185" i="28"/>
  <c r="E1191" i="28"/>
  <c r="E1203" i="28"/>
  <c r="E1233" i="28"/>
  <c r="E1235" i="28"/>
  <c r="E1272" i="28"/>
  <c r="E1250" i="28"/>
  <c r="E1254" i="28"/>
  <c r="E1278" i="28"/>
  <c r="E1394" i="28"/>
  <c r="E1399" i="28"/>
  <c r="E1304" i="28"/>
  <c r="E1359" i="28"/>
  <c r="E1387" i="28"/>
  <c r="E1327" i="28"/>
  <c r="E1329" i="28"/>
  <c r="E1333" i="28"/>
  <c r="E1342" i="28"/>
  <c r="E1380" i="28"/>
  <c r="E1393" i="28"/>
  <c r="E1400" i="28"/>
  <c r="E1190" i="28"/>
  <c r="E1193" i="28"/>
  <c r="E1194" i="28"/>
  <c r="E1336" i="28"/>
  <c r="E1313" i="28"/>
  <c r="E1314" i="28"/>
  <c r="E1315" i="28"/>
  <c r="E1316" i="28"/>
  <c r="E1293" i="28"/>
  <c r="E1271" i="28"/>
  <c r="E1178" i="28"/>
  <c r="E1273" i="28"/>
  <c r="E1277" i="28"/>
  <c r="E1355" i="28"/>
  <c r="E1282" i="28"/>
  <c r="E1326" i="28"/>
  <c r="E1330" i="28"/>
  <c r="E1325" i="28"/>
  <c r="E1386" i="28"/>
  <c r="E1200" i="28"/>
  <c r="E1388" i="28"/>
  <c r="E1167" i="28"/>
  <c r="E1230" i="28"/>
  <c r="E1369" i="28"/>
  <c r="E1411" i="28"/>
  <c r="E1268" i="28"/>
  <c r="E1323" i="28"/>
  <c r="E1294" i="28"/>
  <c r="E1348" i="28"/>
  <c r="E1195" i="28"/>
  <c r="E1204" i="28"/>
  <c r="E1406" i="28"/>
  <c r="E1245" i="28"/>
  <c r="E1391" i="28"/>
  <c r="E1384" i="28"/>
  <c r="E1415" i="28"/>
  <c r="E1365" i="28"/>
  <c r="E1259" i="28"/>
  <c r="E1264" i="28"/>
  <c r="E1199" i="28"/>
  <c r="E1301" i="28"/>
  <c r="E1307" i="28"/>
  <c r="E1310" i="28"/>
  <c r="E1347" i="28"/>
  <c r="E1364" i="28"/>
  <c r="E1324" i="28"/>
  <c r="E1223" i="28"/>
  <c r="E1232" i="28"/>
  <c r="E1403" i="28"/>
  <c r="E1426" i="28"/>
  <c r="E1286" i="28"/>
  <c r="E1280" i="28"/>
  <c r="E1285" i="28"/>
  <c r="E1287" i="28"/>
  <c r="E1334" i="28"/>
  <c r="E1161" i="28"/>
  <c r="E1147" i="28"/>
  <c r="E1206" i="28"/>
  <c r="E1208" i="28"/>
  <c r="E1224" i="28"/>
  <c r="E1267" i="28"/>
  <c r="E1269" i="28"/>
  <c r="E1389" i="28"/>
  <c r="E1401" i="28"/>
  <c r="E1404" i="28"/>
  <c r="E1405" i="28"/>
  <c r="E1180" i="28"/>
  <c r="E1182" i="28"/>
  <c r="E1184" i="28"/>
  <c r="E1186" i="28"/>
  <c r="E1265" i="28"/>
  <c r="E1051" i="28"/>
  <c r="E1318" i="28"/>
  <c r="E1349" i="28"/>
  <c r="E1112" i="28"/>
  <c r="E1113" i="28"/>
  <c r="E1160" i="28"/>
  <c r="E1067" i="28"/>
  <c r="E1091" i="28"/>
  <c r="E1078" i="28"/>
  <c r="E1371" i="28"/>
  <c r="E1111" i="28"/>
  <c r="E1116" i="28"/>
  <c r="E1117" i="28"/>
  <c r="E1374" i="28"/>
  <c r="E1375" i="28"/>
  <c r="E1376" i="28"/>
  <c r="E1395" i="28"/>
  <c r="E1439" i="28"/>
  <c r="E1550" i="28"/>
  <c r="E1593" i="28"/>
  <c r="E1564" i="28"/>
  <c r="E1493" i="28"/>
  <c r="E1549" i="28"/>
  <c r="E1290" i="28"/>
  <c r="E1296" i="28"/>
  <c r="E1351" i="28"/>
  <c r="E1430" i="28"/>
  <c r="E1413" i="28"/>
  <c r="E1442" i="28"/>
  <c r="E1468" i="28"/>
  <c r="E1477" i="28"/>
  <c r="E1475" i="28"/>
  <c r="E1487" i="28"/>
  <c r="E1319" i="28"/>
  <c r="E1331" i="28"/>
  <c r="E1340" i="28"/>
  <c r="E1346" i="28"/>
  <c r="E1463" i="28"/>
  <c r="E1427" i="28"/>
  <c r="E1436" i="28"/>
  <c r="E1417" i="28"/>
  <c r="E1440" i="28"/>
  <c r="E1582" i="28"/>
  <c r="E1598" i="28"/>
  <c r="E1484" i="28"/>
  <c r="E1539" i="28"/>
  <c r="E1540" i="28"/>
  <c r="E1568" i="28"/>
  <c r="E1576" i="28"/>
  <c r="E1508" i="28"/>
  <c r="E1456" i="28"/>
  <c r="E1283" i="28"/>
  <c r="E1284" i="28"/>
  <c r="E1291" i="28"/>
  <c r="E1292" i="28"/>
  <c r="E1299" i="28"/>
  <c r="E1300" i="28"/>
  <c r="E1305" i="28"/>
  <c r="E1306" i="28"/>
  <c r="E1344" i="28"/>
  <c r="E1345" i="28"/>
  <c r="E1352" i="28"/>
  <c r="E1353" i="28"/>
  <c r="E1356" i="28"/>
  <c r="E1357" i="28"/>
  <c r="E1396" i="28"/>
  <c r="E1397" i="28"/>
  <c r="E1407" i="28"/>
  <c r="E1408" i="28"/>
  <c r="E1416" i="28"/>
  <c r="E1420" i="28"/>
  <c r="E1421" i="28"/>
  <c r="E1423" i="28"/>
  <c r="E1424" i="28"/>
  <c r="E1457" i="28"/>
  <c r="E1434" i="28"/>
  <c r="E1435" i="28"/>
  <c r="E1445" i="28"/>
  <c r="E1446" i="28"/>
  <c r="E1458" i="28"/>
  <c r="E1459" i="28"/>
  <c r="E1464" i="28"/>
  <c r="E1465" i="28"/>
  <c r="E1473" i="28"/>
  <c r="E1494" i="28"/>
  <c r="E1495" i="28"/>
  <c r="E1498" i="28"/>
  <c r="E1499" i="28"/>
  <c r="E1503" i="28"/>
  <c r="E1466" i="28"/>
  <c r="E1566" i="28"/>
  <c r="E1570" i="28"/>
  <c r="E1580" i="28"/>
  <c r="E1448" i="28"/>
  <c r="E1461" i="28"/>
  <c r="E1510" i="28"/>
  <c r="E1528" i="28"/>
  <c r="E1533" i="28"/>
  <c r="E1497" i="28"/>
  <c r="E1350" i="28"/>
  <c r="E1422" i="28"/>
  <c r="E1553" i="28"/>
  <c r="E1526" i="28"/>
  <c r="E1428" i="28"/>
  <c r="E1429" i="28"/>
  <c r="E1377" i="28"/>
  <c r="E1378" i="28"/>
  <c r="E1482" i="28"/>
  <c r="E1481" i="28"/>
  <c r="E1479" i="28"/>
  <c r="E1572" i="28"/>
  <c r="E1483" i="28"/>
  <c r="E1366" i="28"/>
  <c r="E1418" i="28"/>
  <c r="E1433" i="28"/>
  <c r="E1381" i="28"/>
  <c r="E1363" i="28"/>
  <c r="E1444" i="28"/>
  <c r="E1491" i="28"/>
  <c r="E1360" i="28"/>
  <c r="E1524" i="28"/>
  <c r="E1603" i="28"/>
  <c r="E1606" i="28"/>
  <c r="E1604" i="28"/>
  <c r="E1619" i="28"/>
  <c r="E1560" i="28"/>
  <c r="E1492" i="28"/>
  <c r="E1502" i="28"/>
  <c r="E1543" i="28"/>
  <c r="E1419" i="28"/>
  <c r="E1567" i="28"/>
  <c r="E1596" i="28"/>
  <c r="E1402" i="28"/>
  <c r="E1449" i="28"/>
  <c r="E1450" i="28"/>
  <c r="E1451" i="28"/>
  <c r="E1454" i="28"/>
  <c r="E1455" i="28"/>
  <c r="E1460" i="28"/>
  <c r="E1462" i="28"/>
  <c r="E1470" i="28"/>
  <c r="E1486" i="28"/>
  <c r="E1488" i="28"/>
  <c r="E1489" i="28"/>
  <c r="E1496" i="28"/>
  <c r="E1504" i="28"/>
  <c r="E1507" i="28"/>
  <c r="E1512" i="28"/>
  <c r="E1514" i="28"/>
  <c r="E1535" i="28"/>
  <c r="E1536" i="28"/>
  <c r="E1438" i="28"/>
  <c r="E1447" i="28"/>
  <c r="E1452" i="28"/>
  <c r="E1500" i="28"/>
  <c r="E1565" i="28"/>
  <c r="E1542" i="28"/>
  <c r="E1547" i="28"/>
  <c r="E1610" i="28"/>
  <c r="E1611" i="28"/>
  <c r="E1531" i="28"/>
  <c r="E1476" i="28"/>
  <c r="E1522" i="28"/>
  <c r="E1328" i="28"/>
  <c r="E1437" i="28"/>
  <c r="E1538" i="28"/>
  <c r="E1557" i="28"/>
  <c r="E1362" i="28"/>
  <c r="E1541" i="28"/>
  <c r="E1501" i="28"/>
  <c r="E1614" i="28"/>
  <c r="E1615" i="28"/>
  <c r="E1443" i="28"/>
  <c r="E1368" i="28"/>
  <c r="E1617" i="28"/>
  <c r="E1525" i="28"/>
  <c r="E1583" i="28"/>
  <c r="E1509" i="28"/>
  <c r="E1511" i="28"/>
  <c r="E1515" i="28"/>
  <c r="E1516" i="28"/>
  <c r="E1517" i="28"/>
  <c r="E1518" i="28"/>
  <c r="E1506" i="28"/>
  <c r="E1513" i="28"/>
  <c r="E1520" i="28"/>
  <c r="E1534" i="28"/>
  <c r="E1591" i="28"/>
  <c r="E1616" i="28"/>
  <c r="E1469" i="28"/>
  <c r="E1467" i="28"/>
  <c r="E1548" i="28"/>
  <c r="E1558" i="28"/>
  <c r="E1581" i="28"/>
  <c r="E1527" i="28"/>
  <c r="E1532" i="28"/>
  <c r="E1453" i="28"/>
  <c r="E1478" i="28"/>
  <c r="E1472" i="28"/>
  <c r="E1474" i="28"/>
  <c r="E1289" i="28"/>
  <c r="E1409" i="28"/>
  <c r="E1552" i="28"/>
  <c r="E1573" i="28"/>
  <c r="E1555" i="28"/>
  <c r="E1556" i="28"/>
  <c r="E1607" i="28"/>
  <c r="E1490" i="28"/>
  <c r="E1425" i="28"/>
  <c r="E1339" i="28"/>
  <c r="E1544" i="28"/>
  <c r="E1597" i="28"/>
  <c r="E1530" i="28"/>
  <c r="E1480" i="28"/>
  <c r="E1274" i="28"/>
  <c r="E1332" i="28"/>
  <c r="E1382" i="28"/>
  <c r="E1270" i="28"/>
  <c r="E1372" i="28"/>
  <c r="E1367" i="28"/>
  <c r="E1308" i="28"/>
  <c r="E1519" i="28"/>
  <c r="E1662" i="28"/>
  <c r="E1670" i="28"/>
  <c r="E1665" i="28"/>
  <c r="E1666" i="28"/>
  <c r="E1621" i="28"/>
  <c r="E1622" i="28"/>
  <c r="E1680" i="28"/>
  <c r="E1485" i="28"/>
  <c r="E1505" i="28"/>
  <c r="E1585" i="28"/>
  <c r="E1649" i="28"/>
  <c r="E1608" i="28"/>
  <c r="E1692" i="28"/>
  <c r="E1600" i="28"/>
  <c r="E1628" i="28"/>
  <c r="E1663" i="28"/>
  <c r="E1620" i="28"/>
  <c r="E1669" i="28"/>
  <c r="E1586" i="28"/>
  <c r="E1732" i="28"/>
  <c r="E1559" i="28"/>
  <c r="E1672" i="28"/>
  <c r="E1731" i="28"/>
  <c r="E1650" i="28"/>
  <c r="E1561" i="28"/>
  <c r="E1588" i="28"/>
  <c r="E1589" i="28"/>
  <c r="E1683" i="28"/>
  <c r="E1684" i="28"/>
  <c r="E1554" i="28"/>
  <c r="E1609" i="28"/>
  <c r="E1703" i="28"/>
  <c r="E1644" i="28"/>
  <c r="E1635" i="28"/>
  <c r="E1626" i="28"/>
  <c r="E1638" i="28"/>
  <c r="E1747" i="28"/>
  <c r="E1709" i="28"/>
  <c r="E1764" i="28"/>
  <c r="E1713" i="28"/>
  <c r="E1727" i="28"/>
  <c r="E1771" i="28"/>
  <c r="E1708" i="28"/>
  <c r="E1718" i="28"/>
  <c r="E1624" i="28"/>
  <c r="E1653" i="28"/>
  <c r="E1698" i="28"/>
  <c r="E1639" i="28"/>
  <c r="E1630" i="28"/>
  <c r="E1646" i="28"/>
  <c r="E1668" i="28"/>
  <c r="E1676" i="28"/>
  <c r="E1682" i="28"/>
  <c r="E1706" i="28"/>
  <c r="E1674" i="28"/>
  <c r="E1545" i="28"/>
  <c r="E1599" i="28"/>
  <c r="E1660" i="28"/>
  <c r="E1699" i="28"/>
  <c r="E1602" i="28"/>
  <c r="E1642" i="28"/>
  <c r="E1685" i="28"/>
  <c r="E1575" i="28"/>
  <c r="E1584" i="28"/>
  <c r="E1577" i="28"/>
  <c r="E1652" i="28"/>
  <c r="E1664" i="28"/>
  <c r="E1579" i="28"/>
  <c r="E1721" i="28"/>
  <c r="E1722" i="28"/>
  <c r="E1735" i="28"/>
  <c r="E1736" i="28"/>
  <c r="E1569" i="28"/>
  <c r="E1595" i="28"/>
  <c r="E1643" i="28"/>
  <c r="E1716" i="28"/>
  <c r="E1563" i="28"/>
  <c r="E1574" i="28"/>
  <c r="E1594" i="28"/>
  <c r="E1618" i="28"/>
  <c r="E1631" i="28"/>
  <c r="E1637" i="28"/>
  <c r="E1625" i="28"/>
  <c r="E1636" i="28"/>
  <c r="E1752" i="28"/>
  <c r="E1601" i="28"/>
  <c r="E1633" i="28"/>
  <c r="E1471" i="28"/>
  <c r="E1551" i="28"/>
  <c r="E1734" i="28"/>
  <c r="E1746" i="28"/>
  <c r="E1715" i="28"/>
  <c r="E1724" i="28"/>
  <c r="E1725" i="28"/>
  <c r="E1587" i="28"/>
  <c r="E1659" i="28"/>
  <c r="E1661" i="28"/>
  <c r="E1688" i="28"/>
  <c r="E1693" i="28"/>
  <c r="E1712" i="28"/>
  <c r="E1647" i="28"/>
  <c r="E1689" i="28"/>
  <c r="E1537" i="28"/>
  <c r="E1571" i="28"/>
  <c r="E1562" i="28"/>
  <c r="E1590" i="28"/>
  <c r="E1521" i="28"/>
  <c r="E1523" i="28"/>
  <c r="E1641" i="28"/>
  <c r="E1717" i="28"/>
  <c r="E1697" i="28"/>
  <c r="E1719" i="28"/>
  <c r="E1720" i="28"/>
  <c r="E1677" i="28"/>
  <c r="E1678" i="28"/>
  <c r="E1623" i="28"/>
  <c r="E1705" i="28"/>
  <c r="E1612" i="28"/>
  <c r="E1613" i="28"/>
  <c r="E1741" i="28"/>
  <c r="E1686" i="28"/>
  <c r="E1714" i="28"/>
  <c r="E1765" i="28"/>
  <c r="E1772" i="28"/>
  <c r="E1648" i="28"/>
  <c r="E1711" i="28"/>
  <c r="E1694" i="28"/>
  <c r="E1673" i="28"/>
  <c r="E1710" i="28"/>
  <c r="E1634" i="28"/>
  <c r="E1640" i="28"/>
  <c r="E1645" i="28"/>
  <c r="E1605" i="28"/>
  <c r="E1742" i="28"/>
  <c r="E1756" i="28"/>
  <c r="E1578" i="28"/>
  <c r="E1529" i="28"/>
  <c r="E1592" i="28"/>
  <c r="E1627" i="28"/>
  <c r="E1546" i="28"/>
  <c r="E1657" i="28"/>
  <c r="E1629" i="28"/>
  <c r="E1632" i="28"/>
  <c r="E1651" i="28"/>
  <c r="E1655" i="28"/>
  <c r="E1656" i="28"/>
  <c r="E1658" i="28"/>
  <c r="E1667" i="28"/>
  <c r="E1671" i="28"/>
  <c r="E1681" i="28"/>
  <c r="E1696" i="28"/>
  <c r="E1702" i="28"/>
  <c r="E1704" i="28"/>
  <c r="E1728" i="28"/>
  <c r="E1743" i="28"/>
  <c r="E1800" i="28"/>
  <c r="E1782" i="28"/>
  <c r="E1796" i="28"/>
  <c r="E1809" i="28"/>
  <c r="E1822" i="28"/>
  <c r="E1875" i="28"/>
  <c r="E1885" i="28"/>
  <c r="E1707" i="28"/>
  <c r="E1855" i="28"/>
  <c r="E1784" i="28"/>
  <c r="E1825" i="28"/>
  <c r="E1802" i="28"/>
  <c r="E1778" i="28"/>
  <c r="E1779" i="28"/>
  <c r="E1801" i="28"/>
  <c r="E1850" i="28"/>
  <c r="E1837" i="28"/>
  <c r="E1777" i="28"/>
  <c r="E1938" i="28"/>
  <c r="E1902" i="28"/>
  <c r="E1914" i="28"/>
  <c r="E1873" i="28"/>
  <c r="E1790" i="28"/>
  <c r="E1791" i="28"/>
  <c r="E1813" i="28"/>
  <c r="E1906" i="28"/>
  <c r="E1793" i="28"/>
  <c r="E1729" i="28"/>
  <c r="E1805" i="28"/>
  <c r="E1786" i="28"/>
  <c r="E1897" i="28"/>
  <c r="E1899" i="28"/>
  <c r="E1766" i="28"/>
  <c r="E1767" i="28"/>
  <c r="E1768" i="28"/>
  <c r="E1770" i="28"/>
  <c r="E1823" i="28"/>
  <c r="E1961" i="28"/>
  <c r="E1924" i="28"/>
  <c r="E1755" i="28"/>
  <c r="E1759" i="28"/>
  <c r="E1842" i="28"/>
  <c r="E1826" i="28"/>
  <c r="E1833" i="28"/>
  <c r="E1846" i="28"/>
  <c r="E1839" i="28"/>
  <c r="E1831" i="28"/>
  <c r="E1806" i="28"/>
  <c r="E1811" i="28"/>
  <c r="E1781" i="28"/>
  <c r="E1797" i="28"/>
  <c r="E1750" i="28"/>
  <c r="E1829" i="28"/>
  <c r="E1700" i="28"/>
  <c r="E1701" i="28"/>
  <c r="E1932" i="28"/>
  <c r="E1946" i="28"/>
  <c r="E1773" i="28"/>
  <c r="E1780" i="28"/>
  <c r="E1794" i="28"/>
  <c r="E1804" i="28"/>
  <c r="E1783" i="28"/>
  <c r="E1852" i="28"/>
  <c r="E1733" i="28"/>
  <c r="E1887" i="28"/>
  <c r="E1923" i="28"/>
  <c r="E1898" i="28"/>
  <c r="E1918" i="28"/>
  <c r="E1930" i="28"/>
  <c r="E1936" i="28"/>
  <c r="E1965" i="28"/>
  <c r="E1754" i="28"/>
  <c r="E1758" i="28"/>
  <c r="E1821" i="28"/>
  <c r="E1744" i="28"/>
  <c r="E1792" i="28"/>
  <c r="E1856" i="28"/>
  <c r="E1848" i="28"/>
  <c r="E1884" i="28"/>
  <c r="E1954" i="28"/>
  <c r="E1814" i="28"/>
  <c r="E1830" i="28"/>
  <c r="E1836" i="28"/>
  <c r="E1844" i="28"/>
  <c r="E1849" i="28"/>
  <c r="E1853" i="28"/>
  <c r="E1726" i="28"/>
  <c r="E1769" i="28"/>
  <c r="E1945" i="28"/>
  <c r="E1760" i="28"/>
  <c r="E1886" i="28"/>
  <c r="E1857" i="28"/>
  <c r="E1908" i="28"/>
  <c r="E1862" i="28"/>
  <c r="E1858" i="28"/>
  <c r="E1859" i="28"/>
  <c r="E1880" i="28"/>
  <c r="E1881" i="28"/>
  <c r="E1788" i="28"/>
  <c r="E1949" i="28"/>
  <c r="E1876" i="28"/>
  <c r="E1872" i="28"/>
  <c r="E1654" i="28"/>
  <c r="E1675" i="28"/>
  <c r="E1679" i="28"/>
  <c r="E1690" i="28"/>
  <c r="E1695" i="28"/>
  <c r="E1941" i="28"/>
  <c r="E1939" i="28"/>
  <c r="E1940" i="28"/>
  <c r="E1942" i="28"/>
  <c r="E1907" i="28"/>
  <c r="E1879" i="28"/>
  <c r="E1863" i="28"/>
  <c r="E1874" i="28"/>
  <c r="E1928" i="28"/>
  <c r="E1827" i="28"/>
  <c r="E1845" i="28"/>
  <c r="E1847" i="28"/>
  <c r="E1888" i="28"/>
  <c r="E1817" i="28"/>
  <c r="E1761" i="28"/>
  <c r="E1799" i="28"/>
  <c r="E1869" i="28"/>
  <c r="E1818" i="28"/>
  <c r="E1749" i="28"/>
  <c r="E1917" i="28"/>
  <c r="E1922" i="28"/>
  <c r="E1911" i="28"/>
  <c r="E1737" i="28"/>
  <c r="E1738" i="28"/>
  <c r="E1775" i="28"/>
  <c r="E1739" i="28"/>
  <c r="E1776" i="28"/>
  <c r="E1955" i="28"/>
  <c r="E1904" i="28"/>
  <c r="E1929" i="28"/>
  <c r="E1803" i="28"/>
  <c r="E1751" i="28"/>
  <c r="E1795" i="28"/>
  <c r="E1753" i="28"/>
  <c r="E1883" i="28"/>
  <c r="E1757" i="28"/>
  <c r="E1867" i="28"/>
  <c r="E1900" i="28"/>
  <c r="E1860" i="28"/>
  <c r="E1866" i="28"/>
  <c r="E1882" i="28"/>
  <c r="E1909" i="28"/>
  <c r="E1943" i="28"/>
  <c r="E1973" i="28"/>
  <c r="E1889" i="28"/>
  <c r="E1789" i="28"/>
  <c r="E1921" i="28"/>
  <c r="E1808" i="28"/>
  <c r="E1820" i="28"/>
  <c r="E1910" i="28"/>
  <c r="E1807" i="28"/>
  <c r="E1810" i="28"/>
  <c r="E1812" i="28"/>
  <c r="E1815" i="28"/>
  <c r="E1819" i="28"/>
  <c r="E1832" i="28"/>
  <c r="E1834" i="28"/>
  <c r="E1840" i="28"/>
  <c r="E1841" i="28"/>
  <c r="E1843" i="28"/>
  <c r="E1851" i="28"/>
  <c r="E1870" i="28"/>
  <c r="E1891" i="28"/>
  <c r="E1893" i="28"/>
  <c r="E1895" i="28"/>
  <c r="E1959" i="28"/>
  <c r="E1967" i="28"/>
  <c r="E1774" i="28"/>
  <c r="E1871" i="28"/>
  <c r="E1913" i="28"/>
  <c r="E1915" i="28"/>
  <c r="E1824" i="28"/>
  <c r="E1931" i="28"/>
  <c r="E1937" i="28"/>
  <c r="E1947" i="28"/>
  <c r="E1966" i="28"/>
  <c r="E1933" i="28"/>
  <c r="E1787" i="28"/>
  <c r="E1762" i="28"/>
  <c r="E1745" i="28"/>
  <c r="E1785" i="28"/>
  <c r="E1925" i="28"/>
  <c r="E1892" i="28"/>
  <c r="E1894" i="28"/>
  <c r="E1816" i="28"/>
  <c r="E1740" i="28"/>
  <c r="E1748" i="28"/>
  <c r="E1691" i="28"/>
  <c r="E1763" i="28"/>
  <c r="E1687" i="28"/>
  <c r="E1723" i="28"/>
  <c r="E1730" i="28"/>
  <c r="E1950" i="28"/>
  <c r="E1969" i="28"/>
  <c r="E1905" i="28"/>
  <c r="E1890" i="28"/>
  <c r="E1861" i="28"/>
  <c r="E1838" i="28"/>
  <c r="E1877" i="28"/>
  <c r="E1828" i="28"/>
  <c r="E1798" i="28"/>
  <c r="E2099" i="28"/>
  <c r="E2088" i="28"/>
  <c r="E2021" i="28"/>
  <c r="E2042" i="28"/>
  <c r="E1951" i="28"/>
  <c r="E1956" i="28"/>
  <c r="E1978" i="28"/>
  <c r="E2052" i="28"/>
  <c r="E2153" i="28"/>
  <c r="E1972" i="28"/>
  <c r="E2004" i="28"/>
  <c r="E2026" i="28"/>
  <c r="E2140" i="28"/>
  <c r="E2132" i="28"/>
  <c r="E2136" i="28"/>
  <c r="E2145" i="28"/>
  <c r="E2067" i="28"/>
  <c r="E1992" i="28"/>
  <c r="E1994" i="28"/>
  <c r="E2031" i="28"/>
  <c r="E1835" i="28"/>
  <c r="E1878" i="28"/>
  <c r="E1968" i="28"/>
  <c r="E2034" i="28"/>
  <c r="E2123" i="28"/>
  <c r="E2100" i="28"/>
  <c r="E2055" i="28"/>
  <c r="E2022" i="28"/>
  <c r="E1958" i="28"/>
  <c r="E1985" i="28"/>
  <c r="E1970" i="28"/>
  <c r="E1971" i="28"/>
  <c r="E2012" i="28"/>
  <c r="E2008" i="28"/>
  <c r="E1976" i="28"/>
  <c r="E1991" i="28"/>
  <c r="E1896" i="28"/>
  <c r="E1903" i="28"/>
  <c r="E2018" i="28"/>
  <c r="E2073" i="28"/>
  <c r="E2065" i="28"/>
  <c r="E2080" i="28"/>
  <c r="E2108" i="28"/>
  <c r="E2107" i="28"/>
  <c r="E1919" i="28"/>
  <c r="E1920" i="28"/>
  <c r="E2013" i="28"/>
  <c r="E2053" i="28"/>
  <c r="E2039" i="28"/>
  <c r="E2020" i="28"/>
  <c r="E1948" i="28"/>
  <c r="E2050" i="28"/>
  <c r="E2116" i="28"/>
  <c r="E2117" i="28"/>
  <c r="E2118" i="28"/>
  <c r="E2077" i="28"/>
  <c r="E2101" i="28"/>
  <c r="E2085" i="28"/>
  <c r="E2087" i="28"/>
  <c r="E2114" i="28"/>
  <c r="E2130" i="28"/>
  <c r="E1960" i="28"/>
  <c r="E1974" i="28"/>
  <c r="E1975" i="28"/>
  <c r="E1983" i="28"/>
  <c r="E1986" i="28"/>
  <c r="E1999" i="28"/>
  <c r="E2007" i="28"/>
  <c r="E1996" i="28"/>
  <c r="E2014" i="28"/>
  <c r="E2016" i="28"/>
  <c r="E2028" i="28"/>
  <c r="E2035" i="28"/>
  <c r="E2040" i="28"/>
  <c r="E2041" i="28"/>
  <c r="E2044" i="28"/>
  <c r="E2047" i="28"/>
  <c r="E2054" i="28"/>
  <c r="E2060" i="28"/>
  <c r="E2061" i="28"/>
  <c r="E1982" i="28"/>
  <c r="E1989" i="28"/>
  <c r="E1990" i="28"/>
  <c r="E2120" i="28"/>
  <c r="E2046" i="28"/>
  <c r="E2036" i="28"/>
  <c r="E2010" i="28"/>
  <c r="E1995" i="28"/>
  <c r="E1997" i="28"/>
  <c r="E1927" i="28"/>
  <c r="E1964" i="28"/>
  <c r="E2097" i="28"/>
  <c r="E2098" i="28"/>
  <c r="E2069" i="28"/>
  <c r="E2019" i="28"/>
  <c r="E1854" i="28"/>
  <c r="E1868" i="28"/>
  <c r="E2029" i="28"/>
  <c r="E2058" i="28"/>
  <c r="E2059" i="28"/>
  <c r="E1962" i="28"/>
  <c r="E1977" i="28"/>
  <c r="E1993" i="28"/>
  <c r="E1984" i="28"/>
  <c r="E2023" i="28"/>
  <c r="E2045" i="28"/>
  <c r="E2070" i="28"/>
  <c r="E2109" i="28"/>
  <c r="E2066" i="28"/>
  <c r="E2113" i="28"/>
  <c r="E2119" i="28"/>
  <c r="E1979" i="28"/>
  <c r="E2030" i="28"/>
  <c r="E2000" i="28"/>
  <c r="E2009" i="28"/>
  <c r="E2024" i="28"/>
  <c r="E2068" i="28"/>
  <c r="E2075" i="28"/>
  <c r="E2089" i="28"/>
  <c r="E2127" i="28"/>
  <c r="E2128" i="28"/>
  <c r="E1926" i="28"/>
  <c r="E1957" i="28"/>
  <c r="E1952" i="28"/>
  <c r="E1953" i="28"/>
  <c r="E1980" i="28"/>
  <c r="E1998" i="28"/>
  <c r="E2005" i="28"/>
  <c r="E2011" i="28"/>
  <c r="E2032" i="28"/>
  <c r="E2062" i="28"/>
  <c r="E2071" i="28"/>
  <c r="E2064" i="28"/>
  <c r="E2002" i="28"/>
  <c r="E2003" i="28"/>
  <c r="E2027" i="28"/>
  <c r="E2051" i="28"/>
  <c r="E2079" i="28"/>
  <c r="E2072" i="28"/>
  <c r="E2006" i="28"/>
  <c r="E2105" i="28"/>
  <c r="E1988" i="28"/>
  <c r="E1944" i="28"/>
  <c r="E1901" i="28"/>
  <c r="E1935" i="28"/>
  <c r="E1916" i="28"/>
  <c r="E1934" i="28"/>
  <c r="E1987" i="28"/>
  <c r="E1912" i="28"/>
  <c r="E1963" i="28"/>
  <c r="E1865" i="28"/>
  <c r="E1864" i="28"/>
  <c r="E2025" i="28"/>
  <c r="E2083" i="28"/>
  <c r="E2063" i="28"/>
  <c r="E1981" i="28"/>
  <c r="E2015" i="28"/>
  <c r="E2017" i="28"/>
  <c r="E2001" i="28"/>
  <c r="E2102" i="28"/>
  <c r="E2103" i="28"/>
  <c r="E2104" i="28"/>
  <c r="E2106" i="28"/>
  <c r="E2043" i="28"/>
  <c r="E2257" i="28"/>
  <c r="E2094" i="28"/>
  <c r="E2082" i="28"/>
  <c r="E2214" i="28"/>
  <c r="E2225" i="28"/>
  <c r="E2232" i="28"/>
  <c r="E2233" i="28"/>
  <c r="E2144" i="28"/>
  <c r="E2155" i="28"/>
  <c r="E2112" i="28"/>
  <c r="E2170" i="28"/>
  <c r="E2092" i="28"/>
  <c r="E2227" i="28"/>
  <c r="E2248" i="28"/>
  <c r="E2135" i="28"/>
  <c r="E2183" i="28"/>
  <c r="E2203" i="28"/>
  <c r="E2208" i="28"/>
  <c r="E2161" i="28"/>
  <c r="E2076" i="28"/>
  <c r="E2142" i="28"/>
  <c r="E2095" i="28"/>
  <c r="E2204" i="28"/>
  <c r="E2178" i="28"/>
  <c r="E2201" i="28"/>
  <c r="E2176" i="28"/>
  <c r="E2081" i="28"/>
  <c r="E2086" i="28"/>
  <c r="E2218" i="28"/>
  <c r="E2230" i="28"/>
  <c r="E2212" i="28"/>
  <c r="E2164" i="28"/>
  <c r="E2241" i="28"/>
  <c r="E2154" i="28"/>
  <c r="E2093" i="28"/>
  <c r="E2048" i="28"/>
  <c r="E2179" i="28"/>
  <c r="E2191" i="28"/>
  <c r="E2177" i="28"/>
  <c r="E2181" i="28"/>
  <c r="E2057" i="28"/>
  <c r="E2121" i="28"/>
  <c r="E2074" i="28"/>
  <c r="E2202" i="28"/>
  <c r="E2091" i="28"/>
  <c r="E2168" i="28"/>
  <c r="E2169" i="28"/>
  <c r="E2148" i="28"/>
  <c r="E2198" i="28"/>
  <c r="E2129" i="28"/>
  <c r="E2090" i="28"/>
  <c r="E2207" i="28"/>
  <c r="E2226" i="28"/>
  <c r="E2219" i="28"/>
  <c r="E2221" i="28"/>
  <c r="E2222" i="28"/>
  <c r="E2237" i="28"/>
  <c r="E2125" i="28"/>
  <c r="E2150" i="28"/>
  <c r="E2141" i="28"/>
  <c r="E2216" i="28"/>
  <c r="E2209" i="28"/>
  <c r="E2206" i="28"/>
  <c r="E2211" i="28"/>
  <c r="E2210" i="28"/>
  <c r="E2265" i="28"/>
  <c r="E2269" i="28"/>
  <c r="E2266" i="28"/>
  <c r="E2270" i="28"/>
  <c r="E2126" i="28"/>
  <c r="E2122" i="28"/>
  <c r="E2159" i="28"/>
  <c r="E2217" i="28"/>
  <c r="E2228" i="28"/>
  <c r="E2139" i="28"/>
  <c r="E2146" i="28"/>
  <c r="E2157" i="28"/>
  <c r="E2193" i="28"/>
  <c r="E2275" i="28"/>
  <c r="E2231" i="28"/>
  <c r="E2215" i="28"/>
  <c r="E2235" i="28"/>
  <c r="E2182" i="28"/>
  <c r="E2096" i="28"/>
  <c r="E2131" i="28"/>
  <c r="E2189" i="28"/>
  <c r="E2037" i="28"/>
  <c r="E2084" i="28"/>
  <c r="E2192" i="28"/>
  <c r="E2174" i="28"/>
  <c r="E2173" i="28"/>
  <c r="E2267" i="28"/>
  <c r="E2271" i="28"/>
  <c r="E2172" i="28"/>
  <c r="E2138" i="28"/>
  <c r="E2167" i="28"/>
  <c r="E2253" i="28"/>
  <c r="E2195" i="28"/>
  <c r="E2197" i="28"/>
  <c r="E2163" i="28"/>
  <c r="E2184" i="28"/>
  <c r="E2190" i="28"/>
  <c r="E2213" i="28"/>
  <c r="E2134" i="28"/>
  <c r="E2160" i="28"/>
  <c r="E2171" i="28"/>
  <c r="E2256" i="28"/>
  <c r="E2115" i="28"/>
  <c r="E2133" i="28"/>
  <c r="E2143" i="28"/>
  <c r="E2166" i="28"/>
  <c r="E2180" i="28"/>
  <c r="E2239" i="28"/>
  <c r="E2147" i="28"/>
  <c r="E2151" i="28"/>
  <c r="E2152" i="28"/>
  <c r="E2156" i="28"/>
  <c r="E2162" i="28"/>
  <c r="E2165" i="28"/>
  <c r="E2185" i="28"/>
  <c r="E2186" i="28"/>
  <c r="E2187" i="28"/>
  <c r="E2188" i="28"/>
  <c r="E2194" i="28"/>
  <c r="E2236" i="28"/>
  <c r="E2238" i="28"/>
  <c r="E2250" i="28"/>
  <c r="E2254" i="28"/>
  <c r="E2260" i="28"/>
  <c r="E2261" i="28"/>
  <c r="E2262" i="28"/>
  <c r="E2149" i="28"/>
  <c r="E2111" i="28"/>
  <c r="E2078" i="28"/>
  <c r="E2110" i="28"/>
  <c r="E2038" i="28"/>
  <c r="E2056" i="28"/>
  <c r="E2124" i="28"/>
  <c r="E2033" i="28"/>
  <c r="E2137" i="28"/>
  <c r="E2049" i="28"/>
  <c r="E2158" i="28"/>
  <c r="E2205" i="28"/>
  <c r="E2240" i="28"/>
  <c r="E2175" i="28"/>
  <c r="E2258" i="28"/>
  <c r="E2200" i="28"/>
  <c r="E2349" i="28"/>
  <c r="E2376" i="28"/>
  <c r="E2282" i="28"/>
  <c r="E2284" i="28"/>
  <c r="E2295" i="28"/>
  <c r="E2332" i="28"/>
  <c r="E2351" i="28"/>
  <c r="E2327" i="28"/>
  <c r="E2308" i="28"/>
  <c r="E2324" i="28"/>
  <c r="E2365" i="28"/>
  <c r="E2343" i="28"/>
  <c r="E2358" i="28"/>
  <c r="E2346" i="28"/>
  <c r="E2307" i="28"/>
  <c r="E2288" i="28"/>
  <c r="E2383" i="28"/>
  <c r="E2277" i="28"/>
  <c r="E2287" i="28"/>
  <c r="E2329" i="28"/>
  <c r="E2319" i="28"/>
  <c r="E2336" i="28"/>
  <c r="E2229" i="28"/>
  <c r="E2313" i="28"/>
  <c r="E2379" i="28"/>
  <c r="E2316" i="28"/>
  <c r="E2354" i="28"/>
  <c r="E2330" i="28"/>
  <c r="E2341" i="28"/>
  <c r="E2392" i="28"/>
  <c r="E2310" i="28"/>
  <c r="E2373" i="28"/>
  <c r="E2359" i="28"/>
  <c r="E2304" i="28"/>
  <c r="E2273" i="28"/>
  <c r="E2220" i="28"/>
  <c r="E2264" i="28"/>
  <c r="E2378" i="28"/>
  <c r="E2234" i="28"/>
  <c r="E2326" i="28"/>
  <c r="E2244" i="28"/>
  <c r="E2255" i="28"/>
  <c r="E2334" i="28"/>
  <c r="E2293" i="28"/>
  <c r="E2301" i="28"/>
  <c r="E2300" i="28"/>
  <c r="E2352" i="28"/>
  <c r="E2323" i="28"/>
  <c r="E2337" i="28"/>
  <c r="E2278" i="28"/>
  <c r="E2286" i="28"/>
  <c r="E2249" i="28"/>
  <c r="E2259" i="28"/>
  <c r="E2340" i="28"/>
  <c r="E2369" i="28"/>
  <c r="E2362" i="28"/>
  <c r="E2370" i="28"/>
  <c r="E2335" i="28"/>
  <c r="E2347" i="28"/>
  <c r="E2363" i="28"/>
  <c r="E2364" i="28"/>
  <c r="E2371" i="28"/>
  <c r="E2292" i="28"/>
  <c r="E2305" i="28"/>
  <c r="E2314" i="28"/>
  <c r="E2315" i="28"/>
  <c r="E2328" i="28"/>
  <c r="E2333" i="28"/>
  <c r="E2338" i="28"/>
  <c r="E2350" i="28"/>
  <c r="E2268" i="28"/>
  <c r="E2312" i="28"/>
  <c r="E2290" i="28"/>
  <c r="E2296" i="28"/>
  <c r="E2252" i="28"/>
  <c r="E2274" i="28"/>
  <c r="E2299" i="28"/>
  <c r="E2298" i="28"/>
  <c r="E2377" i="28"/>
  <c r="E2281" i="28"/>
  <c r="E2279" i="28"/>
  <c r="E2263" i="28"/>
  <c r="E2251" i="28"/>
  <c r="E2325" i="28"/>
  <c r="E2289" i="28"/>
  <c r="E2321" i="28"/>
  <c r="E2303" i="28"/>
  <c r="E2294" i="28"/>
  <c r="E2309" i="28"/>
  <c r="E2339" i="28"/>
  <c r="E2344" i="28"/>
  <c r="E2356" i="28"/>
  <c r="E2357" i="28"/>
  <c r="E2360" i="28"/>
  <c r="E2361" i="28"/>
  <c r="E2366" i="28"/>
  <c r="E2285" i="28"/>
  <c r="E2297" i="28"/>
  <c r="E2317" i="28"/>
  <c r="E2368" i="28"/>
  <c r="E2353" i="28"/>
  <c r="E2355" i="28"/>
  <c r="E2342" i="28"/>
  <c r="E2384" i="28"/>
  <c r="E2385" i="28"/>
  <c r="E2320" i="28"/>
  <c r="E2196" i="28"/>
  <c r="E2223" i="28"/>
  <c r="E2272" i="28"/>
  <c r="E2276" i="28"/>
  <c r="E2224" i="28"/>
  <c r="E2199" i="28"/>
  <c r="E2242" i="28"/>
  <c r="E2291" i="28"/>
  <c r="E2246" i="28"/>
  <c r="E2243" i="28"/>
  <c r="E2245" i="28"/>
  <c r="E2247" i="28"/>
  <c r="E2374" i="28"/>
  <c r="E2381" i="28"/>
  <c r="E2382" i="28"/>
  <c r="E2280" i="28"/>
  <c r="E2302" i="28"/>
  <c r="E2283" i="28"/>
  <c r="E2372" i="28"/>
  <c r="E2311" i="28"/>
  <c r="E2397" i="28"/>
  <c r="E2375" i="28"/>
  <c r="E2398" i="28"/>
  <c r="E2446" i="28"/>
  <c r="E2442" i="28"/>
  <c r="E2437" i="28"/>
  <c r="E2463" i="28"/>
  <c r="E2405" i="28"/>
  <c r="E2386" i="28"/>
  <c r="E2419" i="28"/>
  <c r="E2439" i="28"/>
  <c r="E2414" i="28"/>
  <c r="E2453" i="28"/>
  <c r="E2407" i="28"/>
  <c r="E2452" i="28"/>
  <c r="E2331" i="28"/>
  <c r="E2345" i="28"/>
  <c r="E2427" i="28"/>
  <c r="E2430" i="28"/>
  <c r="E2424" i="28"/>
  <c r="E2404" i="28"/>
  <c r="E2393" i="28"/>
  <c r="E2409" i="28"/>
  <c r="E2348" i="28"/>
  <c r="E2435" i="28"/>
  <c r="E2456" i="28"/>
  <c r="E2459" i="28"/>
  <c r="E2415" i="28"/>
  <c r="E2406" i="28"/>
  <c r="E2458" i="28"/>
  <c r="E2417" i="28"/>
  <c r="E2410" i="28"/>
  <c r="E2448" i="28"/>
  <c r="E2465" i="28"/>
  <c r="E2466" i="28"/>
  <c r="E2467" i="28"/>
  <c r="E2389" i="28"/>
  <c r="E2402" i="28"/>
  <c r="E2432" i="28"/>
  <c r="E2447" i="28"/>
  <c r="E2455" i="28"/>
  <c r="E2394" i="28"/>
  <c r="E2438" i="28"/>
  <c r="E2306" i="28"/>
  <c r="E2318" i="28"/>
  <c r="E2454" i="28"/>
  <c r="E2436" i="28"/>
  <c r="E2445" i="28"/>
  <c r="E2399" i="28"/>
  <c r="E2428" i="28"/>
  <c r="E2413" i="28"/>
  <c r="E2416" i="28"/>
  <c r="E2400" i="28"/>
  <c r="E2474" i="28"/>
  <c r="E2431" i="28"/>
  <c r="E2411" i="28"/>
  <c r="E2441" i="28"/>
  <c r="E2391" i="28"/>
  <c r="E2403" i="28"/>
  <c r="E2429" i="28"/>
  <c r="E2449" i="28"/>
  <c r="E2412" i="28"/>
  <c r="E2434" i="28"/>
  <c r="E2401" i="28"/>
  <c r="E2451" i="28"/>
  <c r="E2426" i="28"/>
  <c r="E2421" i="28"/>
  <c r="E2390" i="28"/>
  <c r="E2367" i="28"/>
  <c r="E2396" i="28"/>
  <c r="E2395" i="28"/>
  <c r="E2322" i="28"/>
  <c r="E2480" i="28"/>
  <c r="E2460" i="28"/>
  <c r="E2457" i="28"/>
  <c r="E2388" i="28"/>
  <c r="E2380" i="28"/>
  <c r="E2408" i="28"/>
  <c r="E2464" i="28"/>
  <c r="E2387" i="28"/>
  <c r="E2534" i="28"/>
  <c r="E2486" i="28"/>
  <c r="E2473" i="28"/>
  <c r="E2469" i="28"/>
  <c r="E2557" i="28"/>
  <c r="E2693" i="28"/>
  <c r="E2443" i="28"/>
  <c r="E2607" i="28"/>
  <c r="E2630" i="28"/>
  <c r="E2649" i="28"/>
  <c r="E2549" i="28"/>
  <c r="E2605" i="28"/>
  <c r="E2646" i="28"/>
  <c r="E2701" i="28"/>
  <c r="E2559" i="28"/>
  <c r="E2502" i="28"/>
  <c r="E2476" i="28"/>
  <c r="E2551" i="28"/>
  <c r="E2610" i="28"/>
  <c r="E2645" i="28"/>
  <c r="E2522" i="28"/>
  <c r="E2576" i="28"/>
  <c r="E2691" i="28"/>
  <c r="E2704" i="28"/>
  <c r="E2707" i="28"/>
  <c r="E2698" i="28"/>
  <c r="E2568" i="28"/>
  <c r="E2574" i="28"/>
  <c r="E2483" i="28"/>
  <c r="E2496" i="28"/>
  <c r="E2626" i="28"/>
  <c r="E2573" i="28"/>
  <c r="E2583" i="28"/>
  <c r="E2494" i="28"/>
  <c r="E2519" i="28"/>
  <c r="E2505" i="28"/>
  <c r="E2569" i="28"/>
  <c r="E2490" i="28"/>
  <c r="E2513" i="28"/>
  <c r="E2484" i="28"/>
  <c r="E2619" i="28"/>
  <c r="E2523" i="28"/>
  <c r="E2528" i="28"/>
  <c r="E2566" i="28"/>
  <c r="E2563" i="28"/>
  <c r="E2710" i="28"/>
  <c r="E2487" i="28"/>
  <c r="E2660" i="28"/>
  <c r="E2620" i="28"/>
  <c r="E2640" i="28"/>
  <c r="E2643" i="28"/>
  <c r="E2655" i="28"/>
  <c r="E2518" i="28"/>
  <c r="E2535" i="28"/>
  <c r="E2632" i="28"/>
  <c r="E2603" i="28"/>
  <c r="E2517" i="28"/>
  <c r="E2653" i="28"/>
  <c r="E2540" i="28"/>
  <c r="E2506" i="28"/>
  <c r="E2520" i="28"/>
  <c r="E2533" i="28"/>
  <c r="E2570" i="28"/>
  <c r="E2577" i="28"/>
  <c r="E2586" i="28"/>
  <c r="E2589" i="28"/>
  <c r="E2588" i="28"/>
  <c r="E2611" i="28"/>
  <c r="E2615" i="28"/>
  <c r="E2652" i="28"/>
  <c r="E2647" i="28"/>
  <c r="E2521" i="28"/>
  <c r="E2498" i="28"/>
  <c r="E2547" i="28"/>
  <c r="E2504" i="28"/>
  <c r="E2666" i="28"/>
  <c r="E2669" i="28"/>
  <c r="E2668" i="28"/>
  <c r="E2510" i="28"/>
  <c r="E2450" i="28"/>
  <c r="E2560" i="28"/>
  <c r="E2578" i="28"/>
  <c r="E2553" i="28"/>
  <c r="E2634" i="28"/>
  <c r="E2580" i="28"/>
  <c r="E2595" i="28"/>
  <c r="E2554" i="28"/>
  <c r="E2596" i="28"/>
  <c r="E2635" i="28"/>
  <c r="E2561" i="28"/>
  <c r="E2636" i="28"/>
  <c r="E2492" i="28"/>
  <c r="E2477" i="28"/>
  <c r="E2478" i="28"/>
  <c r="E2462" i="28"/>
  <c r="E2495" i="28"/>
  <c r="E2585" i="28"/>
  <c r="E2609" i="28"/>
  <c r="E2612" i="28"/>
  <c r="E2627" i="28"/>
  <c r="E2638" i="28"/>
  <c r="E2648" i="28"/>
  <c r="E2650" i="28"/>
  <c r="E2664" i="28"/>
  <c r="E2665" i="28"/>
  <c r="E2672" i="28"/>
  <c r="E2673" i="28"/>
  <c r="E2678" i="28"/>
  <c r="E2686" i="28"/>
  <c r="E2511" i="28"/>
  <c r="E2677" i="28"/>
  <c r="E2548" i="28"/>
  <c r="E2485" i="28"/>
  <c r="E2500" i="28"/>
  <c r="E2481" i="28"/>
  <c r="E2470" i="28"/>
  <c r="E2471" i="28"/>
  <c r="E2472" i="28"/>
  <c r="E2659" i="28"/>
  <c r="E2628" i="28"/>
  <c r="E2604" i="28"/>
  <c r="E2658" i="28"/>
  <c r="E2692" i="28"/>
  <c r="E2600" i="28"/>
  <c r="E2440" i="28"/>
  <c r="E2444" i="28"/>
  <c r="E2461" i="28"/>
  <c r="E2501" i="28"/>
  <c r="E2541" i="28"/>
  <c r="E2555" i="28"/>
  <c r="E2562" i="28"/>
  <c r="E2579" i="28"/>
  <c r="E2581" i="28"/>
  <c r="E2597" i="28"/>
  <c r="E2637" i="28"/>
  <c r="E2606" i="28"/>
  <c r="E2479" i="28"/>
  <c r="E2482" i="28"/>
  <c r="E2488" i="28"/>
  <c r="E2493" i="28"/>
  <c r="E2507" i="28"/>
  <c r="E2509" i="28"/>
  <c r="E2546" i="28"/>
  <c r="E2644" i="28"/>
  <c r="E2622" i="28"/>
  <c r="E2515" i="28"/>
  <c r="E2543" i="28"/>
  <c r="E2552" i="28"/>
  <c r="E2545" i="28"/>
  <c r="E2598" i="28"/>
  <c r="E2468" i="28"/>
  <c r="E2514" i="28"/>
  <c r="E2539" i="28"/>
  <c r="E2564" i="28"/>
  <c r="E2565" i="28"/>
  <c r="E2567" i="28"/>
  <c r="E2617" i="28"/>
  <c r="E2618" i="28"/>
  <c r="E2629" i="28"/>
  <c r="E2633" i="28"/>
  <c r="E2639" i="28"/>
  <c r="E2667" i="28"/>
  <c r="E2670" i="28"/>
  <c r="E2671" i="28"/>
  <c r="E2674" i="28"/>
  <c r="E2679" i="28"/>
  <c r="E2685" i="28"/>
  <c r="E2687" i="28"/>
  <c r="E2684" i="28"/>
  <c r="E2558" i="28"/>
  <c r="E2423" i="28"/>
  <c r="E2525" i="28"/>
  <c r="E2716" i="28"/>
  <c r="E2544" i="28"/>
  <c r="E2572" i="28"/>
  <c r="E2491" i="28"/>
  <c r="E2530" i="28"/>
  <c r="E2532" i="28"/>
  <c r="E2624" i="28"/>
  <c r="E2663" i="28"/>
  <c r="E2582" i="28"/>
  <c r="E2584" i="28"/>
  <c r="E2631" i="28"/>
  <c r="E2718" i="28"/>
  <c r="E2592" i="28"/>
  <c r="E2593" i="28"/>
  <c r="E2550" i="28"/>
  <c r="E2433" i="28"/>
  <c r="E2590" i="28"/>
  <c r="E2420" i="28"/>
  <c r="E2418" i="28"/>
  <c r="E2425" i="28"/>
  <c r="E2422" i="28"/>
  <c r="E2536" i="28"/>
  <c r="E2497" i="28"/>
  <c r="E2616" i="28"/>
  <c r="E2656" i="28"/>
  <c r="E2499" i="28"/>
  <c r="E2475" i="28"/>
  <c r="E2571" i="28"/>
  <c r="E2608" i="28"/>
  <c r="E2613" i="28"/>
  <c r="E2623" i="28"/>
  <c r="E2675" i="28"/>
  <c r="E2676" i="28"/>
  <c r="E2680" i="28"/>
  <c r="E2682" i="28"/>
  <c r="E2683" i="28"/>
  <c r="E2689" i="28"/>
  <c r="E2614" i="28"/>
  <c r="E2688" i="28"/>
  <c r="E2526" i="28"/>
  <c r="E2489" i="28"/>
  <c r="E2516" i="28"/>
  <c r="E2697" i="28"/>
  <c r="E2531" i="28"/>
  <c r="E2625" i="28"/>
  <c r="E2591" i="28"/>
  <c r="E2524" i="28"/>
  <c r="E2529" i="28"/>
  <c r="E2537" i="28"/>
  <c r="E2538" i="28"/>
  <c r="E2721" i="28"/>
  <c r="E2753" i="28"/>
  <c r="E2745" i="28"/>
  <c r="E2771" i="28"/>
  <c r="E2830" i="28"/>
  <c r="E2654" i="28"/>
  <c r="E2732" i="28"/>
  <c r="E2773" i="28"/>
  <c r="E2845" i="28"/>
  <c r="E2846" i="28"/>
  <c r="E2826" i="28"/>
  <c r="E2779" i="28"/>
  <c r="E2696" i="28"/>
  <c r="E2711" i="28"/>
  <c r="E2715" i="28"/>
  <c r="E2641" i="28"/>
  <c r="E2766" i="28"/>
  <c r="E2575" i="28"/>
  <c r="E2792" i="28"/>
  <c r="E2621" i="28"/>
  <c r="E2702" i="28"/>
  <c r="E2703" i="28"/>
  <c r="E2708" i="28"/>
  <c r="E2657" i="28"/>
  <c r="E2714" i="28"/>
  <c r="E2662" i="28"/>
  <c r="E2836" i="28"/>
  <c r="E2834" i="28"/>
  <c r="E2747" i="28"/>
  <c r="E2777" i="28"/>
  <c r="E2764" i="28"/>
  <c r="E2741" i="28"/>
  <c r="E2720" i="28"/>
  <c r="E2841" i="28"/>
  <c r="E2744" i="28"/>
  <c r="E2705" i="28"/>
  <c r="E2848" i="28"/>
  <c r="E2761" i="28"/>
  <c r="E2776" i="28"/>
  <c r="E2825" i="28"/>
  <c r="E2786" i="28"/>
  <c r="E2749" i="28"/>
  <c r="E2769" i="28"/>
  <c r="E2770" i="28"/>
  <c r="E2737" i="28"/>
  <c r="E2736" i="28"/>
  <c r="E2735" i="28"/>
  <c r="E2760" i="28"/>
  <c r="E2594" i="28"/>
  <c r="E2787" i="28"/>
  <c r="E2805" i="28"/>
  <c r="E2542" i="28"/>
  <c r="E2733" i="28"/>
  <c r="E2734" i="28"/>
  <c r="E2724" i="28"/>
  <c r="E2763" i="28"/>
  <c r="E2772" i="28"/>
  <c r="E2587" i="28"/>
  <c r="E2642" i="28"/>
  <c r="E2767" i="28"/>
  <c r="E2738" i="28"/>
  <c r="E2690" i="28"/>
  <c r="E2740" i="28"/>
  <c r="E2809" i="28"/>
  <c r="E2758" i="28"/>
  <c r="E2602" i="28"/>
  <c r="E2752" i="28"/>
  <c r="E2719" i="28"/>
  <c r="E2556" i="28"/>
  <c r="E2699" i="28"/>
  <c r="E2706" i="28"/>
  <c r="E2700" i="28"/>
  <c r="E2695" i="28"/>
  <c r="E2782" i="28"/>
  <c r="E2813" i="28"/>
  <c r="E2742" i="28"/>
  <c r="E2799" i="28"/>
  <c r="E2722" i="28"/>
  <c r="E2756" i="28"/>
  <c r="E2780" i="28"/>
  <c r="E2785" i="28"/>
  <c r="E2793" i="28"/>
  <c r="E2795" i="28"/>
  <c r="E2800" i="28"/>
  <c r="E2804" i="28"/>
  <c r="E2808" i="28"/>
  <c r="E2827" i="28"/>
  <c r="E2728" i="28"/>
  <c r="E2796" i="28"/>
  <c r="E2802" i="28"/>
  <c r="E2739" i="28"/>
  <c r="E2775" i="28"/>
  <c r="E2806" i="28"/>
  <c r="E2709" i="28"/>
  <c r="E2811" i="28"/>
  <c r="E2812" i="28"/>
  <c r="E2821" i="28"/>
  <c r="E2822" i="28"/>
  <c r="E2765" i="28"/>
  <c r="E2755" i="28"/>
  <c r="E2762" i="28"/>
  <c r="E2731" i="28"/>
  <c r="E2712" i="28"/>
  <c r="E2729" i="28"/>
  <c r="E2723" i="28"/>
  <c r="E2743" i="28"/>
  <c r="E2746" i="28"/>
  <c r="E2750" i="28"/>
  <c r="E2599" i="28"/>
  <c r="E2725" i="28"/>
  <c r="E2681" i="28"/>
  <c r="E2807" i="28"/>
  <c r="E2810" i="28"/>
  <c r="E2835" i="28"/>
  <c r="E2837" i="28"/>
  <c r="E2842" i="28"/>
  <c r="E2748" i="28"/>
  <c r="E2784" i="28"/>
  <c r="E2754" i="28"/>
  <c r="E2713" i="28"/>
  <c r="E2789" i="28"/>
  <c r="E2824" i="28"/>
  <c r="E2778" i="28"/>
  <c r="E2803" i="28"/>
  <c r="E2814" i="28"/>
  <c r="E2820" i="28"/>
  <c r="E2694" i="28"/>
  <c r="E2759" i="28"/>
  <c r="E2818" i="28"/>
  <c r="E2801" i="28"/>
  <c r="E2794" i="28"/>
  <c r="E2817" i="28"/>
  <c r="E2717" i="28"/>
  <c r="E2730" i="28"/>
  <c r="E2774" i="28"/>
  <c r="E2512" i="28"/>
  <c r="E2527" i="28"/>
  <c r="E2503" i="28"/>
  <c r="E2651" i="28"/>
  <c r="E2661" i="28"/>
  <c r="E2508" i="28"/>
  <c r="E2601" i="28"/>
  <c r="E2726" i="28"/>
  <c r="E2727" i="28"/>
  <c r="E2768" i="28"/>
  <c r="E2815" i="28"/>
  <c r="E2751" i="28"/>
  <c r="E2828" i="28"/>
  <c r="E2868" i="28"/>
  <c r="E2757" i="28"/>
  <c r="E2816" i="28"/>
  <c r="E2781" i="28"/>
  <c r="E2859" i="28"/>
  <c r="E2831" i="28"/>
  <c r="E2914" i="28"/>
  <c r="E2883" i="28"/>
  <c r="E2865" i="28"/>
  <c r="E2878" i="28"/>
  <c r="E2898" i="28"/>
  <c r="E2863" i="28"/>
  <c r="E2864" i="28"/>
  <c r="E2903" i="28"/>
  <c r="E2851" i="28"/>
  <c r="E2790" i="28"/>
  <c r="E2791" i="28"/>
  <c r="E2798" i="28"/>
  <c r="E2823" i="28"/>
  <c r="E2866" i="28"/>
  <c r="E2894" i="28"/>
  <c r="E2891" i="28"/>
  <c r="E2889" i="28"/>
  <c r="E2862" i="28"/>
  <c r="E2858" i="28"/>
  <c r="E2886" i="28"/>
  <c r="E2904" i="28"/>
  <c r="E2871" i="28"/>
  <c r="E2872" i="28"/>
  <c r="E2832" i="28"/>
  <c r="E2833" i="28"/>
  <c r="E2838" i="28"/>
  <c r="E2893" i="28"/>
  <c r="E2887" i="28"/>
  <c r="E2877" i="28"/>
  <c r="E2892" i="28"/>
  <c r="E2896" i="28"/>
  <c r="E2897" i="28"/>
  <c r="E2885" i="28"/>
  <c r="E2890" i="28"/>
  <c r="E2900" i="28"/>
  <c r="E2888" i="28"/>
  <c r="E2910" i="28"/>
  <c r="E2895" i="28"/>
  <c r="E2906" i="28"/>
  <c r="E2913" i="28"/>
  <c r="E2856" i="28"/>
  <c r="E2857" i="28"/>
  <c r="E2829" i="28"/>
  <c r="E2843" i="28"/>
  <c r="E2819" i="28"/>
  <c r="E2873" i="28"/>
  <c r="E2876" i="28"/>
  <c r="E2847" i="28"/>
  <c r="E2849" i="28"/>
  <c r="E2850" i="28"/>
  <c r="E2867" i="28"/>
  <c r="E2879" i="28"/>
  <c r="E2839" i="28"/>
  <c r="E2860" i="28"/>
  <c r="E2852" i="28"/>
  <c r="E2869" i="28"/>
  <c r="E2870" i="28"/>
  <c r="E2881" i="28"/>
  <c r="E2916" i="28"/>
  <c r="E2855" i="28"/>
  <c r="E2882" i="28"/>
  <c r="E2905" i="28"/>
  <c r="E2788" i="28"/>
  <c r="E2899" i="28"/>
  <c r="E2853" i="28"/>
  <c r="E2854" i="28"/>
  <c r="E2902" i="28"/>
  <c r="E2783" i="28"/>
  <c r="E2911" i="28"/>
  <c r="E2844" i="28"/>
  <c r="E2840" i="28"/>
  <c r="E2797" i="28"/>
  <c r="E2861" i="28"/>
  <c r="E2915" i="28"/>
  <c r="E2927" i="28"/>
  <c r="E2918" i="28"/>
  <c r="E2930" i="28"/>
  <c r="E2929" i="28"/>
  <c r="E2907" i="28"/>
  <c r="E2936" i="28"/>
  <c r="E2917" i="28"/>
  <c r="E2921" i="28"/>
  <c r="E2931" i="28"/>
  <c r="E2920" i="28"/>
  <c r="E2919" i="28"/>
  <c r="E2901" i="28"/>
  <c r="E2924" i="28"/>
  <c r="E2928" i="28"/>
  <c r="E2926" i="28"/>
  <c r="E2923" i="28"/>
  <c r="E2932" i="28"/>
  <c r="E2908" i="28"/>
  <c r="E2933" i="28"/>
  <c r="E2912" i="28"/>
  <c r="E2922" i="28"/>
  <c r="E2934" i="28"/>
  <c r="E2925" i="28"/>
  <c r="E2875" i="28"/>
  <c r="E2884" i="28"/>
  <c r="E2909" i="28"/>
  <c r="E2874" i="28"/>
  <c r="E2880" i="28"/>
  <c r="E2935" i="28"/>
  <c r="E2938" i="28"/>
  <c r="E2937" i="28"/>
  <c r="E2939" i="28"/>
  <c r="E2940" i="28"/>
  <c r="E340" i="28"/>
  <c r="E26" i="28"/>
  <c r="E509" i="28"/>
  <c r="E565" i="28"/>
  <c r="E744" i="28"/>
  <c r="E723" i="28"/>
  <c r="E707" i="28"/>
  <c r="E741" i="28"/>
  <c r="E603" i="28"/>
  <c r="E772" i="28"/>
  <c r="E771" i="28"/>
  <c r="E773" i="28"/>
  <c r="E192" i="28"/>
  <c r="E193" i="28"/>
  <c r="E282" i="28"/>
  <c r="E247" i="28"/>
  <c r="E592" i="28"/>
  <c r="E510" i="28"/>
  <c r="E305" i="28"/>
  <c r="E533" i="28"/>
  <c r="E606" i="28"/>
  <c r="E676" i="28"/>
  <c r="E781" i="28"/>
  <c r="E768" i="28"/>
  <c r="E548" i="28"/>
  <c r="E149" i="28"/>
  <c r="E544" i="28"/>
  <c r="E543" i="28"/>
  <c r="E307" i="28"/>
  <c r="E140" i="28"/>
  <c r="E260" i="28"/>
  <c r="E112" i="28"/>
  <c r="E276" i="28"/>
  <c r="E273" i="28"/>
  <c r="E579" i="28"/>
  <c r="E309" i="28"/>
  <c r="E583" i="28"/>
  <c r="E93" i="28"/>
  <c r="E275" i="28"/>
  <c r="E221" i="28"/>
  <c r="E337" i="28"/>
  <c r="E289" i="28"/>
  <c r="E529" i="28"/>
  <c r="E375" i="28"/>
  <c r="E101" i="28"/>
  <c r="E177" i="28"/>
  <c r="E546" i="28"/>
  <c r="E526" i="28"/>
  <c r="E419" i="28"/>
  <c r="E439" i="28"/>
  <c r="E553" i="28"/>
  <c r="E547" i="28"/>
  <c r="E578" i="28"/>
  <c r="E569" i="28"/>
  <c r="E344" i="28"/>
  <c r="E8" i="28"/>
  <c r="E145" i="28"/>
  <c r="E581" i="28"/>
  <c r="E570" i="28"/>
  <c r="E355" i="28"/>
  <c r="E574" i="28"/>
  <c r="E494" i="28"/>
  <c r="E512" i="28"/>
  <c r="E621" i="28"/>
  <c r="E422" i="28"/>
  <c r="E586" i="28"/>
  <c r="E738" i="28"/>
  <c r="E459" i="28"/>
  <c r="E528" i="28"/>
  <c r="E576" i="28"/>
  <c r="E167" i="28"/>
  <c r="E242" i="28"/>
  <c r="E743" i="28"/>
  <c r="E304" i="28"/>
  <c r="E232" i="28"/>
  <c r="E233" i="28"/>
  <c r="E278" i="28"/>
  <c r="E148" i="28"/>
  <c r="E415" i="28"/>
  <c r="E161" i="28"/>
  <c r="E737" i="28"/>
  <c r="E43" i="28"/>
  <c r="E406" i="28"/>
  <c r="E470" i="28"/>
  <c r="E747" i="28"/>
  <c r="E748" i="28"/>
  <c r="E580" i="28"/>
  <c r="E73" i="28"/>
  <c r="E349" i="28"/>
  <c r="E389" i="28"/>
  <c r="E362" i="28"/>
  <c r="E563" i="28"/>
  <c r="E445" i="28"/>
  <c r="E688" i="28"/>
  <c r="E317" i="28"/>
  <c r="E687" i="28"/>
  <c r="E604" i="28"/>
  <c r="E631" i="28"/>
  <c r="E654" i="28"/>
  <c r="E674" i="28"/>
  <c r="E635" i="28"/>
  <c r="E686" i="28"/>
  <c r="E424" i="28"/>
  <c r="E587" i="28"/>
  <c r="E6" i="28"/>
  <c r="E156" i="28"/>
  <c r="E157" i="28"/>
  <c r="E315" i="28"/>
  <c r="E440" i="28"/>
  <c r="E704" i="28"/>
  <c r="E210" i="28"/>
  <c r="E211" i="28"/>
  <c r="E605" i="28"/>
  <c r="E386" i="28"/>
  <c r="E663" i="28"/>
  <c r="E379" i="28"/>
  <c r="E234" i="28"/>
  <c r="E324" i="28"/>
  <c r="E498" i="28"/>
  <c r="E661" i="28"/>
  <c r="E450" i="28"/>
  <c r="E163" i="28"/>
  <c r="E251" i="28"/>
  <c r="E238" i="28"/>
  <c r="E357" i="28"/>
  <c r="E279" i="28"/>
  <c r="E132" i="28"/>
  <c r="E133" i="28"/>
  <c r="E711" i="28"/>
  <c r="E712" i="28"/>
  <c r="E245" i="28"/>
  <c r="E226" i="28"/>
  <c r="E313" i="28"/>
  <c r="E294" i="28"/>
  <c r="E224" i="28"/>
  <c r="E106" i="28"/>
  <c r="E7" i="28"/>
  <c r="E702" i="28"/>
  <c r="E703" i="28"/>
  <c r="E735" i="28"/>
  <c r="E736" i="28"/>
  <c r="E572" i="28"/>
  <c r="E753" i="28"/>
  <c r="E449" i="28"/>
  <c r="E71" i="28"/>
  <c r="E590" i="28"/>
  <c r="E102" i="28"/>
  <c r="E143" i="28"/>
  <c r="E120" i="28"/>
  <c r="E241" i="28"/>
  <c r="E142" i="28"/>
  <c r="E775" i="28"/>
  <c r="E777" i="28"/>
  <c r="E776" i="28"/>
  <c r="E774" i="28"/>
  <c r="E638" i="28"/>
  <c r="E122" i="28"/>
  <c r="E326" i="28"/>
  <c r="E532" i="28"/>
  <c r="E293" i="28"/>
  <c r="E206" i="28"/>
  <c r="E171" i="28"/>
  <c r="E50" i="28"/>
  <c r="E328" i="28"/>
  <c r="E537" i="28"/>
  <c r="E521" i="28"/>
  <c r="E681" i="28"/>
  <c r="E522" i="28"/>
  <c r="E731" i="28"/>
  <c r="E432" i="28"/>
  <c r="E203" i="28"/>
  <c r="E197" i="28"/>
  <c r="E685" i="28"/>
  <c r="E301" i="28"/>
  <c r="E2" i="28"/>
  <c r="E165" i="28"/>
  <c r="E388" i="28"/>
  <c r="E645" i="28"/>
  <c r="E481" i="28"/>
  <c r="E131" i="28"/>
  <c r="E589" i="28"/>
  <c r="E669" i="28"/>
  <c r="E670" i="28"/>
  <c r="E292" i="28"/>
  <c r="E308" i="28"/>
  <c r="E385" i="28"/>
  <c r="E568" i="28"/>
  <c r="E582" i="28"/>
  <c r="E525" i="28"/>
  <c r="E438" i="28"/>
  <c r="E223" i="28"/>
  <c r="E627" i="28"/>
  <c r="E323" i="28"/>
  <c r="E519" i="28"/>
  <c r="E135" i="28"/>
  <c r="E600" i="28"/>
  <c r="E395" i="28"/>
  <c r="E126" i="28"/>
  <c r="E127" i="28"/>
  <c r="E250" i="28"/>
  <c r="E130" i="28"/>
  <c r="E567" i="28"/>
  <c r="E397" i="28"/>
  <c r="E427" i="28"/>
  <c r="E370" i="28"/>
  <c r="E371" i="28"/>
  <c r="E372" i="28"/>
  <c r="E373" i="28"/>
  <c r="E374" i="28"/>
  <c r="E332" i="28"/>
  <c r="E367" i="28"/>
  <c r="E369" i="28"/>
  <c r="E285" i="28"/>
  <c r="E366" i="28"/>
  <c r="E381" i="28"/>
  <c r="E331" i="28"/>
  <c r="E377" i="28"/>
  <c r="E236" i="28"/>
  <c r="E352" i="28"/>
  <c r="E400" i="28"/>
  <c r="E396" i="28"/>
  <c r="E455" i="28"/>
  <c r="E456" i="28"/>
  <c r="E457" i="28"/>
  <c r="E536" i="28"/>
  <c r="E147" i="28"/>
  <c r="E416" i="28"/>
  <c r="E759" i="28"/>
  <c r="E757" i="28"/>
  <c r="E745" i="28"/>
  <c r="E754" i="28"/>
  <c r="E751" i="28"/>
  <c r="E758" i="28"/>
  <c r="E760" i="28"/>
  <c r="E746" i="28"/>
  <c r="E762" i="28"/>
  <c r="E755" i="28"/>
  <c r="E764" i="28"/>
  <c r="E770" i="28"/>
  <c r="E763" i="28"/>
  <c r="E761" i="28"/>
  <c r="E766" i="28"/>
  <c r="E767" i="28"/>
  <c r="E765" i="28"/>
  <c r="E769" i="28"/>
  <c r="E499" i="28"/>
  <c r="E134" i="28"/>
  <c r="E255" i="28"/>
  <c r="E195" i="28"/>
  <c r="E719" i="28"/>
  <c r="E697" i="28"/>
  <c r="E718" i="28"/>
  <c r="E724" i="28"/>
  <c r="E561" i="28"/>
  <c r="E218" i="28"/>
  <c r="E153" i="28"/>
  <c r="E129" i="28"/>
  <c r="E402" i="28"/>
  <c r="E469" i="28"/>
  <c r="E284" i="28"/>
  <c r="E491" i="28"/>
  <c r="E505" i="28"/>
  <c r="E420" i="28"/>
  <c r="E421" i="28"/>
  <c r="E342" i="28"/>
  <c r="E254" i="28"/>
  <c r="E750" i="28"/>
  <c r="E584" i="28"/>
  <c r="E614" i="28"/>
  <c r="E571" i="28"/>
  <c r="E595" i="28"/>
  <c r="E598" i="28"/>
  <c r="E164" i="28"/>
  <c r="E162" i="28"/>
  <c r="E128" i="28"/>
  <c r="E513" i="28"/>
  <c r="E517" i="28"/>
  <c r="E523" i="28"/>
  <c r="E286" i="28"/>
  <c r="E25" i="28"/>
  <c r="E261" i="28"/>
  <c r="E360" i="28"/>
  <c r="E507" i="28"/>
  <c r="E749" i="28"/>
  <c r="E623" i="28"/>
  <c r="E298" i="28"/>
  <c r="E183" i="28"/>
  <c r="E3" i="28"/>
  <c r="E243" i="28"/>
  <c r="E52" i="28"/>
  <c r="E82" i="28"/>
  <c r="E506" i="28"/>
  <c r="E484" i="28"/>
  <c r="E562" i="28"/>
  <c r="E137" i="28"/>
  <c r="E194" i="28"/>
  <c r="E141" i="28"/>
  <c r="E123" i="28"/>
  <c r="E155" i="28"/>
  <c r="E215" i="28"/>
  <c r="E249" i="28"/>
  <c r="E492" i="28"/>
  <c r="E170" i="28"/>
  <c r="E4" i="28"/>
  <c r="E550" i="28"/>
  <c r="E551" i="28"/>
  <c r="E353" i="28"/>
  <c r="E477" i="28"/>
  <c r="E464" i="28"/>
  <c r="E466" i="28"/>
  <c r="E111" i="28"/>
  <c r="E339" i="28"/>
  <c r="E472" i="28"/>
  <c r="E100" i="28"/>
  <c r="E66" i="28"/>
  <c r="E209" i="28"/>
  <c r="E311" i="28"/>
  <c r="E12" i="28"/>
  <c r="E83" i="28"/>
  <c r="E88" i="28"/>
  <c r="E262" i="28"/>
  <c r="E300" i="28"/>
  <c r="E390" i="28"/>
  <c r="E363" i="28"/>
  <c r="E564" i="28"/>
  <c r="E96" i="28"/>
  <c r="E41" i="28"/>
  <c r="E62" i="28"/>
  <c r="E37" i="28"/>
  <c r="E446" i="28"/>
  <c r="E318" i="28"/>
  <c r="E90" i="28"/>
  <c r="E87" i="28"/>
  <c r="E199" i="28"/>
  <c r="E274" i="28"/>
  <c r="E527" i="28"/>
  <c r="E97" i="28"/>
  <c r="E511" i="28"/>
  <c r="E556" i="28"/>
  <c r="E91" i="28"/>
  <c r="E95" i="28"/>
  <c r="E21" i="28"/>
  <c r="E39" i="28"/>
  <c r="E46" i="28"/>
  <c r="E61" i="28"/>
  <c r="E10" i="28"/>
  <c r="E104" i="28"/>
  <c r="E60" i="28"/>
  <c r="E107" i="28"/>
  <c r="E181" i="28"/>
  <c r="E229" i="28"/>
  <c r="E413" i="28"/>
  <c r="E18" i="28"/>
  <c r="E230" i="28"/>
  <c r="E327" i="28"/>
  <c r="E28" i="28"/>
  <c r="E244" i="28"/>
  <c r="E287" i="28"/>
  <c r="E98" i="28"/>
  <c r="E566" i="28"/>
  <c r="E186" i="28"/>
  <c r="E188" i="28"/>
  <c r="E47" i="28"/>
  <c r="E182" i="28"/>
  <c r="E259" i="28"/>
  <c r="E453" i="28"/>
  <c r="E391" i="28"/>
  <c r="E351" i="28"/>
  <c r="E80" i="28"/>
  <c r="E86" i="28"/>
  <c r="E16" i="28"/>
  <c r="E70" i="28"/>
  <c r="E69" i="28"/>
  <c r="E64" i="28"/>
  <c r="E63" i="28"/>
  <c r="E53" i="28"/>
  <c r="E99" i="28"/>
  <c r="E178" i="28"/>
  <c r="E191" i="28"/>
  <c r="E38" i="28"/>
  <c r="E115" i="28"/>
  <c r="E81" i="28"/>
  <c r="E288" i="28"/>
  <c r="E114" i="28"/>
  <c r="E65" i="28"/>
  <c r="E393" i="28"/>
  <c r="E78" i="28"/>
  <c r="E720" i="28"/>
  <c r="E726" i="28"/>
  <c r="E727" i="28"/>
  <c r="E728" i="28"/>
  <c r="E717" i="28"/>
  <c r="E716" i="28"/>
  <c r="E496" i="28"/>
  <c r="E713" i="28"/>
  <c r="E721" i="28"/>
  <c r="E693" i="28"/>
  <c r="E166" i="28"/>
  <c r="E682" i="28"/>
  <c r="E394" i="28"/>
  <c r="E471" i="28"/>
  <c r="E283" i="28"/>
  <c r="E189" i="28"/>
  <c r="E408" i="28"/>
  <c r="E409" i="28"/>
  <c r="E356" i="28"/>
  <c r="E452" i="28"/>
  <c r="E401" i="28"/>
  <c r="E48" i="28"/>
  <c r="E612" i="28"/>
  <c r="E264" i="28"/>
  <c r="E378" i="28"/>
  <c r="E392" i="28"/>
  <c r="E319" i="28"/>
  <c r="E368" i="28"/>
  <c r="E345" i="28"/>
  <c r="E266" i="28"/>
  <c r="E442" i="28"/>
  <c r="E383" i="28"/>
  <c r="E265" i="28"/>
  <c r="E269" i="28"/>
  <c r="E180" i="28"/>
  <c r="E348" i="28"/>
  <c r="E350" i="28"/>
  <c r="E310" i="28"/>
  <c r="E411" i="28"/>
  <c r="E436" i="28"/>
  <c r="E428" i="28"/>
  <c r="E54" i="28"/>
  <c r="E281" i="28"/>
  <c r="E384" i="28"/>
  <c r="E649" i="28"/>
  <c r="E667" i="28"/>
  <c r="E668" i="28"/>
  <c r="E665" i="28"/>
  <c r="E675" i="28"/>
  <c r="E258" i="28"/>
  <c r="E447" i="28"/>
  <c r="E677" i="28"/>
  <c r="E683" i="28"/>
  <c r="E694" i="28"/>
  <c r="E689" i="28"/>
  <c r="E680" i="28"/>
  <c r="E692" i="28"/>
  <c r="E474" i="28"/>
  <c r="E701" i="28"/>
  <c r="E725" i="28"/>
  <c r="E698" i="28"/>
  <c r="E673" i="28"/>
  <c r="E709" i="28"/>
  <c r="E734" i="28"/>
  <c r="E159" i="28"/>
  <c r="E248" i="28"/>
  <c r="E17" i="28"/>
  <c r="E151" i="28"/>
  <c r="E573" i="28"/>
  <c r="E398" i="28"/>
  <c r="E399" i="28"/>
  <c r="E530" i="28"/>
  <c r="E376" i="28"/>
  <c r="E454" i="28"/>
  <c r="E9" i="28"/>
  <c r="E144" i="28"/>
  <c r="E684" i="28"/>
  <c r="E435" i="28"/>
  <c r="E504" i="28"/>
  <c r="E403" i="28"/>
  <c r="E297" i="28"/>
  <c r="E346" i="28"/>
  <c r="E160" i="28"/>
  <c r="E463" i="28"/>
  <c r="E538" i="28"/>
  <c r="E136" i="28"/>
  <c r="E607" i="28"/>
  <c r="E608" i="28"/>
  <c r="E615" i="28"/>
  <c r="E267" i="28"/>
  <c r="E146" i="28"/>
  <c r="E187" i="28"/>
  <c r="E125" i="28"/>
  <c r="E119" i="28"/>
  <c r="E154" i="28"/>
  <c r="E539" i="28"/>
  <c r="E341" i="28"/>
  <c r="E558" i="28"/>
  <c r="E343" i="28"/>
  <c r="E585" i="28"/>
  <c r="E596" i="28"/>
  <c r="E479" i="28"/>
  <c r="E152" i="28"/>
  <c r="E124" i="28"/>
  <c r="E715" i="28"/>
  <c r="E722" i="28"/>
  <c r="E732" i="28"/>
  <c r="E714" i="28"/>
  <c r="E699" i="28"/>
  <c r="E700" i="28"/>
  <c r="E705" i="28"/>
  <c r="E520" i="28"/>
  <c r="E545" i="28"/>
  <c r="E710" i="28"/>
  <c r="E270" i="28"/>
  <c r="E271" i="28"/>
  <c r="E557" i="28"/>
  <c r="E158" i="28"/>
  <c r="E433" i="28"/>
  <c r="E5" i="28"/>
  <c r="E364" i="28"/>
  <c r="E407" i="28"/>
  <c r="E594" i="28"/>
  <c r="E118" i="28"/>
  <c r="E55" i="28"/>
  <c r="E84" i="28"/>
  <c r="E110" i="28"/>
  <c r="E172" i="28"/>
  <c r="E473" i="28"/>
  <c r="E516" i="28"/>
  <c r="E45" i="28"/>
  <c r="E59" i="28"/>
  <c r="E24" i="28"/>
  <c r="E27" i="28"/>
  <c r="E33" i="28"/>
  <c r="E19" i="28"/>
  <c r="E35" i="28"/>
  <c r="E116" i="28"/>
  <c r="E68" i="28"/>
  <c r="E74" i="28"/>
  <c r="E57" i="28"/>
  <c r="E169" i="28"/>
  <c r="E291" i="28"/>
  <c r="E501" i="28"/>
  <c r="E56" i="28"/>
  <c r="E493" i="28"/>
  <c r="E425" i="28"/>
  <c r="E588" i="28"/>
  <c r="E77" i="28"/>
  <c r="E330" i="28"/>
  <c r="E423" i="28"/>
  <c r="E108" i="28"/>
  <c r="E296" i="28"/>
  <c r="E468" i="28"/>
  <c r="E256" i="28"/>
  <c r="E458" i="28"/>
  <c r="E534" i="28"/>
  <c r="E15" i="28"/>
  <c r="E196" i="28"/>
  <c r="E253" i="28"/>
  <c r="E338" i="28"/>
  <c r="E347" i="28"/>
  <c r="E503" i="28"/>
  <c r="E49" i="28"/>
  <c r="E32" i="28"/>
  <c r="E31" i="28"/>
  <c r="E92" i="28"/>
  <c r="E316" i="28"/>
  <c r="E441" i="28"/>
  <c r="E212" i="28"/>
  <c r="E387" i="28"/>
  <c r="E475" i="28"/>
  <c r="E488" i="28"/>
  <c r="E497" i="28"/>
  <c r="E184" i="28"/>
  <c r="E541" i="28"/>
  <c r="E380" i="28"/>
  <c r="E235" i="28"/>
  <c r="E325" i="28"/>
  <c r="E508" i="28"/>
  <c r="E268" i="28"/>
  <c r="E220" i="28"/>
  <c r="E14" i="28"/>
  <c r="E72" i="28"/>
  <c r="E29" i="28"/>
  <c r="E500" i="28"/>
  <c r="E361" i="28"/>
  <c r="E44" i="28"/>
  <c r="E489" i="28"/>
  <c r="E451" i="28"/>
  <c r="E429" i="28"/>
  <c r="E299" i="28"/>
  <c r="E487" i="28"/>
  <c r="E335" i="28"/>
  <c r="E252" i="28"/>
  <c r="E207" i="28"/>
  <c r="E239" i="28"/>
  <c r="E358" i="28"/>
  <c r="E190" i="28"/>
  <c r="E201" i="28"/>
  <c r="E280" i="28"/>
  <c r="E555" i="28"/>
  <c r="E552" i="28"/>
  <c r="E302" i="28"/>
  <c r="E414" i="28"/>
  <c r="E333" i="28"/>
  <c r="E329" i="28"/>
  <c r="E531" i="28"/>
  <c r="E198" i="28"/>
  <c r="E739" i="28"/>
  <c r="E752" i="28"/>
  <c r="E756" i="28"/>
  <c r="E733" i="28"/>
  <c r="E740" i="28"/>
  <c r="E696" i="28"/>
  <c r="E58" i="28"/>
  <c r="E359" i="28"/>
  <c r="E202" i="28"/>
  <c r="E321" i="28"/>
  <c r="E175" i="28"/>
  <c r="E36" i="28"/>
  <c r="E200" i="28"/>
  <c r="E139" i="28"/>
  <c r="E490" i="28"/>
  <c r="E121" i="28"/>
  <c r="E138" i="28"/>
  <c r="E382" i="28"/>
  <c r="E20" i="28"/>
  <c r="E601" i="28"/>
  <c r="E690" i="28"/>
  <c r="E671" i="28"/>
  <c r="E678" i="28"/>
  <c r="E430" i="28"/>
  <c r="E706" i="28"/>
  <c r="E708" i="28"/>
  <c r="E227" i="28"/>
  <c r="E173" i="28"/>
  <c r="E231" i="28"/>
  <c r="E418" i="28"/>
  <c r="E602" i="28"/>
  <c r="E222" i="28"/>
  <c r="E462" i="28"/>
  <c r="E599" i="28"/>
  <c r="E426" i="28"/>
  <c r="E577" i="28"/>
  <c r="E476" i="28"/>
  <c r="E482" i="28"/>
  <c r="E483" i="28"/>
  <c r="E150" i="28"/>
  <c r="E679" i="28"/>
  <c r="E179" i="28"/>
  <c r="E742" i="28"/>
  <c r="E609" i="28"/>
  <c r="E729" i="28"/>
  <c r="E730" i="28"/>
  <c r="E334" i="28"/>
  <c r="E40" i="28"/>
  <c r="E30" i="28"/>
  <c r="E103" i="28"/>
  <c r="E105" i="28"/>
  <c r="E89" i="28"/>
  <c r="E75" i="28"/>
  <c r="E85" i="28"/>
  <c r="E11" i="28"/>
  <c r="E437" i="28"/>
  <c r="E214" i="28"/>
  <c r="E404" i="28"/>
  <c r="E575" i="28"/>
  <c r="E217" i="28"/>
  <c r="E480" i="28"/>
  <c r="E560" i="28"/>
  <c r="E94" i="28"/>
  <c r="E109" i="28"/>
  <c r="E79" i="28"/>
  <c r="E117" i="28"/>
  <c r="E67" i="28"/>
  <c r="E412" i="28"/>
  <c r="E593" i="28"/>
  <c r="E113" i="28"/>
  <c r="E549" i="28"/>
  <c r="E34" i="28"/>
  <c r="E51" i="28"/>
  <c r="E518" i="28"/>
  <c r="E524" i="28"/>
  <c r="E322" i="28"/>
  <c r="E246" i="28"/>
  <c r="E76" i="28"/>
  <c r="E514" i="28"/>
  <c r="E228" i="28"/>
  <c r="E174" i="28"/>
  <c r="E176" i="28"/>
  <c r="E314" i="28"/>
  <c r="E23" i="28"/>
  <c r="E13" i="28"/>
  <c r="E216" i="28"/>
  <c r="E672" i="28"/>
  <c r="E22" i="28"/>
  <c r="E204" i="28"/>
  <c r="E205" i="28"/>
  <c r="E779" i="28"/>
  <c r="E219" i="28"/>
  <c r="E782" i="28"/>
  <c r="E303" i="28"/>
  <c r="E780" i="28"/>
  <c r="E778" i="28"/>
  <c r="E554" i="28"/>
  <c r="E695" i="28"/>
  <c r="E611" i="28"/>
  <c r="E620" i="28"/>
  <c r="E637" i="28"/>
  <c r="E651" i="28"/>
  <c r="E628" i="28"/>
  <c r="E662" i="28"/>
  <c r="E646" i="28"/>
  <c r="E622" i="28"/>
  <c r="E656" i="28"/>
  <c r="E644" i="28"/>
  <c r="E636" i="28"/>
  <c r="E617" i="28"/>
  <c r="E616" i="28"/>
  <c r="E618" i="28"/>
  <c r="E648" i="28"/>
  <c r="E610" i="28"/>
  <c r="E619" i="28"/>
  <c r="E630" i="28"/>
  <c r="E659" i="28"/>
  <c r="E634" i="28"/>
  <c r="E640" i="28"/>
  <c r="E650" i="28"/>
  <c r="E625" i="28"/>
  <c r="E643" i="28"/>
  <c r="E660" i="28"/>
  <c r="E657" i="28"/>
  <c r="E664" i="28"/>
  <c r="E655" i="28"/>
  <c r="E624" i="28"/>
  <c r="E626" i="28"/>
  <c r="E633" i="28"/>
  <c r="E647" i="28"/>
  <c r="E652" i="28"/>
  <c r="E613" i="28"/>
  <c r="E639" i="28"/>
  <c r="E632" i="28"/>
  <c r="E658" i="28"/>
  <c r="E653" i="28"/>
  <c r="E666" i="28"/>
  <c r="E642" i="28"/>
  <c r="E629" i="28"/>
  <c r="E641" i="28"/>
  <c r="E559" i="28"/>
  <c r="E535" i="28"/>
  <c r="E448" i="28"/>
  <c r="E431" i="28"/>
  <c r="E237" i="28"/>
  <c r="E443" i="28"/>
  <c r="E460" i="28"/>
  <c r="E168" i="28"/>
  <c r="E277" i="28"/>
  <c r="E320" i="28"/>
  <c r="E306" i="28"/>
  <c r="E591" i="28"/>
  <c r="E434" i="28"/>
  <c r="E336" i="28"/>
  <c r="E272" i="28"/>
  <c r="E295" i="28"/>
  <c r="E225" i="28"/>
  <c r="E495" i="28"/>
  <c r="E405" i="28"/>
  <c r="E312" i="28"/>
  <c r="E502" i="28"/>
  <c r="E257" i="28"/>
  <c r="E485" i="28"/>
  <c r="E290" i="28"/>
  <c r="E365" i="28"/>
  <c r="E263" i="28"/>
  <c r="E597" i="28"/>
  <c r="E417" i="28"/>
  <c r="E691" i="28"/>
  <c r="E486" i="28"/>
  <c r="E354" i="28"/>
  <c r="E478" i="28"/>
  <c r="E465" i="28"/>
  <c r="E467" i="28"/>
  <c r="E410" i="28"/>
  <c r="E444" i="28"/>
  <c r="E461" i="28"/>
  <c r="E42" i="28"/>
  <c r="E540" i="28"/>
  <c r="E213" i="28"/>
  <c r="E185" i="28"/>
  <c r="E542" i="28"/>
  <c r="E208" i="28"/>
  <c r="E240" i="28"/>
  <c r="E515" i="28"/>
  <c r="Y869" i="28"/>
  <c r="Y972" i="28"/>
  <c r="Y891" i="28"/>
  <c r="Y997" i="28"/>
  <c r="Y987" i="28"/>
  <c r="Y924" i="28"/>
  <c r="Y903" i="28"/>
  <c r="Y904" i="28"/>
  <c r="Y976" i="28"/>
  <c r="Y977" i="28"/>
  <c r="Y978" i="28"/>
  <c r="Y940" i="28"/>
  <c r="Y783" i="28"/>
  <c r="Y784" i="28"/>
  <c r="Y785" i="28"/>
  <c r="Y786" i="28"/>
  <c r="Y787" i="28"/>
  <c r="Y788" i="28"/>
  <c r="Y789" i="28"/>
  <c r="Y905" i="28"/>
  <c r="Y986" i="28"/>
  <c r="Y913" i="28"/>
  <c r="Y914" i="28"/>
  <c r="Y954" i="28"/>
  <c r="Y955" i="28"/>
  <c r="Y990" i="28"/>
  <c r="Y879" i="28"/>
  <c r="Y878" i="28"/>
  <c r="Y859" i="28"/>
  <c r="Y930" i="28"/>
  <c r="Y931" i="28"/>
  <c r="Y870" i="28"/>
  <c r="Y874" i="28"/>
  <c r="Y961" i="28"/>
  <c r="Y892" i="28"/>
  <c r="Y790" i="28"/>
  <c r="Y928" i="28"/>
  <c r="Y938" i="28"/>
  <c r="Y925" i="28"/>
  <c r="Y973" i="28"/>
  <c r="Y877" i="28"/>
  <c r="Y932" i="28"/>
  <c r="Y860" i="28"/>
  <c r="Y861" i="28"/>
  <c r="Y867" i="28"/>
  <c r="Y900" i="28"/>
  <c r="Y901" i="28"/>
  <c r="Y902" i="28"/>
  <c r="Y791" i="28"/>
  <c r="Y868" i="28"/>
  <c r="Y889" i="28"/>
  <c r="Y864" i="28"/>
  <c r="Y792" i="28"/>
  <c r="Y793" i="28"/>
  <c r="Y794" i="28"/>
  <c r="Y941" i="28"/>
  <c r="Y942" i="28"/>
  <c r="Y795" i="28"/>
  <c r="Y796" i="28"/>
  <c r="Y797" i="28"/>
  <c r="Y798" i="28"/>
  <c r="Y915" i="28"/>
  <c r="Y916" i="28"/>
  <c r="Y799" i="28"/>
  <c r="Y800" i="28"/>
  <c r="Y968" i="28"/>
  <c r="Y801" i="28"/>
  <c r="Y979" i="28"/>
  <c r="Y980" i="28"/>
  <c r="Y981" i="28"/>
  <c r="Y982" i="28"/>
  <c r="Y983" i="28"/>
  <c r="Y926" i="28"/>
  <c r="Y927" i="28"/>
  <c r="Y922" i="28"/>
  <c r="Y923" i="28"/>
  <c r="Y993" i="28"/>
  <c r="Y956" i="28"/>
  <c r="Y962" i="28"/>
  <c r="Y881" i="28"/>
  <c r="Y882" i="28"/>
  <c r="Y883" i="28"/>
  <c r="Y884" i="28"/>
  <c r="Y885" i="28"/>
  <c r="Y964" i="28"/>
  <c r="Y802" i="28"/>
  <c r="Y803" i="28"/>
  <c r="Y875" i="28"/>
  <c r="Y985" i="28"/>
  <c r="Y863" i="28"/>
  <c r="Y804" i="28"/>
  <c r="Y805" i="28"/>
  <c r="Y806" i="28"/>
  <c r="Y933" i="28"/>
  <c r="Y934" i="28"/>
  <c r="Y963" i="28"/>
  <c r="Y807" i="28"/>
  <c r="Y808" i="28"/>
  <c r="Y809" i="28"/>
  <c r="Y810" i="28"/>
  <c r="Y811" i="28"/>
  <c r="Y812" i="28"/>
  <c r="Y813" i="28"/>
  <c r="Y814" i="28"/>
  <c r="Y815" i="28"/>
  <c r="Y816" i="28"/>
  <c r="Y817" i="28"/>
  <c r="Y818" i="28"/>
  <c r="Y819" i="28"/>
  <c r="Y820" i="28"/>
  <c r="Y821" i="28"/>
  <c r="Y822" i="28"/>
  <c r="Y823" i="28"/>
  <c r="Y824" i="28"/>
  <c r="Y825" i="28"/>
  <c r="Y826" i="28"/>
  <c r="Y949" i="28"/>
  <c r="Y950" i="28"/>
  <c r="Y951" i="28"/>
  <c r="Y952" i="28"/>
  <c r="Y929" i="28"/>
  <c r="Y827" i="28"/>
  <c r="Y828" i="28"/>
  <c r="Y829" i="28"/>
  <c r="Y953" i="28"/>
  <c r="Y886" i="28"/>
  <c r="Y989" i="28"/>
  <c r="Y830" i="28"/>
  <c r="Y831" i="28"/>
  <c r="Y999" i="28"/>
  <c r="Y873" i="28"/>
  <c r="Y832" i="28"/>
  <c r="Y833" i="28"/>
  <c r="Y834" i="28"/>
  <c r="Y835" i="28"/>
  <c r="Y836" i="28"/>
  <c r="Y837" i="28"/>
  <c r="Y838" i="28"/>
  <c r="Y975" i="28"/>
  <c r="Y943" i="28"/>
  <c r="Y944" i="28"/>
  <c r="Y839" i="28"/>
  <c r="Y840" i="28"/>
  <c r="Y998" i="28"/>
  <c r="Y965" i="28"/>
  <c r="Y841" i="28"/>
  <c r="Y908" i="28"/>
  <c r="Y909" i="28"/>
  <c r="Y906" i="28"/>
  <c r="Y907" i="28"/>
  <c r="Y939" i="28"/>
  <c r="Y970" i="28"/>
  <c r="Y917" i="28"/>
  <c r="Y918" i="28"/>
  <c r="Y919" i="28"/>
  <c r="Y984" i="28"/>
  <c r="Y920" i="28"/>
  <c r="Y921" i="28"/>
  <c r="Y947" i="28"/>
  <c r="Y992" i="28"/>
  <c r="Y966" i="28"/>
  <c r="Y842" i="28"/>
  <c r="Y888" i="28"/>
  <c r="Y960" i="28"/>
  <c r="Y843" i="28"/>
  <c r="Y844" i="28"/>
  <c r="Y935" i="28"/>
  <c r="Y936" i="28"/>
  <c r="Y937" i="28"/>
  <c r="Y845" i="28"/>
  <c r="Y846" i="28"/>
  <c r="Y898" i="28"/>
  <c r="Y899" i="28"/>
  <c r="Y847" i="28"/>
  <c r="Y967" i="28"/>
  <c r="Y848" i="28"/>
  <c r="Y849" i="28"/>
  <c r="Y850" i="28"/>
  <c r="Y851" i="28"/>
  <c r="Y996" i="28"/>
  <c r="Y866" i="28"/>
  <c r="Y945" i="28"/>
  <c r="Y946" i="28"/>
  <c r="Y880" i="28"/>
  <c r="Y852" i="28"/>
  <c r="Y853" i="28"/>
  <c r="Y948" i="28"/>
  <c r="Y957" i="28"/>
  <c r="Y958" i="28"/>
  <c r="Y959" i="28"/>
  <c r="Y991" i="28"/>
  <c r="Y887" i="28"/>
  <c r="Y862" i="28"/>
  <c r="Y994" i="28"/>
  <c r="Y911" i="28"/>
  <c r="Y912" i="28"/>
  <c r="Y988" i="28"/>
  <c r="Y974" i="28"/>
  <c r="Y910" i="28"/>
  <c r="Y871" i="28"/>
  <c r="Y872" i="28"/>
  <c r="Y854" i="28"/>
  <c r="Y995" i="28"/>
  <c r="Y969" i="28"/>
  <c r="Y876" i="28"/>
  <c r="Y971" i="28"/>
  <c r="Y890" i="28"/>
  <c r="Y865" i="28"/>
  <c r="Y893" i="28"/>
  <c r="Y894" i="28"/>
  <c r="Y895" i="28"/>
  <c r="Y896" i="28"/>
  <c r="Y897" i="28"/>
  <c r="Y855" i="28"/>
  <c r="Y856" i="28"/>
  <c r="Y857" i="28"/>
  <c r="Y858" i="28"/>
  <c r="Y1002" i="28"/>
  <c r="Y1001" i="28"/>
  <c r="Y1000" i="28"/>
  <c r="Y1005" i="28"/>
  <c r="Y1003" i="28"/>
  <c r="Y1006" i="28"/>
  <c r="Y1010" i="28"/>
  <c r="Y1004" i="28"/>
  <c r="Y1119" i="28"/>
  <c r="Y1151" i="28"/>
  <c r="Y1114" i="28"/>
  <c r="Y1152" i="28"/>
  <c r="Y1038" i="28"/>
  <c r="Y1039" i="28"/>
  <c r="Y1021" i="28"/>
  <c r="Y1008" i="28"/>
  <c r="Y1034" i="28"/>
  <c r="Y1012" i="28"/>
  <c r="Y1125" i="28"/>
  <c r="Y1139" i="28"/>
  <c r="Y1069" i="28"/>
  <c r="Y1041" i="28"/>
  <c r="Y1102" i="28"/>
  <c r="Y1104" i="28"/>
  <c r="Y1007" i="28"/>
  <c r="Y1049" i="28"/>
  <c r="Y1050" i="28"/>
  <c r="Y1093" i="28"/>
  <c r="Y1081" i="28"/>
  <c r="Y1088" i="28"/>
  <c r="Y1130" i="28"/>
  <c r="Y1136" i="28"/>
  <c r="Y1146" i="28"/>
  <c r="Y1141" i="28"/>
  <c r="Y1128" i="28"/>
  <c r="Y1129" i="28"/>
  <c r="Y1082" i="28"/>
  <c r="Y1075" i="28"/>
  <c r="Y1085" i="28"/>
  <c r="Y1022" i="28"/>
  <c r="Y1026" i="28"/>
  <c r="Y1027" i="28"/>
  <c r="Y1028" i="28"/>
  <c r="Y1031" i="28"/>
  <c r="Y1172" i="28"/>
  <c r="Y1156" i="28"/>
  <c r="Y1015" i="28"/>
  <c r="Y1176" i="28"/>
  <c r="Y1057" i="28"/>
  <c r="Y1013" i="28"/>
  <c r="Y1037" i="28"/>
  <c r="Y1108" i="28"/>
  <c r="Y1115" i="28"/>
  <c r="Y1024" i="28"/>
  <c r="Y1025" i="28"/>
  <c r="Y1169" i="28"/>
  <c r="Y1196" i="28"/>
  <c r="Y1197" i="28"/>
  <c r="Y1047" i="28"/>
  <c r="Y1065" i="28"/>
  <c r="Y1011" i="28"/>
  <c r="Y1040" i="28"/>
  <c r="Y1173" i="28"/>
  <c r="Y1153" i="28"/>
  <c r="Y1074" i="28"/>
  <c r="Y1009" i="28"/>
  <c r="Y1043" i="28"/>
  <c r="Y1042" i="28"/>
  <c r="Y1063" i="28"/>
  <c r="Y1118" i="28"/>
  <c r="Y1122" i="28"/>
  <c r="Y1134" i="28"/>
  <c r="Y1149" i="28"/>
  <c r="Y1155" i="28"/>
  <c r="Y1044" i="28"/>
  <c r="Y1092" i="28"/>
  <c r="Y1084" i="28"/>
  <c r="Y1101" i="28"/>
  <c r="Y1110" i="28"/>
  <c r="Y1095" i="28"/>
  <c r="Y1070" i="28"/>
  <c r="Y1059" i="28"/>
  <c r="Y1061" i="28"/>
  <c r="Y1143" i="28"/>
  <c r="Y1035" i="28"/>
  <c r="Y1055" i="28"/>
  <c r="Y1020" i="28"/>
  <c r="Y1017" i="28"/>
  <c r="Y1029" i="28"/>
  <c r="Y1072" i="28"/>
  <c r="Y1127" i="28"/>
  <c r="Y1158" i="28"/>
  <c r="Y1077" i="28"/>
  <c r="Y1052" i="28"/>
  <c r="Y1138" i="28"/>
  <c r="Y1144" i="28"/>
  <c r="Y1154" i="28"/>
  <c r="Y1187" i="28"/>
  <c r="Y1030" i="28"/>
  <c r="Y1073" i="28"/>
  <c r="Y1126" i="28"/>
  <c r="Y1162" i="28"/>
  <c r="Y1170" i="28"/>
  <c r="Y1188" i="28"/>
  <c r="Y1014" i="28"/>
  <c r="Y1016" i="28"/>
  <c r="Y1060" i="28"/>
  <c r="Y1019" i="28"/>
  <c r="Y1064" i="28"/>
  <c r="Y1145" i="28"/>
  <c r="Y1164" i="28"/>
  <c r="Y1177" i="28"/>
  <c r="Y1215" i="28"/>
  <c r="Y1221" i="28"/>
  <c r="Y1135" i="28"/>
  <c r="Y1056" i="28"/>
  <c r="Y1058" i="28"/>
  <c r="Y1086" i="28"/>
  <c r="Y1033" i="28"/>
  <c r="Y1046" i="28"/>
  <c r="Y1048" i="28"/>
  <c r="Y1066" i="28"/>
  <c r="Y1080" i="28"/>
  <c r="Y1090" i="28"/>
  <c r="Y1109" i="28"/>
  <c r="Y1133" i="28"/>
  <c r="Y1097" i="28"/>
  <c r="Y1098" i="28"/>
  <c r="Y1100" i="28"/>
  <c r="Y1062" i="28"/>
  <c r="Y1096" i="28"/>
  <c r="Y1079" i="28"/>
  <c r="Y1089" i="28"/>
  <c r="Y1099" i="28"/>
  <c r="Y1124" i="28"/>
  <c r="Y1131" i="28"/>
  <c r="Y1094" i="28"/>
  <c r="Y1053" i="28"/>
  <c r="Y1103" i="28"/>
  <c r="Y1107" i="28"/>
  <c r="Y1023" i="28"/>
  <c r="Y1036" i="28"/>
  <c r="Y1054" i="28"/>
  <c r="Y1076" i="28"/>
  <c r="Y1083" i="28"/>
  <c r="Y1087" i="28"/>
  <c r="Y1148" i="28"/>
  <c r="Y1150" i="28"/>
  <c r="Y1068" i="28"/>
  <c r="Y1140" i="28"/>
  <c r="Y1123" i="28"/>
  <c r="Y1018" i="28"/>
  <c r="Y1045" i="28"/>
  <c r="Y1142" i="28"/>
  <c r="Y1157" i="28"/>
  <c r="Y1032" i="28"/>
  <c r="Y1071" i="28"/>
  <c r="Y1210" i="28"/>
  <c r="Y1237" i="28"/>
  <c r="Y1247" i="28"/>
  <c r="Y1279" i="28"/>
  <c r="Y1335" i="28"/>
  <c r="Y1189" i="28"/>
  <c r="Y1201" i="28"/>
  <c r="Y1202" i="28"/>
  <c r="Y1209" i="28"/>
  <c r="Y1234" i="28"/>
  <c r="Y1256" i="28"/>
  <c r="Y1258" i="28"/>
  <c r="Y1216" i="28"/>
  <c r="Y1303" i="28"/>
  <c r="Y1288" i="28"/>
  <c r="Y1243" i="28"/>
  <c r="Y1414" i="28"/>
  <c r="Y1106" i="28"/>
  <c r="Y1105" i="28"/>
  <c r="Y1358" i="28"/>
  <c r="Y1262" i="28"/>
  <c r="Y1255" i="28"/>
  <c r="Y1302" i="28"/>
  <c r="Y1240" i="28"/>
  <c r="Y1379" i="28"/>
  <c r="Y1239" i="28"/>
  <c r="Y1266" i="28"/>
  <c r="Y1252" i="28"/>
  <c r="Y1192" i="28"/>
  <c r="Y1320" i="28"/>
  <c r="Y1298" i="28"/>
  <c r="Y1341" i="28"/>
  <c r="Y1281" i="28"/>
  <c r="Y1263" i="28"/>
  <c r="Y1137" i="28"/>
  <c r="Y1120" i="28"/>
  <c r="Y1121" i="28"/>
  <c r="Y1132" i="28"/>
  <c r="Y1392" i="28"/>
  <c r="Y1370" i="28"/>
  <c r="Y1373" i="28"/>
  <c r="Y1338" i="28"/>
  <c r="Y1309" i="28"/>
  <c r="Y1211" i="28"/>
  <c r="Y1257" i="28"/>
  <c r="Y1219" i="28"/>
  <c r="Y1236" i="28"/>
  <c r="Y1205" i="28"/>
  <c r="Y1398" i="28"/>
  <c r="Y1171" i="28"/>
  <c r="Y1163" i="28"/>
  <c r="Y1297" i="28"/>
  <c r="Y1431" i="28"/>
  <c r="Y1275" i="28"/>
  <c r="Y1410" i="28"/>
  <c r="Y1322" i="28"/>
  <c r="Y1354" i="28"/>
  <c r="Y1295" i="28"/>
  <c r="Y1238" i="28"/>
  <c r="Y1218" i="28"/>
  <c r="Y1220" i="28"/>
  <c r="Y1244" i="28"/>
  <c r="Y1242" i="28"/>
  <c r="Y1383" i="28"/>
  <c r="Y1385" i="28"/>
  <c r="Y1390" i="28"/>
  <c r="Y1432" i="28"/>
  <c r="Y1198" i="28"/>
  <c r="Y1217" i="28"/>
  <c r="Y1312" i="28"/>
  <c r="Y1181" i="28"/>
  <c r="Y1179" i="28"/>
  <c r="Y1183" i="28"/>
  <c r="Y1166" i="28"/>
  <c r="Y1225" i="28"/>
  <c r="Y1226" i="28"/>
  <c r="Y1227" i="28"/>
  <c r="Y1228" i="28"/>
  <c r="Y1229" i="28"/>
  <c r="Y1212" i="28"/>
  <c r="Y1248" i="28"/>
  <c r="Y1249" i="28"/>
  <c r="Y1276" i="28"/>
  <c r="Y1317" i="28"/>
  <c r="Y1412" i="28"/>
  <c r="Y1441" i="28"/>
  <c r="Y1311" i="28"/>
  <c r="Y1321" i="28"/>
  <c r="Y1337" i="28"/>
  <c r="Y1343" i="28"/>
  <c r="Y1361" i="28"/>
  <c r="Y1207" i="28"/>
  <c r="Y1213" i="28"/>
  <c r="Y1214" i="28"/>
  <c r="Y1222" i="28"/>
  <c r="Y1231" i="28"/>
  <c r="Y1241" i="28"/>
  <c r="Y1246" i="28"/>
  <c r="Y1253" i="28"/>
  <c r="Y1261" i="28"/>
  <c r="Y1251" i="28"/>
  <c r="Y1260" i="28"/>
  <c r="Y1159" i="28"/>
  <c r="Y1165" i="28"/>
  <c r="Y1168" i="28"/>
  <c r="Y1174" i="28"/>
  <c r="Y1175" i="28"/>
  <c r="Y1185" i="28"/>
  <c r="Y1191" i="28"/>
  <c r="Y1203" i="28"/>
  <c r="Y1233" i="28"/>
  <c r="Y1235" i="28"/>
  <c r="Y1272" i="28"/>
  <c r="Y1250" i="28"/>
  <c r="Y1254" i="28"/>
  <c r="Y1278" i="28"/>
  <c r="Y1394" i="28"/>
  <c r="Y1399" i="28"/>
  <c r="Y1304" i="28"/>
  <c r="Y1359" i="28"/>
  <c r="Y1387" i="28"/>
  <c r="Y1327" i="28"/>
  <c r="Y1329" i="28"/>
  <c r="Y1333" i="28"/>
  <c r="Y1342" i="28"/>
  <c r="Y1380" i="28"/>
  <c r="Y1393" i="28"/>
  <c r="Y1400" i="28"/>
  <c r="Y1190" i="28"/>
  <c r="Y1193" i="28"/>
  <c r="Y1194" i="28"/>
  <c r="Y1336" i="28"/>
  <c r="Y1313" i="28"/>
  <c r="Y1314" i="28"/>
  <c r="Y1315" i="28"/>
  <c r="Y1316" i="28"/>
  <c r="Y1293" i="28"/>
  <c r="Y1271" i="28"/>
  <c r="Y1178" i="28"/>
  <c r="Y1273" i="28"/>
  <c r="Y1277" i="28"/>
  <c r="Y1355" i="28"/>
  <c r="Y1282" i="28"/>
  <c r="Y1326" i="28"/>
  <c r="Y1330" i="28"/>
  <c r="Y1325" i="28"/>
  <c r="Y1386" i="28"/>
  <c r="Y1200" i="28"/>
  <c r="Y1388" i="28"/>
  <c r="Y1167" i="28"/>
  <c r="Y1230" i="28"/>
  <c r="Y1369" i="28"/>
  <c r="Y1411" i="28"/>
  <c r="Y1268" i="28"/>
  <c r="Y1323" i="28"/>
  <c r="Y1294" i="28"/>
  <c r="Y1348" i="28"/>
  <c r="Y1195" i="28"/>
  <c r="Y1204" i="28"/>
  <c r="Y1406" i="28"/>
  <c r="Y1245" i="28"/>
  <c r="Y1391" i="28"/>
  <c r="Y1384" i="28"/>
  <c r="Y1415" i="28"/>
  <c r="Y1365" i="28"/>
  <c r="Y1259" i="28"/>
  <c r="Y1264" i="28"/>
  <c r="Y1199" i="28"/>
  <c r="Y1301" i="28"/>
  <c r="Y1307" i="28"/>
  <c r="Y1310" i="28"/>
  <c r="Y1347" i="28"/>
  <c r="Y1364" i="28"/>
  <c r="Y1324" i="28"/>
  <c r="Y1223" i="28"/>
  <c r="Y1232" i="28"/>
  <c r="Y1403" i="28"/>
  <c r="Y1426" i="28"/>
  <c r="Y1286" i="28"/>
  <c r="Y1280" i="28"/>
  <c r="Y1285" i="28"/>
  <c r="Y1287" i="28"/>
  <c r="Y1334" i="28"/>
  <c r="Y1161" i="28"/>
  <c r="Y1147" i="28"/>
  <c r="Y1206" i="28"/>
  <c r="Y1208" i="28"/>
  <c r="Y1224" i="28"/>
  <c r="Y1267" i="28"/>
  <c r="Y1269" i="28"/>
  <c r="Y1389" i="28"/>
  <c r="Y1401" i="28"/>
  <c r="Y1404" i="28"/>
  <c r="Y1405" i="28"/>
  <c r="Y1180" i="28"/>
  <c r="Y1182" i="28"/>
  <c r="Y1184" i="28"/>
  <c r="Y1186" i="28"/>
  <c r="Y1265" i="28"/>
  <c r="Y1051" i="28"/>
  <c r="Y1318" i="28"/>
  <c r="Y1349" i="28"/>
  <c r="Y1112" i="28"/>
  <c r="Y1113" i="28"/>
  <c r="Y1160" i="28"/>
  <c r="Y1067" i="28"/>
  <c r="Y1091" i="28"/>
  <c r="Y1078" i="28"/>
  <c r="Y1371" i="28"/>
  <c r="Y1111" i="28"/>
  <c r="Y1116" i="28"/>
  <c r="Y1117" i="28"/>
  <c r="Y1374" i="28"/>
  <c r="Y1375" i="28"/>
  <c r="Y1376" i="28"/>
  <c r="Y1395" i="28"/>
  <c r="Y1439" i="28"/>
  <c r="Y1550" i="28"/>
  <c r="Y1593" i="28"/>
  <c r="Y1564" i="28"/>
  <c r="Y1493" i="28"/>
  <c r="Y1549" i="28"/>
  <c r="Y1290" i="28"/>
  <c r="Y1296" i="28"/>
  <c r="Y1351" i="28"/>
  <c r="Y1430" i="28"/>
  <c r="Y1413" i="28"/>
  <c r="Y1442" i="28"/>
  <c r="Y1468" i="28"/>
  <c r="Y1477" i="28"/>
  <c r="Y1475" i="28"/>
  <c r="Y1487" i="28"/>
  <c r="Y1319" i="28"/>
  <c r="Y1331" i="28"/>
  <c r="Y1340" i="28"/>
  <c r="Y1346" i="28"/>
  <c r="Y1463" i="28"/>
  <c r="Y1427" i="28"/>
  <c r="Y1436" i="28"/>
  <c r="Y1417" i="28"/>
  <c r="Y1440" i="28"/>
  <c r="Y1582" i="28"/>
  <c r="Y1598" i="28"/>
  <c r="Y1484" i="28"/>
  <c r="Y1539" i="28"/>
  <c r="Y1540" i="28"/>
  <c r="Y1568" i="28"/>
  <c r="Y1576" i="28"/>
  <c r="Y1508" i="28"/>
  <c r="Y1456" i="28"/>
  <c r="Y1283" i="28"/>
  <c r="Y1284" i="28"/>
  <c r="Y1291" i="28"/>
  <c r="Y1292" i="28"/>
  <c r="Y1299" i="28"/>
  <c r="Y1300" i="28"/>
  <c r="Y1305" i="28"/>
  <c r="Y1306" i="28"/>
  <c r="Y1344" i="28"/>
  <c r="Y1345" i="28"/>
  <c r="Y1352" i="28"/>
  <c r="Y1353" i="28"/>
  <c r="Y1356" i="28"/>
  <c r="Y1357" i="28"/>
  <c r="Y1396" i="28"/>
  <c r="Y1397" i="28"/>
  <c r="Y1407" i="28"/>
  <c r="Y1408" i="28"/>
  <c r="Y1416" i="28"/>
  <c r="Y1420" i="28"/>
  <c r="Y1421" i="28"/>
  <c r="Y1423" i="28"/>
  <c r="Y1424" i="28"/>
  <c r="Y1457" i="28"/>
  <c r="Y1434" i="28"/>
  <c r="Y1435" i="28"/>
  <c r="Y1445" i="28"/>
  <c r="Y1446" i="28"/>
  <c r="Y1458" i="28"/>
  <c r="Y1459" i="28"/>
  <c r="Y1464" i="28"/>
  <c r="Y1465" i="28"/>
  <c r="Y1473" i="28"/>
  <c r="Y1494" i="28"/>
  <c r="Y1495" i="28"/>
  <c r="Y1498" i="28"/>
  <c r="Y1499" i="28"/>
  <c r="Y1503" i="28"/>
  <c r="Y1466" i="28"/>
  <c r="Y1566" i="28"/>
  <c r="Y1570" i="28"/>
  <c r="Y1580" i="28"/>
  <c r="Y1448" i="28"/>
  <c r="Y1461" i="28"/>
  <c r="Y1510" i="28"/>
  <c r="Y1528" i="28"/>
  <c r="Y1533" i="28"/>
  <c r="Y1497" i="28"/>
  <c r="Y1350" i="28"/>
  <c r="Y1422" i="28"/>
  <c r="Y1553" i="28"/>
  <c r="Y1526" i="28"/>
  <c r="Y1428" i="28"/>
  <c r="Y1429" i="28"/>
  <c r="Y1377" i="28"/>
  <c r="Y1378" i="28"/>
  <c r="Y1482" i="28"/>
  <c r="Y1481" i="28"/>
  <c r="Y1479" i="28"/>
  <c r="Y1572" i="28"/>
  <c r="Y1483" i="28"/>
  <c r="Y1366" i="28"/>
  <c r="Y1418" i="28"/>
  <c r="Y1433" i="28"/>
  <c r="Y1381" i="28"/>
  <c r="Y1363" i="28"/>
  <c r="Y1444" i="28"/>
  <c r="Y1491" i="28"/>
  <c r="Y1360" i="28"/>
  <c r="Y1524" i="28"/>
  <c r="Y1603" i="28"/>
  <c r="Y1606" i="28"/>
  <c r="Y1604" i="28"/>
  <c r="Y1619" i="28"/>
  <c r="Y1560" i="28"/>
  <c r="Y1492" i="28"/>
  <c r="Y1502" i="28"/>
  <c r="Y1543" i="28"/>
  <c r="Y1419" i="28"/>
  <c r="Y1567" i="28"/>
  <c r="Y1596" i="28"/>
  <c r="Y1402" i="28"/>
  <c r="Y1449" i="28"/>
  <c r="Y1450" i="28"/>
  <c r="Y1451" i="28"/>
  <c r="Y1454" i="28"/>
  <c r="Y1455" i="28"/>
  <c r="Y1460" i="28"/>
  <c r="Y1462" i="28"/>
  <c r="Y1470" i="28"/>
  <c r="Y1486" i="28"/>
  <c r="Y1488" i="28"/>
  <c r="Y1489" i="28"/>
  <c r="Y1496" i="28"/>
  <c r="Y1504" i="28"/>
  <c r="Y1507" i="28"/>
  <c r="Y1512" i="28"/>
  <c r="Y1514" i="28"/>
  <c r="Y1535" i="28"/>
  <c r="Y1536" i="28"/>
  <c r="Y1438" i="28"/>
  <c r="Y1447" i="28"/>
  <c r="Y1452" i="28"/>
  <c r="Y1500" i="28"/>
  <c r="Y1565" i="28"/>
  <c r="Y1542" i="28"/>
  <c r="Y1547" i="28"/>
  <c r="Y1610" i="28"/>
  <c r="Y1611" i="28"/>
  <c r="Y1531" i="28"/>
  <c r="Y1476" i="28"/>
  <c r="Y1522" i="28"/>
  <c r="Y1328" i="28"/>
  <c r="Y1437" i="28"/>
  <c r="Y1538" i="28"/>
  <c r="Y1557" i="28"/>
  <c r="Y1362" i="28"/>
  <c r="Y1541" i="28"/>
  <c r="Y1501" i="28"/>
  <c r="Y1614" i="28"/>
  <c r="Y1615" i="28"/>
  <c r="Y1443" i="28"/>
  <c r="Y1368" i="28"/>
  <c r="Y1617" i="28"/>
  <c r="Y1525" i="28"/>
  <c r="Y1583" i="28"/>
  <c r="Y1509" i="28"/>
  <c r="Y1511" i="28"/>
  <c r="Y1515" i="28"/>
  <c r="Y1516" i="28"/>
  <c r="Y1517" i="28"/>
  <c r="Y1518" i="28"/>
  <c r="Y1506" i="28"/>
  <c r="Y1513" i="28"/>
  <c r="Y1520" i="28"/>
  <c r="Y1534" i="28"/>
  <c r="Y1591" i="28"/>
  <c r="Y1616" i="28"/>
  <c r="Y1469" i="28"/>
  <c r="Y1467" i="28"/>
  <c r="Y1548" i="28"/>
  <c r="Y1558" i="28"/>
  <c r="Y1581" i="28"/>
  <c r="Y1527" i="28"/>
  <c r="Y1532" i="28"/>
  <c r="Y1453" i="28"/>
  <c r="Y1478" i="28"/>
  <c r="Y1472" i="28"/>
  <c r="Y1474" i="28"/>
  <c r="Y1289" i="28"/>
  <c r="Y1409" i="28"/>
  <c r="Y1552" i="28"/>
  <c r="Y1573" i="28"/>
  <c r="Y1555" i="28"/>
  <c r="Y1556" i="28"/>
  <c r="Y1607" i="28"/>
  <c r="Y1490" i="28"/>
  <c r="Y1425" i="28"/>
  <c r="Y1339" i="28"/>
  <c r="Y1544" i="28"/>
  <c r="Y1597" i="28"/>
  <c r="Y1530" i="28"/>
  <c r="Y1480" i="28"/>
  <c r="Y1274" i="28"/>
  <c r="Y1332" i="28"/>
  <c r="Y1382" i="28"/>
  <c r="Y1270" i="28"/>
  <c r="Y1372" i="28"/>
  <c r="Y1367" i="28"/>
  <c r="Y1308" i="28"/>
  <c r="Y1519" i="28"/>
  <c r="Y1662" i="28"/>
  <c r="Y1670" i="28"/>
  <c r="Y1665" i="28"/>
  <c r="Y1666" i="28"/>
  <c r="Y1621" i="28"/>
  <c r="Y1622" i="28"/>
  <c r="Y1680" i="28"/>
  <c r="Y1485" i="28"/>
  <c r="Y1505" i="28"/>
  <c r="Y1585" i="28"/>
  <c r="Y1649" i="28"/>
  <c r="Y1608" i="28"/>
  <c r="Y1692" i="28"/>
  <c r="Y1600" i="28"/>
  <c r="Y1628" i="28"/>
  <c r="Y1663" i="28"/>
  <c r="Y1620" i="28"/>
  <c r="Y1669" i="28"/>
  <c r="Y1586" i="28"/>
  <c r="Y1732" i="28"/>
  <c r="Y1559" i="28"/>
  <c r="Y1672" i="28"/>
  <c r="Y1731" i="28"/>
  <c r="Y1650" i="28"/>
  <c r="Y1561" i="28"/>
  <c r="Y1588" i="28"/>
  <c r="Y1589" i="28"/>
  <c r="Y1683" i="28"/>
  <c r="Y1684" i="28"/>
  <c r="Y1554" i="28"/>
  <c r="Y1609" i="28"/>
  <c r="Y1703" i="28"/>
  <c r="Y1644" i="28"/>
  <c r="Y1635" i="28"/>
  <c r="Y1626" i="28"/>
  <c r="Y1638" i="28"/>
  <c r="Y1747" i="28"/>
  <c r="Y1709" i="28"/>
  <c r="Y1764" i="28"/>
  <c r="Y1713" i="28"/>
  <c r="Y1727" i="28"/>
  <c r="Y1771" i="28"/>
  <c r="Y1708" i="28"/>
  <c r="Y1718" i="28"/>
  <c r="Y1624" i="28"/>
  <c r="Y1653" i="28"/>
  <c r="Y1698" i="28"/>
  <c r="Y1639" i="28"/>
  <c r="Y1630" i="28"/>
  <c r="Y1646" i="28"/>
  <c r="Y1668" i="28"/>
  <c r="Y1676" i="28"/>
  <c r="Y1682" i="28"/>
  <c r="Y1706" i="28"/>
  <c r="Y1674" i="28"/>
  <c r="Y1545" i="28"/>
  <c r="Y1599" i="28"/>
  <c r="Y1660" i="28"/>
  <c r="Y1699" i="28"/>
  <c r="Y1602" i="28"/>
  <c r="Y1642" i="28"/>
  <c r="Y1685" i="28"/>
  <c r="Y1575" i="28"/>
  <c r="Y1584" i="28"/>
  <c r="Y1577" i="28"/>
  <c r="Y1652" i="28"/>
  <c r="Y1664" i="28"/>
  <c r="Y1579" i="28"/>
  <c r="Y1721" i="28"/>
  <c r="Y1722" i="28"/>
  <c r="Y1735" i="28"/>
  <c r="Y1736" i="28"/>
  <c r="Y1569" i="28"/>
  <c r="Y1595" i="28"/>
  <c r="Y1643" i="28"/>
  <c r="Y1716" i="28"/>
  <c r="Y1563" i="28"/>
  <c r="Y1574" i="28"/>
  <c r="Y1594" i="28"/>
  <c r="Y1618" i="28"/>
  <c r="Y1631" i="28"/>
  <c r="Y1637" i="28"/>
  <c r="Y1625" i="28"/>
  <c r="Y1636" i="28"/>
  <c r="Y1752" i="28"/>
  <c r="Y1601" i="28"/>
  <c r="Y1633" i="28"/>
  <c r="Y1471" i="28"/>
  <c r="Y1551" i="28"/>
  <c r="Y1734" i="28"/>
  <c r="Y1746" i="28"/>
  <c r="Y1715" i="28"/>
  <c r="Y1724" i="28"/>
  <c r="Y1725" i="28"/>
  <c r="Y1587" i="28"/>
  <c r="Y1659" i="28"/>
  <c r="Y1661" i="28"/>
  <c r="Y1688" i="28"/>
  <c r="Y1693" i="28"/>
  <c r="Y1712" i="28"/>
  <c r="Y1647" i="28"/>
  <c r="Y1689" i="28"/>
  <c r="Y1537" i="28"/>
  <c r="Y1571" i="28"/>
  <c r="Y1562" i="28"/>
  <c r="Y1590" i="28"/>
  <c r="Y1521" i="28"/>
  <c r="Y1523" i="28"/>
  <c r="Y1641" i="28"/>
  <c r="Y1717" i="28"/>
  <c r="Y1697" i="28"/>
  <c r="Y1719" i="28"/>
  <c r="Y1720" i="28"/>
  <c r="Y1677" i="28"/>
  <c r="Y1678" i="28"/>
  <c r="Y1623" i="28"/>
  <c r="Y1705" i="28"/>
  <c r="Y1612" i="28"/>
  <c r="Y1613" i="28"/>
  <c r="Y1741" i="28"/>
  <c r="Y1686" i="28"/>
  <c r="Y1714" i="28"/>
  <c r="Y1765" i="28"/>
  <c r="Y1772" i="28"/>
  <c r="Y1648" i="28"/>
  <c r="Y1711" i="28"/>
  <c r="Y1694" i="28"/>
  <c r="Y1673" i="28"/>
  <c r="Y1710" i="28"/>
  <c r="Y1634" i="28"/>
  <c r="Y1640" i="28"/>
  <c r="Y1645" i="28"/>
  <c r="Y1605" i="28"/>
  <c r="Y1742" i="28"/>
  <c r="Y1756" i="28"/>
  <c r="Y1578" i="28"/>
  <c r="Y1529" i="28"/>
  <c r="Y1592" i="28"/>
  <c r="Y1627" i="28"/>
  <c r="Y1546" i="28"/>
  <c r="Y1657" i="28"/>
  <c r="Y1629" i="28"/>
  <c r="Y1632" i="28"/>
  <c r="Y1651" i="28"/>
  <c r="Y1655" i="28"/>
  <c r="Y1656" i="28"/>
  <c r="Y1658" i="28"/>
  <c r="Y1667" i="28"/>
  <c r="Y1671" i="28"/>
  <c r="Y1681" i="28"/>
  <c r="Y1696" i="28"/>
  <c r="Y1702" i="28"/>
  <c r="Y1704" i="28"/>
  <c r="Y1728" i="28"/>
  <c r="Y1743" i="28"/>
  <c r="Y1800" i="28"/>
  <c r="Y1782" i="28"/>
  <c r="Y1796" i="28"/>
  <c r="Y1809" i="28"/>
  <c r="Y1822" i="28"/>
  <c r="Y1875" i="28"/>
  <c r="Y1885" i="28"/>
  <c r="Y1707" i="28"/>
  <c r="Y1855" i="28"/>
  <c r="Y1784" i="28"/>
  <c r="Y1825" i="28"/>
  <c r="Y1802" i="28"/>
  <c r="Y1778" i="28"/>
  <c r="Y1779" i="28"/>
  <c r="Y1801" i="28"/>
  <c r="Y1850" i="28"/>
  <c r="Y1837" i="28"/>
  <c r="Y1777" i="28"/>
  <c r="Y1938" i="28"/>
  <c r="Y1902" i="28"/>
  <c r="Y1914" i="28"/>
  <c r="Y1873" i="28"/>
  <c r="Y1790" i="28"/>
  <c r="Y1791" i="28"/>
  <c r="Y1813" i="28"/>
  <c r="Y1906" i="28"/>
  <c r="Y1793" i="28"/>
  <c r="Y1729" i="28"/>
  <c r="Y1805" i="28"/>
  <c r="Y1786" i="28"/>
  <c r="Y1897" i="28"/>
  <c r="Y1899" i="28"/>
  <c r="Y1766" i="28"/>
  <c r="Y1767" i="28"/>
  <c r="Y1768" i="28"/>
  <c r="Y1770" i="28"/>
  <c r="Y1823" i="28"/>
  <c r="Y1961" i="28"/>
  <c r="Y1924" i="28"/>
  <c r="Y1755" i="28"/>
  <c r="Y1759" i="28"/>
  <c r="Y1842" i="28"/>
  <c r="Y1826" i="28"/>
  <c r="Y1833" i="28"/>
  <c r="Y1846" i="28"/>
  <c r="Y1839" i="28"/>
  <c r="Y1831" i="28"/>
  <c r="Y1806" i="28"/>
  <c r="Y1811" i="28"/>
  <c r="Y1781" i="28"/>
  <c r="Y1797" i="28"/>
  <c r="Y1750" i="28"/>
  <c r="Y1829" i="28"/>
  <c r="Y1700" i="28"/>
  <c r="Y1701" i="28"/>
  <c r="Y1932" i="28"/>
  <c r="Y1946" i="28"/>
  <c r="Y1773" i="28"/>
  <c r="Y1780" i="28"/>
  <c r="Y1794" i="28"/>
  <c r="Y1804" i="28"/>
  <c r="Y1783" i="28"/>
  <c r="Y1852" i="28"/>
  <c r="Y1733" i="28"/>
  <c r="Y1887" i="28"/>
  <c r="Y1923" i="28"/>
  <c r="Y1898" i="28"/>
  <c r="Y1918" i="28"/>
  <c r="Y1930" i="28"/>
  <c r="Y1936" i="28"/>
  <c r="Y1965" i="28"/>
  <c r="Y1754" i="28"/>
  <c r="Y1758" i="28"/>
  <c r="Y1821" i="28"/>
  <c r="Y1744" i="28"/>
  <c r="Y1792" i="28"/>
  <c r="Y1856" i="28"/>
  <c r="Y1848" i="28"/>
  <c r="Y1884" i="28"/>
  <c r="Y1954" i="28"/>
  <c r="Y1814" i="28"/>
  <c r="Y1830" i="28"/>
  <c r="Y1836" i="28"/>
  <c r="Y1844" i="28"/>
  <c r="Y1849" i="28"/>
  <c r="Y1853" i="28"/>
  <c r="Y1726" i="28"/>
  <c r="Y1769" i="28"/>
  <c r="Y1945" i="28"/>
  <c r="Y1760" i="28"/>
  <c r="Y1886" i="28"/>
  <c r="Y1857" i="28"/>
  <c r="Y1908" i="28"/>
  <c r="Y1862" i="28"/>
  <c r="Y1858" i="28"/>
  <c r="Y1859" i="28"/>
  <c r="Y1880" i="28"/>
  <c r="Y1881" i="28"/>
  <c r="Y1788" i="28"/>
  <c r="Y1949" i="28"/>
  <c r="Y1876" i="28"/>
  <c r="Y1872" i="28"/>
  <c r="Y1654" i="28"/>
  <c r="Y1675" i="28"/>
  <c r="Y1679" i="28"/>
  <c r="Y1690" i="28"/>
  <c r="Y1695" i="28"/>
  <c r="Y1941" i="28"/>
  <c r="Y1939" i="28"/>
  <c r="Y1940" i="28"/>
  <c r="Y1942" i="28"/>
  <c r="Y1907" i="28"/>
  <c r="Y1879" i="28"/>
  <c r="Y1863" i="28"/>
  <c r="Y1874" i="28"/>
  <c r="Y1928" i="28"/>
  <c r="Y1827" i="28"/>
  <c r="Y1845" i="28"/>
  <c r="Y1847" i="28"/>
  <c r="Y1888" i="28"/>
  <c r="Y1817" i="28"/>
  <c r="Y1761" i="28"/>
  <c r="Y1799" i="28"/>
  <c r="Y1869" i="28"/>
  <c r="Y1818" i="28"/>
  <c r="Y1749" i="28"/>
  <c r="Y1917" i="28"/>
  <c r="Y1922" i="28"/>
  <c r="Y1911" i="28"/>
  <c r="Y1737" i="28"/>
  <c r="Y1738" i="28"/>
  <c r="Y1775" i="28"/>
  <c r="Y1739" i="28"/>
  <c r="Y1776" i="28"/>
  <c r="Y1955" i="28"/>
  <c r="Y1904" i="28"/>
  <c r="Y1929" i="28"/>
  <c r="Y1803" i="28"/>
  <c r="Y1751" i="28"/>
  <c r="Y1795" i="28"/>
  <c r="Y1753" i="28"/>
  <c r="Y1883" i="28"/>
  <c r="Y1757" i="28"/>
  <c r="Y1867" i="28"/>
  <c r="Y1900" i="28"/>
  <c r="Y1860" i="28"/>
  <c r="Y1866" i="28"/>
  <c r="Y1882" i="28"/>
  <c r="Y1909" i="28"/>
  <c r="Y1943" i="28"/>
  <c r="Y1973" i="28"/>
  <c r="Y1889" i="28"/>
  <c r="Y1789" i="28"/>
  <c r="Y1921" i="28"/>
  <c r="Y1808" i="28"/>
  <c r="Y1820" i="28"/>
  <c r="Y1910" i="28"/>
  <c r="Y1807" i="28"/>
  <c r="Y1810" i="28"/>
  <c r="Y1812" i="28"/>
  <c r="Y1815" i="28"/>
  <c r="Y1819" i="28"/>
  <c r="Y1832" i="28"/>
  <c r="Y1834" i="28"/>
  <c r="Y1840" i="28"/>
  <c r="Y1841" i="28"/>
  <c r="Y1843" i="28"/>
  <c r="Y1851" i="28"/>
  <c r="Y1870" i="28"/>
  <c r="Y1891" i="28"/>
  <c r="Y1893" i="28"/>
  <c r="Y1895" i="28"/>
  <c r="Y1959" i="28"/>
  <c r="Y1967" i="28"/>
  <c r="Y1774" i="28"/>
  <c r="Y1871" i="28"/>
  <c r="Y1913" i="28"/>
  <c r="Y1915" i="28"/>
  <c r="Y1824" i="28"/>
  <c r="Y1931" i="28"/>
  <c r="Y1937" i="28"/>
  <c r="Y1947" i="28"/>
  <c r="Y1966" i="28"/>
  <c r="Y1933" i="28"/>
  <c r="Y1787" i="28"/>
  <c r="Y1762" i="28"/>
  <c r="Y1745" i="28"/>
  <c r="Y1785" i="28"/>
  <c r="Y1925" i="28"/>
  <c r="Y1892" i="28"/>
  <c r="Y1894" i="28"/>
  <c r="Y1816" i="28"/>
  <c r="Y1740" i="28"/>
  <c r="Y1748" i="28"/>
  <c r="Y1691" i="28"/>
  <c r="Y1763" i="28"/>
  <c r="Y1687" i="28"/>
  <c r="Y1723" i="28"/>
  <c r="Y1730" i="28"/>
  <c r="Y1950" i="28"/>
  <c r="Y1969" i="28"/>
  <c r="Y1905" i="28"/>
  <c r="Y1890" i="28"/>
  <c r="Y1861" i="28"/>
  <c r="Y1838" i="28"/>
  <c r="Y1877" i="28"/>
  <c r="Y1828" i="28"/>
  <c r="Y1798" i="28"/>
  <c r="Y2099" i="28"/>
  <c r="Y2088" i="28"/>
  <c r="Y2021" i="28"/>
  <c r="Y2042" i="28"/>
  <c r="Y1951" i="28"/>
  <c r="Y1956" i="28"/>
  <c r="Y1978" i="28"/>
  <c r="Y2052" i="28"/>
  <c r="Y2153" i="28"/>
  <c r="Y1972" i="28"/>
  <c r="Y2004" i="28"/>
  <c r="Y2026" i="28"/>
  <c r="Y2140" i="28"/>
  <c r="Y2132" i="28"/>
  <c r="Y2136" i="28"/>
  <c r="Y2145" i="28"/>
  <c r="Y2067" i="28"/>
  <c r="Y1992" i="28"/>
  <c r="Y1994" i="28"/>
  <c r="Y2031" i="28"/>
  <c r="Y1835" i="28"/>
  <c r="Y1878" i="28"/>
  <c r="Y1968" i="28"/>
  <c r="Y2034" i="28"/>
  <c r="Y2123" i="28"/>
  <c r="Y2100" i="28"/>
  <c r="Y2055" i="28"/>
  <c r="Y2022" i="28"/>
  <c r="Y1958" i="28"/>
  <c r="Y1985" i="28"/>
  <c r="Y1970" i="28"/>
  <c r="Y1971" i="28"/>
  <c r="Y2012" i="28"/>
  <c r="Y2008" i="28"/>
  <c r="Y1976" i="28"/>
  <c r="Y1991" i="28"/>
  <c r="Y1896" i="28"/>
  <c r="Y1903" i="28"/>
  <c r="Y2018" i="28"/>
  <c r="Y2073" i="28"/>
  <c r="Y2065" i="28"/>
  <c r="Y2080" i="28"/>
  <c r="Y2108" i="28"/>
  <c r="Y2107" i="28"/>
  <c r="Y1919" i="28"/>
  <c r="Y1920" i="28"/>
  <c r="Y2013" i="28"/>
  <c r="Y2053" i="28"/>
  <c r="Y2039" i="28"/>
  <c r="Y2020" i="28"/>
  <c r="Y1948" i="28"/>
  <c r="Y2050" i="28"/>
  <c r="Y2116" i="28"/>
  <c r="Y2117" i="28"/>
  <c r="Y2118" i="28"/>
  <c r="Y2077" i="28"/>
  <c r="Y2101" i="28"/>
  <c r="Y2085" i="28"/>
  <c r="Y2087" i="28"/>
  <c r="Y2114" i="28"/>
  <c r="Y2130" i="28"/>
  <c r="Y1960" i="28"/>
  <c r="Y1974" i="28"/>
  <c r="Y1975" i="28"/>
  <c r="Y1983" i="28"/>
  <c r="Y1986" i="28"/>
  <c r="Y1999" i="28"/>
  <c r="Y2007" i="28"/>
  <c r="Y1996" i="28"/>
  <c r="Y2014" i="28"/>
  <c r="Y2016" i="28"/>
  <c r="Y2028" i="28"/>
  <c r="Y2035" i="28"/>
  <c r="Y2040" i="28"/>
  <c r="Y2041" i="28"/>
  <c r="Y2044" i="28"/>
  <c r="Y2047" i="28"/>
  <c r="Y2054" i="28"/>
  <c r="Y2060" i="28"/>
  <c r="Y2061" i="28"/>
  <c r="Y1982" i="28"/>
  <c r="Y1989" i="28"/>
  <c r="Y1990" i="28"/>
  <c r="Y2120" i="28"/>
  <c r="Y2046" i="28"/>
  <c r="Y2036" i="28"/>
  <c r="Y2010" i="28"/>
  <c r="Y1995" i="28"/>
  <c r="Y1997" i="28"/>
  <c r="Y1927" i="28"/>
  <c r="Y1964" i="28"/>
  <c r="Y2097" i="28"/>
  <c r="Y2098" i="28"/>
  <c r="Y2069" i="28"/>
  <c r="Y2019" i="28"/>
  <c r="Y1854" i="28"/>
  <c r="Y1868" i="28"/>
  <c r="Y2029" i="28"/>
  <c r="Y2058" i="28"/>
  <c r="Y2059" i="28"/>
  <c r="Y1962" i="28"/>
  <c r="Y1977" i="28"/>
  <c r="Y1993" i="28"/>
  <c r="Y1984" i="28"/>
  <c r="Y2023" i="28"/>
  <c r="Y2045" i="28"/>
  <c r="Y2070" i="28"/>
  <c r="Y2109" i="28"/>
  <c r="Y2066" i="28"/>
  <c r="Y2113" i="28"/>
  <c r="Y2119" i="28"/>
  <c r="Y1979" i="28"/>
  <c r="Y2030" i="28"/>
  <c r="Y2000" i="28"/>
  <c r="Y2009" i="28"/>
  <c r="Y2024" i="28"/>
  <c r="Y2068" i="28"/>
  <c r="Y2075" i="28"/>
  <c r="Y2089" i="28"/>
  <c r="Y2127" i="28"/>
  <c r="Y2128" i="28"/>
  <c r="Y1926" i="28"/>
  <c r="Y1957" i="28"/>
  <c r="Y1952" i="28"/>
  <c r="Y1953" i="28"/>
  <c r="Y1980" i="28"/>
  <c r="Y1998" i="28"/>
  <c r="Y2005" i="28"/>
  <c r="Y2011" i="28"/>
  <c r="Y2032" i="28"/>
  <c r="Y2062" i="28"/>
  <c r="Y2071" i="28"/>
  <c r="Y2064" i="28"/>
  <c r="Y2002" i="28"/>
  <c r="Y2003" i="28"/>
  <c r="Y2027" i="28"/>
  <c r="Y2051" i="28"/>
  <c r="Y2079" i="28"/>
  <c r="Y2072" i="28"/>
  <c r="Y2006" i="28"/>
  <c r="Y2105" i="28"/>
  <c r="Y1988" i="28"/>
  <c r="Y1944" i="28"/>
  <c r="Y1901" i="28"/>
  <c r="Y1935" i="28"/>
  <c r="Y1916" i="28"/>
  <c r="Y1934" i="28"/>
  <c r="Y1987" i="28"/>
  <c r="Y1912" i="28"/>
  <c r="Y1963" i="28"/>
  <c r="Y1865" i="28"/>
  <c r="Y1864" i="28"/>
  <c r="Y2025" i="28"/>
  <c r="Y2083" i="28"/>
  <c r="Y2063" i="28"/>
  <c r="Y1981" i="28"/>
  <c r="Y2015" i="28"/>
  <c r="Y2017" i="28"/>
  <c r="Y2001" i="28"/>
  <c r="Y2102" i="28"/>
  <c r="Y2103" i="28"/>
  <c r="Y2104" i="28"/>
  <c r="Y2106" i="28"/>
  <c r="Y2043" i="28"/>
  <c r="Y2257" i="28"/>
  <c r="Y2094" i="28"/>
  <c r="Y2082" i="28"/>
  <c r="Y2214" i="28"/>
  <c r="Y2225" i="28"/>
  <c r="Y2232" i="28"/>
  <c r="Y2233" i="28"/>
  <c r="Y2144" i="28"/>
  <c r="Y2155" i="28"/>
  <c r="Y2112" i="28"/>
  <c r="Y2170" i="28"/>
  <c r="Y2092" i="28"/>
  <c r="Y2227" i="28"/>
  <c r="Y2248" i="28"/>
  <c r="Y2135" i="28"/>
  <c r="Y2183" i="28"/>
  <c r="Y2203" i="28"/>
  <c r="Y2208" i="28"/>
  <c r="Y2161" i="28"/>
  <c r="Y2076" i="28"/>
  <c r="Y2142" i="28"/>
  <c r="Y2095" i="28"/>
  <c r="Y2204" i="28"/>
  <c r="Y2178" i="28"/>
  <c r="Y2201" i="28"/>
  <c r="Y2176" i="28"/>
  <c r="Y2081" i="28"/>
  <c r="Y2086" i="28"/>
  <c r="Y2218" i="28"/>
  <c r="Y2230" i="28"/>
  <c r="Y2212" i="28"/>
  <c r="Y2164" i="28"/>
  <c r="Y2241" i="28"/>
  <c r="Y2154" i="28"/>
  <c r="Y2093" i="28"/>
  <c r="Y2048" i="28"/>
  <c r="Y2179" i="28"/>
  <c r="Y2191" i="28"/>
  <c r="Y2177" i="28"/>
  <c r="Y2181" i="28"/>
  <c r="Y2057" i="28"/>
  <c r="Y2121" i="28"/>
  <c r="Y2074" i="28"/>
  <c r="Y2202" i="28"/>
  <c r="Y2091" i="28"/>
  <c r="Y2168" i="28"/>
  <c r="Y2169" i="28"/>
  <c r="Y2148" i="28"/>
  <c r="Y2198" i="28"/>
  <c r="Y2129" i="28"/>
  <c r="Y2090" i="28"/>
  <c r="Y2207" i="28"/>
  <c r="Y2226" i="28"/>
  <c r="Y2219" i="28"/>
  <c r="Y2221" i="28"/>
  <c r="Y2222" i="28"/>
  <c r="Y2237" i="28"/>
  <c r="Y2125" i="28"/>
  <c r="Y2150" i="28"/>
  <c r="Y2141" i="28"/>
  <c r="Y2216" i="28"/>
  <c r="Y2209" i="28"/>
  <c r="Y2206" i="28"/>
  <c r="Y2211" i="28"/>
  <c r="Y2210" i="28"/>
  <c r="Y2265" i="28"/>
  <c r="Y2269" i="28"/>
  <c r="Y2266" i="28"/>
  <c r="Y2270" i="28"/>
  <c r="Y2126" i="28"/>
  <c r="Y2122" i="28"/>
  <c r="Y2159" i="28"/>
  <c r="Y2217" i="28"/>
  <c r="Y2228" i="28"/>
  <c r="Y2139" i="28"/>
  <c r="Y2146" i="28"/>
  <c r="Y2157" i="28"/>
  <c r="Y2193" i="28"/>
  <c r="Y2275" i="28"/>
  <c r="Y2231" i="28"/>
  <c r="Y2215" i="28"/>
  <c r="Y2235" i="28"/>
  <c r="Y2182" i="28"/>
  <c r="Y2096" i="28"/>
  <c r="Y2131" i="28"/>
  <c r="Y2189" i="28"/>
  <c r="Y2037" i="28"/>
  <c r="Y2084" i="28"/>
  <c r="Y2192" i="28"/>
  <c r="Y2174" i="28"/>
  <c r="Y2173" i="28"/>
  <c r="Y2267" i="28"/>
  <c r="Y2271" i="28"/>
  <c r="Y2172" i="28"/>
  <c r="Y2138" i="28"/>
  <c r="Y2167" i="28"/>
  <c r="Y2253" i="28"/>
  <c r="Y2195" i="28"/>
  <c r="Y2197" i="28"/>
  <c r="Y2163" i="28"/>
  <c r="Y2184" i="28"/>
  <c r="Y2190" i="28"/>
  <c r="Y2213" i="28"/>
  <c r="Y2134" i="28"/>
  <c r="Y2160" i="28"/>
  <c r="Y2171" i="28"/>
  <c r="Y2256" i="28"/>
  <c r="Y2115" i="28"/>
  <c r="Y2133" i="28"/>
  <c r="Y2143" i="28"/>
  <c r="Y2166" i="28"/>
  <c r="Y2180" i="28"/>
  <c r="Y2239" i="28"/>
  <c r="Y2147" i="28"/>
  <c r="Y2151" i="28"/>
  <c r="Y2152" i="28"/>
  <c r="Y2156" i="28"/>
  <c r="Y2162" i="28"/>
  <c r="Y2165" i="28"/>
  <c r="Y2185" i="28"/>
  <c r="Y2186" i="28"/>
  <c r="Y2187" i="28"/>
  <c r="Y2188" i="28"/>
  <c r="Y2194" i="28"/>
  <c r="Y2236" i="28"/>
  <c r="Y2238" i="28"/>
  <c r="Y2250" i="28"/>
  <c r="Y2254" i="28"/>
  <c r="Y2260" i="28"/>
  <c r="Y2261" i="28"/>
  <c r="Y2262" i="28"/>
  <c r="Y2149" i="28"/>
  <c r="Y2111" i="28"/>
  <c r="Y2078" i="28"/>
  <c r="Y2110" i="28"/>
  <c r="Y2038" i="28"/>
  <c r="Y2056" i="28"/>
  <c r="Y2124" i="28"/>
  <c r="Y2033" i="28"/>
  <c r="Y2137" i="28"/>
  <c r="Y2049" i="28"/>
  <c r="Y2158" i="28"/>
  <c r="Y2205" i="28"/>
  <c r="Y2240" i="28"/>
  <c r="Y2175" i="28"/>
  <c r="Y2258" i="28"/>
  <c r="Y2200" i="28"/>
  <c r="Y2349" i="28"/>
  <c r="Y2376" i="28"/>
  <c r="Y2282" i="28"/>
  <c r="Y2284" i="28"/>
  <c r="Y2295" i="28"/>
  <c r="Y2332" i="28"/>
  <c r="Y2351" i="28"/>
  <c r="Y2327" i="28"/>
  <c r="Y2308" i="28"/>
  <c r="Y2324" i="28"/>
  <c r="Y2365" i="28"/>
  <c r="Y2343" i="28"/>
  <c r="Y2358" i="28"/>
  <c r="Y2346" i="28"/>
  <c r="Y2307" i="28"/>
  <c r="Y2288" i="28"/>
  <c r="Y2383" i="28"/>
  <c r="Y2277" i="28"/>
  <c r="Y2287" i="28"/>
  <c r="Y2329" i="28"/>
  <c r="Y2319" i="28"/>
  <c r="Y2336" i="28"/>
  <c r="Y2229" i="28"/>
  <c r="Y2313" i="28"/>
  <c r="Y2379" i="28"/>
  <c r="Y2316" i="28"/>
  <c r="Y2354" i="28"/>
  <c r="Y2330" i="28"/>
  <c r="Y2341" i="28"/>
  <c r="Y2392" i="28"/>
  <c r="Y2310" i="28"/>
  <c r="Y2373" i="28"/>
  <c r="Y2359" i="28"/>
  <c r="Y2304" i="28"/>
  <c r="Y2273" i="28"/>
  <c r="Y2220" i="28"/>
  <c r="Y2264" i="28"/>
  <c r="Y2378" i="28"/>
  <c r="Y2234" i="28"/>
  <c r="Y2326" i="28"/>
  <c r="Y2244" i="28"/>
  <c r="Y2255" i="28"/>
  <c r="Y2334" i="28"/>
  <c r="Y2293" i="28"/>
  <c r="Y2301" i="28"/>
  <c r="Y2300" i="28"/>
  <c r="Y2352" i="28"/>
  <c r="Y2323" i="28"/>
  <c r="Y2337" i="28"/>
  <c r="Y2278" i="28"/>
  <c r="Y2286" i="28"/>
  <c r="Y2249" i="28"/>
  <c r="Y2259" i="28"/>
  <c r="Y2340" i="28"/>
  <c r="Y2369" i="28"/>
  <c r="Y2362" i="28"/>
  <c r="Y2370" i="28"/>
  <c r="Y2335" i="28"/>
  <c r="Y2347" i="28"/>
  <c r="Y2363" i="28"/>
  <c r="Y2364" i="28"/>
  <c r="Y2371" i="28"/>
  <c r="Y2292" i="28"/>
  <c r="Y2305" i="28"/>
  <c r="Y2314" i="28"/>
  <c r="Y2315" i="28"/>
  <c r="Y2328" i="28"/>
  <c r="Y2333" i="28"/>
  <c r="Y2338" i="28"/>
  <c r="Y2350" i="28"/>
  <c r="Y2268" i="28"/>
  <c r="Y2312" i="28"/>
  <c r="Y2290" i="28"/>
  <c r="Y2296" i="28"/>
  <c r="Y2252" i="28"/>
  <c r="Y2274" i="28"/>
  <c r="Y2299" i="28"/>
  <c r="Y2298" i="28"/>
  <c r="Y2377" i="28"/>
  <c r="Y2281" i="28"/>
  <c r="Y2279" i="28"/>
  <c r="Y2263" i="28"/>
  <c r="Y2251" i="28"/>
  <c r="Y2325" i="28"/>
  <c r="Y2289" i="28"/>
  <c r="Y2321" i="28"/>
  <c r="Y2303" i="28"/>
  <c r="Y2294" i="28"/>
  <c r="Y2309" i="28"/>
  <c r="Y2339" i="28"/>
  <c r="Y2344" i="28"/>
  <c r="Y2356" i="28"/>
  <c r="Y2357" i="28"/>
  <c r="Y2360" i="28"/>
  <c r="Y2361" i="28"/>
  <c r="Y2366" i="28"/>
  <c r="Y2285" i="28"/>
  <c r="Y2297" i="28"/>
  <c r="Y2317" i="28"/>
  <c r="Y2368" i="28"/>
  <c r="Y2353" i="28"/>
  <c r="Y2355" i="28"/>
  <c r="Y2342" i="28"/>
  <c r="Y2384" i="28"/>
  <c r="Y2385" i="28"/>
  <c r="Y2320" i="28"/>
  <c r="Y2196" i="28"/>
  <c r="Y2223" i="28"/>
  <c r="Y2272" i="28"/>
  <c r="Y2276" i="28"/>
  <c r="Y2224" i="28"/>
  <c r="Y2199" i="28"/>
  <c r="Y2242" i="28"/>
  <c r="Y2291" i="28"/>
  <c r="Y2246" i="28"/>
  <c r="Y2243" i="28"/>
  <c r="Y2245" i="28"/>
  <c r="Y2247" i="28"/>
  <c r="Y2374" i="28"/>
  <c r="Y2381" i="28"/>
  <c r="Y2382" i="28"/>
  <c r="Y2280" i="28"/>
  <c r="Y2302" i="28"/>
  <c r="Y2283" i="28"/>
  <c r="Y2372" i="28"/>
  <c r="Y2311" i="28"/>
  <c r="Y2397" i="28"/>
  <c r="Y2375" i="28"/>
  <c r="Y2398" i="28"/>
  <c r="Y2446" i="28"/>
  <c r="Y2442" i="28"/>
  <c r="Y2437" i="28"/>
  <c r="Y2463" i="28"/>
  <c r="Y2405" i="28"/>
  <c r="Y2386" i="28"/>
  <c r="Y2419" i="28"/>
  <c r="Y2439" i="28"/>
  <c r="Y2414" i="28"/>
  <c r="Y2453" i="28"/>
  <c r="Y2407" i="28"/>
  <c r="Y2452" i="28"/>
  <c r="Y2331" i="28"/>
  <c r="Y2345" i="28"/>
  <c r="Y2427" i="28"/>
  <c r="Y2430" i="28"/>
  <c r="Y2424" i="28"/>
  <c r="Y2404" i="28"/>
  <c r="Y2393" i="28"/>
  <c r="Y2409" i="28"/>
  <c r="Y2348" i="28"/>
  <c r="Y2435" i="28"/>
  <c r="Y2456" i="28"/>
  <c r="Y2459" i="28"/>
  <c r="Y2415" i="28"/>
  <c r="Y2406" i="28"/>
  <c r="Y2458" i="28"/>
  <c r="Y2417" i="28"/>
  <c r="Y2410" i="28"/>
  <c r="Y2448" i="28"/>
  <c r="Y2465" i="28"/>
  <c r="Y2466" i="28"/>
  <c r="Y2467" i="28"/>
  <c r="Y2389" i="28"/>
  <c r="Y2402" i="28"/>
  <c r="Y2432" i="28"/>
  <c r="Y2447" i="28"/>
  <c r="Y2455" i="28"/>
  <c r="Y2394" i="28"/>
  <c r="Y2438" i="28"/>
  <c r="Y2306" i="28"/>
  <c r="Y2318" i="28"/>
  <c r="Y2454" i="28"/>
  <c r="Y2436" i="28"/>
  <c r="Y2445" i="28"/>
  <c r="Y2399" i="28"/>
  <c r="Y2428" i="28"/>
  <c r="Y2413" i="28"/>
  <c r="Y2416" i="28"/>
  <c r="Y2400" i="28"/>
  <c r="Y2474" i="28"/>
  <c r="Y2431" i="28"/>
  <c r="Y2411" i="28"/>
  <c r="Y2441" i="28"/>
  <c r="Y2391" i="28"/>
  <c r="Y2403" i="28"/>
  <c r="Y2429" i="28"/>
  <c r="Y2449" i="28"/>
  <c r="Y2412" i="28"/>
  <c r="Y2434" i="28"/>
  <c r="Y2401" i="28"/>
  <c r="Y2451" i="28"/>
  <c r="Y2426" i="28"/>
  <c r="Y2421" i="28"/>
  <c r="Y2390" i="28"/>
  <c r="Y2367" i="28"/>
  <c r="Y2396" i="28"/>
  <c r="Y2395" i="28"/>
  <c r="Y2322" i="28"/>
  <c r="Y2480" i="28"/>
  <c r="Y2460" i="28"/>
  <c r="Y2457" i="28"/>
  <c r="Y2388" i="28"/>
  <c r="Y2380" i="28"/>
  <c r="Y2408" i="28"/>
  <c r="Y2464" i="28"/>
  <c r="Y2387" i="28"/>
  <c r="Y2534" i="28"/>
  <c r="Y2486" i="28"/>
  <c r="Y2473" i="28"/>
  <c r="Y2469" i="28"/>
  <c r="Y2557" i="28"/>
  <c r="Y2693" i="28"/>
  <c r="Y2443" i="28"/>
  <c r="Y2607" i="28"/>
  <c r="Y2630" i="28"/>
  <c r="Y2649" i="28"/>
  <c r="Y2549" i="28"/>
  <c r="Y2605" i="28"/>
  <c r="Y2646" i="28"/>
  <c r="Y2701" i="28"/>
  <c r="Y2559" i="28"/>
  <c r="Y2502" i="28"/>
  <c r="Y2476" i="28"/>
  <c r="Y2551" i="28"/>
  <c r="Y2610" i="28"/>
  <c r="Y2645" i="28"/>
  <c r="Y2522" i="28"/>
  <c r="Y2576" i="28"/>
  <c r="Y2691" i="28"/>
  <c r="Y2704" i="28"/>
  <c r="Y2707" i="28"/>
  <c r="Y2698" i="28"/>
  <c r="Y2568" i="28"/>
  <c r="Y2574" i="28"/>
  <c r="Y2483" i="28"/>
  <c r="Y2496" i="28"/>
  <c r="Y2626" i="28"/>
  <c r="Y2573" i="28"/>
  <c r="Y2583" i="28"/>
  <c r="Y2494" i="28"/>
  <c r="Y2519" i="28"/>
  <c r="Y2505" i="28"/>
  <c r="Y2569" i="28"/>
  <c r="Y2490" i="28"/>
  <c r="Y2513" i="28"/>
  <c r="Y2484" i="28"/>
  <c r="Y2619" i="28"/>
  <c r="Y2523" i="28"/>
  <c r="Y2528" i="28"/>
  <c r="Y2566" i="28"/>
  <c r="Y2563" i="28"/>
  <c r="Y2710" i="28"/>
  <c r="Y2487" i="28"/>
  <c r="Y2660" i="28"/>
  <c r="Y2620" i="28"/>
  <c r="Y2640" i="28"/>
  <c r="Y2643" i="28"/>
  <c r="Y2655" i="28"/>
  <c r="Y2518" i="28"/>
  <c r="Y2535" i="28"/>
  <c r="Y2632" i="28"/>
  <c r="Y2603" i="28"/>
  <c r="Y2517" i="28"/>
  <c r="Y2653" i="28"/>
  <c r="Y2540" i="28"/>
  <c r="Y2506" i="28"/>
  <c r="Y2520" i="28"/>
  <c r="Y2533" i="28"/>
  <c r="Y2570" i="28"/>
  <c r="Y2577" i="28"/>
  <c r="Y2586" i="28"/>
  <c r="Y2589" i="28"/>
  <c r="Y2588" i="28"/>
  <c r="Y2611" i="28"/>
  <c r="Y2615" i="28"/>
  <c r="Y2652" i="28"/>
  <c r="Y2647" i="28"/>
  <c r="Y2521" i="28"/>
  <c r="Y2498" i="28"/>
  <c r="Y2547" i="28"/>
  <c r="Y2504" i="28"/>
  <c r="Y2666" i="28"/>
  <c r="Y2669" i="28"/>
  <c r="Y2668" i="28"/>
  <c r="Y2510" i="28"/>
  <c r="Y2450" i="28"/>
  <c r="Y2560" i="28"/>
  <c r="Y2578" i="28"/>
  <c r="Y2553" i="28"/>
  <c r="Y2634" i="28"/>
  <c r="Y2580" i="28"/>
  <c r="Y2595" i="28"/>
  <c r="Y2554" i="28"/>
  <c r="Y2596" i="28"/>
  <c r="Y2635" i="28"/>
  <c r="Y2561" i="28"/>
  <c r="Y2636" i="28"/>
  <c r="Y2492" i="28"/>
  <c r="Y2477" i="28"/>
  <c r="Y2478" i="28"/>
  <c r="Y2462" i="28"/>
  <c r="Y2495" i="28"/>
  <c r="Y2585" i="28"/>
  <c r="Y2609" i="28"/>
  <c r="Y2612" i="28"/>
  <c r="Y2627" i="28"/>
  <c r="Y2638" i="28"/>
  <c r="Y2648" i="28"/>
  <c r="Y2650" i="28"/>
  <c r="Y2664" i="28"/>
  <c r="Y2665" i="28"/>
  <c r="Y2672" i="28"/>
  <c r="Y2673" i="28"/>
  <c r="Y2678" i="28"/>
  <c r="Y2686" i="28"/>
  <c r="Y2511" i="28"/>
  <c r="Y2677" i="28"/>
  <c r="Y2548" i="28"/>
  <c r="Y2485" i="28"/>
  <c r="Y2500" i="28"/>
  <c r="Y2481" i="28"/>
  <c r="Y2470" i="28"/>
  <c r="Y2471" i="28"/>
  <c r="Y2472" i="28"/>
  <c r="Y2659" i="28"/>
  <c r="Y2628" i="28"/>
  <c r="Y2604" i="28"/>
  <c r="Y2658" i="28"/>
  <c r="Y2692" i="28"/>
  <c r="Y2600" i="28"/>
  <c r="Y2440" i="28"/>
  <c r="Y2444" i="28"/>
  <c r="Y2461" i="28"/>
  <c r="Y2501" i="28"/>
  <c r="Y2541" i="28"/>
  <c r="Y2555" i="28"/>
  <c r="Y2562" i="28"/>
  <c r="Y2579" i="28"/>
  <c r="Y2581" i="28"/>
  <c r="Y2597" i="28"/>
  <c r="Y2637" i="28"/>
  <c r="Y2606" i="28"/>
  <c r="Y2479" i="28"/>
  <c r="Y2482" i="28"/>
  <c r="Y2488" i="28"/>
  <c r="Y2493" i="28"/>
  <c r="Y2507" i="28"/>
  <c r="Y2509" i="28"/>
  <c r="Y2546" i="28"/>
  <c r="Y2644" i="28"/>
  <c r="Y2622" i="28"/>
  <c r="Y2515" i="28"/>
  <c r="Y2543" i="28"/>
  <c r="Y2552" i="28"/>
  <c r="Y2545" i="28"/>
  <c r="Y2598" i="28"/>
  <c r="Y2468" i="28"/>
  <c r="Y2514" i="28"/>
  <c r="Y2539" i="28"/>
  <c r="Y2564" i="28"/>
  <c r="Y2565" i="28"/>
  <c r="Y2567" i="28"/>
  <c r="Y2617" i="28"/>
  <c r="Y2618" i="28"/>
  <c r="Y2629" i="28"/>
  <c r="Y2633" i="28"/>
  <c r="Y2639" i="28"/>
  <c r="Y2667" i="28"/>
  <c r="Y2670" i="28"/>
  <c r="Y2671" i="28"/>
  <c r="Y2674" i="28"/>
  <c r="Y2679" i="28"/>
  <c r="Y2685" i="28"/>
  <c r="Y2687" i="28"/>
  <c r="Y2684" i="28"/>
  <c r="Y2558" i="28"/>
  <c r="Y2423" i="28"/>
  <c r="Y2525" i="28"/>
  <c r="Y2716" i="28"/>
  <c r="Y2544" i="28"/>
  <c r="Y2572" i="28"/>
  <c r="Y2491" i="28"/>
  <c r="Y2530" i="28"/>
  <c r="Y2532" i="28"/>
  <c r="Y2624" i="28"/>
  <c r="Y2663" i="28"/>
  <c r="Y2582" i="28"/>
  <c r="Y2584" i="28"/>
  <c r="Y2631" i="28"/>
  <c r="Y2718" i="28"/>
  <c r="Y2592" i="28"/>
  <c r="Y2593" i="28"/>
  <c r="Y2550" i="28"/>
  <c r="Y2433" i="28"/>
  <c r="Y2590" i="28"/>
  <c r="Y2420" i="28"/>
  <c r="Y2418" i="28"/>
  <c r="Y2425" i="28"/>
  <c r="Y2422" i="28"/>
  <c r="Y2536" i="28"/>
  <c r="Y2497" i="28"/>
  <c r="Y2616" i="28"/>
  <c r="Y2656" i="28"/>
  <c r="Y2499" i="28"/>
  <c r="Y2475" i="28"/>
  <c r="Y2571" i="28"/>
  <c r="Y2608" i="28"/>
  <c r="Y2613" i="28"/>
  <c r="Y2623" i="28"/>
  <c r="Y2675" i="28"/>
  <c r="Y2676" i="28"/>
  <c r="Y2680" i="28"/>
  <c r="Y2682" i="28"/>
  <c r="Y2683" i="28"/>
  <c r="Y2689" i="28"/>
  <c r="Y2614" i="28"/>
  <c r="Y2688" i="28"/>
  <c r="Y2526" i="28"/>
  <c r="Y2489" i="28"/>
  <c r="Y2516" i="28"/>
  <c r="Y2697" i="28"/>
  <c r="Y2531" i="28"/>
  <c r="Y2625" i="28"/>
  <c r="Y2591" i="28"/>
  <c r="Y2524" i="28"/>
  <c r="Y2529" i="28"/>
  <c r="Y2537" i="28"/>
  <c r="Y2538" i="28"/>
  <c r="Y2721" i="28"/>
  <c r="Y2753" i="28"/>
  <c r="Y2745" i="28"/>
  <c r="Y2771" i="28"/>
  <c r="Y2830" i="28"/>
  <c r="Y2654" i="28"/>
  <c r="Y2732" i="28"/>
  <c r="Y2773" i="28"/>
  <c r="Y2845" i="28"/>
  <c r="Y2846" i="28"/>
  <c r="Y2826" i="28"/>
  <c r="Y2779" i="28"/>
  <c r="Y2696" i="28"/>
  <c r="Y2711" i="28"/>
  <c r="Y2715" i="28"/>
  <c r="Y2641" i="28"/>
  <c r="Y2766" i="28"/>
  <c r="Y2575" i="28"/>
  <c r="Y2792" i="28"/>
  <c r="Y2621" i="28"/>
  <c r="Y2702" i="28"/>
  <c r="Y2703" i="28"/>
  <c r="Y2708" i="28"/>
  <c r="Y2657" i="28"/>
  <c r="Y2714" i="28"/>
  <c r="Y2662" i="28"/>
  <c r="Y2836" i="28"/>
  <c r="Y2834" i="28"/>
  <c r="Y2747" i="28"/>
  <c r="Y2777" i="28"/>
  <c r="Y2764" i="28"/>
  <c r="Y2741" i="28"/>
  <c r="Y2720" i="28"/>
  <c r="Y2841" i="28"/>
  <c r="Y2744" i="28"/>
  <c r="Y2705" i="28"/>
  <c r="Y2848" i="28"/>
  <c r="Y2761" i="28"/>
  <c r="Y2776" i="28"/>
  <c r="Y2825" i="28"/>
  <c r="Y2786" i="28"/>
  <c r="Y2749" i="28"/>
  <c r="Y2769" i="28"/>
  <c r="Y2770" i="28"/>
  <c r="Y2737" i="28"/>
  <c r="Y2736" i="28"/>
  <c r="Y2735" i="28"/>
  <c r="Y2760" i="28"/>
  <c r="Y2594" i="28"/>
  <c r="Y2787" i="28"/>
  <c r="Y2805" i="28"/>
  <c r="Y2542" i="28"/>
  <c r="Y2733" i="28"/>
  <c r="Y2734" i="28"/>
  <c r="Y2724" i="28"/>
  <c r="Y2763" i="28"/>
  <c r="Y2772" i="28"/>
  <c r="Y2587" i="28"/>
  <c r="Y2642" i="28"/>
  <c r="Y2767" i="28"/>
  <c r="Y2738" i="28"/>
  <c r="Y2690" i="28"/>
  <c r="Y2740" i="28"/>
  <c r="Y2809" i="28"/>
  <c r="Y2758" i="28"/>
  <c r="Y2602" i="28"/>
  <c r="Y2752" i="28"/>
  <c r="Y2719" i="28"/>
  <c r="Y2556" i="28"/>
  <c r="Y2699" i="28"/>
  <c r="Y2706" i="28"/>
  <c r="Y2700" i="28"/>
  <c r="Y2695" i="28"/>
  <c r="Y2782" i="28"/>
  <c r="Y2813" i="28"/>
  <c r="Y2742" i="28"/>
  <c r="Y2799" i="28"/>
  <c r="Y2722" i="28"/>
  <c r="Y2756" i="28"/>
  <c r="Y2780" i="28"/>
  <c r="Y2785" i="28"/>
  <c r="Y2793" i="28"/>
  <c r="Y2795" i="28"/>
  <c r="Y2800" i="28"/>
  <c r="Y2804" i="28"/>
  <c r="Y2808" i="28"/>
  <c r="Y2827" i="28"/>
  <c r="Y2728" i="28"/>
  <c r="Y2796" i="28"/>
  <c r="Y2802" i="28"/>
  <c r="Y2739" i="28"/>
  <c r="Y2775" i="28"/>
  <c r="Y2806" i="28"/>
  <c r="Y2709" i="28"/>
  <c r="Y2811" i="28"/>
  <c r="Y2812" i="28"/>
  <c r="Y2821" i="28"/>
  <c r="Y2822" i="28"/>
  <c r="Y2765" i="28"/>
  <c r="Y2755" i="28"/>
  <c r="Y2762" i="28"/>
  <c r="Y2731" i="28"/>
  <c r="Y2712" i="28"/>
  <c r="Y2729" i="28"/>
  <c r="Y2723" i="28"/>
  <c r="Y2743" i="28"/>
  <c r="Y2746" i="28"/>
  <c r="Y2750" i="28"/>
  <c r="Y2599" i="28"/>
  <c r="Y2725" i="28"/>
  <c r="Y2681" i="28"/>
  <c r="Y2807" i="28"/>
  <c r="Y2810" i="28"/>
  <c r="Y2835" i="28"/>
  <c r="Y2837" i="28"/>
  <c r="Y2842" i="28"/>
  <c r="Y2748" i="28"/>
  <c r="Y2784" i="28"/>
  <c r="Y2754" i="28"/>
  <c r="Y2713" i="28"/>
  <c r="Y2789" i="28"/>
  <c r="Y2824" i="28"/>
  <c r="Y2778" i="28"/>
  <c r="Y2803" i="28"/>
  <c r="Y2814" i="28"/>
  <c r="Y2820" i="28"/>
  <c r="Y2694" i="28"/>
  <c r="Y2759" i="28"/>
  <c r="Y2818" i="28"/>
  <c r="Y2801" i="28"/>
  <c r="Y2794" i="28"/>
  <c r="Y2817" i="28"/>
  <c r="Y2717" i="28"/>
  <c r="Y2730" i="28"/>
  <c r="Y2774" i="28"/>
  <c r="Y2512" i="28"/>
  <c r="Y2527" i="28"/>
  <c r="Y2503" i="28"/>
  <c r="Y2651" i="28"/>
  <c r="Y2661" i="28"/>
  <c r="Y2508" i="28"/>
  <c r="Y2601" i="28"/>
  <c r="Y2726" i="28"/>
  <c r="Y2727" i="28"/>
  <c r="Y2768" i="28"/>
  <c r="Y2815" i="28"/>
  <c r="Y2751" i="28"/>
  <c r="Y2828" i="28"/>
  <c r="Y2868" i="28"/>
  <c r="Y2757" i="28"/>
  <c r="Y2816" i="28"/>
  <c r="Y2781" i="28"/>
  <c r="Y2859" i="28"/>
  <c r="Y2831" i="28"/>
  <c r="Y2914" i="28"/>
  <c r="Y2883" i="28"/>
  <c r="Y2865" i="28"/>
  <c r="Y2878" i="28"/>
  <c r="Y2898" i="28"/>
  <c r="Y2863" i="28"/>
  <c r="Y2864" i="28"/>
  <c r="Y2903" i="28"/>
  <c r="Y2851" i="28"/>
  <c r="Y2790" i="28"/>
  <c r="Y2791" i="28"/>
  <c r="Y2798" i="28"/>
  <c r="Y2823" i="28"/>
  <c r="Y2866" i="28"/>
  <c r="Y2894" i="28"/>
  <c r="Y2891" i="28"/>
  <c r="Y2889" i="28"/>
  <c r="Y2862" i="28"/>
  <c r="Y2858" i="28"/>
  <c r="Y2886" i="28"/>
  <c r="Y2904" i="28"/>
  <c r="Y2871" i="28"/>
  <c r="Y2872" i="28"/>
  <c r="Y2832" i="28"/>
  <c r="Y2833" i="28"/>
  <c r="Y2838" i="28"/>
  <c r="Y2893" i="28"/>
  <c r="Y2887" i="28"/>
  <c r="Y2877" i="28"/>
  <c r="Y2892" i="28"/>
  <c r="Y2896" i="28"/>
  <c r="Y2897" i="28"/>
  <c r="Y2885" i="28"/>
  <c r="Y2890" i="28"/>
  <c r="Y2900" i="28"/>
  <c r="Y2888" i="28"/>
  <c r="Y2910" i="28"/>
  <c r="Y2895" i="28"/>
  <c r="Y2906" i="28"/>
  <c r="Y2913" i="28"/>
  <c r="Y2856" i="28"/>
  <c r="Y2857" i="28"/>
  <c r="Y2829" i="28"/>
  <c r="Y2843" i="28"/>
  <c r="Y2819" i="28"/>
  <c r="Y2873" i="28"/>
  <c r="Y2876" i="28"/>
  <c r="Y2847" i="28"/>
  <c r="Y2849" i="28"/>
  <c r="Y2850" i="28"/>
  <c r="Y2867" i="28"/>
  <c r="Y2879" i="28"/>
  <c r="Y2839" i="28"/>
  <c r="Y2860" i="28"/>
  <c r="Y2852" i="28"/>
  <c r="Y2869" i="28"/>
  <c r="Y2870" i="28"/>
  <c r="Y2881" i="28"/>
  <c r="Y2916" i="28"/>
  <c r="Y2855" i="28"/>
  <c r="Y2882" i="28"/>
  <c r="Y2905" i="28"/>
  <c r="Y2788" i="28"/>
  <c r="Y2899" i="28"/>
  <c r="Y2853" i="28"/>
  <c r="Y2854" i="28"/>
  <c r="Y2902" i="28"/>
  <c r="Y2783" i="28"/>
  <c r="Y2911" i="28"/>
  <c r="Y2844" i="28"/>
  <c r="Y2840" i="28"/>
  <c r="Y2797" i="28"/>
  <c r="Y2861" i="28"/>
  <c r="Y2915" i="28"/>
  <c r="Y2927" i="28"/>
  <c r="Y2918" i="28"/>
  <c r="Y2930" i="28"/>
  <c r="Y2929" i="28"/>
  <c r="Y2907" i="28"/>
  <c r="Y2936" i="28"/>
  <c r="Y2917" i="28"/>
  <c r="Y2921" i="28"/>
  <c r="Y2931" i="28"/>
  <c r="Y2920" i="28"/>
  <c r="Y2919" i="28"/>
  <c r="Y2901" i="28"/>
  <c r="Y2924" i="28"/>
  <c r="Y2928" i="28"/>
  <c r="Y2926" i="28"/>
  <c r="Y2923" i="28"/>
  <c r="Y2932" i="28"/>
  <c r="Y2908" i="28"/>
  <c r="Y2933" i="28"/>
  <c r="Y2912" i="28"/>
  <c r="Y2922" i="28"/>
  <c r="Y2934" i="28"/>
  <c r="Y2925" i="28"/>
  <c r="Y2875" i="28"/>
  <c r="Y2884" i="28"/>
  <c r="Y2909" i="28"/>
  <c r="Y2874" i="28"/>
  <c r="Y2880" i="28"/>
  <c r="Y2935" i="28"/>
  <c r="Y2938" i="28"/>
  <c r="Y2937" i="28"/>
  <c r="Y2939" i="28"/>
  <c r="Y2940" i="28"/>
  <c r="Y340" i="28"/>
  <c r="Y26" i="28"/>
  <c r="Y509" i="28"/>
  <c r="Y565" i="28"/>
  <c r="Y744" i="28"/>
  <c r="Y723" i="28"/>
  <c r="Y707" i="28"/>
  <c r="Y741" i="28"/>
  <c r="Y603" i="28"/>
  <c r="Y772" i="28"/>
  <c r="Y771" i="28"/>
  <c r="Y773" i="28"/>
  <c r="Y192" i="28"/>
  <c r="Y193" i="28"/>
  <c r="Y282" i="28"/>
  <c r="Y247" i="28"/>
  <c r="Y592" i="28"/>
  <c r="Y510" i="28"/>
  <c r="Y305" i="28"/>
  <c r="Y533" i="28"/>
  <c r="Y606" i="28"/>
  <c r="Y676" i="28"/>
  <c r="Y781" i="28"/>
  <c r="Y768" i="28"/>
  <c r="Y548" i="28"/>
  <c r="Y149" i="28"/>
  <c r="Y544" i="28"/>
  <c r="Y543" i="28"/>
  <c r="Y307" i="28"/>
  <c r="Y140" i="28"/>
  <c r="Y260" i="28"/>
  <c r="Y112" i="28"/>
  <c r="Y276" i="28"/>
  <c r="Y273" i="28"/>
  <c r="Y579" i="28"/>
  <c r="Y309" i="28"/>
  <c r="Y583" i="28"/>
  <c r="Y93" i="28"/>
  <c r="Y275" i="28"/>
  <c r="Y221" i="28"/>
  <c r="Y337" i="28"/>
  <c r="Y289" i="28"/>
  <c r="Y529" i="28"/>
  <c r="Y375" i="28"/>
  <c r="Y101" i="28"/>
  <c r="Y177" i="28"/>
  <c r="Y546" i="28"/>
  <c r="Y526" i="28"/>
  <c r="Y419" i="28"/>
  <c r="Y439" i="28"/>
  <c r="Y553" i="28"/>
  <c r="Y547" i="28"/>
  <c r="Y578" i="28"/>
  <c r="Y569" i="28"/>
  <c r="Y344" i="28"/>
  <c r="Y8" i="28"/>
  <c r="Y145" i="28"/>
  <c r="Y581" i="28"/>
  <c r="Y570" i="28"/>
  <c r="Y355" i="28"/>
  <c r="Y574" i="28"/>
  <c r="Y494" i="28"/>
  <c r="Y512" i="28"/>
  <c r="Y621" i="28"/>
  <c r="Y422" i="28"/>
  <c r="Y586" i="28"/>
  <c r="Y738" i="28"/>
  <c r="Y459" i="28"/>
  <c r="Y528" i="28"/>
  <c r="Y576" i="28"/>
  <c r="Y167" i="28"/>
  <c r="Y242" i="28"/>
  <c r="Y743" i="28"/>
  <c r="Y304" i="28"/>
  <c r="Y232" i="28"/>
  <c r="Y233" i="28"/>
  <c r="Y278" i="28"/>
  <c r="Y148" i="28"/>
  <c r="Y415" i="28"/>
  <c r="Y161" i="28"/>
  <c r="Y737" i="28"/>
  <c r="Y43" i="28"/>
  <c r="Y406" i="28"/>
  <c r="Y470" i="28"/>
  <c r="Y747" i="28"/>
  <c r="Y748" i="28"/>
  <c r="Y580" i="28"/>
  <c r="Y73" i="28"/>
  <c r="Y349" i="28"/>
  <c r="Y389" i="28"/>
  <c r="Y362" i="28"/>
  <c r="Y563" i="28"/>
  <c r="Y445" i="28"/>
  <c r="Y688" i="28"/>
  <c r="Y317" i="28"/>
  <c r="Y687" i="28"/>
  <c r="Y604" i="28"/>
  <c r="Y631" i="28"/>
  <c r="Y654" i="28"/>
  <c r="Y674" i="28"/>
  <c r="Y635" i="28"/>
  <c r="Y686" i="28"/>
  <c r="Y424" i="28"/>
  <c r="Y587" i="28"/>
  <c r="Y6" i="28"/>
  <c r="Y156" i="28"/>
  <c r="Y157" i="28"/>
  <c r="Y315" i="28"/>
  <c r="Y440" i="28"/>
  <c r="Y704" i="28"/>
  <c r="Y210" i="28"/>
  <c r="Y211" i="28"/>
  <c r="Y605" i="28"/>
  <c r="Y386" i="28"/>
  <c r="Y663" i="28"/>
  <c r="Y379" i="28"/>
  <c r="Y234" i="28"/>
  <c r="Y324" i="28"/>
  <c r="Y498" i="28"/>
  <c r="Y661" i="28"/>
  <c r="Y450" i="28"/>
  <c r="Y163" i="28"/>
  <c r="Y251" i="28"/>
  <c r="Y238" i="28"/>
  <c r="Y357" i="28"/>
  <c r="Y279" i="28"/>
  <c r="Y132" i="28"/>
  <c r="Y133" i="28"/>
  <c r="Y711" i="28"/>
  <c r="Y712" i="28"/>
  <c r="Y245" i="28"/>
  <c r="Y226" i="28"/>
  <c r="Y313" i="28"/>
  <c r="Y294" i="28"/>
  <c r="Y224" i="28"/>
  <c r="Y106" i="28"/>
  <c r="Y7" i="28"/>
  <c r="Y702" i="28"/>
  <c r="Y703" i="28"/>
  <c r="Y735" i="28"/>
  <c r="Y736" i="28"/>
  <c r="Y572" i="28"/>
  <c r="Y753" i="28"/>
  <c r="Y449" i="28"/>
  <c r="Y71" i="28"/>
  <c r="Y590" i="28"/>
  <c r="Y102" i="28"/>
  <c r="Y143" i="28"/>
  <c r="Y120" i="28"/>
  <c r="Y241" i="28"/>
  <c r="Y142" i="28"/>
  <c r="Y775" i="28"/>
  <c r="Y777" i="28"/>
  <c r="Y776" i="28"/>
  <c r="Y774" i="28"/>
  <c r="Y638" i="28"/>
  <c r="Y122" i="28"/>
  <c r="Y326" i="28"/>
  <c r="Y532" i="28"/>
  <c r="Y293" i="28"/>
  <c r="Y206" i="28"/>
  <c r="Y171" i="28"/>
  <c r="Y50" i="28"/>
  <c r="Y328" i="28"/>
  <c r="Y537" i="28"/>
  <c r="Y521" i="28"/>
  <c r="Y681" i="28"/>
  <c r="Y522" i="28"/>
  <c r="Y731" i="28"/>
  <c r="Y432" i="28"/>
  <c r="Y203" i="28"/>
  <c r="Y197" i="28"/>
  <c r="Y685" i="28"/>
  <c r="Y301" i="28"/>
  <c r="Y2" i="28"/>
  <c r="Y165" i="28"/>
  <c r="Y388" i="28"/>
  <c r="Y645" i="28"/>
  <c r="Y481" i="28"/>
  <c r="Y131" i="28"/>
  <c r="Y589" i="28"/>
  <c r="Y669" i="28"/>
  <c r="Y670" i="28"/>
  <c r="Y292" i="28"/>
  <c r="Y308" i="28"/>
  <c r="Y385" i="28"/>
  <c r="Y568" i="28"/>
  <c r="Y582" i="28"/>
  <c r="Y525" i="28"/>
  <c r="Y438" i="28"/>
  <c r="Y223" i="28"/>
  <c r="Y627" i="28"/>
  <c r="Y323" i="28"/>
  <c r="Y519" i="28"/>
  <c r="Y135" i="28"/>
  <c r="Y600" i="28"/>
  <c r="Y395" i="28"/>
  <c r="Y126" i="28"/>
  <c r="Y127" i="28"/>
  <c r="Y250" i="28"/>
  <c r="Y130" i="28"/>
  <c r="Y567" i="28"/>
  <c r="Y397" i="28"/>
  <c r="Y427" i="28"/>
  <c r="Y370" i="28"/>
  <c r="Y371" i="28"/>
  <c r="Y372" i="28"/>
  <c r="Y373" i="28"/>
  <c r="Y374" i="28"/>
  <c r="Y332" i="28"/>
  <c r="Y367" i="28"/>
  <c r="Y369" i="28"/>
  <c r="Y285" i="28"/>
  <c r="Y366" i="28"/>
  <c r="Y381" i="28"/>
  <c r="Y331" i="28"/>
  <c r="Y377" i="28"/>
  <c r="Y236" i="28"/>
  <c r="Y352" i="28"/>
  <c r="Y400" i="28"/>
  <c r="Y396" i="28"/>
  <c r="Y455" i="28"/>
  <c r="Y456" i="28"/>
  <c r="Y457" i="28"/>
  <c r="Y536" i="28"/>
  <c r="Y147" i="28"/>
  <c r="Y416" i="28"/>
  <c r="Y759" i="28"/>
  <c r="Y757" i="28"/>
  <c r="Y745" i="28"/>
  <c r="Y754" i="28"/>
  <c r="Y751" i="28"/>
  <c r="Y758" i="28"/>
  <c r="Y760" i="28"/>
  <c r="Y746" i="28"/>
  <c r="Y762" i="28"/>
  <c r="Y755" i="28"/>
  <c r="Y764" i="28"/>
  <c r="Y770" i="28"/>
  <c r="Y763" i="28"/>
  <c r="Y761" i="28"/>
  <c r="Y766" i="28"/>
  <c r="Y767" i="28"/>
  <c r="Y765" i="28"/>
  <c r="Y769" i="28"/>
  <c r="Y499" i="28"/>
  <c r="Y134" i="28"/>
  <c r="Y255" i="28"/>
  <c r="Y195" i="28"/>
  <c r="Y719" i="28"/>
  <c r="Y697" i="28"/>
  <c r="Y718" i="28"/>
  <c r="Y724" i="28"/>
  <c r="Y561" i="28"/>
  <c r="Y218" i="28"/>
  <c r="Y153" i="28"/>
  <c r="Y129" i="28"/>
  <c r="Y402" i="28"/>
  <c r="Y469" i="28"/>
  <c r="Y284" i="28"/>
  <c r="Y491" i="28"/>
  <c r="Y505" i="28"/>
  <c r="Y420" i="28"/>
  <c r="Y421" i="28"/>
  <c r="Y342" i="28"/>
  <c r="Y254" i="28"/>
  <c r="Y750" i="28"/>
  <c r="Y584" i="28"/>
  <c r="Y614" i="28"/>
  <c r="Y571" i="28"/>
  <c r="Y595" i="28"/>
  <c r="Y598" i="28"/>
  <c r="Y164" i="28"/>
  <c r="Y162" i="28"/>
  <c r="Y128" i="28"/>
  <c r="Y513" i="28"/>
  <c r="Y517" i="28"/>
  <c r="Y523" i="28"/>
  <c r="Y286" i="28"/>
  <c r="Y25" i="28"/>
  <c r="Y261" i="28"/>
  <c r="Y360" i="28"/>
  <c r="Y507" i="28"/>
  <c r="Y749" i="28"/>
  <c r="Y623" i="28"/>
  <c r="Y298" i="28"/>
  <c r="Y183" i="28"/>
  <c r="Y3" i="28"/>
  <c r="Y243" i="28"/>
  <c r="Y52" i="28"/>
  <c r="Y82" i="28"/>
  <c r="Y506" i="28"/>
  <c r="Y484" i="28"/>
  <c r="Y562" i="28"/>
  <c r="Y137" i="28"/>
  <c r="Y194" i="28"/>
  <c r="Y141" i="28"/>
  <c r="Y123" i="28"/>
  <c r="Y155" i="28"/>
  <c r="Y215" i="28"/>
  <c r="Y249" i="28"/>
  <c r="Y492" i="28"/>
  <c r="Y170" i="28"/>
  <c r="Y4" i="28"/>
  <c r="Y550" i="28"/>
  <c r="Y551" i="28"/>
  <c r="Y353" i="28"/>
  <c r="Y477" i="28"/>
  <c r="Y464" i="28"/>
  <c r="Y466" i="28"/>
  <c r="Y111" i="28"/>
  <c r="Y339" i="28"/>
  <c r="Y472" i="28"/>
  <c r="Y100" i="28"/>
  <c r="Y66" i="28"/>
  <c r="Y209" i="28"/>
  <c r="Y311" i="28"/>
  <c r="Y12" i="28"/>
  <c r="Y83" i="28"/>
  <c r="Y88" i="28"/>
  <c r="Y262" i="28"/>
  <c r="Y300" i="28"/>
  <c r="Y390" i="28"/>
  <c r="Y363" i="28"/>
  <c r="Y564" i="28"/>
  <c r="Y96" i="28"/>
  <c r="Y41" i="28"/>
  <c r="Y62" i="28"/>
  <c r="Y37" i="28"/>
  <c r="Y446" i="28"/>
  <c r="Y318" i="28"/>
  <c r="Y90" i="28"/>
  <c r="Y87" i="28"/>
  <c r="Y199" i="28"/>
  <c r="Y274" i="28"/>
  <c r="Y527" i="28"/>
  <c r="Y97" i="28"/>
  <c r="Y511" i="28"/>
  <c r="Y556" i="28"/>
  <c r="Y91" i="28"/>
  <c r="Y95" i="28"/>
  <c r="Y21" i="28"/>
  <c r="Y39" i="28"/>
  <c r="Y46" i="28"/>
  <c r="Y61" i="28"/>
  <c r="Y10" i="28"/>
  <c r="Y104" i="28"/>
  <c r="Y60" i="28"/>
  <c r="Y107" i="28"/>
  <c r="Y181" i="28"/>
  <c r="Y229" i="28"/>
  <c r="Y413" i="28"/>
  <c r="Y18" i="28"/>
  <c r="Y230" i="28"/>
  <c r="Y327" i="28"/>
  <c r="Y28" i="28"/>
  <c r="Y244" i="28"/>
  <c r="Y287" i="28"/>
  <c r="Y98" i="28"/>
  <c r="Y566" i="28"/>
  <c r="Y186" i="28"/>
  <c r="Y188" i="28"/>
  <c r="Y47" i="28"/>
  <c r="Y182" i="28"/>
  <c r="Y259" i="28"/>
  <c r="Y453" i="28"/>
  <c r="Y391" i="28"/>
  <c r="Y351" i="28"/>
  <c r="Y80" i="28"/>
  <c r="Y86" i="28"/>
  <c r="Y16" i="28"/>
  <c r="Y70" i="28"/>
  <c r="Y69" i="28"/>
  <c r="Y64" i="28"/>
  <c r="Y63" i="28"/>
  <c r="Y53" i="28"/>
  <c r="Y99" i="28"/>
  <c r="Y178" i="28"/>
  <c r="Y191" i="28"/>
  <c r="Y38" i="28"/>
  <c r="Y115" i="28"/>
  <c r="Y81" i="28"/>
  <c r="Y288" i="28"/>
  <c r="Y114" i="28"/>
  <c r="Y65" i="28"/>
  <c r="Y393" i="28"/>
  <c r="Y78" i="28"/>
  <c r="Y720" i="28"/>
  <c r="Y726" i="28"/>
  <c r="Y727" i="28"/>
  <c r="Y728" i="28"/>
  <c r="Y717" i="28"/>
  <c r="Y716" i="28"/>
  <c r="Y496" i="28"/>
  <c r="Y713" i="28"/>
  <c r="Y721" i="28"/>
  <c r="Y693" i="28"/>
  <c r="Y166" i="28"/>
  <c r="Y682" i="28"/>
  <c r="Y394" i="28"/>
  <c r="Y471" i="28"/>
  <c r="Y283" i="28"/>
  <c r="Y189" i="28"/>
  <c r="Y408" i="28"/>
  <c r="Y409" i="28"/>
  <c r="Y356" i="28"/>
  <c r="Y452" i="28"/>
  <c r="Y401" i="28"/>
  <c r="Y48" i="28"/>
  <c r="Y612" i="28"/>
  <c r="Y264" i="28"/>
  <c r="Y378" i="28"/>
  <c r="Y392" i="28"/>
  <c r="Y319" i="28"/>
  <c r="Y368" i="28"/>
  <c r="Y345" i="28"/>
  <c r="Y266" i="28"/>
  <c r="Y442" i="28"/>
  <c r="Y383" i="28"/>
  <c r="Y265" i="28"/>
  <c r="Y269" i="28"/>
  <c r="Y180" i="28"/>
  <c r="Y348" i="28"/>
  <c r="Y350" i="28"/>
  <c r="Y310" i="28"/>
  <c r="Y411" i="28"/>
  <c r="Y436" i="28"/>
  <c r="Y428" i="28"/>
  <c r="Y54" i="28"/>
  <c r="Y281" i="28"/>
  <c r="Y384" i="28"/>
  <c r="Y649" i="28"/>
  <c r="Y667" i="28"/>
  <c r="Y668" i="28"/>
  <c r="Y665" i="28"/>
  <c r="Y675" i="28"/>
  <c r="Y258" i="28"/>
  <c r="Y447" i="28"/>
  <c r="Y677" i="28"/>
  <c r="Y683" i="28"/>
  <c r="Y694" i="28"/>
  <c r="Y689" i="28"/>
  <c r="Y680" i="28"/>
  <c r="Y692" i="28"/>
  <c r="Y474" i="28"/>
  <c r="Y701" i="28"/>
  <c r="Y725" i="28"/>
  <c r="Y698" i="28"/>
  <c r="Y673" i="28"/>
  <c r="Y709" i="28"/>
  <c r="Y734" i="28"/>
  <c r="Y159" i="28"/>
  <c r="Y248" i="28"/>
  <c r="Y17" i="28"/>
  <c r="Y151" i="28"/>
  <c r="Y573" i="28"/>
  <c r="Y398" i="28"/>
  <c r="Y399" i="28"/>
  <c r="Y530" i="28"/>
  <c r="Y376" i="28"/>
  <c r="Y454" i="28"/>
  <c r="Y9" i="28"/>
  <c r="Y144" i="28"/>
  <c r="Y684" i="28"/>
  <c r="Y435" i="28"/>
  <c r="Y504" i="28"/>
  <c r="Y403" i="28"/>
  <c r="Y297" i="28"/>
  <c r="Y346" i="28"/>
  <c r="Y160" i="28"/>
  <c r="Y463" i="28"/>
  <c r="Y538" i="28"/>
  <c r="Y136" i="28"/>
  <c r="Y607" i="28"/>
  <c r="Y608" i="28"/>
  <c r="Y615" i="28"/>
  <c r="Y267" i="28"/>
  <c r="Y146" i="28"/>
  <c r="Y187" i="28"/>
  <c r="Y125" i="28"/>
  <c r="Y119" i="28"/>
  <c r="Y154" i="28"/>
  <c r="Y539" i="28"/>
  <c r="Y341" i="28"/>
  <c r="Y558" i="28"/>
  <c r="Y343" i="28"/>
  <c r="Y585" i="28"/>
  <c r="Y596" i="28"/>
  <c r="Y479" i="28"/>
  <c r="Y152" i="28"/>
  <c r="Y124" i="28"/>
  <c r="Y715" i="28"/>
  <c r="Y722" i="28"/>
  <c r="Y732" i="28"/>
  <c r="Y714" i="28"/>
  <c r="Y699" i="28"/>
  <c r="Y700" i="28"/>
  <c r="Y705" i="28"/>
  <c r="Y520" i="28"/>
  <c r="Y545" i="28"/>
  <c r="Y710" i="28"/>
  <c r="Y270" i="28"/>
  <c r="Y271" i="28"/>
  <c r="Y557" i="28"/>
  <c r="Y158" i="28"/>
  <c r="Y433" i="28"/>
  <c r="Y5" i="28"/>
  <c r="Y364" i="28"/>
  <c r="Y407" i="28"/>
  <c r="Y594" i="28"/>
  <c r="Y118" i="28"/>
  <c r="Y55" i="28"/>
  <c r="Y84" i="28"/>
  <c r="Y110" i="28"/>
  <c r="Y172" i="28"/>
  <c r="Y473" i="28"/>
  <c r="Y516" i="28"/>
  <c r="Y45" i="28"/>
  <c r="Y59" i="28"/>
  <c r="Y24" i="28"/>
  <c r="Y27" i="28"/>
  <c r="Y33" i="28"/>
  <c r="Y19" i="28"/>
  <c r="Y35" i="28"/>
  <c r="Y116" i="28"/>
  <c r="Y68" i="28"/>
  <c r="Y74" i="28"/>
  <c r="Y57" i="28"/>
  <c r="Y169" i="28"/>
  <c r="Y291" i="28"/>
  <c r="Y501" i="28"/>
  <c r="Y56" i="28"/>
  <c r="Y493" i="28"/>
  <c r="Y425" i="28"/>
  <c r="Y588" i="28"/>
  <c r="Y77" i="28"/>
  <c r="Y330" i="28"/>
  <c r="Y423" i="28"/>
  <c r="Y108" i="28"/>
  <c r="Y296" i="28"/>
  <c r="Y468" i="28"/>
  <c r="Y256" i="28"/>
  <c r="Y458" i="28"/>
  <c r="Y534" i="28"/>
  <c r="Y15" i="28"/>
  <c r="Y196" i="28"/>
  <c r="Y253" i="28"/>
  <c r="Y338" i="28"/>
  <c r="Y347" i="28"/>
  <c r="Y503" i="28"/>
  <c r="Y49" i="28"/>
  <c r="Y32" i="28"/>
  <c r="Y31" i="28"/>
  <c r="Y92" i="28"/>
  <c r="Y316" i="28"/>
  <c r="Y441" i="28"/>
  <c r="Y212" i="28"/>
  <c r="Y387" i="28"/>
  <c r="Y475" i="28"/>
  <c r="Y488" i="28"/>
  <c r="Y497" i="28"/>
  <c r="Y184" i="28"/>
  <c r="Y541" i="28"/>
  <c r="Y380" i="28"/>
  <c r="Y235" i="28"/>
  <c r="Y325" i="28"/>
  <c r="Y508" i="28"/>
  <c r="Y268" i="28"/>
  <c r="Y220" i="28"/>
  <c r="Y14" i="28"/>
  <c r="Y72" i="28"/>
  <c r="Y29" i="28"/>
  <c r="Y500" i="28"/>
  <c r="Y361" i="28"/>
  <c r="Y44" i="28"/>
  <c r="Y489" i="28"/>
  <c r="Y451" i="28"/>
  <c r="Y429" i="28"/>
  <c r="Y299" i="28"/>
  <c r="Y487" i="28"/>
  <c r="Y335" i="28"/>
  <c r="Y252" i="28"/>
  <c r="Y207" i="28"/>
  <c r="Y239" i="28"/>
  <c r="Y358" i="28"/>
  <c r="Y190" i="28"/>
  <c r="Y201" i="28"/>
  <c r="Y280" i="28"/>
  <c r="Y555" i="28"/>
  <c r="Y552" i="28"/>
  <c r="Y302" i="28"/>
  <c r="Y414" i="28"/>
  <c r="Y333" i="28"/>
  <c r="Y329" i="28"/>
  <c r="Y531" i="28"/>
  <c r="Y198" i="28"/>
  <c r="Y739" i="28"/>
  <c r="Y752" i="28"/>
  <c r="Y756" i="28"/>
  <c r="Y733" i="28"/>
  <c r="Y740" i="28"/>
  <c r="Y696" i="28"/>
  <c r="Y58" i="28"/>
  <c r="Y359" i="28"/>
  <c r="Y202" i="28"/>
  <c r="Y321" i="28"/>
  <c r="Y175" i="28"/>
  <c r="Y36" i="28"/>
  <c r="Y200" i="28"/>
  <c r="Y139" i="28"/>
  <c r="Y490" i="28"/>
  <c r="Y121" i="28"/>
  <c r="Y138" i="28"/>
  <c r="Y382" i="28"/>
  <c r="Y20" i="28"/>
  <c r="Y601" i="28"/>
  <c r="Y690" i="28"/>
  <c r="Y671" i="28"/>
  <c r="Y678" i="28"/>
  <c r="Y430" i="28"/>
  <c r="Y706" i="28"/>
  <c r="Y708" i="28"/>
  <c r="Y227" i="28"/>
  <c r="Y173" i="28"/>
  <c r="Y231" i="28"/>
  <c r="Y418" i="28"/>
  <c r="Y602" i="28"/>
  <c r="Y222" i="28"/>
  <c r="Y462" i="28"/>
  <c r="Y599" i="28"/>
  <c r="Y426" i="28"/>
  <c r="Y577" i="28"/>
  <c r="Y476" i="28"/>
  <c r="Y482" i="28"/>
  <c r="Y483" i="28"/>
  <c r="Y150" i="28"/>
  <c r="Y679" i="28"/>
  <c r="Y179" i="28"/>
  <c r="Y742" i="28"/>
  <c r="Y609" i="28"/>
  <c r="Y729" i="28"/>
  <c r="Y730" i="28"/>
  <c r="Y334" i="28"/>
  <c r="Y40" i="28"/>
  <c r="Y30" i="28"/>
  <c r="Y103" i="28"/>
  <c r="Y105" i="28"/>
  <c r="Y89" i="28"/>
  <c r="Y75" i="28"/>
  <c r="Y85" i="28"/>
  <c r="Y11" i="28"/>
  <c r="Y437" i="28"/>
  <c r="Y214" i="28"/>
  <c r="Y404" i="28"/>
  <c r="Y575" i="28"/>
  <c r="Y217" i="28"/>
  <c r="Y480" i="28"/>
  <c r="Y560" i="28"/>
  <c r="Y94" i="28"/>
  <c r="Y109" i="28"/>
  <c r="Y79" i="28"/>
  <c r="Y117" i="28"/>
  <c r="Y67" i="28"/>
  <c r="Y412" i="28"/>
  <c r="Y593" i="28"/>
  <c r="Y113" i="28"/>
  <c r="Y549" i="28"/>
  <c r="Y34" i="28"/>
  <c r="Y51" i="28"/>
  <c r="Y518" i="28"/>
  <c r="Y524" i="28"/>
  <c r="Y322" i="28"/>
  <c r="Y246" i="28"/>
  <c r="Y76" i="28"/>
  <c r="Y514" i="28"/>
  <c r="Y228" i="28"/>
  <c r="Y174" i="28"/>
  <c r="Y176" i="28"/>
  <c r="Y314" i="28"/>
  <c r="Y23" i="28"/>
  <c r="Y13" i="28"/>
  <c r="Y216" i="28"/>
  <c r="Y672" i="28"/>
  <c r="Y22" i="28"/>
  <c r="Y204" i="28"/>
  <c r="Y205" i="28"/>
  <c r="Y779" i="28"/>
  <c r="Y219" i="28"/>
  <c r="Y782" i="28"/>
  <c r="Y303" i="28"/>
  <c r="Y780" i="28"/>
  <c r="Y778" i="28"/>
  <c r="Y554" i="28"/>
  <c r="Y695" i="28"/>
  <c r="Y611" i="28"/>
  <c r="Y620" i="28"/>
  <c r="Y637" i="28"/>
  <c r="Y651" i="28"/>
  <c r="Y628" i="28"/>
  <c r="Y662" i="28"/>
  <c r="Y646" i="28"/>
  <c r="Y622" i="28"/>
  <c r="Y656" i="28"/>
  <c r="Y644" i="28"/>
  <c r="Y636" i="28"/>
  <c r="Y617" i="28"/>
  <c r="Y616" i="28"/>
  <c r="Y618" i="28"/>
  <c r="Y648" i="28"/>
  <c r="Y610" i="28"/>
  <c r="Y619" i="28"/>
  <c r="Y630" i="28"/>
  <c r="Y659" i="28"/>
  <c r="Y634" i="28"/>
  <c r="Y640" i="28"/>
  <c r="Y650" i="28"/>
  <c r="Y625" i="28"/>
  <c r="Y643" i="28"/>
  <c r="Y660" i="28"/>
  <c r="Y657" i="28"/>
  <c r="Y664" i="28"/>
  <c r="Y655" i="28"/>
  <c r="Y624" i="28"/>
  <c r="Y626" i="28"/>
  <c r="Y633" i="28"/>
  <c r="Y647" i="28"/>
  <c r="Y652" i="28"/>
  <c r="Y613" i="28"/>
  <c r="Y639" i="28"/>
  <c r="Y632" i="28"/>
  <c r="Y658" i="28"/>
  <c r="Y653" i="28"/>
  <c r="Y666" i="28"/>
  <c r="Y642" i="28"/>
  <c r="Y629" i="28"/>
  <c r="Y641" i="28"/>
  <c r="Y559" i="28"/>
  <c r="Y535" i="28"/>
  <c r="Y448" i="28"/>
  <c r="Y431" i="28"/>
  <c r="Y237" i="28"/>
  <c r="Y443" i="28"/>
  <c r="Y460" i="28"/>
  <c r="Y168" i="28"/>
  <c r="Y277" i="28"/>
  <c r="Y320" i="28"/>
  <c r="Y306" i="28"/>
  <c r="Y591" i="28"/>
  <c r="Y434" i="28"/>
  <c r="Y336" i="28"/>
  <c r="Y272" i="28"/>
  <c r="Y295" i="28"/>
  <c r="Y225" i="28"/>
  <c r="Y495" i="28"/>
  <c r="Y405" i="28"/>
  <c r="Y312" i="28"/>
  <c r="Y502" i="28"/>
  <c r="Y257" i="28"/>
  <c r="Y485" i="28"/>
  <c r="Y290" i="28"/>
  <c r="Y365" i="28"/>
  <c r="Y263" i="28"/>
  <c r="Y597" i="28"/>
  <c r="Y417" i="28"/>
  <c r="Y691" i="28"/>
  <c r="Y486" i="28"/>
  <c r="Y354" i="28"/>
  <c r="Y478" i="28"/>
  <c r="Y465" i="28"/>
  <c r="Y467" i="28"/>
  <c r="Y410" i="28"/>
  <c r="Y444" i="28"/>
  <c r="Y461" i="28"/>
  <c r="Y42" i="28"/>
  <c r="Y540" i="28"/>
  <c r="Y213" i="28"/>
  <c r="Y185" i="28"/>
  <c r="Y542" i="28"/>
  <c r="Y208" i="28"/>
  <c r="Y240" i="28"/>
  <c r="Y515" i="28"/>
  <c r="T2099" i="28"/>
  <c r="V2099" i="28" s="1"/>
  <c r="T1210" i="28"/>
  <c r="V1210" i="28" s="1"/>
  <c r="T1237" i="28"/>
  <c r="V1237" i="28" s="1"/>
  <c r="T2088" i="28"/>
  <c r="V2088" i="28" s="1"/>
  <c r="T869" i="28"/>
  <c r="V869" i="28" s="1"/>
  <c r="T2721" i="28"/>
  <c r="V2721" i="28" s="1"/>
  <c r="T1439" i="28"/>
  <c r="V1439" i="28" s="1"/>
  <c r="T1800" i="28"/>
  <c r="V1800" i="28" s="1"/>
  <c r="T1782" i="28"/>
  <c r="V1782" i="28" s="1"/>
  <c r="T1247" i="28"/>
  <c r="V1247" i="28" s="1"/>
  <c r="T26" i="28"/>
  <c r="V26" i="28" s="1"/>
  <c r="T2021" i="28"/>
  <c r="V2021" i="28" s="1"/>
  <c r="T509" i="28"/>
  <c r="V509" i="28" s="1"/>
  <c r="T1662" i="28"/>
  <c r="V1662" i="28" s="1"/>
  <c r="T1279" i="28"/>
  <c r="V1279" i="28" s="1"/>
  <c r="T1550" i="28"/>
  <c r="V1550" i="28" s="1"/>
  <c r="T1593" i="28"/>
  <c r="V1593" i="28" s="1"/>
  <c r="T1564" i="28"/>
  <c r="V1564" i="28" s="1"/>
  <c r="T972" i="28"/>
  <c r="V972" i="28" s="1"/>
  <c r="T2257" i="28"/>
  <c r="V2257" i="28" s="1"/>
  <c r="T891" i="28"/>
  <c r="V891" i="28" s="1"/>
  <c r="T565" i="28"/>
  <c r="V565" i="28" s="1"/>
  <c r="T744" i="28"/>
  <c r="V744" i="28" s="1"/>
  <c r="T723" i="28"/>
  <c r="V723" i="28" s="1"/>
  <c r="T2534" i="28"/>
  <c r="V2534" i="28" s="1"/>
  <c r="T2927" i="28"/>
  <c r="V2927" i="28" s="1"/>
  <c r="T1335" i="28"/>
  <c r="V1335" i="28" s="1"/>
  <c r="T1670" i="28"/>
  <c r="V1670" i="28" s="1"/>
  <c r="T2868" i="28"/>
  <c r="V2868" i="28" s="1"/>
  <c r="T997" i="28"/>
  <c r="V997" i="28" s="1"/>
  <c r="T1189" i="28"/>
  <c r="V1189" i="28" s="1"/>
  <c r="T1201" i="28"/>
  <c r="V1201" i="28" s="1"/>
  <c r="T1202" i="28"/>
  <c r="V1202" i="28" s="1"/>
  <c r="T1209" i="28"/>
  <c r="V1209" i="28" s="1"/>
  <c r="T1234" i="28"/>
  <c r="V1234" i="28" s="1"/>
  <c r="T1256" i="28"/>
  <c r="V1256" i="28" s="1"/>
  <c r="T1258" i="28"/>
  <c r="V1258" i="28" s="1"/>
  <c r="T2918" i="28"/>
  <c r="V2918" i="28" s="1"/>
  <c r="T707" i="28"/>
  <c r="V707" i="28" s="1"/>
  <c r="T741" i="28"/>
  <c r="V741" i="28" s="1"/>
  <c r="T2094" i="28"/>
  <c r="V2094" i="28" s="1"/>
  <c r="T987" i="28"/>
  <c r="V987" i="28" s="1"/>
  <c r="T2042" i="28"/>
  <c r="V2042" i="28" s="1"/>
  <c r="T2753" i="28"/>
  <c r="V2753" i="28" s="1"/>
  <c r="T2745" i="28"/>
  <c r="V2745" i="28" s="1"/>
  <c r="T2771" i="28"/>
  <c r="V2771" i="28" s="1"/>
  <c r="T1796" i="28"/>
  <c r="V1796" i="28" s="1"/>
  <c r="T1809" i="28"/>
  <c r="V1809" i="28" s="1"/>
  <c r="T1822" i="28"/>
  <c r="V1822" i="28" s="1"/>
  <c r="T2830" i="28"/>
  <c r="V2830" i="28" s="1"/>
  <c r="T603" i="28"/>
  <c r="V603" i="28" s="1"/>
  <c r="T772" i="28"/>
  <c r="V772" i="28" s="1"/>
  <c r="T771" i="28"/>
  <c r="V771" i="28" s="1"/>
  <c r="T773" i="28"/>
  <c r="V773" i="28" s="1"/>
  <c r="T924" i="28"/>
  <c r="V924" i="28" s="1"/>
  <c r="T2654" i="28"/>
  <c r="V2654" i="28" s="1"/>
  <c r="T2732" i="28"/>
  <c r="V2732" i="28" s="1"/>
  <c r="T2757" i="28"/>
  <c r="V2757" i="28" s="1"/>
  <c r="T192" i="28"/>
  <c r="V192" i="28" s="1"/>
  <c r="T193" i="28"/>
  <c r="V193" i="28" s="1"/>
  <c r="T1665" i="28"/>
  <c r="V1665" i="28" s="1"/>
  <c r="T1666" i="28"/>
  <c r="V1666" i="28" s="1"/>
  <c r="T903" i="28"/>
  <c r="V903" i="28" s="1"/>
  <c r="T904" i="28"/>
  <c r="V904" i="28" s="1"/>
  <c r="T2397" i="28"/>
  <c r="V2397" i="28" s="1"/>
  <c r="T2375" i="28"/>
  <c r="V2375" i="28" s="1"/>
  <c r="T2398" i="28"/>
  <c r="V2398" i="28" s="1"/>
  <c r="T976" i="28"/>
  <c r="V976" i="28" s="1"/>
  <c r="T977" i="28"/>
  <c r="V977" i="28" s="1"/>
  <c r="T978" i="28"/>
  <c r="V978" i="28" s="1"/>
  <c r="T940" i="28"/>
  <c r="V940" i="28" s="1"/>
  <c r="T783" i="28"/>
  <c r="V783" i="28" s="1"/>
  <c r="T282" i="28"/>
  <c r="V282" i="28" s="1"/>
  <c r="T784" i="28"/>
  <c r="V784" i="28" s="1"/>
  <c r="T785" i="28"/>
  <c r="V785" i="28" s="1"/>
  <c r="T786" i="28"/>
  <c r="V786" i="28" s="1"/>
  <c r="T787" i="28"/>
  <c r="V787" i="28" s="1"/>
  <c r="T788" i="28"/>
  <c r="V788" i="28" s="1"/>
  <c r="T789" i="28"/>
  <c r="V789" i="28" s="1"/>
  <c r="T247" i="28"/>
  <c r="V247" i="28" s="1"/>
  <c r="T592" i="28"/>
  <c r="V592" i="28" s="1"/>
  <c r="T1119" i="28"/>
  <c r="V1119" i="28" s="1"/>
  <c r="T2349" i="28"/>
  <c r="V2349" i="28" s="1"/>
  <c r="T510" i="28"/>
  <c r="V510" i="28" s="1"/>
  <c r="T2376" i="28"/>
  <c r="V2376" i="28" s="1"/>
  <c r="T1216" i="28"/>
  <c r="V1216" i="28" s="1"/>
  <c r="T1875" i="28"/>
  <c r="V1875" i="28" s="1"/>
  <c r="T1885" i="28"/>
  <c r="V1885" i="28" s="1"/>
  <c r="T2773" i="28"/>
  <c r="V2773" i="28" s="1"/>
  <c r="T905" i="28"/>
  <c r="V905" i="28" s="1"/>
  <c r="T2486" i="28"/>
  <c r="V2486" i="28" s="1"/>
  <c r="T2473" i="28"/>
  <c r="V2473" i="28" s="1"/>
  <c r="T2469" i="28"/>
  <c r="V2469" i="28" s="1"/>
  <c r="T986" i="28"/>
  <c r="V986" i="28" s="1"/>
  <c r="T2446" i="28"/>
  <c r="V2446" i="28" s="1"/>
  <c r="T2442" i="28"/>
  <c r="V2442" i="28" s="1"/>
  <c r="T913" i="28"/>
  <c r="V913" i="28" s="1"/>
  <c r="T914" i="28"/>
  <c r="V914" i="28" s="1"/>
  <c r="T1002" i="28"/>
  <c r="V1002" i="28" s="1"/>
  <c r="T1621" i="28"/>
  <c r="V1621" i="28" s="1"/>
  <c r="T1622" i="28"/>
  <c r="V1622" i="28" s="1"/>
  <c r="T1951" i="28"/>
  <c r="V1951" i="28" s="1"/>
  <c r="T1956" i="28"/>
  <c r="V1956" i="28" s="1"/>
  <c r="T954" i="28"/>
  <c r="V954" i="28" s="1"/>
  <c r="T955" i="28"/>
  <c r="V955" i="28" s="1"/>
  <c r="T2557" i="28"/>
  <c r="V2557" i="28" s="1"/>
  <c r="T990" i="28"/>
  <c r="V990" i="28" s="1"/>
  <c r="T2282" i="28"/>
  <c r="V2282" i="28" s="1"/>
  <c r="T2284" i="28"/>
  <c r="V2284" i="28" s="1"/>
  <c r="T2295" i="28"/>
  <c r="V2295" i="28" s="1"/>
  <c r="T2845" i="28"/>
  <c r="V2845" i="28" s="1"/>
  <c r="T2846" i="28"/>
  <c r="V2846" i="28" s="1"/>
  <c r="T305" i="28"/>
  <c r="V305" i="28" s="1"/>
  <c r="T2332" i="28"/>
  <c r="V2332" i="28" s="1"/>
  <c r="T533" i="28"/>
  <c r="V533" i="28" s="1"/>
  <c r="T879" i="28"/>
  <c r="V879" i="28" s="1"/>
  <c r="T606" i="28"/>
  <c r="V606" i="28" s="1"/>
  <c r="T676" i="28"/>
  <c r="V676" i="28" s="1"/>
  <c r="T781" i="28"/>
  <c r="V781" i="28" s="1"/>
  <c r="T768" i="28"/>
  <c r="V768" i="28" s="1"/>
  <c r="T548" i="28"/>
  <c r="V548" i="28" s="1"/>
  <c r="T2826" i="28"/>
  <c r="V2826" i="28" s="1"/>
  <c r="T1978" i="28"/>
  <c r="V1978" i="28" s="1"/>
  <c r="T2693" i="28"/>
  <c r="V2693" i="28" s="1"/>
  <c r="T1303" i="28"/>
  <c r="V1303" i="28" s="1"/>
  <c r="T1288" i="28"/>
  <c r="V1288" i="28" s="1"/>
  <c r="T878" i="28"/>
  <c r="V878" i="28" s="1"/>
  <c r="T149" i="28"/>
  <c r="V149" i="28" s="1"/>
  <c r="T544" i="28"/>
  <c r="V544" i="28" s="1"/>
  <c r="T543" i="28"/>
  <c r="V543" i="28" s="1"/>
  <c r="T307" i="28"/>
  <c r="V307" i="28" s="1"/>
  <c r="T140" i="28"/>
  <c r="V140" i="28" s="1"/>
  <c r="T1151" i="28"/>
  <c r="V1151" i="28" s="1"/>
  <c r="T1707" i="28"/>
  <c r="V1707" i="28" s="1"/>
  <c r="T2816" i="28"/>
  <c r="V2816" i="28" s="1"/>
  <c r="T2082" i="28"/>
  <c r="V2082" i="28" s="1"/>
  <c r="T2052" i="28"/>
  <c r="V2052" i="28" s="1"/>
  <c r="T2779" i="28"/>
  <c r="V2779" i="28" s="1"/>
  <c r="T1114" i="28"/>
  <c r="V1114" i="28" s="1"/>
  <c r="T1493" i="28"/>
  <c r="V1493" i="28" s="1"/>
  <c r="T2696" i="28"/>
  <c r="V2696" i="28" s="1"/>
  <c r="T2437" i="28"/>
  <c r="V2437" i="28" s="1"/>
  <c r="T2930" i="28"/>
  <c r="V2930" i="28" s="1"/>
  <c r="T1855" i="28"/>
  <c r="V1855" i="28" s="1"/>
  <c r="T2153" i="28"/>
  <c r="V2153" i="28" s="1"/>
  <c r="T2214" i="28"/>
  <c r="V2214" i="28" s="1"/>
  <c r="T1549" i="28"/>
  <c r="V1549" i="28" s="1"/>
  <c r="T2443" i="28"/>
  <c r="V2443" i="28" s="1"/>
  <c r="T1152" i="28"/>
  <c r="V1152" i="28" s="1"/>
  <c r="T2225" i="28"/>
  <c r="V2225" i="28" s="1"/>
  <c r="T2232" i="28"/>
  <c r="V2232" i="28" s="1"/>
  <c r="T2233" i="28"/>
  <c r="V2233" i="28" s="1"/>
  <c r="T1680" i="28"/>
  <c r="V1680" i="28" s="1"/>
  <c r="T2144" i="28"/>
  <c r="V2144" i="28" s="1"/>
  <c r="T260" i="28"/>
  <c r="V260" i="28" s="1"/>
  <c r="T112" i="28"/>
  <c r="V112" i="28" s="1"/>
  <c r="T276" i="28"/>
  <c r="V276" i="28" s="1"/>
  <c r="T273" i="28"/>
  <c r="V273" i="28" s="1"/>
  <c r="T579" i="28"/>
  <c r="V579" i="28" s="1"/>
  <c r="T309" i="28"/>
  <c r="V309" i="28" s="1"/>
  <c r="T583" i="28"/>
  <c r="V583" i="28" s="1"/>
  <c r="T93" i="28"/>
  <c r="V93" i="28" s="1"/>
  <c r="T275" i="28"/>
  <c r="V275" i="28" s="1"/>
  <c r="T221" i="28"/>
  <c r="V221" i="28" s="1"/>
  <c r="T337" i="28"/>
  <c r="V337" i="28" s="1"/>
  <c r="T289" i="28"/>
  <c r="V289" i="28" s="1"/>
  <c r="T529" i="28"/>
  <c r="V529" i="28" s="1"/>
  <c r="T375" i="28"/>
  <c r="V375" i="28" s="1"/>
  <c r="T101" i="28"/>
  <c r="V101" i="28" s="1"/>
  <c r="T1784" i="28"/>
  <c r="V1784" i="28" s="1"/>
  <c r="T2781" i="28"/>
  <c r="V2781" i="28" s="1"/>
  <c r="T1972" i="28"/>
  <c r="V1972" i="28" s="1"/>
  <c r="T2859" i="28"/>
  <c r="V2859" i="28" s="1"/>
  <c r="T2711" i="28"/>
  <c r="V2711" i="28" s="1"/>
  <c r="T2715" i="28"/>
  <c r="V2715" i="28" s="1"/>
  <c r="T2607" i="28"/>
  <c r="V2607" i="28" s="1"/>
  <c r="T2630" i="28"/>
  <c r="V2630" i="28" s="1"/>
  <c r="T2649" i="28"/>
  <c r="V2649" i="28" s="1"/>
  <c r="T2929" i="28"/>
  <c r="V2929" i="28" s="1"/>
  <c r="T1290" i="28"/>
  <c r="V1290" i="28" s="1"/>
  <c r="T1296" i="28"/>
  <c r="V1296" i="28" s="1"/>
  <c r="T1243" i="28"/>
  <c r="V1243" i="28" s="1"/>
  <c r="T1351" i="28"/>
  <c r="V1351" i="28" s="1"/>
  <c r="T2463" i="28"/>
  <c r="V2463" i="28" s="1"/>
  <c r="T2155" i="28"/>
  <c r="V2155" i="28" s="1"/>
  <c r="T1430" i="28"/>
  <c r="V1430" i="28" s="1"/>
  <c r="T1485" i="28"/>
  <c r="V1485" i="28" s="1"/>
  <c r="T1413" i="28"/>
  <c r="V1413" i="28" s="1"/>
  <c r="T1505" i="28"/>
  <c r="V1505" i="28" s="1"/>
  <c r="T2641" i="28"/>
  <c r="V2641" i="28" s="1"/>
  <c r="T2549" i="28"/>
  <c r="V2549" i="28" s="1"/>
  <c r="T2112" i="28"/>
  <c r="V2112" i="28" s="1"/>
  <c r="T2170" i="28"/>
  <c r="V2170" i="28" s="1"/>
  <c r="T1442" i="28"/>
  <c r="V1442" i="28" s="1"/>
  <c r="T1468" i="28"/>
  <c r="V1468" i="28" s="1"/>
  <c r="T1477" i="28"/>
  <c r="V1477" i="28" s="1"/>
  <c r="T1414" i="28"/>
  <c r="V1414" i="28" s="1"/>
  <c r="T2092" i="28"/>
  <c r="V2092" i="28" s="1"/>
  <c r="T1106" i="28"/>
  <c r="V1106" i="28" s="1"/>
  <c r="T1105" i="28"/>
  <c r="V1105" i="28" s="1"/>
  <c r="T2351" i="28"/>
  <c r="V2351" i="28" s="1"/>
  <c r="T1825" i="28"/>
  <c r="V1825" i="28" s="1"/>
  <c r="T2831" i="28"/>
  <c r="V2831" i="28" s="1"/>
  <c r="T1802" i="28"/>
  <c r="V1802" i="28" s="1"/>
  <c r="T1585" i="28"/>
  <c r="V1585" i="28" s="1"/>
  <c r="T2907" i="28"/>
  <c r="V2907" i="28" s="1"/>
  <c r="T2004" i="28"/>
  <c r="V2004" i="28" s="1"/>
  <c r="T2026" i="28"/>
  <c r="V2026" i="28" s="1"/>
  <c r="T1038" i="28"/>
  <c r="V1038" i="28" s="1"/>
  <c r="T1039" i="28"/>
  <c r="V1039" i="28" s="1"/>
  <c r="T1021" i="28"/>
  <c r="V1021" i="28" s="1"/>
  <c r="T2605" i="28"/>
  <c r="V2605" i="28" s="1"/>
  <c r="T2646" i="28"/>
  <c r="V2646" i="28" s="1"/>
  <c r="T2766" i="28"/>
  <c r="V2766" i="28" s="1"/>
  <c r="T1008" i="28"/>
  <c r="V1008" i="28" s="1"/>
  <c r="T2701" i="28"/>
  <c r="V2701" i="28" s="1"/>
  <c r="T1778" i="28"/>
  <c r="V1778" i="28" s="1"/>
  <c r="T2405" i="28"/>
  <c r="V2405" i="28" s="1"/>
  <c r="T2575" i="28"/>
  <c r="V2575" i="28" s="1"/>
  <c r="T2914" i="28"/>
  <c r="V2914" i="28" s="1"/>
  <c r="T2227" i="28"/>
  <c r="V2227" i="28" s="1"/>
  <c r="T1779" i="28"/>
  <c r="V1779" i="28" s="1"/>
  <c r="T1649" i="28"/>
  <c r="V1649" i="28" s="1"/>
  <c r="T177" i="28"/>
  <c r="V177" i="28" s="1"/>
  <c r="T859" i="28"/>
  <c r="V859" i="28" s="1"/>
  <c r="T930" i="28"/>
  <c r="V930" i="28" s="1"/>
  <c r="T931" i="28"/>
  <c r="V931" i="28" s="1"/>
  <c r="T870" i="28"/>
  <c r="V870" i="28" s="1"/>
  <c r="T874" i="28"/>
  <c r="V874" i="28" s="1"/>
  <c r="T2559" i="28"/>
  <c r="V2559" i="28" s="1"/>
  <c r="T2883" i="28"/>
  <c r="V2883" i="28" s="1"/>
  <c r="T2327" i="28"/>
  <c r="V2327" i="28" s="1"/>
  <c r="T2865" i="28"/>
  <c r="V2865" i="28" s="1"/>
  <c r="T2308" i="28"/>
  <c r="V2308" i="28" s="1"/>
  <c r="T546" i="28"/>
  <c r="V546" i="28" s="1"/>
  <c r="T2248" i="28"/>
  <c r="V2248" i="28" s="1"/>
  <c r="T2792" i="28"/>
  <c r="V2792" i="28" s="1"/>
  <c r="T1358" i="28"/>
  <c r="V1358" i="28" s="1"/>
  <c r="T1801" i="28"/>
  <c r="V1801" i="28" s="1"/>
  <c r="T526" i="28"/>
  <c r="V526" i="28" s="1"/>
  <c r="T419" i="28"/>
  <c r="V419" i="28" s="1"/>
  <c r="T439" i="28"/>
  <c r="V439" i="28" s="1"/>
  <c r="T553" i="28"/>
  <c r="V553" i="28" s="1"/>
  <c r="T547" i="28"/>
  <c r="V547" i="28" s="1"/>
  <c r="T1850" i="28"/>
  <c r="V1850" i="28" s="1"/>
  <c r="T1608" i="28"/>
  <c r="V1608" i="28" s="1"/>
  <c r="T1837" i="28"/>
  <c r="V1837" i="28" s="1"/>
  <c r="T1262" i="28"/>
  <c r="V1262" i="28" s="1"/>
  <c r="T2140" i="28"/>
  <c r="V2140" i="28" s="1"/>
  <c r="T1475" i="28"/>
  <c r="V1475" i="28" s="1"/>
  <c r="T1487" i="28"/>
  <c r="V1487" i="28" s="1"/>
  <c r="T2502" i="28"/>
  <c r="V2502" i="28" s="1"/>
  <c r="T2476" i="28"/>
  <c r="V2476" i="28" s="1"/>
  <c r="T2621" i="28"/>
  <c r="V2621" i="28" s="1"/>
  <c r="T2551" i="28"/>
  <c r="V2551" i="28" s="1"/>
  <c r="T1692" i="28"/>
  <c r="V1692" i="28" s="1"/>
  <c r="T961" i="28"/>
  <c r="V961" i="28" s="1"/>
  <c r="T1255" i="28"/>
  <c r="V1255" i="28" s="1"/>
  <c r="T2324" i="28"/>
  <c r="V2324" i="28" s="1"/>
  <c r="T1302" i="28"/>
  <c r="V1302" i="28" s="1"/>
  <c r="T578" i="28"/>
  <c r="V578" i="28" s="1"/>
  <c r="T569" i="28"/>
  <c r="V569" i="28" s="1"/>
  <c r="T344" i="28"/>
  <c r="V344" i="28" s="1"/>
  <c r="T8" i="28"/>
  <c r="V8" i="28" s="1"/>
  <c r="T145" i="28"/>
  <c r="V145" i="28" s="1"/>
  <c r="T581" i="28"/>
  <c r="V581" i="28" s="1"/>
  <c r="T570" i="28"/>
  <c r="V570" i="28" s="1"/>
  <c r="T355" i="28"/>
  <c r="V355" i="28" s="1"/>
  <c r="T574" i="28"/>
  <c r="V574" i="28" s="1"/>
  <c r="T2702" i="28"/>
  <c r="V2702" i="28" s="1"/>
  <c r="T2703" i="28"/>
  <c r="V2703" i="28" s="1"/>
  <c r="T2365" i="28"/>
  <c r="V2365" i="28" s="1"/>
  <c r="T2343" i="28"/>
  <c r="V2343" i="28" s="1"/>
  <c r="T2135" i="28"/>
  <c r="V2135" i="28" s="1"/>
  <c r="T2708" i="28"/>
  <c r="V2708" i="28" s="1"/>
  <c r="T2610" i="28"/>
  <c r="V2610" i="28" s="1"/>
  <c r="T2645" i="28"/>
  <c r="V2645" i="28" s="1"/>
  <c r="T1319" i="28"/>
  <c r="V1319" i="28" s="1"/>
  <c r="T1240" i="28"/>
  <c r="V1240" i="28" s="1"/>
  <c r="T1331" i="28"/>
  <c r="V1331" i="28" s="1"/>
  <c r="T1340" i="28"/>
  <c r="V1340" i="28" s="1"/>
  <c r="T1346" i="28"/>
  <c r="V1346" i="28" s="1"/>
  <c r="T1600" i="28"/>
  <c r="V1600" i="28" s="1"/>
  <c r="T2522" i="28"/>
  <c r="V2522" i="28" s="1"/>
  <c r="T2657" i="28"/>
  <c r="V2657" i="28" s="1"/>
  <c r="T2576" i="28"/>
  <c r="V2576" i="28" s="1"/>
  <c r="T2714" i="28"/>
  <c r="V2714" i="28" s="1"/>
  <c r="T1463" i="28"/>
  <c r="V1463" i="28" s="1"/>
  <c r="T2662" i="28"/>
  <c r="V2662" i="28" s="1"/>
  <c r="T1034" i="28"/>
  <c r="V1034" i="28" s="1"/>
  <c r="T1012" i="28"/>
  <c r="V1012" i="28" s="1"/>
  <c r="T2358" i="28"/>
  <c r="V2358" i="28" s="1"/>
  <c r="T2691" i="28"/>
  <c r="V2691" i="28" s="1"/>
  <c r="T2704" i="28"/>
  <c r="V2704" i="28" s="1"/>
  <c r="T2707" i="28"/>
  <c r="V2707" i="28" s="1"/>
  <c r="T1427" i="28"/>
  <c r="V1427" i="28" s="1"/>
  <c r="T1436" i="28"/>
  <c r="V1436" i="28" s="1"/>
  <c r="T1125" i="28"/>
  <c r="V1125" i="28" s="1"/>
  <c r="T494" i="28"/>
  <c r="V494" i="28" s="1"/>
  <c r="T512" i="28"/>
  <c r="V512" i="28" s="1"/>
  <c r="T2878" i="28"/>
  <c r="V2878" i="28" s="1"/>
  <c r="T621" i="28"/>
  <c r="V621" i="28" s="1"/>
  <c r="T1777" i="28"/>
  <c r="V1777" i="28" s="1"/>
  <c r="T2386" i="28"/>
  <c r="V2386" i="28" s="1"/>
  <c r="T2183" i="28"/>
  <c r="V2183" i="28" s="1"/>
  <c r="T1139" i="28"/>
  <c r="V1139" i="28" s="1"/>
  <c r="T1417" i="28"/>
  <c r="V1417" i="28" s="1"/>
  <c r="T2836" i="28"/>
  <c r="V2836" i="28" s="1"/>
  <c r="T2834" i="28"/>
  <c r="V2834" i="28" s="1"/>
  <c r="T2747" i="28"/>
  <c r="V2747" i="28" s="1"/>
  <c r="T1628" i="28"/>
  <c r="V1628" i="28" s="1"/>
  <c r="T422" i="28"/>
  <c r="V422" i="28" s="1"/>
  <c r="T586" i="28"/>
  <c r="V586" i="28" s="1"/>
  <c r="T2698" i="28"/>
  <c r="V2698" i="28" s="1"/>
  <c r="T1938" i="28"/>
  <c r="V1938" i="28" s="1"/>
  <c r="T2898" i="28"/>
  <c r="V2898" i="28" s="1"/>
  <c r="T1902" i="28"/>
  <c r="V1902" i="28" s="1"/>
  <c r="T2863" i="28"/>
  <c r="V2863" i="28" s="1"/>
  <c r="T2864" i="28"/>
  <c r="V2864" i="28" s="1"/>
  <c r="T2132" i="28"/>
  <c r="V2132" i="28" s="1"/>
  <c r="T1069" i="28"/>
  <c r="V1069" i="28" s="1"/>
  <c r="T2568" i="28"/>
  <c r="V2568" i="28" s="1"/>
  <c r="T2574" i="28"/>
  <c r="V2574" i="28" s="1"/>
  <c r="T2419" i="28"/>
  <c r="V2419" i="28" s="1"/>
  <c r="T2903" i="28"/>
  <c r="V2903" i="28" s="1"/>
  <c r="T1041" i="28"/>
  <c r="V1041" i="28" s="1"/>
  <c r="T2439" i="28"/>
  <c r="V2439" i="28" s="1"/>
  <c r="T2346" i="28"/>
  <c r="V2346" i="28" s="1"/>
  <c r="T2136" i="28"/>
  <c r="V2136" i="28" s="1"/>
  <c r="T2145" i="28"/>
  <c r="V2145" i="28" s="1"/>
  <c r="T1379" i="28"/>
  <c r="V1379" i="28" s="1"/>
  <c r="T2414" i="28"/>
  <c r="V2414" i="28" s="1"/>
  <c r="T2483" i="28"/>
  <c r="V2483" i="28" s="1"/>
  <c r="T2496" i="28"/>
  <c r="V2496" i="28" s="1"/>
  <c r="T1440" i="28"/>
  <c r="V1440" i="28" s="1"/>
  <c r="T1914" i="28"/>
  <c r="V1914" i="28" s="1"/>
  <c r="T1582" i="28"/>
  <c r="V1582" i="28" s="1"/>
  <c r="T2307" i="28"/>
  <c r="V2307" i="28" s="1"/>
  <c r="T2203" i="28"/>
  <c r="V2203" i="28" s="1"/>
  <c r="T2777" i="28"/>
  <c r="V2777" i="28" s="1"/>
  <c r="T1873" i="28"/>
  <c r="V1873" i="28" s="1"/>
  <c r="T1239" i="28"/>
  <c r="V1239" i="28" s="1"/>
  <c r="T1790" i="28"/>
  <c r="V1790" i="28" s="1"/>
  <c r="T1791" i="28"/>
  <c r="V1791" i="28" s="1"/>
  <c r="T1813" i="28"/>
  <c r="V1813" i="28" s="1"/>
  <c r="T892" i="28"/>
  <c r="V892" i="28" s="1"/>
  <c r="T2453" i="28"/>
  <c r="V2453" i="28" s="1"/>
  <c r="T1906" i="28"/>
  <c r="V1906" i="28" s="1"/>
  <c r="T1663" i="28"/>
  <c r="V1663" i="28" s="1"/>
  <c r="T1266" i="28"/>
  <c r="V1266" i="28" s="1"/>
  <c r="T2626" i="28"/>
  <c r="V2626" i="28" s="1"/>
  <c r="T2936" i="28"/>
  <c r="V2936" i="28" s="1"/>
  <c r="T1793" i="28"/>
  <c r="V1793" i="28" s="1"/>
  <c r="T2208" i="28"/>
  <c r="V2208" i="28" s="1"/>
  <c r="T2407" i="28"/>
  <c r="V2407" i="28" s="1"/>
  <c r="T738" i="28"/>
  <c r="V738" i="28" s="1"/>
  <c r="T459" i="28"/>
  <c r="V459" i="28" s="1"/>
  <c r="T528" i="28"/>
  <c r="V528" i="28" s="1"/>
  <c r="T576" i="28"/>
  <c r="V576" i="28" s="1"/>
  <c r="T2067" i="28"/>
  <c r="V2067" i="28" s="1"/>
  <c r="T1252" i="28"/>
  <c r="V1252" i="28" s="1"/>
  <c r="T2851" i="28"/>
  <c r="V2851" i="28" s="1"/>
  <c r="T2573" i="28"/>
  <c r="V2573" i="28" s="1"/>
  <c r="T2583" i="28"/>
  <c r="V2583" i="28" s="1"/>
  <c r="T2452" i="28"/>
  <c r="V2452" i="28" s="1"/>
  <c r="T1192" i="28"/>
  <c r="V1192" i="28" s="1"/>
  <c r="T2494" i="28"/>
  <c r="V2494" i="28" s="1"/>
  <c r="T2519" i="28"/>
  <c r="V2519" i="28" s="1"/>
  <c r="T1992" i="28"/>
  <c r="V1992" i="28" s="1"/>
  <c r="T1598" i="28"/>
  <c r="V1598" i="28" s="1"/>
  <c r="T2161" i="28"/>
  <c r="V2161" i="28" s="1"/>
  <c r="T1320" i="28"/>
  <c r="V1320" i="28" s="1"/>
  <c r="T2288" i="28"/>
  <c r="V2288" i="28" s="1"/>
  <c r="T1620" i="28"/>
  <c r="V1620" i="28" s="1"/>
  <c r="T1729" i="28"/>
  <c r="V1729" i="28" s="1"/>
  <c r="T167" i="28"/>
  <c r="V167" i="28" s="1"/>
  <c r="T242" i="28"/>
  <c r="V242" i="28" s="1"/>
  <c r="T743" i="28"/>
  <c r="V743" i="28" s="1"/>
  <c r="T304" i="28"/>
  <c r="V304" i="28" s="1"/>
  <c r="T1669" i="28"/>
  <c r="V1669" i="28" s="1"/>
  <c r="T1102" i="28"/>
  <c r="V1102" i="28" s="1"/>
  <c r="T1104" i="28"/>
  <c r="V1104" i="28" s="1"/>
  <c r="T790" i="28"/>
  <c r="V790" i="28" s="1"/>
  <c r="T232" i="28"/>
  <c r="V232" i="28" s="1"/>
  <c r="T233" i="28"/>
  <c r="V233" i="28" s="1"/>
  <c r="T278" i="28"/>
  <c r="V278" i="28" s="1"/>
  <c r="T148" i="28"/>
  <c r="V148" i="28" s="1"/>
  <c r="T2764" i="28"/>
  <c r="V2764" i="28" s="1"/>
  <c r="T2741" i="28"/>
  <c r="V2741" i="28" s="1"/>
  <c r="T928" i="28"/>
  <c r="V928" i="28" s="1"/>
  <c r="T1586" i="28"/>
  <c r="V1586" i="28" s="1"/>
  <c r="T1298" i="28"/>
  <c r="V1298" i="28" s="1"/>
  <c r="T1341" i="28"/>
  <c r="V1341" i="28" s="1"/>
  <c r="T1484" i="28"/>
  <c r="V1484" i="28" s="1"/>
  <c r="T1539" i="28"/>
  <c r="V1539" i="28" s="1"/>
  <c r="T1540" i="28"/>
  <c r="V1540" i="28" s="1"/>
  <c r="T1007" i="28"/>
  <c r="V1007" i="28" s="1"/>
  <c r="T1732" i="28"/>
  <c r="V1732" i="28" s="1"/>
  <c r="T2076" i="28"/>
  <c r="V2076" i="28" s="1"/>
  <c r="T1559" i="28"/>
  <c r="V1559" i="28" s="1"/>
  <c r="T2383" i="28"/>
  <c r="V2383" i="28" s="1"/>
  <c r="T2142" i="28"/>
  <c r="V2142" i="28" s="1"/>
  <c r="T415" i="28"/>
  <c r="V415" i="28" s="1"/>
  <c r="T2331" i="28"/>
  <c r="V2331" i="28" s="1"/>
  <c r="T2095" i="28"/>
  <c r="V2095" i="28" s="1"/>
  <c r="T161" i="28"/>
  <c r="V161" i="28" s="1"/>
  <c r="T1994" i="28"/>
  <c r="V1994" i="28" s="1"/>
  <c r="T2031" i="28"/>
  <c r="V2031" i="28" s="1"/>
  <c r="T1281" i="28"/>
  <c r="V1281" i="28" s="1"/>
  <c r="T737" i="28"/>
  <c r="V737" i="28" s="1"/>
  <c r="T1805" i="28"/>
  <c r="V1805" i="28" s="1"/>
  <c r="T1786" i="28"/>
  <c r="V1786" i="28" s="1"/>
  <c r="T2505" i="28"/>
  <c r="V2505" i="28" s="1"/>
  <c r="T43" i="28"/>
  <c r="V43" i="28" s="1"/>
  <c r="T938" i="28"/>
  <c r="V938" i="28" s="1"/>
  <c r="T1263" i="28"/>
  <c r="V1263" i="28" s="1"/>
  <c r="T2569" i="28"/>
  <c r="V2569" i="28" s="1"/>
  <c r="T1568" i="28"/>
  <c r="V1568" i="28" s="1"/>
  <c r="T1576" i="28"/>
  <c r="V1576" i="28" s="1"/>
  <c r="T2490" i="28"/>
  <c r="V2490" i="28" s="1"/>
  <c r="T1897" i="28"/>
  <c r="V1897" i="28" s="1"/>
  <c r="T1899" i="28"/>
  <c r="V1899" i="28" s="1"/>
  <c r="T406" i="28"/>
  <c r="V406" i="28" s="1"/>
  <c r="T470" i="28"/>
  <c r="V470" i="28" s="1"/>
  <c r="T925" i="28"/>
  <c r="V925" i="28" s="1"/>
  <c r="T973" i="28"/>
  <c r="V973" i="28" s="1"/>
  <c r="T2204" i="28"/>
  <c r="V2204" i="28" s="1"/>
  <c r="T747" i="28"/>
  <c r="V747" i="28" s="1"/>
  <c r="T748" i="28"/>
  <c r="V748" i="28" s="1"/>
  <c r="T877" i="28"/>
  <c r="V877" i="28" s="1"/>
  <c r="T932" i="28"/>
  <c r="V932" i="28" s="1"/>
  <c r="T1672" i="28"/>
  <c r="V1672" i="28" s="1"/>
  <c r="T1731" i="28"/>
  <c r="V1731" i="28" s="1"/>
  <c r="T1766" i="28"/>
  <c r="V1766" i="28" s="1"/>
  <c r="T1767" i="28"/>
  <c r="V1767" i="28" s="1"/>
  <c r="T1768" i="28"/>
  <c r="V1768" i="28" s="1"/>
  <c r="T1770" i="28"/>
  <c r="V1770" i="28" s="1"/>
  <c r="T2790" i="28"/>
  <c r="V2790" i="28" s="1"/>
  <c r="T2791" i="28"/>
  <c r="V2791" i="28" s="1"/>
  <c r="T2798" i="28"/>
  <c r="V2798" i="28" s="1"/>
  <c r="T1650" i="28"/>
  <c r="V1650" i="28" s="1"/>
  <c r="T2823" i="28"/>
  <c r="V2823" i="28" s="1"/>
  <c r="T1049" i="28"/>
  <c r="V1049" i="28" s="1"/>
  <c r="T1050" i="28"/>
  <c r="V1050" i="28" s="1"/>
  <c r="T1137" i="28"/>
  <c r="V1137" i="28" s="1"/>
  <c r="T1120" i="28"/>
  <c r="V1120" i="28" s="1"/>
  <c r="T1121" i="28"/>
  <c r="V1121" i="28" s="1"/>
  <c r="T860" i="28"/>
  <c r="V860" i="28" s="1"/>
  <c r="T861" i="28"/>
  <c r="V861" i="28" s="1"/>
  <c r="T1508" i="28"/>
  <c r="V1508" i="28" s="1"/>
  <c r="T1456" i="28"/>
  <c r="V1456" i="28" s="1"/>
  <c r="T1561" i="28"/>
  <c r="V1561" i="28" s="1"/>
  <c r="T1283" i="28"/>
  <c r="V1283" i="28" s="1"/>
  <c r="T1284" i="28"/>
  <c r="V1284" i="28" s="1"/>
  <c r="T1291" i="28"/>
  <c r="V1291" i="28" s="1"/>
  <c r="T1292" i="28"/>
  <c r="V1292" i="28" s="1"/>
  <c r="T1299" i="28"/>
  <c r="V1299" i="28" s="1"/>
  <c r="T1300" i="28"/>
  <c r="V1300" i="28" s="1"/>
  <c r="T1305" i="28"/>
  <c r="V1305" i="28" s="1"/>
  <c r="T1306" i="28"/>
  <c r="V1306" i="28" s="1"/>
  <c r="T1344" i="28"/>
  <c r="V1344" i="28" s="1"/>
  <c r="T1345" i="28"/>
  <c r="V1345" i="28" s="1"/>
  <c r="T1352" i="28"/>
  <c r="V1352" i="28" s="1"/>
  <c r="T1353" i="28"/>
  <c r="V1353" i="28" s="1"/>
  <c r="T1356" i="28"/>
  <c r="V1356" i="28" s="1"/>
  <c r="T1357" i="28"/>
  <c r="V1357" i="28" s="1"/>
  <c r="T2917" i="28"/>
  <c r="V2917" i="28" s="1"/>
  <c r="T2277" i="28"/>
  <c r="V2277" i="28" s="1"/>
  <c r="T2287" i="28"/>
  <c r="V2287" i="28" s="1"/>
  <c r="T1093" i="28"/>
  <c r="V1093" i="28" s="1"/>
  <c r="T867" i="28"/>
  <c r="V867" i="28" s="1"/>
  <c r="T1396" i="28"/>
  <c r="V1396" i="28" s="1"/>
  <c r="T1397" i="28"/>
  <c r="V1397" i="28" s="1"/>
  <c r="T1407" i="28"/>
  <c r="V1407" i="28" s="1"/>
  <c r="T1408" i="28"/>
  <c r="V1408" i="28" s="1"/>
  <c r="T1416" i="28"/>
  <c r="V1416" i="28" s="1"/>
  <c r="T1420" i="28"/>
  <c r="V1420" i="28" s="1"/>
  <c r="T1421" i="28"/>
  <c r="V1421" i="28" s="1"/>
  <c r="T1423" i="28"/>
  <c r="V1423" i="28" s="1"/>
  <c r="T1424" i="28"/>
  <c r="V1424" i="28" s="1"/>
  <c r="T1457" i="28"/>
  <c r="V1457" i="28" s="1"/>
  <c r="T1434" i="28"/>
  <c r="V1434" i="28" s="1"/>
  <c r="T1435" i="28"/>
  <c r="V1435" i="28" s="1"/>
  <c r="T1445" i="28"/>
  <c r="V1445" i="28" s="1"/>
  <c r="T1446" i="28"/>
  <c r="V1446" i="28" s="1"/>
  <c r="T1458" i="28"/>
  <c r="V1458" i="28" s="1"/>
  <c r="T1459" i="28"/>
  <c r="V1459" i="28" s="1"/>
  <c r="T1464" i="28"/>
  <c r="V1464" i="28" s="1"/>
  <c r="T1465" i="28"/>
  <c r="V1465" i="28" s="1"/>
  <c r="T1473" i="28"/>
  <c r="V1473" i="28" s="1"/>
  <c r="T1494" i="28"/>
  <c r="V1494" i="28" s="1"/>
  <c r="T1495" i="28"/>
  <c r="V1495" i="28" s="1"/>
  <c r="T1498" i="28"/>
  <c r="V1498" i="28" s="1"/>
  <c r="T1499" i="28"/>
  <c r="V1499" i="28" s="1"/>
  <c r="T1503" i="28"/>
  <c r="V1503" i="28" s="1"/>
  <c r="T2329" i="28"/>
  <c r="V2329" i="28" s="1"/>
  <c r="T1823" i="28"/>
  <c r="V1823" i="28" s="1"/>
  <c r="T1835" i="28"/>
  <c r="V1835" i="28" s="1"/>
  <c r="T900" i="28"/>
  <c r="V900" i="28" s="1"/>
  <c r="T901" i="28"/>
  <c r="V901" i="28" s="1"/>
  <c r="T902" i="28"/>
  <c r="V902" i="28" s="1"/>
  <c r="T2921" i="28"/>
  <c r="V2921" i="28" s="1"/>
  <c r="T1878" i="28"/>
  <c r="V1878" i="28" s="1"/>
  <c r="T1968" i="28"/>
  <c r="V1968" i="28" s="1"/>
  <c r="T2319" i="28"/>
  <c r="V2319" i="28" s="1"/>
  <c r="T1588" i="28"/>
  <c r="V1588" i="28" s="1"/>
  <c r="T1589" i="28"/>
  <c r="V1589" i="28" s="1"/>
  <c r="T580" i="28"/>
  <c r="V580" i="28" s="1"/>
  <c r="T791" i="28"/>
  <c r="V791" i="28" s="1"/>
  <c r="T2866" i="28"/>
  <c r="V2866" i="28" s="1"/>
  <c r="T1961" i="28"/>
  <c r="V1961" i="28" s="1"/>
  <c r="T2345" i="28"/>
  <c r="V2345" i="28" s="1"/>
  <c r="T2336" i="28"/>
  <c r="V2336" i="28" s="1"/>
  <c r="T73" i="28"/>
  <c r="V73" i="28" s="1"/>
  <c r="T349" i="28"/>
  <c r="V349" i="28" s="1"/>
  <c r="T1924" i="28"/>
  <c r="V1924" i="28" s="1"/>
  <c r="T2178" i="28"/>
  <c r="V2178" i="28" s="1"/>
  <c r="T2513" i="28"/>
  <c r="V2513" i="28" s="1"/>
  <c r="T2484" i="28"/>
  <c r="V2484" i="28" s="1"/>
  <c r="T389" i="28"/>
  <c r="V389" i="28" s="1"/>
  <c r="T362" i="28"/>
  <c r="V362" i="28" s="1"/>
  <c r="T563" i="28"/>
  <c r="V563" i="28" s="1"/>
  <c r="T445" i="28"/>
  <c r="V445" i="28" s="1"/>
  <c r="T688" i="28"/>
  <c r="V688" i="28" s="1"/>
  <c r="T317" i="28"/>
  <c r="V317" i="28" s="1"/>
  <c r="T687" i="28"/>
  <c r="V687" i="28" s="1"/>
  <c r="T604" i="28"/>
  <c r="V604" i="28" s="1"/>
  <c r="T631" i="28"/>
  <c r="V631" i="28" s="1"/>
  <c r="T654" i="28"/>
  <c r="V654" i="28" s="1"/>
  <c r="T674" i="28"/>
  <c r="V674" i="28" s="1"/>
  <c r="T635" i="28"/>
  <c r="V635" i="28" s="1"/>
  <c r="T686" i="28"/>
  <c r="V686" i="28" s="1"/>
  <c r="T424" i="28"/>
  <c r="V424" i="28" s="1"/>
  <c r="T587" i="28"/>
  <c r="V587" i="28" s="1"/>
  <c r="T868" i="28"/>
  <c r="V868" i="28" s="1"/>
  <c r="T2894" i="28"/>
  <c r="V2894" i="28" s="1"/>
  <c r="T2619" i="28"/>
  <c r="V2619" i="28" s="1"/>
  <c r="T1466" i="28"/>
  <c r="V1466" i="28" s="1"/>
  <c r="T1566" i="28"/>
  <c r="V1566" i="28" s="1"/>
  <c r="T1570" i="28"/>
  <c r="V1570" i="28" s="1"/>
  <c r="T1683" i="28"/>
  <c r="V1683" i="28" s="1"/>
  <c r="T1684" i="28"/>
  <c r="V1684" i="28" s="1"/>
  <c r="T1755" i="28"/>
  <c r="V1755" i="28" s="1"/>
  <c r="T1759" i="28"/>
  <c r="V1759" i="28" s="1"/>
  <c r="T889" i="28"/>
  <c r="V889" i="28" s="1"/>
  <c r="T1081" i="28"/>
  <c r="V1081" i="28" s="1"/>
  <c r="T864" i="28"/>
  <c r="V864" i="28" s="1"/>
  <c r="T2229" i="28"/>
  <c r="V2229" i="28" s="1"/>
  <c r="T1132" i="28"/>
  <c r="V1132" i="28" s="1"/>
  <c r="T1554" i="28"/>
  <c r="V1554" i="28" s="1"/>
  <c r="T2201" i="28"/>
  <c r="V2201" i="28" s="1"/>
  <c r="T2720" i="28"/>
  <c r="V2720" i="28" s="1"/>
  <c r="T1609" i="28"/>
  <c r="V1609" i="28" s="1"/>
  <c r="T2841" i="28"/>
  <c r="V2841" i="28" s="1"/>
  <c r="T2176" i="28"/>
  <c r="V2176" i="28" s="1"/>
  <c r="T2523" i="28"/>
  <c r="V2523" i="28" s="1"/>
  <c r="T2528" i="28"/>
  <c r="V2528" i="28" s="1"/>
  <c r="T1580" i="28"/>
  <c r="V1580" i="28" s="1"/>
  <c r="T6" i="28"/>
  <c r="V6" i="28" s="1"/>
  <c r="T156" i="28"/>
  <c r="V156" i="28" s="1"/>
  <c r="T157" i="28"/>
  <c r="V157" i="28" s="1"/>
  <c r="T315" i="28"/>
  <c r="V315" i="28" s="1"/>
  <c r="T440" i="28"/>
  <c r="V440" i="28" s="1"/>
  <c r="T704" i="28"/>
  <c r="V704" i="28" s="1"/>
  <c r="T210" i="28"/>
  <c r="V210" i="28" s="1"/>
  <c r="T211" i="28"/>
  <c r="V211" i="28" s="1"/>
  <c r="T605" i="28"/>
  <c r="V605" i="28" s="1"/>
  <c r="T386" i="28"/>
  <c r="V386" i="28" s="1"/>
  <c r="T663" i="28"/>
  <c r="V663" i="28" s="1"/>
  <c r="T379" i="28"/>
  <c r="V379" i="28" s="1"/>
  <c r="T234" i="28"/>
  <c r="V234" i="28" s="1"/>
  <c r="T324" i="28"/>
  <c r="V324" i="28" s="1"/>
  <c r="T498" i="28"/>
  <c r="V498" i="28" s="1"/>
  <c r="T661" i="28"/>
  <c r="V661" i="28" s="1"/>
  <c r="T450" i="28"/>
  <c r="V450" i="28" s="1"/>
  <c r="T163" i="28"/>
  <c r="V163" i="28" s="1"/>
  <c r="T251" i="28"/>
  <c r="V251" i="28" s="1"/>
  <c r="T238" i="28"/>
  <c r="V238" i="28" s="1"/>
  <c r="T357" i="28"/>
  <c r="V357" i="28" s="1"/>
  <c r="T792" i="28"/>
  <c r="V792" i="28" s="1"/>
  <c r="T793" i="28"/>
  <c r="V793" i="28" s="1"/>
  <c r="T279" i="28"/>
  <c r="V279" i="28" s="1"/>
  <c r="T132" i="28"/>
  <c r="V132" i="28" s="1"/>
  <c r="T133" i="28"/>
  <c r="V133" i="28" s="1"/>
  <c r="T711" i="28"/>
  <c r="V711" i="28" s="1"/>
  <c r="T712" i="28"/>
  <c r="V712" i="28" s="1"/>
  <c r="T1088" i="28"/>
  <c r="V1088" i="28" s="1"/>
  <c r="T1130" i="28"/>
  <c r="V1130" i="28" s="1"/>
  <c r="T2081" i="28"/>
  <c r="V2081" i="28" s="1"/>
  <c r="T2034" i="28"/>
  <c r="V2034" i="28" s="1"/>
  <c r="T245" i="28"/>
  <c r="V245" i="28" s="1"/>
  <c r="T226" i="28"/>
  <c r="V226" i="28" s="1"/>
  <c r="T794" i="28"/>
  <c r="V794" i="28" s="1"/>
  <c r="T313" i="28"/>
  <c r="V313" i="28" s="1"/>
  <c r="T294" i="28"/>
  <c r="V294" i="28" s="1"/>
  <c r="T224" i="28"/>
  <c r="V224" i="28" s="1"/>
  <c r="T1392" i="28"/>
  <c r="V1392" i="28" s="1"/>
  <c r="T1842" i="28"/>
  <c r="V1842" i="28" s="1"/>
  <c r="T1826" i="28"/>
  <c r="V1826" i="28" s="1"/>
  <c r="T1833" i="28"/>
  <c r="V1833" i="28" s="1"/>
  <c r="T1846" i="28"/>
  <c r="V1846" i="28" s="1"/>
  <c r="T1839" i="28"/>
  <c r="V1839" i="28" s="1"/>
  <c r="T1831" i="28"/>
  <c r="V1831" i="28" s="1"/>
  <c r="T1806" i="28"/>
  <c r="V1806" i="28" s="1"/>
  <c r="T1811" i="28"/>
  <c r="V1811" i="28" s="1"/>
  <c r="T1781" i="28"/>
  <c r="V1781" i="28" s="1"/>
  <c r="T1797" i="28"/>
  <c r="V1797" i="28" s="1"/>
  <c r="T941" i="28"/>
  <c r="V941" i="28" s="1"/>
  <c r="T942" i="28"/>
  <c r="V942" i="28" s="1"/>
  <c r="T2566" i="28"/>
  <c r="V2566" i="28" s="1"/>
  <c r="T2563" i="28"/>
  <c r="V2563" i="28" s="1"/>
  <c r="T1370" i="28"/>
  <c r="V1370" i="28" s="1"/>
  <c r="T2710" i="28"/>
  <c r="V2710" i="28" s="1"/>
  <c r="T2313" i="28"/>
  <c r="V2313" i="28" s="1"/>
  <c r="T1136" i="28"/>
  <c r="V1136" i="28" s="1"/>
  <c r="T2891" i="28"/>
  <c r="V2891" i="28" s="1"/>
  <c r="T2744" i="28"/>
  <c r="V2744" i="28" s="1"/>
  <c r="T1373" i="28"/>
  <c r="V1373" i="28" s="1"/>
  <c r="T2379" i="28"/>
  <c r="V2379" i="28" s="1"/>
  <c r="T2086" i="28"/>
  <c r="V2086" i="28" s="1"/>
  <c r="T2316" i="28"/>
  <c r="V2316" i="28" s="1"/>
  <c r="T1750" i="28"/>
  <c r="V1750" i="28" s="1"/>
  <c r="T1829" i="28"/>
  <c r="V1829" i="28" s="1"/>
  <c r="T1700" i="28"/>
  <c r="V1700" i="28" s="1"/>
  <c r="T1701" i="28"/>
  <c r="V1701" i="28" s="1"/>
  <c r="T1932" i="28"/>
  <c r="V1932" i="28" s="1"/>
  <c r="T1946" i="28"/>
  <c r="V1946" i="28" s="1"/>
  <c r="T1338" i="28"/>
  <c r="V1338" i="28" s="1"/>
  <c r="T1703" i="28"/>
  <c r="V1703" i="28" s="1"/>
  <c r="T1448" i="28"/>
  <c r="V1448" i="28" s="1"/>
  <c r="T1461" i="28"/>
  <c r="V1461" i="28" s="1"/>
  <c r="T1309" i="28"/>
  <c r="V1309" i="28" s="1"/>
  <c r="T2931" i="28"/>
  <c r="V2931" i="28" s="1"/>
  <c r="T2354" i="28"/>
  <c r="V2354" i="28" s="1"/>
  <c r="T2123" i="28"/>
  <c r="V2123" i="28" s="1"/>
  <c r="T2218" i="28"/>
  <c r="V2218" i="28" s="1"/>
  <c r="T2230" i="28"/>
  <c r="V2230" i="28" s="1"/>
  <c r="T2427" i="28"/>
  <c r="V2427" i="28" s="1"/>
  <c r="T1146" i="28"/>
  <c r="V1146" i="28" s="1"/>
  <c r="T2487" i="28"/>
  <c r="V2487" i="28" s="1"/>
  <c r="T2330" i="28"/>
  <c r="V2330" i="28" s="1"/>
  <c r="T1773" i="28"/>
  <c r="V1773" i="28" s="1"/>
  <c r="T1780" i="28"/>
  <c r="V1780" i="28" s="1"/>
  <c r="T1794" i="28"/>
  <c r="V1794" i="28" s="1"/>
  <c r="T1804" i="28"/>
  <c r="V1804" i="28" s="1"/>
  <c r="T2212" i="28"/>
  <c r="V2212" i="28" s="1"/>
  <c r="T1510" i="28"/>
  <c r="V1510" i="28" s="1"/>
  <c r="T1528" i="28"/>
  <c r="V1528" i="28" s="1"/>
  <c r="T1533" i="28"/>
  <c r="V1533" i="28" s="1"/>
  <c r="T1644" i="28"/>
  <c r="V1644" i="28" s="1"/>
  <c r="T1497" i="28"/>
  <c r="V1497" i="28" s="1"/>
  <c r="T2705" i="28"/>
  <c r="V2705" i="28" s="1"/>
  <c r="T1635" i="28"/>
  <c r="V1635" i="28" s="1"/>
  <c r="T2164" i="28"/>
  <c r="V2164" i="28" s="1"/>
  <c r="T2920" i="28"/>
  <c r="V2920" i="28" s="1"/>
  <c r="T2660" i="28"/>
  <c r="V2660" i="28" s="1"/>
  <c r="T2341" i="28"/>
  <c r="V2341" i="28" s="1"/>
  <c r="T106" i="28"/>
  <c r="V106" i="28" s="1"/>
  <c r="T7" i="28"/>
  <c r="V7" i="28" s="1"/>
  <c r="T795" i="28"/>
  <c r="V795" i="28" s="1"/>
  <c r="T702" i="28"/>
  <c r="V702" i="28" s="1"/>
  <c r="T703" i="28"/>
  <c r="V703" i="28" s="1"/>
  <c r="T735" i="28"/>
  <c r="V735" i="28" s="1"/>
  <c r="T736" i="28"/>
  <c r="V736" i="28" s="1"/>
  <c r="T572" i="28"/>
  <c r="V572" i="28" s="1"/>
  <c r="T753" i="28"/>
  <c r="V753" i="28" s="1"/>
  <c r="T449" i="28"/>
  <c r="V449" i="28" s="1"/>
  <c r="T2100" i="28"/>
  <c r="V2100" i="28" s="1"/>
  <c r="T1211" i="28"/>
  <c r="V1211" i="28" s="1"/>
  <c r="T1257" i="28"/>
  <c r="V1257" i="28" s="1"/>
  <c r="T2919" i="28"/>
  <c r="V2919" i="28" s="1"/>
  <c r="T2901" i="28"/>
  <c r="V2901" i="28" s="1"/>
  <c r="T2620" i="28"/>
  <c r="V2620" i="28" s="1"/>
  <c r="T2640" i="28"/>
  <c r="V2640" i="28" s="1"/>
  <c r="T2643" i="28"/>
  <c r="V2643" i="28" s="1"/>
  <c r="T2655" i="28"/>
  <c r="V2655" i="28" s="1"/>
  <c r="T1141" i="28"/>
  <c r="V1141" i="28" s="1"/>
  <c r="T1219" i="28"/>
  <c r="V1219" i="28" s="1"/>
  <c r="T1236" i="28"/>
  <c r="V1236" i="28" s="1"/>
  <c r="T1350" i="28"/>
  <c r="V1350" i="28" s="1"/>
  <c r="T1205" i="28"/>
  <c r="V1205" i="28" s="1"/>
  <c r="T2518" i="28"/>
  <c r="V2518" i="28" s="1"/>
  <c r="T1422" i="28"/>
  <c r="V1422" i="28" s="1"/>
  <c r="T2241" i="28"/>
  <c r="V2241" i="28" s="1"/>
  <c r="T2154" i="28"/>
  <c r="V2154" i="28" s="1"/>
  <c r="T2392" i="28"/>
  <c r="V2392" i="28" s="1"/>
  <c r="T1398" i="28"/>
  <c r="V1398" i="28" s="1"/>
  <c r="T2848" i="28"/>
  <c r="V2848" i="28" s="1"/>
  <c r="T2310" i="28"/>
  <c r="V2310" i="28" s="1"/>
  <c r="T1626" i="28"/>
  <c r="V1626" i="28" s="1"/>
  <c r="T2373" i="28"/>
  <c r="V2373" i="28" s="1"/>
  <c r="T2359" i="28"/>
  <c r="V2359" i="28" s="1"/>
  <c r="T2761" i="28"/>
  <c r="V2761" i="28" s="1"/>
  <c r="T2776" i="28"/>
  <c r="V2776" i="28" s="1"/>
  <c r="T2093" i="28"/>
  <c r="V2093" i="28" s="1"/>
  <c r="T1638" i="28"/>
  <c r="V1638" i="28" s="1"/>
  <c r="T71" i="28"/>
  <c r="V71" i="28" s="1"/>
  <c r="T2048" i="28"/>
  <c r="V2048" i="28" s="1"/>
  <c r="T1747" i="28"/>
  <c r="V1747" i="28" s="1"/>
  <c r="T2304" i="28"/>
  <c r="V2304" i="28" s="1"/>
  <c r="T590" i="28"/>
  <c r="V590" i="28" s="1"/>
  <c r="T2179" i="28"/>
  <c r="V2179" i="28" s="1"/>
  <c r="T1709" i="28"/>
  <c r="V1709" i="28" s="1"/>
  <c r="T1171" i="28"/>
  <c r="V1171" i="28" s="1"/>
  <c r="T1783" i="28"/>
  <c r="V1783" i="28" s="1"/>
  <c r="T1128" i="28"/>
  <c r="V1128" i="28" s="1"/>
  <c r="T2889" i="28"/>
  <c r="V2889" i="28" s="1"/>
  <c r="T2055" i="28"/>
  <c r="V2055" i="28" s="1"/>
  <c r="T2535" i="28"/>
  <c r="V2535" i="28" s="1"/>
  <c r="T2022" i="28"/>
  <c r="V2022" i="28" s="1"/>
  <c r="T2191" i="28"/>
  <c r="V2191" i="28" s="1"/>
  <c r="T2177" i="28"/>
  <c r="V2177" i="28" s="1"/>
  <c r="T2181" i="28"/>
  <c r="V2181" i="28" s="1"/>
  <c r="T1852" i="28"/>
  <c r="V1852" i="28" s="1"/>
  <c r="T102" i="28"/>
  <c r="V102" i="28" s="1"/>
  <c r="T143" i="28"/>
  <c r="V143" i="28" s="1"/>
  <c r="T120" i="28"/>
  <c r="V120" i="28" s="1"/>
  <c r="T241" i="28"/>
  <c r="V241" i="28" s="1"/>
  <c r="T142" i="28"/>
  <c r="V142" i="28" s="1"/>
  <c r="T2273" i="28"/>
  <c r="V2273" i="28" s="1"/>
  <c r="T2430" i="28"/>
  <c r="V2430" i="28" s="1"/>
  <c r="T2632" i="28"/>
  <c r="V2632" i="28" s="1"/>
  <c r="T2937" i="28"/>
  <c r="V2937" i="28" s="1"/>
  <c r="T1958" i="28"/>
  <c r="V1958" i="28" s="1"/>
  <c r="T2935" i="28"/>
  <c r="V2935" i="28" s="1"/>
  <c r="T1985" i="28"/>
  <c r="V1985" i="28" s="1"/>
  <c r="T775" i="28"/>
  <c r="V775" i="28" s="1"/>
  <c r="T796" i="28"/>
  <c r="V796" i="28" s="1"/>
  <c r="T797" i="28"/>
  <c r="V797" i="28" s="1"/>
  <c r="T798" i="28"/>
  <c r="V798" i="28" s="1"/>
  <c r="T777" i="28"/>
  <c r="V777" i="28" s="1"/>
  <c r="T776" i="28"/>
  <c r="V776" i="28" s="1"/>
  <c r="T774" i="28"/>
  <c r="V774" i="28" s="1"/>
  <c r="T638" i="28"/>
  <c r="V638" i="28" s="1"/>
  <c r="T122" i="28"/>
  <c r="V122" i="28" s="1"/>
  <c r="T2220" i="28"/>
  <c r="V2220" i="28" s="1"/>
  <c r="T2264" i="28"/>
  <c r="V2264" i="28" s="1"/>
  <c r="T915" i="28"/>
  <c r="V915" i="28" s="1"/>
  <c r="T916" i="28"/>
  <c r="V916" i="28" s="1"/>
  <c r="T799" i="28"/>
  <c r="V799" i="28" s="1"/>
  <c r="T800" i="28"/>
  <c r="V800" i="28" s="1"/>
  <c r="T968" i="28"/>
  <c r="V968" i="28" s="1"/>
  <c r="T2862" i="28"/>
  <c r="V2862" i="28" s="1"/>
  <c r="T326" i="28"/>
  <c r="V326" i="28" s="1"/>
  <c r="T532" i="28"/>
  <c r="V532" i="28" s="1"/>
  <c r="T293" i="28"/>
  <c r="V293" i="28" s="1"/>
  <c r="T206" i="28"/>
  <c r="V206" i="28" s="1"/>
  <c r="T171" i="28"/>
  <c r="V171" i="28" s="1"/>
  <c r="T2825" i="28"/>
  <c r="V2825" i="28" s="1"/>
  <c r="T1553" i="28"/>
  <c r="V1553" i="28" s="1"/>
  <c r="T1733" i="28"/>
  <c r="V1733" i="28" s="1"/>
  <c r="T2603" i="28"/>
  <c r="V2603" i="28" s="1"/>
  <c r="T2057" i="28"/>
  <c r="V2057" i="28" s="1"/>
  <c r="T1129" i="28"/>
  <c r="V1129" i="28" s="1"/>
  <c r="T2786" i="28"/>
  <c r="V2786" i="28" s="1"/>
  <c r="T1887" i="28"/>
  <c r="V1887" i="28" s="1"/>
  <c r="T2858" i="28"/>
  <c r="V2858" i="28" s="1"/>
  <c r="T2424" i="28"/>
  <c r="V2424" i="28" s="1"/>
  <c r="T1923" i="28"/>
  <c r="V1923" i="28" s="1"/>
  <c r="T1526" i="28"/>
  <c r="V1526" i="28" s="1"/>
  <c r="T801" i="28"/>
  <c r="V801" i="28" s="1"/>
  <c r="T1970" i="28"/>
  <c r="V1970" i="28" s="1"/>
  <c r="T1971" i="28"/>
  <c r="V1971" i="28" s="1"/>
  <c r="T2404" i="28"/>
  <c r="V2404" i="28" s="1"/>
  <c r="T979" i="28"/>
  <c r="V979" i="28" s="1"/>
  <c r="T980" i="28"/>
  <c r="V980" i="28" s="1"/>
  <c r="T981" i="28"/>
  <c r="V981" i="28" s="1"/>
  <c r="T982" i="28"/>
  <c r="V982" i="28" s="1"/>
  <c r="T983" i="28"/>
  <c r="V983" i="28" s="1"/>
  <c r="T2012" i="28"/>
  <c r="V2012" i="28" s="1"/>
  <c r="T2008" i="28"/>
  <c r="V2008" i="28" s="1"/>
  <c r="T1163" i="28"/>
  <c r="V1163" i="28" s="1"/>
  <c r="T926" i="28"/>
  <c r="V926" i="28" s="1"/>
  <c r="T927" i="28"/>
  <c r="V927" i="28" s="1"/>
  <c r="T922" i="28"/>
  <c r="V922" i="28" s="1"/>
  <c r="T923" i="28"/>
  <c r="V923" i="28" s="1"/>
  <c r="T993" i="28"/>
  <c r="V993" i="28" s="1"/>
  <c r="T956" i="28"/>
  <c r="V956" i="28" s="1"/>
  <c r="T962" i="28"/>
  <c r="V962" i="28" s="1"/>
  <c r="T2886" i="28"/>
  <c r="V2886" i="28" s="1"/>
  <c r="T1428" i="28"/>
  <c r="V1428" i="28" s="1"/>
  <c r="T1429" i="28"/>
  <c r="V1429" i="28" s="1"/>
  <c r="T1377" i="28"/>
  <c r="V1377" i="28" s="1"/>
  <c r="T1378" i="28"/>
  <c r="V1378" i="28" s="1"/>
  <c r="T881" i="28"/>
  <c r="V881" i="28" s="1"/>
  <c r="T882" i="28"/>
  <c r="V882" i="28" s="1"/>
  <c r="T883" i="28"/>
  <c r="V883" i="28" s="1"/>
  <c r="T884" i="28"/>
  <c r="V884" i="28" s="1"/>
  <c r="T885" i="28"/>
  <c r="V885" i="28" s="1"/>
  <c r="T2749" i="28"/>
  <c r="V2749" i="28" s="1"/>
  <c r="T2769" i="28"/>
  <c r="V2769" i="28" s="1"/>
  <c r="T2770" i="28"/>
  <c r="V2770" i="28" s="1"/>
  <c r="T2737" i="28"/>
  <c r="V2737" i="28" s="1"/>
  <c r="T2736" i="28"/>
  <c r="V2736" i="28" s="1"/>
  <c r="T2735" i="28"/>
  <c r="V2735" i="28" s="1"/>
  <c r="T2760" i="28"/>
  <c r="V2760" i="28" s="1"/>
  <c r="T2121" i="28"/>
  <c r="V2121" i="28" s="1"/>
  <c r="T1482" i="28"/>
  <c r="V1482" i="28" s="1"/>
  <c r="T1481" i="28"/>
  <c r="V1481" i="28" s="1"/>
  <c r="T1479" i="28"/>
  <c r="V1479" i="28" s="1"/>
  <c r="T2378" i="28"/>
  <c r="V2378" i="28" s="1"/>
  <c r="T2517" i="28"/>
  <c r="V2517" i="28" s="1"/>
  <c r="T964" i="28"/>
  <c r="V964" i="28" s="1"/>
  <c r="T1976" i="28"/>
  <c r="V1976" i="28" s="1"/>
  <c r="T2074" i="28"/>
  <c r="V2074" i="28" s="1"/>
  <c r="T50" i="28"/>
  <c r="V50" i="28" s="1"/>
  <c r="T328" i="28"/>
  <c r="V328" i="28" s="1"/>
  <c r="T802" i="28"/>
  <c r="V802" i="28" s="1"/>
  <c r="T537" i="28"/>
  <c r="V537" i="28" s="1"/>
  <c r="T521" i="28"/>
  <c r="V521" i="28" s="1"/>
  <c r="T681" i="28"/>
  <c r="V681" i="28" s="1"/>
  <c r="T803" i="28"/>
  <c r="V803" i="28" s="1"/>
  <c r="T522" i="28"/>
  <c r="V522" i="28" s="1"/>
  <c r="T731" i="28"/>
  <c r="V731" i="28" s="1"/>
  <c r="T432" i="28"/>
  <c r="V432" i="28" s="1"/>
  <c r="T203" i="28"/>
  <c r="V203" i="28" s="1"/>
  <c r="T197" i="28"/>
  <c r="V197" i="28" s="1"/>
  <c r="T685" i="28"/>
  <c r="V685" i="28" s="1"/>
  <c r="T301" i="28"/>
  <c r="V301" i="28" s="1"/>
  <c r="T2" i="28"/>
  <c r="V2" i="28" s="1"/>
  <c r="T165" i="28"/>
  <c r="V165" i="28" s="1"/>
  <c r="T875" i="28"/>
  <c r="V875" i="28" s="1"/>
  <c r="T2594" i="28"/>
  <c r="V2594" i="28" s="1"/>
  <c r="T1572" i="28"/>
  <c r="V1572" i="28" s="1"/>
  <c r="T1082" i="28"/>
  <c r="V1082" i="28" s="1"/>
  <c r="T1075" i="28"/>
  <c r="V1075" i="28" s="1"/>
  <c r="T985" i="28"/>
  <c r="V985" i="28" s="1"/>
  <c r="T388" i="28"/>
  <c r="V388" i="28" s="1"/>
  <c r="T1085" i="28"/>
  <c r="V1085" i="28" s="1"/>
  <c r="T1022" i="28"/>
  <c r="V1022" i="28" s="1"/>
  <c r="T1026" i="28"/>
  <c r="V1026" i="28" s="1"/>
  <c r="T1027" i="28"/>
  <c r="V1027" i="28" s="1"/>
  <c r="T1028" i="28"/>
  <c r="V1028" i="28" s="1"/>
  <c r="T1031" i="28"/>
  <c r="V1031" i="28" s="1"/>
  <c r="T863" i="28"/>
  <c r="V863" i="28" s="1"/>
  <c r="T1483" i="28"/>
  <c r="V1483" i="28" s="1"/>
  <c r="T1764" i="28"/>
  <c r="V1764" i="28" s="1"/>
  <c r="T1898" i="28"/>
  <c r="V1898" i="28" s="1"/>
  <c r="T1713" i="28"/>
  <c r="V1713" i="28" s="1"/>
  <c r="T2653" i="28"/>
  <c r="V2653" i="28" s="1"/>
  <c r="T1172" i="28"/>
  <c r="V1172" i="28" s="1"/>
  <c r="T2787" i="28"/>
  <c r="V2787" i="28" s="1"/>
  <c r="T804" i="28"/>
  <c r="V804" i="28" s="1"/>
  <c r="T645" i="28"/>
  <c r="V645" i="28" s="1"/>
  <c r="T805" i="28"/>
  <c r="V805" i="28" s="1"/>
  <c r="T806" i="28"/>
  <c r="V806" i="28" s="1"/>
  <c r="T933" i="28"/>
  <c r="V933" i="28" s="1"/>
  <c r="T934" i="28"/>
  <c r="V934" i="28" s="1"/>
  <c r="T2202" i="28"/>
  <c r="V2202" i="28" s="1"/>
  <c r="T2904" i="28"/>
  <c r="V2904" i="28" s="1"/>
  <c r="T481" i="28"/>
  <c r="V481" i="28" s="1"/>
  <c r="T2805" i="28"/>
  <c r="V2805" i="28" s="1"/>
  <c r="T2542" i="28"/>
  <c r="V2542" i="28" s="1"/>
  <c r="T963" i="28"/>
  <c r="V963" i="28" s="1"/>
  <c r="T2393" i="28"/>
  <c r="V2393" i="28" s="1"/>
  <c r="T2409" i="28"/>
  <c r="V2409" i="28" s="1"/>
  <c r="T1727" i="28"/>
  <c r="V1727" i="28" s="1"/>
  <c r="T2091" i="28"/>
  <c r="V2091" i="28" s="1"/>
  <c r="T2234" i="28"/>
  <c r="V2234" i="28" s="1"/>
  <c r="T131" i="28"/>
  <c r="V131" i="28" s="1"/>
  <c r="T589" i="28"/>
  <c r="V589" i="28" s="1"/>
  <c r="T2733" i="28"/>
  <c r="V2733" i="28" s="1"/>
  <c r="T2734" i="28"/>
  <c r="V2734" i="28" s="1"/>
  <c r="T807" i="28"/>
  <c r="V807" i="28" s="1"/>
  <c r="T808" i="28"/>
  <c r="V808" i="28" s="1"/>
  <c r="T809" i="28"/>
  <c r="V809" i="28" s="1"/>
  <c r="T669" i="28"/>
  <c r="V669" i="28" s="1"/>
  <c r="T670" i="28"/>
  <c r="V670" i="28" s="1"/>
  <c r="T292" i="28"/>
  <c r="V292" i="28" s="1"/>
  <c r="T308" i="28"/>
  <c r="V308" i="28" s="1"/>
  <c r="T385" i="28"/>
  <c r="V385" i="28" s="1"/>
  <c r="T568" i="28"/>
  <c r="V568" i="28" s="1"/>
  <c r="T582" i="28"/>
  <c r="V582" i="28" s="1"/>
  <c r="T810" i="28"/>
  <c r="V810" i="28" s="1"/>
  <c r="T811" i="28"/>
  <c r="V811" i="28" s="1"/>
  <c r="T812" i="28"/>
  <c r="V812" i="28" s="1"/>
  <c r="T525" i="28"/>
  <c r="V525" i="28" s="1"/>
  <c r="T438" i="28"/>
  <c r="V438" i="28" s="1"/>
  <c r="T223" i="28"/>
  <c r="V223" i="28" s="1"/>
  <c r="T627" i="28"/>
  <c r="V627" i="28" s="1"/>
  <c r="T813" i="28"/>
  <c r="V813" i="28" s="1"/>
  <c r="T323" i="28"/>
  <c r="V323" i="28" s="1"/>
  <c r="T519" i="28"/>
  <c r="V519" i="28" s="1"/>
  <c r="T135" i="28"/>
  <c r="V135" i="28" s="1"/>
  <c r="T600" i="28"/>
  <c r="V600" i="28" s="1"/>
  <c r="T814" i="28"/>
  <c r="V814" i="28" s="1"/>
  <c r="T815" i="28"/>
  <c r="V815" i="28" s="1"/>
  <c r="T395" i="28"/>
  <c r="V395" i="28" s="1"/>
  <c r="T816" i="28"/>
  <c r="V816" i="28" s="1"/>
  <c r="T126" i="28"/>
  <c r="V126" i="28" s="1"/>
  <c r="T127" i="28"/>
  <c r="V127" i="28" s="1"/>
  <c r="T250" i="28"/>
  <c r="V250" i="28" s="1"/>
  <c r="T817" i="28"/>
  <c r="V817" i="28" s="1"/>
  <c r="T818" i="28"/>
  <c r="V818" i="28" s="1"/>
  <c r="T130" i="28"/>
  <c r="V130" i="28" s="1"/>
  <c r="T567" i="28"/>
  <c r="V567" i="28" s="1"/>
  <c r="T397" i="28"/>
  <c r="V397" i="28" s="1"/>
  <c r="T427" i="28"/>
  <c r="V427" i="28" s="1"/>
  <c r="T370" i="28"/>
  <c r="V370" i="28" s="1"/>
  <c r="T371" i="28"/>
  <c r="V371" i="28" s="1"/>
  <c r="T372" i="28"/>
  <c r="V372" i="28" s="1"/>
  <c r="T373" i="28"/>
  <c r="V373" i="28" s="1"/>
  <c r="T374" i="28"/>
  <c r="V374" i="28" s="1"/>
  <c r="T819" i="28"/>
  <c r="V819" i="28" s="1"/>
  <c r="T332" i="28"/>
  <c r="V332" i="28" s="1"/>
  <c r="T367" i="28"/>
  <c r="V367" i="28" s="1"/>
  <c r="T369" i="28"/>
  <c r="V369" i="28" s="1"/>
  <c r="T820" i="28"/>
  <c r="V820" i="28" s="1"/>
  <c r="T285" i="28"/>
  <c r="V285" i="28" s="1"/>
  <c r="T366" i="28"/>
  <c r="V366" i="28" s="1"/>
  <c r="T381" i="28"/>
  <c r="V381" i="28" s="1"/>
  <c r="T821" i="28"/>
  <c r="V821" i="28" s="1"/>
  <c r="T331" i="28"/>
  <c r="V331" i="28" s="1"/>
  <c r="T377" i="28"/>
  <c r="V377" i="28" s="1"/>
  <c r="T236" i="28"/>
  <c r="V236" i="28" s="1"/>
  <c r="T352" i="28"/>
  <c r="V352" i="28" s="1"/>
  <c r="T400" i="28"/>
  <c r="V400" i="28" s="1"/>
  <c r="T822" i="28"/>
  <c r="V822" i="28" s="1"/>
  <c r="T396" i="28"/>
  <c r="V396" i="28" s="1"/>
  <c r="T455" i="28"/>
  <c r="V455" i="28" s="1"/>
  <c r="T456" i="28"/>
  <c r="V456" i="28" s="1"/>
  <c r="T457" i="28"/>
  <c r="V457" i="28" s="1"/>
  <c r="T536" i="28"/>
  <c r="V536" i="28" s="1"/>
  <c r="T147" i="28"/>
  <c r="V147" i="28" s="1"/>
  <c r="T823" i="28"/>
  <c r="V823" i="28" s="1"/>
  <c r="T824" i="28"/>
  <c r="V824" i="28" s="1"/>
  <c r="T825" i="28"/>
  <c r="V825" i="28" s="1"/>
  <c r="T826" i="28"/>
  <c r="V826" i="28" s="1"/>
  <c r="T416" i="28"/>
  <c r="V416" i="28" s="1"/>
  <c r="T1918" i="28"/>
  <c r="V1918" i="28" s="1"/>
  <c r="T1930" i="28"/>
  <c r="V1930" i="28" s="1"/>
  <c r="T1936" i="28"/>
  <c r="V1936" i="28" s="1"/>
  <c r="T1965" i="28"/>
  <c r="V1965" i="28" s="1"/>
  <c r="T949" i="28"/>
  <c r="V949" i="28" s="1"/>
  <c r="T950" i="28"/>
  <c r="V950" i="28" s="1"/>
  <c r="T951" i="28"/>
  <c r="V951" i="28" s="1"/>
  <c r="T952" i="28"/>
  <c r="V952" i="28" s="1"/>
  <c r="T2326" i="28"/>
  <c r="V2326" i="28" s="1"/>
  <c r="T1366" i="28"/>
  <c r="V1366" i="28" s="1"/>
  <c r="T1771" i="28"/>
  <c r="V1771" i="28" s="1"/>
  <c r="T2540" i="28"/>
  <c r="V2540" i="28" s="1"/>
  <c r="T2168" i="28"/>
  <c r="V2168" i="28" s="1"/>
  <c r="T2169" i="28"/>
  <c r="V2169" i="28" s="1"/>
  <c r="T2924" i="28"/>
  <c r="V2924" i="28" s="1"/>
  <c r="T759" i="28"/>
  <c r="V759" i="28" s="1"/>
  <c r="T757" i="28"/>
  <c r="V757" i="28" s="1"/>
  <c r="T745" i="28"/>
  <c r="V745" i="28" s="1"/>
  <c r="T754" i="28"/>
  <c r="V754" i="28" s="1"/>
  <c r="T751" i="28"/>
  <c r="V751" i="28" s="1"/>
  <c r="T758" i="28"/>
  <c r="V758" i="28" s="1"/>
  <c r="T760" i="28"/>
  <c r="V760" i="28" s="1"/>
  <c r="T746" i="28"/>
  <c r="V746" i="28" s="1"/>
  <c r="T762" i="28"/>
  <c r="V762" i="28" s="1"/>
  <c r="T755" i="28"/>
  <c r="V755" i="28" s="1"/>
  <c r="T764" i="28"/>
  <c r="V764" i="28" s="1"/>
  <c r="T770" i="28"/>
  <c r="V770" i="28" s="1"/>
  <c r="T763" i="28"/>
  <c r="V763" i="28" s="1"/>
  <c r="T761" i="28"/>
  <c r="V761" i="28" s="1"/>
  <c r="T766" i="28"/>
  <c r="V766" i="28" s="1"/>
  <c r="T767" i="28"/>
  <c r="V767" i="28" s="1"/>
  <c r="T765" i="28"/>
  <c r="V765" i="28" s="1"/>
  <c r="T769" i="28"/>
  <c r="V769" i="28" s="1"/>
  <c r="T2244" i="28"/>
  <c r="V2244" i="28" s="1"/>
  <c r="T2148" i="28"/>
  <c r="V2148" i="28" s="1"/>
  <c r="T499" i="28"/>
  <c r="V499" i="28" s="1"/>
  <c r="T134" i="28"/>
  <c r="V134" i="28" s="1"/>
  <c r="T2255" i="28"/>
  <c r="V2255" i="28" s="1"/>
  <c r="T2871" i="28"/>
  <c r="V2871" i="28" s="1"/>
  <c r="T2872" i="28"/>
  <c r="V2872" i="28" s="1"/>
  <c r="T255" i="28"/>
  <c r="V255" i="28" s="1"/>
  <c r="T195" i="28"/>
  <c r="V195" i="28" s="1"/>
  <c r="T1297" i="28"/>
  <c r="V1297" i="28" s="1"/>
  <c r="T2506" i="28"/>
  <c r="V2506" i="28" s="1"/>
  <c r="T1754" i="28"/>
  <c r="V1754" i="28" s="1"/>
  <c r="T1758" i="28"/>
  <c r="V1758" i="28" s="1"/>
  <c r="T1821" i="28"/>
  <c r="V1821" i="28" s="1"/>
  <c r="T1744" i="28"/>
  <c r="V1744" i="28" s="1"/>
  <c r="T2198" i="28"/>
  <c r="V2198" i="28" s="1"/>
  <c r="T1991" i="28"/>
  <c r="V1991" i="28" s="1"/>
  <c r="T2129" i="28"/>
  <c r="V2129" i="28" s="1"/>
  <c r="T2928" i="28"/>
  <c r="V2928" i="28" s="1"/>
  <c r="T2334" i="28"/>
  <c r="V2334" i="28" s="1"/>
  <c r="T1708" i="28"/>
  <c r="V1708" i="28" s="1"/>
  <c r="T1718" i="28"/>
  <c r="V1718" i="28" s="1"/>
  <c r="T2520" i="28"/>
  <c r="V2520" i="28" s="1"/>
  <c r="T2926" i="28"/>
  <c r="V2926" i="28" s="1"/>
  <c r="T1792" i="28"/>
  <c r="V1792" i="28" s="1"/>
  <c r="T719" i="28"/>
  <c r="V719" i="28" s="1"/>
  <c r="T697" i="28"/>
  <c r="V697" i="28" s="1"/>
  <c r="T718" i="28"/>
  <c r="V718" i="28" s="1"/>
  <c r="T724" i="28"/>
  <c r="V724" i="28" s="1"/>
  <c r="T929" i="28"/>
  <c r="V929" i="28" s="1"/>
  <c r="T1624" i="28"/>
  <c r="V1624" i="28" s="1"/>
  <c r="T2293" i="28"/>
  <c r="V2293" i="28" s="1"/>
  <c r="T1653" i="28"/>
  <c r="V1653" i="28" s="1"/>
  <c r="T1698" i="28"/>
  <c r="V1698" i="28" s="1"/>
  <c r="T1639" i="28"/>
  <c r="V1639" i="28" s="1"/>
  <c r="T2090" i="28"/>
  <c r="V2090" i="28" s="1"/>
  <c r="T1630" i="28"/>
  <c r="V1630" i="28" s="1"/>
  <c r="T1646" i="28"/>
  <c r="V1646" i="28" s="1"/>
  <c r="T1668" i="28"/>
  <c r="V1668" i="28" s="1"/>
  <c r="T1676" i="28"/>
  <c r="V1676" i="28" s="1"/>
  <c r="T1682" i="28"/>
  <c r="V1682" i="28" s="1"/>
  <c r="T1706" i="28"/>
  <c r="V1706" i="28" s="1"/>
  <c r="T1418" i="28"/>
  <c r="V1418" i="28" s="1"/>
  <c r="T1896" i="28"/>
  <c r="V1896" i="28" s="1"/>
  <c r="T1903" i="28"/>
  <c r="V1903" i="28" s="1"/>
  <c r="T1433" i="28"/>
  <c r="V1433" i="28" s="1"/>
  <c r="T2923" i="28"/>
  <c r="V2923" i="28" s="1"/>
  <c r="T1381" i="28"/>
  <c r="V1381" i="28" s="1"/>
  <c r="T1363" i="28"/>
  <c r="V1363" i="28" s="1"/>
  <c r="T1856" i="28"/>
  <c r="V1856" i="28" s="1"/>
  <c r="T1444" i="28"/>
  <c r="V1444" i="28" s="1"/>
  <c r="T1848" i="28"/>
  <c r="V1848" i="28" s="1"/>
  <c r="T1491" i="28"/>
  <c r="V1491" i="28" s="1"/>
  <c r="T2724" i="28"/>
  <c r="V2724" i="28" s="1"/>
  <c r="T2018" i="28"/>
  <c r="V2018" i="28" s="1"/>
  <c r="T1360" i="28"/>
  <c r="V1360" i="28" s="1"/>
  <c r="T2301" i="28"/>
  <c r="V2301" i="28" s="1"/>
  <c r="T2207" i="28"/>
  <c r="V2207" i="28" s="1"/>
  <c r="T1524" i="28"/>
  <c r="V1524" i="28" s="1"/>
  <c r="T2226" i="28"/>
  <c r="V2226" i="28" s="1"/>
  <c r="T1674" i="28"/>
  <c r="V1674" i="28" s="1"/>
  <c r="T2300" i="28"/>
  <c r="V2300" i="28" s="1"/>
  <c r="T2533" i="28"/>
  <c r="V2533" i="28" s="1"/>
  <c r="T1545" i="28"/>
  <c r="V1545" i="28" s="1"/>
  <c r="T1599" i="28"/>
  <c r="V1599" i="28" s="1"/>
  <c r="T2073" i="28"/>
  <c r="V2073" i="28" s="1"/>
  <c r="T827" i="28"/>
  <c r="V827" i="28" s="1"/>
  <c r="T828" i="28"/>
  <c r="V828" i="28" s="1"/>
  <c r="T829" i="28"/>
  <c r="V829" i="28" s="1"/>
  <c r="T1660" i="28"/>
  <c r="V1660" i="28" s="1"/>
  <c r="T1699" i="28"/>
  <c r="V1699" i="28" s="1"/>
  <c r="T2763" i="28"/>
  <c r="V2763" i="28" s="1"/>
  <c r="T2832" i="28"/>
  <c r="V2832" i="28" s="1"/>
  <c r="T2833" i="28"/>
  <c r="V2833" i="28" s="1"/>
  <c r="T2838" i="28"/>
  <c r="V2838" i="28" s="1"/>
  <c r="T2893" i="28"/>
  <c r="V2893" i="28" s="1"/>
  <c r="T1602" i="28"/>
  <c r="V1602" i="28" s="1"/>
  <c r="T2348" i="28"/>
  <c r="V2348" i="28" s="1"/>
  <c r="T2887" i="28"/>
  <c r="V2887" i="28" s="1"/>
  <c r="T953" i="28"/>
  <c r="V953" i="28" s="1"/>
  <c r="T1431" i="28"/>
  <c r="V1431" i="28" s="1"/>
  <c r="T1603" i="28"/>
  <c r="V1603" i="28" s="1"/>
  <c r="T1606" i="28"/>
  <c r="V1606" i="28" s="1"/>
  <c r="T2772" i="28"/>
  <c r="V2772" i="28" s="1"/>
  <c r="T1604" i="28"/>
  <c r="V1604" i="28" s="1"/>
  <c r="T561" i="28"/>
  <c r="V561" i="28" s="1"/>
  <c r="T218" i="28"/>
  <c r="V218" i="28" s="1"/>
  <c r="T153" i="28"/>
  <c r="V153" i="28" s="1"/>
  <c r="T2435" i="28"/>
  <c r="V2435" i="28" s="1"/>
  <c r="T1275" i="28"/>
  <c r="V1275" i="28" s="1"/>
  <c r="T2065" i="28"/>
  <c r="V2065" i="28" s="1"/>
  <c r="T1884" i="28"/>
  <c r="V1884" i="28" s="1"/>
  <c r="T2352" i="28"/>
  <c r="V2352" i="28" s="1"/>
  <c r="T129" i="28"/>
  <c r="V129" i="28" s="1"/>
  <c r="T402" i="28"/>
  <c r="V402" i="28" s="1"/>
  <c r="T469" i="28"/>
  <c r="V469" i="28" s="1"/>
  <c r="T284" i="28"/>
  <c r="V284" i="28" s="1"/>
  <c r="T1410" i="28"/>
  <c r="V1410" i="28" s="1"/>
  <c r="T1954" i="28"/>
  <c r="V1954" i="28" s="1"/>
  <c r="T2877" i="28"/>
  <c r="V2877" i="28" s="1"/>
  <c r="T2080" i="28"/>
  <c r="V2080" i="28" s="1"/>
  <c r="T1322" i="28"/>
  <c r="V1322" i="28" s="1"/>
  <c r="T2108" i="28"/>
  <c r="V2108" i="28" s="1"/>
  <c r="T886" i="28"/>
  <c r="V886" i="28" s="1"/>
  <c r="T1354" i="28"/>
  <c r="V1354" i="28" s="1"/>
  <c r="T1295" i="28"/>
  <c r="V1295" i="28" s="1"/>
  <c r="T1814" i="28"/>
  <c r="V1814" i="28" s="1"/>
  <c r="T1830" i="28"/>
  <c r="V1830" i="28" s="1"/>
  <c r="T2892" i="28"/>
  <c r="V2892" i="28" s="1"/>
  <c r="T2896" i="28"/>
  <c r="V2896" i="28" s="1"/>
  <c r="T2897" i="28"/>
  <c r="V2897" i="28" s="1"/>
  <c r="T1836" i="28"/>
  <c r="V1836" i="28" s="1"/>
  <c r="T1844" i="28"/>
  <c r="V1844" i="28" s="1"/>
  <c r="T1849" i="28"/>
  <c r="V1849" i="28" s="1"/>
  <c r="T2107" i="28"/>
  <c r="V2107" i="28" s="1"/>
  <c r="T2456" i="28"/>
  <c r="V2456" i="28" s="1"/>
  <c r="T2459" i="28"/>
  <c r="V2459" i="28" s="1"/>
  <c r="T989" i="28"/>
  <c r="V989" i="28" s="1"/>
  <c r="T2323" i="28"/>
  <c r="V2323" i="28" s="1"/>
  <c r="T2885" i="28"/>
  <c r="V2885" i="28" s="1"/>
  <c r="T491" i="28"/>
  <c r="V491" i="28" s="1"/>
  <c r="T505" i="28"/>
  <c r="V505" i="28" s="1"/>
  <c r="T1238" i="28"/>
  <c r="V1238" i="28" s="1"/>
  <c r="T2570" i="28"/>
  <c r="V2570" i="28" s="1"/>
  <c r="T2577" i="28"/>
  <c r="V2577" i="28" s="1"/>
  <c r="T2586" i="28"/>
  <c r="V2586" i="28" s="1"/>
  <c r="T2589" i="28"/>
  <c r="V2589" i="28" s="1"/>
  <c r="T2588" i="28"/>
  <c r="V2588" i="28" s="1"/>
  <c r="T2611" i="28"/>
  <c r="V2611" i="28" s="1"/>
  <c r="T2615" i="28"/>
  <c r="V2615" i="28" s="1"/>
  <c r="T2652" i="28"/>
  <c r="V2652" i="28" s="1"/>
  <c r="T2647" i="28"/>
  <c r="V2647" i="28" s="1"/>
  <c r="T1156" i="28"/>
  <c r="V1156" i="28" s="1"/>
  <c r="T1218" i="28"/>
  <c r="V1218" i="28" s="1"/>
  <c r="T1220" i="28"/>
  <c r="V1220" i="28" s="1"/>
  <c r="T1244" i="28"/>
  <c r="V1244" i="28" s="1"/>
  <c r="T1242" i="28"/>
  <c r="V1242" i="28" s="1"/>
  <c r="T2521" i="28"/>
  <c r="V2521" i="28" s="1"/>
  <c r="T2219" i="28"/>
  <c r="V2219" i="28" s="1"/>
  <c r="T2221" i="28"/>
  <c r="V2221" i="28" s="1"/>
  <c r="T2222" i="28"/>
  <c r="V2222" i="28" s="1"/>
  <c r="T2237" i="28"/>
  <c r="V2237" i="28" s="1"/>
  <c r="T1383" i="28"/>
  <c r="V1383" i="28" s="1"/>
  <c r="T1385" i="28"/>
  <c r="V1385" i="28" s="1"/>
  <c r="T1390" i="28"/>
  <c r="V1390" i="28" s="1"/>
  <c r="T1432" i="28"/>
  <c r="V1432" i="28" s="1"/>
  <c r="T1198" i="28"/>
  <c r="V1198" i="28" s="1"/>
  <c r="T1642" i="28"/>
  <c r="V1642" i="28" s="1"/>
  <c r="T2498" i="28"/>
  <c r="V2498" i="28" s="1"/>
  <c r="T1619" i="28"/>
  <c r="V1619" i="28" s="1"/>
  <c r="T1015" i="28"/>
  <c r="V1015" i="28" s="1"/>
  <c r="T420" i="28"/>
  <c r="V420" i="28" s="1"/>
  <c r="T421" i="28"/>
  <c r="V421" i="28" s="1"/>
  <c r="T342" i="28"/>
  <c r="V342" i="28" s="1"/>
  <c r="T2415" i="28"/>
  <c r="V2415" i="28" s="1"/>
  <c r="T2406" i="28"/>
  <c r="V2406" i="28" s="1"/>
  <c r="T2890" i="28"/>
  <c r="V2890" i="28" s="1"/>
  <c r="T2900" i="28"/>
  <c r="V2900" i="28" s="1"/>
  <c r="T1685" i="28"/>
  <c r="V1685" i="28" s="1"/>
  <c r="T254" i="28"/>
  <c r="V254" i="28" s="1"/>
  <c r="T2547" i="28"/>
  <c r="V2547" i="28" s="1"/>
  <c r="T1176" i="28"/>
  <c r="V1176" i="28" s="1"/>
  <c r="T2587" i="28"/>
  <c r="V2587" i="28" s="1"/>
  <c r="T2642" i="28"/>
  <c r="V2642" i="28" s="1"/>
  <c r="T750" i="28"/>
  <c r="V750" i="28" s="1"/>
  <c r="T830" i="28"/>
  <c r="V830" i="28" s="1"/>
  <c r="T2767" i="28"/>
  <c r="V2767" i="28" s="1"/>
  <c r="T584" i="28"/>
  <c r="V584" i="28" s="1"/>
  <c r="T614" i="28"/>
  <c r="V614" i="28" s="1"/>
  <c r="T571" i="28"/>
  <c r="V571" i="28" s="1"/>
  <c r="T595" i="28"/>
  <c r="V595" i="28" s="1"/>
  <c r="T598" i="28"/>
  <c r="V598" i="28" s="1"/>
  <c r="T1057" i="28"/>
  <c r="V1057" i="28" s="1"/>
  <c r="T1853" i="28"/>
  <c r="V1853" i="28" s="1"/>
  <c r="T1919" i="28"/>
  <c r="V1919" i="28" s="1"/>
  <c r="T1920" i="28"/>
  <c r="V1920" i="28" s="1"/>
  <c r="T164" i="28"/>
  <c r="V164" i="28" s="1"/>
  <c r="T162" i="28"/>
  <c r="V162" i="28" s="1"/>
  <c r="T128" i="28"/>
  <c r="V128" i="28" s="1"/>
  <c r="T831" i="28"/>
  <c r="V831" i="28" s="1"/>
  <c r="T2504" i="28"/>
  <c r="V2504" i="28" s="1"/>
  <c r="T999" i="28"/>
  <c r="V999" i="28" s="1"/>
  <c r="T2337" i="28"/>
  <c r="V2337" i="28" s="1"/>
  <c r="T1575" i="28"/>
  <c r="V1575" i="28" s="1"/>
  <c r="T1726" i="28"/>
  <c r="V1726" i="28" s="1"/>
  <c r="T513" i="28"/>
  <c r="V513" i="28" s="1"/>
  <c r="T1217" i="28"/>
  <c r="V1217" i="28" s="1"/>
  <c r="T2738" i="28"/>
  <c r="V2738" i="28" s="1"/>
  <c r="T2125" i="28"/>
  <c r="V2125" i="28" s="1"/>
  <c r="T517" i="28"/>
  <c r="V517" i="28" s="1"/>
  <c r="T523" i="28"/>
  <c r="V523" i="28" s="1"/>
  <c r="T2666" i="28"/>
  <c r="V2666" i="28" s="1"/>
  <c r="T2669" i="28"/>
  <c r="V2669" i="28" s="1"/>
  <c r="T2690" i="28"/>
  <c r="V2690" i="28" s="1"/>
  <c r="T2150" i="28"/>
  <c r="V2150" i="28" s="1"/>
  <c r="T286" i="28"/>
  <c r="V286" i="28" s="1"/>
  <c r="T25" i="28"/>
  <c r="V25" i="28" s="1"/>
  <c r="T1584" i="28"/>
  <c r="V1584" i="28" s="1"/>
  <c r="T873" i="28"/>
  <c r="V873" i="28" s="1"/>
  <c r="T261" i="28"/>
  <c r="V261" i="28" s="1"/>
  <c r="T360" i="28"/>
  <c r="V360" i="28" s="1"/>
  <c r="T507" i="28"/>
  <c r="V507" i="28" s="1"/>
  <c r="T832" i="28"/>
  <c r="V832" i="28" s="1"/>
  <c r="T833" i="28"/>
  <c r="V833" i="28" s="1"/>
  <c r="T749" i="28"/>
  <c r="V749" i="28" s="1"/>
  <c r="T1560" i="28"/>
  <c r="V1560" i="28" s="1"/>
  <c r="T2932" i="28"/>
  <c r="V2932" i="28" s="1"/>
  <c r="T2013" i="28"/>
  <c r="V2013" i="28" s="1"/>
  <c r="T623" i="28"/>
  <c r="V623" i="28" s="1"/>
  <c r="T298" i="28"/>
  <c r="V298" i="28" s="1"/>
  <c r="T834" i="28"/>
  <c r="V834" i="28" s="1"/>
  <c r="T2141" i="28"/>
  <c r="V2141" i="28" s="1"/>
  <c r="T2278" i="28"/>
  <c r="V2278" i="28" s="1"/>
  <c r="T2740" i="28"/>
  <c r="V2740" i="28" s="1"/>
  <c r="T835" i="28"/>
  <c r="V835" i="28" s="1"/>
  <c r="T183" i="28"/>
  <c r="V183" i="28" s="1"/>
  <c r="T3" i="28"/>
  <c r="V3" i="28" s="1"/>
  <c r="T836" i="28"/>
  <c r="V836" i="28" s="1"/>
  <c r="T1769" i="28"/>
  <c r="V1769" i="28" s="1"/>
  <c r="T2809" i="28"/>
  <c r="V2809" i="28" s="1"/>
  <c r="T1013" i="28"/>
  <c r="V1013" i="28" s="1"/>
  <c r="T1037" i="28"/>
  <c r="V1037" i="28" s="1"/>
  <c r="T2458" i="28"/>
  <c r="V2458" i="28" s="1"/>
  <c r="T243" i="28"/>
  <c r="V243" i="28" s="1"/>
  <c r="T2758" i="28"/>
  <c r="V2758" i="28" s="1"/>
  <c r="T2053" i="28"/>
  <c r="V2053" i="28" s="1"/>
  <c r="T2039" i="28"/>
  <c r="V2039" i="28" s="1"/>
  <c r="T2668" i="28"/>
  <c r="V2668" i="28" s="1"/>
  <c r="T1945" i="28"/>
  <c r="V1945" i="28" s="1"/>
  <c r="T2417" i="28"/>
  <c r="V2417" i="28" s="1"/>
  <c r="T2410" i="28"/>
  <c r="V2410" i="28" s="1"/>
  <c r="T1492" i="28"/>
  <c r="V1492" i="28" s="1"/>
  <c r="T1502" i="28"/>
  <c r="V1502" i="28" s="1"/>
  <c r="T2602" i="28"/>
  <c r="V2602" i="28" s="1"/>
  <c r="T1577" i="28"/>
  <c r="V1577" i="28" s="1"/>
  <c r="T1652" i="28"/>
  <c r="V1652" i="28" s="1"/>
  <c r="T2908" i="28"/>
  <c r="V2908" i="28" s="1"/>
  <c r="T2888" i="28"/>
  <c r="V2888" i="28" s="1"/>
  <c r="T2510" i="28"/>
  <c r="V2510" i="28" s="1"/>
  <c r="T2020" i="28"/>
  <c r="V2020" i="28" s="1"/>
  <c r="T2933" i="28"/>
  <c r="V2933" i="28" s="1"/>
  <c r="T1312" i="28"/>
  <c r="V1312" i="28" s="1"/>
  <c r="T1948" i="28"/>
  <c r="V1948" i="28" s="1"/>
  <c r="T2286" i="28"/>
  <c r="V2286" i="28" s="1"/>
  <c r="T1543" i="28"/>
  <c r="V1543" i="28" s="1"/>
  <c r="T2912" i="28"/>
  <c r="V2912" i="28" s="1"/>
  <c r="T1419" i="28"/>
  <c r="V1419" i="28" s="1"/>
  <c r="T2216" i="28"/>
  <c r="V2216" i="28" s="1"/>
  <c r="T2249" i="28"/>
  <c r="V2249" i="28" s="1"/>
  <c r="T2450" i="28"/>
  <c r="V2450" i="28" s="1"/>
  <c r="T1664" i="28"/>
  <c r="V1664" i="28" s="1"/>
  <c r="T2922" i="28"/>
  <c r="V2922" i="28" s="1"/>
  <c r="T1579" i="28"/>
  <c r="V1579" i="28" s="1"/>
  <c r="T1721" i="28"/>
  <c r="V1721" i="28" s="1"/>
  <c r="T1722" i="28"/>
  <c r="V1722" i="28" s="1"/>
  <c r="T1735" i="28"/>
  <c r="V1735" i="28" s="1"/>
  <c r="T1736" i="28"/>
  <c r="V1736" i="28" s="1"/>
  <c r="T1569" i="28"/>
  <c r="V1569" i="28" s="1"/>
  <c r="T1595" i="28"/>
  <c r="V1595" i="28" s="1"/>
  <c r="T2050" i="28"/>
  <c r="V2050" i="28" s="1"/>
  <c r="T2752" i="28"/>
  <c r="V2752" i="28" s="1"/>
  <c r="T2719" i="28"/>
  <c r="V2719" i="28" s="1"/>
  <c r="T2259" i="28"/>
  <c r="V2259" i="28" s="1"/>
  <c r="T1760" i="28"/>
  <c r="V1760" i="28" s="1"/>
  <c r="T1108" i="28"/>
  <c r="V1108" i="28" s="1"/>
  <c r="T1115" i="28"/>
  <c r="V1115" i="28" s="1"/>
  <c r="T52" i="28"/>
  <c r="V52" i="28" s="1"/>
  <c r="T82" i="28"/>
  <c r="V82" i="28" s="1"/>
  <c r="T837" i="28"/>
  <c r="V837" i="28" s="1"/>
  <c r="T506" i="28"/>
  <c r="V506" i="28" s="1"/>
  <c r="T484" i="28"/>
  <c r="V484" i="28" s="1"/>
  <c r="T562" i="28"/>
  <c r="V562" i="28" s="1"/>
  <c r="T838" i="28"/>
  <c r="V838" i="28" s="1"/>
  <c r="T137" i="28"/>
  <c r="V137" i="28" s="1"/>
  <c r="T194" i="28"/>
  <c r="V194" i="28" s="1"/>
  <c r="T975" i="28"/>
  <c r="V975" i="28" s="1"/>
  <c r="T1886" i="28"/>
  <c r="V1886" i="28" s="1"/>
  <c r="T943" i="28"/>
  <c r="V943" i="28" s="1"/>
  <c r="T944" i="28"/>
  <c r="V944" i="28" s="1"/>
  <c r="T839" i="28"/>
  <c r="V839" i="28" s="1"/>
  <c r="T141" i="28"/>
  <c r="V141" i="28" s="1"/>
  <c r="T840" i="28"/>
  <c r="V840" i="28" s="1"/>
  <c r="T2556" i="28"/>
  <c r="V2556" i="28" s="1"/>
  <c r="T2910" i="28"/>
  <c r="V2910" i="28" s="1"/>
  <c r="T1643" i="28"/>
  <c r="V1643" i="28" s="1"/>
  <c r="T998" i="28"/>
  <c r="V998" i="28" s="1"/>
  <c r="T1567" i="28"/>
  <c r="V1567" i="28" s="1"/>
  <c r="T1024" i="28"/>
  <c r="V1024" i="28" s="1"/>
  <c r="T1025" i="28"/>
  <c r="V1025" i="28" s="1"/>
  <c r="T1716" i="28"/>
  <c r="V1716" i="28" s="1"/>
  <c r="T2209" i="28"/>
  <c r="V2209" i="28" s="1"/>
  <c r="T2206" i="28"/>
  <c r="V2206" i="28" s="1"/>
  <c r="T2211" i="28"/>
  <c r="V2211" i="28" s="1"/>
  <c r="T2210" i="28"/>
  <c r="V2210" i="28" s="1"/>
  <c r="T965" i="28"/>
  <c r="V965" i="28" s="1"/>
  <c r="T2340" i="28"/>
  <c r="V2340" i="28" s="1"/>
  <c r="T2369" i="28"/>
  <c r="V2369" i="28" s="1"/>
  <c r="T2362" i="28"/>
  <c r="V2362" i="28" s="1"/>
  <c r="T2370" i="28"/>
  <c r="V2370" i="28" s="1"/>
  <c r="T2699" i="28"/>
  <c r="V2699" i="28" s="1"/>
  <c r="T2706" i="28"/>
  <c r="V2706" i="28" s="1"/>
  <c r="T2700" i="28"/>
  <c r="V2700" i="28" s="1"/>
  <c r="T2695" i="28"/>
  <c r="V2695" i="28" s="1"/>
  <c r="T1181" i="28"/>
  <c r="V1181" i="28" s="1"/>
  <c r="T1179" i="28"/>
  <c r="V1179" i="28" s="1"/>
  <c r="T1183" i="28"/>
  <c r="V1183" i="28" s="1"/>
  <c r="T1166" i="28"/>
  <c r="V1166" i="28" s="1"/>
  <c r="T1225" i="28"/>
  <c r="V1225" i="28" s="1"/>
  <c r="T1226" i="28"/>
  <c r="V1226" i="28" s="1"/>
  <c r="T1227" i="28"/>
  <c r="V1227" i="28" s="1"/>
  <c r="T1228" i="28"/>
  <c r="V1228" i="28" s="1"/>
  <c r="T1229" i="28"/>
  <c r="V1229" i="28" s="1"/>
  <c r="T2560" i="28"/>
  <c r="V2560" i="28" s="1"/>
  <c r="T2578" i="28"/>
  <c r="V2578" i="28" s="1"/>
  <c r="T2553" i="28"/>
  <c r="V2553" i="28" s="1"/>
  <c r="T2634" i="28"/>
  <c r="V2634" i="28" s="1"/>
  <c r="T2580" i="28"/>
  <c r="V2580" i="28" s="1"/>
  <c r="T2595" i="28"/>
  <c r="V2595" i="28" s="1"/>
  <c r="T2554" i="28"/>
  <c r="V2554" i="28" s="1"/>
  <c r="T2596" i="28"/>
  <c r="V2596" i="28" s="1"/>
  <c r="T2635" i="28"/>
  <c r="V2635" i="28" s="1"/>
  <c r="T2561" i="28"/>
  <c r="V2561" i="28" s="1"/>
  <c r="T2636" i="28"/>
  <c r="V2636" i="28" s="1"/>
  <c r="T2492" i="28"/>
  <c r="V2492" i="28" s="1"/>
  <c r="T2477" i="28"/>
  <c r="V2477" i="28" s="1"/>
  <c r="T2478" i="28"/>
  <c r="V2478" i="28" s="1"/>
  <c r="T2116" i="28"/>
  <c r="V2116" i="28" s="1"/>
  <c r="T2117" i="28"/>
  <c r="V2117" i="28" s="1"/>
  <c r="T2118" i="28"/>
  <c r="V2118" i="28" s="1"/>
  <c r="T2265" i="28"/>
  <c r="V2265" i="28" s="1"/>
  <c r="T2269" i="28"/>
  <c r="V2269" i="28" s="1"/>
  <c r="T2266" i="28"/>
  <c r="V2266" i="28" s="1"/>
  <c r="T2270" i="28"/>
  <c r="V2270" i="28" s="1"/>
  <c r="T1857" i="28"/>
  <c r="V1857" i="28" s="1"/>
  <c r="T1908" i="28"/>
  <c r="V1908" i="28" s="1"/>
  <c r="T1862" i="28"/>
  <c r="V1862" i="28" s="1"/>
  <c r="T1858" i="28"/>
  <c r="V1858" i="28" s="1"/>
  <c r="T1859" i="28"/>
  <c r="V1859" i="28" s="1"/>
  <c r="T1880" i="28"/>
  <c r="V1880" i="28" s="1"/>
  <c r="T1881" i="28"/>
  <c r="V1881" i="28" s="1"/>
  <c r="T1563" i="28"/>
  <c r="V1563" i="28" s="1"/>
  <c r="T123" i="28"/>
  <c r="V123" i="28" s="1"/>
  <c r="T155" i="28"/>
  <c r="V155" i="28" s="1"/>
  <c r="T841" i="28"/>
  <c r="V841" i="28" s="1"/>
  <c r="T215" i="28"/>
  <c r="V215" i="28" s="1"/>
  <c r="T249" i="28"/>
  <c r="V249" i="28" s="1"/>
  <c r="T492" i="28"/>
  <c r="V492" i="28" s="1"/>
  <c r="T170" i="28"/>
  <c r="V170" i="28" s="1"/>
  <c r="T2782" i="28"/>
  <c r="V2782" i="28" s="1"/>
  <c r="T2813" i="28"/>
  <c r="V2813" i="28" s="1"/>
  <c r="T1788" i="28"/>
  <c r="V1788" i="28" s="1"/>
  <c r="T1596" i="28"/>
  <c r="V1596" i="28" s="1"/>
  <c r="T1212" i="28"/>
  <c r="V1212" i="28" s="1"/>
  <c r="T1248" i="28"/>
  <c r="V1248" i="28" s="1"/>
  <c r="T1249" i="28"/>
  <c r="V1249" i="28" s="1"/>
  <c r="T2462" i="28"/>
  <c r="V2462" i="28" s="1"/>
  <c r="T2495" i="28"/>
  <c r="V2495" i="28" s="1"/>
  <c r="T2335" i="28"/>
  <c r="V2335" i="28" s="1"/>
  <c r="T2448" i="28"/>
  <c r="V2448" i="28" s="1"/>
  <c r="T2465" i="28"/>
  <c r="V2465" i="28" s="1"/>
  <c r="T2466" i="28"/>
  <c r="V2466" i="28" s="1"/>
  <c r="T2467" i="28"/>
  <c r="V2467" i="28" s="1"/>
  <c r="T1169" i="28"/>
  <c r="V1169" i="28" s="1"/>
  <c r="T1196" i="28"/>
  <c r="V1196" i="28" s="1"/>
  <c r="T1197" i="28"/>
  <c r="V1197" i="28" s="1"/>
  <c r="T2347" i="28"/>
  <c r="V2347" i="28" s="1"/>
  <c r="T2363" i="28"/>
  <c r="V2363" i="28" s="1"/>
  <c r="T2364" i="28"/>
  <c r="V2364" i="28" s="1"/>
  <c r="T2371" i="28"/>
  <c r="V2371" i="28" s="1"/>
  <c r="T1047" i="28"/>
  <c r="V1047" i="28" s="1"/>
  <c r="T1065" i="28"/>
  <c r="V1065" i="28" s="1"/>
  <c r="T1276" i="28"/>
  <c r="V1276" i="28" s="1"/>
  <c r="T1317" i="28"/>
  <c r="V1317" i="28" s="1"/>
  <c r="T2077" i="28"/>
  <c r="V2077" i="28" s="1"/>
  <c r="T2101" i="28"/>
  <c r="V2101" i="28" s="1"/>
  <c r="T2895" i="28"/>
  <c r="V2895" i="28" s="1"/>
  <c r="T2906" i="28"/>
  <c r="V2906" i="28" s="1"/>
  <c r="T2913" i="28"/>
  <c r="V2913" i="28" s="1"/>
  <c r="T1402" i="28"/>
  <c r="V1402" i="28" s="1"/>
  <c r="T1011" i="28"/>
  <c r="V1011" i="28" s="1"/>
  <c r="T1040" i="28"/>
  <c r="V1040" i="28" s="1"/>
  <c r="T1412" i="28"/>
  <c r="V1412" i="28" s="1"/>
  <c r="T1441" i="28"/>
  <c r="V1441" i="28" s="1"/>
  <c r="T1311" i="28"/>
  <c r="V1311" i="28" s="1"/>
  <c r="T1321" i="28"/>
  <c r="V1321" i="28" s="1"/>
  <c r="T1337" i="28"/>
  <c r="V1337" i="28" s="1"/>
  <c r="T1343" i="28"/>
  <c r="V1343" i="28" s="1"/>
  <c r="T2742" i="28"/>
  <c r="V2742" i="28" s="1"/>
  <c r="T2126" i="28"/>
  <c r="V2126" i="28" s="1"/>
  <c r="T2292" i="28"/>
  <c r="V2292" i="28" s="1"/>
  <c r="T1449" i="28"/>
  <c r="V1449" i="28" s="1"/>
  <c r="T1450" i="28"/>
  <c r="V1450" i="28" s="1"/>
  <c r="T1451" i="28"/>
  <c r="V1451" i="28" s="1"/>
  <c r="T1454" i="28"/>
  <c r="V1454" i="28" s="1"/>
  <c r="T1455" i="28"/>
  <c r="V1455" i="28" s="1"/>
  <c r="T1460" i="28"/>
  <c r="V1460" i="28" s="1"/>
  <c r="T1462" i="28"/>
  <c r="V1462" i="28" s="1"/>
  <c r="T1470" i="28"/>
  <c r="V1470" i="28" s="1"/>
  <c r="T1486" i="28"/>
  <c r="V1486" i="28" s="1"/>
  <c r="T1488" i="28"/>
  <c r="V1488" i="28" s="1"/>
  <c r="T1489" i="28"/>
  <c r="V1489" i="28" s="1"/>
  <c r="T1496" i="28"/>
  <c r="V1496" i="28" s="1"/>
  <c r="T1504" i="28"/>
  <c r="V1504" i="28" s="1"/>
  <c r="T1507" i="28"/>
  <c r="V1507" i="28" s="1"/>
  <c r="T1512" i="28"/>
  <c r="V1512" i="28" s="1"/>
  <c r="T1514" i="28"/>
  <c r="V1514" i="28" s="1"/>
  <c r="T1535" i="28"/>
  <c r="V1535" i="28" s="1"/>
  <c r="T1536" i="28"/>
  <c r="V1536" i="28" s="1"/>
  <c r="T2085" i="28"/>
  <c r="V2085" i="28" s="1"/>
  <c r="T2087" i="28"/>
  <c r="V2087" i="28" s="1"/>
  <c r="T2114" i="28"/>
  <c r="V2114" i="28" s="1"/>
  <c r="T2130" i="28"/>
  <c r="V2130" i="28" s="1"/>
  <c r="T2122" i="28"/>
  <c r="V2122" i="28" s="1"/>
  <c r="T2159" i="28"/>
  <c r="V2159" i="28" s="1"/>
  <c r="T2217" i="28"/>
  <c r="V2217" i="28" s="1"/>
  <c r="T2228" i="28"/>
  <c r="V2228" i="28" s="1"/>
  <c r="T1438" i="28"/>
  <c r="V1438" i="28" s="1"/>
  <c r="T1447" i="28"/>
  <c r="V1447" i="28" s="1"/>
  <c r="T1452" i="28"/>
  <c r="V1452" i="28" s="1"/>
  <c r="T1500" i="28"/>
  <c r="V1500" i="28" s="1"/>
  <c r="T1960" i="28"/>
  <c r="V1960" i="28" s="1"/>
  <c r="T1974" i="28"/>
  <c r="V1974" i="28" s="1"/>
  <c r="T1975" i="28"/>
  <c r="V1975" i="28" s="1"/>
  <c r="T1983" i="28"/>
  <c r="V1983" i="28" s="1"/>
  <c r="T1986" i="28"/>
  <c r="V1986" i="28" s="1"/>
  <c r="T1999" i="28"/>
  <c r="V1999" i="28" s="1"/>
  <c r="T2007" i="28"/>
  <c r="V2007" i="28" s="1"/>
  <c r="T1361" i="28"/>
  <c r="V1361" i="28" s="1"/>
  <c r="T2799" i="28"/>
  <c r="V2799" i="28" s="1"/>
  <c r="T2139" i="28"/>
  <c r="V2139" i="28" s="1"/>
  <c r="T2146" i="28"/>
  <c r="V2146" i="28" s="1"/>
  <c r="T2157" i="28"/>
  <c r="V2157" i="28" s="1"/>
  <c r="T2193" i="28"/>
  <c r="V2193" i="28" s="1"/>
  <c r="T2722" i="28"/>
  <c r="V2722" i="28" s="1"/>
  <c r="T2585" i="28"/>
  <c r="V2585" i="28" s="1"/>
  <c r="T2609" i="28"/>
  <c r="V2609" i="28" s="1"/>
  <c r="T2612" i="28"/>
  <c r="V2612" i="28" s="1"/>
  <c r="T2627" i="28"/>
  <c r="V2627" i="28" s="1"/>
  <c r="T2638" i="28"/>
  <c r="V2638" i="28" s="1"/>
  <c r="T2648" i="28"/>
  <c r="V2648" i="28" s="1"/>
  <c r="T2650" i="28"/>
  <c r="V2650" i="28" s="1"/>
  <c r="T2664" i="28"/>
  <c r="V2664" i="28" s="1"/>
  <c r="T2665" i="28"/>
  <c r="V2665" i="28" s="1"/>
  <c r="T2672" i="28"/>
  <c r="V2672" i="28" s="1"/>
  <c r="T2673" i="28"/>
  <c r="V2673" i="28" s="1"/>
  <c r="T2678" i="28"/>
  <c r="V2678" i="28" s="1"/>
  <c r="T1996" i="28"/>
  <c r="V1996" i="28" s="1"/>
  <c r="T2014" i="28"/>
  <c r="V2014" i="28" s="1"/>
  <c r="T2016" i="28"/>
  <c r="V2016" i="28" s="1"/>
  <c r="T2028" i="28"/>
  <c r="V2028" i="28" s="1"/>
  <c r="T2035" i="28"/>
  <c r="V2035" i="28" s="1"/>
  <c r="T2040" i="28"/>
  <c r="V2040" i="28" s="1"/>
  <c r="T2041" i="28"/>
  <c r="V2041" i="28" s="1"/>
  <c r="T2044" i="28"/>
  <c r="V2044" i="28" s="1"/>
  <c r="T2047" i="28"/>
  <c r="V2047" i="28" s="1"/>
  <c r="T2054" i="28"/>
  <c r="V2054" i="28" s="1"/>
  <c r="T2060" i="28"/>
  <c r="V2060" i="28" s="1"/>
  <c r="T1207" i="28"/>
  <c r="V1207" i="28" s="1"/>
  <c r="T1213" i="28"/>
  <c r="V1213" i="28" s="1"/>
  <c r="T1214" i="28"/>
  <c r="V1214" i="28" s="1"/>
  <c r="T1222" i="28"/>
  <c r="V1222" i="28" s="1"/>
  <c r="T1231" i="28"/>
  <c r="V1231" i="28" s="1"/>
  <c r="T1241" i="28"/>
  <c r="V1241" i="28" s="1"/>
  <c r="T1246" i="28"/>
  <c r="V1246" i="28" s="1"/>
  <c r="T1253" i="28"/>
  <c r="V1253" i="28" s="1"/>
  <c r="T1261" i="28"/>
  <c r="V1261" i="28" s="1"/>
  <c r="T2756" i="28"/>
  <c r="V2756" i="28" s="1"/>
  <c r="T2061" i="28"/>
  <c r="V2061" i="28" s="1"/>
  <c r="T2686" i="28"/>
  <c r="V2686" i="28" s="1"/>
  <c r="T1251" i="28"/>
  <c r="V1251" i="28" s="1"/>
  <c r="T1260" i="28"/>
  <c r="V1260" i="28" s="1"/>
  <c r="T1159" i="28"/>
  <c r="V1159" i="28" s="1"/>
  <c r="T1165" i="28"/>
  <c r="V1165" i="28" s="1"/>
  <c r="T1168" i="28"/>
  <c r="V1168" i="28" s="1"/>
  <c r="T1174" i="28"/>
  <c r="V1174" i="28" s="1"/>
  <c r="T1175" i="28"/>
  <c r="V1175" i="28" s="1"/>
  <c r="T1185" i="28"/>
  <c r="V1185" i="28" s="1"/>
  <c r="T1191" i="28"/>
  <c r="V1191" i="28" s="1"/>
  <c r="T1203" i="28"/>
  <c r="V1203" i="28" s="1"/>
  <c r="T1233" i="28"/>
  <c r="V1233" i="28" s="1"/>
  <c r="T1235" i="28"/>
  <c r="V1235" i="28" s="1"/>
  <c r="T2780" i="28"/>
  <c r="V2780" i="28" s="1"/>
  <c r="T2785" i="28"/>
  <c r="V2785" i="28" s="1"/>
  <c r="T2793" i="28"/>
  <c r="V2793" i="28" s="1"/>
  <c r="T2795" i="28"/>
  <c r="V2795" i="28" s="1"/>
  <c r="T2800" i="28"/>
  <c r="V2800" i="28" s="1"/>
  <c r="T2804" i="28"/>
  <c r="V2804" i="28" s="1"/>
  <c r="T2808" i="28"/>
  <c r="V2808" i="28" s="1"/>
  <c r="T2305" i="28"/>
  <c r="V2305" i="28" s="1"/>
  <c r="T2314" i="28"/>
  <c r="V2314" i="28" s="1"/>
  <c r="T2315" i="28"/>
  <c r="V2315" i="28" s="1"/>
  <c r="T2328" i="28"/>
  <c r="V2328" i="28" s="1"/>
  <c r="T2333" i="28"/>
  <c r="V2333" i="28" s="1"/>
  <c r="T2338" i="28"/>
  <c r="V2338" i="28" s="1"/>
  <c r="T2350" i="28"/>
  <c r="V2350" i="28" s="1"/>
  <c r="T1173" i="28"/>
  <c r="V1173" i="28" s="1"/>
  <c r="T1272" i="28"/>
  <c r="V1272" i="28" s="1"/>
  <c r="T4" i="28"/>
  <c r="V4" i="28" s="1"/>
  <c r="T1949" i="28"/>
  <c r="V1949" i="28" s="1"/>
  <c r="T1876" i="28"/>
  <c r="V1876" i="28" s="1"/>
  <c r="T1872" i="28"/>
  <c r="V1872" i="28" s="1"/>
  <c r="T1982" i="28"/>
  <c r="V1982" i="28" s="1"/>
  <c r="T1574" i="28"/>
  <c r="V1574" i="28" s="1"/>
  <c r="T1594" i="28"/>
  <c r="V1594" i="28" s="1"/>
  <c r="T1618" i="28"/>
  <c r="V1618" i="28" s="1"/>
  <c r="T1631" i="28"/>
  <c r="V1631" i="28" s="1"/>
  <c r="T1654" i="28"/>
  <c r="V1654" i="28" s="1"/>
  <c r="T1675" i="28"/>
  <c r="V1675" i="28" s="1"/>
  <c r="T1679" i="28"/>
  <c r="V1679" i="28" s="1"/>
  <c r="T1690" i="28"/>
  <c r="V1690" i="28" s="1"/>
  <c r="T1695" i="28"/>
  <c r="V1695" i="28" s="1"/>
  <c r="T550" i="28"/>
  <c r="V550" i="28" s="1"/>
  <c r="T551" i="28"/>
  <c r="V551" i="28" s="1"/>
  <c r="T908" i="28"/>
  <c r="V908" i="28" s="1"/>
  <c r="T909" i="28"/>
  <c r="V909" i="28" s="1"/>
  <c r="T1941" i="28"/>
  <c r="V1941" i="28" s="1"/>
  <c r="T1939" i="28"/>
  <c r="V1939" i="28" s="1"/>
  <c r="T1940" i="28"/>
  <c r="V1940" i="28" s="1"/>
  <c r="T1942" i="28"/>
  <c r="V1942" i="28" s="1"/>
  <c r="T906" i="28"/>
  <c r="V906" i="28" s="1"/>
  <c r="T907" i="28"/>
  <c r="V907" i="28" s="1"/>
  <c r="T1989" i="28"/>
  <c r="V1989" i="28" s="1"/>
  <c r="T1990" i="28"/>
  <c r="V1990" i="28" s="1"/>
  <c r="T939" i="28"/>
  <c r="V939" i="28" s="1"/>
  <c r="T353" i="28"/>
  <c r="V353" i="28" s="1"/>
  <c r="T477" i="28"/>
  <c r="V477" i="28" s="1"/>
  <c r="T464" i="28"/>
  <c r="V464" i="28" s="1"/>
  <c r="T466" i="28"/>
  <c r="V466" i="28" s="1"/>
  <c r="T111" i="28"/>
  <c r="V111" i="28" s="1"/>
  <c r="T339" i="28"/>
  <c r="V339" i="28" s="1"/>
  <c r="T472" i="28"/>
  <c r="V472" i="28" s="1"/>
  <c r="T100" i="28"/>
  <c r="V100" i="28" s="1"/>
  <c r="T66" i="28"/>
  <c r="V66" i="28" s="1"/>
  <c r="T209" i="28"/>
  <c r="V209" i="28" s="1"/>
  <c r="T311" i="28"/>
  <c r="V311" i="28" s="1"/>
  <c r="T12" i="28"/>
  <c r="V12" i="28" s="1"/>
  <c r="T83" i="28"/>
  <c r="V83" i="28" s="1"/>
  <c r="T88" i="28"/>
  <c r="V88" i="28" s="1"/>
  <c r="T262" i="28"/>
  <c r="V262" i="28" s="1"/>
  <c r="T300" i="28"/>
  <c r="V300" i="28" s="1"/>
  <c r="T390" i="28"/>
  <c r="V390" i="28" s="1"/>
  <c r="T363" i="28"/>
  <c r="V363" i="28" s="1"/>
  <c r="T564" i="28"/>
  <c r="V564" i="28" s="1"/>
  <c r="T96" i="28"/>
  <c r="V96" i="28" s="1"/>
  <c r="T41" i="28"/>
  <c r="V41" i="28" s="1"/>
  <c r="T62" i="28"/>
  <c r="V62" i="28" s="1"/>
  <c r="T37" i="28"/>
  <c r="V37" i="28" s="1"/>
  <c r="T446" i="28"/>
  <c r="V446" i="28" s="1"/>
  <c r="T318" i="28"/>
  <c r="V318" i="28" s="1"/>
  <c r="T90" i="28"/>
  <c r="V90" i="28" s="1"/>
  <c r="T87" i="28"/>
  <c r="V87" i="28" s="1"/>
  <c r="T199" i="28"/>
  <c r="V199" i="28" s="1"/>
  <c r="T274" i="28"/>
  <c r="V274" i="28" s="1"/>
  <c r="T527" i="28"/>
  <c r="V527" i="28" s="1"/>
  <c r="T97" i="28"/>
  <c r="V97" i="28" s="1"/>
  <c r="T511" i="28"/>
  <c r="V511" i="28" s="1"/>
  <c r="T556" i="28"/>
  <c r="V556" i="28" s="1"/>
  <c r="T91" i="28"/>
  <c r="V91" i="28" s="1"/>
  <c r="T95" i="28"/>
  <c r="V95" i="28" s="1"/>
  <c r="T21" i="28"/>
  <c r="V21" i="28" s="1"/>
  <c r="T39" i="28"/>
  <c r="V39" i="28" s="1"/>
  <c r="T46" i="28"/>
  <c r="V46" i="28" s="1"/>
  <c r="T61" i="28"/>
  <c r="V61" i="28" s="1"/>
  <c r="T10" i="28"/>
  <c r="V10" i="28" s="1"/>
  <c r="T104" i="28"/>
  <c r="V104" i="28" s="1"/>
  <c r="T60" i="28"/>
  <c r="V60" i="28" s="1"/>
  <c r="T107" i="28"/>
  <c r="V107" i="28" s="1"/>
  <c r="T181" i="28"/>
  <c r="V181" i="28" s="1"/>
  <c r="T229" i="28"/>
  <c r="V229" i="28" s="1"/>
  <c r="T413" i="28"/>
  <c r="V413" i="28" s="1"/>
  <c r="T18" i="28"/>
  <c r="V18" i="28" s="1"/>
  <c r="T230" i="28"/>
  <c r="V230" i="28" s="1"/>
  <c r="T327" i="28"/>
  <c r="V327" i="28" s="1"/>
  <c r="T28" i="28"/>
  <c r="V28" i="28" s="1"/>
  <c r="T244" i="28"/>
  <c r="V244" i="28" s="1"/>
  <c r="T287" i="28"/>
  <c r="V287" i="28" s="1"/>
  <c r="T98" i="28"/>
  <c r="V98" i="28" s="1"/>
  <c r="T566" i="28"/>
  <c r="V566" i="28" s="1"/>
  <c r="T186" i="28"/>
  <c r="V186" i="28" s="1"/>
  <c r="T188" i="28"/>
  <c r="V188" i="28" s="1"/>
  <c r="T47" i="28"/>
  <c r="V47" i="28" s="1"/>
  <c r="T182" i="28"/>
  <c r="V182" i="28" s="1"/>
  <c r="T259" i="28"/>
  <c r="V259" i="28" s="1"/>
  <c r="T453" i="28"/>
  <c r="V453" i="28" s="1"/>
  <c r="T391" i="28"/>
  <c r="V391" i="28" s="1"/>
  <c r="T2268" i="28"/>
  <c r="V2268" i="28" s="1"/>
  <c r="T970" i="28"/>
  <c r="V970" i="28" s="1"/>
  <c r="T917" i="28"/>
  <c r="V917" i="28" s="1"/>
  <c r="T918" i="28"/>
  <c r="V918" i="28" s="1"/>
  <c r="T919" i="28"/>
  <c r="V919" i="28" s="1"/>
  <c r="T984" i="28"/>
  <c r="V984" i="28" s="1"/>
  <c r="T920" i="28"/>
  <c r="V920" i="28" s="1"/>
  <c r="T921" i="28"/>
  <c r="V921" i="28" s="1"/>
  <c r="T947" i="28"/>
  <c r="V947" i="28" s="1"/>
  <c r="T992" i="28"/>
  <c r="V992" i="28" s="1"/>
  <c r="T966" i="28"/>
  <c r="V966" i="28" s="1"/>
  <c r="T2275" i="28"/>
  <c r="V2275" i="28" s="1"/>
  <c r="T2511" i="28"/>
  <c r="V2511" i="28" s="1"/>
  <c r="T351" i="28"/>
  <c r="V351" i="28" s="1"/>
  <c r="T1153" i="28"/>
  <c r="V1153" i="28" s="1"/>
  <c r="T80" i="28"/>
  <c r="V80" i="28" s="1"/>
  <c r="T86" i="28"/>
  <c r="V86" i="28" s="1"/>
  <c r="T16" i="28"/>
  <c r="V16" i="28" s="1"/>
  <c r="T70" i="28"/>
  <c r="V70" i="28" s="1"/>
  <c r="T69" i="28"/>
  <c r="V69" i="28" s="1"/>
  <c r="T64" i="28"/>
  <c r="V64" i="28" s="1"/>
  <c r="T63" i="28"/>
  <c r="V63" i="28" s="1"/>
  <c r="T53" i="28"/>
  <c r="V53" i="28" s="1"/>
  <c r="T99" i="28"/>
  <c r="V99" i="28" s="1"/>
  <c r="T178" i="28"/>
  <c r="V178" i="28" s="1"/>
  <c r="T191" i="28"/>
  <c r="V191" i="28" s="1"/>
  <c r="T38" i="28"/>
  <c r="V38" i="28" s="1"/>
  <c r="T115" i="28"/>
  <c r="V115" i="28" s="1"/>
  <c r="T81" i="28"/>
  <c r="V81" i="28" s="1"/>
  <c r="T288" i="28"/>
  <c r="V288" i="28" s="1"/>
  <c r="T114" i="28"/>
  <c r="V114" i="28" s="1"/>
  <c r="T65" i="28"/>
  <c r="V65" i="28" s="1"/>
  <c r="T2827" i="28"/>
  <c r="V2827" i="28" s="1"/>
  <c r="T2120" i="28"/>
  <c r="V2120" i="28" s="1"/>
  <c r="T1565" i="28"/>
  <c r="V1565" i="28" s="1"/>
  <c r="T2728" i="28"/>
  <c r="V2728" i="28" s="1"/>
  <c r="T2312" i="28"/>
  <c r="V2312" i="28" s="1"/>
  <c r="T2389" i="28"/>
  <c r="V2389" i="28" s="1"/>
  <c r="T2402" i="28"/>
  <c r="V2402" i="28" s="1"/>
  <c r="T1907" i="28"/>
  <c r="V1907" i="28" s="1"/>
  <c r="T1001" i="28"/>
  <c r="V1001" i="28" s="1"/>
  <c r="T1074" i="28"/>
  <c r="V1074" i="28" s="1"/>
  <c r="T1250" i="28"/>
  <c r="V1250" i="28" s="1"/>
  <c r="T1254" i="28"/>
  <c r="V1254" i="28" s="1"/>
  <c r="T1278" i="28"/>
  <c r="V1278" i="28" s="1"/>
  <c r="T2432" i="28"/>
  <c r="V2432" i="28" s="1"/>
  <c r="T2046" i="28"/>
  <c r="V2046" i="28" s="1"/>
  <c r="T1879" i="28"/>
  <c r="V1879" i="28" s="1"/>
  <c r="T2677" i="28"/>
  <c r="V2677" i="28" s="1"/>
  <c r="T1863" i="28"/>
  <c r="V1863" i="28" s="1"/>
  <c r="T1542" i="28"/>
  <c r="V1542" i="28" s="1"/>
  <c r="T1547" i="28"/>
  <c r="V1547" i="28" s="1"/>
  <c r="T2231" i="28"/>
  <c r="V2231" i="28" s="1"/>
  <c r="T1394" i="28"/>
  <c r="V1394" i="28" s="1"/>
  <c r="T1399" i="28"/>
  <c r="V1399" i="28" s="1"/>
  <c r="T1637" i="28"/>
  <c r="V1637" i="28" s="1"/>
  <c r="T2796" i="28"/>
  <c r="V2796" i="28" s="1"/>
  <c r="T1304" i="28"/>
  <c r="V1304" i="28" s="1"/>
  <c r="T1009" i="28"/>
  <c r="V1009" i="28" s="1"/>
  <c r="T1043" i="28"/>
  <c r="V1043" i="28" s="1"/>
  <c r="T1625" i="28"/>
  <c r="V1625" i="28" s="1"/>
  <c r="T1042" i="28"/>
  <c r="V1042" i="28" s="1"/>
  <c r="T1610" i="28"/>
  <c r="V1610" i="28" s="1"/>
  <c r="T1611" i="28"/>
  <c r="V1611" i="28" s="1"/>
  <c r="T1636" i="28"/>
  <c r="V1636" i="28" s="1"/>
  <c r="T2036" i="28"/>
  <c r="V2036" i="28" s="1"/>
  <c r="T2215" i="28"/>
  <c r="V2215" i="28" s="1"/>
  <c r="T2447" i="28"/>
  <c r="V2447" i="28" s="1"/>
  <c r="T2548" i="28"/>
  <c r="V2548" i="28" s="1"/>
  <c r="T2455" i="28"/>
  <c r="V2455" i="28" s="1"/>
  <c r="T1000" i="28"/>
  <c r="V1000" i="28" s="1"/>
  <c r="T2485" i="28"/>
  <c r="V2485" i="28" s="1"/>
  <c r="T2802" i="28"/>
  <c r="V2802" i="28" s="1"/>
  <c r="T1874" i="28"/>
  <c r="V1874" i="28" s="1"/>
  <c r="T1359" i="28"/>
  <c r="V1359" i="28" s="1"/>
  <c r="T1928" i="28"/>
  <c r="V1928" i="28" s="1"/>
  <c r="T1063" i="28"/>
  <c r="V1063" i="28" s="1"/>
  <c r="T1531" i="28"/>
  <c r="V1531" i="28" s="1"/>
  <c r="T2290" i="28"/>
  <c r="V2290" i="28" s="1"/>
  <c r="T2296" i="28"/>
  <c r="V2296" i="28" s="1"/>
  <c r="T1118" i="28"/>
  <c r="V1118" i="28" s="1"/>
  <c r="T1122" i="28"/>
  <c r="V1122" i="28" s="1"/>
  <c r="T1476" i="28"/>
  <c r="V1476" i="28" s="1"/>
  <c r="T2856" i="28"/>
  <c r="V2856" i="28" s="1"/>
  <c r="T2857" i="28"/>
  <c r="V2857" i="28" s="1"/>
  <c r="T2739" i="28"/>
  <c r="V2739" i="28" s="1"/>
  <c r="T1752" i="28"/>
  <c r="V1752" i="28" s="1"/>
  <c r="T1134" i="28"/>
  <c r="V1134" i="28" s="1"/>
  <c r="T1149" i="28"/>
  <c r="V1149" i="28" s="1"/>
  <c r="T1155" i="28"/>
  <c r="V1155" i="28" s="1"/>
  <c r="T1005" i="28"/>
  <c r="V1005" i="28" s="1"/>
  <c r="T1387" i="28"/>
  <c r="V1387" i="28" s="1"/>
  <c r="T2775" i="28"/>
  <c r="V2775" i="28" s="1"/>
  <c r="T2500" i="28"/>
  <c r="V2500" i="28" s="1"/>
  <c r="T2010" i="28"/>
  <c r="V2010" i="28" s="1"/>
  <c r="T2394" i="28"/>
  <c r="V2394" i="28" s="1"/>
  <c r="T1995" i="28"/>
  <c r="V1995" i="28" s="1"/>
  <c r="T393" i="28"/>
  <c r="V393" i="28" s="1"/>
  <c r="T78" i="28"/>
  <c r="V78" i="28" s="1"/>
  <c r="T1601" i="28"/>
  <c r="V1601" i="28" s="1"/>
  <c r="T1633" i="28"/>
  <c r="V1633" i="28" s="1"/>
  <c r="T1327" i="28"/>
  <c r="V1327" i="28" s="1"/>
  <c r="T1329" i="28"/>
  <c r="V1329" i="28" s="1"/>
  <c r="T1333" i="28"/>
  <c r="V1333" i="28" s="1"/>
  <c r="T1342" i="28"/>
  <c r="V1342" i="28" s="1"/>
  <c r="T1380" i="28"/>
  <c r="V1380" i="28" s="1"/>
  <c r="T1393" i="28"/>
  <c r="V1393" i="28" s="1"/>
  <c r="T1400" i="28"/>
  <c r="V1400" i="28" s="1"/>
  <c r="T1827" i="28"/>
  <c r="V1827" i="28" s="1"/>
  <c r="T1845" i="28"/>
  <c r="V1845" i="28" s="1"/>
  <c r="T1847" i="28"/>
  <c r="V1847" i="28" s="1"/>
  <c r="T2438" i="28"/>
  <c r="V2438" i="28" s="1"/>
  <c r="T1044" i="28"/>
  <c r="V1044" i="28" s="1"/>
  <c r="T1522" i="28"/>
  <c r="V1522" i="28" s="1"/>
  <c r="T1888" i="28"/>
  <c r="V1888" i="28" s="1"/>
  <c r="T1817" i="28"/>
  <c r="V1817" i="28" s="1"/>
  <c r="T2829" i="28"/>
  <c r="V2829" i="28" s="1"/>
  <c r="T2843" i="28"/>
  <c r="V2843" i="28" s="1"/>
  <c r="T2819" i="28"/>
  <c r="V2819" i="28" s="1"/>
  <c r="T2806" i="28"/>
  <c r="V2806" i="28" s="1"/>
  <c r="T1761" i="28"/>
  <c r="V1761" i="28" s="1"/>
  <c r="T720" i="28"/>
  <c r="V720" i="28" s="1"/>
  <c r="T726" i="28"/>
  <c r="V726" i="28" s="1"/>
  <c r="T727" i="28"/>
  <c r="V727" i="28" s="1"/>
  <c r="T728" i="28"/>
  <c r="V728" i="28" s="1"/>
  <c r="T717" i="28"/>
  <c r="V717" i="28" s="1"/>
  <c r="T716" i="28"/>
  <c r="V716" i="28" s="1"/>
  <c r="T496" i="28"/>
  <c r="V496" i="28" s="1"/>
  <c r="T1997" i="28"/>
  <c r="V1997" i="28" s="1"/>
  <c r="T1799" i="28"/>
  <c r="V1799" i="28" s="1"/>
  <c r="T1869" i="28"/>
  <c r="V1869" i="28" s="1"/>
  <c r="T1818" i="28"/>
  <c r="V1818" i="28" s="1"/>
  <c r="T1328" i="28"/>
  <c r="V1328" i="28" s="1"/>
  <c r="T1437" i="28"/>
  <c r="V1437" i="28" s="1"/>
  <c r="T2481" i="28"/>
  <c r="V2481" i="28" s="1"/>
  <c r="T713" i="28"/>
  <c r="V713" i="28" s="1"/>
  <c r="T721" i="28"/>
  <c r="V721" i="28" s="1"/>
  <c r="T693" i="28"/>
  <c r="V693" i="28" s="1"/>
  <c r="T1749" i="28"/>
  <c r="V1749" i="28" s="1"/>
  <c r="T1471" i="28"/>
  <c r="V1471" i="28" s="1"/>
  <c r="T166" i="28"/>
  <c r="V166" i="28" s="1"/>
  <c r="T682" i="28"/>
  <c r="V682" i="28" s="1"/>
  <c r="T2252" i="28"/>
  <c r="V2252" i="28" s="1"/>
  <c r="T394" i="28"/>
  <c r="V394" i="28" s="1"/>
  <c r="T471" i="28"/>
  <c r="V471" i="28" s="1"/>
  <c r="T283" i="28"/>
  <c r="V283" i="28" s="1"/>
  <c r="T189" i="28"/>
  <c r="V189" i="28" s="1"/>
  <c r="T408" i="28"/>
  <c r="V408" i="28" s="1"/>
  <c r="T409" i="28"/>
  <c r="V409" i="28" s="1"/>
  <c r="T356" i="28"/>
  <c r="V356" i="28" s="1"/>
  <c r="T452" i="28"/>
  <c r="V452" i="28" s="1"/>
  <c r="T401" i="28"/>
  <c r="V401" i="28" s="1"/>
  <c r="T48" i="28"/>
  <c r="V48" i="28" s="1"/>
  <c r="T612" i="28"/>
  <c r="V612" i="28" s="1"/>
  <c r="T264" i="28"/>
  <c r="V264" i="28" s="1"/>
  <c r="T378" i="28"/>
  <c r="V378" i="28" s="1"/>
  <c r="T392" i="28"/>
  <c r="V392" i="28" s="1"/>
  <c r="T319" i="28"/>
  <c r="V319" i="28" s="1"/>
  <c r="T368" i="28"/>
  <c r="V368" i="28" s="1"/>
  <c r="T345" i="28"/>
  <c r="V345" i="28" s="1"/>
  <c r="T266" i="28"/>
  <c r="V266" i="28" s="1"/>
  <c r="T442" i="28"/>
  <c r="V442" i="28" s="1"/>
  <c r="T383" i="28"/>
  <c r="V383" i="28" s="1"/>
  <c r="T265" i="28"/>
  <c r="V265" i="28" s="1"/>
  <c r="T269" i="28"/>
  <c r="V269" i="28" s="1"/>
  <c r="T180" i="28"/>
  <c r="V180" i="28" s="1"/>
  <c r="T348" i="28"/>
  <c r="V348" i="28" s="1"/>
  <c r="T350" i="28"/>
  <c r="V350" i="28" s="1"/>
  <c r="T310" i="28"/>
  <c r="V310" i="28" s="1"/>
  <c r="T411" i="28"/>
  <c r="V411" i="28" s="1"/>
  <c r="T436" i="28"/>
  <c r="V436" i="28" s="1"/>
  <c r="T428" i="28"/>
  <c r="V428" i="28" s="1"/>
  <c r="T54" i="28"/>
  <c r="V54" i="28" s="1"/>
  <c r="T281" i="28"/>
  <c r="V281" i="28" s="1"/>
  <c r="T384" i="28"/>
  <c r="V384" i="28" s="1"/>
  <c r="T649" i="28"/>
  <c r="V649" i="28" s="1"/>
  <c r="T667" i="28"/>
  <c r="V667" i="28" s="1"/>
  <c r="T668" i="28"/>
  <c r="V668" i="28" s="1"/>
  <c r="T665" i="28"/>
  <c r="V665" i="28" s="1"/>
  <c r="T675" i="28"/>
  <c r="V675" i="28" s="1"/>
  <c r="T258" i="28"/>
  <c r="V258" i="28" s="1"/>
  <c r="T447" i="28"/>
  <c r="V447" i="28" s="1"/>
  <c r="T677" i="28"/>
  <c r="V677" i="28" s="1"/>
  <c r="T683" i="28"/>
  <c r="V683" i="28" s="1"/>
  <c r="T694" i="28"/>
  <c r="V694" i="28" s="1"/>
  <c r="T689" i="28"/>
  <c r="V689" i="28" s="1"/>
  <c r="T680" i="28"/>
  <c r="V680" i="28" s="1"/>
  <c r="T692" i="28"/>
  <c r="V692" i="28" s="1"/>
  <c r="T1190" i="28"/>
  <c r="V1190" i="28" s="1"/>
  <c r="T1003" i="28"/>
  <c r="V1003" i="28" s="1"/>
  <c r="T1551" i="28"/>
  <c r="V1551" i="28" s="1"/>
  <c r="T1927" i="28"/>
  <c r="V1927" i="28" s="1"/>
  <c r="T2306" i="28"/>
  <c r="V2306" i="28" s="1"/>
  <c r="T2274" i="28"/>
  <c r="V2274" i="28" s="1"/>
  <c r="T2318" i="28"/>
  <c r="V2318" i="28" s="1"/>
  <c r="T1193" i="28"/>
  <c r="V1193" i="28" s="1"/>
  <c r="T1194" i="28"/>
  <c r="V1194" i="28" s="1"/>
  <c r="T2299" i="28"/>
  <c r="V2299" i="28" s="1"/>
  <c r="T1092" i="28"/>
  <c r="V1092" i="28" s="1"/>
  <c r="T1084" i="28"/>
  <c r="V1084" i="28" s="1"/>
  <c r="T2454" i="28"/>
  <c r="V2454" i="28" s="1"/>
  <c r="T1101" i="28"/>
  <c r="V1101" i="28" s="1"/>
  <c r="T1110" i="28"/>
  <c r="V1110" i="28" s="1"/>
  <c r="T2470" i="28"/>
  <c r="V2470" i="28" s="1"/>
  <c r="T2471" i="28"/>
  <c r="V2471" i="28" s="1"/>
  <c r="T2472" i="28"/>
  <c r="V2472" i="28" s="1"/>
  <c r="T1538" i="28"/>
  <c r="V1538" i="28" s="1"/>
  <c r="T2436" i="28"/>
  <c r="V2436" i="28" s="1"/>
  <c r="T2709" i="28"/>
  <c r="V2709" i="28" s="1"/>
  <c r="T2659" i="28"/>
  <c r="V2659" i="28" s="1"/>
  <c r="T2298" i="28"/>
  <c r="V2298" i="28" s="1"/>
  <c r="T1095" i="28"/>
  <c r="V1095" i="28" s="1"/>
  <c r="T1070" i="28"/>
  <c r="V1070" i="28" s="1"/>
  <c r="T1917" i="28"/>
  <c r="V1917" i="28" s="1"/>
  <c r="T2235" i="28"/>
  <c r="V2235" i="28" s="1"/>
  <c r="T474" i="28"/>
  <c r="V474" i="28" s="1"/>
  <c r="T842" i="28"/>
  <c r="V842" i="28" s="1"/>
  <c r="T701" i="28"/>
  <c r="V701" i="28" s="1"/>
  <c r="T725" i="28"/>
  <c r="V725" i="28" s="1"/>
  <c r="T698" i="28"/>
  <c r="V698" i="28" s="1"/>
  <c r="T673" i="28"/>
  <c r="V673" i="28" s="1"/>
  <c r="T709" i="28"/>
  <c r="V709" i="28" s="1"/>
  <c r="T734" i="28"/>
  <c r="V734" i="28" s="1"/>
  <c r="T1964" i="28"/>
  <c r="V1964" i="28" s="1"/>
  <c r="T2377" i="28"/>
  <c r="V2377" i="28" s="1"/>
  <c r="T159" i="28"/>
  <c r="V159" i="28" s="1"/>
  <c r="T2281" i="28"/>
  <c r="V2281" i="28" s="1"/>
  <c r="T1922" i="28"/>
  <c r="V1922" i="28" s="1"/>
  <c r="T248" i="28"/>
  <c r="V248" i="28" s="1"/>
  <c r="T2628" i="28"/>
  <c r="V2628" i="28" s="1"/>
  <c r="T1911" i="28"/>
  <c r="V1911" i="28" s="1"/>
  <c r="T17" i="28"/>
  <c r="V17" i="28" s="1"/>
  <c r="T1336" i="28"/>
  <c r="V1336" i="28" s="1"/>
  <c r="T2097" i="28"/>
  <c r="V2097" i="28" s="1"/>
  <c r="T2098" i="28"/>
  <c r="V2098" i="28" s="1"/>
  <c r="T2811" i="28"/>
  <c r="V2811" i="28" s="1"/>
  <c r="T2812" i="28"/>
  <c r="V2812" i="28" s="1"/>
  <c r="T888" i="28"/>
  <c r="V888" i="28" s="1"/>
  <c r="T960" i="28"/>
  <c r="V960" i="28" s="1"/>
  <c r="T2604" i="28"/>
  <c r="V2604" i="28" s="1"/>
  <c r="T2821" i="28"/>
  <c r="V2821" i="28" s="1"/>
  <c r="T2822" i="28"/>
  <c r="V2822" i="28" s="1"/>
  <c r="T1313" i="28"/>
  <c r="V1313" i="28" s="1"/>
  <c r="T1314" i="28"/>
  <c r="V1314" i="28" s="1"/>
  <c r="T1315" i="28"/>
  <c r="V1315" i="28" s="1"/>
  <c r="T1316" i="28"/>
  <c r="V1316" i="28" s="1"/>
  <c r="T2069" i="28"/>
  <c r="V2069" i="28" s="1"/>
  <c r="T2873" i="28"/>
  <c r="V2873" i="28" s="1"/>
  <c r="T2876" i="28"/>
  <c r="V2876" i="28" s="1"/>
  <c r="T2765" i="28"/>
  <c r="V2765" i="28" s="1"/>
  <c r="T1059" i="28"/>
  <c r="V1059" i="28" s="1"/>
  <c r="T1734" i="28"/>
  <c r="V1734" i="28" s="1"/>
  <c r="T2019" i="28"/>
  <c r="V2019" i="28" s="1"/>
  <c r="T151" i="28"/>
  <c r="V151" i="28" s="1"/>
  <c r="T573" i="28"/>
  <c r="V573" i="28" s="1"/>
  <c r="T398" i="28"/>
  <c r="V398" i="28" s="1"/>
  <c r="T399" i="28"/>
  <c r="V399" i="28" s="1"/>
  <c r="T530" i="28"/>
  <c r="V530" i="28" s="1"/>
  <c r="T843" i="28"/>
  <c r="V843" i="28" s="1"/>
  <c r="T376" i="28"/>
  <c r="V376" i="28" s="1"/>
  <c r="T844" i="28"/>
  <c r="V844" i="28" s="1"/>
  <c r="T454" i="28"/>
  <c r="V454" i="28" s="1"/>
  <c r="T9" i="28"/>
  <c r="V9" i="28" s="1"/>
  <c r="T144" i="28"/>
  <c r="V144" i="28" s="1"/>
  <c r="T684" i="28"/>
  <c r="V684" i="28" s="1"/>
  <c r="T1061" i="28"/>
  <c r="V1061" i="28" s="1"/>
  <c r="T2658" i="28"/>
  <c r="V2658" i="28" s="1"/>
  <c r="T1737" i="28"/>
  <c r="V1737" i="28" s="1"/>
  <c r="T1738" i="28"/>
  <c r="V1738" i="28" s="1"/>
  <c r="T1775" i="28"/>
  <c r="V1775" i="28" s="1"/>
  <c r="T1854" i="28"/>
  <c r="V1854" i="28" s="1"/>
  <c r="T1868" i="28"/>
  <c r="V1868" i="28" s="1"/>
  <c r="T1739" i="28"/>
  <c r="V1739" i="28" s="1"/>
  <c r="T1776" i="28"/>
  <c r="V1776" i="28" s="1"/>
  <c r="T935" i="28"/>
  <c r="V935" i="28" s="1"/>
  <c r="T936" i="28"/>
  <c r="V936" i="28" s="1"/>
  <c r="T937" i="28"/>
  <c r="V937" i="28" s="1"/>
  <c r="T2692" i="28"/>
  <c r="V2692" i="28" s="1"/>
  <c r="T1955" i="28"/>
  <c r="V1955" i="28" s="1"/>
  <c r="T435" i="28"/>
  <c r="V435" i="28" s="1"/>
  <c r="T504" i="28"/>
  <c r="V504" i="28" s="1"/>
  <c r="T403" i="28"/>
  <c r="V403" i="28" s="1"/>
  <c r="T297" i="28"/>
  <c r="V297" i="28" s="1"/>
  <c r="T346" i="28"/>
  <c r="V346" i="28" s="1"/>
  <c r="T160" i="28"/>
  <c r="V160" i="28" s="1"/>
  <c r="T463" i="28"/>
  <c r="V463" i="28" s="1"/>
  <c r="T538" i="28"/>
  <c r="V538" i="28" s="1"/>
  <c r="T136" i="28"/>
  <c r="V136" i="28" s="1"/>
  <c r="T607" i="28"/>
  <c r="V607" i="28" s="1"/>
  <c r="T608" i="28"/>
  <c r="V608" i="28" s="1"/>
  <c r="T615" i="28"/>
  <c r="V615" i="28" s="1"/>
  <c r="T845" i="28"/>
  <c r="V845" i="28" s="1"/>
  <c r="T267" i="28"/>
  <c r="V267" i="28" s="1"/>
  <c r="T146" i="28"/>
  <c r="V146" i="28" s="1"/>
  <c r="T187" i="28"/>
  <c r="V187" i="28" s="1"/>
  <c r="T846" i="28"/>
  <c r="V846" i="28" s="1"/>
  <c r="T2279" i="28"/>
  <c r="V2279" i="28" s="1"/>
  <c r="T2847" i="28"/>
  <c r="V2847" i="28" s="1"/>
  <c r="T2849" i="28"/>
  <c r="V2849" i="28" s="1"/>
  <c r="T2850" i="28"/>
  <c r="V2850" i="28" s="1"/>
  <c r="T1143" i="28"/>
  <c r="V1143" i="28" s="1"/>
  <c r="T1035" i="28"/>
  <c r="V1035" i="28" s="1"/>
  <c r="T1055" i="28"/>
  <c r="V1055" i="28" s="1"/>
  <c r="T1020" i="28"/>
  <c r="V1020" i="28" s="1"/>
  <c r="T1017" i="28"/>
  <c r="V1017" i="28" s="1"/>
  <c r="T2182" i="28"/>
  <c r="V2182" i="28" s="1"/>
  <c r="T2029" i="28"/>
  <c r="V2029" i="28" s="1"/>
  <c r="T2058" i="28"/>
  <c r="V2058" i="28" s="1"/>
  <c r="T2059" i="28"/>
  <c r="V2059" i="28" s="1"/>
  <c r="T1557" i="28"/>
  <c r="V1557" i="28" s="1"/>
  <c r="T1029" i="28"/>
  <c r="V1029" i="28" s="1"/>
  <c r="T1072" i="28"/>
  <c r="V1072" i="28" s="1"/>
  <c r="T1746" i="28"/>
  <c r="V1746" i="28" s="1"/>
  <c r="T1293" i="28"/>
  <c r="V1293" i="28" s="1"/>
  <c r="T2600" i="28"/>
  <c r="V2600" i="28" s="1"/>
  <c r="T1271" i="28"/>
  <c r="V1271" i="28" s="1"/>
  <c r="T1715" i="28"/>
  <c r="V1715" i="28" s="1"/>
  <c r="T1724" i="28"/>
  <c r="V1724" i="28" s="1"/>
  <c r="T1725" i="28"/>
  <c r="V1725" i="28" s="1"/>
  <c r="T2096" i="28"/>
  <c r="V2096" i="28" s="1"/>
  <c r="T2755" i="28"/>
  <c r="V2755" i="28" s="1"/>
  <c r="T2762" i="28"/>
  <c r="V2762" i="28" s="1"/>
  <c r="T2867" i="28"/>
  <c r="V2867" i="28" s="1"/>
  <c r="T2263" i="28"/>
  <c r="V2263" i="28" s="1"/>
  <c r="T1904" i="28"/>
  <c r="V1904" i="28" s="1"/>
  <c r="T1929" i="28"/>
  <c r="V1929" i="28" s="1"/>
  <c r="T1803" i="28"/>
  <c r="V1803" i="28" s="1"/>
  <c r="T1962" i="28"/>
  <c r="V1962" i="28" s="1"/>
  <c r="T1977" i="28"/>
  <c r="V1977" i="28" s="1"/>
  <c r="T1993" i="28"/>
  <c r="V1993" i="28" s="1"/>
  <c r="T1362" i="28"/>
  <c r="V1362" i="28" s="1"/>
  <c r="T1751" i="28"/>
  <c r="V1751" i="28" s="1"/>
  <c r="T1541" i="28"/>
  <c r="V1541" i="28" s="1"/>
  <c r="T1984" i="28"/>
  <c r="V1984" i="28" s="1"/>
  <c r="T2934" i="28"/>
  <c r="V2934" i="28" s="1"/>
  <c r="T1795" i="28"/>
  <c r="V1795" i="28" s="1"/>
  <c r="T1178" i="28"/>
  <c r="V1178" i="28" s="1"/>
  <c r="T2440" i="28"/>
  <c r="V2440" i="28" s="1"/>
  <c r="T2251" i="28"/>
  <c r="V2251" i="28" s="1"/>
  <c r="T2131" i="28"/>
  <c r="V2131" i="28" s="1"/>
  <c r="T1753" i="28"/>
  <c r="V1753" i="28" s="1"/>
  <c r="T1883" i="28"/>
  <c r="V1883" i="28" s="1"/>
  <c r="T2731" i="28"/>
  <c r="V2731" i="28" s="1"/>
  <c r="T2444" i="28"/>
  <c r="V2444" i="28" s="1"/>
  <c r="T1501" i="28"/>
  <c r="V1501" i="28" s="1"/>
  <c r="T1587" i="28"/>
  <c r="V1587" i="28" s="1"/>
  <c r="T1659" i="28"/>
  <c r="V1659" i="28" s="1"/>
  <c r="T1661" i="28"/>
  <c r="V1661" i="28" s="1"/>
  <c r="T1688" i="28"/>
  <c r="V1688" i="28" s="1"/>
  <c r="T1693" i="28"/>
  <c r="V1693" i="28" s="1"/>
  <c r="T1712" i="28"/>
  <c r="V1712" i="28" s="1"/>
  <c r="T1647" i="28"/>
  <c r="V1647" i="28" s="1"/>
  <c r="T1689" i="28"/>
  <c r="V1689" i="28" s="1"/>
  <c r="T2879" i="28"/>
  <c r="V2879" i="28" s="1"/>
  <c r="T1537" i="28"/>
  <c r="V1537" i="28" s="1"/>
  <c r="T1571" i="28"/>
  <c r="V1571" i="28" s="1"/>
  <c r="T2189" i="28"/>
  <c r="V2189" i="28" s="1"/>
  <c r="T1562" i="28"/>
  <c r="V1562" i="28" s="1"/>
  <c r="T1590" i="28"/>
  <c r="V1590" i="28" s="1"/>
  <c r="T1521" i="28"/>
  <c r="V1521" i="28" s="1"/>
  <c r="T1523" i="28"/>
  <c r="V1523" i="28" s="1"/>
  <c r="T1641" i="28"/>
  <c r="V1641" i="28" s="1"/>
  <c r="T1614" i="28"/>
  <c r="V1614" i="28" s="1"/>
  <c r="T1615" i="28"/>
  <c r="V1615" i="28" s="1"/>
  <c r="T2712" i="28"/>
  <c r="V2712" i="28" s="1"/>
  <c r="T125" i="28"/>
  <c r="V125" i="28" s="1"/>
  <c r="T898" i="28"/>
  <c r="V898" i="28" s="1"/>
  <c r="T899" i="28"/>
  <c r="V899" i="28" s="1"/>
  <c r="T119" i="28"/>
  <c r="V119" i="28" s="1"/>
  <c r="T154" i="28"/>
  <c r="V154" i="28" s="1"/>
  <c r="T1273" i="28"/>
  <c r="V1273" i="28" s="1"/>
  <c r="T1757" i="28"/>
  <c r="V1757" i="28" s="1"/>
  <c r="T2445" i="28"/>
  <c r="V2445" i="28" s="1"/>
  <c r="T1127" i="28"/>
  <c r="V1127" i="28" s="1"/>
  <c r="T1867" i="28"/>
  <c r="V1867" i="28" s="1"/>
  <c r="T1277" i="28"/>
  <c r="V1277" i="28" s="1"/>
  <c r="T1355" i="28"/>
  <c r="V1355" i="28" s="1"/>
  <c r="T1158" i="28"/>
  <c r="V1158" i="28" s="1"/>
  <c r="T2729" i="28"/>
  <c r="V2729" i="28" s="1"/>
  <c r="T1717" i="28"/>
  <c r="V1717" i="28" s="1"/>
  <c r="T1443" i="28"/>
  <c r="V1443" i="28" s="1"/>
  <c r="T1900" i="28"/>
  <c r="V1900" i="28" s="1"/>
  <c r="T2023" i="28"/>
  <c r="V2023" i="28" s="1"/>
  <c r="T2839" i="28"/>
  <c r="V2839" i="28" s="1"/>
  <c r="T2037" i="28"/>
  <c r="V2037" i="28" s="1"/>
  <c r="T847" i="28"/>
  <c r="V847" i="28" s="1"/>
  <c r="T967" i="28"/>
  <c r="V967" i="28" s="1"/>
  <c r="T539" i="28"/>
  <c r="V539" i="28" s="1"/>
  <c r="T341" i="28"/>
  <c r="V341" i="28" s="1"/>
  <c r="T558" i="28"/>
  <c r="V558" i="28" s="1"/>
  <c r="T343" i="28"/>
  <c r="V343" i="28" s="1"/>
  <c r="T585" i="28"/>
  <c r="V585" i="28" s="1"/>
  <c r="T596" i="28"/>
  <c r="V596" i="28" s="1"/>
  <c r="T479" i="28"/>
  <c r="V479" i="28" s="1"/>
  <c r="T152" i="28"/>
  <c r="V152" i="28" s="1"/>
  <c r="T1368" i="28"/>
  <c r="V1368" i="28" s="1"/>
  <c r="T848" i="28"/>
  <c r="V848" i="28" s="1"/>
  <c r="T124" i="28"/>
  <c r="V124" i="28" s="1"/>
  <c r="T849" i="28"/>
  <c r="V849" i="28" s="1"/>
  <c r="T2084" i="28"/>
  <c r="V2084" i="28" s="1"/>
  <c r="T2723" i="28"/>
  <c r="V2723" i="28" s="1"/>
  <c r="T2399" i="28"/>
  <c r="V2399" i="28" s="1"/>
  <c r="T850" i="28"/>
  <c r="V850" i="28" s="1"/>
  <c r="T851" i="28"/>
  <c r="V851" i="28" s="1"/>
  <c r="T715" i="28"/>
  <c r="V715" i="28" s="1"/>
  <c r="T722" i="28"/>
  <c r="V722" i="28" s="1"/>
  <c r="T732" i="28"/>
  <c r="V732" i="28" s="1"/>
  <c r="T714" i="28"/>
  <c r="V714" i="28" s="1"/>
  <c r="T699" i="28"/>
  <c r="V699" i="28" s="1"/>
  <c r="T700" i="28"/>
  <c r="V700" i="28" s="1"/>
  <c r="T705" i="28"/>
  <c r="V705" i="28" s="1"/>
  <c r="T520" i="28"/>
  <c r="V520" i="28" s="1"/>
  <c r="T545" i="28"/>
  <c r="V545" i="28" s="1"/>
  <c r="T710" i="28"/>
  <c r="V710" i="28" s="1"/>
  <c r="T2325" i="28"/>
  <c r="V2325" i="28" s="1"/>
  <c r="T1282" i="28"/>
  <c r="V1282" i="28" s="1"/>
  <c r="T2428" i="28"/>
  <c r="V2428" i="28" s="1"/>
  <c r="T2413" i="28"/>
  <c r="V2413" i="28" s="1"/>
  <c r="T2416" i="28"/>
  <c r="V2416" i="28" s="1"/>
  <c r="T1617" i="28"/>
  <c r="V1617" i="28" s="1"/>
  <c r="T1697" i="28"/>
  <c r="V1697" i="28" s="1"/>
  <c r="T1719" i="28"/>
  <c r="V1719" i="28" s="1"/>
  <c r="T1525" i="28"/>
  <c r="V1525" i="28" s="1"/>
  <c r="T1583" i="28"/>
  <c r="V1583" i="28" s="1"/>
  <c r="T270" i="28"/>
  <c r="V270" i="28" s="1"/>
  <c r="T271" i="28"/>
  <c r="V271" i="28" s="1"/>
  <c r="T2461" i="28"/>
  <c r="V2461" i="28" s="1"/>
  <c r="T1326" i="28"/>
  <c r="V1326" i="28" s="1"/>
  <c r="T1330" i="28"/>
  <c r="V1330" i="28" s="1"/>
  <c r="T1325" i="28"/>
  <c r="V1325" i="28" s="1"/>
  <c r="T1386" i="28"/>
  <c r="V1386" i="28" s="1"/>
  <c r="T2192" i="28"/>
  <c r="V2192" i="28" s="1"/>
  <c r="T2174" i="28"/>
  <c r="V2174" i="28" s="1"/>
  <c r="T2173" i="28"/>
  <c r="V2173" i="28" s="1"/>
  <c r="T2501" i="28"/>
  <c r="V2501" i="28" s="1"/>
  <c r="T2400" i="28"/>
  <c r="V2400" i="28" s="1"/>
  <c r="T557" i="28"/>
  <c r="V557" i="28" s="1"/>
  <c r="T158" i="28"/>
  <c r="V158" i="28" s="1"/>
  <c r="T433" i="28"/>
  <c r="V433" i="28" s="1"/>
  <c r="T5" i="28"/>
  <c r="V5" i="28" s="1"/>
  <c r="T1200" i="28"/>
  <c r="V1200" i="28" s="1"/>
  <c r="T1388" i="28"/>
  <c r="V1388" i="28" s="1"/>
  <c r="T2860" i="28"/>
  <c r="V2860" i="28" s="1"/>
  <c r="T996" i="28"/>
  <c r="V996" i="28" s="1"/>
  <c r="T1720" i="28"/>
  <c r="V1720" i="28" s="1"/>
  <c r="T2045" i="28"/>
  <c r="V2045" i="28" s="1"/>
  <c r="T2541" i="28"/>
  <c r="V2541" i="28" s="1"/>
  <c r="T1167" i="28"/>
  <c r="V1167" i="28" s="1"/>
  <c r="T1230" i="28"/>
  <c r="V1230" i="28" s="1"/>
  <c r="T2555" i="28"/>
  <c r="V2555" i="28" s="1"/>
  <c r="T2562" i="28"/>
  <c r="V2562" i="28" s="1"/>
  <c r="T2579" i="28"/>
  <c r="V2579" i="28" s="1"/>
  <c r="T2581" i="28"/>
  <c r="V2581" i="28" s="1"/>
  <c r="T2597" i="28"/>
  <c r="V2597" i="28" s="1"/>
  <c r="T2637" i="28"/>
  <c r="V2637" i="28" s="1"/>
  <c r="T2852" i="28"/>
  <c r="V2852" i="28" s="1"/>
  <c r="T2869" i="28"/>
  <c r="V2869" i="28" s="1"/>
  <c r="T2870" i="28"/>
  <c r="V2870" i="28" s="1"/>
  <c r="T1509" i="28"/>
  <c r="V1509" i="28" s="1"/>
  <c r="T1511" i="28"/>
  <c r="V1511" i="28" s="1"/>
  <c r="T1515" i="28"/>
  <c r="V1515" i="28" s="1"/>
  <c r="T1516" i="28"/>
  <c r="V1516" i="28" s="1"/>
  <c r="T1517" i="28"/>
  <c r="V1517" i="28" s="1"/>
  <c r="T1518" i="28"/>
  <c r="V1518" i="28" s="1"/>
  <c r="T2881" i="28"/>
  <c r="V2881" i="28" s="1"/>
  <c r="T1860" i="28"/>
  <c r="V1860" i="28" s="1"/>
  <c r="T1866" i="28"/>
  <c r="V1866" i="28" s="1"/>
  <c r="T2606" i="28"/>
  <c r="V2606" i="28" s="1"/>
  <c r="T1506" i="28"/>
  <c r="V1506" i="28" s="1"/>
  <c r="T1513" i="28"/>
  <c r="V1513" i="28" s="1"/>
  <c r="T1520" i="28"/>
  <c r="V1520" i="28" s="1"/>
  <c r="T2479" i="28"/>
  <c r="V2479" i="28" s="1"/>
  <c r="T2482" i="28"/>
  <c r="V2482" i="28" s="1"/>
  <c r="T2488" i="28"/>
  <c r="V2488" i="28" s="1"/>
  <c r="T2493" i="28"/>
  <c r="V2493" i="28" s="1"/>
  <c r="T2507" i="28"/>
  <c r="V2507" i="28" s="1"/>
  <c r="T2509" i="28"/>
  <c r="V2509" i="28" s="1"/>
  <c r="T1369" i="28"/>
  <c r="V1369" i="28" s="1"/>
  <c r="T1411" i="28"/>
  <c r="V1411" i="28" s="1"/>
  <c r="T2916" i="28"/>
  <c r="V2916" i="28" s="1"/>
  <c r="T2546" i="28"/>
  <c r="V2546" i="28" s="1"/>
  <c r="T2474" i="28"/>
  <c r="V2474" i="28" s="1"/>
  <c r="T2070" i="28"/>
  <c r="V2070" i="28" s="1"/>
  <c r="T1268" i="28"/>
  <c r="V1268" i="28" s="1"/>
  <c r="T1323" i="28"/>
  <c r="V1323" i="28" s="1"/>
  <c r="T1294" i="28"/>
  <c r="V1294" i="28" s="1"/>
  <c r="T1348" i="28"/>
  <c r="V1348" i="28" s="1"/>
  <c r="T2289" i="28"/>
  <c r="V2289" i="28" s="1"/>
  <c r="T2321" i="28"/>
  <c r="V2321" i="28" s="1"/>
  <c r="T2303" i="28"/>
  <c r="V2303" i="28" s="1"/>
  <c r="T2431" i="28"/>
  <c r="V2431" i="28" s="1"/>
  <c r="T2109" i="28"/>
  <c r="V2109" i="28" s="1"/>
  <c r="T1195" i="28"/>
  <c r="V1195" i="28" s="1"/>
  <c r="T1204" i="28"/>
  <c r="V1204" i="28" s="1"/>
  <c r="T1677" i="28"/>
  <c r="V1677" i="28" s="1"/>
  <c r="T866" i="28"/>
  <c r="V866" i="28" s="1"/>
  <c r="T2066" i="28"/>
  <c r="V2066" i="28" s="1"/>
  <c r="T1534" i="28"/>
  <c r="V1534" i="28" s="1"/>
  <c r="T2644" i="28"/>
  <c r="V2644" i="28" s="1"/>
  <c r="T2743" i="28"/>
  <c r="V2743" i="28" s="1"/>
  <c r="T2855" i="28"/>
  <c r="V2855" i="28" s="1"/>
  <c r="T1678" i="28"/>
  <c r="V1678" i="28" s="1"/>
  <c r="T1591" i="28"/>
  <c r="V1591" i="28" s="1"/>
  <c r="T1616" i="28"/>
  <c r="V1616" i="28" s="1"/>
  <c r="T2113" i="28"/>
  <c r="V2113" i="28" s="1"/>
  <c r="T2119" i="28"/>
  <c r="V2119" i="28" s="1"/>
  <c r="T2267" i="28"/>
  <c r="V2267" i="28" s="1"/>
  <c r="T2271" i="28"/>
  <c r="V2271" i="28" s="1"/>
  <c r="T2411" i="28"/>
  <c r="V2411" i="28" s="1"/>
  <c r="T1623" i="28"/>
  <c r="V1623" i="28" s="1"/>
  <c r="T1406" i="28"/>
  <c r="V1406" i="28" s="1"/>
  <c r="T1077" i="28"/>
  <c r="V1077" i="28" s="1"/>
  <c r="T2294" i="28"/>
  <c r="V2294" i="28" s="1"/>
  <c r="T2622" i="28"/>
  <c r="V2622" i="28" s="1"/>
  <c r="T1705" i="28"/>
  <c r="V1705" i="28" s="1"/>
  <c r="T2746" i="28"/>
  <c r="V2746" i="28" s="1"/>
  <c r="T2172" i="28"/>
  <c r="V2172" i="28" s="1"/>
  <c r="T2309" i="28"/>
  <c r="V2309" i="28" s="1"/>
  <c r="T1979" i="28"/>
  <c r="V1979" i="28" s="1"/>
  <c r="T2030" i="28"/>
  <c r="V2030" i="28" s="1"/>
  <c r="T2515" i="28"/>
  <c r="V2515" i="28" s="1"/>
  <c r="T2750" i="28"/>
  <c r="V2750" i="28" s="1"/>
  <c r="T2000" i="28"/>
  <c r="V2000" i="28" s="1"/>
  <c r="T1882" i="28"/>
  <c r="V1882" i="28" s="1"/>
  <c r="T1909" i="28"/>
  <c r="V1909" i="28" s="1"/>
  <c r="T2543" i="28"/>
  <c r="V2543" i="28" s="1"/>
  <c r="T364" i="28"/>
  <c r="V364" i="28" s="1"/>
  <c r="T407" i="28"/>
  <c r="V407" i="28" s="1"/>
  <c r="T2599" i="28"/>
  <c r="V2599" i="28" s="1"/>
  <c r="T2552" i="28"/>
  <c r="V2552" i="28" s="1"/>
  <c r="T2545" i="28"/>
  <c r="V2545" i="28" s="1"/>
  <c r="T2925" i="28"/>
  <c r="V2925" i="28" s="1"/>
  <c r="T2138" i="28"/>
  <c r="V2138" i="28" s="1"/>
  <c r="T1943" i="28"/>
  <c r="V1943" i="28" s="1"/>
  <c r="T1973" i="28"/>
  <c r="V1973" i="28" s="1"/>
  <c r="T1052" i="28"/>
  <c r="V1052" i="28" s="1"/>
  <c r="T2725" i="28"/>
  <c r="V2725" i="28" s="1"/>
  <c r="T1245" i="28"/>
  <c r="V1245" i="28" s="1"/>
  <c r="T1391" i="28"/>
  <c r="V1391" i="28" s="1"/>
  <c r="T1384" i="28"/>
  <c r="V1384" i="28" s="1"/>
  <c r="T1415" i="28"/>
  <c r="V1415" i="28" s="1"/>
  <c r="T1469" i="28"/>
  <c r="V1469" i="28" s="1"/>
  <c r="T594" i="28"/>
  <c r="V594" i="28" s="1"/>
  <c r="T118" i="28"/>
  <c r="V118" i="28" s="1"/>
  <c r="T55" i="28"/>
  <c r="V55" i="28" s="1"/>
  <c r="T84" i="28"/>
  <c r="V84" i="28" s="1"/>
  <c r="T110" i="28"/>
  <c r="V110" i="28" s="1"/>
  <c r="T172" i="28"/>
  <c r="V172" i="28" s="1"/>
  <c r="T473" i="28"/>
  <c r="V473" i="28" s="1"/>
  <c r="T516" i="28"/>
  <c r="V516" i="28" s="1"/>
  <c r="T45" i="28"/>
  <c r="V45" i="28" s="1"/>
  <c r="T59" i="28"/>
  <c r="V59" i="28" s="1"/>
  <c r="T24" i="28"/>
  <c r="V24" i="28" s="1"/>
  <c r="T27" i="28"/>
  <c r="V27" i="28" s="1"/>
  <c r="T33" i="28"/>
  <c r="V33" i="28" s="1"/>
  <c r="T19" i="28"/>
  <c r="V19" i="28" s="1"/>
  <c r="T35" i="28"/>
  <c r="V35" i="28" s="1"/>
  <c r="T116" i="28"/>
  <c r="V116" i="28" s="1"/>
  <c r="T68" i="28"/>
  <c r="V68" i="28" s="1"/>
  <c r="T74" i="28"/>
  <c r="V74" i="28" s="1"/>
  <c r="T57" i="28"/>
  <c r="V57" i="28" s="1"/>
  <c r="T169" i="28"/>
  <c r="V169" i="28" s="1"/>
  <c r="T291" i="28"/>
  <c r="V291" i="28" s="1"/>
  <c r="T501" i="28"/>
  <c r="V501" i="28" s="1"/>
  <c r="T56" i="28"/>
  <c r="V56" i="28" s="1"/>
  <c r="T493" i="28"/>
  <c r="V493" i="28" s="1"/>
  <c r="T425" i="28"/>
  <c r="V425" i="28" s="1"/>
  <c r="T588" i="28"/>
  <c r="V588" i="28" s="1"/>
  <c r="T77" i="28"/>
  <c r="V77" i="28" s="1"/>
  <c r="T330" i="28"/>
  <c r="V330" i="28" s="1"/>
  <c r="T423" i="28"/>
  <c r="V423" i="28" s="1"/>
  <c r="T108" i="28"/>
  <c r="V108" i="28" s="1"/>
  <c r="T296" i="28"/>
  <c r="V296" i="28" s="1"/>
  <c r="T468" i="28"/>
  <c r="V468" i="28" s="1"/>
  <c r="T256" i="28"/>
  <c r="V256" i="28" s="1"/>
  <c r="T458" i="28"/>
  <c r="V458" i="28" s="1"/>
  <c r="T534" i="28"/>
  <c r="V534" i="28" s="1"/>
  <c r="T15" i="28"/>
  <c r="V15" i="28" s="1"/>
  <c r="T196" i="28"/>
  <c r="V196" i="28" s="1"/>
  <c r="T253" i="28"/>
  <c r="V253" i="28" s="1"/>
  <c r="T338" i="28"/>
  <c r="V338" i="28" s="1"/>
  <c r="T347" i="28"/>
  <c r="V347" i="28" s="1"/>
  <c r="T503" i="28"/>
  <c r="V503" i="28" s="1"/>
  <c r="T49" i="28"/>
  <c r="V49" i="28" s="1"/>
  <c r="T32" i="28"/>
  <c r="V32" i="28" s="1"/>
  <c r="T31" i="28"/>
  <c r="V31" i="28" s="1"/>
  <c r="T92" i="28"/>
  <c r="V92" i="28" s="1"/>
  <c r="T316" i="28"/>
  <c r="V316" i="28" s="1"/>
  <c r="T441" i="28"/>
  <c r="V441" i="28" s="1"/>
  <c r="T212" i="28"/>
  <c r="V212" i="28" s="1"/>
  <c r="T387" i="28"/>
  <c r="V387" i="28" s="1"/>
  <c r="T475" i="28"/>
  <c r="V475" i="28" s="1"/>
  <c r="T488" i="28"/>
  <c r="V488" i="28" s="1"/>
  <c r="T497" i="28"/>
  <c r="V497" i="28" s="1"/>
  <c r="T184" i="28"/>
  <c r="V184" i="28" s="1"/>
  <c r="T541" i="28"/>
  <c r="V541" i="28" s="1"/>
  <c r="T380" i="28"/>
  <c r="V380" i="28" s="1"/>
  <c r="T235" i="28"/>
  <c r="V235" i="28" s="1"/>
  <c r="T325" i="28"/>
  <c r="V325" i="28" s="1"/>
  <c r="T508" i="28"/>
  <c r="V508" i="28" s="1"/>
  <c r="T268" i="28"/>
  <c r="V268" i="28" s="1"/>
  <c r="T220" i="28"/>
  <c r="V220" i="28" s="1"/>
  <c r="T14" i="28"/>
  <c r="V14" i="28" s="1"/>
  <c r="T72" i="28"/>
  <c r="V72" i="28" s="1"/>
  <c r="T29" i="28"/>
  <c r="V29" i="28" s="1"/>
  <c r="T500" i="28"/>
  <c r="V500" i="28" s="1"/>
  <c r="T361" i="28"/>
  <c r="V361" i="28" s="1"/>
  <c r="T44" i="28"/>
  <c r="V44" i="28" s="1"/>
  <c r="T489" i="28"/>
  <c r="V489" i="28" s="1"/>
  <c r="T451" i="28"/>
  <c r="V451" i="28" s="1"/>
  <c r="T429" i="28"/>
  <c r="V429" i="28" s="1"/>
  <c r="T299" i="28"/>
  <c r="V299" i="28" s="1"/>
  <c r="T487" i="28"/>
  <c r="V487" i="28" s="1"/>
  <c r="T335" i="28"/>
  <c r="V335" i="28" s="1"/>
  <c r="T252" i="28"/>
  <c r="V252" i="28" s="1"/>
  <c r="T207" i="28"/>
  <c r="V207" i="28" s="1"/>
  <c r="T239" i="28"/>
  <c r="V239" i="28" s="1"/>
  <c r="T358" i="28"/>
  <c r="V358" i="28" s="1"/>
  <c r="T190" i="28"/>
  <c r="V190" i="28" s="1"/>
  <c r="T201" i="28"/>
  <c r="V201" i="28" s="1"/>
  <c r="T280" i="28"/>
  <c r="V280" i="28" s="1"/>
  <c r="T2167" i="28"/>
  <c r="V2167" i="28" s="1"/>
  <c r="T1889" i="28"/>
  <c r="V1889" i="28" s="1"/>
  <c r="T1138" i="28"/>
  <c r="V1138" i="28" s="1"/>
  <c r="T2598" i="28"/>
  <c r="V2598" i="28" s="1"/>
  <c r="T2339" i="28"/>
  <c r="V2339" i="28" s="1"/>
  <c r="T2253" i="28"/>
  <c r="V2253" i="28" s="1"/>
  <c r="T2195" i="28"/>
  <c r="V2195" i="28" s="1"/>
  <c r="T1789" i="28"/>
  <c r="V1789" i="28" s="1"/>
  <c r="T555" i="28"/>
  <c r="V555" i="28" s="1"/>
  <c r="T552" i="28"/>
  <c r="V552" i="28" s="1"/>
  <c r="T302" i="28"/>
  <c r="V302" i="28" s="1"/>
  <c r="T414" i="28"/>
  <c r="V414" i="28" s="1"/>
  <c r="T333" i="28"/>
  <c r="V333" i="28" s="1"/>
  <c r="T329" i="28"/>
  <c r="V329" i="28" s="1"/>
  <c r="T531" i="28"/>
  <c r="V531" i="28" s="1"/>
  <c r="T198" i="28"/>
  <c r="V198" i="28" s="1"/>
  <c r="T2197" i="28"/>
  <c r="V2197" i="28" s="1"/>
  <c r="T2468" i="28"/>
  <c r="V2468" i="28" s="1"/>
  <c r="T1467" i="28"/>
  <c r="V1467" i="28" s="1"/>
  <c r="T1144" i="28"/>
  <c r="V1144" i="28" s="1"/>
  <c r="T1006" i="28"/>
  <c r="V1006" i="28" s="1"/>
  <c r="T2681" i="28"/>
  <c r="V2681" i="28" s="1"/>
  <c r="T2514" i="28"/>
  <c r="V2514" i="28" s="1"/>
  <c r="T2009" i="28"/>
  <c r="V2009" i="28" s="1"/>
  <c r="T1010" i="28"/>
  <c r="V1010" i="28" s="1"/>
  <c r="T2163" i="28"/>
  <c r="V2163" i="28" s="1"/>
  <c r="T2184" i="28"/>
  <c r="V2184" i="28" s="1"/>
  <c r="T2190" i="28"/>
  <c r="V2190" i="28" s="1"/>
  <c r="T2213" i="28"/>
  <c r="V2213" i="28" s="1"/>
  <c r="T1154" i="28"/>
  <c r="V1154" i="28" s="1"/>
  <c r="T1187" i="28"/>
  <c r="V1187" i="28" s="1"/>
  <c r="T2134" i="28"/>
  <c r="V2134" i="28" s="1"/>
  <c r="T2160" i="28"/>
  <c r="V2160" i="28" s="1"/>
  <c r="T2171" i="28"/>
  <c r="V2171" i="28" s="1"/>
  <c r="T1921" i="28"/>
  <c r="V1921" i="28" s="1"/>
  <c r="T2807" i="28"/>
  <c r="V2807" i="28" s="1"/>
  <c r="T2810" i="28"/>
  <c r="V2810" i="28" s="1"/>
  <c r="T2835" i="28"/>
  <c r="V2835" i="28" s="1"/>
  <c r="T2837" i="28"/>
  <c r="V2837" i="28" s="1"/>
  <c r="T2842" i="28"/>
  <c r="V2842" i="28" s="1"/>
  <c r="T2748" i="28"/>
  <c r="V2748" i="28" s="1"/>
  <c r="T2784" i="28"/>
  <c r="V2784" i="28" s="1"/>
  <c r="T2539" i="28"/>
  <c r="V2539" i="28" s="1"/>
  <c r="T2024" i="28"/>
  <c r="V2024" i="28" s="1"/>
  <c r="T1548" i="28"/>
  <c r="V1548" i="28" s="1"/>
  <c r="T1558" i="28"/>
  <c r="V1558" i="28" s="1"/>
  <c r="T1581" i="28"/>
  <c r="V1581" i="28" s="1"/>
  <c r="T1030" i="28"/>
  <c r="V1030" i="28" s="1"/>
  <c r="T1073" i="28"/>
  <c r="V1073" i="28" s="1"/>
  <c r="T739" i="28"/>
  <c r="V739" i="28" s="1"/>
  <c r="T752" i="28"/>
  <c r="V752" i="28" s="1"/>
  <c r="T756" i="28"/>
  <c r="V756" i="28" s="1"/>
  <c r="T733" i="28"/>
  <c r="V733" i="28" s="1"/>
  <c r="T740" i="28"/>
  <c r="V740" i="28" s="1"/>
  <c r="T696" i="28"/>
  <c r="V696" i="28" s="1"/>
  <c r="T2754" i="28"/>
  <c r="V2754" i="28" s="1"/>
  <c r="T2441" i="28"/>
  <c r="V2441" i="28" s="1"/>
  <c r="T1365" i="28"/>
  <c r="V1365" i="28" s="1"/>
  <c r="T2391" i="28"/>
  <c r="V2391" i="28" s="1"/>
  <c r="T2403" i="28"/>
  <c r="V2403" i="28" s="1"/>
  <c r="T2429" i="28"/>
  <c r="V2429" i="28" s="1"/>
  <c r="T1612" i="28"/>
  <c r="V1612" i="28" s="1"/>
  <c r="T1259" i="28"/>
  <c r="V1259" i="28" s="1"/>
  <c r="T1264" i="28"/>
  <c r="V1264" i="28" s="1"/>
  <c r="T2068" i="28"/>
  <c r="V2068" i="28" s="1"/>
  <c r="T1199" i="28"/>
  <c r="V1199" i="28" s="1"/>
  <c r="T1527" i="28"/>
  <c r="V1527" i="28" s="1"/>
  <c r="T1532" i="28"/>
  <c r="V1532" i="28" s="1"/>
  <c r="T1808" i="28"/>
  <c r="V1808" i="28" s="1"/>
  <c r="T1820" i="28"/>
  <c r="V1820" i="28" s="1"/>
  <c r="T2256" i="28"/>
  <c r="V2256" i="28" s="1"/>
  <c r="T1004" i="28"/>
  <c r="V1004" i="28" s="1"/>
  <c r="T1126" i="28"/>
  <c r="V1126" i="28" s="1"/>
  <c r="T1301" i="28"/>
  <c r="V1301" i="28" s="1"/>
  <c r="T1307" i="28"/>
  <c r="V1307" i="28" s="1"/>
  <c r="T1310" i="28"/>
  <c r="V1310" i="28" s="1"/>
  <c r="T1613" i="28"/>
  <c r="V1613" i="28" s="1"/>
  <c r="T1741" i="28"/>
  <c r="V1741" i="28" s="1"/>
  <c r="T2713" i="28"/>
  <c r="V2713" i="28" s="1"/>
  <c r="T2075" i="28"/>
  <c r="V2075" i="28" s="1"/>
  <c r="T1686" i="28"/>
  <c r="V1686" i="28" s="1"/>
  <c r="T1347" i="28"/>
  <c r="V1347" i="28" s="1"/>
  <c r="T1364" i="28"/>
  <c r="V1364" i="28" s="1"/>
  <c r="T2789" i="28"/>
  <c r="V2789" i="28" s="1"/>
  <c r="T2824" i="28"/>
  <c r="V2824" i="28" s="1"/>
  <c r="T1910" i="28"/>
  <c r="V1910" i="28" s="1"/>
  <c r="T1162" i="28"/>
  <c r="V1162" i="28" s="1"/>
  <c r="T1170" i="28"/>
  <c r="V1170" i="28" s="1"/>
  <c r="T1188" i="28"/>
  <c r="V1188" i="28" s="1"/>
  <c r="T1014" i="28"/>
  <c r="V1014" i="28" s="1"/>
  <c r="T1016" i="28"/>
  <c r="V1016" i="28" s="1"/>
  <c r="T1060" i="28"/>
  <c r="V1060" i="28" s="1"/>
  <c r="T1324" i="28"/>
  <c r="V1324" i="28" s="1"/>
  <c r="T1223" i="28"/>
  <c r="V1223" i="28" s="1"/>
  <c r="T1232" i="28"/>
  <c r="V1232" i="28" s="1"/>
  <c r="T1019" i="28"/>
  <c r="V1019" i="28" s="1"/>
  <c r="T1064" i="28"/>
  <c r="V1064" i="28" s="1"/>
  <c r="T1145" i="28"/>
  <c r="V1145" i="28" s="1"/>
  <c r="T1164" i="28"/>
  <c r="V1164" i="28" s="1"/>
  <c r="T1403" i="28"/>
  <c r="V1403" i="28" s="1"/>
  <c r="T1426" i="28"/>
  <c r="V1426" i="28" s="1"/>
  <c r="T1453" i="28"/>
  <c r="V1453" i="28" s="1"/>
  <c r="T1478" i="28"/>
  <c r="V1478" i="28" s="1"/>
  <c r="T1472" i="28"/>
  <c r="V1472" i="28" s="1"/>
  <c r="T2449" i="28"/>
  <c r="V2449" i="28" s="1"/>
  <c r="T1177" i="28"/>
  <c r="V1177" i="28" s="1"/>
  <c r="T1215" i="28"/>
  <c r="V1215" i="28" s="1"/>
  <c r="T1221" i="28"/>
  <c r="V1221" i="28" s="1"/>
  <c r="T58" i="28"/>
  <c r="V58" i="28" s="1"/>
  <c r="T1807" i="28"/>
  <c r="V1807" i="28" s="1"/>
  <c r="T1810" i="28"/>
  <c r="V1810" i="28" s="1"/>
  <c r="T1812" i="28"/>
  <c r="V1812" i="28" s="1"/>
  <c r="T1815" i="28"/>
  <c r="V1815" i="28" s="1"/>
  <c r="T1819" i="28"/>
  <c r="V1819" i="28" s="1"/>
  <c r="T1832" i="28"/>
  <c r="V1832" i="28" s="1"/>
  <c r="T1834" i="28"/>
  <c r="V1834" i="28" s="1"/>
  <c r="T1840" i="28"/>
  <c r="V1840" i="28" s="1"/>
  <c r="T1841" i="28"/>
  <c r="V1841" i="28" s="1"/>
  <c r="T1843" i="28"/>
  <c r="V1843" i="28" s="1"/>
  <c r="T1851" i="28"/>
  <c r="V1851" i="28" s="1"/>
  <c r="T1870" i="28"/>
  <c r="V1870" i="28" s="1"/>
  <c r="T1891" i="28"/>
  <c r="V1891" i="28" s="1"/>
  <c r="T1893" i="28"/>
  <c r="V1893" i="28" s="1"/>
  <c r="T1895" i="28"/>
  <c r="V1895" i="28" s="1"/>
  <c r="T2564" i="28"/>
  <c r="V2564" i="28" s="1"/>
  <c r="T2565" i="28"/>
  <c r="V2565" i="28" s="1"/>
  <c r="T2567" i="28"/>
  <c r="V2567" i="28" s="1"/>
  <c r="T2617" i="28"/>
  <c r="V2617" i="28" s="1"/>
  <c r="T2618" i="28"/>
  <c r="V2618" i="28" s="1"/>
  <c r="T2629" i="28"/>
  <c r="V2629" i="28" s="1"/>
  <c r="T2633" i="28"/>
  <c r="V2633" i="28" s="1"/>
  <c r="T2639" i="28"/>
  <c r="V2639" i="28" s="1"/>
  <c r="T2667" i="28"/>
  <c r="V2667" i="28" s="1"/>
  <c r="T2670" i="28"/>
  <c r="V2670" i="28" s="1"/>
  <c r="T2671" i="28"/>
  <c r="V2671" i="28" s="1"/>
  <c r="T2674" i="28"/>
  <c r="V2674" i="28" s="1"/>
  <c r="T2679" i="28"/>
  <c r="V2679" i="28" s="1"/>
  <c r="T2685" i="28"/>
  <c r="V2685" i="28" s="1"/>
  <c r="T2687" i="28"/>
  <c r="V2687" i="28" s="1"/>
  <c r="T2344" i="28"/>
  <c r="V2344" i="28" s="1"/>
  <c r="T2356" i="28"/>
  <c r="V2356" i="28" s="1"/>
  <c r="T2357" i="28"/>
  <c r="V2357" i="28" s="1"/>
  <c r="T2360" i="28"/>
  <c r="V2360" i="28" s="1"/>
  <c r="T2361" i="28"/>
  <c r="V2361" i="28" s="1"/>
  <c r="T2366" i="28"/>
  <c r="V2366" i="28" s="1"/>
  <c r="T2115" i="28"/>
  <c r="V2115" i="28" s="1"/>
  <c r="T2133" i="28"/>
  <c r="V2133" i="28" s="1"/>
  <c r="T2143" i="28"/>
  <c r="V2143" i="28" s="1"/>
  <c r="T2166" i="28"/>
  <c r="V2166" i="28" s="1"/>
  <c r="T2180" i="28"/>
  <c r="V2180" i="28" s="1"/>
  <c r="T1135" i="28"/>
  <c r="V1135" i="28" s="1"/>
  <c r="T1474" i="28"/>
  <c r="V1474" i="28" s="1"/>
  <c r="T1056" i="28"/>
  <c r="V1056" i="28" s="1"/>
  <c r="T1058" i="28"/>
  <c r="V1058" i="28" s="1"/>
  <c r="T1086" i="28"/>
  <c r="V1086" i="28" s="1"/>
  <c r="T1286" i="28"/>
  <c r="V1286" i="28" s="1"/>
  <c r="T1714" i="28"/>
  <c r="V1714" i="28" s="1"/>
  <c r="T1765" i="28"/>
  <c r="V1765" i="28" s="1"/>
  <c r="T1772" i="28"/>
  <c r="V1772" i="28" s="1"/>
  <c r="T1280" i="28"/>
  <c r="V1280" i="28" s="1"/>
  <c r="T1285" i="28"/>
  <c r="V1285" i="28" s="1"/>
  <c r="T1287" i="28"/>
  <c r="V1287" i="28" s="1"/>
  <c r="T1033" i="28"/>
  <c r="V1033" i="28" s="1"/>
  <c r="T1046" i="28"/>
  <c r="V1046" i="28" s="1"/>
  <c r="T1048" i="28"/>
  <c r="V1048" i="28" s="1"/>
  <c r="T1066" i="28"/>
  <c r="V1066" i="28" s="1"/>
  <c r="T1080" i="28"/>
  <c r="V1080" i="28" s="1"/>
  <c r="T1090" i="28"/>
  <c r="V1090" i="28" s="1"/>
  <c r="T1334" i="28"/>
  <c r="V1334" i="28" s="1"/>
  <c r="T1109" i="28"/>
  <c r="V1109" i="28" s="1"/>
  <c r="T1133" i="28"/>
  <c r="V1133" i="28" s="1"/>
  <c r="T2412" i="28"/>
  <c r="V2412" i="28" s="1"/>
  <c r="T1097" i="28"/>
  <c r="V1097" i="28" s="1"/>
  <c r="T1098" i="28"/>
  <c r="V1098" i="28" s="1"/>
  <c r="T1100" i="28"/>
  <c r="V1100" i="28" s="1"/>
  <c r="T2778" i="28"/>
  <c r="V2778" i="28" s="1"/>
  <c r="T2803" i="28"/>
  <c r="V2803" i="28" s="1"/>
  <c r="T2814" i="28"/>
  <c r="V2814" i="28" s="1"/>
  <c r="T2820" i="28"/>
  <c r="V2820" i="28" s="1"/>
  <c r="T945" i="28"/>
  <c r="V945" i="28" s="1"/>
  <c r="T946" i="28"/>
  <c r="V946" i="28" s="1"/>
  <c r="T1161" i="28"/>
  <c r="V1161" i="28" s="1"/>
  <c r="T880" i="28"/>
  <c r="V880" i="28" s="1"/>
  <c r="T1959" i="28"/>
  <c r="V1959" i="28" s="1"/>
  <c r="T1967" i="28"/>
  <c r="V1967" i="28" s="1"/>
  <c r="T2882" i="28"/>
  <c r="V2882" i="28" s="1"/>
  <c r="T2905" i="28"/>
  <c r="V2905" i="28" s="1"/>
  <c r="T2285" i="28"/>
  <c r="V2285" i="28" s="1"/>
  <c r="T2297" i="28"/>
  <c r="V2297" i="28" s="1"/>
  <c r="T2317" i="28"/>
  <c r="V2317" i="28" s="1"/>
  <c r="T359" i="28"/>
  <c r="V359" i="28" s="1"/>
  <c r="T202" i="28"/>
  <c r="V202" i="28" s="1"/>
  <c r="T1147" i="28"/>
  <c r="V1147" i="28" s="1"/>
  <c r="T1774" i="28"/>
  <c r="V1774" i="28" s="1"/>
  <c r="T2089" i="28"/>
  <c r="V2089" i="28" s="1"/>
  <c r="T321" i="28"/>
  <c r="V321" i="28" s="1"/>
  <c r="T175" i="28"/>
  <c r="V175" i="28" s="1"/>
  <c r="T1871" i="28"/>
  <c r="V1871" i="28" s="1"/>
  <c r="T2127" i="28"/>
  <c r="V2127" i="28" s="1"/>
  <c r="T36" i="28"/>
  <c r="V36" i="28" s="1"/>
  <c r="T200" i="28"/>
  <c r="V200" i="28" s="1"/>
  <c r="T139" i="28"/>
  <c r="V139" i="28" s="1"/>
  <c r="T490" i="28"/>
  <c r="V490" i="28" s="1"/>
  <c r="T121" i="28"/>
  <c r="V121" i="28" s="1"/>
  <c r="T2684" i="28"/>
  <c r="V2684" i="28" s="1"/>
  <c r="T852" i="28"/>
  <c r="V852" i="28" s="1"/>
  <c r="T138" i="28"/>
  <c r="V138" i="28" s="1"/>
  <c r="T853" i="28"/>
  <c r="V853" i="28" s="1"/>
  <c r="T382" i="28"/>
  <c r="V382" i="28" s="1"/>
  <c r="T1648" i="28"/>
  <c r="V1648" i="28" s="1"/>
  <c r="T20" i="28"/>
  <c r="V20" i="28" s="1"/>
  <c r="T1913" i="28"/>
  <c r="V1913" i="28" s="1"/>
  <c r="T948" i="28"/>
  <c r="V948" i="28" s="1"/>
  <c r="T601" i="28"/>
  <c r="V601" i="28" s="1"/>
  <c r="T690" i="28"/>
  <c r="V690" i="28" s="1"/>
  <c r="T1711" i="28"/>
  <c r="V1711" i="28" s="1"/>
  <c r="T2128" i="28"/>
  <c r="V2128" i="28" s="1"/>
  <c r="T671" i="28"/>
  <c r="V671" i="28" s="1"/>
  <c r="T678" i="28"/>
  <c r="V678" i="28" s="1"/>
  <c r="T430" i="28"/>
  <c r="V430" i="28" s="1"/>
  <c r="T706" i="28"/>
  <c r="V706" i="28" s="1"/>
  <c r="T708" i="28"/>
  <c r="V708" i="28" s="1"/>
  <c r="T227" i="28"/>
  <c r="V227" i="28" s="1"/>
  <c r="T173" i="28"/>
  <c r="V173" i="28" s="1"/>
  <c r="T1926" i="28"/>
  <c r="V1926" i="28" s="1"/>
  <c r="T231" i="28"/>
  <c r="V231" i="28" s="1"/>
  <c r="T1062" i="28"/>
  <c r="V1062" i="28" s="1"/>
  <c r="T1957" i="28"/>
  <c r="V1957" i="28" s="1"/>
  <c r="T1952" i="28"/>
  <c r="V1952" i="28" s="1"/>
  <c r="T1953" i="28"/>
  <c r="V1953" i="28" s="1"/>
  <c r="T1980" i="28"/>
  <c r="V1980" i="28" s="1"/>
  <c r="T957" i="28"/>
  <c r="V957" i="28" s="1"/>
  <c r="T958" i="28"/>
  <c r="V958" i="28" s="1"/>
  <c r="T959" i="28"/>
  <c r="V959" i="28" s="1"/>
  <c r="T2558" i="28"/>
  <c r="V2558" i="28" s="1"/>
  <c r="T991" i="28"/>
  <c r="V991" i="28" s="1"/>
  <c r="T887" i="28"/>
  <c r="V887" i="28" s="1"/>
  <c r="T862" i="28"/>
  <c r="V862" i="28" s="1"/>
  <c r="T2239" i="28"/>
  <c r="V2239" i="28" s="1"/>
  <c r="T2423" i="28"/>
  <c r="V2423" i="28" s="1"/>
  <c r="T2525" i="28"/>
  <c r="V2525" i="28" s="1"/>
  <c r="T994" i="28"/>
  <c r="V994" i="28" s="1"/>
  <c r="T418" i="28"/>
  <c r="V418" i="28" s="1"/>
  <c r="T602" i="28"/>
  <c r="V602" i="28" s="1"/>
  <c r="T2716" i="28"/>
  <c r="V2716" i="28" s="1"/>
  <c r="T1694" i="28"/>
  <c r="V1694" i="28" s="1"/>
  <c r="T1673" i="28"/>
  <c r="V1673" i="28" s="1"/>
  <c r="T222" i="28"/>
  <c r="V222" i="28" s="1"/>
  <c r="T462" i="28"/>
  <c r="V462" i="28" s="1"/>
  <c r="T599" i="28"/>
  <c r="V599" i="28" s="1"/>
  <c r="T2544" i="28"/>
  <c r="V2544" i="28" s="1"/>
  <c r="T426" i="28"/>
  <c r="V426" i="28" s="1"/>
  <c r="T577" i="28"/>
  <c r="V577" i="28" s="1"/>
  <c r="T476" i="28"/>
  <c r="V476" i="28" s="1"/>
  <c r="T482" i="28"/>
  <c r="V482" i="28" s="1"/>
  <c r="T483" i="28"/>
  <c r="V483" i="28" s="1"/>
  <c r="T150" i="28"/>
  <c r="V150" i="28" s="1"/>
  <c r="T679" i="28"/>
  <c r="V679" i="28" s="1"/>
  <c r="T179" i="28"/>
  <c r="V179" i="28" s="1"/>
  <c r="T742" i="28"/>
  <c r="V742" i="28" s="1"/>
  <c r="T609" i="28"/>
  <c r="V609" i="28" s="1"/>
  <c r="T729" i="28"/>
  <c r="V729" i="28" s="1"/>
  <c r="T730" i="28"/>
  <c r="V730" i="28" s="1"/>
  <c r="T1915" i="28"/>
  <c r="V1915" i="28" s="1"/>
  <c r="T2694" i="28"/>
  <c r="V2694" i="28" s="1"/>
  <c r="T1710" i="28"/>
  <c r="V1710" i="28" s="1"/>
  <c r="T1289" i="28"/>
  <c r="V1289" i="28" s="1"/>
  <c r="T2788" i="28"/>
  <c r="V2788" i="28" s="1"/>
  <c r="T2759" i="28"/>
  <c r="V2759" i="28" s="1"/>
  <c r="T911" i="28"/>
  <c r="V911" i="28" s="1"/>
  <c r="T912" i="28"/>
  <c r="V912" i="28" s="1"/>
  <c r="T334" i="28"/>
  <c r="V334" i="28" s="1"/>
  <c r="T1409" i="28"/>
  <c r="V1409" i="28" s="1"/>
  <c r="T1096" i="28"/>
  <c r="V1096" i="28" s="1"/>
  <c r="T40" i="28"/>
  <c r="V40" i="28" s="1"/>
  <c r="T30" i="28"/>
  <c r="V30" i="28" s="1"/>
  <c r="T103" i="28"/>
  <c r="V103" i="28" s="1"/>
  <c r="T105" i="28"/>
  <c r="V105" i="28" s="1"/>
  <c r="T89" i="28"/>
  <c r="V89" i="28" s="1"/>
  <c r="T75" i="28"/>
  <c r="V75" i="28" s="1"/>
  <c r="T85" i="28"/>
  <c r="V85" i="28" s="1"/>
  <c r="T11" i="28"/>
  <c r="V11" i="28" s="1"/>
  <c r="T437" i="28"/>
  <c r="V437" i="28" s="1"/>
  <c r="T214" i="28"/>
  <c r="V214" i="28" s="1"/>
  <c r="T404" i="28"/>
  <c r="V404" i="28" s="1"/>
  <c r="T575" i="28"/>
  <c r="V575" i="28" s="1"/>
  <c r="T217" i="28"/>
  <c r="V217" i="28" s="1"/>
  <c r="T480" i="28"/>
  <c r="V480" i="28" s="1"/>
  <c r="T560" i="28"/>
  <c r="V560" i="28" s="1"/>
  <c r="T94" i="28"/>
  <c r="V94" i="28" s="1"/>
  <c r="T109" i="28"/>
  <c r="V109" i="28" s="1"/>
  <c r="T79" i="28"/>
  <c r="V79" i="28" s="1"/>
  <c r="T117" i="28"/>
  <c r="V117" i="28" s="1"/>
  <c r="T67" i="28"/>
  <c r="V67" i="28" s="1"/>
  <c r="T412" i="28"/>
  <c r="V412" i="28" s="1"/>
  <c r="T593" i="28"/>
  <c r="V593" i="28" s="1"/>
  <c r="T113" i="28"/>
  <c r="V113" i="28" s="1"/>
  <c r="T549" i="28"/>
  <c r="V549" i="28" s="1"/>
  <c r="T34" i="28"/>
  <c r="V34" i="28" s="1"/>
  <c r="T1079" i="28"/>
  <c r="V1079" i="28" s="1"/>
  <c r="T1089" i="28"/>
  <c r="V1089" i="28" s="1"/>
  <c r="T1099" i="28"/>
  <c r="V1099" i="28" s="1"/>
  <c r="T1124" i="28"/>
  <c r="V1124" i="28" s="1"/>
  <c r="T1131" i="28"/>
  <c r="V1131" i="28" s="1"/>
  <c r="T1998" i="28"/>
  <c r="V1998" i="28" s="1"/>
  <c r="T2005" i="28"/>
  <c r="V2005" i="28" s="1"/>
  <c r="T2011" i="28"/>
  <c r="V2011" i="28" s="1"/>
  <c r="T2032" i="28"/>
  <c r="V2032" i="28" s="1"/>
  <c r="T2062" i="28"/>
  <c r="V2062" i="28" s="1"/>
  <c r="T2071" i="28"/>
  <c r="V2071" i="28" s="1"/>
  <c r="T1094" i="28"/>
  <c r="V1094" i="28" s="1"/>
  <c r="T2064" i="28"/>
  <c r="V2064" i="28" s="1"/>
  <c r="T2434" i="28"/>
  <c r="V2434" i="28" s="1"/>
  <c r="T1053" i="28"/>
  <c r="V1053" i="28" s="1"/>
  <c r="T1103" i="28"/>
  <c r="V1103" i="28" s="1"/>
  <c r="T1107" i="28"/>
  <c r="V1107" i="28" s="1"/>
  <c r="T2147" i="28"/>
  <c r="V2147" i="28" s="1"/>
  <c r="T2151" i="28"/>
  <c r="V2151" i="28" s="1"/>
  <c r="T2152" i="28"/>
  <c r="V2152" i="28" s="1"/>
  <c r="T2156" i="28"/>
  <c r="V2156" i="28" s="1"/>
  <c r="T2162" i="28"/>
  <c r="V2162" i="28" s="1"/>
  <c r="T2165" i="28"/>
  <c r="V2165" i="28" s="1"/>
  <c r="T2185" i="28"/>
  <c r="V2185" i="28" s="1"/>
  <c r="T2186" i="28"/>
  <c r="V2186" i="28" s="1"/>
  <c r="T2187" i="28"/>
  <c r="V2187" i="28" s="1"/>
  <c r="T2188" i="28"/>
  <c r="V2188" i="28" s="1"/>
  <c r="T2194" i="28"/>
  <c r="V2194" i="28" s="1"/>
  <c r="T1206" i="28"/>
  <c r="V1206" i="28" s="1"/>
  <c r="T1208" i="28"/>
  <c r="V1208" i="28" s="1"/>
  <c r="T1224" i="28"/>
  <c r="V1224" i="28" s="1"/>
  <c r="T1267" i="28"/>
  <c r="V1267" i="28" s="1"/>
  <c r="T1269" i="28"/>
  <c r="V1269" i="28" s="1"/>
  <c r="T2002" i="28"/>
  <c r="V2002" i="28" s="1"/>
  <c r="T2003" i="28"/>
  <c r="V2003" i="28" s="1"/>
  <c r="T2027" i="28"/>
  <c r="V2027" i="28" s="1"/>
  <c r="T1552" i="28"/>
  <c r="V1552" i="28" s="1"/>
  <c r="T1573" i="28"/>
  <c r="V1573" i="28" s="1"/>
  <c r="T1389" i="28"/>
  <c r="V1389" i="28" s="1"/>
  <c r="T1401" i="28"/>
  <c r="V1401" i="28" s="1"/>
  <c r="T1404" i="28"/>
  <c r="V1404" i="28" s="1"/>
  <c r="T1405" i="28"/>
  <c r="V1405" i="28" s="1"/>
  <c r="T2572" i="28"/>
  <c r="V2572" i="28" s="1"/>
  <c r="T1634" i="28"/>
  <c r="V1634" i="28" s="1"/>
  <c r="T1640" i="28"/>
  <c r="V1640" i="28" s="1"/>
  <c r="T1645" i="28"/>
  <c r="V1645" i="28" s="1"/>
  <c r="T1023" i="28"/>
  <c r="V1023" i="28" s="1"/>
  <c r="T1036" i="28"/>
  <c r="V1036" i="28" s="1"/>
  <c r="T1054" i="28"/>
  <c r="V1054" i="28" s="1"/>
  <c r="T1076" i="28"/>
  <c r="V1076" i="28" s="1"/>
  <c r="T1083" i="28"/>
  <c r="V1083" i="28" s="1"/>
  <c r="T1087" i="28"/>
  <c r="V1087" i="28" s="1"/>
  <c r="T2236" i="28"/>
  <c r="V2236" i="28" s="1"/>
  <c r="T2238" i="28"/>
  <c r="V2238" i="28" s="1"/>
  <c r="T2250" i="28"/>
  <c r="V2250" i="28" s="1"/>
  <c r="T2254" i="28"/>
  <c r="V2254" i="28" s="1"/>
  <c r="T2260" i="28"/>
  <c r="V2260" i="28" s="1"/>
  <c r="T2261" i="28"/>
  <c r="V2261" i="28" s="1"/>
  <c r="T2262" i="28"/>
  <c r="V2262" i="28" s="1"/>
  <c r="T1605" i="28"/>
  <c r="V1605" i="28" s="1"/>
  <c r="T2899" i="28"/>
  <c r="V2899" i="28" s="1"/>
  <c r="T1555" i="28"/>
  <c r="V1555" i="28" s="1"/>
  <c r="T1556" i="28"/>
  <c r="V1556" i="28" s="1"/>
  <c r="T1824" i="28"/>
  <c r="V1824" i="28" s="1"/>
  <c r="T1180" i="28"/>
  <c r="V1180" i="28" s="1"/>
  <c r="T1182" i="28"/>
  <c r="V1182" i="28" s="1"/>
  <c r="T1184" i="28"/>
  <c r="V1184" i="28" s="1"/>
  <c r="T1186" i="28"/>
  <c r="V1186" i="28" s="1"/>
  <c r="T51" i="28"/>
  <c r="V51" i="28" s="1"/>
  <c r="T518" i="28"/>
  <c r="V518" i="28" s="1"/>
  <c r="T524" i="28"/>
  <c r="V524" i="28" s="1"/>
  <c r="T322" i="28"/>
  <c r="V322" i="28" s="1"/>
  <c r="T246" i="28"/>
  <c r="V246" i="28" s="1"/>
  <c r="T76" i="28"/>
  <c r="V76" i="28" s="1"/>
  <c r="T514" i="28"/>
  <c r="V514" i="28" s="1"/>
  <c r="T228" i="28"/>
  <c r="V228" i="28" s="1"/>
  <c r="T174" i="28"/>
  <c r="V174" i="28" s="1"/>
  <c r="T176" i="28"/>
  <c r="V176" i="28" s="1"/>
  <c r="T314" i="28"/>
  <c r="V314" i="28" s="1"/>
  <c r="T23" i="28"/>
  <c r="V23" i="28" s="1"/>
  <c r="T13" i="28"/>
  <c r="V13" i="28" s="1"/>
  <c r="T216" i="28"/>
  <c r="V216" i="28" s="1"/>
  <c r="T2818" i="28"/>
  <c r="V2818" i="28" s="1"/>
  <c r="T1148" i="28"/>
  <c r="V1148" i="28" s="1"/>
  <c r="T1607" i="28"/>
  <c r="V1607" i="28" s="1"/>
  <c r="T2401" i="28"/>
  <c r="V2401" i="28" s="1"/>
  <c r="T2491" i="28"/>
  <c r="V2491" i="28" s="1"/>
  <c r="T2530" i="28"/>
  <c r="V2530" i="28" s="1"/>
  <c r="T2532" i="28"/>
  <c r="V2532" i="28" s="1"/>
  <c r="T2624" i="28"/>
  <c r="V2624" i="28" s="1"/>
  <c r="T2663" i="28"/>
  <c r="V2663" i="28" s="1"/>
  <c r="T1931" i="28"/>
  <c r="V1931" i="28" s="1"/>
  <c r="T1937" i="28"/>
  <c r="V1937" i="28" s="1"/>
  <c r="T1947" i="28"/>
  <c r="V1947" i="28" s="1"/>
  <c r="T1966" i="28"/>
  <c r="V1966" i="28" s="1"/>
  <c r="T2451" i="28"/>
  <c r="V2451" i="28" s="1"/>
  <c r="T1490" i="28"/>
  <c r="V1490" i="28" s="1"/>
  <c r="T1933" i="28"/>
  <c r="V1933" i="28" s="1"/>
  <c r="T2051" i="28"/>
  <c r="V2051" i="28" s="1"/>
  <c r="T672" i="28"/>
  <c r="V672" i="28" s="1"/>
  <c r="T2368" i="28"/>
  <c r="V2368" i="28" s="1"/>
  <c r="T2353" i="28"/>
  <c r="V2353" i="28" s="1"/>
  <c r="T2875" i="28"/>
  <c r="V2875" i="28" s="1"/>
  <c r="T1787" i="28"/>
  <c r="V1787" i="28" s="1"/>
  <c r="T988" i="28"/>
  <c r="V988" i="28" s="1"/>
  <c r="T1150" i="28"/>
  <c r="V1150" i="28" s="1"/>
  <c r="T2426" i="28"/>
  <c r="V2426" i="28" s="1"/>
  <c r="T974" i="28"/>
  <c r="V974" i="28" s="1"/>
  <c r="T2582" i="28"/>
  <c r="V2582" i="28" s="1"/>
  <c r="T2584" i="28"/>
  <c r="V2584" i="28" s="1"/>
  <c r="T2631" i="28"/>
  <c r="V2631" i="28" s="1"/>
  <c r="T2718" i="28"/>
  <c r="V2718" i="28" s="1"/>
  <c r="T2884" i="28"/>
  <c r="V2884" i="28" s="1"/>
  <c r="T2853" i="28"/>
  <c r="V2853" i="28" s="1"/>
  <c r="T2854" i="28"/>
  <c r="V2854" i="28" s="1"/>
  <c r="T910" i="28"/>
  <c r="V910" i="28" s="1"/>
  <c r="T1265" i="28"/>
  <c r="V1265" i="28" s="1"/>
  <c r="T871" i="28"/>
  <c r="V871" i="28" s="1"/>
  <c r="T872" i="28"/>
  <c r="V872" i="28" s="1"/>
  <c r="T2902" i="28"/>
  <c r="V2902" i="28" s="1"/>
  <c r="T1051" i="28"/>
  <c r="V1051" i="28" s="1"/>
  <c r="T1068" i="28"/>
  <c r="V1068" i="28" s="1"/>
  <c r="T22" i="28"/>
  <c r="V22" i="28" s="1"/>
  <c r="T854" i="28"/>
  <c r="V854" i="28" s="1"/>
  <c r="T204" i="28"/>
  <c r="V204" i="28" s="1"/>
  <c r="T205" i="28"/>
  <c r="V205" i="28" s="1"/>
  <c r="T995" i="28"/>
  <c r="V995" i="28" s="1"/>
  <c r="T969" i="28"/>
  <c r="V969" i="28" s="1"/>
  <c r="T1742" i="28"/>
  <c r="V1742" i="28" s="1"/>
  <c r="T1425" i="28"/>
  <c r="V1425" i="28" s="1"/>
  <c r="T2801" i="28"/>
  <c r="V2801" i="28" s="1"/>
  <c r="T1318" i="28"/>
  <c r="V1318" i="28" s="1"/>
  <c r="T2355" i="28"/>
  <c r="V2355" i="28" s="1"/>
  <c r="T1140" i="28"/>
  <c r="V1140" i="28" s="1"/>
  <c r="T1762" i="28"/>
  <c r="V1762" i="28" s="1"/>
  <c r="T876" i="28"/>
  <c r="V876" i="28" s="1"/>
  <c r="T1745" i="28"/>
  <c r="V1745" i="28" s="1"/>
  <c r="T1339" i="28"/>
  <c r="V1339" i="28" s="1"/>
  <c r="T971" i="28"/>
  <c r="V971" i="28" s="1"/>
  <c r="T779" i="28"/>
  <c r="V779" i="28" s="1"/>
  <c r="T219" i="28"/>
  <c r="V219" i="28" s="1"/>
  <c r="T2421" i="28"/>
  <c r="V2421" i="28" s="1"/>
  <c r="T2079" i="28"/>
  <c r="V2079" i="28" s="1"/>
  <c r="T1544" i="28"/>
  <c r="V1544" i="28" s="1"/>
  <c r="T1597" i="28"/>
  <c r="V1597" i="28" s="1"/>
  <c r="T890" i="28"/>
  <c r="V890" i="28" s="1"/>
  <c r="T2072" i="28"/>
  <c r="V2072" i="28" s="1"/>
  <c r="T2006" i="28"/>
  <c r="V2006" i="28" s="1"/>
  <c r="T2794" i="28"/>
  <c r="V2794" i="28" s="1"/>
  <c r="T1785" i="28"/>
  <c r="V1785" i="28" s="1"/>
  <c r="T1925" i="28"/>
  <c r="V1925" i="28" s="1"/>
  <c r="T2105" i="28"/>
  <c r="V2105" i="28" s="1"/>
  <c r="T2342" i="28"/>
  <c r="V2342" i="28" s="1"/>
  <c r="T2938" i="28"/>
  <c r="V2938" i="28" s="1"/>
  <c r="T2939" i="28"/>
  <c r="V2939" i="28" s="1"/>
  <c r="T2940" i="28"/>
  <c r="V2940" i="28" s="1"/>
  <c r="T865" i="28"/>
  <c r="V865" i="28" s="1"/>
  <c r="T2592" i="28"/>
  <c r="V2592" i="28" s="1"/>
  <c r="T2593" i="28"/>
  <c r="V2593" i="28" s="1"/>
  <c r="T782" i="28"/>
  <c r="V782" i="28" s="1"/>
  <c r="T303" i="28"/>
  <c r="V303" i="28" s="1"/>
  <c r="T780" i="28"/>
  <c r="V780" i="28" s="1"/>
  <c r="T778" i="28"/>
  <c r="V778" i="28" s="1"/>
  <c r="T2550" i="28"/>
  <c r="V2550" i="28" s="1"/>
  <c r="T2433" i="28"/>
  <c r="V2433" i="28" s="1"/>
  <c r="T2817" i="28"/>
  <c r="V2817" i="28" s="1"/>
  <c r="T1892" i="28"/>
  <c r="V1892" i="28" s="1"/>
  <c r="T1894" i="28"/>
  <c r="V1894" i="28" s="1"/>
  <c r="T1816" i="28"/>
  <c r="V1816" i="28" s="1"/>
  <c r="T1740" i="28"/>
  <c r="V1740" i="28" s="1"/>
  <c r="T1756" i="28"/>
  <c r="V1756" i="28" s="1"/>
  <c r="T2149" i="28"/>
  <c r="V2149" i="28" s="1"/>
  <c r="T2590" i="28"/>
  <c r="V2590" i="28" s="1"/>
  <c r="T2384" i="28"/>
  <c r="V2384" i="28" s="1"/>
  <c r="T2385" i="28"/>
  <c r="V2385" i="28" s="1"/>
  <c r="T2717" i="28"/>
  <c r="V2717" i="28" s="1"/>
  <c r="T2730" i="28"/>
  <c r="V2730" i="28" s="1"/>
  <c r="T2774" i="28"/>
  <c r="V2774" i="28" s="1"/>
  <c r="T2783" i="28"/>
  <c r="V2783" i="28" s="1"/>
  <c r="T2111" i="28"/>
  <c r="V2111" i="28" s="1"/>
  <c r="T1988" i="28"/>
  <c r="V1988" i="28" s="1"/>
  <c r="T2078" i="28"/>
  <c r="V2078" i="28" s="1"/>
  <c r="T2110" i="28"/>
  <c r="V2110" i="28" s="1"/>
  <c r="T2320" i="28"/>
  <c r="V2320" i="28" s="1"/>
  <c r="T893" i="28"/>
  <c r="V893" i="28" s="1"/>
  <c r="T894" i="28"/>
  <c r="V894" i="28" s="1"/>
  <c r="T895" i="28"/>
  <c r="V895" i="28" s="1"/>
  <c r="T896" i="28"/>
  <c r="V896" i="28" s="1"/>
  <c r="T897" i="28"/>
  <c r="V897" i="28" s="1"/>
  <c r="T554" i="28"/>
  <c r="V554" i="28" s="1"/>
  <c r="T695" i="28"/>
  <c r="V695" i="28" s="1"/>
  <c r="T2911" i="28"/>
  <c r="V2911" i="28" s="1"/>
  <c r="T1123" i="28"/>
  <c r="V1123" i="28" s="1"/>
  <c r="T1349" i="28"/>
  <c r="V1349" i="28" s="1"/>
  <c r="T1530" i="28"/>
  <c r="V1530" i="28" s="1"/>
  <c r="T2390" i="28"/>
  <c r="V2390" i="28" s="1"/>
  <c r="T1578" i="28"/>
  <c r="V1578" i="28" s="1"/>
  <c r="T1480" i="28"/>
  <c r="V1480" i="28" s="1"/>
  <c r="T611" i="28"/>
  <c r="V611" i="28" s="1"/>
  <c r="T620" i="28"/>
  <c r="V620" i="28" s="1"/>
  <c r="T637" i="28"/>
  <c r="V637" i="28" s="1"/>
  <c r="T651" i="28"/>
  <c r="V651" i="28" s="1"/>
  <c r="T628" i="28"/>
  <c r="V628" i="28" s="1"/>
  <c r="T662" i="28"/>
  <c r="V662" i="28" s="1"/>
  <c r="T646" i="28"/>
  <c r="V646" i="28" s="1"/>
  <c r="T622" i="28"/>
  <c r="V622" i="28" s="1"/>
  <c r="T656" i="28"/>
  <c r="V656" i="28" s="1"/>
  <c r="T644" i="28"/>
  <c r="V644" i="28" s="1"/>
  <c r="T636" i="28"/>
  <c r="V636" i="28" s="1"/>
  <c r="T617" i="28"/>
  <c r="V617" i="28" s="1"/>
  <c r="T616" i="28"/>
  <c r="V616" i="28" s="1"/>
  <c r="T618" i="28"/>
  <c r="V618" i="28" s="1"/>
  <c r="T2844" i="28"/>
  <c r="V2844" i="28" s="1"/>
  <c r="T1112" i="28"/>
  <c r="V1112" i="28" s="1"/>
  <c r="T1113" i="28"/>
  <c r="V1113" i="28" s="1"/>
  <c r="T2196" i="28"/>
  <c r="V2196" i="28" s="1"/>
  <c r="T2223" i="28"/>
  <c r="V2223" i="28" s="1"/>
  <c r="T1944" i="28"/>
  <c r="V1944" i="28" s="1"/>
  <c r="T1748" i="28"/>
  <c r="V1748" i="28" s="1"/>
  <c r="T2512" i="28"/>
  <c r="V2512" i="28" s="1"/>
  <c r="T1274" i="28"/>
  <c r="V1274" i="28" s="1"/>
  <c r="T2367" i="28"/>
  <c r="V2367" i="28" s="1"/>
  <c r="T2909" i="28"/>
  <c r="V2909" i="28" s="1"/>
  <c r="T2038" i="28"/>
  <c r="V2038" i="28" s="1"/>
  <c r="T2056" i="28"/>
  <c r="V2056" i="28" s="1"/>
  <c r="T1529" i="28"/>
  <c r="V1529" i="28" s="1"/>
  <c r="T2272" i="28"/>
  <c r="V2272" i="28" s="1"/>
  <c r="T2874" i="28"/>
  <c r="V2874" i="28" s="1"/>
  <c r="T2527" i="28"/>
  <c r="V2527" i="28" s="1"/>
  <c r="T1901" i="28"/>
  <c r="V1901" i="28" s="1"/>
  <c r="T2503" i="28"/>
  <c r="V2503" i="28" s="1"/>
  <c r="T2420" i="28"/>
  <c r="V2420" i="28" s="1"/>
  <c r="T1935" i="28"/>
  <c r="V1935" i="28" s="1"/>
  <c r="T2651" i="28"/>
  <c r="V2651" i="28" s="1"/>
  <c r="T2661" i="28"/>
  <c r="V2661" i="28" s="1"/>
  <c r="T2276" i="28"/>
  <c r="V2276" i="28" s="1"/>
  <c r="T2396" i="28"/>
  <c r="V2396" i="28" s="1"/>
  <c r="T1160" i="28"/>
  <c r="V1160" i="28" s="1"/>
  <c r="T2395" i="28"/>
  <c r="V2395" i="28" s="1"/>
  <c r="T1916" i="28"/>
  <c r="V1916" i="28" s="1"/>
  <c r="T1332" i="28"/>
  <c r="V1332" i="28" s="1"/>
  <c r="T2224" i="28"/>
  <c r="V2224" i="28" s="1"/>
  <c r="T1934" i="28"/>
  <c r="V1934" i="28" s="1"/>
  <c r="T2199" i="28"/>
  <c r="V2199" i="28" s="1"/>
  <c r="T2242" i="28"/>
  <c r="V2242" i="28" s="1"/>
  <c r="T2124" i="28"/>
  <c r="V2124" i="28" s="1"/>
  <c r="T2418" i="28"/>
  <c r="V2418" i="28" s="1"/>
  <c r="T1592" i="28"/>
  <c r="V1592" i="28" s="1"/>
  <c r="T2033" i="28"/>
  <c r="V2033" i="28" s="1"/>
  <c r="T2137" i="28"/>
  <c r="V2137" i="28" s="1"/>
  <c r="T648" i="28"/>
  <c r="V648" i="28" s="1"/>
  <c r="T610" i="28"/>
  <c r="V610" i="28" s="1"/>
  <c r="T619" i="28"/>
  <c r="V619" i="28" s="1"/>
  <c r="T630" i="28"/>
  <c r="V630" i="28" s="1"/>
  <c r="T659" i="28"/>
  <c r="V659" i="28" s="1"/>
  <c r="T634" i="28"/>
  <c r="V634" i="28" s="1"/>
  <c r="T640" i="28"/>
  <c r="V640" i="28" s="1"/>
  <c r="T650" i="28"/>
  <c r="V650" i="28" s="1"/>
  <c r="T625" i="28"/>
  <c r="V625" i="28" s="1"/>
  <c r="T643" i="28"/>
  <c r="V643" i="28" s="1"/>
  <c r="T660" i="28"/>
  <c r="V660" i="28" s="1"/>
  <c r="T657" i="28"/>
  <c r="V657" i="28" s="1"/>
  <c r="T664" i="28"/>
  <c r="V664" i="28" s="1"/>
  <c r="T655" i="28"/>
  <c r="V655" i="28" s="1"/>
  <c r="T624" i="28"/>
  <c r="V624" i="28" s="1"/>
  <c r="T626" i="28"/>
  <c r="V626" i="28" s="1"/>
  <c r="T633" i="28"/>
  <c r="V633" i="28" s="1"/>
  <c r="T647" i="28"/>
  <c r="V647" i="28" s="1"/>
  <c r="T652" i="28"/>
  <c r="V652" i="28" s="1"/>
  <c r="T613" i="28"/>
  <c r="V613" i="28" s="1"/>
  <c r="T639" i="28"/>
  <c r="V639" i="28" s="1"/>
  <c r="T632" i="28"/>
  <c r="V632" i="28" s="1"/>
  <c r="T658" i="28"/>
  <c r="V658" i="28" s="1"/>
  <c r="T653" i="28"/>
  <c r="V653" i="28" s="1"/>
  <c r="T666" i="28"/>
  <c r="V666" i="28" s="1"/>
  <c r="T642" i="28"/>
  <c r="V642" i="28" s="1"/>
  <c r="T629" i="28"/>
  <c r="V629" i="28" s="1"/>
  <c r="T641" i="28"/>
  <c r="V641" i="28" s="1"/>
  <c r="T1627" i="28"/>
  <c r="V1627" i="28" s="1"/>
  <c r="T2880" i="28"/>
  <c r="V2880" i="28" s="1"/>
  <c r="T1691" i="28"/>
  <c r="V1691" i="28" s="1"/>
  <c r="T1067" i="28"/>
  <c r="V1067" i="28" s="1"/>
  <c r="T1091" i="28"/>
  <c r="V1091" i="28" s="1"/>
  <c r="T2322" i="28"/>
  <c r="V2322" i="28" s="1"/>
  <c r="T2840" i="28"/>
  <c r="V2840" i="28" s="1"/>
  <c r="T2291" i="28"/>
  <c r="V2291" i="28" s="1"/>
  <c r="T2246" i="28"/>
  <c r="V2246" i="28" s="1"/>
  <c r="T2425" i="28"/>
  <c r="V2425" i="28" s="1"/>
  <c r="T2422" i="28"/>
  <c r="V2422" i="28" s="1"/>
  <c r="T1987" i="28"/>
  <c r="V1987" i="28" s="1"/>
  <c r="T1546" i="28"/>
  <c r="V1546" i="28" s="1"/>
  <c r="T1382" i="28"/>
  <c r="V1382" i="28" s="1"/>
  <c r="T2508" i="28"/>
  <c r="V2508" i="28" s="1"/>
  <c r="T2601" i="28"/>
  <c r="V2601" i="28" s="1"/>
  <c r="T1763" i="28"/>
  <c r="V1763" i="28" s="1"/>
  <c r="T2049" i="28"/>
  <c r="V2049" i="28" s="1"/>
  <c r="T1078" i="28"/>
  <c r="V1078" i="28" s="1"/>
  <c r="T1912" i="28"/>
  <c r="V1912" i="28" s="1"/>
  <c r="T1270" i="28"/>
  <c r="V1270" i="28" s="1"/>
  <c r="T2797" i="28"/>
  <c r="V2797" i="28" s="1"/>
  <c r="T1963" i="28"/>
  <c r="V1963" i="28" s="1"/>
  <c r="T1687" i="28"/>
  <c r="V1687" i="28" s="1"/>
  <c r="T1723" i="28"/>
  <c r="V1723" i="28" s="1"/>
  <c r="T1372" i="28"/>
  <c r="V1372" i="28" s="1"/>
  <c r="T2243" i="28"/>
  <c r="V2243" i="28" s="1"/>
  <c r="T2245" i="28"/>
  <c r="V2245" i="28" s="1"/>
  <c r="T1730" i="28"/>
  <c r="V1730" i="28" s="1"/>
  <c r="T1865" i="28"/>
  <c r="V1865" i="28" s="1"/>
  <c r="T1864" i="28"/>
  <c r="V1864" i="28" s="1"/>
  <c r="T1371" i="28"/>
  <c r="V1371" i="28" s="1"/>
  <c r="T2480" i="28"/>
  <c r="V2480" i="28" s="1"/>
  <c r="T2460" i="28"/>
  <c r="V2460" i="28" s="1"/>
  <c r="T2457" i="28"/>
  <c r="V2457" i="28" s="1"/>
  <c r="T2247" i="28"/>
  <c r="V2247" i="28" s="1"/>
  <c r="T2025" i="28"/>
  <c r="V2025" i="28" s="1"/>
  <c r="T2083" i="28"/>
  <c r="V2083" i="28" s="1"/>
  <c r="T2063" i="28"/>
  <c r="V2063" i="28" s="1"/>
  <c r="T2536" i="28"/>
  <c r="V2536" i="28" s="1"/>
  <c r="T1367" i="28"/>
  <c r="V1367" i="28" s="1"/>
  <c r="T2497" i="28"/>
  <c r="V2497" i="28" s="1"/>
  <c r="T1657" i="28"/>
  <c r="V1657" i="28" s="1"/>
  <c r="T2388" i="28"/>
  <c r="V2388" i="28" s="1"/>
  <c r="T2380" i="28"/>
  <c r="V2380" i="28" s="1"/>
  <c r="T1950" i="28"/>
  <c r="V1950" i="28" s="1"/>
  <c r="T1969" i="28"/>
  <c r="V1969" i="28" s="1"/>
  <c r="T1018" i="28"/>
  <c r="V1018" i="28" s="1"/>
  <c r="T1045" i="28"/>
  <c r="V1045" i="28" s="1"/>
  <c r="T1111" i="28"/>
  <c r="V1111" i="28" s="1"/>
  <c r="T1116" i="28"/>
  <c r="V1116" i="28" s="1"/>
  <c r="T1117" i="28"/>
  <c r="V1117" i="28" s="1"/>
  <c r="T2861" i="28"/>
  <c r="V2861" i="28" s="1"/>
  <c r="T2408" i="28"/>
  <c r="V2408" i="28" s="1"/>
  <c r="T2616" i="28"/>
  <c r="V2616" i="28" s="1"/>
  <c r="T2656" i="28"/>
  <c r="V2656" i="28" s="1"/>
  <c r="T2726" i="28"/>
  <c r="V2726" i="28" s="1"/>
  <c r="T2727" i="28"/>
  <c r="V2727" i="28" s="1"/>
  <c r="T1142" i="28"/>
  <c r="V1142" i="28" s="1"/>
  <c r="T1157" i="28"/>
  <c r="V1157" i="28" s="1"/>
  <c r="T1308" i="28"/>
  <c r="V1308" i="28" s="1"/>
  <c r="T2464" i="28"/>
  <c r="V2464" i="28" s="1"/>
  <c r="T2499" i="28"/>
  <c r="V2499" i="28" s="1"/>
  <c r="T559" i="28"/>
  <c r="V559" i="28" s="1"/>
  <c r="T535" i="28"/>
  <c r="V535" i="28" s="1"/>
  <c r="T1519" i="28"/>
  <c r="V1519" i="28" s="1"/>
  <c r="T2475" i="28"/>
  <c r="V2475" i="28" s="1"/>
  <c r="T2374" i="28"/>
  <c r="V2374" i="28" s="1"/>
  <c r="T2381" i="28"/>
  <c r="V2381" i="28" s="1"/>
  <c r="T2382" i="28"/>
  <c r="V2382" i="28" s="1"/>
  <c r="T2158" i="28"/>
  <c r="V2158" i="28" s="1"/>
  <c r="T2768" i="28"/>
  <c r="V2768" i="28" s="1"/>
  <c r="T2571" i="28"/>
  <c r="V2571" i="28" s="1"/>
  <c r="T1905" i="28"/>
  <c r="V1905" i="28" s="1"/>
  <c r="T2815" i="28"/>
  <c r="V2815" i="28" s="1"/>
  <c r="T2280" i="28"/>
  <c r="V2280" i="28" s="1"/>
  <c r="T2302" i="28"/>
  <c r="V2302" i="28" s="1"/>
  <c r="T1629" i="28"/>
  <c r="V1629" i="28" s="1"/>
  <c r="T1632" i="28"/>
  <c r="V1632" i="28" s="1"/>
  <c r="T1651" i="28"/>
  <c r="V1651" i="28" s="1"/>
  <c r="T1655" i="28"/>
  <c r="V1655" i="28" s="1"/>
  <c r="T1656" i="28"/>
  <c r="V1656" i="28" s="1"/>
  <c r="T1658" i="28"/>
  <c r="V1658" i="28" s="1"/>
  <c r="T2608" i="28"/>
  <c r="V2608" i="28" s="1"/>
  <c r="T2613" i="28"/>
  <c r="V2613" i="28" s="1"/>
  <c r="T2623" i="28"/>
  <c r="V2623" i="28" s="1"/>
  <c r="T2675" i="28"/>
  <c r="V2675" i="28" s="1"/>
  <c r="T2676" i="28"/>
  <c r="V2676" i="28" s="1"/>
  <c r="T2680" i="28"/>
  <c r="V2680" i="28" s="1"/>
  <c r="T2682" i="28"/>
  <c r="V2682" i="28" s="1"/>
  <c r="T2683" i="28"/>
  <c r="V2683" i="28" s="1"/>
  <c r="T2689" i="28"/>
  <c r="V2689" i="28" s="1"/>
  <c r="T1667" i="28"/>
  <c r="V1667" i="28" s="1"/>
  <c r="T1671" i="28"/>
  <c r="V1671" i="28" s="1"/>
  <c r="T1681" i="28"/>
  <c r="V1681" i="28" s="1"/>
  <c r="T1696" i="28"/>
  <c r="V1696" i="28" s="1"/>
  <c r="T1702" i="28"/>
  <c r="V1702" i="28" s="1"/>
  <c r="T1704" i="28"/>
  <c r="V1704" i="28" s="1"/>
  <c r="T1728" i="28"/>
  <c r="V1728" i="28" s="1"/>
  <c r="T1374" i="28"/>
  <c r="V1374" i="28" s="1"/>
  <c r="T1375" i="28"/>
  <c r="V1375" i="28" s="1"/>
  <c r="T1376" i="28"/>
  <c r="V1376" i="28" s="1"/>
  <c r="T1395" i="28"/>
  <c r="V1395" i="28" s="1"/>
  <c r="T448" i="28"/>
  <c r="V448" i="28" s="1"/>
  <c r="T431" i="28"/>
  <c r="V431" i="28" s="1"/>
  <c r="T237" i="28"/>
  <c r="V237" i="28" s="1"/>
  <c r="T443" i="28"/>
  <c r="V443" i="28" s="1"/>
  <c r="T460" i="28"/>
  <c r="V460" i="28" s="1"/>
  <c r="T168" i="28"/>
  <c r="V168" i="28" s="1"/>
  <c r="T277" i="28"/>
  <c r="V277" i="28" s="1"/>
  <c r="T320" i="28"/>
  <c r="V320" i="28" s="1"/>
  <c r="T306" i="28"/>
  <c r="V306" i="28" s="1"/>
  <c r="T591" i="28"/>
  <c r="V591" i="28" s="1"/>
  <c r="T434" i="28"/>
  <c r="V434" i="28" s="1"/>
  <c r="T336" i="28"/>
  <c r="V336" i="28" s="1"/>
  <c r="T272" i="28"/>
  <c r="V272" i="28" s="1"/>
  <c r="T295" i="28"/>
  <c r="V295" i="28" s="1"/>
  <c r="T225" i="28"/>
  <c r="V225" i="28" s="1"/>
  <c r="T495" i="28"/>
  <c r="V495" i="28" s="1"/>
  <c r="T405" i="28"/>
  <c r="V405" i="28" s="1"/>
  <c r="T312" i="28"/>
  <c r="V312" i="28" s="1"/>
  <c r="T502" i="28"/>
  <c r="V502" i="28" s="1"/>
  <c r="T257" i="28"/>
  <c r="V257" i="28" s="1"/>
  <c r="T485" i="28"/>
  <c r="V485" i="28" s="1"/>
  <c r="T290" i="28"/>
  <c r="V290" i="28" s="1"/>
  <c r="T365" i="28"/>
  <c r="V365" i="28" s="1"/>
  <c r="T263" i="28"/>
  <c r="V263" i="28" s="1"/>
  <c r="T597" i="28"/>
  <c r="V597" i="28" s="1"/>
  <c r="T417" i="28"/>
  <c r="V417" i="28" s="1"/>
  <c r="T2205" i="28"/>
  <c r="V2205" i="28" s="1"/>
  <c r="T1981" i="28"/>
  <c r="V1981" i="28" s="1"/>
  <c r="T2915" i="28"/>
  <c r="V2915" i="28" s="1"/>
  <c r="T1743" i="28"/>
  <c r="V1743" i="28" s="1"/>
  <c r="T2283" i="28"/>
  <c r="V2283" i="28" s="1"/>
  <c r="T2240" i="28"/>
  <c r="V2240" i="28" s="1"/>
  <c r="T2372" i="28"/>
  <c r="V2372" i="28" s="1"/>
  <c r="T2614" i="28"/>
  <c r="V2614" i="28" s="1"/>
  <c r="T2688" i="28"/>
  <c r="V2688" i="28" s="1"/>
  <c r="T2526" i="28"/>
  <c r="V2526" i="28" s="1"/>
  <c r="T2489" i="28"/>
  <c r="V2489" i="28" s="1"/>
  <c r="T2387" i="28"/>
  <c r="V2387" i="28" s="1"/>
  <c r="T2015" i="28"/>
  <c r="V2015" i="28" s="1"/>
  <c r="T2017" i="28"/>
  <c r="V2017" i="28" s="1"/>
  <c r="T2516" i="28"/>
  <c r="V2516" i="28" s="1"/>
  <c r="T2751" i="28"/>
  <c r="V2751" i="28" s="1"/>
  <c r="T2001" i="28"/>
  <c r="V2001" i="28" s="1"/>
  <c r="T691" i="28"/>
  <c r="V691" i="28" s="1"/>
  <c r="T486" i="28"/>
  <c r="V486" i="28" s="1"/>
  <c r="T1032" i="28"/>
  <c r="V1032" i="28" s="1"/>
  <c r="T1071" i="28"/>
  <c r="V1071" i="28" s="1"/>
  <c r="T2697" i="28"/>
  <c r="V2697" i="28" s="1"/>
  <c r="T354" i="28"/>
  <c r="V354" i="28" s="1"/>
  <c r="T478" i="28"/>
  <c r="V478" i="28" s="1"/>
  <c r="T465" i="28"/>
  <c r="V465" i="28" s="1"/>
  <c r="T467" i="28"/>
  <c r="V467" i="28" s="1"/>
  <c r="T410" i="28"/>
  <c r="V410" i="28" s="1"/>
  <c r="T1890" i="28"/>
  <c r="V1890" i="28" s="1"/>
  <c r="T2828" i="28"/>
  <c r="V2828" i="28" s="1"/>
  <c r="T444" i="28"/>
  <c r="V444" i="28" s="1"/>
  <c r="T461" i="28"/>
  <c r="V461" i="28" s="1"/>
  <c r="T2531" i="28"/>
  <c r="V2531" i="28" s="1"/>
  <c r="T2625" i="28"/>
  <c r="V2625" i="28" s="1"/>
  <c r="T2591" i="28"/>
  <c r="V2591" i="28" s="1"/>
  <c r="T2311" i="28"/>
  <c r="V2311" i="28" s="1"/>
  <c r="T2175" i="28"/>
  <c r="V2175" i="28" s="1"/>
  <c r="T2524" i="28"/>
  <c r="V2524" i="28" s="1"/>
  <c r="T2529" i="28"/>
  <c r="V2529" i="28" s="1"/>
  <c r="T2537" i="28"/>
  <c r="V2537" i="28" s="1"/>
  <c r="T2538" i="28"/>
  <c r="V2538" i="28" s="1"/>
  <c r="T1861" i="28"/>
  <c r="V1861" i="28" s="1"/>
  <c r="T1838" i="28"/>
  <c r="V1838" i="28" s="1"/>
  <c r="T2258" i="28"/>
  <c r="V2258" i="28" s="1"/>
  <c r="T2102" i="28"/>
  <c r="V2102" i="28" s="1"/>
  <c r="T2103" i="28"/>
  <c r="V2103" i="28" s="1"/>
  <c r="T2104" i="28"/>
  <c r="V2104" i="28" s="1"/>
  <c r="T2106" i="28"/>
  <c r="V2106" i="28" s="1"/>
  <c r="T42" i="28"/>
  <c r="V42" i="28" s="1"/>
  <c r="T1877" i="28"/>
  <c r="V1877" i="28" s="1"/>
  <c r="T855" i="28"/>
  <c r="V855" i="28" s="1"/>
  <c r="T856" i="28"/>
  <c r="V856" i="28" s="1"/>
  <c r="T857" i="28"/>
  <c r="V857" i="28" s="1"/>
  <c r="T540" i="28"/>
  <c r="V540" i="28" s="1"/>
  <c r="T2200" i="28"/>
  <c r="V2200" i="28" s="1"/>
  <c r="T858" i="28"/>
  <c r="V858" i="28" s="1"/>
  <c r="T213" i="28"/>
  <c r="V213" i="28" s="1"/>
  <c r="T185" i="28"/>
  <c r="V185" i="28" s="1"/>
  <c r="T542" i="28"/>
  <c r="V542" i="28" s="1"/>
  <c r="T208" i="28"/>
  <c r="V208" i="28" s="1"/>
  <c r="T240" i="28"/>
  <c r="V240" i="28" s="1"/>
  <c r="T515" i="28"/>
  <c r="V515" i="28" s="1"/>
  <c r="T1828" i="28"/>
  <c r="V1828" i="28" s="1"/>
  <c r="T1798" i="28"/>
  <c r="V1798" i="28" s="1"/>
  <c r="T2043" i="28"/>
  <c r="V2043" i="28" s="1"/>
  <c r="U340" i="28"/>
  <c r="U2099" i="28"/>
  <c r="U1210" i="28"/>
  <c r="U1237" i="28"/>
  <c r="U2088" i="28"/>
  <c r="U869" i="28"/>
  <c r="U2721" i="28"/>
  <c r="U1439" i="28"/>
  <c r="U1800" i="28"/>
  <c r="U1782" i="28"/>
  <c r="U1247" i="28"/>
  <c r="U26" i="28"/>
  <c r="U2021" i="28"/>
  <c r="U509" i="28"/>
  <c r="U1662" i="28"/>
  <c r="U1279" i="28"/>
  <c r="U1550" i="28"/>
  <c r="U1593" i="28"/>
  <c r="U1564" i="28"/>
  <c r="U972" i="28"/>
  <c r="U2257" i="28"/>
  <c r="U891" i="28"/>
  <c r="U565" i="28"/>
  <c r="U744" i="28"/>
  <c r="U723" i="28"/>
  <c r="U2534" i="28"/>
  <c r="U2927" i="28"/>
  <c r="U1335" i="28"/>
  <c r="U1670" i="28"/>
  <c r="U2868" i="28"/>
  <c r="U997" i="28"/>
  <c r="U1189" i="28"/>
  <c r="U1201" i="28"/>
  <c r="U1202" i="28"/>
  <c r="U1209" i="28"/>
  <c r="U1234" i="28"/>
  <c r="U1256" i="28"/>
  <c r="U1258" i="28"/>
  <c r="U2918" i="28"/>
  <c r="U707" i="28"/>
  <c r="U741" i="28"/>
  <c r="U2094" i="28"/>
  <c r="U987" i="28"/>
  <c r="U2042" i="28"/>
  <c r="U2753" i="28"/>
  <c r="U2745" i="28"/>
  <c r="U2771" i="28"/>
  <c r="U1796" i="28"/>
  <c r="U1809" i="28"/>
  <c r="U1822" i="28"/>
  <c r="U2830" i="28"/>
  <c r="U603" i="28"/>
  <c r="U772" i="28"/>
  <c r="U771" i="28"/>
  <c r="U773" i="28"/>
  <c r="U924" i="28"/>
  <c r="U2654" i="28"/>
  <c r="U2732" i="28"/>
  <c r="U2757" i="28"/>
  <c r="U192" i="28"/>
  <c r="U193" i="28"/>
  <c r="U1665" i="28"/>
  <c r="U1666" i="28"/>
  <c r="U903" i="28"/>
  <c r="U904" i="28"/>
  <c r="U2397" i="28"/>
  <c r="U2375" i="28"/>
  <c r="U2398" i="28"/>
  <c r="U976" i="28"/>
  <c r="U977" i="28"/>
  <c r="U978" i="28"/>
  <c r="U940" i="28"/>
  <c r="U783" i="28"/>
  <c r="U282" i="28"/>
  <c r="U784" i="28"/>
  <c r="U785" i="28"/>
  <c r="U786" i="28"/>
  <c r="U787" i="28"/>
  <c r="U788" i="28"/>
  <c r="U789" i="28"/>
  <c r="U247" i="28"/>
  <c r="U592" i="28"/>
  <c r="U1119" i="28"/>
  <c r="U2349" i="28"/>
  <c r="U510" i="28"/>
  <c r="U2376" i="28"/>
  <c r="U1216" i="28"/>
  <c r="U1875" i="28"/>
  <c r="U1885" i="28"/>
  <c r="U2773" i="28"/>
  <c r="U905" i="28"/>
  <c r="U2486" i="28"/>
  <c r="U2473" i="28"/>
  <c r="U2469" i="28"/>
  <c r="U986" i="28"/>
  <c r="U2446" i="28"/>
  <c r="U2442" i="28"/>
  <c r="U913" i="28"/>
  <c r="U914" i="28"/>
  <c r="U1002" i="28"/>
  <c r="U1621" i="28"/>
  <c r="U1622" i="28"/>
  <c r="U1951" i="28"/>
  <c r="U1956" i="28"/>
  <c r="U954" i="28"/>
  <c r="U955" i="28"/>
  <c r="U2557" i="28"/>
  <c r="U990" i="28"/>
  <c r="U2282" i="28"/>
  <c r="U2284" i="28"/>
  <c r="U2295" i="28"/>
  <c r="U2845" i="28"/>
  <c r="U2846" i="28"/>
  <c r="U305" i="28"/>
  <c r="U2332" i="28"/>
  <c r="U533" i="28"/>
  <c r="U879" i="28"/>
  <c r="U606" i="28"/>
  <c r="U676" i="28"/>
  <c r="U781" i="28"/>
  <c r="U768" i="28"/>
  <c r="U548" i="28"/>
  <c r="U2826" i="28"/>
  <c r="U1978" i="28"/>
  <c r="U2693" i="28"/>
  <c r="U1303" i="28"/>
  <c r="U1288" i="28"/>
  <c r="U878" i="28"/>
  <c r="U149" i="28"/>
  <c r="U544" i="28"/>
  <c r="U543" i="28"/>
  <c r="U307" i="28"/>
  <c r="U140" i="28"/>
  <c r="U1151" i="28"/>
  <c r="U1707" i="28"/>
  <c r="U2816" i="28"/>
  <c r="U2082" i="28"/>
  <c r="U2052" i="28"/>
  <c r="U2779" i="28"/>
  <c r="U1114" i="28"/>
  <c r="U1493" i="28"/>
  <c r="U2696" i="28"/>
  <c r="U2437" i="28"/>
  <c r="U2930" i="28"/>
  <c r="U1855" i="28"/>
  <c r="U2153" i="28"/>
  <c r="U2214" i="28"/>
  <c r="U1549" i="28"/>
  <c r="U2443" i="28"/>
  <c r="U1152" i="28"/>
  <c r="U2225" i="28"/>
  <c r="U2232" i="28"/>
  <c r="U2233" i="28"/>
  <c r="U1680" i="28"/>
  <c r="U2144" i="28"/>
  <c r="U260" i="28"/>
  <c r="U112" i="28"/>
  <c r="U276" i="28"/>
  <c r="U273" i="28"/>
  <c r="U579" i="28"/>
  <c r="U309" i="28"/>
  <c r="U583" i="28"/>
  <c r="U93" i="28"/>
  <c r="U275" i="28"/>
  <c r="U221" i="28"/>
  <c r="U337" i="28"/>
  <c r="U289" i="28"/>
  <c r="U529" i="28"/>
  <c r="U375" i="28"/>
  <c r="U101" i="28"/>
  <c r="U1784" i="28"/>
  <c r="U2781" i="28"/>
  <c r="U1972" i="28"/>
  <c r="U2859" i="28"/>
  <c r="U2711" i="28"/>
  <c r="U2715" i="28"/>
  <c r="U2607" i="28"/>
  <c r="U2630" i="28"/>
  <c r="U2649" i="28"/>
  <c r="U2929" i="28"/>
  <c r="U1290" i="28"/>
  <c r="U1296" i="28"/>
  <c r="U1243" i="28"/>
  <c r="U1351" i="28"/>
  <c r="U2463" i="28"/>
  <c r="U2155" i="28"/>
  <c r="U1430" i="28"/>
  <c r="U1485" i="28"/>
  <c r="U1413" i="28"/>
  <c r="U1505" i="28"/>
  <c r="U2641" i="28"/>
  <c r="U2549" i="28"/>
  <c r="U2112" i="28"/>
  <c r="U2170" i="28"/>
  <c r="U1442" i="28"/>
  <c r="U1468" i="28"/>
  <c r="U1477" i="28"/>
  <c r="U1414" i="28"/>
  <c r="U2092" i="28"/>
  <c r="U1106" i="28"/>
  <c r="U1105" i="28"/>
  <c r="U2351" i="28"/>
  <c r="U1825" i="28"/>
  <c r="U2831" i="28"/>
  <c r="U1802" i="28"/>
  <c r="U1585" i="28"/>
  <c r="U2907" i="28"/>
  <c r="U2004" i="28"/>
  <c r="U2026" i="28"/>
  <c r="U1038" i="28"/>
  <c r="U1039" i="28"/>
  <c r="U1021" i="28"/>
  <c r="U2605" i="28"/>
  <c r="U2646" i="28"/>
  <c r="U2766" i="28"/>
  <c r="U1008" i="28"/>
  <c r="U2701" i="28"/>
  <c r="U1778" i="28"/>
  <c r="U2405" i="28"/>
  <c r="U2575" i="28"/>
  <c r="U2914" i="28"/>
  <c r="U2227" i="28"/>
  <c r="U1779" i="28"/>
  <c r="U1649" i="28"/>
  <c r="U177" i="28"/>
  <c r="U859" i="28"/>
  <c r="U930" i="28"/>
  <c r="U931" i="28"/>
  <c r="U870" i="28"/>
  <c r="U874" i="28"/>
  <c r="U2559" i="28"/>
  <c r="U2883" i="28"/>
  <c r="U2327" i="28"/>
  <c r="U2865" i="28"/>
  <c r="U2308" i="28"/>
  <c r="U546" i="28"/>
  <c r="U2248" i="28"/>
  <c r="U2792" i="28"/>
  <c r="U1358" i="28"/>
  <c r="U1801" i="28"/>
  <c r="U526" i="28"/>
  <c r="U419" i="28"/>
  <c r="U439" i="28"/>
  <c r="U553" i="28"/>
  <c r="U547" i="28"/>
  <c r="U1850" i="28"/>
  <c r="U1608" i="28"/>
  <c r="U1837" i="28"/>
  <c r="U1262" i="28"/>
  <c r="U2140" i="28"/>
  <c r="U1475" i="28"/>
  <c r="U1487" i="28"/>
  <c r="U2502" i="28"/>
  <c r="U2476" i="28"/>
  <c r="U2621" i="28"/>
  <c r="U2551" i="28"/>
  <c r="U1692" i="28"/>
  <c r="U961" i="28"/>
  <c r="U1255" i="28"/>
  <c r="U2324" i="28"/>
  <c r="U1302" i="28"/>
  <c r="U578" i="28"/>
  <c r="U569" i="28"/>
  <c r="U344" i="28"/>
  <c r="U8" i="28"/>
  <c r="U145" i="28"/>
  <c r="U581" i="28"/>
  <c r="U570" i="28"/>
  <c r="U355" i="28"/>
  <c r="U574" i="28"/>
  <c r="U2702" i="28"/>
  <c r="U2703" i="28"/>
  <c r="U2365" i="28"/>
  <c r="U2343" i="28"/>
  <c r="U2135" i="28"/>
  <c r="U2708" i="28"/>
  <c r="U2610" i="28"/>
  <c r="U2645" i="28"/>
  <c r="U1319" i="28"/>
  <c r="U1240" i="28"/>
  <c r="U1331" i="28"/>
  <c r="U1340" i="28"/>
  <c r="U1346" i="28"/>
  <c r="U1600" i="28"/>
  <c r="U2522" i="28"/>
  <c r="U2657" i="28"/>
  <c r="U2576" i="28"/>
  <c r="U2714" i="28"/>
  <c r="U1463" i="28"/>
  <c r="U2662" i="28"/>
  <c r="U1034" i="28"/>
  <c r="U1012" i="28"/>
  <c r="U2358" i="28"/>
  <c r="U2691" i="28"/>
  <c r="U2704" i="28"/>
  <c r="U2707" i="28"/>
  <c r="U1427" i="28"/>
  <c r="U1436" i="28"/>
  <c r="U1125" i="28"/>
  <c r="U494" i="28"/>
  <c r="U512" i="28"/>
  <c r="U2878" i="28"/>
  <c r="U621" i="28"/>
  <c r="U1777" i="28"/>
  <c r="U2386" i="28"/>
  <c r="U2183" i="28"/>
  <c r="U1139" i="28"/>
  <c r="U1417" i="28"/>
  <c r="U2836" i="28"/>
  <c r="U2834" i="28"/>
  <c r="U2747" i="28"/>
  <c r="U1628" i="28"/>
  <c r="U422" i="28"/>
  <c r="U586" i="28"/>
  <c r="U2698" i="28"/>
  <c r="U1938" i="28"/>
  <c r="U2898" i="28"/>
  <c r="U1902" i="28"/>
  <c r="U2863" i="28"/>
  <c r="U2864" i="28"/>
  <c r="U2132" i="28"/>
  <c r="U1069" i="28"/>
  <c r="U2568" i="28"/>
  <c r="U2574" i="28"/>
  <c r="U2419" i="28"/>
  <c r="U2903" i="28"/>
  <c r="U1041" i="28"/>
  <c r="U2439" i="28"/>
  <c r="U2346" i="28"/>
  <c r="U2136" i="28"/>
  <c r="U2145" i="28"/>
  <c r="U1379" i="28"/>
  <c r="U2414" i="28"/>
  <c r="U2483" i="28"/>
  <c r="U2496" i="28"/>
  <c r="U1440" i="28"/>
  <c r="U1914" i="28"/>
  <c r="U1582" i="28"/>
  <c r="U2307" i="28"/>
  <c r="U2203" i="28"/>
  <c r="U2777" i="28"/>
  <c r="U1873" i="28"/>
  <c r="U1239" i="28"/>
  <c r="U1790" i="28"/>
  <c r="U1791" i="28"/>
  <c r="U1813" i="28"/>
  <c r="U892" i="28"/>
  <c r="U2453" i="28"/>
  <c r="U1906" i="28"/>
  <c r="U1663" i="28"/>
  <c r="U1266" i="28"/>
  <c r="U2626" i="28"/>
  <c r="U2936" i="28"/>
  <c r="U1793" i="28"/>
  <c r="U2208" i="28"/>
  <c r="U2407" i="28"/>
  <c r="U738" i="28"/>
  <c r="U459" i="28"/>
  <c r="U528" i="28"/>
  <c r="U576" i="28"/>
  <c r="U2067" i="28"/>
  <c r="U1252" i="28"/>
  <c r="U2851" i="28"/>
  <c r="U2573" i="28"/>
  <c r="U2583" i="28"/>
  <c r="U2452" i="28"/>
  <c r="U1192" i="28"/>
  <c r="U2494" i="28"/>
  <c r="U2519" i="28"/>
  <c r="U1992" i="28"/>
  <c r="U1598" i="28"/>
  <c r="U2161" i="28"/>
  <c r="U1320" i="28"/>
  <c r="U2288" i="28"/>
  <c r="U1620" i="28"/>
  <c r="U1729" i="28"/>
  <c r="U167" i="28"/>
  <c r="U242" i="28"/>
  <c r="U743" i="28"/>
  <c r="U304" i="28"/>
  <c r="U1669" i="28"/>
  <c r="U1102" i="28"/>
  <c r="U1104" i="28"/>
  <c r="U790" i="28"/>
  <c r="U232" i="28"/>
  <c r="U233" i="28"/>
  <c r="U278" i="28"/>
  <c r="U148" i="28"/>
  <c r="U2764" i="28"/>
  <c r="U2741" i="28"/>
  <c r="U928" i="28"/>
  <c r="U1586" i="28"/>
  <c r="U1298" i="28"/>
  <c r="U1341" i="28"/>
  <c r="U1484" i="28"/>
  <c r="U1539" i="28"/>
  <c r="U1540" i="28"/>
  <c r="U1007" i="28"/>
  <c r="U1732" i="28"/>
  <c r="U2076" i="28"/>
  <c r="U1559" i="28"/>
  <c r="U2383" i="28"/>
  <c r="U2142" i="28"/>
  <c r="U415" i="28"/>
  <c r="U2331" i="28"/>
  <c r="U2095" i="28"/>
  <c r="U161" i="28"/>
  <c r="U1994" i="28"/>
  <c r="U2031" i="28"/>
  <c r="U1281" i="28"/>
  <c r="U737" i="28"/>
  <c r="U1805" i="28"/>
  <c r="U1786" i="28"/>
  <c r="U2505" i="28"/>
  <c r="U43" i="28"/>
  <c r="U938" i="28"/>
  <c r="U1263" i="28"/>
  <c r="U2569" i="28"/>
  <c r="U1568" i="28"/>
  <c r="U1576" i="28"/>
  <c r="U2490" i="28"/>
  <c r="U1897" i="28"/>
  <c r="U1899" i="28"/>
  <c r="U406" i="28"/>
  <c r="U470" i="28"/>
  <c r="U925" i="28"/>
  <c r="U973" i="28"/>
  <c r="U2204" i="28"/>
  <c r="U747" i="28"/>
  <c r="U748" i="28"/>
  <c r="U877" i="28"/>
  <c r="U932" i="28"/>
  <c r="U1672" i="28"/>
  <c r="U1731" i="28"/>
  <c r="U1766" i="28"/>
  <c r="U1767" i="28"/>
  <c r="U1768" i="28"/>
  <c r="U1770" i="28"/>
  <c r="U2790" i="28"/>
  <c r="U2791" i="28"/>
  <c r="U2798" i="28"/>
  <c r="U1650" i="28"/>
  <c r="U2823" i="28"/>
  <c r="U1049" i="28"/>
  <c r="U1050" i="28"/>
  <c r="U1137" i="28"/>
  <c r="U1120" i="28"/>
  <c r="U1121" i="28"/>
  <c r="U860" i="28"/>
  <c r="U861" i="28"/>
  <c r="U1508" i="28"/>
  <c r="U1456" i="28"/>
  <c r="U1561" i="28"/>
  <c r="U1283" i="28"/>
  <c r="U1284" i="28"/>
  <c r="U1291" i="28"/>
  <c r="U1292" i="28"/>
  <c r="U1299" i="28"/>
  <c r="U1300" i="28"/>
  <c r="U1305" i="28"/>
  <c r="U1306" i="28"/>
  <c r="U1344" i="28"/>
  <c r="U1345" i="28"/>
  <c r="U1352" i="28"/>
  <c r="U1353" i="28"/>
  <c r="U1356" i="28"/>
  <c r="U1357" i="28"/>
  <c r="U2917" i="28"/>
  <c r="U2277" i="28"/>
  <c r="U2287" i="28"/>
  <c r="U1093" i="28"/>
  <c r="U867" i="28"/>
  <c r="U1396" i="28"/>
  <c r="U1397" i="28"/>
  <c r="U1407" i="28"/>
  <c r="U1408" i="28"/>
  <c r="U1416" i="28"/>
  <c r="U1420" i="28"/>
  <c r="U1421" i="28"/>
  <c r="U1423" i="28"/>
  <c r="U1424" i="28"/>
  <c r="U1457" i="28"/>
  <c r="U1434" i="28"/>
  <c r="U1435" i="28"/>
  <c r="U1445" i="28"/>
  <c r="U1446" i="28"/>
  <c r="U1458" i="28"/>
  <c r="U1459" i="28"/>
  <c r="U1464" i="28"/>
  <c r="U1465" i="28"/>
  <c r="U1473" i="28"/>
  <c r="U1494" i="28"/>
  <c r="U1495" i="28"/>
  <c r="U1498" i="28"/>
  <c r="U1499" i="28"/>
  <c r="U1503" i="28"/>
  <c r="U2329" i="28"/>
  <c r="U1823" i="28"/>
  <c r="U1835" i="28"/>
  <c r="U900" i="28"/>
  <c r="U901" i="28"/>
  <c r="U902" i="28"/>
  <c r="U2921" i="28"/>
  <c r="U1878" i="28"/>
  <c r="U1968" i="28"/>
  <c r="U2319" i="28"/>
  <c r="U1588" i="28"/>
  <c r="U1589" i="28"/>
  <c r="U580" i="28"/>
  <c r="U791" i="28"/>
  <c r="U2866" i="28"/>
  <c r="U1961" i="28"/>
  <c r="U2345" i="28"/>
  <c r="U2336" i="28"/>
  <c r="U73" i="28"/>
  <c r="U349" i="28"/>
  <c r="U1924" i="28"/>
  <c r="U2178" i="28"/>
  <c r="U2513" i="28"/>
  <c r="U2484" i="28"/>
  <c r="U389" i="28"/>
  <c r="U362" i="28"/>
  <c r="U563" i="28"/>
  <c r="U445" i="28"/>
  <c r="U688" i="28"/>
  <c r="U317" i="28"/>
  <c r="U687" i="28"/>
  <c r="U604" i="28"/>
  <c r="U631" i="28"/>
  <c r="U654" i="28"/>
  <c r="U674" i="28"/>
  <c r="U635" i="28"/>
  <c r="U686" i="28"/>
  <c r="U424" i="28"/>
  <c r="U587" i="28"/>
  <c r="U868" i="28"/>
  <c r="U2894" i="28"/>
  <c r="U2619" i="28"/>
  <c r="U1466" i="28"/>
  <c r="U1566" i="28"/>
  <c r="U1570" i="28"/>
  <c r="U1683" i="28"/>
  <c r="U1684" i="28"/>
  <c r="U1755" i="28"/>
  <c r="U1759" i="28"/>
  <c r="U889" i="28"/>
  <c r="U1081" i="28"/>
  <c r="U864" i="28"/>
  <c r="U2229" i="28"/>
  <c r="U1132" i="28"/>
  <c r="U1554" i="28"/>
  <c r="U2201" i="28"/>
  <c r="U2720" i="28"/>
  <c r="U1609" i="28"/>
  <c r="U2841" i="28"/>
  <c r="U2176" i="28"/>
  <c r="U2523" i="28"/>
  <c r="U2528" i="28"/>
  <c r="U1580" i="28"/>
  <c r="U6" i="28"/>
  <c r="U156" i="28"/>
  <c r="U157" i="28"/>
  <c r="U315" i="28"/>
  <c r="U440" i="28"/>
  <c r="U704" i="28"/>
  <c r="U210" i="28"/>
  <c r="U211" i="28"/>
  <c r="U605" i="28"/>
  <c r="U386" i="28"/>
  <c r="U663" i="28"/>
  <c r="U379" i="28"/>
  <c r="U234" i="28"/>
  <c r="U324" i="28"/>
  <c r="U498" i="28"/>
  <c r="U661" i="28"/>
  <c r="U450" i="28"/>
  <c r="U163" i="28"/>
  <c r="U251" i="28"/>
  <c r="U238" i="28"/>
  <c r="U357" i="28"/>
  <c r="U792" i="28"/>
  <c r="U793" i="28"/>
  <c r="U279" i="28"/>
  <c r="U132" i="28"/>
  <c r="U133" i="28"/>
  <c r="U711" i="28"/>
  <c r="U712" i="28"/>
  <c r="U1088" i="28"/>
  <c r="U1130" i="28"/>
  <c r="U2081" i="28"/>
  <c r="U2034" i="28"/>
  <c r="U245" i="28"/>
  <c r="U226" i="28"/>
  <c r="U794" i="28"/>
  <c r="U313" i="28"/>
  <c r="U294" i="28"/>
  <c r="U224" i="28"/>
  <c r="U1392" i="28"/>
  <c r="U1842" i="28"/>
  <c r="U1826" i="28"/>
  <c r="U1833" i="28"/>
  <c r="U1846" i="28"/>
  <c r="U1839" i="28"/>
  <c r="U1831" i="28"/>
  <c r="U1806" i="28"/>
  <c r="U1811" i="28"/>
  <c r="U1781" i="28"/>
  <c r="U1797" i="28"/>
  <c r="U941" i="28"/>
  <c r="U942" i="28"/>
  <c r="U2566" i="28"/>
  <c r="U2563" i="28"/>
  <c r="U1370" i="28"/>
  <c r="U2710" i="28"/>
  <c r="U2313" i="28"/>
  <c r="U1136" i="28"/>
  <c r="U2891" i="28"/>
  <c r="U2744" i="28"/>
  <c r="U1373" i="28"/>
  <c r="U2379" i="28"/>
  <c r="U2086" i="28"/>
  <c r="U2316" i="28"/>
  <c r="U1750" i="28"/>
  <c r="U1829" i="28"/>
  <c r="U1700" i="28"/>
  <c r="U1701" i="28"/>
  <c r="U1932" i="28"/>
  <c r="U1946" i="28"/>
  <c r="U1338" i="28"/>
  <c r="U1703" i="28"/>
  <c r="U1448" i="28"/>
  <c r="U1461" i="28"/>
  <c r="U1309" i="28"/>
  <c r="U2931" i="28"/>
  <c r="U2354" i="28"/>
  <c r="U2123" i="28"/>
  <c r="U2218" i="28"/>
  <c r="U2230" i="28"/>
  <c r="U2427" i="28"/>
  <c r="U1146" i="28"/>
  <c r="U2487" i="28"/>
  <c r="U2330" i="28"/>
  <c r="U1773" i="28"/>
  <c r="U1780" i="28"/>
  <c r="U1794" i="28"/>
  <c r="U1804" i="28"/>
  <c r="U2212" i="28"/>
  <c r="U1510" i="28"/>
  <c r="U1528" i="28"/>
  <c r="U1533" i="28"/>
  <c r="U1644" i="28"/>
  <c r="U1497" i="28"/>
  <c r="U2705" i="28"/>
  <c r="U1635" i="28"/>
  <c r="U2164" i="28"/>
  <c r="U2920" i="28"/>
  <c r="U2660" i="28"/>
  <c r="U2341" i="28"/>
  <c r="U106" i="28"/>
  <c r="U7" i="28"/>
  <c r="U795" i="28"/>
  <c r="U702" i="28"/>
  <c r="U703" i="28"/>
  <c r="U735" i="28"/>
  <c r="U736" i="28"/>
  <c r="U572" i="28"/>
  <c r="U753" i="28"/>
  <c r="U449" i="28"/>
  <c r="U2100" i="28"/>
  <c r="U1211" i="28"/>
  <c r="U1257" i="28"/>
  <c r="U2919" i="28"/>
  <c r="U2901" i="28"/>
  <c r="U2620" i="28"/>
  <c r="U2640" i="28"/>
  <c r="U2643" i="28"/>
  <c r="U2655" i="28"/>
  <c r="U1141" i="28"/>
  <c r="U1219" i="28"/>
  <c r="U1236" i="28"/>
  <c r="U1350" i="28"/>
  <c r="U1205" i="28"/>
  <c r="U2518" i="28"/>
  <c r="U1422" i="28"/>
  <c r="U2241" i="28"/>
  <c r="U2154" i="28"/>
  <c r="U2392" i="28"/>
  <c r="U1398" i="28"/>
  <c r="U2848" i="28"/>
  <c r="U2310" i="28"/>
  <c r="U1626" i="28"/>
  <c r="U2373" i="28"/>
  <c r="U2359" i="28"/>
  <c r="U2761" i="28"/>
  <c r="U2776" i="28"/>
  <c r="U2093" i="28"/>
  <c r="U1638" i="28"/>
  <c r="U71" i="28"/>
  <c r="U2048" i="28"/>
  <c r="U1747" i="28"/>
  <c r="U2304" i="28"/>
  <c r="U590" i="28"/>
  <c r="U2179" i="28"/>
  <c r="U1709" i="28"/>
  <c r="U1171" i="28"/>
  <c r="U1783" i="28"/>
  <c r="U1128" i="28"/>
  <c r="U2889" i="28"/>
  <c r="U2055" i="28"/>
  <c r="U2535" i="28"/>
  <c r="U2022" i="28"/>
  <c r="U2191" i="28"/>
  <c r="U2177" i="28"/>
  <c r="U2181" i="28"/>
  <c r="U1852" i="28"/>
  <c r="U102" i="28"/>
  <c r="U143" i="28"/>
  <c r="U120" i="28"/>
  <c r="U241" i="28"/>
  <c r="U142" i="28"/>
  <c r="U2273" i="28"/>
  <c r="U2430" i="28"/>
  <c r="U2632" i="28"/>
  <c r="U2937" i="28"/>
  <c r="U1958" i="28"/>
  <c r="U2935" i="28"/>
  <c r="U1985" i="28"/>
  <c r="U775" i="28"/>
  <c r="U796" i="28"/>
  <c r="U797" i="28"/>
  <c r="U798" i="28"/>
  <c r="U777" i="28"/>
  <c r="U776" i="28"/>
  <c r="U774" i="28"/>
  <c r="U638" i="28"/>
  <c r="U122" i="28"/>
  <c r="U2220" i="28"/>
  <c r="U2264" i="28"/>
  <c r="U915" i="28"/>
  <c r="U916" i="28"/>
  <c r="U799" i="28"/>
  <c r="U800" i="28"/>
  <c r="U968" i="28"/>
  <c r="U2862" i="28"/>
  <c r="U326" i="28"/>
  <c r="U532" i="28"/>
  <c r="U293" i="28"/>
  <c r="U206" i="28"/>
  <c r="U171" i="28"/>
  <c r="U2825" i="28"/>
  <c r="U1553" i="28"/>
  <c r="U1733" i="28"/>
  <c r="U2603" i="28"/>
  <c r="U2057" i="28"/>
  <c r="U1129" i="28"/>
  <c r="U2786" i="28"/>
  <c r="U1887" i="28"/>
  <c r="U2858" i="28"/>
  <c r="U2424" i="28"/>
  <c r="U1923" i="28"/>
  <c r="U1526" i="28"/>
  <c r="U801" i="28"/>
  <c r="U1970" i="28"/>
  <c r="U1971" i="28"/>
  <c r="U2404" i="28"/>
  <c r="U979" i="28"/>
  <c r="U980" i="28"/>
  <c r="U981" i="28"/>
  <c r="U982" i="28"/>
  <c r="U983" i="28"/>
  <c r="U2012" i="28"/>
  <c r="U2008" i="28"/>
  <c r="U1163" i="28"/>
  <c r="U926" i="28"/>
  <c r="U927" i="28"/>
  <c r="U922" i="28"/>
  <c r="U923" i="28"/>
  <c r="U993" i="28"/>
  <c r="U956" i="28"/>
  <c r="U962" i="28"/>
  <c r="U2886" i="28"/>
  <c r="U1428" i="28"/>
  <c r="U1429" i="28"/>
  <c r="U1377" i="28"/>
  <c r="U1378" i="28"/>
  <c r="U881" i="28"/>
  <c r="U882" i="28"/>
  <c r="U883" i="28"/>
  <c r="U884" i="28"/>
  <c r="U885" i="28"/>
  <c r="U2749" i="28"/>
  <c r="U2769" i="28"/>
  <c r="U2770" i="28"/>
  <c r="U2737" i="28"/>
  <c r="U2736" i="28"/>
  <c r="U2735" i="28"/>
  <c r="U2760" i="28"/>
  <c r="U2121" i="28"/>
  <c r="U1482" i="28"/>
  <c r="U1481" i="28"/>
  <c r="U1479" i="28"/>
  <c r="U2378" i="28"/>
  <c r="U2517" i="28"/>
  <c r="U964" i="28"/>
  <c r="U1976" i="28"/>
  <c r="U2074" i="28"/>
  <c r="U50" i="28"/>
  <c r="U328" i="28"/>
  <c r="U802" i="28"/>
  <c r="U537" i="28"/>
  <c r="U521" i="28"/>
  <c r="U681" i="28"/>
  <c r="U803" i="28"/>
  <c r="U522" i="28"/>
  <c r="U731" i="28"/>
  <c r="U432" i="28"/>
  <c r="U203" i="28"/>
  <c r="U197" i="28"/>
  <c r="U685" i="28"/>
  <c r="U301" i="28"/>
  <c r="U2" i="28"/>
  <c r="U165" i="28"/>
  <c r="U875" i="28"/>
  <c r="U2594" i="28"/>
  <c r="U1572" i="28"/>
  <c r="U1082" i="28"/>
  <c r="U1075" i="28"/>
  <c r="U985" i="28"/>
  <c r="U388" i="28"/>
  <c r="U1085" i="28"/>
  <c r="U1022" i="28"/>
  <c r="U1026" i="28"/>
  <c r="U1027" i="28"/>
  <c r="U1028" i="28"/>
  <c r="U1031" i="28"/>
  <c r="U863" i="28"/>
  <c r="U1483" i="28"/>
  <c r="U1764" i="28"/>
  <c r="U1898" i="28"/>
  <c r="U1713" i="28"/>
  <c r="U2653" i="28"/>
  <c r="U1172" i="28"/>
  <c r="U2787" i="28"/>
  <c r="U804" i="28"/>
  <c r="U645" i="28"/>
  <c r="U805" i="28"/>
  <c r="U806" i="28"/>
  <c r="U933" i="28"/>
  <c r="U934" i="28"/>
  <c r="U2202" i="28"/>
  <c r="U2904" i="28"/>
  <c r="U481" i="28"/>
  <c r="U2805" i="28"/>
  <c r="U2542" i="28"/>
  <c r="U963" i="28"/>
  <c r="U2393" i="28"/>
  <c r="U2409" i="28"/>
  <c r="U1727" i="28"/>
  <c r="U2091" i="28"/>
  <c r="U2234" i="28"/>
  <c r="U131" i="28"/>
  <c r="U589" i="28"/>
  <c r="U2733" i="28"/>
  <c r="U2734" i="28"/>
  <c r="U807" i="28"/>
  <c r="U808" i="28"/>
  <c r="U809" i="28"/>
  <c r="U669" i="28"/>
  <c r="U670" i="28"/>
  <c r="U292" i="28"/>
  <c r="U308" i="28"/>
  <c r="U385" i="28"/>
  <c r="U568" i="28"/>
  <c r="U582" i="28"/>
  <c r="U810" i="28"/>
  <c r="U811" i="28"/>
  <c r="U812" i="28"/>
  <c r="U525" i="28"/>
  <c r="U438" i="28"/>
  <c r="U223" i="28"/>
  <c r="U627" i="28"/>
  <c r="U813" i="28"/>
  <c r="U323" i="28"/>
  <c r="U519" i="28"/>
  <c r="U135" i="28"/>
  <c r="U600" i="28"/>
  <c r="U814" i="28"/>
  <c r="U815" i="28"/>
  <c r="U395" i="28"/>
  <c r="U816" i="28"/>
  <c r="U126" i="28"/>
  <c r="U127" i="28"/>
  <c r="U250" i="28"/>
  <c r="U817" i="28"/>
  <c r="U818" i="28"/>
  <c r="U130" i="28"/>
  <c r="U567" i="28"/>
  <c r="U397" i="28"/>
  <c r="U427" i="28"/>
  <c r="U370" i="28"/>
  <c r="U371" i="28"/>
  <c r="U372" i="28"/>
  <c r="U373" i="28"/>
  <c r="U374" i="28"/>
  <c r="U819" i="28"/>
  <c r="U332" i="28"/>
  <c r="U367" i="28"/>
  <c r="U369" i="28"/>
  <c r="U820" i="28"/>
  <c r="U285" i="28"/>
  <c r="U366" i="28"/>
  <c r="U381" i="28"/>
  <c r="U821" i="28"/>
  <c r="U331" i="28"/>
  <c r="U377" i="28"/>
  <c r="U236" i="28"/>
  <c r="U352" i="28"/>
  <c r="U400" i="28"/>
  <c r="U822" i="28"/>
  <c r="U396" i="28"/>
  <c r="U455" i="28"/>
  <c r="U456" i="28"/>
  <c r="U457" i="28"/>
  <c r="U536" i="28"/>
  <c r="U147" i="28"/>
  <c r="U823" i="28"/>
  <c r="U824" i="28"/>
  <c r="U825" i="28"/>
  <c r="U826" i="28"/>
  <c r="U416" i="28"/>
  <c r="U1918" i="28"/>
  <c r="U1930" i="28"/>
  <c r="U1936" i="28"/>
  <c r="U1965" i="28"/>
  <c r="U949" i="28"/>
  <c r="U950" i="28"/>
  <c r="U951" i="28"/>
  <c r="U952" i="28"/>
  <c r="U2326" i="28"/>
  <c r="U1366" i="28"/>
  <c r="U1771" i="28"/>
  <c r="U2540" i="28"/>
  <c r="U2168" i="28"/>
  <c r="U2169" i="28"/>
  <c r="U2924" i="28"/>
  <c r="U759" i="28"/>
  <c r="U757" i="28"/>
  <c r="U745" i="28"/>
  <c r="U754" i="28"/>
  <c r="U751" i="28"/>
  <c r="U758" i="28"/>
  <c r="U760" i="28"/>
  <c r="U746" i="28"/>
  <c r="U762" i="28"/>
  <c r="U755" i="28"/>
  <c r="U764" i="28"/>
  <c r="U770" i="28"/>
  <c r="U763" i="28"/>
  <c r="U761" i="28"/>
  <c r="U766" i="28"/>
  <c r="U767" i="28"/>
  <c r="U765" i="28"/>
  <c r="U769" i="28"/>
  <c r="U2244" i="28"/>
  <c r="U2148" i="28"/>
  <c r="U499" i="28"/>
  <c r="U134" i="28"/>
  <c r="U2255" i="28"/>
  <c r="U2871" i="28"/>
  <c r="U2872" i="28"/>
  <c r="U255" i="28"/>
  <c r="U195" i="28"/>
  <c r="U1297" i="28"/>
  <c r="U2506" i="28"/>
  <c r="U1754" i="28"/>
  <c r="U1758" i="28"/>
  <c r="U1821" i="28"/>
  <c r="U1744" i="28"/>
  <c r="U2198" i="28"/>
  <c r="U1991" i="28"/>
  <c r="U2129" i="28"/>
  <c r="U2928" i="28"/>
  <c r="U2334" i="28"/>
  <c r="U1708" i="28"/>
  <c r="U1718" i="28"/>
  <c r="U2520" i="28"/>
  <c r="U2926" i="28"/>
  <c r="U1792" i="28"/>
  <c r="U719" i="28"/>
  <c r="U697" i="28"/>
  <c r="U718" i="28"/>
  <c r="U724" i="28"/>
  <c r="U929" i="28"/>
  <c r="U1624" i="28"/>
  <c r="U2293" i="28"/>
  <c r="U1653" i="28"/>
  <c r="U1698" i="28"/>
  <c r="U1639" i="28"/>
  <c r="U2090" i="28"/>
  <c r="U1630" i="28"/>
  <c r="U1646" i="28"/>
  <c r="U1668" i="28"/>
  <c r="U1676" i="28"/>
  <c r="U1682" i="28"/>
  <c r="U1706" i="28"/>
  <c r="U1418" i="28"/>
  <c r="U1896" i="28"/>
  <c r="U1903" i="28"/>
  <c r="U1433" i="28"/>
  <c r="U2923" i="28"/>
  <c r="U1381" i="28"/>
  <c r="U1363" i="28"/>
  <c r="U1856" i="28"/>
  <c r="U1444" i="28"/>
  <c r="U1848" i="28"/>
  <c r="U1491" i="28"/>
  <c r="U2724" i="28"/>
  <c r="U2018" i="28"/>
  <c r="U1360" i="28"/>
  <c r="U2301" i="28"/>
  <c r="U2207" i="28"/>
  <c r="U1524" i="28"/>
  <c r="U2226" i="28"/>
  <c r="U1674" i="28"/>
  <c r="U2300" i="28"/>
  <c r="U2533" i="28"/>
  <c r="U1545" i="28"/>
  <c r="U1599" i="28"/>
  <c r="U2073" i="28"/>
  <c r="U827" i="28"/>
  <c r="U828" i="28"/>
  <c r="U829" i="28"/>
  <c r="U1660" i="28"/>
  <c r="U1699" i="28"/>
  <c r="U2763" i="28"/>
  <c r="U2832" i="28"/>
  <c r="U2833" i="28"/>
  <c r="U2838" i="28"/>
  <c r="U2893" i="28"/>
  <c r="U1602" i="28"/>
  <c r="U2348" i="28"/>
  <c r="U2887" i="28"/>
  <c r="U953" i="28"/>
  <c r="U1431" i="28"/>
  <c r="U1603" i="28"/>
  <c r="U1606" i="28"/>
  <c r="U2772" i="28"/>
  <c r="U1604" i="28"/>
  <c r="U561" i="28"/>
  <c r="U218" i="28"/>
  <c r="U153" i="28"/>
  <c r="U2435" i="28"/>
  <c r="U1275" i="28"/>
  <c r="U2065" i="28"/>
  <c r="U1884" i="28"/>
  <c r="U2352" i="28"/>
  <c r="U129" i="28"/>
  <c r="U402" i="28"/>
  <c r="U469" i="28"/>
  <c r="U284" i="28"/>
  <c r="U1410" i="28"/>
  <c r="U1954" i="28"/>
  <c r="U2877" i="28"/>
  <c r="U2080" i="28"/>
  <c r="U1322" i="28"/>
  <c r="U2108" i="28"/>
  <c r="U886" i="28"/>
  <c r="U1354" i="28"/>
  <c r="U1295" i="28"/>
  <c r="U1814" i="28"/>
  <c r="U1830" i="28"/>
  <c r="U2892" i="28"/>
  <c r="U2896" i="28"/>
  <c r="U2897" i="28"/>
  <c r="U1836" i="28"/>
  <c r="U1844" i="28"/>
  <c r="U1849" i="28"/>
  <c r="U2107" i="28"/>
  <c r="U2456" i="28"/>
  <c r="U2459" i="28"/>
  <c r="U989" i="28"/>
  <c r="U2323" i="28"/>
  <c r="U2885" i="28"/>
  <c r="U491" i="28"/>
  <c r="U505" i="28"/>
  <c r="U1238" i="28"/>
  <c r="U2570" i="28"/>
  <c r="U2577" i="28"/>
  <c r="U2586" i="28"/>
  <c r="U2589" i="28"/>
  <c r="U2588" i="28"/>
  <c r="U2611" i="28"/>
  <c r="U2615" i="28"/>
  <c r="U2652" i="28"/>
  <c r="U2647" i="28"/>
  <c r="U1156" i="28"/>
  <c r="U1218" i="28"/>
  <c r="U1220" i="28"/>
  <c r="U1244" i="28"/>
  <c r="U1242" i="28"/>
  <c r="U2521" i="28"/>
  <c r="U2219" i="28"/>
  <c r="U2221" i="28"/>
  <c r="U2222" i="28"/>
  <c r="U2237" i="28"/>
  <c r="U1383" i="28"/>
  <c r="U1385" i="28"/>
  <c r="U1390" i="28"/>
  <c r="U1432" i="28"/>
  <c r="U1198" i="28"/>
  <c r="U1642" i="28"/>
  <c r="U2498" i="28"/>
  <c r="U1619" i="28"/>
  <c r="U1015" i="28"/>
  <c r="U420" i="28"/>
  <c r="U421" i="28"/>
  <c r="U342" i="28"/>
  <c r="U2415" i="28"/>
  <c r="U2406" i="28"/>
  <c r="U2890" i="28"/>
  <c r="U2900" i="28"/>
  <c r="U1685" i="28"/>
  <c r="U254" i="28"/>
  <c r="U2547" i="28"/>
  <c r="U1176" i="28"/>
  <c r="U2587" i="28"/>
  <c r="U2642" i="28"/>
  <c r="U750" i="28"/>
  <c r="U830" i="28"/>
  <c r="U2767" i="28"/>
  <c r="U584" i="28"/>
  <c r="U614" i="28"/>
  <c r="U571" i="28"/>
  <c r="U595" i="28"/>
  <c r="U598" i="28"/>
  <c r="U1057" i="28"/>
  <c r="U1853" i="28"/>
  <c r="U1919" i="28"/>
  <c r="U1920" i="28"/>
  <c r="U164" i="28"/>
  <c r="U162" i="28"/>
  <c r="U128" i="28"/>
  <c r="U831" i="28"/>
  <c r="U2504" i="28"/>
  <c r="U999" i="28"/>
  <c r="U2337" i="28"/>
  <c r="U1575" i="28"/>
  <c r="U1726" i="28"/>
  <c r="U513" i="28"/>
  <c r="U1217" i="28"/>
  <c r="U2738" i="28"/>
  <c r="U2125" i="28"/>
  <c r="U517" i="28"/>
  <c r="U523" i="28"/>
  <c r="U2666" i="28"/>
  <c r="U2669" i="28"/>
  <c r="U2690" i="28"/>
  <c r="U2150" i="28"/>
  <c r="U286" i="28"/>
  <c r="U25" i="28"/>
  <c r="U1584" i="28"/>
  <c r="U873" i="28"/>
  <c r="U261" i="28"/>
  <c r="U360" i="28"/>
  <c r="U507" i="28"/>
  <c r="U832" i="28"/>
  <c r="U833" i="28"/>
  <c r="U749" i="28"/>
  <c r="U1560" i="28"/>
  <c r="U2932" i="28"/>
  <c r="U2013" i="28"/>
  <c r="U623" i="28"/>
  <c r="U298" i="28"/>
  <c r="U834" i="28"/>
  <c r="U2141" i="28"/>
  <c r="U2278" i="28"/>
  <c r="U2740" i="28"/>
  <c r="U835" i="28"/>
  <c r="U183" i="28"/>
  <c r="U3" i="28"/>
  <c r="U836" i="28"/>
  <c r="U1769" i="28"/>
  <c r="U2809" i="28"/>
  <c r="U1013" i="28"/>
  <c r="U1037" i="28"/>
  <c r="U2458" i="28"/>
  <c r="U243" i="28"/>
  <c r="U2758" i="28"/>
  <c r="U2053" i="28"/>
  <c r="U2039" i="28"/>
  <c r="U2668" i="28"/>
  <c r="U1945" i="28"/>
  <c r="U2417" i="28"/>
  <c r="U2410" i="28"/>
  <c r="U1492" i="28"/>
  <c r="U1502" i="28"/>
  <c r="U2602" i="28"/>
  <c r="U1577" i="28"/>
  <c r="U1652" i="28"/>
  <c r="U2908" i="28"/>
  <c r="U2888" i="28"/>
  <c r="U2510" i="28"/>
  <c r="U2020" i="28"/>
  <c r="U2933" i="28"/>
  <c r="U1312" i="28"/>
  <c r="U1948" i="28"/>
  <c r="U2286" i="28"/>
  <c r="U1543" i="28"/>
  <c r="U2912" i="28"/>
  <c r="U1419" i="28"/>
  <c r="U2216" i="28"/>
  <c r="U2249" i="28"/>
  <c r="U2450" i="28"/>
  <c r="U1664" i="28"/>
  <c r="U2922" i="28"/>
  <c r="U1579" i="28"/>
  <c r="U1721" i="28"/>
  <c r="U1722" i="28"/>
  <c r="U1735" i="28"/>
  <c r="U1736" i="28"/>
  <c r="U1569" i="28"/>
  <c r="U1595" i="28"/>
  <c r="U2050" i="28"/>
  <c r="U2752" i="28"/>
  <c r="U2719" i="28"/>
  <c r="U2259" i="28"/>
  <c r="U1760" i="28"/>
  <c r="U1108" i="28"/>
  <c r="U1115" i="28"/>
  <c r="U52" i="28"/>
  <c r="U82" i="28"/>
  <c r="U837" i="28"/>
  <c r="U506" i="28"/>
  <c r="U484" i="28"/>
  <c r="U562" i="28"/>
  <c r="U838" i="28"/>
  <c r="U137" i="28"/>
  <c r="U194" i="28"/>
  <c r="U975" i="28"/>
  <c r="U1886" i="28"/>
  <c r="U943" i="28"/>
  <c r="U944" i="28"/>
  <c r="U839" i="28"/>
  <c r="U141" i="28"/>
  <c r="U840" i="28"/>
  <c r="U2556" i="28"/>
  <c r="U2910" i="28"/>
  <c r="U1643" i="28"/>
  <c r="U998" i="28"/>
  <c r="U1567" i="28"/>
  <c r="U1024" i="28"/>
  <c r="U1025" i="28"/>
  <c r="U1716" i="28"/>
  <c r="U2209" i="28"/>
  <c r="U2206" i="28"/>
  <c r="U2211" i="28"/>
  <c r="U2210" i="28"/>
  <c r="U965" i="28"/>
  <c r="U2340" i="28"/>
  <c r="U2369" i="28"/>
  <c r="U2362" i="28"/>
  <c r="U2370" i="28"/>
  <c r="U2699" i="28"/>
  <c r="U2706" i="28"/>
  <c r="U2700" i="28"/>
  <c r="U2695" i="28"/>
  <c r="U1181" i="28"/>
  <c r="U1179" i="28"/>
  <c r="U1183" i="28"/>
  <c r="U1166" i="28"/>
  <c r="U1225" i="28"/>
  <c r="U1226" i="28"/>
  <c r="U1227" i="28"/>
  <c r="U1228" i="28"/>
  <c r="U1229" i="28"/>
  <c r="U2560" i="28"/>
  <c r="U2578" i="28"/>
  <c r="U2553" i="28"/>
  <c r="U2634" i="28"/>
  <c r="U2580" i="28"/>
  <c r="U2595" i="28"/>
  <c r="U2554" i="28"/>
  <c r="U2596" i="28"/>
  <c r="U2635" i="28"/>
  <c r="U2561" i="28"/>
  <c r="U2636" i="28"/>
  <c r="U2492" i="28"/>
  <c r="U2477" i="28"/>
  <c r="U2478" i="28"/>
  <c r="U2116" i="28"/>
  <c r="U2117" i="28"/>
  <c r="U2118" i="28"/>
  <c r="U2265" i="28"/>
  <c r="U2269" i="28"/>
  <c r="U2266" i="28"/>
  <c r="U2270" i="28"/>
  <c r="U1857" i="28"/>
  <c r="U1908" i="28"/>
  <c r="U1862" i="28"/>
  <c r="U1858" i="28"/>
  <c r="U1859" i="28"/>
  <c r="U1880" i="28"/>
  <c r="U1881" i="28"/>
  <c r="U1563" i="28"/>
  <c r="U123" i="28"/>
  <c r="U155" i="28"/>
  <c r="U841" i="28"/>
  <c r="U215" i="28"/>
  <c r="U249" i="28"/>
  <c r="U492" i="28"/>
  <c r="U170" i="28"/>
  <c r="U2782" i="28"/>
  <c r="U2813" i="28"/>
  <c r="U1788" i="28"/>
  <c r="U1596" i="28"/>
  <c r="U1212" i="28"/>
  <c r="U1248" i="28"/>
  <c r="U1249" i="28"/>
  <c r="U2462" i="28"/>
  <c r="U2495" i="28"/>
  <c r="U2335" i="28"/>
  <c r="U2448" i="28"/>
  <c r="U2465" i="28"/>
  <c r="U2466" i="28"/>
  <c r="U2467" i="28"/>
  <c r="U1169" i="28"/>
  <c r="U1196" i="28"/>
  <c r="U1197" i="28"/>
  <c r="U2347" i="28"/>
  <c r="U2363" i="28"/>
  <c r="U2364" i="28"/>
  <c r="U2371" i="28"/>
  <c r="U1047" i="28"/>
  <c r="U1065" i="28"/>
  <c r="U1276" i="28"/>
  <c r="U1317" i="28"/>
  <c r="U2077" i="28"/>
  <c r="U2101" i="28"/>
  <c r="U2895" i="28"/>
  <c r="U2906" i="28"/>
  <c r="U2913" i="28"/>
  <c r="U1402" i="28"/>
  <c r="U1011" i="28"/>
  <c r="U1040" i="28"/>
  <c r="U1412" i="28"/>
  <c r="U1441" i="28"/>
  <c r="U1311" i="28"/>
  <c r="U1321" i="28"/>
  <c r="U1337" i="28"/>
  <c r="U1343" i="28"/>
  <c r="U2742" i="28"/>
  <c r="U2126" i="28"/>
  <c r="U2292" i="28"/>
  <c r="U1449" i="28"/>
  <c r="U1450" i="28"/>
  <c r="U1451" i="28"/>
  <c r="U1454" i="28"/>
  <c r="U1455" i="28"/>
  <c r="U1460" i="28"/>
  <c r="U1462" i="28"/>
  <c r="U1470" i="28"/>
  <c r="U1486" i="28"/>
  <c r="U1488" i="28"/>
  <c r="U1489" i="28"/>
  <c r="U1496" i="28"/>
  <c r="U1504" i="28"/>
  <c r="U1507" i="28"/>
  <c r="U1512" i="28"/>
  <c r="U1514" i="28"/>
  <c r="U1535" i="28"/>
  <c r="U1536" i="28"/>
  <c r="U2085" i="28"/>
  <c r="U2087" i="28"/>
  <c r="U2114" i="28"/>
  <c r="U2130" i="28"/>
  <c r="U2122" i="28"/>
  <c r="U2159" i="28"/>
  <c r="U2217" i="28"/>
  <c r="U2228" i="28"/>
  <c r="U1438" i="28"/>
  <c r="U1447" i="28"/>
  <c r="U1452" i="28"/>
  <c r="U1500" i="28"/>
  <c r="U1960" i="28"/>
  <c r="U1974" i="28"/>
  <c r="U1975" i="28"/>
  <c r="U1983" i="28"/>
  <c r="U1986" i="28"/>
  <c r="U1999" i="28"/>
  <c r="U2007" i="28"/>
  <c r="U1361" i="28"/>
  <c r="U2799" i="28"/>
  <c r="U2139" i="28"/>
  <c r="U2146" i="28"/>
  <c r="U2157" i="28"/>
  <c r="U2193" i="28"/>
  <c r="U2722" i="28"/>
  <c r="U2585" i="28"/>
  <c r="U2609" i="28"/>
  <c r="U2612" i="28"/>
  <c r="U2627" i="28"/>
  <c r="U2638" i="28"/>
  <c r="U2648" i="28"/>
  <c r="U2650" i="28"/>
  <c r="U2664" i="28"/>
  <c r="U2665" i="28"/>
  <c r="U2672" i="28"/>
  <c r="U2673" i="28"/>
  <c r="U2678" i="28"/>
  <c r="U1996" i="28"/>
  <c r="U2014" i="28"/>
  <c r="U2016" i="28"/>
  <c r="U2028" i="28"/>
  <c r="U2035" i="28"/>
  <c r="U2040" i="28"/>
  <c r="U2041" i="28"/>
  <c r="U2044" i="28"/>
  <c r="U2047" i="28"/>
  <c r="U2054" i="28"/>
  <c r="U2060" i="28"/>
  <c r="U1207" i="28"/>
  <c r="U1213" i="28"/>
  <c r="U1214" i="28"/>
  <c r="U1222" i="28"/>
  <c r="U1231" i="28"/>
  <c r="U1241" i="28"/>
  <c r="U1246" i="28"/>
  <c r="U1253" i="28"/>
  <c r="U1261" i="28"/>
  <c r="U2756" i="28"/>
  <c r="U2061" i="28"/>
  <c r="U2686" i="28"/>
  <c r="U1251" i="28"/>
  <c r="U1260" i="28"/>
  <c r="U1159" i="28"/>
  <c r="U1165" i="28"/>
  <c r="U1168" i="28"/>
  <c r="U1174" i="28"/>
  <c r="U1175" i="28"/>
  <c r="U1185" i="28"/>
  <c r="U1191" i="28"/>
  <c r="U1203" i="28"/>
  <c r="U1233" i="28"/>
  <c r="U1235" i="28"/>
  <c r="U2780" i="28"/>
  <c r="U2785" i="28"/>
  <c r="U2793" i="28"/>
  <c r="U2795" i="28"/>
  <c r="U2800" i="28"/>
  <c r="U2804" i="28"/>
  <c r="U2808" i="28"/>
  <c r="U2305" i="28"/>
  <c r="U2314" i="28"/>
  <c r="U2315" i="28"/>
  <c r="U2328" i="28"/>
  <c r="U2333" i="28"/>
  <c r="U2338" i="28"/>
  <c r="U2350" i="28"/>
  <c r="U1173" i="28"/>
  <c r="U1272" i="28"/>
  <c r="U4" i="28"/>
  <c r="U1949" i="28"/>
  <c r="U1876" i="28"/>
  <c r="U1872" i="28"/>
  <c r="U1982" i="28"/>
  <c r="U1574" i="28"/>
  <c r="U1594" i="28"/>
  <c r="U1618" i="28"/>
  <c r="U1631" i="28"/>
  <c r="U1654" i="28"/>
  <c r="U1675" i="28"/>
  <c r="U1679" i="28"/>
  <c r="U1690" i="28"/>
  <c r="U1695" i="28"/>
  <c r="U550" i="28"/>
  <c r="U551" i="28"/>
  <c r="U908" i="28"/>
  <c r="U909" i="28"/>
  <c r="U1941" i="28"/>
  <c r="U1939" i="28"/>
  <c r="U1940" i="28"/>
  <c r="U1942" i="28"/>
  <c r="U906" i="28"/>
  <c r="U907" i="28"/>
  <c r="U1989" i="28"/>
  <c r="U1990" i="28"/>
  <c r="U939" i="28"/>
  <c r="U353" i="28"/>
  <c r="U477" i="28"/>
  <c r="U464" i="28"/>
  <c r="U466" i="28"/>
  <c r="U111" i="28"/>
  <c r="U339" i="28"/>
  <c r="U472" i="28"/>
  <c r="U100" i="28"/>
  <c r="U66" i="28"/>
  <c r="U209" i="28"/>
  <c r="U311" i="28"/>
  <c r="U12" i="28"/>
  <c r="U83" i="28"/>
  <c r="U88" i="28"/>
  <c r="U262" i="28"/>
  <c r="U300" i="28"/>
  <c r="U390" i="28"/>
  <c r="U363" i="28"/>
  <c r="U564" i="28"/>
  <c r="U96" i="28"/>
  <c r="U41" i="28"/>
  <c r="U62" i="28"/>
  <c r="U37" i="28"/>
  <c r="U446" i="28"/>
  <c r="U318" i="28"/>
  <c r="U90" i="28"/>
  <c r="U87" i="28"/>
  <c r="U199" i="28"/>
  <c r="U274" i="28"/>
  <c r="U527" i="28"/>
  <c r="U97" i="28"/>
  <c r="U511" i="28"/>
  <c r="U556" i="28"/>
  <c r="U91" i="28"/>
  <c r="U95" i="28"/>
  <c r="U21" i="28"/>
  <c r="U39" i="28"/>
  <c r="U46" i="28"/>
  <c r="U61" i="28"/>
  <c r="U10" i="28"/>
  <c r="U104" i="28"/>
  <c r="U60" i="28"/>
  <c r="U107" i="28"/>
  <c r="U181" i="28"/>
  <c r="U229" i="28"/>
  <c r="U413" i="28"/>
  <c r="U18" i="28"/>
  <c r="U230" i="28"/>
  <c r="U327" i="28"/>
  <c r="U28" i="28"/>
  <c r="U244" i="28"/>
  <c r="U287" i="28"/>
  <c r="U98" i="28"/>
  <c r="U566" i="28"/>
  <c r="U186" i="28"/>
  <c r="U188" i="28"/>
  <c r="U47" i="28"/>
  <c r="U182" i="28"/>
  <c r="U259" i="28"/>
  <c r="U453" i="28"/>
  <c r="U391" i="28"/>
  <c r="U2268" i="28"/>
  <c r="U970" i="28"/>
  <c r="U917" i="28"/>
  <c r="U918" i="28"/>
  <c r="U919" i="28"/>
  <c r="U984" i="28"/>
  <c r="U920" i="28"/>
  <c r="U921" i="28"/>
  <c r="U947" i="28"/>
  <c r="U992" i="28"/>
  <c r="U966" i="28"/>
  <c r="U2275" i="28"/>
  <c r="U2511" i="28"/>
  <c r="U351" i="28"/>
  <c r="U1153" i="28"/>
  <c r="U80" i="28"/>
  <c r="U86" i="28"/>
  <c r="U16" i="28"/>
  <c r="U70" i="28"/>
  <c r="U69" i="28"/>
  <c r="U64" i="28"/>
  <c r="U63" i="28"/>
  <c r="U53" i="28"/>
  <c r="U99" i="28"/>
  <c r="U178" i="28"/>
  <c r="U191" i="28"/>
  <c r="U38" i="28"/>
  <c r="U115" i="28"/>
  <c r="U81" i="28"/>
  <c r="U288" i="28"/>
  <c r="U114" i="28"/>
  <c r="U65" i="28"/>
  <c r="U2827" i="28"/>
  <c r="U2120" i="28"/>
  <c r="U1565" i="28"/>
  <c r="U2728" i="28"/>
  <c r="U2312" i="28"/>
  <c r="U2389" i="28"/>
  <c r="U2402" i="28"/>
  <c r="U1907" i="28"/>
  <c r="U1001" i="28"/>
  <c r="U1074" i="28"/>
  <c r="U1250" i="28"/>
  <c r="U1254" i="28"/>
  <c r="U1278" i="28"/>
  <c r="U2432" i="28"/>
  <c r="U2046" i="28"/>
  <c r="U1879" i="28"/>
  <c r="U2677" i="28"/>
  <c r="U1863" i="28"/>
  <c r="U1542" i="28"/>
  <c r="U1547" i="28"/>
  <c r="U2231" i="28"/>
  <c r="U1394" i="28"/>
  <c r="U1399" i="28"/>
  <c r="U1637" i="28"/>
  <c r="U2796" i="28"/>
  <c r="U1304" i="28"/>
  <c r="U1009" i="28"/>
  <c r="U1043" i="28"/>
  <c r="U1625" i="28"/>
  <c r="U1042" i="28"/>
  <c r="U1610" i="28"/>
  <c r="U1611" i="28"/>
  <c r="U1636" i="28"/>
  <c r="U2036" i="28"/>
  <c r="U2215" i="28"/>
  <c r="U2447" i="28"/>
  <c r="U2548" i="28"/>
  <c r="U2455" i="28"/>
  <c r="U1000" i="28"/>
  <c r="U2485" i="28"/>
  <c r="U2802" i="28"/>
  <c r="U1874" i="28"/>
  <c r="U1359" i="28"/>
  <c r="U1928" i="28"/>
  <c r="U1063" i="28"/>
  <c r="U1531" i="28"/>
  <c r="U2290" i="28"/>
  <c r="U2296" i="28"/>
  <c r="U1118" i="28"/>
  <c r="U1122" i="28"/>
  <c r="U1476" i="28"/>
  <c r="U2856" i="28"/>
  <c r="U2857" i="28"/>
  <c r="U2739" i="28"/>
  <c r="U1752" i="28"/>
  <c r="U1134" i="28"/>
  <c r="U1149" i="28"/>
  <c r="U1155" i="28"/>
  <c r="U1005" i="28"/>
  <c r="U1387" i="28"/>
  <c r="U2775" i="28"/>
  <c r="U2500" i="28"/>
  <c r="U2010" i="28"/>
  <c r="U2394" i="28"/>
  <c r="U1995" i="28"/>
  <c r="U393" i="28"/>
  <c r="U78" i="28"/>
  <c r="U1601" i="28"/>
  <c r="U1633" i="28"/>
  <c r="U1327" i="28"/>
  <c r="U1329" i="28"/>
  <c r="U1333" i="28"/>
  <c r="U1342" i="28"/>
  <c r="U1380" i="28"/>
  <c r="U1393" i="28"/>
  <c r="U1400" i="28"/>
  <c r="U1827" i="28"/>
  <c r="U1845" i="28"/>
  <c r="U1847" i="28"/>
  <c r="U2438" i="28"/>
  <c r="U1044" i="28"/>
  <c r="U1522" i="28"/>
  <c r="U1888" i="28"/>
  <c r="U1817" i="28"/>
  <c r="U2829" i="28"/>
  <c r="U2843" i="28"/>
  <c r="U2819" i="28"/>
  <c r="U2806" i="28"/>
  <c r="U1761" i="28"/>
  <c r="U720" i="28"/>
  <c r="U726" i="28"/>
  <c r="U727" i="28"/>
  <c r="U728" i="28"/>
  <c r="U717" i="28"/>
  <c r="U716" i="28"/>
  <c r="U496" i="28"/>
  <c r="U1997" i="28"/>
  <c r="U1799" i="28"/>
  <c r="U1869" i="28"/>
  <c r="U1818" i="28"/>
  <c r="U1328" i="28"/>
  <c r="U1437" i="28"/>
  <c r="U2481" i="28"/>
  <c r="U713" i="28"/>
  <c r="U721" i="28"/>
  <c r="U693" i="28"/>
  <c r="U1749" i="28"/>
  <c r="U1471" i="28"/>
  <c r="U166" i="28"/>
  <c r="U682" i="28"/>
  <c r="U2252" i="28"/>
  <c r="U394" i="28"/>
  <c r="U471" i="28"/>
  <c r="U283" i="28"/>
  <c r="U189" i="28"/>
  <c r="U408" i="28"/>
  <c r="U409" i="28"/>
  <c r="U356" i="28"/>
  <c r="U452" i="28"/>
  <c r="U401" i="28"/>
  <c r="U48" i="28"/>
  <c r="U612" i="28"/>
  <c r="U264" i="28"/>
  <c r="U378" i="28"/>
  <c r="U392" i="28"/>
  <c r="U319" i="28"/>
  <c r="U368" i="28"/>
  <c r="U345" i="28"/>
  <c r="U266" i="28"/>
  <c r="U442" i="28"/>
  <c r="U383" i="28"/>
  <c r="U265" i="28"/>
  <c r="U269" i="28"/>
  <c r="U180" i="28"/>
  <c r="U348" i="28"/>
  <c r="U350" i="28"/>
  <c r="U310" i="28"/>
  <c r="U411" i="28"/>
  <c r="U436" i="28"/>
  <c r="U428" i="28"/>
  <c r="U54" i="28"/>
  <c r="U281" i="28"/>
  <c r="U384" i="28"/>
  <c r="U649" i="28"/>
  <c r="U667" i="28"/>
  <c r="U668" i="28"/>
  <c r="U665" i="28"/>
  <c r="U675" i="28"/>
  <c r="U258" i="28"/>
  <c r="U447" i="28"/>
  <c r="U677" i="28"/>
  <c r="U683" i="28"/>
  <c r="U694" i="28"/>
  <c r="U689" i="28"/>
  <c r="U680" i="28"/>
  <c r="U692" i="28"/>
  <c r="U1190" i="28"/>
  <c r="U1003" i="28"/>
  <c r="U1551" i="28"/>
  <c r="U1927" i="28"/>
  <c r="U2306" i="28"/>
  <c r="U2274" i="28"/>
  <c r="U2318" i="28"/>
  <c r="U1193" i="28"/>
  <c r="U1194" i="28"/>
  <c r="U2299" i="28"/>
  <c r="U1092" i="28"/>
  <c r="U1084" i="28"/>
  <c r="U2454" i="28"/>
  <c r="U1101" i="28"/>
  <c r="U1110" i="28"/>
  <c r="U2470" i="28"/>
  <c r="U2471" i="28"/>
  <c r="U2472" i="28"/>
  <c r="U1538" i="28"/>
  <c r="U2436" i="28"/>
  <c r="U2709" i="28"/>
  <c r="U2659" i="28"/>
  <c r="U2298" i="28"/>
  <c r="U1095" i="28"/>
  <c r="U1070" i="28"/>
  <c r="U1917" i="28"/>
  <c r="U2235" i="28"/>
  <c r="U474" i="28"/>
  <c r="U842" i="28"/>
  <c r="U701" i="28"/>
  <c r="U725" i="28"/>
  <c r="U698" i="28"/>
  <c r="U673" i="28"/>
  <c r="U709" i="28"/>
  <c r="U734" i="28"/>
  <c r="U1964" i="28"/>
  <c r="U2377" i="28"/>
  <c r="U159" i="28"/>
  <c r="U2281" i="28"/>
  <c r="U1922" i="28"/>
  <c r="U248" i="28"/>
  <c r="U2628" i="28"/>
  <c r="U1911" i="28"/>
  <c r="U17" i="28"/>
  <c r="U1336" i="28"/>
  <c r="U2097" i="28"/>
  <c r="U2098" i="28"/>
  <c r="U2811" i="28"/>
  <c r="U2812" i="28"/>
  <c r="U888" i="28"/>
  <c r="U960" i="28"/>
  <c r="U2604" i="28"/>
  <c r="U2821" i="28"/>
  <c r="U2822" i="28"/>
  <c r="U1313" i="28"/>
  <c r="U1314" i="28"/>
  <c r="U1315" i="28"/>
  <c r="U1316" i="28"/>
  <c r="U2069" i="28"/>
  <c r="U2873" i="28"/>
  <c r="U2876" i="28"/>
  <c r="U2765" i="28"/>
  <c r="U1059" i="28"/>
  <c r="U1734" i="28"/>
  <c r="U2019" i="28"/>
  <c r="U151" i="28"/>
  <c r="U573" i="28"/>
  <c r="U398" i="28"/>
  <c r="U399" i="28"/>
  <c r="U530" i="28"/>
  <c r="U843" i="28"/>
  <c r="U376" i="28"/>
  <c r="U844" i="28"/>
  <c r="U454" i="28"/>
  <c r="U9" i="28"/>
  <c r="U144" i="28"/>
  <c r="U684" i="28"/>
  <c r="U1061" i="28"/>
  <c r="U2658" i="28"/>
  <c r="U1737" i="28"/>
  <c r="U1738" i="28"/>
  <c r="U1775" i="28"/>
  <c r="U1854" i="28"/>
  <c r="U1868" i="28"/>
  <c r="U1739" i="28"/>
  <c r="U1776" i="28"/>
  <c r="U935" i="28"/>
  <c r="U936" i="28"/>
  <c r="U937" i="28"/>
  <c r="U2692" i="28"/>
  <c r="U1955" i="28"/>
  <c r="U435" i="28"/>
  <c r="U504" i="28"/>
  <c r="U403" i="28"/>
  <c r="U297" i="28"/>
  <c r="U346" i="28"/>
  <c r="U160" i="28"/>
  <c r="U463" i="28"/>
  <c r="U538" i="28"/>
  <c r="U136" i="28"/>
  <c r="U607" i="28"/>
  <c r="U608" i="28"/>
  <c r="U615" i="28"/>
  <c r="U845" i="28"/>
  <c r="U267" i="28"/>
  <c r="U146" i="28"/>
  <c r="U187" i="28"/>
  <c r="U846" i="28"/>
  <c r="U2279" i="28"/>
  <c r="U2847" i="28"/>
  <c r="U2849" i="28"/>
  <c r="U2850" i="28"/>
  <c r="U1143" i="28"/>
  <c r="U1035" i="28"/>
  <c r="U1055" i="28"/>
  <c r="U1020" i="28"/>
  <c r="U1017" i="28"/>
  <c r="U2182" i="28"/>
  <c r="U2029" i="28"/>
  <c r="U2058" i="28"/>
  <c r="U2059" i="28"/>
  <c r="U1557" i="28"/>
  <c r="U1029" i="28"/>
  <c r="U1072" i="28"/>
  <c r="U1746" i="28"/>
  <c r="U1293" i="28"/>
  <c r="U2600" i="28"/>
  <c r="U1271" i="28"/>
  <c r="U1715" i="28"/>
  <c r="U1724" i="28"/>
  <c r="U1725" i="28"/>
  <c r="U2096" i="28"/>
  <c r="U2755" i="28"/>
  <c r="U2762" i="28"/>
  <c r="U2867" i="28"/>
  <c r="U2263" i="28"/>
  <c r="U1904" i="28"/>
  <c r="U1929" i="28"/>
  <c r="U1803" i="28"/>
  <c r="U1962" i="28"/>
  <c r="U1977" i="28"/>
  <c r="U1993" i="28"/>
  <c r="U1362" i="28"/>
  <c r="U1751" i="28"/>
  <c r="U1541" i="28"/>
  <c r="U1984" i="28"/>
  <c r="U2934" i="28"/>
  <c r="U1795" i="28"/>
  <c r="U1178" i="28"/>
  <c r="U2440" i="28"/>
  <c r="U2251" i="28"/>
  <c r="U2131" i="28"/>
  <c r="U1753" i="28"/>
  <c r="U1883" i="28"/>
  <c r="U2731" i="28"/>
  <c r="U2444" i="28"/>
  <c r="U1501" i="28"/>
  <c r="U1587" i="28"/>
  <c r="U1659" i="28"/>
  <c r="U1661" i="28"/>
  <c r="U1688" i="28"/>
  <c r="U1693" i="28"/>
  <c r="U1712" i="28"/>
  <c r="U1647" i="28"/>
  <c r="U1689" i="28"/>
  <c r="U2879" i="28"/>
  <c r="U1537" i="28"/>
  <c r="U1571" i="28"/>
  <c r="U2189" i="28"/>
  <c r="U1562" i="28"/>
  <c r="U1590" i="28"/>
  <c r="U1521" i="28"/>
  <c r="U1523" i="28"/>
  <c r="U1641" i="28"/>
  <c r="U1614" i="28"/>
  <c r="U1615" i="28"/>
  <c r="U2712" i="28"/>
  <c r="U125" i="28"/>
  <c r="U898" i="28"/>
  <c r="U899" i="28"/>
  <c r="U119" i="28"/>
  <c r="U154" i="28"/>
  <c r="U1273" i="28"/>
  <c r="U1757" i="28"/>
  <c r="U2445" i="28"/>
  <c r="U1127" i="28"/>
  <c r="U1867" i="28"/>
  <c r="U1277" i="28"/>
  <c r="U1355" i="28"/>
  <c r="U1158" i="28"/>
  <c r="U2729" i="28"/>
  <c r="U1717" i="28"/>
  <c r="U1443" i="28"/>
  <c r="U1900" i="28"/>
  <c r="U2023" i="28"/>
  <c r="U2839" i="28"/>
  <c r="U2037" i="28"/>
  <c r="U847" i="28"/>
  <c r="U967" i="28"/>
  <c r="U539" i="28"/>
  <c r="U341" i="28"/>
  <c r="U558" i="28"/>
  <c r="U343" i="28"/>
  <c r="U585" i="28"/>
  <c r="U596" i="28"/>
  <c r="U479" i="28"/>
  <c r="U152" i="28"/>
  <c r="U1368" i="28"/>
  <c r="U848" i="28"/>
  <c r="U124" i="28"/>
  <c r="U849" i="28"/>
  <c r="U2084" i="28"/>
  <c r="U2723" i="28"/>
  <c r="U2399" i="28"/>
  <c r="U850" i="28"/>
  <c r="U851" i="28"/>
  <c r="U715" i="28"/>
  <c r="U722" i="28"/>
  <c r="U732" i="28"/>
  <c r="U714" i="28"/>
  <c r="U699" i="28"/>
  <c r="U700" i="28"/>
  <c r="U705" i="28"/>
  <c r="U520" i="28"/>
  <c r="U545" i="28"/>
  <c r="U710" i="28"/>
  <c r="U2325" i="28"/>
  <c r="U1282" i="28"/>
  <c r="U2428" i="28"/>
  <c r="U2413" i="28"/>
  <c r="U2416" i="28"/>
  <c r="U1617" i="28"/>
  <c r="U1697" i="28"/>
  <c r="U1719" i="28"/>
  <c r="U1525" i="28"/>
  <c r="U1583" i="28"/>
  <c r="U270" i="28"/>
  <c r="U271" i="28"/>
  <c r="U2461" i="28"/>
  <c r="U1326" i="28"/>
  <c r="U1330" i="28"/>
  <c r="U1325" i="28"/>
  <c r="U1386" i="28"/>
  <c r="U2192" i="28"/>
  <c r="U2174" i="28"/>
  <c r="U2173" i="28"/>
  <c r="U2501" i="28"/>
  <c r="U2400" i="28"/>
  <c r="U557" i="28"/>
  <c r="U158" i="28"/>
  <c r="U433" i="28"/>
  <c r="U5" i="28"/>
  <c r="U1200" i="28"/>
  <c r="U1388" i="28"/>
  <c r="U2860" i="28"/>
  <c r="U996" i="28"/>
  <c r="U1720" i="28"/>
  <c r="U2045" i="28"/>
  <c r="U2541" i="28"/>
  <c r="U1167" i="28"/>
  <c r="U1230" i="28"/>
  <c r="U2555" i="28"/>
  <c r="U2562" i="28"/>
  <c r="U2579" i="28"/>
  <c r="U2581" i="28"/>
  <c r="U2597" i="28"/>
  <c r="U2637" i="28"/>
  <c r="U2852" i="28"/>
  <c r="U2869" i="28"/>
  <c r="U2870" i="28"/>
  <c r="U1509" i="28"/>
  <c r="U1511" i="28"/>
  <c r="U1515" i="28"/>
  <c r="U1516" i="28"/>
  <c r="U1517" i="28"/>
  <c r="U1518" i="28"/>
  <c r="U2881" i="28"/>
  <c r="U1860" i="28"/>
  <c r="U1866" i="28"/>
  <c r="U2606" i="28"/>
  <c r="U1506" i="28"/>
  <c r="U1513" i="28"/>
  <c r="U1520" i="28"/>
  <c r="U2479" i="28"/>
  <c r="U2482" i="28"/>
  <c r="U2488" i="28"/>
  <c r="U2493" i="28"/>
  <c r="U2507" i="28"/>
  <c r="U2509" i="28"/>
  <c r="U1369" i="28"/>
  <c r="U1411" i="28"/>
  <c r="U2916" i="28"/>
  <c r="U2546" i="28"/>
  <c r="U2474" i="28"/>
  <c r="U2070" i="28"/>
  <c r="U1268" i="28"/>
  <c r="U1323" i="28"/>
  <c r="U1294" i="28"/>
  <c r="U1348" i="28"/>
  <c r="U2289" i="28"/>
  <c r="U2321" i="28"/>
  <c r="U2303" i="28"/>
  <c r="U2431" i="28"/>
  <c r="U2109" i="28"/>
  <c r="U1195" i="28"/>
  <c r="U1204" i="28"/>
  <c r="U1677" i="28"/>
  <c r="U866" i="28"/>
  <c r="U2066" i="28"/>
  <c r="U1534" i="28"/>
  <c r="U2644" i="28"/>
  <c r="U2743" i="28"/>
  <c r="U2855" i="28"/>
  <c r="U1678" i="28"/>
  <c r="U1591" i="28"/>
  <c r="U1616" i="28"/>
  <c r="U2113" i="28"/>
  <c r="U2119" i="28"/>
  <c r="U2267" i="28"/>
  <c r="U2271" i="28"/>
  <c r="U2411" i="28"/>
  <c r="U1623" i="28"/>
  <c r="U1406" i="28"/>
  <c r="U1077" i="28"/>
  <c r="U2294" i="28"/>
  <c r="U2622" i="28"/>
  <c r="U1705" i="28"/>
  <c r="U2746" i="28"/>
  <c r="U2172" i="28"/>
  <c r="U2309" i="28"/>
  <c r="U1979" i="28"/>
  <c r="U2030" i="28"/>
  <c r="U2515" i="28"/>
  <c r="U2750" i="28"/>
  <c r="U2000" i="28"/>
  <c r="U1882" i="28"/>
  <c r="U1909" i="28"/>
  <c r="U2543" i="28"/>
  <c r="U364" i="28"/>
  <c r="U407" i="28"/>
  <c r="U2599" i="28"/>
  <c r="U2552" i="28"/>
  <c r="U2545" i="28"/>
  <c r="U2925" i="28"/>
  <c r="U2138" i="28"/>
  <c r="U1943" i="28"/>
  <c r="U1973" i="28"/>
  <c r="U1052" i="28"/>
  <c r="U2725" i="28"/>
  <c r="U1245" i="28"/>
  <c r="U1391" i="28"/>
  <c r="U1384" i="28"/>
  <c r="U1415" i="28"/>
  <c r="U1469" i="28"/>
  <c r="U594" i="28"/>
  <c r="U118" i="28"/>
  <c r="U55" i="28"/>
  <c r="U84" i="28"/>
  <c r="U110" i="28"/>
  <c r="U172" i="28"/>
  <c r="U473" i="28"/>
  <c r="U516" i="28"/>
  <c r="U45" i="28"/>
  <c r="U59" i="28"/>
  <c r="U24" i="28"/>
  <c r="U27" i="28"/>
  <c r="U33" i="28"/>
  <c r="U19" i="28"/>
  <c r="U35" i="28"/>
  <c r="U116" i="28"/>
  <c r="U68" i="28"/>
  <c r="U74" i="28"/>
  <c r="U57" i="28"/>
  <c r="U169" i="28"/>
  <c r="U291" i="28"/>
  <c r="U501" i="28"/>
  <c r="U56" i="28"/>
  <c r="U493" i="28"/>
  <c r="U425" i="28"/>
  <c r="U588" i="28"/>
  <c r="U77" i="28"/>
  <c r="U330" i="28"/>
  <c r="U423" i="28"/>
  <c r="U108" i="28"/>
  <c r="U296" i="28"/>
  <c r="U468" i="28"/>
  <c r="U256" i="28"/>
  <c r="U458" i="28"/>
  <c r="U534" i="28"/>
  <c r="U15" i="28"/>
  <c r="U196" i="28"/>
  <c r="U253" i="28"/>
  <c r="U338" i="28"/>
  <c r="U347" i="28"/>
  <c r="U503" i="28"/>
  <c r="U49" i="28"/>
  <c r="U32" i="28"/>
  <c r="U31" i="28"/>
  <c r="U92" i="28"/>
  <c r="U316" i="28"/>
  <c r="U441" i="28"/>
  <c r="U212" i="28"/>
  <c r="U387" i="28"/>
  <c r="U475" i="28"/>
  <c r="U488" i="28"/>
  <c r="U497" i="28"/>
  <c r="U184" i="28"/>
  <c r="U541" i="28"/>
  <c r="U380" i="28"/>
  <c r="U235" i="28"/>
  <c r="U325" i="28"/>
  <c r="U508" i="28"/>
  <c r="U268" i="28"/>
  <c r="U220" i="28"/>
  <c r="U14" i="28"/>
  <c r="U72" i="28"/>
  <c r="U29" i="28"/>
  <c r="U500" i="28"/>
  <c r="U361" i="28"/>
  <c r="U44" i="28"/>
  <c r="U489" i="28"/>
  <c r="U451" i="28"/>
  <c r="U429" i="28"/>
  <c r="U299" i="28"/>
  <c r="U487" i="28"/>
  <c r="U335" i="28"/>
  <c r="U252" i="28"/>
  <c r="U207" i="28"/>
  <c r="U239" i="28"/>
  <c r="U358" i="28"/>
  <c r="U190" i="28"/>
  <c r="U201" i="28"/>
  <c r="U280" i="28"/>
  <c r="U2167" i="28"/>
  <c r="U1889" i="28"/>
  <c r="U1138" i="28"/>
  <c r="U2598" i="28"/>
  <c r="U2339" i="28"/>
  <c r="U2253" i="28"/>
  <c r="U2195" i="28"/>
  <c r="U1789" i="28"/>
  <c r="U555" i="28"/>
  <c r="U552" i="28"/>
  <c r="U302" i="28"/>
  <c r="U414" i="28"/>
  <c r="U333" i="28"/>
  <c r="U329" i="28"/>
  <c r="U531" i="28"/>
  <c r="U198" i="28"/>
  <c r="U2197" i="28"/>
  <c r="U2468" i="28"/>
  <c r="U1467" i="28"/>
  <c r="U1144" i="28"/>
  <c r="U1006" i="28"/>
  <c r="U2681" i="28"/>
  <c r="U2514" i="28"/>
  <c r="U2009" i="28"/>
  <c r="U1010" i="28"/>
  <c r="U2163" i="28"/>
  <c r="U2184" i="28"/>
  <c r="U2190" i="28"/>
  <c r="U2213" i="28"/>
  <c r="U1154" i="28"/>
  <c r="U1187" i="28"/>
  <c r="U2134" i="28"/>
  <c r="U2160" i="28"/>
  <c r="U2171" i="28"/>
  <c r="U1921" i="28"/>
  <c r="U2807" i="28"/>
  <c r="U2810" i="28"/>
  <c r="U2835" i="28"/>
  <c r="U2837" i="28"/>
  <c r="U2842" i="28"/>
  <c r="U2748" i="28"/>
  <c r="U2784" i="28"/>
  <c r="U2539" i="28"/>
  <c r="U2024" i="28"/>
  <c r="U1548" i="28"/>
  <c r="U1558" i="28"/>
  <c r="U1581" i="28"/>
  <c r="U1030" i="28"/>
  <c r="U1073" i="28"/>
  <c r="U739" i="28"/>
  <c r="U752" i="28"/>
  <c r="U756" i="28"/>
  <c r="U733" i="28"/>
  <c r="U740" i="28"/>
  <c r="U696" i="28"/>
  <c r="U2754" i="28"/>
  <c r="U2441" i="28"/>
  <c r="U1365" i="28"/>
  <c r="U2391" i="28"/>
  <c r="U2403" i="28"/>
  <c r="U2429" i="28"/>
  <c r="U1612" i="28"/>
  <c r="U1259" i="28"/>
  <c r="U1264" i="28"/>
  <c r="U2068" i="28"/>
  <c r="U1199" i="28"/>
  <c r="U1527" i="28"/>
  <c r="U1532" i="28"/>
  <c r="U1808" i="28"/>
  <c r="U1820" i="28"/>
  <c r="U2256" i="28"/>
  <c r="U1004" i="28"/>
  <c r="U1126" i="28"/>
  <c r="U1301" i="28"/>
  <c r="U1307" i="28"/>
  <c r="U1310" i="28"/>
  <c r="U1613" i="28"/>
  <c r="U1741" i="28"/>
  <c r="U2713" i="28"/>
  <c r="U2075" i="28"/>
  <c r="U1686" i="28"/>
  <c r="U1347" i="28"/>
  <c r="U1364" i="28"/>
  <c r="U2789" i="28"/>
  <c r="U2824" i="28"/>
  <c r="U1910" i="28"/>
  <c r="U1162" i="28"/>
  <c r="U1170" i="28"/>
  <c r="U1188" i="28"/>
  <c r="U1014" i="28"/>
  <c r="U1016" i="28"/>
  <c r="U1060" i="28"/>
  <c r="U1324" i="28"/>
  <c r="U1223" i="28"/>
  <c r="U1232" i="28"/>
  <c r="U1019" i="28"/>
  <c r="U1064" i="28"/>
  <c r="U1145" i="28"/>
  <c r="U1164" i="28"/>
  <c r="U1403" i="28"/>
  <c r="U1426" i="28"/>
  <c r="U1453" i="28"/>
  <c r="U1478" i="28"/>
  <c r="U1472" i="28"/>
  <c r="U2449" i="28"/>
  <c r="U1177" i="28"/>
  <c r="U1215" i="28"/>
  <c r="U1221" i="28"/>
  <c r="U58" i="28"/>
  <c r="U1807" i="28"/>
  <c r="U1810" i="28"/>
  <c r="U1812" i="28"/>
  <c r="U1815" i="28"/>
  <c r="U1819" i="28"/>
  <c r="U1832" i="28"/>
  <c r="U1834" i="28"/>
  <c r="U1840" i="28"/>
  <c r="U1841" i="28"/>
  <c r="U1843" i="28"/>
  <c r="U1851" i="28"/>
  <c r="U1870" i="28"/>
  <c r="U1891" i="28"/>
  <c r="U1893" i="28"/>
  <c r="U1895" i="28"/>
  <c r="U2564" i="28"/>
  <c r="U2565" i="28"/>
  <c r="U2567" i="28"/>
  <c r="U2617" i="28"/>
  <c r="U2618" i="28"/>
  <c r="U2629" i="28"/>
  <c r="U2633" i="28"/>
  <c r="U2639" i="28"/>
  <c r="U2667" i="28"/>
  <c r="U2670" i="28"/>
  <c r="U2671" i="28"/>
  <c r="U2674" i="28"/>
  <c r="U2679" i="28"/>
  <c r="U2685" i="28"/>
  <c r="U2687" i="28"/>
  <c r="U2344" i="28"/>
  <c r="U2356" i="28"/>
  <c r="U2357" i="28"/>
  <c r="U2360" i="28"/>
  <c r="U2361" i="28"/>
  <c r="U2366" i="28"/>
  <c r="U2115" i="28"/>
  <c r="U2133" i="28"/>
  <c r="U2143" i="28"/>
  <c r="U2166" i="28"/>
  <c r="U2180" i="28"/>
  <c r="U1135" i="28"/>
  <c r="U1474" i="28"/>
  <c r="U1056" i="28"/>
  <c r="U1058" i="28"/>
  <c r="U1086" i="28"/>
  <c r="U1286" i="28"/>
  <c r="U1714" i="28"/>
  <c r="U1765" i="28"/>
  <c r="U1772" i="28"/>
  <c r="U1280" i="28"/>
  <c r="U1285" i="28"/>
  <c r="U1287" i="28"/>
  <c r="U1033" i="28"/>
  <c r="U1046" i="28"/>
  <c r="U1048" i="28"/>
  <c r="U1066" i="28"/>
  <c r="U1080" i="28"/>
  <c r="U1090" i="28"/>
  <c r="U1334" i="28"/>
  <c r="U1109" i="28"/>
  <c r="U1133" i="28"/>
  <c r="U2412" i="28"/>
  <c r="U1097" i="28"/>
  <c r="U1098" i="28"/>
  <c r="U1100" i="28"/>
  <c r="U2778" i="28"/>
  <c r="U2803" i="28"/>
  <c r="U2814" i="28"/>
  <c r="U2820" i="28"/>
  <c r="U945" i="28"/>
  <c r="U946" i="28"/>
  <c r="U1161" i="28"/>
  <c r="U880" i="28"/>
  <c r="U1959" i="28"/>
  <c r="U1967" i="28"/>
  <c r="U2882" i="28"/>
  <c r="U2905" i="28"/>
  <c r="U2285" i="28"/>
  <c r="U2297" i="28"/>
  <c r="U2317" i="28"/>
  <c r="U359" i="28"/>
  <c r="U202" i="28"/>
  <c r="U1147" i="28"/>
  <c r="U1774" i="28"/>
  <c r="U2089" i="28"/>
  <c r="U321" i="28"/>
  <c r="U175" i="28"/>
  <c r="U1871" i="28"/>
  <c r="U2127" i="28"/>
  <c r="U36" i="28"/>
  <c r="U200" i="28"/>
  <c r="U139" i="28"/>
  <c r="U490" i="28"/>
  <c r="U121" i="28"/>
  <c r="U2684" i="28"/>
  <c r="U852" i="28"/>
  <c r="U138" i="28"/>
  <c r="U853" i="28"/>
  <c r="U382" i="28"/>
  <c r="U1648" i="28"/>
  <c r="U20" i="28"/>
  <c r="U1913" i="28"/>
  <c r="U948" i="28"/>
  <c r="U601" i="28"/>
  <c r="U690" i="28"/>
  <c r="U1711" i="28"/>
  <c r="U2128" i="28"/>
  <c r="U671" i="28"/>
  <c r="U678" i="28"/>
  <c r="U430" i="28"/>
  <c r="U706" i="28"/>
  <c r="U708" i="28"/>
  <c r="U227" i="28"/>
  <c r="U173" i="28"/>
  <c r="U1926" i="28"/>
  <c r="U231" i="28"/>
  <c r="U1062" i="28"/>
  <c r="U1957" i="28"/>
  <c r="U1952" i="28"/>
  <c r="U1953" i="28"/>
  <c r="U1980" i="28"/>
  <c r="U957" i="28"/>
  <c r="U958" i="28"/>
  <c r="U959" i="28"/>
  <c r="U2558" i="28"/>
  <c r="U991" i="28"/>
  <c r="U887" i="28"/>
  <c r="U862" i="28"/>
  <c r="U2239" i="28"/>
  <c r="U2423" i="28"/>
  <c r="U2525" i="28"/>
  <c r="U994" i="28"/>
  <c r="U418" i="28"/>
  <c r="U602" i="28"/>
  <c r="U2716" i="28"/>
  <c r="U1694" i="28"/>
  <c r="U1673" i="28"/>
  <c r="U222" i="28"/>
  <c r="U462" i="28"/>
  <c r="U599" i="28"/>
  <c r="U2544" i="28"/>
  <c r="U426" i="28"/>
  <c r="U577" i="28"/>
  <c r="U476" i="28"/>
  <c r="U482" i="28"/>
  <c r="U483" i="28"/>
  <c r="U150" i="28"/>
  <c r="U679" i="28"/>
  <c r="U179" i="28"/>
  <c r="U742" i="28"/>
  <c r="U609" i="28"/>
  <c r="U729" i="28"/>
  <c r="U730" i="28"/>
  <c r="U1915" i="28"/>
  <c r="U2694" i="28"/>
  <c r="U1710" i="28"/>
  <c r="U1289" i="28"/>
  <c r="U2788" i="28"/>
  <c r="U2759" i="28"/>
  <c r="U911" i="28"/>
  <c r="U912" i="28"/>
  <c r="U334" i="28"/>
  <c r="U1409" i="28"/>
  <c r="U1096" i="28"/>
  <c r="U40" i="28"/>
  <c r="U30" i="28"/>
  <c r="U103" i="28"/>
  <c r="U105" i="28"/>
  <c r="U89" i="28"/>
  <c r="U75" i="28"/>
  <c r="U85" i="28"/>
  <c r="U11" i="28"/>
  <c r="U437" i="28"/>
  <c r="U214" i="28"/>
  <c r="U404" i="28"/>
  <c r="U575" i="28"/>
  <c r="U217" i="28"/>
  <c r="U480" i="28"/>
  <c r="U560" i="28"/>
  <c r="U94" i="28"/>
  <c r="U109" i="28"/>
  <c r="U79" i="28"/>
  <c r="U117" i="28"/>
  <c r="U67" i="28"/>
  <c r="U412" i="28"/>
  <c r="U593" i="28"/>
  <c r="U113" i="28"/>
  <c r="U549" i="28"/>
  <c r="U34" i="28"/>
  <c r="U1079" i="28"/>
  <c r="U1089" i="28"/>
  <c r="U1099" i="28"/>
  <c r="U1124" i="28"/>
  <c r="U1131" i="28"/>
  <c r="U1998" i="28"/>
  <c r="U2005" i="28"/>
  <c r="U2011" i="28"/>
  <c r="U2032" i="28"/>
  <c r="U2062" i="28"/>
  <c r="U2071" i="28"/>
  <c r="U1094" i="28"/>
  <c r="U2064" i="28"/>
  <c r="U2434" i="28"/>
  <c r="U1053" i="28"/>
  <c r="U1103" i="28"/>
  <c r="U1107" i="28"/>
  <c r="U2147" i="28"/>
  <c r="U2151" i="28"/>
  <c r="U2152" i="28"/>
  <c r="U2156" i="28"/>
  <c r="U2162" i="28"/>
  <c r="U2165" i="28"/>
  <c r="U2185" i="28"/>
  <c r="U2186" i="28"/>
  <c r="U2187" i="28"/>
  <c r="U2188" i="28"/>
  <c r="U2194" i="28"/>
  <c r="U1206" i="28"/>
  <c r="U1208" i="28"/>
  <c r="U1224" i="28"/>
  <c r="U1267" i="28"/>
  <c r="U1269" i="28"/>
  <c r="U2002" i="28"/>
  <c r="U2003" i="28"/>
  <c r="U2027" i="28"/>
  <c r="U1552" i="28"/>
  <c r="U1573" i="28"/>
  <c r="U1389" i="28"/>
  <c r="U1401" i="28"/>
  <c r="U1404" i="28"/>
  <c r="U1405" i="28"/>
  <c r="U2572" i="28"/>
  <c r="U1634" i="28"/>
  <c r="U1640" i="28"/>
  <c r="U1645" i="28"/>
  <c r="U1023" i="28"/>
  <c r="U1036" i="28"/>
  <c r="U1054" i="28"/>
  <c r="U1076" i="28"/>
  <c r="U1083" i="28"/>
  <c r="U1087" i="28"/>
  <c r="U2236" i="28"/>
  <c r="U2238" i="28"/>
  <c r="U2250" i="28"/>
  <c r="U2254" i="28"/>
  <c r="U2260" i="28"/>
  <c r="U2261" i="28"/>
  <c r="U2262" i="28"/>
  <c r="U1605" i="28"/>
  <c r="U2899" i="28"/>
  <c r="U1555" i="28"/>
  <c r="U1556" i="28"/>
  <c r="U1824" i="28"/>
  <c r="U1180" i="28"/>
  <c r="U1182" i="28"/>
  <c r="U1184" i="28"/>
  <c r="U1186" i="28"/>
  <c r="U51" i="28"/>
  <c r="U518" i="28"/>
  <c r="U524" i="28"/>
  <c r="U322" i="28"/>
  <c r="U246" i="28"/>
  <c r="U76" i="28"/>
  <c r="U514" i="28"/>
  <c r="U228" i="28"/>
  <c r="U174" i="28"/>
  <c r="U176" i="28"/>
  <c r="U314" i="28"/>
  <c r="U23" i="28"/>
  <c r="U13" i="28"/>
  <c r="U216" i="28"/>
  <c r="U2818" i="28"/>
  <c r="U1148" i="28"/>
  <c r="U1607" i="28"/>
  <c r="U2401" i="28"/>
  <c r="U2491" i="28"/>
  <c r="U2530" i="28"/>
  <c r="U2532" i="28"/>
  <c r="U2624" i="28"/>
  <c r="U2663" i="28"/>
  <c r="U1931" i="28"/>
  <c r="U1937" i="28"/>
  <c r="U1947" i="28"/>
  <c r="U1966" i="28"/>
  <c r="U2451" i="28"/>
  <c r="U1490" i="28"/>
  <c r="U1933" i="28"/>
  <c r="U2051" i="28"/>
  <c r="U672" i="28"/>
  <c r="U2368" i="28"/>
  <c r="U2353" i="28"/>
  <c r="U2875" i="28"/>
  <c r="U1787" i="28"/>
  <c r="U988" i="28"/>
  <c r="U1150" i="28"/>
  <c r="U2426" i="28"/>
  <c r="U974" i="28"/>
  <c r="U2582" i="28"/>
  <c r="U2584" i="28"/>
  <c r="U2631" i="28"/>
  <c r="U2718" i="28"/>
  <c r="U2884" i="28"/>
  <c r="U2853" i="28"/>
  <c r="U2854" i="28"/>
  <c r="U910" i="28"/>
  <c r="U1265" i="28"/>
  <c r="U871" i="28"/>
  <c r="U872" i="28"/>
  <c r="U2902" i="28"/>
  <c r="U1051" i="28"/>
  <c r="U1068" i="28"/>
  <c r="U22" i="28"/>
  <c r="U854" i="28"/>
  <c r="U204" i="28"/>
  <c r="U205" i="28"/>
  <c r="U995" i="28"/>
  <c r="U969" i="28"/>
  <c r="U1742" i="28"/>
  <c r="U1425" i="28"/>
  <c r="U2801" i="28"/>
  <c r="U1318" i="28"/>
  <c r="U2355" i="28"/>
  <c r="U1140" i="28"/>
  <c r="U1762" i="28"/>
  <c r="U876" i="28"/>
  <c r="U1745" i="28"/>
  <c r="U1339" i="28"/>
  <c r="U971" i="28"/>
  <c r="U779" i="28"/>
  <c r="U219" i="28"/>
  <c r="U2421" i="28"/>
  <c r="U2079" i="28"/>
  <c r="U1544" i="28"/>
  <c r="U1597" i="28"/>
  <c r="U890" i="28"/>
  <c r="U2072" i="28"/>
  <c r="U2006" i="28"/>
  <c r="U2794" i="28"/>
  <c r="U1785" i="28"/>
  <c r="U1925" i="28"/>
  <c r="U2105" i="28"/>
  <c r="U2342" i="28"/>
  <c r="U2938" i="28"/>
  <c r="U2939" i="28"/>
  <c r="U2940" i="28"/>
  <c r="U865" i="28"/>
  <c r="U2592" i="28"/>
  <c r="U2593" i="28"/>
  <c r="U782" i="28"/>
  <c r="U303" i="28"/>
  <c r="U780" i="28"/>
  <c r="U778" i="28"/>
  <c r="U2550" i="28"/>
  <c r="U2433" i="28"/>
  <c r="U2817" i="28"/>
  <c r="U1892" i="28"/>
  <c r="U1894" i="28"/>
  <c r="U1816" i="28"/>
  <c r="U1740" i="28"/>
  <c r="U1756" i="28"/>
  <c r="U2149" i="28"/>
  <c r="U2590" i="28"/>
  <c r="U2384" i="28"/>
  <c r="U2385" i="28"/>
  <c r="U2717" i="28"/>
  <c r="U2730" i="28"/>
  <c r="U2774" i="28"/>
  <c r="U2783" i="28"/>
  <c r="U2111" i="28"/>
  <c r="U1988" i="28"/>
  <c r="U2078" i="28"/>
  <c r="U2110" i="28"/>
  <c r="U2320" i="28"/>
  <c r="U893" i="28"/>
  <c r="U894" i="28"/>
  <c r="U895" i="28"/>
  <c r="U896" i="28"/>
  <c r="U897" i="28"/>
  <c r="U554" i="28"/>
  <c r="U695" i="28"/>
  <c r="U2911" i="28"/>
  <c r="U1123" i="28"/>
  <c r="U1349" i="28"/>
  <c r="U1530" i="28"/>
  <c r="U2390" i="28"/>
  <c r="U1578" i="28"/>
  <c r="U1480" i="28"/>
  <c r="U611" i="28"/>
  <c r="U620" i="28"/>
  <c r="U637" i="28"/>
  <c r="U651" i="28"/>
  <c r="U628" i="28"/>
  <c r="U662" i="28"/>
  <c r="U646" i="28"/>
  <c r="U622" i="28"/>
  <c r="U656" i="28"/>
  <c r="U644" i="28"/>
  <c r="U636" i="28"/>
  <c r="U617" i="28"/>
  <c r="U616" i="28"/>
  <c r="U618" i="28"/>
  <c r="U2844" i="28"/>
  <c r="U1112" i="28"/>
  <c r="U1113" i="28"/>
  <c r="U2196" i="28"/>
  <c r="U2223" i="28"/>
  <c r="U1944" i="28"/>
  <c r="U1748" i="28"/>
  <c r="U2512" i="28"/>
  <c r="U1274" i="28"/>
  <c r="U2367" i="28"/>
  <c r="U2909" i="28"/>
  <c r="U2038" i="28"/>
  <c r="U2056" i="28"/>
  <c r="U1529" i="28"/>
  <c r="U2272" i="28"/>
  <c r="U2874" i="28"/>
  <c r="U2527" i="28"/>
  <c r="U1901" i="28"/>
  <c r="U2503" i="28"/>
  <c r="U2420" i="28"/>
  <c r="U1935" i="28"/>
  <c r="U2651" i="28"/>
  <c r="U2661" i="28"/>
  <c r="U2276" i="28"/>
  <c r="U2396" i="28"/>
  <c r="U1160" i="28"/>
  <c r="U2395" i="28"/>
  <c r="U1916" i="28"/>
  <c r="U1332" i="28"/>
  <c r="U2224" i="28"/>
  <c r="U1934" i="28"/>
  <c r="U2199" i="28"/>
  <c r="U2242" i="28"/>
  <c r="U2124" i="28"/>
  <c r="U2418" i="28"/>
  <c r="U1592" i="28"/>
  <c r="U2033" i="28"/>
  <c r="U2137" i="28"/>
  <c r="U648" i="28"/>
  <c r="U610" i="28"/>
  <c r="U619" i="28"/>
  <c r="U630" i="28"/>
  <c r="U659" i="28"/>
  <c r="U634" i="28"/>
  <c r="U640" i="28"/>
  <c r="U650" i="28"/>
  <c r="U625" i="28"/>
  <c r="U643" i="28"/>
  <c r="U660" i="28"/>
  <c r="U657" i="28"/>
  <c r="U664" i="28"/>
  <c r="U655" i="28"/>
  <c r="U624" i="28"/>
  <c r="U626" i="28"/>
  <c r="U633" i="28"/>
  <c r="U647" i="28"/>
  <c r="U652" i="28"/>
  <c r="U613" i="28"/>
  <c r="U639" i="28"/>
  <c r="U632" i="28"/>
  <c r="U658" i="28"/>
  <c r="U653" i="28"/>
  <c r="U666" i="28"/>
  <c r="U642" i="28"/>
  <c r="U629" i="28"/>
  <c r="U641" i="28"/>
  <c r="U1627" i="28"/>
  <c r="U2880" i="28"/>
  <c r="U1691" i="28"/>
  <c r="U1067" i="28"/>
  <c r="U1091" i="28"/>
  <c r="U2322" i="28"/>
  <c r="U2840" i="28"/>
  <c r="U2291" i="28"/>
  <c r="U2246" i="28"/>
  <c r="U2425" i="28"/>
  <c r="U2422" i="28"/>
  <c r="U1987" i="28"/>
  <c r="U1546" i="28"/>
  <c r="U1382" i="28"/>
  <c r="U2508" i="28"/>
  <c r="U2601" i="28"/>
  <c r="U1763" i="28"/>
  <c r="U2049" i="28"/>
  <c r="U1078" i="28"/>
  <c r="U1912" i="28"/>
  <c r="U1270" i="28"/>
  <c r="U2797" i="28"/>
  <c r="U1963" i="28"/>
  <c r="U1687" i="28"/>
  <c r="U1723" i="28"/>
  <c r="U1372" i="28"/>
  <c r="U2243" i="28"/>
  <c r="U2245" i="28"/>
  <c r="U1730" i="28"/>
  <c r="U1865" i="28"/>
  <c r="U1864" i="28"/>
  <c r="U1371" i="28"/>
  <c r="U2480" i="28"/>
  <c r="U2460" i="28"/>
  <c r="U2457" i="28"/>
  <c r="U2247" i="28"/>
  <c r="U2025" i="28"/>
  <c r="U2083" i="28"/>
  <c r="U2063" i="28"/>
  <c r="U2536" i="28"/>
  <c r="U1367" i="28"/>
  <c r="U2497" i="28"/>
  <c r="U1657" i="28"/>
  <c r="U2388" i="28"/>
  <c r="U2380" i="28"/>
  <c r="U1950" i="28"/>
  <c r="U1969" i="28"/>
  <c r="U1018" i="28"/>
  <c r="U1045" i="28"/>
  <c r="U1111" i="28"/>
  <c r="U1116" i="28"/>
  <c r="U1117" i="28"/>
  <c r="U2861" i="28"/>
  <c r="U2408" i="28"/>
  <c r="U2616" i="28"/>
  <c r="U2656" i="28"/>
  <c r="U2726" i="28"/>
  <c r="U2727" i="28"/>
  <c r="U1142" i="28"/>
  <c r="U1157" i="28"/>
  <c r="U1308" i="28"/>
  <c r="U2464" i="28"/>
  <c r="U2499" i="28"/>
  <c r="U559" i="28"/>
  <c r="U535" i="28"/>
  <c r="U1519" i="28"/>
  <c r="U2475" i="28"/>
  <c r="U2374" i="28"/>
  <c r="U2381" i="28"/>
  <c r="U2382" i="28"/>
  <c r="U2158" i="28"/>
  <c r="U2768" i="28"/>
  <c r="U2571" i="28"/>
  <c r="U1905" i="28"/>
  <c r="U2815" i="28"/>
  <c r="U2280" i="28"/>
  <c r="U2302" i="28"/>
  <c r="U1629" i="28"/>
  <c r="U1632" i="28"/>
  <c r="U1651" i="28"/>
  <c r="U1655" i="28"/>
  <c r="U1656" i="28"/>
  <c r="U1658" i="28"/>
  <c r="U2608" i="28"/>
  <c r="U2613" i="28"/>
  <c r="U2623" i="28"/>
  <c r="U2675" i="28"/>
  <c r="U2676" i="28"/>
  <c r="U2680" i="28"/>
  <c r="U2682" i="28"/>
  <c r="U2683" i="28"/>
  <c r="U2689" i="28"/>
  <c r="U1667" i="28"/>
  <c r="U1671" i="28"/>
  <c r="U1681" i="28"/>
  <c r="U1696" i="28"/>
  <c r="U1702" i="28"/>
  <c r="U1704" i="28"/>
  <c r="U1728" i="28"/>
  <c r="U1374" i="28"/>
  <c r="U1375" i="28"/>
  <c r="U1376" i="28"/>
  <c r="U1395" i="28"/>
  <c r="U448" i="28"/>
  <c r="U431" i="28"/>
  <c r="U237" i="28"/>
  <c r="U443" i="28"/>
  <c r="U460" i="28"/>
  <c r="U168" i="28"/>
  <c r="U277" i="28"/>
  <c r="U320" i="28"/>
  <c r="U306" i="28"/>
  <c r="U591" i="28"/>
  <c r="U434" i="28"/>
  <c r="U336" i="28"/>
  <c r="U272" i="28"/>
  <c r="U295" i="28"/>
  <c r="U225" i="28"/>
  <c r="U495" i="28"/>
  <c r="U405" i="28"/>
  <c r="U312" i="28"/>
  <c r="U502" i="28"/>
  <c r="U257" i="28"/>
  <c r="U485" i="28"/>
  <c r="U290" i="28"/>
  <c r="U365" i="28"/>
  <c r="U263" i="28"/>
  <c r="U597" i="28"/>
  <c r="U417" i="28"/>
  <c r="U2205" i="28"/>
  <c r="U1981" i="28"/>
  <c r="U2915" i="28"/>
  <c r="U1743" i="28"/>
  <c r="U2283" i="28"/>
  <c r="U2240" i="28"/>
  <c r="U2372" i="28"/>
  <c r="U2614" i="28"/>
  <c r="U2688" i="28"/>
  <c r="U2526" i="28"/>
  <c r="U2489" i="28"/>
  <c r="U2387" i="28"/>
  <c r="U2015" i="28"/>
  <c r="U2017" i="28"/>
  <c r="U2516" i="28"/>
  <c r="U2751" i="28"/>
  <c r="U2001" i="28"/>
  <c r="U691" i="28"/>
  <c r="U486" i="28"/>
  <c r="U1032" i="28"/>
  <c r="U1071" i="28"/>
  <c r="U2697" i="28"/>
  <c r="U354" i="28"/>
  <c r="U478" i="28"/>
  <c r="U465" i="28"/>
  <c r="U467" i="28"/>
  <c r="U410" i="28"/>
  <c r="U1890" i="28"/>
  <c r="U2828" i="28"/>
  <c r="U444" i="28"/>
  <c r="U461" i="28"/>
  <c r="U2531" i="28"/>
  <c r="U2625" i="28"/>
  <c r="U2591" i="28"/>
  <c r="U2311" i="28"/>
  <c r="U2175" i="28"/>
  <c r="U2524" i="28"/>
  <c r="U2529" i="28"/>
  <c r="U2537" i="28"/>
  <c r="U2538" i="28"/>
  <c r="U1861" i="28"/>
  <c r="U1838" i="28"/>
  <c r="U2258" i="28"/>
  <c r="U2102" i="28"/>
  <c r="U2103" i="28"/>
  <c r="U2104" i="28"/>
  <c r="U2106" i="28"/>
  <c r="U42" i="28"/>
  <c r="U1877" i="28"/>
  <c r="U855" i="28"/>
  <c r="U856" i="28"/>
  <c r="U857" i="28"/>
  <c r="U540" i="28"/>
  <c r="U2200" i="28"/>
  <c r="U858" i="28"/>
  <c r="U213" i="28"/>
  <c r="U185" i="28"/>
  <c r="U542" i="28"/>
  <c r="U208" i="28"/>
  <c r="U240" i="28"/>
  <c r="U515" i="28"/>
  <c r="U1828" i="28"/>
  <c r="U1798" i="28"/>
  <c r="U2043" i="28"/>
  <c r="S2099" i="28"/>
  <c r="S340" i="28"/>
  <c r="S1210" i="28"/>
  <c r="S1237" i="28"/>
  <c r="S2088" i="28"/>
  <c r="S869" i="28"/>
  <c r="S2721" i="28"/>
  <c r="S1439" i="28"/>
  <c r="S1800" i="28"/>
  <c r="S1782" i="28"/>
  <c r="S1247" i="28"/>
  <c r="S26" i="28"/>
  <c r="S2021" i="28"/>
  <c r="S509" i="28"/>
  <c r="S1662" i="28"/>
  <c r="S1279" i="28"/>
  <c r="S1550" i="28"/>
  <c r="S1593" i="28"/>
  <c r="S1564" i="28"/>
  <c r="S972" i="28"/>
  <c r="S2257" i="28"/>
  <c r="S891" i="28"/>
  <c r="S565" i="28"/>
  <c r="S744" i="28"/>
  <c r="S723" i="28"/>
  <c r="S2534" i="28"/>
  <c r="S2927" i="28"/>
  <c r="S1335" i="28"/>
  <c r="S1670" i="28"/>
  <c r="S2868" i="28"/>
  <c r="S997" i="28"/>
  <c r="S1189" i="28"/>
  <c r="S1201" i="28"/>
  <c r="S1202" i="28"/>
  <c r="S1209" i="28"/>
  <c r="S1234" i="28"/>
  <c r="S1256" i="28"/>
  <c r="S1258" i="28"/>
  <c r="S2918" i="28"/>
  <c r="S707" i="28"/>
  <c r="S741" i="28"/>
  <c r="S2094" i="28"/>
  <c r="S987" i="28"/>
  <c r="S2042" i="28"/>
  <c r="S2753" i="28"/>
  <c r="S2745" i="28"/>
  <c r="S2771" i="28"/>
  <c r="S1796" i="28"/>
  <c r="S1809" i="28"/>
  <c r="S1822" i="28"/>
  <c r="S2830" i="28"/>
  <c r="S603" i="28"/>
  <c r="S772" i="28"/>
  <c r="S771" i="28"/>
  <c r="S773" i="28"/>
  <c r="S924" i="28"/>
  <c r="S2654" i="28"/>
  <c r="S2732" i="28"/>
  <c r="S2757" i="28"/>
  <c r="S192" i="28"/>
  <c r="S193" i="28"/>
  <c r="S1665" i="28"/>
  <c r="S1666" i="28"/>
  <c r="S903" i="28"/>
  <c r="S904" i="28"/>
  <c r="S2397" i="28"/>
  <c r="S2375" i="28"/>
  <c r="S2398" i="28"/>
  <c r="S976" i="28"/>
  <c r="S977" i="28"/>
  <c r="S978" i="28"/>
  <c r="S940" i="28"/>
  <c r="S783" i="28"/>
  <c r="S282" i="28"/>
  <c r="S784" i="28"/>
  <c r="S785" i="28"/>
  <c r="S786" i="28"/>
  <c r="S787" i="28"/>
  <c r="S788" i="28"/>
  <c r="S789" i="28"/>
  <c r="S247" i="28"/>
  <c r="S592" i="28"/>
  <c r="S1119" i="28"/>
  <c r="S2349" i="28"/>
  <c r="S510" i="28"/>
  <c r="S2376" i="28"/>
  <c r="S1216" i="28"/>
  <c r="S1875" i="28"/>
  <c r="S1885" i="28"/>
  <c r="S2773" i="28"/>
  <c r="S905" i="28"/>
  <c r="S2486" i="28"/>
  <c r="S2473" i="28"/>
  <c r="S2469" i="28"/>
  <c r="S986" i="28"/>
  <c r="S2446" i="28"/>
  <c r="S2442" i="28"/>
  <c r="S913" i="28"/>
  <c r="S914" i="28"/>
  <c r="S1002" i="28"/>
  <c r="S1621" i="28"/>
  <c r="S1622" i="28"/>
  <c r="S1951" i="28"/>
  <c r="S1956" i="28"/>
  <c r="S954" i="28"/>
  <c r="S955" i="28"/>
  <c r="S2557" i="28"/>
  <c r="S990" i="28"/>
  <c r="S2282" i="28"/>
  <c r="S2284" i="28"/>
  <c r="S2295" i="28"/>
  <c r="S2845" i="28"/>
  <c r="S2846" i="28"/>
  <c r="S305" i="28"/>
  <c r="S2332" i="28"/>
  <c r="S533" i="28"/>
  <c r="S879" i="28"/>
  <c r="S606" i="28"/>
  <c r="S676" i="28"/>
  <c r="S781" i="28"/>
  <c r="S768" i="28"/>
  <c r="S548" i="28"/>
  <c r="S2826" i="28"/>
  <c r="S1978" i="28"/>
  <c r="S2693" i="28"/>
  <c r="S1303" i="28"/>
  <c r="S1288" i="28"/>
  <c r="S878" i="28"/>
  <c r="S149" i="28"/>
  <c r="S544" i="28"/>
  <c r="S543" i="28"/>
  <c r="S307" i="28"/>
  <c r="S140" i="28"/>
  <c r="S1151" i="28"/>
  <c r="S1707" i="28"/>
  <c r="S2816" i="28"/>
  <c r="S2082" i="28"/>
  <c r="S2052" i="28"/>
  <c r="S2779" i="28"/>
  <c r="S1114" i="28"/>
  <c r="S1493" i="28"/>
  <c r="S2696" i="28"/>
  <c r="S2437" i="28"/>
  <c r="S2930" i="28"/>
  <c r="S1855" i="28"/>
  <c r="S2153" i="28"/>
  <c r="S2214" i="28"/>
  <c r="S1549" i="28"/>
  <c r="S2443" i="28"/>
  <c r="S1152" i="28"/>
  <c r="S2225" i="28"/>
  <c r="S2232" i="28"/>
  <c r="S2233" i="28"/>
  <c r="S1680" i="28"/>
  <c r="S2144" i="28"/>
  <c r="S260" i="28"/>
  <c r="S112" i="28"/>
  <c r="S276" i="28"/>
  <c r="S273" i="28"/>
  <c r="S579" i="28"/>
  <c r="S309" i="28"/>
  <c r="S583" i="28"/>
  <c r="S93" i="28"/>
  <c r="S275" i="28"/>
  <c r="S221" i="28"/>
  <c r="S337" i="28"/>
  <c r="S289" i="28"/>
  <c r="S529" i="28"/>
  <c r="S375" i="28"/>
  <c r="S101" i="28"/>
  <c r="S1784" i="28"/>
  <c r="S2781" i="28"/>
  <c r="S1972" i="28"/>
  <c r="S2859" i="28"/>
  <c r="S2711" i="28"/>
  <c r="S2715" i="28"/>
  <c r="S2607" i="28"/>
  <c r="S2630" i="28"/>
  <c r="S2649" i="28"/>
  <c r="S2929" i="28"/>
  <c r="S1290" i="28"/>
  <c r="S1296" i="28"/>
  <c r="S1243" i="28"/>
  <c r="S1351" i="28"/>
  <c r="S2463" i="28"/>
  <c r="S2155" i="28"/>
  <c r="S1430" i="28"/>
  <c r="S1485" i="28"/>
  <c r="S1413" i="28"/>
  <c r="S1505" i="28"/>
  <c r="S2641" i="28"/>
  <c r="S2549" i="28"/>
  <c r="S2112" i="28"/>
  <c r="S2170" i="28"/>
  <c r="S1442" i="28"/>
  <c r="S1468" i="28"/>
  <c r="S1477" i="28"/>
  <c r="S1414" i="28"/>
  <c r="S2092" i="28"/>
  <c r="S1106" i="28"/>
  <c r="S1105" i="28"/>
  <c r="S2351" i="28"/>
  <c r="S1825" i="28"/>
  <c r="S2831" i="28"/>
  <c r="S1802" i="28"/>
  <c r="S1585" i="28"/>
  <c r="S2907" i="28"/>
  <c r="S2004" i="28"/>
  <c r="S2026" i="28"/>
  <c r="S1038" i="28"/>
  <c r="S1039" i="28"/>
  <c r="S1021" i="28"/>
  <c r="S2605" i="28"/>
  <c r="S2646" i="28"/>
  <c r="S2766" i="28"/>
  <c r="S1008" i="28"/>
  <c r="S2701" i="28"/>
  <c r="S1778" i="28"/>
  <c r="S2405" i="28"/>
  <c r="S2575" i="28"/>
  <c r="S2914" i="28"/>
  <c r="S2227" i="28"/>
  <c r="S1779" i="28"/>
  <c r="S1649" i="28"/>
  <c r="S177" i="28"/>
  <c r="S859" i="28"/>
  <c r="S930" i="28"/>
  <c r="S931" i="28"/>
  <c r="S870" i="28"/>
  <c r="S874" i="28"/>
  <c r="S2559" i="28"/>
  <c r="S2883" i="28"/>
  <c r="S2327" i="28"/>
  <c r="S2865" i="28"/>
  <c r="S2308" i="28"/>
  <c r="S546" i="28"/>
  <c r="S2248" i="28"/>
  <c r="S2792" i="28"/>
  <c r="S1358" i="28"/>
  <c r="S1801" i="28"/>
  <c r="S526" i="28"/>
  <c r="S419" i="28"/>
  <c r="S439" i="28"/>
  <c r="S553" i="28"/>
  <c r="S547" i="28"/>
  <c r="S1850" i="28"/>
  <c r="S1608" i="28"/>
  <c r="S1837" i="28"/>
  <c r="S1262" i="28"/>
  <c r="S2140" i="28"/>
  <c r="S1475" i="28"/>
  <c r="S1487" i="28"/>
  <c r="S2502" i="28"/>
  <c r="S2476" i="28"/>
  <c r="S2621" i="28"/>
  <c r="S2551" i="28"/>
  <c r="S1692" i="28"/>
  <c r="S961" i="28"/>
  <c r="S1255" i="28"/>
  <c r="S2324" i="28"/>
  <c r="S1302" i="28"/>
  <c r="S578" i="28"/>
  <c r="S569" i="28"/>
  <c r="S344" i="28"/>
  <c r="S8" i="28"/>
  <c r="S145" i="28"/>
  <c r="S581" i="28"/>
  <c r="S570" i="28"/>
  <c r="S355" i="28"/>
  <c r="S574" i="28"/>
  <c r="S2702" i="28"/>
  <c r="S2703" i="28"/>
  <c r="S2365" i="28"/>
  <c r="S2343" i="28"/>
  <c r="S2135" i="28"/>
  <c r="S2708" i="28"/>
  <c r="S2610" i="28"/>
  <c r="S2645" i="28"/>
  <c r="S1319" i="28"/>
  <c r="S1240" i="28"/>
  <c r="S1331" i="28"/>
  <c r="S1340" i="28"/>
  <c r="S1346" i="28"/>
  <c r="S1600" i="28"/>
  <c r="S2522" i="28"/>
  <c r="S2657" i="28"/>
  <c r="S2576" i="28"/>
  <c r="S2714" i="28"/>
  <c r="S1463" i="28"/>
  <c r="S2662" i="28"/>
  <c r="S1034" i="28"/>
  <c r="S1012" i="28"/>
  <c r="S2358" i="28"/>
  <c r="S2691" i="28"/>
  <c r="S2704" i="28"/>
  <c r="S2707" i="28"/>
  <c r="S1427" i="28"/>
  <c r="S1436" i="28"/>
  <c r="S1125" i="28"/>
  <c r="S494" i="28"/>
  <c r="S512" i="28"/>
  <c r="S2878" i="28"/>
  <c r="S621" i="28"/>
  <c r="S1777" i="28"/>
  <c r="S2386" i="28"/>
  <c r="S2183" i="28"/>
  <c r="S1139" i="28"/>
  <c r="S1417" i="28"/>
  <c r="S2836" i="28"/>
  <c r="S2834" i="28"/>
  <c r="S2747" i="28"/>
  <c r="S1628" i="28"/>
  <c r="S422" i="28"/>
  <c r="S586" i="28"/>
  <c r="S2698" i="28"/>
  <c r="S1938" i="28"/>
  <c r="S2898" i="28"/>
  <c r="S1902" i="28"/>
  <c r="S2863" i="28"/>
  <c r="S2864" i="28"/>
  <c r="S2132" i="28"/>
  <c r="S1069" i="28"/>
  <c r="S2568" i="28"/>
  <c r="S2574" i="28"/>
  <c r="S2419" i="28"/>
  <c r="S2903" i="28"/>
  <c r="S1041" i="28"/>
  <c r="S2439" i="28"/>
  <c r="S2346" i="28"/>
  <c r="S2136" i="28"/>
  <c r="S2145" i="28"/>
  <c r="S1379" i="28"/>
  <c r="S2414" i="28"/>
  <c r="S2483" i="28"/>
  <c r="S2496" i="28"/>
  <c r="S1440" i="28"/>
  <c r="S1914" i="28"/>
  <c r="S1582" i="28"/>
  <c r="S2307" i="28"/>
  <c r="S2203" i="28"/>
  <c r="S2777" i="28"/>
  <c r="S1873" i="28"/>
  <c r="S1239" i="28"/>
  <c r="S1790" i="28"/>
  <c r="S1791" i="28"/>
  <c r="S1813" i="28"/>
  <c r="S892" i="28"/>
  <c r="S2453" i="28"/>
  <c r="S1906" i="28"/>
  <c r="S1663" i="28"/>
  <c r="S1266" i="28"/>
  <c r="S2626" i="28"/>
  <c r="S2936" i="28"/>
  <c r="S1793" i="28"/>
  <c r="S2208" i="28"/>
  <c r="S2407" i="28"/>
  <c r="S738" i="28"/>
  <c r="S459" i="28"/>
  <c r="S528" i="28"/>
  <c r="S576" i="28"/>
  <c r="S2067" i="28"/>
  <c r="S1252" i="28"/>
  <c r="S2851" i="28"/>
  <c r="S2573" i="28"/>
  <c r="S2583" i="28"/>
  <c r="S2452" i="28"/>
  <c r="S1192" i="28"/>
  <c r="S2494" i="28"/>
  <c r="S2519" i="28"/>
  <c r="S1992" i="28"/>
  <c r="S1598" i="28"/>
  <c r="S2161" i="28"/>
  <c r="S1320" i="28"/>
  <c r="S2288" i="28"/>
  <c r="S1620" i="28"/>
  <c r="S1729" i="28"/>
  <c r="S167" i="28"/>
  <c r="S242" i="28"/>
  <c r="S743" i="28"/>
  <c r="S304" i="28"/>
  <c r="S1669" i="28"/>
  <c r="S1102" i="28"/>
  <c r="S1104" i="28"/>
  <c r="S790" i="28"/>
  <c r="S232" i="28"/>
  <c r="S233" i="28"/>
  <c r="S278" i="28"/>
  <c r="S148" i="28"/>
  <c r="S2764" i="28"/>
  <c r="S2741" i="28"/>
  <c r="S928" i="28"/>
  <c r="S1586" i="28"/>
  <c r="S1298" i="28"/>
  <c r="S1341" i="28"/>
  <c r="S1484" i="28"/>
  <c r="S1539" i="28"/>
  <c r="S1540" i="28"/>
  <c r="S1007" i="28"/>
  <c r="S1732" i="28"/>
  <c r="S2076" i="28"/>
  <c r="S1559" i="28"/>
  <c r="S2383" i="28"/>
  <c r="S2142" i="28"/>
  <c r="S415" i="28"/>
  <c r="S2331" i="28"/>
  <c r="S2095" i="28"/>
  <c r="S161" i="28"/>
  <c r="S1994" i="28"/>
  <c r="S2031" i="28"/>
  <c r="S1281" i="28"/>
  <c r="S737" i="28"/>
  <c r="S1805" i="28"/>
  <c r="S1786" i="28"/>
  <c r="S2505" i="28"/>
  <c r="S43" i="28"/>
  <c r="S938" i="28"/>
  <c r="S1263" i="28"/>
  <c r="S2569" i="28"/>
  <c r="S1568" i="28"/>
  <c r="S1576" i="28"/>
  <c r="S2490" i="28"/>
  <c r="S1897" i="28"/>
  <c r="S1899" i="28"/>
  <c r="S406" i="28"/>
  <c r="S470" i="28"/>
  <c r="S925" i="28"/>
  <c r="S973" i="28"/>
  <c r="S2204" i="28"/>
  <c r="S747" i="28"/>
  <c r="S748" i="28"/>
  <c r="S877" i="28"/>
  <c r="S932" i="28"/>
  <c r="S1672" i="28"/>
  <c r="S1731" i="28"/>
  <c r="S1766" i="28"/>
  <c r="S1767" i="28"/>
  <c r="S1768" i="28"/>
  <c r="S1770" i="28"/>
  <c r="S2790" i="28"/>
  <c r="S2791" i="28"/>
  <c r="S2798" i="28"/>
  <c r="S1650" i="28"/>
  <c r="S2823" i="28"/>
  <c r="S1049" i="28"/>
  <c r="S1050" i="28"/>
  <c r="S1137" i="28"/>
  <c r="S1120" i="28"/>
  <c r="S1121" i="28"/>
  <c r="S860" i="28"/>
  <c r="S861" i="28"/>
  <c r="S1508" i="28"/>
  <c r="S1456" i="28"/>
  <c r="S1561" i="28"/>
  <c r="S1283" i="28"/>
  <c r="S1284" i="28"/>
  <c r="S1291" i="28"/>
  <c r="S1292" i="28"/>
  <c r="S1299" i="28"/>
  <c r="S1300" i="28"/>
  <c r="S1305" i="28"/>
  <c r="S1306" i="28"/>
  <c r="S1344" i="28"/>
  <c r="S1345" i="28"/>
  <c r="S1352" i="28"/>
  <c r="S1353" i="28"/>
  <c r="S1356" i="28"/>
  <c r="S1357" i="28"/>
  <c r="S2917" i="28"/>
  <c r="S2277" i="28"/>
  <c r="S2287" i="28"/>
  <c r="S1093" i="28"/>
  <c r="S867" i="28"/>
  <c r="S1396" i="28"/>
  <c r="S1397" i="28"/>
  <c r="S1407" i="28"/>
  <c r="S1408" i="28"/>
  <c r="S1416" i="28"/>
  <c r="S1420" i="28"/>
  <c r="S1421" i="28"/>
  <c r="S1423" i="28"/>
  <c r="S1424" i="28"/>
  <c r="S1457" i="28"/>
  <c r="S1434" i="28"/>
  <c r="S1435" i="28"/>
  <c r="S1445" i="28"/>
  <c r="S1446" i="28"/>
  <c r="S1458" i="28"/>
  <c r="S1459" i="28"/>
  <c r="S1464" i="28"/>
  <c r="S1465" i="28"/>
  <c r="S1473" i="28"/>
  <c r="S1494" i="28"/>
  <c r="S1495" i="28"/>
  <c r="S1498" i="28"/>
  <c r="S1499" i="28"/>
  <c r="S1503" i="28"/>
  <c r="S2329" i="28"/>
  <c r="S1823" i="28"/>
  <c r="S1835" i="28"/>
  <c r="S900" i="28"/>
  <c r="S901" i="28"/>
  <c r="S902" i="28"/>
  <c r="S2921" i="28"/>
  <c r="S1878" i="28"/>
  <c r="S1968" i="28"/>
  <c r="S2319" i="28"/>
  <c r="S1588" i="28"/>
  <c r="S1589" i="28"/>
  <c r="S580" i="28"/>
  <c r="S791" i="28"/>
  <c r="S2866" i="28"/>
  <c r="S1961" i="28"/>
  <c r="S2345" i="28"/>
  <c r="S2336" i="28"/>
  <c r="S73" i="28"/>
  <c r="S349" i="28"/>
  <c r="S1924" i="28"/>
  <c r="S2178" i="28"/>
  <c r="S2513" i="28"/>
  <c r="S2484" i="28"/>
  <c r="S389" i="28"/>
  <c r="S362" i="28"/>
  <c r="S563" i="28"/>
  <c r="S445" i="28"/>
  <c r="S688" i="28"/>
  <c r="S317" i="28"/>
  <c r="S687" i="28"/>
  <c r="S604" i="28"/>
  <c r="S631" i="28"/>
  <c r="S654" i="28"/>
  <c r="S674" i="28"/>
  <c r="S635" i="28"/>
  <c r="S686" i="28"/>
  <c r="S424" i="28"/>
  <c r="S587" i="28"/>
  <c r="S868" i="28"/>
  <c r="S2894" i="28"/>
  <c r="S2619" i="28"/>
  <c r="S1466" i="28"/>
  <c r="S1566" i="28"/>
  <c r="S1570" i="28"/>
  <c r="S1683" i="28"/>
  <c r="S1684" i="28"/>
  <c r="S1755" i="28"/>
  <c r="S1759" i="28"/>
  <c r="S889" i="28"/>
  <c r="S1081" i="28"/>
  <c r="S864" i="28"/>
  <c r="S2229" i="28"/>
  <c r="S1132" i="28"/>
  <c r="S1554" i="28"/>
  <c r="S2201" i="28"/>
  <c r="S2720" i="28"/>
  <c r="S1609" i="28"/>
  <c r="S2841" i="28"/>
  <c r="S2176" i="28"/>
  <c r="S2523" i="28"/>
  <c r="S2528" i="28"/>
  <c r="S1580" i="28"/>
  <c r="S6" i="28"/>
  <c r="S156" i="28"/>
  <c r="S157" i="28"/>
  <c r="S315" i="28"/>
  <c r="S440" i="28"/>
  <c r="S704" i="28"/>
  <c r="S210" i="28"/>
  <c r="S211" i="28"/>
  <c r="S605" i="28"/>
  <c r="S386" i="28"/>
  <c r="S663" i="28"/>
  <c r="S379" i="28"/>
  <c r="S234" i="28"/>
  <c r="S324" i="28"/>
  <c r="S498" i="28"/>
  <c r="S661" i="28"/>
  <c r="S450" i="28"/>
  <c r="S163" i="28"/>
  <c r="S251" i="28"/>
  <c r="S238" i="28"/>
  <c r="S357" i="28"/>
  <c r="S792" i="28"/>
  <c r="S793" i="28"/>
  <c r="S279" i="28"/>
  <c r="S132" i="28"/>
  <c r="S133" i="28"/>
  <c r="S711" i="28"/>
  <c r="S712" i="28"/>
  <c r="S1088" i="28"/>
  <c r="S1130" i="28"/>
  <c r="S2081" i="28"/>
  <c r="S2034" i="28"/>
  <c r="S245" i="28"/>
  <c r="S226" i="28"/>
  <c r="S794" i="28"/>
  <c r="S313" i="28"/>
  <c r="S294" i="28"/>
  <c r="S224" i="28"/>
  <c r="S1392" i="28"/>
  <c r="S1842" i="28"/>
  <c r="S1826" i="28"/>
  <c r="S1833" i="28"/>
  <c r="S1846" i="28"/>
  <c r="S1839" i="28"/>
  <c r="S1831" i="28"/>
  <c r="S1806" i="28"/>
  <c r="S1811" i="28"/>
  <c r="S1781" i="28"/>
  <c r="S1797" i="28"/>
  <c r="S941" i="28"/>
  <c r="S942" i="28"/>
  <c r="S2566" i="28"/>
  <c r="S2563" i="28"/>
  <c r="S1370" i="28"/>
  <c r="S2710" i="28"/>
  <c r="S2313" i="28"/>
  <c r="S1136" i="28"/>
  <c r="S2891" i="28"/>
  <c r="S2744" i="28"/>
  <c r="S1373" i="28"/>
  <c r="S2379" i="28"/>
  <c r="S2086" i="28"/>
  <c r="S2316" i="28"/>
  <c r="S1750" i="28"/>
  <c r="S1829" i="28"/>
  <c r="S1700" i="28"/>
  <c r="S1701" i="28"/>
  <c r="S1932" i="28"/>
  <c r="S1946" i="28"/>
  <c r="S1338" i="28"/>
  <c r="S1703" i="28"/>
  <c r="S1448" i="28"/>
  <c r="S1461" i="28"/>
  <c r="S1309" i="28"/>
  <c r="S2931" i="28"/>
  <c r="S2354" i="28"/>
  <c r="S2123" i="28"/>
  <c r="S2218" i="28"/>
  <c r="S2230" i="28"/>
  <c r="S2427" i="28"/>
  <c r="S1146" i="28"/>
  <c r="S2487" i="28"/>
  <c r="S2330" i="28"/>
  <c r="S1773" i="28"/>
  <c r="S1780" i="28"/>
  <c r="S1794" i="28"/>
  <c r="S1804" i="28"/>
  <c r="S2212" i="28"/>
  <c r="S1510" i="28"/>
  <c r="S1528" i="28"/>
  <c r="S1533" i="28"/>
  <c r="S1644" i="28"/>
  <c r="S1497" i="28"/>
  <c r="S2705" i="28"/>
  <c r="S1635" i="28"/>
  <c r="S2164" i="28"/>
  <c r="S2920" i="28"/>
  <c r="S2660" i="28"/>
  <c r="S2341" i="28"/>
  <c r="S106" i="28"/>
  <c r="S7" i="28"/>
  <c r="S795" i="28"/>
  <c r="S702" i="28"/>
  <c r="S703" i="28"/>
  <c r="S735" i="28"/>
  <c r="S736" i="28"/>
  <c r="S572" i="28"/>
  <c r="S753" i="28"/>
  <c r="S449" i="28"/>
  <c r="S2100" i="28"/>
  <c r="S1211" i="28"/>
  <c r="S1257" i="28"/>
  <c r="S2919" i="28"/>
  <c r="S2901" i="28"/>
  <c r="S2620" i="28"/>
  <c r="S2640" i="28"/>
  <c r="S2643" i="28"/>
  <c r="S2655" i="28"/>
  <c r="S1141" i="28"/>
  <c r="S1219" i="28"/>
  <c r="S1236" i="28"/>
  <c r="S1350" i="28"/>
  <c r="S1205" i="28"/>
  <c r="S2518" i="28"/>
  <c r="S1422" i="28"/>
  <c r="S2241" i="28"/>
  <c r="S2154" i="28"/>
  <c r="S2392" i="28"/>
  <c r="S1398" i="28"/>
  <c r="S2848" i="28"/>
  <c r="S2310" i="28"/>
  <c r="S1626" i="28"/>
  <c r="S2373" i="28"/>
  <c r="S2359" i="28"/>
  <c r="S2761" i="28"/>
  <c r="S2776" i="28"/>
  <c r="S2093" i="28"/>
  <c r="S1638" i="28"/>
  <c r="S71" i="28"/>
  <c r="S2048" i="28"/>
  <c r="S1747" i="28"/>
  <c r="S2304" i="28"/>
  <c r="S590" i="28"/>
  <c r="S2179" i="28"/>
  <c r="S1709" i="28"/>
  <c r="S1171" i="28"/>
  <c r="S1783" i="28"/>
  <c r="S1128" i="28"/>
  <c r="S2889" i="28"/>
  <c r="S2055" i="28"/>
  <c r="S2535" i="28"/>
  <c r="S2022" i="28"/>
  <c r="S2191" i="28"/>
  <c r="S2177" i="28"/>
  <c r="S2181" i="28"/>
  <c r="S1852" i="28"/>
  <c r="S102" i="28"/>
  <c r="S143" i="28"/>
  <c r="S120" i="28"/>
  <c r="S241" i="28"/>
  <c r="S142" i="28"/>
  <c r="S2273" i="28"/>
  <c r="S2430" i="28"/>
  <c r="S2632" i="28"/>
  <c r="S2937" i="28"/>
  <c r="S1958" i="28"/>
  <c r="S2935" i="28"/>
  <c r="S1985" i="28"/>
  <c r="S775" i="28"/>
  <c r="S796" i="28"/>
  <c r="S797" i="28"/>
  <c r="S798" i="28"/>
  <c r="S777" i="28"/>
  <c r="S776" i="28"/>
  <c r="S774" i="28"/>
  <c r="S638" i="28"/>
  <c r="S122" i="28"/>
  <c r="S2220" i="28"/>
  <c r="S2264" i="28"/>
  <c r="S915" i="28"/>
  <c r="S916" i="28"/>
  <c r="S799" i="28"/>
  <c r="S800" i="28"/>
  <c r="S968" i="28"/>
  <c r="S2862" i="28"/>
  <c r="S326" i="28"/>
  <c r="S532" i="28"/>
  <c r="S293" i="28"/>
  <c r="S206" i="28"/>
  <c r="S171" i="28"/>
  <c r="S2825" i="28"/>
  <c r="S1553" i="28"/>
  <c r="S1733" i="28"/>
  <c r="S2603" i="28"/>
  <c r="S2057" i="28"/>
  <c r="S1129" i="28"/>
  <c r="S2786" i="28"/>
  <c r="S1887" i="28"/>
  <c r="S2858" i="28"/>
  <c r="S2424" i="28"/>
  <c r="S1923" i="28"/>
  <c r="S1526" i="28"/>
  <c r="S801" i="28"/>
  <c r="S1970" i="28"/>
  <c r="S1971" i="28"/>
  <c r="S2404" i="28"/>
  <c r="S979" i="28"/>
  <c r="S980" i="28"/>
  <c r="S981" i="28"/>
  <c r="S982" i="28"/>
  <c r="S983" i="28"/>
  <c r="S2012" i="28"/>
  <c r="S2008" i="28"/>
  <c r="S1163" i="28"/>
  <c r="S926" i="28"/>
  <c r="S927" i="28"/>
  <c r="S922" i="28"/>
  <c r="S923" i="28"/>
  <c r="S993" i="28"/>
  <c r="S956" i="28"/>
  <c r="S962" i="28"/>
  <c r="S2886" i="28"/>
  <c r="S1428" i="28"/>
  <c r="S1429" i="28"/>
  <c r="S1377" i="28"/>
  <c r="S1378" i="28"/>
  <c r="S881" i="28"/>
  <c r="S882" i="28"/>
  <c r="S883" i="28"/>
  <c r="S884" i="28"/>
  <c r="S885" i="28"/>
  <c r="S2749" i="28"/>
  <c r="S2769" i="28"/>
  <c r="S2770" i="28"/>
  <c r="S2737" i="28"/>
  <c r="S2736" i="28"/>
  <c r="S2735" i="28"/>
  <c r="S2760" i="28"/>
  <c r="S2121" i="28"/>
  <c r="S1482" i="28"/>
  <c r="S1481" i="28"/>
  <c r="S1479" i="28"/>
  <c r="S2378" i="28"/>
  <c r="S2517" i="28"/>
  <c r="S964" i="28"/>
  <c r="S1976" i="28"/>
  <c r="S2074" i="28"/>
  <c r="S50" i="28"/>
  <c r="S328" i="28"/>
  <c r="S802" i="28"/>
  <c r="S537" i="28"/>
  <c r="S521" i="28"/>
  <c r="S681" i="28"/>
  <c r="S803" i="28"/>
  <c r="S522" i="28"/>
  <c r="S731" i="28"/>
  <c r="S432" i="28"/>
  <c r="S203" i="28"/>
  <c r="S197" i="28"/>
  <c r="S685" i="28"/>
  <c r="S301" i="28"/>
  <c r="S2" i="28"/>
  <c r="S165" i="28"/>
  <c r="S875" i="28"/>
  <c r="S2594" i="28"/>
  <c r="S1572" i="28"/>
  <c r="S1082" i="28"/>
  <c r="S1075" i="28"/>
  <c r="S985" i="28"/>
  <c r="S388" i="28"/>
  <c r="S1085" i="28"/>
  <c r="S1022" i="28"/>
  <c r="S1026" i="28"/>
  <c r="S1027" i="28"/>
  <c r="S1028" i="28"/>
  <c r="S1031" i="28"/>
  <c r="S863" i="28"/>
  <c r="S1483" i="28"/>
  <c r="S1764" i="28"/>
  <c r="S1898" i="28"/>
  <c r="S1713" i="28"/>
  <c r="S2653" i="28"/>
  <c r="S1172" i="28"/>
  <c r="S2787" i="28"/>
  <c r="S804" i="28"/>
  <c r="S645" i="28"/>
  <c r="S805" i="28"/>
  <c r="S806" i="28"/>
  <c r="S933" i="28"/>
  <c r="S934" i="28"/>
  <c r="S2202" i="28"/>
  <c r="S2904" i="28"/>
  <c r="S481" i="28"/>
  <c r="S2805" i="28"/>
  <c r="S2542" i="28"/>
  <c r="S963" i="28"/>
  <c r="S2393" i="28"/>
  <c r="S2409" i="28"/>
  <c r="S1727" i="28"/>
  <c r="S2091" i="28"/>
  <c r="S2234" i="28"/>
  <c r="S131" i="28"/>
  <c r="S589" i="28"/>
  <c r="S2733" i="28"/>
  <c r="S2734" i="28"/>
  <c r="S807" i="28"/>
  <c r="S808" i="28"/>
  <c r="S809" i="28"/>
  <c r="S669" i="28"/>
  <c r="S670" i="28"/>
  <c r="S292" i="28"/>
  <c r="S308" i="28"/>
  <c r="S385" i="28"/>
  <c r="S568" i="28"/>
  <c r="S582" i="28"/>
  <c r="S810" i="28"/>
  <c r="S811" i="28"/>
  <c r="S812" i="28"/>
  <c r="S525" i="28"/>
  <c r="S438" i="28"/>
  <c r="S223" i="28"/>
  <c r="S627" i="28"/>
  <c r="S813" i="28"/>
  <c r="S323" i="28"/>
  <c r="S519" i="28"/>
  <c r="S135" i="28"/>
  <c r="S600" i="28"/>
  <c r="S814" i="28"/>
  <c r="S815" i="28"/>
  <c r="S395" i="28"/>
  <c r="S816" i="28"/>
  <c r="S126" i="28"/>
  <c r="S127" i="28"/>
  <c r="S250" i="28"/>
  <c r="S817" i="28"/>
  <c r="S818" i="28"/>
  <c r="S130" i="28"/>
  <c r="S567" i="28"/>
  <c r="S397" i="28"/>
  <c r="S427" i="28"/>
  <c r="S370" i="28"/>
  <c r="S371" i="28"/>
  <c r="S372" i="28"/>
  <c r="S373" i="28"/>
  <c r="S374" i="28"/>
  <c r="S819" i="28"/>
  <c r="S332" i="28"/>
  <c r="S367" i="28"/>
  <c r="S369" i="28"/>
  <c r="S820" i="28"/>
  <c r="S285" i="28"/>
  <c r="S366" i="28"/>
  <c r="S381" i="28"/>
  <c r="S821" i="28"/>
  <c r="S331" i="28"/>
  <c r="S377" i="28"/>
  <c r="S236" i="28"/>
  <c r="S352" i="28"/>
  <c r="S400" i="28"/>
  <c r="S822" i="28"/>
  <c r="S396" i="28"/>
  <c r="S455" i="28"/>
  <c r="S456" i="28"/>
  <c r="S457" i="28"/>
  <c r="S536" i="28"/>
  <c r="S147" i="28"/>
  <c r="S823" i="28"/>
  <c r="S824" i="28"/>
  <c r="S825" i="28"/>
  <c r="S826" i="28"/>
  <c r="S416" i="28"/>
  <c r="S1918" i="28"/>
  <c r="S1930" i="28"/>
  <c r="S1936" i="28"/>
  <c r="S1965" i="28"/>
  <c r="S949" i="28"/>
  <c r="S950" i="28"/>
  <c r="S951" i="28"/>
  <c r="S952" i="28"/>
  <c r="S2326" i="28"/>
  <c r="S1366" i="28"/>
  <c r="S1771" i="28"/>
  <c r="S2540" i="28"/>
  <c r="S2168" i="28"/>
  <c r="S2169" i="28"/>
  <c r="S2924" i="28"/>
  <c r="S759" i="28"/>
  <c r="S757" i="28"/>
  <c r="S745" i="28"/>
  <c r="S754" i="28"/>
  <c r="S751" i="28"/>
  <c r="S758" i="28"/>
  <c r="S760" i="28"/>
  <c r="S746" i="28"/>
  <c r="S762" i="28"/>
  <c r="S755" i="28"/>
  <c r="S764" i="28"/>
  <c r="S770" i="28"/>
  <c r="S763" i="28"/>
  <c r="S761" i="28"/>
  <c r="S766" i="28"/>
  <c r="S767" i="28"/>
  <c r="S765" i="28"/>
  <c r="S769" i="28"/>
  <c r="S2244" i="28"/>
  <c r="S2148" i="28"/>
  <c r="S499" i="28"/>
  <c r="S134" i="28"/>
  <c r="S2255" i="28"/>
  <c r="S2871" i="28"/>
  <c r="S2872" i="28"/>
  <c r="S255" i="28"/>
  <c r="S195" i="28"/>
  <c r="S1297" i="28"/>
  <c r="S2506" i="28"/>
  <c r="S1754" i="28"/>
  <c r="S1758" i="28"/>
  <c r="S1821" i="28"/>
  <c r="S1744" i="28"/>
  <c r="S2198" i="28"/>
  <c r="S1991" i="28"/>
  <c r="S2129" i="28"/>
  <c r="S2928" i="28"/>
  <c r="S2334" i="28"/>
  <c r="S1708" i="28"/>
  <c r="S1718" i="28"/>
  <c r="S2520" i="28"/>
  <c r="S2926" i="28"/>
  <c r="S1792" i="28"/>
  <c r="S719" i="28"/>
  <c r="S697" i="28"/>
  <c r="S718" i="28"/>
  <c r="S724" i="28"/>
  <c r="S929" i="28"/>
  <c r="S1624" i="28"/>
  <c r="S2293" i="28"/>
  <c r="S1653" i="28"/>
  <c r="S1698" i="28"/>
  <c r="S1639" i="28"/>
  <c r="S2090" i="28"/>
  <c r="S1630" i="28"/>
  <c r="S1646" i="28"/>
  <c r="S1668" i="28"/>
  <c r="S1676" i="28"/>
  <c r="S1682" i="28"/>
  <c r="S1706" i="28"/>
  <c r="S1418" i="28"/>
  <c r="S1896" i="28"/>
  <c r="S1903" i="28"/>
  <c r="S1433" i="28"/>
  <c r="S2923" i="28"/>
  <c r="S1381" i="28"/>
  <c r="S1363" i="28"/>
  <c r="S1856" i="28"/>
  <c r="S1444" i="28"/>
  <c r="S1848" i="28"/>
  <c r="S1491" i="28"/>
  <c r="S2724" i="28"/>
  <c r="S2018" i="28"/>
  <c r="S1360" i="28"/>
  <c r="S2301" i="28"/>
  <c r="S2207" i="28"/>
  <c r="S1524" i="28"/>
  <c r="S2226" i="28"/>
  <c r="S1674" i="28"/>
  <c r="S2300" i="28"/>
  <c r="S2533" i="28"/>
  <c r="S1545" i="28"/>
  <c r="S1599" i="28"/>
  <c r="S2073" i="28"/>
  <c r="S827" i="28"/>
  <c r="S828" i="28"/>
  <c r="S829" i="28"/>
  <c r="S1660" i="28"/>
  <c r="S1699" i="28"/>
  <c r="S2763" i="28"/>
  <c r="S2832" i="28"/>
  <c r="S2833" i="28"/>
  <c r="S2838" i="28"/>
  <c r="S2893" i="28"/>
  <c r="S1602" i="28"/>
  <c r="S2348" i="28"/>
  <c r="S2887" i="28"/>
  <c r="S953" i="28"/>
  <c r="S1431" i="28"/>
  <c r="S1603" i="28"/>
  <c r="S1606" i="28"/>
  <c r="S2772" i="28"/>
  <c r="S1604" i="28"/>
  <c r="S561" i="28"/>
  <c r="S218" i="28"/>
  <c r="S153" i="28"/>
  <c r="S2435" i="28"/>
  <c r="S1275" i="28"/>
  <c r="S2065" i="28"/>
  <c r="S1884" i="28"/>
  <c r="S2352" i="28"/>
  <c r="S129" i="28"/>
  <c r="S402" i="28"/>
  <c r="S469" i="28"/>
  <c r="S284" i="28"/>
  <c r="S1410" i="28"/>
  <c r="S1954" i="28"/>
  <c r="S2877" i="28"/>
  <c r="S2080" i="28"/>
  <c r="S1322" i="28"/>
  <c r="S2108" i="28"/>
  <c r="S886" i="28"/>
  <c r="S1354" i="28"/>
  <c r="S1295" i="28"/>
  <c r="S1814" i="28"/>
  <c r="S1830" i="28"/>
  <c r="S2892" i="28"/>
  <c r="S2896" i="28"/>
  <c r="S2897" i="28"/>
  <c r="S1836" i="28"/>
  <c r="S1844" i="28"/>
  <c r="S1849" i="28"/>
  <c r="S2107" i="28"/>
  <c r="S2456" i="28"/>
  <c r="S2459" i="28"/>
  <c r="S989" i="28"/>
  <c r="S2323" i="28"/>
  <c r="S2885" i="28"/>
  <c r="S491" i="28"/>
  <c r="S505" i="28"/>
  <c r="S1238" i="28"/>
  <c r="S2570" i="28"/>
  <c r="S2577" i="28"/>
  <c r="S2586" i="28"/>
  <c r="S2589" i="28"/>
  <c r="S2588" i="28"/>
  <c r="S2611" i="28"/>
  <c r="S2615" i="28"/>
  <c r="S2652" i="28"/>
  <c r="S2647" i="28"/>
  <c r="S1156" i="28"/>
  <c r="S1218" i="28"/>
  <c r="S1220" i="28"/>
  <c r="S1244" i="28"/>
  <c r="S1242" i="28"/>
  <c r="S2521" i="28"/>
  <c r="S2219" i="28"/>
  <c r="S2221" i="28"/>
  <c r="S2222" i="28"/>
  <c r="S2237" i="28"/>
  <c r="S1383" i="28"/>
  <c r="S1385" i="28"/>
  <c r="S1390" i="28"/>
  <c r="S1432" i="28"/>
  <c r="S1198" i="28"/>
  <c r="S1642" i="28"/>
  <c r="S2498" i="28"/>
  <c r="S1619" i="28"/>
  <c r="S1015" i="28"/>
  <c r="S420" i="28"/>
  <c r="S421" i="28"/>
  <c r="S342" i="28"/>
  <c r="S2415" i="28"/>
  <c r="S2406" i="28"/>
  <c r="S2890" i="28"/>
  <c r="S2900" i="28"/>
  <c r="S1685" i="28"/>
  <c r="S254" i="28"/>
  <c r="S2547" i="28"/>
  <c r="S1176" i="28"/>
  <c r="S2587" i="28"/>
  <c r="S2642" i="28"/>
  <c r="S750" i="28"/>
  <c r="S830" i="28"/>
  <c r="S2767" i="28"/>
  <c r="S584" i="28"/>
  <c r="S614" i="28"/>
  <c r="S571" i="28"/>
  <c r="S595" i="28"/>
  <c r="S598" i="28"/>
  <c r="S1057" i="28"/>
  <c r="S1853" i="28"/>
  <c r="S1919" i="28"/>
  <c r="S1920" i="28"/>
  <c r="S164" i="28"/>
  <c r="S162" i="28"/>
  <c r="S128" i="28"/>
  <c r="S831" i="28"/>
  <c r="S2504" i="28"/>
  <c r="S999" i="28"/>
  <c r="S2337" i="28"/>
  <c r="S1575" i="28"/>
  <c r="S1726" i="28"/>
  <c r="S513" i="28"/>
  <c r="S1217" i="28"/>
  <c r="S2738" i="28"/>
  <c r="S2125" i="28"/>
  <c r="S517" i="28"/>
  <c r="S523" i="28"/>
  <c r="S2666" i="28"/>
  <c r="S2669" i="28"/>
  <c r="S2690" i="28"/>
  <c r="S2150" i="28"/>
  <c r="S286" i="28"/>
  <c r="S25" i="28"/>
  <c r="S1584" i="28"/>
  <c r="S873" i="28"/>
  <c r="S261" i="28"/>
  <c r="S360" i="28"/>
  <c r="S507" i="28"/>
  <c r="S832" i="28"/>
  <c r="S833" i="28"/>
  <c r="S749" i="28"/>
  <c r="S1560" i="28"/>
  <c r="S2932" i="28"/>
  <c r="S2013" i="28"/>
  <c r="S623" i="28"/>
  <c r="S298" i="28"/>
  <c r="S834" i="28"/>
  <c r="S2141" i="28"/>
  <c r="S2278" i="28"/>
  <c r="S2740" i="28"/>
  <c r="S835" i="28"/>
  <c r="S183" i="28"/>
  <c r="S3" i="28"/>
  <c r="S836" i="28"/>
  <c r="S1769" i="28"/>
  <c r="S2809" i="28"/>
  <c r="S1013" i="28"/>
  <c r="S1037" i="28"/>
  <c r="S2458" i="28"/>
  <c r="S243" i="28"/>
  <c r="S2758" i="28"/>
  <c r="S2053" i="28"/>
  <c r="S2039" i="28"/>
  <c r="S2668" i="28"/>
  <c r="S1945" i="28"/>
  <c r="S2417" i="28"/>
  <c r="S2410" i="28"/>
  <c r="S1492" i="28"/>
  <c r="S1502" i="28"/>
  <c r="S2602" i="28"/>
  <c r="S1577" i="28"/>
  <c r="S1652" i="28"/>
  <c r="S2908" i="28"/>
  <c r="S2888" i="28"/>
  <c r="S2510" i="28"/>
  <c r="S2020" i="28"/>
  <c r="S2933" i="28"/>
  <c r="S1312" i="28"/>
  <c r="S1948" i="28"/>
  <c r="S2286" i="28"/>
  <c r="S1543" i="28"/>
  <c r="S2912" i="28"/>
  <c r="S1419" i="28"/>
  <c r="S2216" i="28"/>
  <c r="S2249" i="28"/>
  <c r="S2450" i="28"/>
  <c r="S1664" i="28"/>
  <c r="S2922" i="28"/>
  <c r="S1579" i="28"/>
  <c r="S1721" i="28"/>
  <c r="S1722" i="28"/>
  <c r="S1735" i="28"/>
  <c r="S1736" i="28"/>
  <c r="S1569" i="28"/>
  <c r="S1595" i="28"/>
  <c r="S2050" i="28"/>
  <c r="S2752" i="28"/>
  <c r="S2719" i="28"/>
  <c r="S2259" i="28"/>
  <c r="S1760" i="28"/>
  <c r="S1108" i="28"/>
  <c r="S1115" i="28"/>
  <c r="S52" i="28"/>
  <c r="S82" i="28"/>
  <c r="S837" i="28"/>
  <c r="S506" i="28"/>
  <c r="S484" i="28"/>
  <c r="S562" i="28"/>
  <c r="S838" i="28"/>
  <c r="S137" i="28"/>
  <c r="S194" i="28"/>
  <c r="S975" i="28"/>
  <c r="S1886" i="28"/>
  <c r="S943" i="28"/>
  <c r="S944" i="28"/>
  <c r="S839" i="28"/>
  <c r="S141" i="28"/>
  <c r="S840" i="28"/>
  <c r="S2556" i="28"/>
  <c r="S2910" i="28"/>
  <c r="S1643" i="28"/>
  <c r="S998" i="28"/>
  <c r="S1567" i="28"/>
  <c r="S1024" i="28"/>
  <c r="S1025" i="28"/>
  <c r="S1716" i="28"/>
  <c r="S2209" i="28"/>
  <c r="S2206" i="28"/>
  <c r="S2211" i="28"/>
  <c r="S2210" i="28"/>
  <c r="S965" i="28"/>
  <c r="S2340" i="28"/>
  <c r="S2369" i="28"/>
  <c r="S2362" i="28"/>
  <c r="S2370" i="28"/>
  <c r="S2699" i="28"/>
  <c r="S2706" i="28"/>
  <c r="S2700" i="28"/>
  <c r="S2695" i="28"/>
  <c r="S1181" i="28"/>
  <c r="S1179" i="28"/>
  <c r="S1183" i="28"/>
  <c r="S1166" i="28"/>
  <c r="S1225" i="28"/>
  <c r="S1226" i="28"/>
  <c r="S1227" i="28"/>
  <c r="S1228" i="28"/>
  <c r="S1229" i="28"/>
  <c r="S2560" i="28"/>
  <c r="S2578" i="28"/>
  <c r="S2553" i="28"/>
  <c r="S2634" i="28"/>
  <c r="S2580" i="28"/>
  <c r="S2595" i="28"/>
  <c r="S2554" i="28"/>
  <c r="S2596" i="28"/>
  <c r="S2635" i="28"/>
  <c r="S2561" i="28"/>
  <c r="S2636" i="28"/>
  <c r="S2492" i="28"/>
  <c r="S2477" i="28"/>
  <c r="S2478" i="28"/>
  <c r="S2116" i="28"/>
  <c r="S2117" i="28"/>
  <c r="S2118" i="28"/>
  <c r="S2265" i="28"/>
  <c r="S2269" i="28"/>
  <c r="S2266" i="28"/>
  <c r="S2270" i="28"/>
  <c r="S1857" i="28"/>
  <c r="S1908" i="28"/>
  <c r="S1862" i="28"/>
  <c r="S1858" i="28"/>
  <c r="S1859" i="28"/>
  <c r="S1880" i="28"/>
  <c r="S1881" i="28"/>
  <c r="S1563" i="28"/>
  <c r="S123" i="28"/>
  <c r="S155" i="28"/>
  <c r="S841" i="28"/>
  <c r="S215" i="28"/>
  <c r="S249" i="28"/>
  <c r="S492" i="28"/>
  <c r="S170" i="28"/>
  <c r="S2782" i="28"/>
  <c r="S2813" i="28"/>
  <c r="S1788" i="28"/>
  <c r="S1596" i="28"/>
  <c r="S1212" i="28"/>
  <c r="S1248" i="28"/>
  <c r="S1249" i="28"/>
  <c r="S2462" i="28"/>
  <c r="S2495" i="28"/>
  <c r="S2335" i="28"/>
  <c r="S2448" i="28"/>
  <c r="S2465" i="28"/>
  <c r="S2466" i="28"/>
  <c r="S2467" i="28"/>
  <c r="S1169" i="28"/>
  <c r="S1196" i="28"/>
  <c r="S1197" i="28"/>
  <c r="S2347" i="28"/>
  <c r="S2363" i="28"/>
  <c r="S2364" i="28"/>
  <c r="S2371" i="28"/>
  <c r="S1047" i="28"/>
  <c r="S1065" i="28"/>
  <c r="S1276" i="28"/>
  <c r="S1317" i="28"/>
  <c r="S2077" i="28"/>
  <c r="S2101" i="28"/>
  <c r="S2895" i="28"/>
  <c r="S2906" i="28"/>
  <c r="S2913" i="28"/>
  <c r="S1402" i="28"/>
  <c r="S1011" i="28"/>
  <c r="S1040" i="28"/>
  <c r="S1412" i="28"/>
  <c r="S1441" i="28"/>
  <c r="S1311" i="28"/>
  <c r="S1321" i="28"/>
  <c r="S1337" i="28"/>
  <c r="S1343" i="28"/>
  <c r="S2742" i="28"/>
  <c r="S2126" i="28"/>
  <c r="S2292" i="28"/>
  <c r="S1449" i="28"/>
  <c r="S1450" i="28"/>
  <c r="S1451" i="28"/>
  <c r="S1454" i="28"/>
  <c r="S1455" i="28"/>
  <c r="S1460" i="28"/>
  <c r="S1462" i="28"/>
  <c r="S1470" i="28"/>
  <c r="S1486" i="28"/>
  <c r="S1488" i="28"/>
  <c r="S1489" i="28"/>
  <c r="S1496" i="28"/>
  <c r="S1504" i="28"/>
  <c r="S1507" i="28"/>
  <c r="S1512" i="28"/>
  <c r="S1514" i="28"/>
  <c r="S1535" i="28"/>
  <c r="S1536" i="28"/>
  <c r="S2085" i="28"/>
  <c r="S2087" i="28"/>
  <c r="S2114" i="28"/>
  <c r="S2130" i="28"/>
  <c r="S2122" i="28"/>
  <c r="S2159" i="28"/>
  <c r="S2217" i="28"/>
  <c r="S2228" i="28"/>
  <c r="S1438" i="28"/>
  <c r="S1447" i="28"/>
  <c r="S1452" i="28"/>
  <c r="S1500" i="28"/>
  <c r="S1960" i="28"/>
  <c r="S1974" i="28"/>
  <c r="S1975" i="28"/>
  <c r="S1983" i="28"/>
  <c r="S1986" i="28"/>
  <c r="S1999" i="28"/>
  <c r="S2007" i="28"/>
  <c r="S1361" i="28"/>
  <c r="S2799" i="28"/>
  <c r="S2139" i="28"/>
  <c r="S2146" i="28"/>
  <c r="S2157" i="28"/>
  <c r="S2193" i="28"/>
  <c r="S2722" i="28"/>
  <c r="S2585" i="28"/>
  <c r="S2609" i="28"/>
  <c r="S2612" i="28"/>
  <c r="S2627" i="28"/>
  <c r="S2638" i="28"/>
  <c r="S2648" i="28"/>
  <c r="S2650" i="28"/>
  <c r="S2664" i="28"/>
  <c r="S2665" i="28"/>
  <c r="S2672" i="28"/>
  <c r="S2673" i="28"/>
  <c r="S2678" i="28"/>
  <c r="S1996" i="28"/>
  <c r="S2014" i="28"/>
  <c r="S2016" i="28"/>
  <c r="S2028" i="28"/>
  <c r="S2035" i="28"/>
  <c r="S2040" i="28"/>
  <c r="S2041" i="28"/>
  <c r="S2044" i="28"/>
  <c r="S2047" i="28"/>
  <c r="S2054" i="28"/>
  <c r="S2060" i="28"/>
  <c r="S1207" i="28"/>
  <c r="S1213" i="28"/>
  <c r="S1214" i="28"/>
  <c r="S1222" i="28"/>
  <c r="S1231" i="28"/>
  <c r="S1241" i="28"/>
  <c r="S1246" i="28"/>
  <c r="S1253" i="28"/>
  <c r="S1261" i="28"/>
  <c r="S2756" i="28"/>
  <c r="S2061" i="28"/>
  <c r="S2686" i="28"/>
  <c r="S1251" i="28"/>
  <c r="S1260" i="28"/>
  <c r="S1159" i="28"/>
  <c r="S1165" i="28"/>
  <c r="S1168" i="28"/>
  <c r="S1174" i="28"/>
  <c r="S1175" i="28"/>
  <c r="S1185" i="28"/>
  <c r="S1191" i="28"/>
  <c r="S1203" i="28"/>
  <c r="S1233" i="28"/>
  <c r="S1235" i="28"/>
  <c r="S2780" i="28"/>
  <c r="S2785" i="28"/>
  <c r="S2793" i="28"/>
  <c r="S2795" i="28"/>
  <c r="S2800" i="28"/>
  <c r="S2804" i="28"/>
  <c r="S2808" i="28"/>
  <c r="S2305" i="28"/>
  <c r="S2314" i="28"/>
  <c r="S2315" i="28"/>
  <c r="S2328" i="28"/>
  <c r="S2333" i="28"/>
  <c r="S2338" i="28"/>
  <c r="S2350" i="28"/>
  <c r="S1173" i="28"/>
  <c r="S1272" i="28"/>
  <c r="S4" i="28"/>
  <c r="S1949" i="28"/>
  <c r="S1876" i="28"/>
  <c r="S1872" i="28"/>
  <c r="S1982" i="28"/>
  <c r="S1574" i="28"/>
  <c r="S1594" i="28"/>
  <c r="S1618" i="28"/>
  <c r="S1631" i="28"/>
  <c r="S1654" i="28"/>
  <c r="S1675" i="28"/>
  <c r="S1679" i="28"/>
  <c r="S1690" i="28"/>
  <c r="S1695" i="28"/>
  <c r="S550" i="28"/>
  <c r="S551" i="28"/>
  <c r="S908" i="28"/>
  <c r="S909" i="28"/>
  <c r="S1941" i="28"/>
  <c r="S1939" i="28"/>
  <c r="S1940" i="28"/>
  <c r="S1942" i="28"/>
  <c r="S906" i="28"/>
  <c r="S907" i="28"/>
  <c r="S1989" i="28"/>
  <c r="S1990" i="28"/>
  <c r="S939" i="28"/>
  <c r="S353" i="28"/>
  <c r="S477" i="28"/>
  <c r="S464" i="28"/>
  <c r="S466" i="28"/>
  <c r="S111" i="28"/>
  <c r="S339" i="28"/>
  <c r="S472" i="28"/>
  <c r="S100" i="28"/>
  <c r="S66" i="28"/>
  <c r="S209" i="28"/>
  <c r="S311" i="28"/>
  <c r="S12" i="28"/>
  <c r="S83" i="28"/>
  <c r="S88" i="28"/>
  <c r="S262" i="28"/>
  <c r="S300" i="28"/>
  <c r="S390" i="28"/>
  <c r="S363" i="28"/>
  <c r="S564" i="28"/>
  <c r="S96" i="28"/>
  <c r="S41" i="28"/>
  <c r="S62" i="28"/>
  <c r="S37" i="28"/>
  <c r="S446" i="28"/>
  <c r="S318" i="28"/>
  <c r="S90" i="28"/>
  <c r="S87" i="28"/>
  <c r="S199" i="28"/>
  <c r="S274" i="28"/>
  <c r="S527" i="28"/>
  <c r="S97" i="28"/>
  <c r="S511" i="28"/>
  <c r="S556" i="28"/>
  <c r="S91" i="28"/>
  <c r="S95" i="28"/>
  <c r="S21" i="28"/>
  <c r="S39" i="28"/>
  <c r="S46" i="28"/>
  <c r="S61" i="28"/>
  <c r="S10" i="28"/>
  <c r="S104" i="28"/>
  <c r="S60" i="28"/>
  <c r="S107" i="28"/>
  <c r="S181" i="28"/>
  <c r="S229" i="28"/>
  <c r="S413" i="28"/>
  <c r="S18" i="28"/>
  <c r="S230" i="28"/>
  <c r="S327" i="28"/>
  <c r="S28" i="28"/>
  <c r="S244" i="28"/>
  <c r="S287" i="28"/>
  <c r="S98" i="28"/>
  <c r="S566" i="28"/>
  <c r="S186" i="28"/>
  <c r="S188" i="28"/>
  <c r="S47" i="28"/>
  <c r="S182" i="28"/>
  <c r="S259" i="28"/>
  <c r="S453" i="28"/>
  <c r="S391" i="28"/>
  <c r="S2268" i="28"/>
  <c r="S970" i="28"/>
  <c r="S917" i="28"/>
  <c r="S918" i="28"/>
  <c r="S919" i="28"/>
  <c r="S984" i="28"/>
  <c r="S920" i="28"/>
  <c r="S921" i="28"/>
  <c r="S947" i="28"/>
  <c r="S992" i="28"/>
  <c r="S966" i="28"/>
  <c r="S2275" i="28"/>
  <c r="S2511" i="28"/>
  <c r="S351" i="28"/>
  <c r="S1153" i="28"/>
  <c r="S80" i="28"/>
  <c r="S86" i="28"/>
  <c r="S16" i="28"/>
  <c r="S70" i="28"/>
  <c r="S69" i="28"/>
  <c r="S64" i="28"/>
  <c r="S63" i="28"/>
  <c r="S53" i="28"/>
  <c r="S99" i="28"/>
  <c r="S178" i="28"/>
  <c r="S191" i="28"/>
  <c r="S38" i="28"/>
  <c r="S115" i="28"/>
  <c r="S81" i="28"/>
  <c r="S288" i="28"/>
  <c r="S114" i="28"/>
  <c r="S65" i="28"/>
  <c r="S2827" i="28"/>
  <c r="S2120" i="28"/>
  <c r="S1565" i="28"/>
  <c r="S2728" i="28"/>
  <c r="S2312" i="28"/>
  <c r="S2389" i="28"/>
  <c r="S2402" i="28"/>
  <c r="S1907" i="28"/>
  <c r="S1001" i="28"/>
  <c r="S1074" i="28"/>
  <c r="S1250" i="28"/>
  <c r="S1254" i="28"/>
  <c r="S1278" i="28"/>
  <c r="S2432" i="28"/>
  <c r="S2046" i="28"/>
  <c r="S1879" i="28"/>
  <c r="S2677" i="28"/>
  <c r="S1863" i="28"/>
  <c r="S1542" i="28"/>
  <c r="S1547" i="28"/>
  <c r="S2231" i="28"/>
  <c r="S1394" i="28"/>
  <c r="S1399" i="28"/>
  <c r="S1637" i="28"/>
  <c r="S2796" i="28"/>
  <c r="S1304" i="28"/>
  <c r="S1009" i="28"/>
  <c r="S1043" i="28"/>
  <c r="S1625" i="28"/>
  <c r="S1042" i="28"/>
  <c r="S1610" i="28"/>
  <c r="S1611" i="28"/>
  <c r="S1636" i="28"/>
  <c r="S2036" i="28"/>
  <c r="S2215" i="28"/>
  <c r="S2447" i="28"/>
  <c r="S2548" i="28"/>
  <c r="S2455" i="28"/>
  <c r="S1000" i="28"/>
  <c r="S2485" i="28"/>
  <c r="S2802" i="28"/>
  <c r="S1874" i="28"/>
  <c r="S1359" i="28"/>
  <c r="S1928" i="28"/>
  <c r="S1063" i="28"/>
  <c r="S1531" i="28"/>
  <c r="S2290" i="28"/>
  <c r="S2296" i="28"/>
  <c r="S1118" i="28"/>
  <c r="S1122" i="28"/>
  <c r="S1476" i="28"/>
  <c r="S2856" i="28"/>
  <c r="S2857" i="28"/>
  <c r="S2739" i="28"/>
  <c r="S1752" i="28"/>
  <c r="S1134" i="28"/>
  <c r="S1149" i="28"/>
  <c r="S1155" i="28"/>
  <c r="S1005" i="28"/>
  <c r="S1387" i="28"/>
  <c r="S2775" i="28"/>
  <c r="S2500" i="28"/>
  <c r="S2010" i="28"/>
  <c r="S2394" i="28"/>
  <c r="S1995" i="28"/>
  <c r="S393" i="28"/>
  <c r="S78" i="28"/>
  <c r="S1601" i="28"/>
  <c r="S1633" i="28"/>
  <c r="S1327" i="28"/>
  <c r="S1329" i="28"/>
  <c r="S1333" i="28"/>
  <c r="S1342" i="28"/>
  <c r="S1380" i="28"/>
  <c r="S1393" i="28"/>
  <c r="S1400" i="28"/>
  <c r="S1827" i="28"/>
  <c r="S1845" i="28"/>
  <c r="S1847" i="28"/>
  <c r="S2438" i="28"/>
  <c r="S1044" i="28"/>
  <c r="S1522" i="28"/>
  <c r="S1888" i="28"/>
  <c r="S1817" i="28"/>
  <c r="S2829" i="28"/>
  <c r="S2843" i="28"/>
  <c r="S2819" i="28"/>
  <c r="S2806" i="28"/>
  <c r="S1761" i="28"/>
  <c r="S720" i="28"/>
  <c r="S726" i="28"/>
  <c r="S727" i="28"/>
  <c r="S728" i="28"/>
  <c r="S717" i="28"/>
  <c r="S716" i="28"/>
  <c r="S496" i="28"/>
  <c r="S1997" i="28"/>
  <c r="S1799" i="28"/>
  <c r="S1869" i="28"/>
  <c r="S1818" i="28"/>
  <c r="S1328" i="28"/>
  <c r="S1437" i="28"/>
  <c r="S2481" i="28"/>
  <c r="S713" i="28"/>
  <c r="S721" i="28"/>
  <c r="S693" i="28"/>
  <c r="S1749" i="28"/>
  <c r="S1471" i="28"/>
  <c r="S166" i="28"/>
  <c r="S682" i="28"/>
  <c r="S2252" i="28"/>
  <c r="S394" i="28"/>
  <c r="S471" i="28"/>
  <c r="S283" i="28"/>
  <c r="S189" i="28"/>
  <c r="S408" i="28"/>
  <c r="S409" i="28"/>
  <c r="S356" i="28"/>
  <c r="S452" i="28"/>
  <c r="S401" i="28"/>
  <c r="S48" i="28"/>
  <c r="S612" i="28"/>
  <c r="S264" i="28"/>
  <c r="S378" i="28"/>
  <c r="S392" i="28"/>
  <c r="S319" i="28"/>
  <c r="S368" i="28"/>
  <c r="S345" i="28"/>
  <c r="S266" i="28"/>
  <c r="S442" i="28"/>
  <c r="S383" i="28"/>
  <c r="S265" i="28"/>
  <c r="S269" i="28"/>
  <c r="S180" i="28"/>
  <c r="S348" i="28"/>
  <c r="S350" i="28"/>
  <c r="S310" i="28"/>
  <c r="S411" i="28"/>
  <c r="S436" i="28"/>
  <c r="S428" i="28"/>
  <c r="S54" i="28"/>
  <c r="S281" i="28"/>
  <c r="S384" i="28"/>
  <c r="S649" i="28"/>
  <c r="S667" i="28"/>
  <c r="S668" i="28"/>
  <c r="S665" i="28"/>
  <c r="S675" i="28"/>
  <c r="S258" i="28"/>
  <c r="S447" i="28"/>
  <c r="S677" i="28"/>
  <c r="S683" i="28"/>
  <c r="S694" i="28"/>
  <c r="S689" i="28"/>
  <c r="S680" i="28"/>
  <c r="S692" i="28"/>
  <c r="S1190" i="28"/>
  <c r="S1003" i="28"/>
  <c r="S1551" i="28"/>
  <c r="S1927" i="28"/>
  <c r="S2306" i="28"/>
  <c r="S2274" i="28"/>
  <c r="S2318" i="28"/>
  <c r="S1193" i="28"/>
  <c r="S1194" i="28"/>
  <c r="S2299" i="28"/>
  <c r="S1092" i="28"/>
  <c r="S1084" i="28"/>
  <c r="S2454" i="28"/>
  <c r="S1101" i="28"/>
  <c r="S1110" i="28"/>
  <c r="S2470" i="28"/>
  <c r="S2471" i="28"/>
  <c r="S2472" i="28"/>
  <c r="S1538" i="28"/>
  <c r="S2436" i="28"/>
  <c r="S2709" i="28"/>
  <c r="S2659" i="28"/>
  <c r="S2298" i="28"/>
  <c r="S1095" i="28"/>
  <c r="S1070" i="28"/>
  <c r="S1917" i="28"/>
  <c r="S2235" i="28"/>
  <c r="S474" i="28"/>
  <c r="S842" i="28"/>
  <c r="S701" i="28"/>
  <c r="S725" i="28"/>
  <c r="S698" i="28"/>
  <c r="S673" i="28"/>
  <c r="S709" i="28"/>
  <c r="S734" i="28"/>
  <c r="S1964" i="28"/>
  <c r="S2377" i="28"/>
  <c r="S159" i="28"/>
  <c r="S2281" i="28"/>
  <c r="S1922" i="28"/>
  <c r="S248" i="28"/>
  <c r="S2628" i="28"/>
  <c r="S1911" i="28"/>
  <c r="S17" i="28"/>
  <c r="S1336" i="28"/>
  <c r="S2097" i="28"/>
  <c r="S2098" i="28"/>
  <c r="S2811" i="28"/>
  <c r="S2812" i="28"/>
  <c r="S888" i="28"/>
  <c r="S960" i="28"/>
  <c r="S2604" i="28"/>
  <c r="S2821" i="28"/>
  <c r="S2822" i="28"/>
  <c r="S1313" i="28"/>
  <c r="S1314" i="28"/>
  <c r="S1315" i="28"/>
  <c r="S1316" i="28"/>
  <c r="S2069" i="28"/>
  <c r="S2873" i="28"/>
  <c r="S2876" i="28"/>
  <c r="S2765" i="28"/>
  <c r="S1059" i="28"/>
  <c r="S1734" i="28"/>
  <c r="S2019" i="28"/>
  <c r="S151" i="28"/>
  <c r="S573" i="28"/>
  <c r="S398" i="28"/>
  <c r="S399" i="28"/>
  <c r="S530" i="28"/>
  <c r="S843" i="28"/>
  <c r="S376" i="28"/>
  <c r="S844" i="28"/>
  <c r="S454" i="28"/>
  <c r="S9" i="28"/>
  <c r="S144" i="28"/>
  <c r="S684" i="28"/>
  <c r="S1061" i="28"/>
  <c r="S2658" i="28"/>
  <c r="S1737" i="28"/>
  <c r="S1738" i="28"/>
  <c r="S1775" i="28"/>
  <c r="S1854" i="28"/>
  <c r="S1868" i="28"/>
  <c r="S1739" i="28"/>
  <c r="S1776" i="28"/>
  <c r="S935" i="28"/>
  <c r="S936" i="28"/>
  <c r="S937" i="28"/>
  <c r="S2692" i="28"/>
  <c r="S1955" i="28"/>
  <c r="S435" i="28"/>
  <c r="S504" i="28"/>
  <c r="S403" i="28"/>
  <c r="S297" i="28"/>
  <c r="S346" i="28"/>
  <c r="S160" i="28"/>
  <c r="S463" i="28"/>
  <c r="S538" i="28"/>
  <c r="S136" i="28"/>
  <c r="S607" i="28"/>
  <c r="S608" i="28"/>
  <c r="S615" i="28"/>
  <c r="S845" i="28"/>
  <c r="S267" i="28"/>
  <c r="S146" i="28"/>
  <c r="S187" i="28"/>
  <c r="S846" i="28"/>
  <c r="S2279" i="28"/>
  <c r="S2847" i="28"/>
  <c r="S2849" i="28"/>
  <c r="S2850" i="28"/>
  <c r="S1143" i="28"/>
  <c r="S1035" i="28"/>
  <c r="S1055" i="28"/>
  <c r="S1020" i="28"/>
  <c r="S1017" i="28"/>
  <c r="S2182" i="28"/>
  <c r="S2029" i="28"/>
  <c r="S2058" i="28"/>
  <c r="S2059" i="28"/>
  <c r="S1557" i="28"/>
  <c r="S1029" i="28"/>
  <c r="S1072" i="28"/>
  <c r="S1746" i="28"/>
  <c r="S1293" i="28"/>
  <c r="S2600" i="28"/>
  <c r="S1271" i="28"/>
  <c r="S1715" i="28"/>
  <c r="S1724" i="28"/>
  <c r="S1725" i="28"/>
  <c r="S2096" i="28"/>
  <c r="S2755" i="28"/>
  <c r="S2762" i="28"/>
  <c r="S2867" i="28"/>
  <c r="S2263" i="28"/>
  <c r="S1904" i="28"/>
  <c r="S1929" i="28"/>
  <c r="S1803" i="28"/>
  <c r="S1962" i="28"/>
  <c r="S1977" i="28"/>
  <c r="S1993" i="28"/>
  <c r="S1362" i="28"/>
  <c r="S1751" i="28"/>
  <c r="S1541" i="28"/>
  <c r="S1984" i="28"/>
  <c r="S2934" i="28"/>
  <c r="S1795" i="28"/>
  <c r="S1178" i="28"/>
  <c r="S2440" i="28"/>
  <c r="S2251" i="28"/>
  <c r="S2131" i="28"/>
  <c r="S1753" i="28"/>
  <c r="S1883" i="28"/>
  <c r="S2731" i="28"/>
  <c r="S2444" i="28"/>
  <c r="S1501" i="28"/>
  <c r="S1587" i="28"/>
  <c r="S1659" i="28"/>
  <c r="S1661" i="28"/>
  <c r="S1688" i="28"/>
  <c r="S1693" i="28"/>
  <c r="S1712" i="28"/>
  <c r="S1647" i="28"/>
  <c r="S1689" i="28"/>
  <c r="S2879" i="28"/>
  <c r="S1537" i="28"/>
  <c r="S1571" i="28"/>
  <c r="S2189" i="28"/>
  <c r="S1562" i="28"/>
  <c r="S1590" i="28"/>
  <c r="S1521" i="28"/>
  <c r="S1523" i="28"/>
  <c r="S1641" i="28"/>
  <c r="S1614" i="28"/>
  <c r="S1615" i="28"/>
  <c r="S2712" i="28"/>
  <c r="S125" i="28"/>
  <c r="S898" i="28"/>
  <c r="S899" i="28"/>
  <c r="S119" i="28"/>
  <c r="S154" i="28"/>
  <c r="S1273" i="28"/>
  <c r="S1757" i="28"/>
  <c r="S2445" i="28"/>
  <c r="S1127" i="28"/>
  <c r="S1867" i="28"/>
  <c r="S1277" i="28"/>
  <c r="S1355" i="28"/>
  <c r="S1158" i="28"/>
  <c r="S2729" i="28"/>
  <c r="S1717" i="28"/>
  <c r="S1443" i="28"/>
  <c r="S1900" i="28"/>
  <c r="S2023" i="28"/>
  <c r="S2839" i="28"/>
  <c r="S2037" i="28"/>
  <c r="S847" i="28"/>
  <c r="S967" i="28"/>
  <c r="S539" i="28"/>
  <c r="S341" i="28"/>
  <c r="S558" i="28"/>
  <c r="S343" i="28"/>
  <c r="S585" i="28"/>
  <c r="S596" i="28"/>
  <c r="S479" i="28"/>
  <c r="S152" i="28"/>
  <c r="S1368" i="28"/>
  <c r="S848" i="28"/>
  <c r="S124" i="28"/>
  <c r="S849" i="28"/>
  <c r="S2084" i="28"/>
  <c r="S2723" i="28"/>
  <c r="S2399" i="28"/>
  <c r="S850" i="28"/>
  <c r="S851" i="28"/>
  <c r="S715" i="28"/>
  <c r="S722" i="28"/>
  <c r="S732" i="28"/>
  <c r="S714" i="28"/>
  <c r="S699" i="28"/>
  <c r="S700" i="28"/>
  <c r="S705" i="28"/>
  <c r="S520" i="28"/>
  <c r="S545" i="28"/>
  <c r="S710" i="28"/>
  <c r="S2325" i="28"/>
  <c r="S1282" i="28"/>
  <c r="S2428" i="28"/>
  <c r="S2413" i="28"/>
  <c r="S2416" i="28"/>
  <c r="S1617" i="28"/>
  <c r="S1697" i="28"/>
  <c r="S1719" i="28"/>
  <c r="S1525" i="28"/>
  <c r="S1583" i="28"/>
  <c r="S270" i="28"/>
  <c r="S271" i="28"/>
  <c r="S2461" i="28"/>
  <c r="S1326" i="28"/>
  <c r="S1330" i="28"/>
  <c r="S1325" i="28"/>
  <c r="S1386" i="28"/>
  <c r="S2192" i="28"/>
  <c r="S2174" i="28"/>
  <c r="S2173" i="28"/>
  <c r="S2501" i="28"/>
  <c r="S2400" i="28"/>
  <c r="S557" i="28"/>
  <c r="S158" i="28"/>
  <c r="S433" i="28"/>
  <c r="S5" i="28"/>
  <c r="S1200" i="28"/>
  <c r="S1388" i="28"/>
  <c r="S2860" i="28"/>
  <c r="S996" i="28"/>
  <c r="S1720" i="28"/>
  <c r="S2045" i="28"/>
  <c r="S2541" i="28"/>
  <c r="S1167" i="28"/>
  <c r="S1230" i="28"/>
  <c r="S2555" i="28"/>
  <c r="S2562" i="28"/>
  <c r="S2579" i="28"/>
  <c r="S2581" i="28"/>
  <c r="S2597" i="28"/>
  <c r="S2637" i="28"/>
  <c r="S2852" i="28"/>
  <c r="S2869" i="28"/>
  <c r="S2870" i="28"/>
  <c r="S1509" i="28"/>
  <c r="S1511" i="28"/>
  <c r="S1515" i="28"/>
  <c r="S1516" i="28"/>
  <c r="S1517" i="28"/>
  <c r="S1518" i="28"/>
  <c r="S2881" i="28"/>
  <c r="S1860" i="28"/>
  <c r="S1866" i="28"/>
  <c r="S2606" i="28"/>
  <c r="S1506" i="28"/>
  <c r="S1513" i="28"/>
  <c r="S1520" i="28"/>
  <c r="S2479" i="28"/>
  <c r="S2482" i="28"/>
  <c r="S2488" i="28"/>
  <c r="S2493" i="28"/>
  <c r="S2507" i="28"/>
  <c r="S2509" i="28"/>
  <c r="S1369" i="28"/>
  <c r="S1411" i="28"/>
  <c r="S2916" i="28"/>
  <c r="S2546" i="28"/>
  <c r="S2474" i="28"/>
  <c r="S2070" i="28"/>
  <c r="S1268" i="28"/>
  <c r="S1323" i="28"/>
  <c r="S1294" i="28"/>
  <c r="S1348" i="28"/>
  <c r="S2289" i="28"/>
  <c r="S2321" i="28"/>
  <c r="S2303" i="28"/>
  <c r="S2431" i="28"/>
  <c r="S2109" i="28"/>
  <c r="S1195" i="28"/>
  <c r="S1204" i="28"/>
  <c r="S1677" i="28"/>
  <c r="S866" i="28"/>
  <c r="S2066" i="28"/>
  <c r="S1534" i="28"/>
  <c r="S2644" i="28"/>
  <c r="S2743" i="28"/>
  <c r="S2855" i="28"/>
  <c r="S1678" i="28"/>
  <c r="S1591" i="28"/>
  <c r="S1616" i="28"/>
  <c r="S2113" i="28"/>
  <c r="S2119" i="28"/>
  <c r="S2267" i="28"/>
  <c r="S2271" i="28"/>
  <c r="S2411" i="28"/>
  <c r="S1623" i="28"/>
  <c r="S1406" i="28"/>
  <c r="S1077" i="28"/>
  <c r="S2294" i="28"/>
  <c r="S2622" i="28"/>
  <c r="S1705" i="28"/>
  <c r="S2746" i="28"/>
  <c r="S2172" i="28"/>
  <c r="S2309" i="28"/>
  <c r="S1979" i="28"/>
  <c r="S2030" i="28"/>
  <c r="S2515" i="28"/>
  <c r="S2750" i="28"/>
  <c r="S2000" i="28"/>
  <c r="S1882" i="28"/>
  <c r="S1909" i="28"/>
  <c r="S2543" i="28"/>
  <c r="S364" i="28"/>
  <c r="S407" i="28"/>
  <c r="S2599" i="28"/>
  <c r="S2552" i="28"/>
  <c r="S2545" i="28"/>
  <c r="S2925" i="28"/>
  <c r="S2138" i="28"/>
  <c r="S1943" i="28"/>
  <c r="S1973" i="28"/>
  <c r="S1052" i="28"/>
  <c r="S2725" i="28"/>
  <c r="S1245" i="28"/>
  <c r="S1391" i="28"/>
  <c r="S1384" i="28"/>
  <c r="S1415" i="28"/>
  <c r="S1469" i="28"/>
  <c r="S594" i="28"/>
  <c r="S118" i="28"/>
  <c r="S55" i="28"/>
  <c r="S84" i="28"/>
  <c r="S110" i="28"/>
  <c r="S172" i="28"/>
  <c r="S473" i="28"/>
  <c r="S516" i="28"/>
  <c r="S45" i="28"/>
  <c r="S59" i="28"/>
  <c r="S24" i="28"/>
  <c r="S27" i="28"/>
  <c r="S33" i="28"/>
  <c r="S19" i="28"/>
  <c r="S35" i="28"/>
  <c r="S116" i="28"/>
  <c r="S68" i="28"/>
  <c r="S74" i="28"/>
  <c r="S57" i="28"/>
  <c r="S169" i="28"/>
  <c r="S291" i="28"/>
  <c r="S501" i="28"/>
  <c r="S56" i="28"/>
  <c r="S493" i="28"/>
  <c r="S425" i="28"/>
  <c r="S588" i="28"/>
  <c r="S77" i="28"/>
  <c r="S330" i="28"/>
  <c r="S423" i="28"/>
  <c r="S108" i="28"/>
  <c r="S296" i="28"/>
  <c r="S468" i="28"/>
  <c r="S256" i="28"/>
  <c r="S458" i="28"/>
  <c r="S534" i="28"/>
  <c r="S15" i="28"/>
  <c r="S196" i="28"/>
  <c r="S253" i="28"/>
  <c r="S338" i="28"/>
  <c r="S347" i="28"/>
  <c r="S503" i="28"/>
  <c r="S49" i="28"/>
  <c r="S32" i="28"/>
  <c r="S31" i="28"/>
  <c r="S92" i="28"/>
  <c r="S316" i="28"/>
  <c r="S441" i="28"/>
  <c r="S212" i="28"/>
  <c r="S387" i="28"/>
  <c r="S475" i="28"/>
  <c r="S488" i="28"/>
  <c r="S497" i="28"/>
  <c r="S184" i="28"/>
  <c r="S541" i="28"/>
  <c r="S380" i="28"/>
  <c r="S235" i="28"/>
  <c r="S325" i="28"/>
  <c r="S508" i="28"/>
  <c r="S268" i="28"/>
  <c r="S220" i="28"/>
  <c r="S14" i="28"/>
  <c r="S72" i="28"/>
  <c r="S29" i="28"/>
  <c r="S500" i="28"/>
  <c r="S361" i="28"/>
  <c r="S44" i="28"/>
  <c r="S489" i="28"/>
  <c r="S451" i="28"/>
  <c r="S429" i="28"/>
  <c r="S299" i="28"/>
  <c r="S487" i="28"/>
  <c r="S335" i="28"/>
  <c r="S252" i="28"/>
  <c r="S207" i="28"/>
  <c r="S239" i="28"/>
  <c r="S358" i="28"/>
  <c r="S190" i="28"/>
  <c r="S201" i="28"/>
  <c r="S280" i="28"/>
  <c r="S2167" i="28"/>
  <c r="S1889" i="28"/>
  <c r="S1138" i="28"/>
  <c r="S2598" i="28"/>
  <c r="S2339" i="28"/>
  <c r="S2253" i="28"/>
  <c r="S2195" i="28"/>
  <c r="S1789" i="28"/>
  <c r="S555" i="28"/>
  <c r="S552" i="28"/>
  <c r="S302" i="28"/>
  <c r="S414" i="28"/>
  <c r="S333" i="28"/>
  <c r="S329" i="28"/>
  <c r="S531" i="28"/>
  <c r="S198" i="28"/>
  <c r="S2197" i="28"/>
  <c r="S2468" i="28"/>
  <c r="S1467" i="28"/>
  <c r="S1144" i="28"/>
  <c r="S1006" i="28"/>
  <c r="S2681" i="28"/>
  <c r="S2514" i="28"/>
  <c r="S2009" i="28"/>
  <c r="S1010" i="28"/>
  <c r="S2163" i="28"/>
  <c r="S2184" i="28"/>
  <c r="S2190" i="28"/>
  <c r="S2213" i="28"/>
  <c r="S1154" i="28"/>
  <c r="S1187" i="28"/>
  <c r="S2134" i="28"/>
  <c r="S2160" i="28"/>
  <c r="S2171" i="28"/>
  <c r="S1921" i="28"/>
  <c r="S2807" i="28"/>
  <c r="S2810" i="28"/>
  <c r="S2835" i="28"/>
  <c r="S2837" i="28"/>
  <c r="S2842" i="28"/>
  <c r="S2748" i="28"/>
  <c r="S2784" i="28"/>
  <c r="S2539" i="28"/>
  <c r="S2024" i="28"/>
  <c r="S1548" i="28"/>
  <c r="S1558" i="28"/>
  <c r="S1581" i="28"/>
  <c r="S1030" i="28"/>
  <c r="S1073" i="28"/>
  <c r="S739" i="28"/>
  <c r="S752" i="28"/>
  <c r="S756" i="28"/>
  <c r="S733" i="28"/>
  <c r="S740" i="28"/>
  <c r="S696" i="28"/>
  <c r="S2754" i="28"/>
  <c r="S2441" i="28"/>
  <c r="S1365" i="28"/>
  <c r="S2391" i="28"/>
  <c r="S2403" i="28"/>
  <c r="S2429" i="28"/>
  <c r="S1612" i="28"/>
  <c r="S1259" i="28"/>
  <c r="S1264" i="28"/>
  <c r="S2068" i="28"/>
  <c r="S1199" i="28"/>
  <c r="S1527" i="28"/>
  <c r="S1532" i="28"/>
  <c r="S1808" i="28"/>
  <c r="S1820" i="28"/>
  <c r="S2256" i="28"/>
  <c r="S1004" i="28"/>
  <c r="S1126" i="28"/>
  <c r="S1301" i="28"/>
  <c r="S1307" i="28"/>
  <c r="S1310" i="28"/>
  <c r="S1613" i="28"/>
  <c r="S1741" i="28"/>
  <c r="S2713" i="28"/>
  <c r="S2075" i="28"/>
  <c r="S1686" i="28"/>
  <c r="S1347" i="28"/>
  <c r="S1364" i="28"/>
  <c r="S2789" i="28"/>
  <c r="S2824" i="28"/>
  <c r="S1910" i="28"/>
  <c r="S1162" i="28"/>
  <c r="S1170" i="28"/>
  <c r="S1188" i="28"/>
  <c r="S1014" i="28"/>
  <c r="S1016" i="28"/>
  <c r="S1060" i="28"/>
  <c r="S1324" i="28"/>
  <c r="S1223" i="28"/>
  <c r="S1232" i="28"/>
  <c r="S1019" i="28"/>
  <c r="S1064" i="28"/>
  <c r="S1145" i="28"/>
  <c r="S1164" i="28"/>
  <c r="S1403" i="28"/>
  <c r="S1426" i="28"/>
  <c r="S1453" i="28"/>
  <c r="S1478" i="28"/>
  <c r="S1472" i="28"/>
  <c r="S2449" i="28"/>
  <c r="S1177" i="28"/>
  <c r="S1215" i="28"/>
  <c r="S1221" i="28"/>
  <c r="S58" i="28"/>
  <c r="S1807" i="28"/>
  <c r="S1810" i="28"/>
  <c r="S1812" i="28"/>
  <c r="S1815" i="28"/>
  <c r="S1819" i="28"/>
  <c r="S1832" i="28"/>
  <c r="S1834" i="28"/>
  <c r="S1840" i="28"/>
  <c r="S1841" i="28"/>
  <c r="S1843" i="28"/>
  <c r="S1851" i="28"/>
  <c r="S1870" i="28"/>
  <c r="S1891" i="28"/>
  <c r="S1893" i="28"/>
  <c r="S1895" i="28"/>
  <c r="S2564" i="28"/>
  <c r="S2565" i="28"/>
  <c r="S2567" i="28"/>
  <c r="S2617" i="28"/>
  <c r="S2618" i="28"/>
  <c r="S2629" i="28"/>
  <c r="S2633" i="28"/>
  <c r="S2639" i="28"/>
  <c r="S2667" i="28"/>
  <c r="S2670" i="28"/>
  <c r="S2671" i="28"/>
  <c r="S2674" i="28"/>
  <c r="S2679" i="28"/>
  <c r="S2685" i="28"/>
  <c r="S2687" i="28"/>
  <c r="S2344" i="28"/>
  <c r="S2356" i="28"/>
  <c r="S2357" i="28"/>
  <c r="S2360" i="28"/>
  <c r="S2361" i="28"/>
  <c r="S2366" i="28"/>
  <c r="S2115" i="28"/>
  <c r="S2133" i="28"/>
  <c r="S2143" i="28"/>
  <c r="S2166" i="28"/>
  <c r="S2180" i="28"/>
  <c r="S1135" i="28"/>
  <c r="S1474" i="28"/>
  <c r="S1056" i="28"/>
  <c r="S1058" i="28"/>
  <c r="S1086" i="28"/>
  <c r="S1286" i="28"/>
  <c r="S1714" i="28"/>
  <c r="S1765" i="28"/>
  <c r="S1772" i="28"/>
  <c r="S1280" i="28"/>
  <c r="S1285" i="28"/>
  <c r="S1287" i="28"/>
  <c r="S1033" i="28"/>
  <c r="S1046" i="28"/>
  <c r="S1048" i="28"/>
  <c r="S1066" i="28"/>
  <c r="S1080" i="28"/>
  <c r="S1090" i="28"/>
  <c r="S1334" i="28"/>
  <c r="S1109" i="28"/>
  <c r="S1133" i="28"/>
  <c r="S2412" i="28"/>
  <c r="S1097" i="28"/>
  <c r="S1098" i="28"/>
  <c r="S1100" i="28"/>
  <c r="S2778" i="28"/>
  <c r="S2803" i="28"/>
  <c r="S2814" i="28"/>
  <c r="S2820" i="28"/>
  <c r="S945" i="28"/>
  <c r="S946" i="28"/>
  <c r="S1161" i="28"/>
  <c r="S880" i="28"/>
  <c r="S1959" i="28"/>
  <c r="S1967" i="28"/>
  <c r="S2882" i="28"/>
  <c r="S2905" i="28"/>
  <c r="S2285" i="28"/>
  <c r="S2297" i="28"/>
  <c r="S2317" i="28"/>
  <c r="S359" i="28"/>
  <c r="S202" i="28"/>
  <c r="S1147" i="28"/>
  <c r="S1774" i="28"/>
  <c r="S2089" i="28"/>
  <c r="S321" i="28"/>
  <c r="S175" i="28"/>
  <c r="S1871" i="28"/>
  <c r="S2127" i="28"/>
  <c r="S36" i="28"/>
  <c r="S200" i="28"/>
  <c r="S139" i="28"/>
  <c r="S490" i="28"/>
  <c r="S121" i="28"/>
  <c r="S2684" i="28"/>
  <c r="S852" i="28"/>
  <c r="S138" i="28"/>
  <c r="S853" i="28"/>
  <c r="S382" i="28"/>
  <c r="S1648" i="28"/>
  <c r="S20" i="28"/>
  <c r="S1913" i="28"/>
  <c r="S948" i="28"/>
  <c r="S601" i="28"/>
  <c r="S690" i="28"/>
  <c r="S1711" i="28"/>
  <c r="S2128" i="28"/>
  <c r="S671" i="28"/>
  <c r="S678" i="28"/>
  <c r="S430" i="28"/>
  <c r="S706" i="28"/>
  <c r="S708" i="28"/>
  <c r="S227" i="28"/>
  <c r="S173" i="28"/>
  <c r="S1926" i="28"/>
  <c r="S231" i="28"/>
  <c r="S1062" i="28"/>
  <c r="S1957" i="28"/>
  <c r="S1952" i="28"/>
  <c r="S1953" i="28"/>
  <c r="S1980" i="28"/>
  <c r="S957" i="28"/>
  <c r="S958" i="28"/>
  <c r="S959" i="28"/>
  <c r="S2558" i="28"/>
  <c r="S991" i="28"/>
  <c r="S887" i="28"/>
  <c r="S862" i="28"/>
  <c r="S2239" i="28"/>
  <c r="S2423" i="28"/>
  <c r="S2525" i="28"/>
  <c r="S994" i="28"/>
  <c r="S418" i="28"/>
  <c r="S602" i="28"/>
  <c r="S2716" i="28"/>
  <c r="S1694" i="28"/>
  <c r="S1673" i="28"/>
  <c r="S222" i="28"/>
  <c r="S462" i="28"/>
  <c r="S599" i="28"/>
  <c r="S2544" i="28"/>
  <c r="S426" i="28"/>
  <c r="S577" i="28"/>
  <c r="S476" i="28"/>
  <c r="S482" i="28"/>
  <c r="S483" i="28"/>
  <c r="S150" i="28"/>
  <c r="S679" i="28"/>
  <c r="S179" i="28"/>
  <c r="S742" i="28"/>
  <c r="S609" i="28"/>
  <c r="S729" i="28"/>
  <c r="S730" i="28"/>
  <c r="S1915" i="28"/>
  <c r="S2694" i="28"/>
  <c r="S1710" i="28"/>
  <c r="S1289" i="28"/>
  <c r="S2788" i="28"/>
  <c r="S2759" i="28"/>
  <c r="S911" i="28"/>
  <c r="S912" i="28"/>
  <c r="S334" i="28"/>
  <c r="S1409" i="28"/>
  <c r="S1096" i="28"/>
  <c r="S40" i="28"/>
  <c r="S30" i="28"/>
  <c r="S103" i="28"/>
  <c r="S105" i="28"/>
  <c r="S89" i="28"/>
  <c r="S75" i="28"/>
  <c r="S85" i="28"/>
  <c r="S11" i="28"/>
  <c r="S437" i="28"/>
  <c r="S214" i="28"/>
  <c r="S404" i="28"/>
  <c r="S575" i="28"/>
  <c r="S217" i="28"/>
  <c r="S480" i="28"/>
  <c r="S560" i="28"/>
  <c r="S94" i="28"/>
  <c r="S109" i="28"/>
  <c r="S79" i="28"/>
  <c r="S117" i="28"/>
  <c r="S67" i="28"/>
  <c r="S412" i="28"/>
  <c r="S593" i="28"/>
  <c r="S113" i="28"/>
  <c r="S549" i="28"/>
  <c r="S34" i="28"/>
  <c r="S1079" i="28"/>
  <c r="S1089" i="28"/>
  <c r="S1099" i="28"/>
  <c r="S1124" i="28"/>
  <c r="S1131" i="28"/>
  <c r="S1998" i="28"/>
  <c r="S2005" i="28"/>
  <c r="S2011" i="28"/>
  <c r="S2032" i="28"/>
  <c r="S2062" i="28"/>
  <c r="S2071" i="28"/>
  <c r="S1094" i="28"/>
  <c r="S2064" i="28"/>
  <c r="S2434" i="28"/>
  <c r="S1053" i="28"/>
  <c r="S1103" i="28"/>
  <c r="S1107" i="28"/>
  <c r="S2147" i="28"/>
  <c r="S2151" i="28"/>
  <c r="S2152" i="28"/>
  <c r="S2156" i="28"/>
  <c r="S2162" i="28"/>
  <c r="S2165" i="28"/>
  <c r="S2185" i="28"/>
  <c r="S2186" i="28"/>
  <c r="S2187" i="28"/>
  <c r="S2188" i="28"/>
  <c r="S2194" i="28"/>
  <c r="S1206" i="28"/>
  <c r="S1208" i="28"/>
  <c r="S1224" i="28"/>
  <c r="S1267" i="28"/>
  <c r="S1269" i="28"/>
  <c r="S2002" i="28"/>
  <c r="S2003" i="28"/>
  <c r="S2027" i="28"/>
  <c r="S1552" i="28"/>
  <c r="S1573" i="28"/>
  <c r="S1389" i="28"/>
  <c r="S1401" i="28"/>
  <c r="S1404" i="28"/>
  <c r="S1405" i="28"/>
  <c r="S2572" i="28"/>
  <c r="S1634" i="28"/>
  <c r="S1640" i="28"/>
  <c r="S1645" i="28"/>
  <c r="S1023" i="28"/>
  <c r="S1036" i="28"/>
  <c r="S1054" i="28"/>
  <c r="S1076" i="28"/>
  <c r="S1083" i="28"/>
  <c r="S1087" i="28"/>
  <c r="S2236" i="28"/>
  <c r="S2238" i="28"/>
  <c r="S2250" i="28"/>
  <c r="S2254" i="28"/>
  <c r="S2260" i="28"/>
  <c r="S2261" i="28"/>
  <c r="S2262" i="28"/>
  <c r="S1605" i="28"/>
  <c r="S2899" i="28"/>
  <c r="S1555" i="28"/>
  <c r="S1556" i="28"/>
  <c r="S1824" i="28"/>
  <c r="S1180" i="28"/>
  <c r="S1182" i="28"/>
  <c r="S1184" i="28"/>
  <c r="S1186" i="28"/>
  <c r="S51" i="28"/>
  <c r="S518" i="28"/>
  <c r="S524" i="28"/>
  <c r="S322" i="28"/>
  <c r="S246" i="28"/>
  <c r="S76" i="28"/>
  <c r="S514" i="28"/>
  <c r="S228" i="28"/>
  <c r="S174" i="28"/>
  <c r="S176" i="28"/>
  <c r="S314" i="28"/>
  <c r="S23" i="28"/>
  <c r="S13" i="28"/>
  <c r="S216" i="28"/>
  <c r="S2818" i="28"/>
  <c r="S1148" i="28"/>
  <c r="S1607" i="28"/>
  <c r="S2401" i="28"/>
  <c r="S2491" i="28"/>
  <c r="S2530" i="28"/>
  <c r="S2532" i="28"/>
  <c r="S2624" i="28"/>
  <c r="S2663" i="28"/>
  <c r="S1931" i="28"/>
  <c r="S1937" i="28"/>
  <c r="S1947" i="28"/>
  <c r="S1966" i="28"/>
  <c r="S2451" i="28"/>
  <c r="S1490" i="28"/>
  <c r="S1933" i="28"/>
  <c r="S2051" i="28"/>
  <c r="S672" i="28"/>
  <c r="S2368" i="28"/>
  <c r="S2353" i="28"/>
  <c r="S2875" i="28"/>
  <c r="S1787" i="28"/>
  <c r="S988" i="28"/>
  <c r="S1150" i="28"/>
  <c r="S2426" i="28"/>
  <c r="S974" i="28"/>
  <c r="S2582" i="28"/>
  <c r="S2584" i="28"/>
  <c r="S2631" i="28"/>
  <c r="S2718" i="28"/>
  <c r="S2884" i="28"/>
  <c r="S2853" i="28"/>
  <c r="S2854" i="28"/>
  <c r="S910" i="28"/>
  <c r="S1265" i="28"/>
  <c r="S871" i="28"/>
  <c r="S872" i="28"/>
  <c r="S2902" i="28"/>
  <c r="S1051" i="28"/>
  <c r="S1068" i="28"/>
  <c r="S22" i="28"/>
  <c r="S854" i="28"/>
  <c r="S204" i="28"/>
  <c r="S205" i="28"/>
  <c r="S995" i="28"/>
  <c r="S969" i="28"/>
  <c r="S1742" i="28"/>
  <c r="S1425" i="28"/>
  <c r="S2801" i="28"/>
  <c r="S1318" i="28"/>
  <c r="S2355" i="28"/>
  <c r="S1140" i="28"/>
  <c r="S1762" i="28"/>
  <c r="S876" i="28"/>
  <c r="S1745" i="28"/>
  <c r="S1339" i="28"/>
  <c r="S971" i="28"/>
  <c r="S779" i="28"/>
  <c r="S219" i="28"/>
  <c r="S2421" i="28"/>
  <c r="S2079" i="28"/>
  <c r="S1544" i="28"/>
  <c r="S1597" i="28"/>
  <c r="S890" i="28"/>
  <c r="S2072" i="28"/>
  <c r="S2006" i="28"/>
  <c r="S2794" i="28"/>
  <c r="S1785" i="28"/>
  <c r="S1925" i="28"/>
  <c r="S2105" i="28"/>
  <c r="S2342" i="28"/>
  <c r="S2938" i="28"/>
  <c r="S2939" i="28"/>
  <c r="S2940" i="28"/>
  <c r="S865" i="28"/>
  <c r="S2592" i="28"/>
  <c r="S2593" i="28"/>
  <c r="S782" i="28"/>
  <c r="S303" i="28"/>
  <c r="S780" i="28"/>
  <c r="S778" i="28"/>
  <c r="S2550" i="28"/>
  <c r="S2433" i="28"/>
  <c r="S2817" i="28"/>
  <c r="S1892" i="28"/>
  <c r="S1894" i="28"/>
  <c r="S1816" i="28"/>
  <c r="S1740" i="28"/>
  <c r="S1756" i="28"/>
  <c r="S2149" i="28"/>
  <c r="S2590" i="28"/>
  <c r="S2384" i="28"/>
  <c r="S2385" i="28"/>
  <c r="S2717" i="28"/>
  <c r="S2730" i="28"/>
  <c r="S2774" i="28"/>
  <c r="S2783" i="28"/>
  <c r="S2111" i="28"/>
  <c r="S1988" i="28"/>
  <c r="S2078" i="28"/>
  <c r="S2110" i="28"/>
  <c r="S2320" i="28"/>
  <c r="S893" i="28"/>
  <c r="S894" i="28"/>
  <c r="S895" i="28"/>
  <c r="S896" i="28"/>
  <c r="S897" i="28"/>
  <c r="S554" i="28"/>
  <c r="S695" i="28"/>
  <c r="S2911" i="28"/>
  <c r="S1123" i="28"/>
  <c r="S1349" i="28"/>
  <c r="S1530" i="28"/>
  <c r="S2390" i="28"/>
  <c r="S1578" i="28"/>
  <c r="S1480" i="28"/>
  <c r="S611" i="28"/>
  <c r="S620" i="28"/>
  <c r="S637" i="28"/>
  <c r="S651" i="28"/>
  <c r="S628" i="28"/>
  <c r="S662" i="28"/>
  <c r="S646" i="28"/>
  <c r="S622" i="28"/>
  <c r="S656" i="28"/>
  <c r="S644" i="28"/>
  <c r="S636" i="28"/>
  <c r="S617" i="28"/>
  <c r="S616" i="28"/>
  <c r="S618" i="28"/>
  <c r="S2844" i="28"/>
  <c r="S1112" i="28"/>
  <c r="S1113" i="28"/>
  <c r="S2196" i="28"/>
  <c r="S2223" i="28"/>
  <c r="S1944" i="28"/>
  <c r="S1748" i="28"/>
  <c r="S2512" i="28"/>
  <c r="S1274" i="28"/>
  <c r="S2367" i="28"/>
  <c r="S2909" i="28"/>
  <c r="S2038" i="28"/>
  <c r="S2056" i="28"/>
  <c r="S1529" i="28"/>
  <c r="S2272" i="28"/>
  <c r="S2874" i="28"/>
  <c r="S2527" i="28"/>
  <c r="S1901" i="28"/>
  <c r="S2503" i="28"/>
  <c r="S2420" i="28"/>
  <c r="S1935" i="28"/>
  <c r="S2651" i="28"/>
  <c r="S2661" i="28"/>
  <c r="S2276" i="28"/>
  <c r="S2396" i="28"/>
  <c r="S1160" i="28"/>
  <c r="S2395" i="28"/>
  <c r="S1916" i="28"/>
  <c r="S1332" i="28"/>
  <c r="S2224" i="28"/>
  <c r="S1934" i="28"/>
  <c r="S2199" i="28"/>
  <c r="S2242" i="28"/>
  <c r="S2124" i="28"/>
  <c r="S2418" i="28"/>
  <c r="S1592" i="28"/>
  <c r="S2033" i="28"/>
  <c r="S2137" i="28"/>
  <c r="S648" i="28"/>
  <c r="S610" i="28"/>
  <c r="S619" i="28"/>
  <c r="S630" i="28"/>
  <c r="S659" i="28"/>
  <c r="S634" i="28"/>
  <c r="S640" i="28"/>
  <c r="S650" i="28"/>
  <c r="S625" i="28"/>
  <c r="S643" i="28"/>
  <c r="S660" i="28"/>
  <c r="S657" i="28"/>
  <c r="S664" i="28"/>
  <c r="S655" i="28"/>
  <c r="S624" i="28"/>
  <c r="S626" i="28"/>
  <c r="S633" i="28"/>
  <c r="S647" i="28"/>
  <c r="S652" i="28"/>
  <c r="S613" i="28"/>
  <c r="S639" i="28"/>
  <c r="S632" i="28"/>
  <c r="S658" i="28"/>
  <c r="S653" i="28"/>
  <c r="S666" i="28"/>
  <c r="S642" i="28"/>
  <c r="S629" i="28"/>
  <c r="S641" i="28"/>
  <c r="S1627" i="28"/>
  <c r="S2880" i="28"/>
  <c r="S1691" i="28"/>
  <c r="S1067" i="28"/>
  <c r="S1091" i="28"/>
  <c r="S2322" i="28"/>
  <c r="S2840" i="28"/>
  <c r="S2291" i="28"/>
  <c r="S2246" i="28"/>
  <c r="S2425" i="28"/>
  <c r="S2422" i="28"/>
  <c r="S1987" i="28"/>
  <c r="S1546" i="28"/>
  <c r="S1382" i="28"/>
  <c r="S2508" i="28"/>
  <c r="S2601" i="28"/>
  <c r="S1763" i="28"/>
  <c r="S2049" i="28"/>
  <c r="S1078" i="28"/>
  <c r="S1912" i="28"/>
  <c r="S1270" i="28"/>
  <c r="S2797" i="28"/>
  <c r="S1963" i="28"/>
  <c r="S1687" i="28"/>
  <c r="S1723" i="28"/>
  <c r="S1372" i="28"/>
  <c r="S2243" i="28"/>
  <c r="S2245" i="28"/>
  <c r="S1730" i="28"/>
  <c r="S1865" i="28"/>
  <c r="S1864" i="28"/>
  <c r="S1371" i="28"/>
  <c r="S2480" i="28"/>
  <c r="S2460" i="28"/>
  <c r="S2457" i="28"/>
  <c r="S2247" i="28"/>
  <c r="S2025" i="28"/>
  <c r="S2083" i="28"/>
  <c r="S2063" i="28"/>
  <c r="S2536" i="28"/>
  <c r="S1367" i="28"/>
  <c r="S2497" i="28"/>
  <c r="S1657" i="28"/>
  <c r="S2388" i="28"/>
  <c r="S2380" i="28"/>
  <c r="S1950" i="28"/>
  <c r="S1969" i="28"/>
  <c r="S1018" i="28"/>
  <c r="S1045" i="28"/>
  <c r="S1111" i="28"/>
  <c r="S1116" i="28"/>
  <c r="S1117" i="28"/>
  <c r="S2861" i="28"/>
  <c r="S2408" i="28"/>
  <c r="S2616" i="28"/>
  <c r="S2656" i="28"/>
  <c r="S2726" i="28"/>
  <c r="S2727" i="28"/>
  <c r="S1142" i="28"/>
  <c r="S1157" i="28"/>
  <c r="S1308" i="28"/>
  <c r="S2464" i="28"/>
  <c r="S2499" i="28"/>
  <c r="S559" i="28"/>
  <c r="S535" i="28"/>
  <c r="S1519" i="28"/>
  <c r="S2475" i="28"/>
  <c r="S2374" i="28"/>
  <c r="S2381" i="28"/>
  <c r="S2382" i="28"/>
  <c r="S2158" i="28"/>
  <c r="S2768" i="28"/>
  <c r="S2571" i="28"/>
  <c r="S1905" i="28"/>
  <c r="S2815" i="28"/>
  <c r="S2280" i="28"/>
  <c r="S2302" i="28"/>
  <c r="S1629" i="28"/>
  <c r="S1632" i="28"/>
  <c r="S1651" i="28"/>
  <c r="S1655" i="28"/>
  <c r="S1656" i="28"/>
  <c r="S1658" i="28"/>
  <c r="S2608" i="28"/>
  <c r="S2613" i="28"/>
  <c r="S2623" i="28"/>
  <c r="S2675" i="28"/>
  <c r="S2676" i="28"/>
  <c r="S2680" i="28"/>
  <c r="S2682" i="28"/>
  <c r="S2683" i="28"/>
  <c r="S2689" i="28"/>
  <c r="S1667" i="28"/>
  <c r="S1671" i="28"/>
  <c r="S1681" i="28"/>
  <c r="S1696" i="28"/>
  <c r="S1702" i="28"/>
  <c r="S1704" i="28"/>
  <c r="S1728" i="28"/>
  <c r="S1374" i="28"/>
  <c r="S1375" i="28"/>
  <c r="S1376" i="28"/>
  <c r="S1395" i="28"/>
  <c r="S448" i="28"/>
  <c r="S431" i="28"/>
  <c r="S237" i="28"/>
  <c r="S443" i="28"/>
  <c r="S460" i="28"/>
  <c r="S168" i="28"/>
  <c r="S277" i="28"/>
  <c r="S320" i="28"/>
  <c r="S306" i="28"/>
  <c r="S591" i="28"/>
  <c r="S434" i="28"/>
  <c r="S336" i="28"/>
  <c r="S272" i="28"/>
  <c r="S295" i="28"/>
  <c r="S225" i="28"/>
  <c r="S495" i="28"/>
  <c r="S405" i="28"/>
  <c r="S312" i="28"/>
  <c r="S502" i="28"/>
  <c r="S257" i="28"/>
  <c r="S485" i="28"/>
  <c r="S290" i="28"/>
  <c r="S365" i="28"/>
  <c r="S263" i="28"/>
  <c r="S597" i="28"/>
  <c r="S417" i="28"/>
  <c r="S2205" i="28"/>
  <c r="S1981" i="28"/>
  <c r="S2915" i="28"/>
  <c r="S1743" i="28"/>
  <c r="S2283" i="28"/>
  <c r="S2240" i="28"/>
  <c r="S2372" i="28"/>
  <c r="S2614" i="28"/>
  <c r="S2688" i="28"/>
  <c r="S2526" i="28"/>
  <c r="S2489" i="28"/>
  <c r="S2387" i="28"/>
  <c r="S2015" i="28"/>
  <c r="S2017" i="28"/>
  <c r="S2516" i="28"/>
  <c r="S2751" i="28"/>
  <c r="S2001" i="28"/>
  <c r="S691" i="28"/>
  <c r="S486" i="28"/>
  <c r="S1032" i="28"/>
  <c r="S1071" i="28"/>
  <c r="S2697" i="28"/>
  <c r="S354" i="28"/>
  <c r="S478" i="28"/>
  <c r="S465" i="28"/>
  <c r="S467" i="28"/>
  <c r="S410" i="28"/>
  <c r="S1890" i="28"/>
  <c r="S2828" i="28"/>
  <c r="S444" i="28"/>
  <c r="S461" i="28"/>
  <c r="S2531" i="28"/>
  <c r="S2625" i="28"/>
  <c r="S2591" i="28"/>
  <c r="S2311" i="28"/>
  <c r="S2175" i="28"/>
  <c r="S2524" i="28"/>
  <c r="S2529" i="28"/>
  <c r="S2537" i="28"/>
  <c r="S2538" i="28"/>
  <c r="S1861" i="28"/>
  <c r="S1838" i="28"/>
  <c r="S2258" i="28"/>
  <c r="S2102" i="28"/>
  <c r="S2103" i="28"/>
  <c r="S2104" i="28"/>
  <c r="S2106" i="28"/>
  <c r="S42" i="28"/>
  <c r="S1877" i="28"/>
  <c r="S855" i="28"/>
  <c r="S856" i="28"/>
  <c r="S857" i="28"/>
  <c r="S540" i="28"/>
  <c r="S2200" i="28"/>
  <c r="S858" i="28"/>
  <c r="S213" i="28"/>
  <c r="S185" i="28"/>
  <c r="S542" i="28"/>
  <c r="S208" i="28"/>
  <c r="S240" i="28"/>
  <c r="S515" i="28"/>
  <c r="S1828" i="28"/>
  <c r="S1798" i="28"/>
  <c r="S2043" i="28"/>
  <c r="T340" i="28"/>
  <c r="V340" i="28" s="1"/>
  <c r="Q2099" i="28"/>
  <c r="Q1210" i="28"/>
  <c r="Q1237" i="28"/>
  <c r="Q2088" i="28"/>
  <c r="Q869" i="28"/>
  <c r="Q2721" i="28"/>
  <c r="Q1439" i="28"/>
  <c r="Q1800" i="28"/>
  <c r="Q1782" i="28"/>
  <c r="Q1247" i="28"/>
  <c r="Q26" i="28"/>
  <c r="Q2021" i="28"/>
  <c r="Q509" i="28"/>
  <c r="Q1662" i="28"/>
  <c r="Q1279" i="28"/>
  <c r="Q1550" i="28"/>
  <c r="Q1593" i="28"/>
  <c r="Q1564" i="28"/>
  <c r="Q972" i="28"/>
  <c r="Q2257" i="28"/>
  <c r="Q891" i="28"/>
  <c r="Q565" i="28"/>
  <c r="Q744" i="28"/>
  <c r="Q723" i="28"/>
  <c r="Q2534" i="28"/>
  <c r="Q2927" i="28"/>
  <c r="Q1335" i="28"/>
  <c r="Q1670" i="28"/>
  <c r="Q2868" i="28"/>
  <c r="Q997" i="28"/>
  <c r="Q1189" i="28"/>
  <c r="Q1201" i="28"/>
  <c r="Q1202" i="28"/>
  <c r="Q1209" i="28"/>
  <c r="Q1234" i="28"/>
  <c r="Q1256" i="28"/>
  <c r="Q1258" i="28"/>
  <c r="Q2918" i="28"/>
  <c r="Q707" i="28"/>
  <c r="Q741" i="28"/>
  <c r="Q2094" i="28"/>
  <c r="Q987" i="28"/>
  <c r="Q2042" i="28"/>
  <c r="Q2753" i="28"/>
  <c r="Q2745" i="28"/>
  <c r="Q2771" i="28"/>
  <c r="Q1796" i="28"/>
  <c r="Q1809" i="28"/>
  <c r="Q1822" i="28"/>
  <c r="Q2830" i="28"/>
  <c r="Q603" i="28"/>
  <c r="Q772" i="28"/>
  <c r="Q771" i="28"/>
  <c r="Q773" i="28"/>
  <c r="Q924" i="28"/>
  <c r="Q2654" i="28"/>
  <c r="Q2732" i="28"/>
  <c r="Q2757" i="28"/>
  <c r="Q192" i="28"/>
  <c r="Q193" i="28"/>
  <c r="Q1665" i="28"/>
  <c r="Q1666" i="28"/>
  <c r="Q903" i="28"/>
  <c r="Q904" i="28"/>
  <c r="Q2397" i="28"/>
  <c r="Q2375" i="28"/>
  <c r="Q2398" i="28"/>
  <c r="Q976" i="28"/>
  <c r="Q977" i="28"/>
  <c r="Q978" i="28"/>
  <c r="Q940" i="28"/>
  <c r="Q783" i="28"/>
  <c r="Q282" i="28"/>
  <c r="Q784" i="28"/>
  <c r="Q785" i="28"/>
  <c r="Q786" i="28"/>
  <c r="Q787" i="28"/>
  <c r="Q788" i="28"/>
  <c r="Q789" i="28"/>
  <c r="Q247" i="28"/>
  <c r="Q592" i="28"/>
  <c r="Q1119" i="28"/>
  <c r="Q2349" i="28"/>
  <c r="Q510" i="28"/>
  <c r="Q2376" i="28"/>
  <c r="Q1216" i="28"/>
  <c r="Q1875" i="28"/>
  <c r="Q1885" i="28"/>
  <c r="Q2773" i="28"/>
  <c r="Q905" i="28"/>
  <c r="Q2486" i="28"/>
  <c r="Q2473" i="28"/>
  <c r="Q2469" i="28"/>
  <c r="Q986" i="28"/>
  <c r="Q2446" i="28"/>
  <c r="Q2442" i="28"/>
  <c r="Q913" i="28"/>
  <c r="Q914" i="28"/>
  <c r="Q1002" i="28"/>
  <c r="Q1621" i="28"/>
  <c r="Q1622" i="28"/>
  <c r="Q1951" i="28"/>
  <c r="Q1956" i="28"/>
  <c r="Q954" i="28"/>
  <c r="Q955" i="28"/>
  <c r="Q2557" i="28"/>
  <c r="Q990" i="28"/>
  <c r="Q2282" i="28"/>
  <c r="Q2284" i="28"/>
  <c r="Q2295" i="28"/>
  <c r="Q2845" i="28"/>
  <c r="Q2846" i="28"/>
  <c r="Q305" i="28"/>
  <c r="Q2332" i="28"/>
  <c r="Q533" i="28"/>
  <c r="Q879" i="28"/>
  <c r="Q606" i="28"/>
  <c r="Q676" i="28"/>
  <c r="Q781" i="28"/>
  <c r="Q768" i="28"/>
  <c r="Q548" i="28"/>
  <c r="Q2826" i="28"/>
  <c r="Q1978" i="28"/>
  <c r="Q2693" i="28"/>
  <c r="Q1303" i="28"/>
  <c r="Q1288" i="28"/>
  <c r="Q878" i="28"/>
  <c r="Q149" i="28"/>
  <c r="Q544" i="28"/>
  <c r="Q543" i="28"/>
  <c r="Q307" i="28"/>
  <c r="Q140" i="28"/>
  <c r="Q1151" i="28"/>
  <c r="Q1707" i="28"/>
  <c r="Q2816" i="28"/>
  <c r="Q2082" i="28"/>
  <c r="Q2052" i="28"/>
  <c r="Q2779" i="28"/>
  <c r="Q1114" i="28"/>
  <c r="Q1493" i="28"/>
  <c r="Q2696" i="28"/>
  <c r="Q2437" i="28"/>
  <c r="Q2930" i="28"/>
  <c r="Q1855" i="28"/>
  <c r="Q2153" i="28"/>
  <c r="Q2214" i="28"/>
  <c r="Q1549" i="28"/>
  <c r="Q2443" i="28"/>
  <c r="Q1152" i="28"/>
  <c r="Q2225" i="28"/>
  <c r="Q2232" i="28"/>
  <c r="Q2233" i="28"/>
  <c r="Q1680" i="28"/>
  <c r="Q2144" i="28"/>
  <c r="Q260" i="28"/>
  <c r="Q112" i="28"/>
  <c r="Q276" i="28"/>
  <c r="Q273" i="28"/>
  <c r="Q579" i="28"/>
  <c r="Q309" i="28"/>
  <c r="Q583" i="28"/>
  <c r="Q93" i="28"/>
  <c r="Q275" i="28"/>
  <c r="Q221" i="28"/>
  <c r="Q337" i="28"/>
  <c r="Q289" i="28"/>
  <c r="Q529" i="28"/>
  <c r="Q375" i="28"/>
  <c r="Q101" i="28"/>
  <c r="Q1784" i="28"/>
  <c r="Q2781" i="28"/>
  <c r="Q1972" i="28"/>
  <c r="Q2859" i="28"/>
  <c r="Q2711" i="28"/>
  <c r="Q2715" i="28"/>
  <c r="Q2607" i="28"/>
  <c r="Q2630" i="28"/>
  <c r="Q2649" i="28"/>
  <c r="Q2929" i="28"/>
  <c r="Q1290" i="28"/>
  <c r="Q1296" i="28"/>
  <c r="Q1243" i="28"/>
  <c r="Q1351" i="28"/>
  <c r="Q2463" i="28"/>
  <c r="Q2155" i="28"/>
  <c r="Q1430" i="28"/>
  <c r="Q1485" i="28"/>
  <c r="Q1413" i="28"/>
  <c r="Q1505" i="28"/>
  <c r="Q2641" i="28"/>
  <c r="Q2549" i="28"/>
  <c r="Q2112" i="28"/>
  <c r="Q2170" i="28"/>
  <c r="Q1442" i="28"/>
  <c r="Q1468" i="28"/>
  <c r="Q1477" i="28"/>
  <c r="Q1414" i="28"/>
  <c r="Q2092" i="28"/>
  <c r="Q1106" i="28"/>
  <c r="Q1105" i="28"/>
  <c r="Q2351" i="28"/>
  <c r="Q1825" i="28"/>
  <c r="Q2831" i="28"/>
  <c r="Q1802" i="28"/>
  <c r="Q1585" i="28"/>
  <c r="Q2907" i="28"/>
  <c r="Q2004" i="28"/>
  <c r="Q2026" i="28"/>
  <c r="Q1038" i="28"/>
  <c r="Q1039" i="28"/>
  <c r="Q1021" i="28"/>
  <c r="Q2605" i="28"/>
  <c r="Q2646" i="28"/>
  <c r="Q2766" i="28"/>
  <c r="Q1008" i="28"/>
  <c r="Q2701" i="28"/>
  <c r="Q1778" i="28"/>
  <c r="Q2405" i="28"/>
  <c r="Q2575" i="28"/>
  <c r="Q2914" i="28"/>
  <c r="Q2227" i="28"/>
  <c r="Q1779" i="28"/>
  <c r="Q1649" i="28"/>
  <c r="Q177" i="28"/>
  <c r="Q859" i="28"/>
  <c r="Q930" i="28"/>
  <c r="Q931" i="28"/>
  <c r="Q870" i="28"/>
  <c r="Q874" i="28"/>
  <c r="Q2559" i="28"/>
  <c r="Q2883" i="28"/>
  <c r="Q2327" i="28"/>
  <c r="Q2865" i="28"/>
  <c r="Q2308" i="28"/>
  <c r="Q546" i="28"/>
  <c r="Q2248" i="28"/>
  <c r="Q2792" i="28"/>
  <c r="Q1358" i="28"/>
  <c r="Q1801" i="28"/>
  <c r="Q526" i="28"/>
  <c r="Q419" i="28"/>
  <c r="Q439" i="28"/>
  <c r="Q553" i="28"/>
  <c r="Q547" i="28"/>
  <c r="Q1850" i="28"/>
  <c r="Q1608" i="28"/>
  <c r="Q1837" i="28"/>
  <c r="Q1262" i="28"/>
  <c r="Q2140" i="28"/>
  <c r="Q1475" i="28"/>
  <c r="Q1487" i="28"/>
  <c r="Q2502" i="28"/>
  <c r="Q2476" i="28"/>
  <c r="Q2621" i="28"/>
  <c r="Q2551" i="28"/>
  <c r="Q1692" i="28"/>
  <c r="Q961" i="28"/>
  <c r="Q1255" i="28"/>
  <c r="Q2324" i="28"/>
  <c r="Q1302" i="28"/>
  <c r="Q578" i="28"/>
  <c r="Q569" i="28"/>
  <c r="Q344" i="28"/>
  <c r="Q8" i="28"/>
  <c r="Q145" i="28"/>
  <c r="Q581" i="28"/>
  <c r="Q570" i="28"/>
  <c r="Q355" i="28"/>
  <c r="Q574" i="28"/>
  <c r="Q2702" i="28"/>
  <c r="Q2703" i="28"/>
  <c r="Q2365" i="28"/>
  <c r="Q2343" i="28"/>
  <c r="Q2135" i="28"/>
  <c r="Q2708" i="28"/>
  <c r="Q2610" i="28"/>
  <c r="Q2645" i="28"/>
  <c r="Q1319" i="28"/>
  <c r="Q1240" i="28"/>
  <c r="Q1331" i="28"/>
  <c r="Q1340" i="28"/>
  <c r="Q1346" i="28"/>
  <c r="Q1600" i="28"/>
  <c r="Q2522" i="28"/>
  <c r="Q2657" i="28"/>
  <c r="Q2576" i="28"/>
  <c r="Q2714" i="28"/>
  <c r="Q1463" i="28"/>
  <c r="Q2662" i="28"/>
  <c r="Q1034" i="28"/>
  <c r="Q1012" i="28"/>
  <c r="Q2358" i="28"/>
  <c r="Q2691" i="28"/>
  <c r="Q2704" i="28"/>
  <c r="Q2707" i="28"/>
  <c r="Q1427" i="28"/>
  <c r="Q1436" i="28"/>
  <c r="Q1125" i="28"/>
  <c r="Q494" i="28"/>
  <c r="Q512" i="28"/>
  <c r="Q2878" i="28"/>
  <c r="Q621" i="28"/>
  <c r="Q1777" i="28"/>
  <c r="Q2386" i="28"/>
  <c r="Q2183" i="28"/>
  <c r="Q1139" i="28"/>
  <c r="Q1417" i="28"/>
  <c r="Q2836" i="28"/>
  <c r="Q2834" i="28"/>
  <c r="Q2747" i="28"/>
  <c r="Q1628" i="28"/>
  <c r="Q422" i="28"/>
  <c r="Q586" i="28"/>
  <c r="Q2698" i="28"/>
  <c r="Q1938" i="28"/>
  <c r="Q2898" i="28"/>
  <c r="Q1902" i="28"/>
  <c r="Q2863" i="28"/>
  <c r="Q2864" i="28"/>
  <c r="Q2132" i="28"/>
  <c r="Q1069" i="28"/>
  <c r="Q2568" i="28"/>
  <c r="Q2574" i="28"/>
  <c r="Q2419" i="28"/>
  <c r="Q2903" i="28"/>
  <c r="Q1041" i="28"/>
  <c r="Q2439" i="28"/>
  <c r="Q2346" i="28"/>
  <c r="Q2136" i="28"/>
  <c r="Q2145" i="28"/>
  <c r="Q1379" i="28"/>
  <c r="Q2414" i="28"/>
  <c r="Q2483" i="28"/>
  <c r="Q2496" i="28"/>
  <c r="Q1440" i="28"/>
  <c r="Q1914" i="28"/>
  <c r="Q1582" i="28"/>
  <c r="Q2307" i="28"/>
  <c r="Q2203" i="28"/>
  <c r="Q2777" i="28"/>
  <c r="Q1873" i="28"/>
  <c r="Q1239" i="28"/>
  <c r="Q1790" i="28"/>
  <c r="Q1791" i="28"/>
  <c r="Q1813" i="28"/>
  <c r="Q892" i="28"/>
  <c r="Q2453" i="28"/>
  <c r="Q1906" i="28"/>
  <c r="Q1663" i="28"/>
  <c r="Q1266" i="28"/>
  <c r="Q2626" i="28"/>
  <c r="Q2936" i="28"/>
  <c r="Q1793" i="28"/>
  <c r="Q2208" i="28"/>
  <c r="Q2407" i="28"/>
  <c r="Q738" i="28"/>
  <c r="Q459" i="28"/>
  <c r="Q528" i="28"/>
  <c r="Q576" i="28"/>
  <c r="Q2067" i="28"/>
  <c r="Q1252" i="28"/>
  <c r="Q2851" i="28"/>
  <c r="Q2573" i="28"/>
  <c r="Q2583" i="28"/>
  <c r="Q2452" i="28"/>
  <c r="Q1192" i="28"/>
  <c r="Q2494" i="28"/>
  <c r="Q2519" i="28"/>
  <c r="Q1992" i="28"/>
  <c r="Q1598" i="28"/>
  <c r="Q2161" i="28"/>
  <c r="Q1320" i="28"/>
  <c r="Q2288" i="28"/>
  <c r="Q1620" i="28"/>
  <c r="Q1729" i="28"/>
  <c r="Q167" i="28"/>
  <c r="Q242" i="28"/>
  <c r="Q743" i="28"/>
  <c r="Q304" i="28"/>
  <c r="Q1669" i="28"/>
  <c r="Q1102" i="28"/>
  <c r="Q1104" i="28"/>
  <c r="Q790" i="28"/>
  <c r="Q232" i="28"/>
  <c r="Q233" i="28"/>
  <c r="Q278" i="28"/>
  <c r="Q148" i="28"/>
  <c r="Q2764" i="28"/>
  <c r="Q2741" i="28"/>
  <c r="Q928" i="28"/>
  <c r="Q1586" i="28"/>
  <c r="Q1298" i="28"/>
  <c r="Q1341" i="28"/>
  <c r="Q1484" i="28"/>
  <c r="Q1539" i="28"/>
  <c r="Q1540" i="28"/>
  <c r="Q1007" i="28"/>
  <c r="Q1732" i="28"/>
  <c r="Q2076" i="28"/>
  <c r="Q1559" i="28"/>
  <c r="Q2383" i="28"/>
  <c r="Q2142" i="28"/>
  <c r="Q415" i="28"/>
  <c r="Q2331" i="28"/>
  <c r="Q2095" i="28"/>
  <c r="Q161" i="28"/>
  <c r="Q1994" i="28"/>
  <c r="Q2031" i="28"/>
  <c r="Q1281" i="28"/>
  <c r="Q737" i="28"/>
  <c r="Q1805" i="28"/>
  <c r="Q1786" i="28"/>
  <c r="Q2505" i="28"/>
  <c r="Q43" i="28"/>
  <c r="Q938" i="28"/>
  <c r="Q1263" i="28"/>
  <c r="Q2569" i="28"/>
  <c r="Q1568" i="28"/>
  <c r="Q1576" i="28"/>
  <c r="Q2490" i="28"/>
  <c r="Q1897" i="28"/>
  <c r="Q1899" i="28"/>
  <c r="Q406" i="28"/>
  <c r="Q470" i="28"/>
  <c r="Q925" i="28"/>
  <c r="Q973" i="28"/>
  <c r="Q2204" i="28"/>
  <c r="Q747" i="28"/>
  <c r="Q748" i="28"/>
  <c r="Q877" i="28"/>
  <c r="Q932" i="28"/>
  <c r="Q1672" i="28"/>
  <c r="Q1731" i="28"/>
  <c r="Q1766" i="28"/>
  <c r="Q1767" i="28"/>
  <c r="Q1768" i="28"/>
  <c r="Q1770" i="28"/>
  <c r="Q2790" i="28"/>
  <c r="Q2791" i="28"/>
  <c r="Q2798" i="28"/>
  <c r="Q1650" i="28"/>
  <c r="Q2823" i="28"/>
  <c r="Q1049" i="28"/>
  <c r="Q1050" i="28"/>
  <c r="Q1137" i="28"/>
  <c r="Q1120" i="28"/>
  <c r="Q1121" i="28"/>
  <c r="Q860" i="28"/>
  <c r="Q861" i="28"/>
  <c r="Q1508" i="28"/>
  <c r="Q1456" i="28"/>
  <c r="Q1561" i="28"/>
  <c r="Q1283" i="28"/>
  <c r="Q1284" i="28"/>
  <c r="Q1291" i="28"/>
  <c r="Q1292" i="28"/>
  <c r="Q1299" i="28"/>
  <c r="Q1300" i="28"/>
  <c r="Q1305" i="28"/>
  <c r="Q1306" i="28"/>
  <c r="Q1344" i="28"/>
  <c r="Q1345" i="28"/>
  <c r="Q1352" i="28"/>
  <c r="Q1353" i="28"/>
  <c r="Q1356" i="28"/>
  <c r="Q1357" i="28"/>
  <c r="Q2917" i="28"/>
  <c r="Q2277" i="28"/>
  <c r="Q2287" i="28"/>
  <c r="Q1093" i="28"/>
  <c r="Q867" i="28"/>
  <c r="Q1396" i="28"/>
  <c r="Q1397" i="28"/>
  <c r="Q1407" i="28"/>
  <c r="Q1408" i="28"/>
  <c r="Q1416" i="28"/>
  <c r="Q1420" i="28"/>
  <c r="Q1421" i="28"/>
  <c r="Q1423" i="28"/>
  <c r="Q1424" i="28"/>
  <c r="Q1457" i="28"/>
  <c r="Q1434" i="28"/>
  <c r="Q1435" i="28"/>
  <c r="Q1445" i="28"/>
  <c r="Q1446" i="28"/>
  <c r="Q1458" i="28"/>
  <c r="Q1459" i="28"/>
  <c r="Q1464" i="28"/>
  <c r="Q1465" i="28"/>
  <c r="Q1473" i="28"/>
  <c r="Q1494" i="28"/>
  <c r="Q1495" i="28"/>
  <c r="Q1498" i="28"/>
  <c r="Q1499" i="28"/>
  <c r="Q1503" i="28"/>
  <c r="Q2329" i="28"/>
  <c r="Q1823" i="28"/>
  <c r="Q1835" i="28"/>
  <c r="Q900" i="28"/>
  <c r="Q901" i="28"/>
  <c r="Q902" i="28"/>
  <c r="Q2921" i="28"/>
  <c r="Q1878" i="28"/>
  <c r="Q1968" i="28"/>
  <c r="Q2319" i="28"/>
  <c r="Q1588" i="28"/>
  <c r="Q1589" i="28"/>
  <c r="Q580" i="28"/>
  <c r="Q791" i="28"/>
  <c r="Q2866" i="28"/>
  <c r="Q1961" i="28"/>
  <c r="Q2345" i="28"/>
  <c r="Q2336" i="28"/>
  <c r="Q73" i="28"/>
  <c r="Q349" i="28"/>
  <c r="Q1924" i="28"/>
  <c r="Q2178" i="28"/>
  <c r="Q2513" i="28"/>
  <c r="Q2484" i="28"/>
  <c r="Q389" i="28"/>
  <c r="Q362" i="28"/>
  <c r="Q563" i="28"/>
  <c r="Q445" i="28"/>
  <c r="Q688" i="28"/>
  <c r="Q317" i="28"/>
  <c r="Q687" i="28"/>
  <c r="Q604" i="28"/>
  <c r="Q631" i="28"/>
  <c r="Q654" i="28"/>
  <c r="Q674" i="28"/>
  <c r="Q635" i="28"/>
  <c r="Q686" i="28"/>
  <c r="Q424" i="28"/>
  <c r="Q587" i="28"/>
  <c r="Q868" i="28"/>
  <c r="Q2894" i="28"/>
  <c r="Q2619" i="28"/>
  <c r="Q1466" i="28"/>
  <c r="Q1566" i="28"/>
  <c r="Q1570" i="28"/>
  <c r="Q1683" i="28"/>
  <c r="Q1684" i="28"/>
  <c r="Q1755" i="28"/>
  <c r="Q1759" i="28"/>
  <c r="Q889" i="28"/>
  <c r="Q1081" i="28"/>
  <c r="Q864" i="28"/>
  <c r="Q2229" i="28"/>
  <c r="Q1132" i="28"/>
  <c r="Q1554" i="28"/>
  <c r="Q2201" i="28"/>
  <c r="Q2720" i="28"/>
  <c r="Q1609" i="28"/>
  <c r="Q2841" i="28"/>
  <c r="Q2176" i="28"/>
  <c r="Q2523" i="28"/>
  <c r="Q2528" i="28"/>
  <c r="Q1580" i="28"/>
  <c r="Q6" i="28"/>
  <c r="Q156" i="28"/>
  <c r="Q157" i="28"/>
  <c r="Q315" i="28"/>
  <c r="Q440" i="28"/>
  <c r="Q704" i="28"/>
  <c r="Q210" i="28"/>
  <c r="Q211" i="28"/>
  <c r="Q605" i="28"/>
  <c r="Q386" i="28"/>
  <c r="Q663" i="28"/>
  <c r="Q379" i="28"/>
  <c r="Q234" i="28"/>
  <c r="Q324" i="28"/>
  <c r="Q498" i="28"/>
  <c r="Q661" i="28"/>
  <c r="Q450" i="28"/>
  <c r="Q163" i="28"/>
  <c r="Q251" i="28"/>
  <c r="Q238" i="28"/>
  <c r="Q357" i="28"/>
  <c r="Q792" i="28"/>
  <c r="Q793" i="28"/>
  <c r="Q279" i="28"/>
  <c r="Q132" i="28"/>
  <c r="Q133" i="28"/>
  <c r="Q711" i="28"/>
  <c r="Q712" i="28"/>
  <c r="Q1088" i="28"/>
  <c r="Q1130" i="28"/>
  <c r="Q2081" i="28"/>
  <c r="Q2034" i="28"/>
  <c r="Q245" i="28"/>
  <c r="Q226" i="28"/>
  <c r="Q794" i="28"/>
  <c r="Q313" i="28"/>
  <c r="Q294" i="28"/>
  <c r="Q224" i="28"/>
  <c r="Q1392" i="28"/>
  <c r="Q1842" i="28"/>
  <c r="Q1826" i="28"/>
  <c r="Q1833" i="28"/>
  <c r="Q1846" i="28"/>
  <c r="Q1839" i="28"/>
  <c r="Q1831" i="28"/>
  <c r="Q1806" i="28"/>
  <c r="Q1811" i="28"/>
  <c r="Q1781" i="28"/>
  <c r="Q1797" i="28"/>
  <c r="Q941" i="28"/>
  <c r="Q942" i="28"/>
  <c r="Q2566" i="28"/>
  <c r="Q2563" i="28"/>
  <c r="Q1370" i="28"/>
  <c r="Q2710" i="28"/>
  <c r="Q2313" i="28"/>
  <c r="Q1136" i="28"/>
  <c r="Q2891" i="28"/>
  <c r="Q2744" i="28"/>
  <c r="Q1373" i="28"/>
  <c r="Q2379" i="28"/>
  <c r="Q2086" i="28"/>
  <c r="Q2316" i="28"/>
  <c r="Q1750" i="28"/>
  <c r="Q1829" i="28"/>
  <c r="Q1700" i="28"/>
  <c r="Q1701" i="28"/>
  <c r="Q1932" i="28"/>
  <c r="Q1946" i="28"/>
  <c r="Q1338" i="28"/>
  <c r="Q1703" i="28"/>
  <c r="Q1448" i="28"/>
  <c r="Q1461" i="28"/>
  <c r="Q1309" i="28"/>
  <c r="Q2931" i="28"/>
  <c r="Q2354" i="28"/>
  <c r="Q2123" i="28"/>
  <c r="Q2218" i="28"/>
  <c r="Q2230" i="28"/>
  <c r="Q2427" i="28"/>
  <c r="Q1146" i="28"/>
  <c r="Q2487" i="28"/>
  <c r="Q2330" i="28"/>
  <c r="Q1773" i="28"/>
  <c r="Q1780" i="28"/>
  <c r="Q1794" i="28"/>
  <c r="Q1804" i="28"/>
  <c r="Q2212" i="28"/>
  <c r="Q1510" i="28"/>
  <c r="Q1528" i="28"/>
  <c r="Q1533" i="28"/>
  <c r="Q1644" i="28"/>
  <c r="Q1497" i="28"/>
  <c r="Q2705" i="28"/>
  <c r="Q1635" i="28"/>
  <c r="Q2164" i="28"/>
  <c r="Q2920" i="28"/>
  <c r="Q2660" i="28"/>
  <c r="Q2341" i="28"/>
  <c r="Q106" i="28"/>
  <c r="Q7" i="28"/>
  <c r="Q795" i="28"/>
  <c r="Q702" i="28"/>
  <c r="Q703" i="28"/>
  <c r="Q735" i="28"/>
  <c r="Q736" i="28"/>
  <c r="Q572" i="28"/>
  <c r="Q753" i="28"/>
  <c r="Q449" i="28"/>
  <c r="Q2100" i="28"/>
  <c r="Q1211" i="28"/>
  <c r="Q1257" i="28"/>
  <c r="Q2919" i="28"/>
  <c r="Q2901" i="28"/>
  <c r="Q2620" i="28"/>
  <c r="Q2640" i="28"/>
  <c r="Q2643" i="28"/>
  <c r="Q2655" i="28"/>
  <c r="Q1141" i="28"/>
  <c r="Q1219" i="28"/>
  <c r="Q1236" i="28"/>
  <c r="Q1350" i="28"/>
  <c r="Q1205" i="28"/>
  <c r="Q2518" i="28"/>
  <c r="Q1422" i="28"/>
  <c r="Q2241" i="28"/>
  <c r="Q2154" i="28"/>
  <c r="Q2392" i="28"/>
  <c r="Q1398" i="28"/>
  <c r="Q2848" i="28"/>
  <c r="Q2310" i="28"/>
  <c r="Q1626" i="28"/>
  <c r="Q2373" i="28"/>
  <c r="Q2359" i="28"/>
  <c r="Q2761" i="28"/>
  <c r="Q2776" i="28"/>
  <c r="Q2093" i="28"/>
  <c r="Q1638" i="28"/>
  <c r="Q71" i="28"/>
  <c r="Q2048" i="28"/>
  <c r="Q1747" i="28"/>
  <c r="Q2304" i="28"/>
  <c r="Q590" i="28"/>
  <c r="Q2179" i="28"/>
  <c r="Q1709" i="28"/>
  <c r="Q1171" i="28"/>
  <c r="Q1783" i="28"/>
  <c r="Q1128" i="28"/>
  <c r="Q2889" i="28"/>
  <c r="Q2055" i="28"/>
  <c r="Q2535" i="28"/>
  <c r="Q2022" i="28"/>
  <c r="Q2191" i="28"/>
  <c r="Q2177" i="28"/>
  <c r="Q2181" i="28"/>
  <c r="Q1852" i="28"/>
  <c r="Q102" i="28"/>
  <c r="Q143" i="28"/>
  <c r="Q120" i="28"/>
  <c r="Q241" i="28"/>
  <c r="Q142" i="28"/>
  <c r="Q2273" i="28"/>
  <c r="Q2430" i="28"/>
  <c r="Q2632" i="28"/>
  <c r="Q2937" i="28"/>
  <c r="Q1958" i="28"/>
  <c r="Q2935" i="28"/>
  <c r="Q1985" i="28"/>
  <c r="Q775" i="28"/>
  <c r="Q796" i="28"/>
  <c r="Q797" i="28"/>
  <c r="Q798" i="28"/>
  <c r="Q777" i="28"/>
  <c r="Q776" i="28"/>
  <c r="Q774" i="28"/>
  <c r="Q638" i="28"/>
  <c r="Q122" i="28"/>
  <c r="Q2220" i="28"/>
  <c r="Q2264" i="28"/>
  <c r="Q915" i="28"/>
  <c r="Q916" i="28"/>
  <c r="Q799" i="28"/>
  <c r="Q800" i="28"/>
  <c r="Q968" i="28"/>
  <c r="Q2862" i="28"/>
  <c r="Q326" i="28"/>
  <c r="Q532" i="28"/>
  <c r="Q293" i="28"/>
  <c r="Q206" i="28"/>
  <c r="Q171" i="28"/>
  <c r="Q2825" i="28"/>
  <c r="Q1553" i="28"/>
  <c r="Q1733" i="28"/>
  <c r="Q2603" i="28"/>
  <c r="Q2057" i="28"/>
  <c r="Q1129" i="28"/>
  <c r="Q2786" i="28"/>
  <c r="Q1887" i="28"/>
  <c r="Q2858" i="28"/>
  <c r="Q2424" i="28"/>
  <c r="Q1923" i="28"/>
  <c r="Q1526" i="28"/>
  <c r="Q801" i="28"/>
  <c r="Q1970" i="28"/>
  <c r="Q1971" i="28"/>
  <c r="Q2404" i="28"/>
  <c r="Q979" i="28"/>
  <c r="Q980" i="28"/>
  <c r="Q981" i="28"/>
  <c r="Q982" i="28"/>
  <c r="Q983" i="28"/>
  <c r="Q2012" i="28"/>
  <c r="Q2008" i="28"/>
  <c r="Q1163" i="28"/>
  <c r="Q926" i="28"/>
  <c r="Q927" i="28"/>
  <c r="Q922" i="28"/>
  <c r="Q923" i="28"/>
  <c r="Q993" i="28"/>
  <c r="Q956" i="28"/>
  <c r="Q962" i="28"/>
  <c r="Q2886" i="28"/>
  <c r="Q1428" i="28"/>
  <c r="Q1429" i="28"/>
  <c r="Q1377" i="28"/>
  <c r="Q1378" i="28"/>
  <c r="Q881" i="28"/>
  <c r="Q882" i="28"/>
  <c r="Q883" i="28"/>
  <c r="Q884" i="28"/>
  <c r="Q885" i="28"/>
  <c r="Q2749" i="28"/>
  <c r="Q2769" i="28"/>
  <c r="Q2770" i="28"/>
  <c r="Q2737" i="28"/>
  <c r="Q2736" i="28"/>
  <c r="Q2735" i="28"/>
  <c r="Q2760" i="28"/>
  <c r="Q2121" i="28"/>
  <c r="Q1482" i="28"/>
  <c r="Q1481" i="28"/>
  <c r="Q1479" i="28"/>
  <c r="Q2378" i="28"/>
  <c r="Q2517" i="28"/>
  <c r="Q964" i="28"/>
  <c r="Q1976" i="28"/>
  <c r="Q2074" i="28"/>
  <c r="Q50" i="28"/>
  <c r="Q328" i="28"/>
  <c r="Q802" i="28"/>
  <c r="Q537" i="28"/>
  <c r="Q521" i="28"/>
  <c r="Q681" i="28"/>
  <c r="Q803" i="28"/>
  <c r="Q522" i="28"/>
  <c r="Q731" i="28"/>
  <c r="Q432" i="28"/>
  <c r="Q203" i="28"/>
  <c r="Q197" i="28"/>
  <c r="Q685" i="28"/>
  <c r="Q301" i="28"/>
  <c r="Q2" i="28"/>
  <c r="Q165" i="28"/>
  <c r="Q875" i="28"/>
  <c r="Q2594" i="28"/>
  <c r="Q1572" i="28"/>
  <c r="Q1082" i="28"/>
  <c r="Q1075" i="28"/>
  <c r="Q985" i="28"/>
  <c r="Q388" i="28"/>
  <c r="Q1085" i="28"/>
  <c r="Q1022" i="28"/>
  <c r="Q1026" i="28"/>
  <c r="Q1027" i="28"/>
  <c r="Q1028" i="28"/>
  <c r="Q1031" i="28"/>
  <c r="Q863" i="28"/>
  <c r="Q1483" i="28"/>
  <c r="Q1764" i="28"/>
  <c r="Q1898" i="28"/>
  <c r="Q1713" i="28"/>
  <c r="Q2653" i="28"/>
  <c r="Q1172" i="28"/>
  <c r="Q2787" i="28"/>
  <c r="Q804" i="28"/>
  <c r="Q645" i="28"/>
  <c r="Q805" i="28"/>
  <c r="Q806" i="28"/>
  <c r="Q933" i="28"/>
  <c r="Q934" i="28"/>
  <c r="Q2202" i="28"/>
  <c r="Q2904" i="28"/>
  <c r="Q481" i="28"/>
  <c r="Q2805" i="28"/>
  <c r="Q2542" i="28"/>
  <c r="Q963" i="28"/>
  <c r="Q2393" i="28"/>
  <c r="Q2409" i="28"/>
  <c r="Q1727" i="28"/>
  <c r="Q2091" i="28"/>
  <c r="Q2234" i="28"/>
  <c r="Q131" i="28"/>
  <c r="Q589" i="28"/>
  <c r="Q2733" i="28"/>
  <c r="Q2734" i="28"/>
  <c r="Q807" i="28"/>
  <c r="Q808" i="28"/>
  <c r="Q809" i="28"/>
  <c r="Q669" i="28"/>
  <c r="Q670" i="28"/>
  <c r="Q292" i="28"/>
  <c r="Q308" i="28"/>
  <c r="Q385" i="28"/>
  <c r="Q568" i="28"/>
  <c r="Q582" i="28"/>
  <c r="Q810" i="28"/>
  <c r="Q811" i="28"/>
  <c r="Q812" i="28"/>
  <c r="Q525" i="28"/>
  <c r="Q438" i="28"/>
  <c r="Q223" i="28"/>
  <c r="Q627" i="28"/>
  <c r="Q813" i="28"/>
  <c r="Q323" i="28"/>
  <c r="Q519" i="28"/>
  <c r="Q135" i="28"/>
  <c r="Q600" i="28"/>
  <c r="Q814" i="28"/>
  <c r="Q815" i="28"/>
  <c r="Q395" i="28"/>
  <c r="Q816" i="28"/>
  <c r="Q126" i="28"/>
  <c r="Q127" i="28"/>
  <c r="Q250" i="28"/>
  <c r="Q817" i="28"/>
  <c r="Q818" i="28"/>
  <c r="Q130" i="28"/>
  <c r="Q567" i="28"/>
  <c r="Q397" i="28"/>
  <c r="Q427" i="28"/>
  <c r="Q370" i="28"/>
  <c r="Q371" i="28"/>
  <c r="Q372" i="28"/>
  <c r="Q373" i="28"/>
  <c r="Q374" i="28"/>
  <c r="Q819" i="28"/>
  <c r="Q332" i="28"/>
  <c r="Q367" i="28"/>
  <c r="Q369" i="28"/>
  <c r="Q820" i="28"/>
  <c r="Q285" i="28"/>
  <c r="Q366" i="28"/>
  <c r="Q381" i="28"/>
  <c r="Q821" i="28"/>
  <c r="Q331" i="28"/>
  <c r="Q377" i="28"/>
  <c r="Q236" i="28"/>
  <c r="Q352" i="28"/>
  <c r="Q400" i="28"/>
  <c r="Q822" i="28"/>
  <c r="Q396" i="28"/>
  <c r="Q455" i="28"/>
  <c r="Q456" i="28"/>
  <c r="Q457" i="28"/>
  <c r="Q536" i="28"/>
  <c r="Q147" i="28"/>
  <c r="Q823" i="28"/>
  <c r="Q824" i="28"/>
  <c r="Q825" i="28"/>
  <c r="Q826" i="28"/>
  <c r="Q416" i="28"/>
  <c r="Q1918" i="28"/>
  <c r="Q1930" i="28"/>
  <c r="Q1936" i="28"/>
  <c r="Q1965" i="28"/>
  <c r="Q949" i="28"/>
  <c r="Q950" i="28"/>
  <c r="Q951" i="28"/>
  <c r="Q952" i="28"/>
  <c r="Q2326" i="28"/>
  <c r="Q1366" i="28"/>
  <c r="Q1771" i="28"/>
  <c r="Q2540" i="28"/>
  <c r="Q2168" i="28"/>
  <c r="Q2169" i="28"/>
  <c r="Q2924" i="28"/>
  <c r="Q759" i="28"/>
  <c r="Q757" i="28"/>
  <c r="Q745" i="28"/>
  <c r="Q754" i="28"/>
  <c r="Q751" i="28"/>
  <c r="Q758" i="28"/>
  <c r="Q760" i="28"/>
  <c r="Q746" i="28"/>
  <c r="Q762" i="28"/>
  <c r="Q755" i="28"/>
  <c r="Q764" i="28"/>
  <c r="Q770" i="28"/>
  <c r="Q763" i="28"/>
  <c r="Q761" i="28"/>
  <c r="Q766" i="28"/>
  <c r="Q767" i="28"/>
  <c r="Q765" i="28"/>
  <c r="Q769" i="28"/>
  <c r="Q2244" i="28"/>
  <c r="Q2148" i="28"/>
  <c r="Q499" i="28"/>
  <c r="Q134" i="28"/>
  <c r="Q2255" i="28"/>
  <c r="Q2871" i="28"/>
  <c r="Q2872" i="28"/>
  <c r="Q255" i="28"/>
  <c r="Q195" i="28"/>
  <c r="Q1297" i="28"/>
  <c r="Q2506" i="28"/>
  <c r="Q1754" i="28"/>
  <c r="Q1758" i="28"/>
  <c r="Q1821" i="28"/>
  <c r="Q1744" i="28"/>
  <c r="Q2198" i="28"/>
  <c r="Q1991" i="28"/>
  <c r="Q2129" i="28"/>
  <c r="Q2928" i="28"/>
  <c r="Q2334" i="28"/>
  <c r="Q1708" i="28"/>
  <c r="Q1718" i="28"/>
  <c r="Q2520" i="28"/>
  <c r="Q2926" i="28"/>
  <c r="Q1792" i="28"/>
  <c r="Q719" i="28"/>
  <c r="Q697" i="28"/>
  <c r="Q718" i="28"/>
  <c r="Q724" i="28"/>
  <c r="Q929" i="28"/>
  <c r="Q1624" i="28"/>
  <c r="Q2293" i="28"/>
  <c r="Q1653" i="28"/>
  <c r="Q1698" i="28"/>
  <c r="Q1639" i="28"/>
  <c r="Q2090" i="28"/>
  <c r="Q1630" i="28"/>
  <c r="Q1646" i="28"/>
  <c r="Q1668" i="28"/>
  <c r="Q1676" i="28"/>
  <c r="Q1682" i="28"/>
  <c r="Q1706" i="28"/>
  <c r="Q1418" i="28"/>
  <c r="Q1896" i="28"/>
  <c r="Q1903" i="28"/>
  <c r="Q1433" i="28"/>
  <c r="Q2923" i="28"/>
  <c r="Q1381" i="28"/>
  <c r="Q1363" i="28"/>
  <c r="Q1856" i="28"/>
  <c r="Q1444" i="28"/>
  <c r="Q1848" i="28"/>
  <c r="Q1491" i="28"/>
  <c r="Q2724" i="28"/>
  <c r="Q2018" i="28"/>
  <c r="Q1360" i="28"/>
  <c r="Q2301" i="28"/>
  <c r="Q2207" i="28"/>
  <c r="Q1524" i="28"/>
  <c r="Q2226" i="28"/>
  <c r="Q1674" i="28"/>
  <c r="Q2300" i="28"/>
  <c r="Q2533" i="28"/>
  <c r="Q1545" i="28"/>
  <c r="Q1599" i="28"/>
  <c r="Q2073" i="28"/>
  <c r="Q827" i="28"/>
  <c r="Q828" i="28"/>
  <c r="Q829" i="28"/>
  <c r="Q1660" i="28"/>
  <c r="Q1699" i="28"/>
  <c r="Q2763" i="28"/>
  <c r="Q2832" i="28"/>
  <c r="Q2833" i="28"/>
  <c r="Q2838" i="28"/>
  <c r="Q2893" i="28"/>
  <c r="Q1602" i="28"/>
  <c r="Q2348" i="28"/>
  <c r="Q2887" i="28"/>
  <c r="Q953" i="28"/>
  <c r="Q1431" i="28"/>
  <c r="Q1603" i="28"/>
  <c r="Q1606" i="28"/>
  <c r="Q2772" i="28"/>
  <c r="Q1604" i="28"/>
  <c r="Q561" i="28"/>
  <c r="Q218" i="28"/>
  <c r="Q153" i="28"/>
  <c r="Q2435" i="28"/>
  <c r="Q1275" i="28"/>
  <c r="Q2065" i="28"/>
  <c r="Q1884" i="28"/>
  <c r="Q2352" i="28"/>
  <c r="Q129" i="28"/>
  <c r="Q402" i="28"/>
  <c r="Q469" i="28"/>
  <c r="Q284" i="28"/>
  <c r="Q1410" i="28"/>
  <c r="Q1954" i="28"/>
  <c r="Q2877" i="28"/>
  <c r="Q2080" i="28"/>
  <c r="Q1322" i="28"/>
  <c r="Q2108" i="28"/>
  <c r="Q886" i="28"/>
  <c r="Q1354" i="28"/>
  <c r="Q1295" i="28"/>
  <c r="Q1814" i="28"/>
  <c r="Q1830" i="28"/>
  <c r="Q2892" i="28"/>
  <c r="Q2896" i="28"/>
  <c r="Q2897" i="28"/>
  <c r="Q1836" i="28"/>
  <c r="Q1844" i="28"/>
  <c r="Q1849" i="28"/>
  <c r="Q2107" i="28"/>
  <c r="Q2456" i="28"/>
  <c r="Q2459" i="28"/>
  <c r="Q989" i="28"/>
  <c r="Q2323" i="28"/>
  <c r="Q2885" i="28"/>
  <c r="Q491" i="28"/>
  <c r="Q505" i="28"/>
  <c r="Q1238" i="28"/>
  <c r="Q2570" i="28"/>
  <c r="Q2577" i="28"/>
  <c r="Q2586" i="28"/>
  <c r="Q2589" i="28"/>
  <c r="Q2588" i="28"/>
  <c r="Q2611" i="28"/>
  <c r="Q2615" i="28"/>
  <c r="Q2652" i="28"/>
  <c r="Q2647" i="28"/>
  <c r="Q1156" i="28"/>
  <c r="Q1218" i="28"/>
  <c r="Q1220" i="28"/>
  <c r="Q1244" i="28"/>
  <c r="Q1242" i="28"/>
  <c r="Q2521" i="28"/>
  <c r="Q2219" i="28"/>
  <c r="Q2221" i="28"/>
  <c r="Q2222" i="28"/>
  <c r="Q2237" i="28"/>
  <c r="Q1383" i="28"/>
  <c r="Q1385" i="28"/>
  <c r="Q1390" i="28"/>
  <c r="Q1432" i="28"/>
  <c r="Q1198" i="28"/>
  <c r="Q1642" i="28"/>
  <c r="Q2498" i="28"/>
  <c r="Q1619" i="28"/>
  <c r="Q1015" i="28"/>
  <c r="Q420" i="28"/>
  <c r="Q421" i="28"/>
  <c r="Q342" i="28"/>
  <c r="Q2415" i="28"/>
  <c r="Q2406" i="28"/>
  <c r="Q2890" i="28"/>
  <c r="Q2900" i="28"/>
  <c r="Q1685" i="28"/>
  <c r="Q254" i="28"/>
  <c r="Q2547" i="28"/>
  <c r="Q1176" i="28"/>
  <c r="Q2587" i="28"/>
  <c r="Q2642" i="28"/>
  <c r="Q750" i="28"/>
  <c r="Q830" i="28"/>
  <c r="Q2767" i="28"/>
  <c r="Q584" i="28"/>
  <c r="Q614" i="28"/>
  <c r="Q571" i="28"/>
  <c r="Q595" i="28"/>
  <c r="Q598" i="28"/>
  <c r="Q1057" i="28"/>
  <c r="Q1853" i="28"/>
  <c r="Q1919" i="28"/>
  <c r="Q1920" i="28"/>
  <c r="Q164" i="28"/>
  <c r="Q162" i="28"/>
  <c r="Q128" i="28"/>
  <c r="Q831" i="28"/>
  <c r="Q2504" i="28"/>
  <c r="Q999" i="28"/>
  <c r="Q2337" i="28"/>
  <c r="Q1575" i="28"/>
  <c r="Q1726" i="28"/>
  <c r="Q513" i="28"/>
  <c r="Q1217" i="28"/>
  <c r="Q2738" i="28"/>
  <c r="Q2125" i="28"/>
  <c r="Q517" i="28"/>
  <c r="Q523" i="28"/>
  <c r="Q2666" i="28"/>
  <c r="Q2669" i="28"/>
  <c r="Q2690" i="28"/>
  <c r="Q2150" i="28"/>
  <c r="Q286" i="28"/>
  <c r="Q25" i="28"/>
  <c r="Q1584" i="28"/>
  <c r="Q873" i="28"/>
  <c r="Q261" i="28"/>
  <c r="Q360" i="28"/>
  <c r="Q507" i="28"/>
  <c r="Q832" i="28"/>
  <c r="Q833" i="28"/>
  <c r="Q749" i="28"/>
  <c r="Q1560" i="28"/>
  <c r="Q2932" i="28"/>
  <c r="Q2013" i="28"/>
  <c r="Q623" i="28"/>
  <c r="Q298" i="28"/>
  <c r="Q834" i="28"/>
  <c r="Q2141" i="28"/>
  <c r="Q2278" i="28"/>
  <c r="Q2740" i="28"/>
  <c r="Q835" i="28"/>
  <c r="Q183" i="28"/>
  <c r="Q3" i="28"/>
  <c r="Q836" i="28"/>
  <c r="Q1769" i="28"/>
  <c r="Q2809" i="28"/>
  <c r="Q1013" i="28"/>
  <c r="Q1037" i="28"/>
  <c r="Q2458" i="28"/>
  <c r="Q243" i="28"/>
  <c r="Q2758" i="28"/>
  <c r="Q2053" i="28"/>
  <c r="Q2039" i="28"/>
  <c r="Q2668" i="28"/>
  <c r="Q1945" i="28"/>
  <c r="Q2417" i="28"/>
  <c r="Q2410" i="28"/>
  <c r="Q1492" i="28"/>
  <c r="Q1502" i="28"/>
  <c r="Q2602" i="28"/>
  <c r="Q1577" i="28"/>
  <c r="Q1652" i="28"/>
  <c r="Q2908" i="28"/>
  <c r="Q2888" i="28"/>
  <c r="Q2510" i="28"/>
  <c r="Q2020" i="28"/>
  <c r="Q2933" i="28"/>
  <c r="Q1312" i="28"/>
  <c r="Q1948" i="28"/>
  <c r="Q2286" i="28"/>
  <c r="Q1543" i="28"/>
  <c r="Q2912" i="28"/>
  <c r="Q1419" i="28"/>
  <c r="Q2216" i="28"/>
  <c r="Q2249" i="28"/>
  <c r="Q2450" i="28"/>
  <c r="Q1664" i="28"/>
  <c r="Q2922" i="28"/>
  <c r="Q1579" i="28"/>
  <c r="Q1721" i="28"/>
  <c r="Q1722" i="28"/>
  <c r="Q1735" i="28"/>
  <c r="Q1736" i="28"/>
  <c r="Q1569" i="28"/>
  <c r="Q1595" i="28"/>
  <c r="Q2050" i="28"/>
  <c r="Q2752" i="28"/>
  <c r="Q2719" i="28"/>
  <c r="Q2259" i="28"/>
  <c r="Q1760" i="28"/>
  <c r="Q1108" i="28"/>
  <c r="Q1115" i="28"/>
  <c r="Q52" i="28"/>
  <c r="Q82" i="28"/>
  <c r="Q837" i="28"/>
  <c r="Q506" i="28"/>
  <c r="Q484" i="28"/>
  <c r="Q562" i="28"/>
  <c r="Q838" i="28"/>
  <c r="Q137" i="28"/>
  <c r="Q194" i="28"/>
  <c r="Q975" i="28"/>
  <c r="Q1886" i="28"/>
  <c r="Q943" i="28"/>
  <c r="Q944" i="28"/>
  <c r="Q839" i="28"/>
  <c r="Q141" i="28"/>
  <c r="Q840" i="28"/>
  <c r="Q2556" i="28"/>
  <c r="Q2910" i="28"/>
  <c r="Q1643" i="28"/>
  <c r="Q998" i="28"/>
  <c r="Q1567" i="28"/>
  <c r="Q1024" i="28"/>
  <c r="Q1025" i="28"/>
  <c r="Q1716" i="28"/>
  <c r="Q2209" i="28"/>
  <c r="Q2206" i="28"/>
  <c r="Q2211" i="28"/>
  <c r="Q2210" i="28"/>
  <c r="Q965" i="28"/>
  <c r="Q2340" i="28"/>
  <c r="Q2369" i="28"/>
  <c r="Q2362" i="28"/>
  <c r="Q2370" i="28"/>
  <c r="Q2699" i="28"/>
  <c r="Q2706" i="28"/>
  <c r="Q2700" i="28"/>
  <c r="Q2695" i="28"/>
  <c r="Q1181" i="28"/>
  <c r="Q1179" i="28"/>
  <c r="Q1183" i="28"/>
  <c r="Q1166" i="28"/>
  <c r="Q1225" i="28"/>
  <c r="Q1226" i="28"/>
  <c r="Q1227" i="28"/>
  <c r="Q1228" i="28"/>
  <c r="Q1229" i="28"/>
  <c r="Q2560" i="28"/>
  <c r="Q2578" i="28"/>
  <c r="Q2553" i="28"/>
  <c r="Q2634" i="28"/>
  <c r="Q2580" i="28"/>
  <c r="Q2595" i="28"/>
  <c r="Q2554" i="28"/>
  <c r="Q2596" i="28"/>
  <c r="Q2635" i="28"/>
  <c r="Q2561" i="28"/>
  <c r="Q2636" i="28"/>
  <c r="Q2492" i="28"/>
  <c r="Q2477" i="28"/>
  <c r="Q2478" i="28"/>
  <c r="Q2116" i="28"/>
  <c r="Q2117" i="28"/>
  <c r="Q2118" i="28"/>
  <c r="Q2265" i="28"/>
  <c r="Q2269" i="28"/>
  <c r="Q2266" i="28"/>
  <c r="Q2270" i="28"/>
  <c r="Q1857" i="28"/>
  <c r="Q1908" i="28"/>
  <c r="Q1862" i="28"/>
  <c r="Q1858" i="28"/>
  <c r="Q1859" i="28"/>
  <c r="Q1880" i="28"/>
  <c r="Q1881" i="28"/>
  <c r="Q1563" i="28"/>
  <c r="Q123" i="28"/>
  <c r="Q155" i="28"/>
  <c r="Q841" i="28"/>
  <c r="Q215" i="28"/>
  <c r="Q249" i="28"/>
  <c r="Q492" i="28"/>
  <c r="Q170" i="28"/>
  <c r="Q2782" i="28"/>
  <c r="Q2813" i="28"/>
  <c r="Q1788" i="28"/>
  <c r="Q1596" i="28"/>
  <c r="Q1212" i="28"/>
  <c r="Q1248" i="28"/>
  <c r="Q1249" i="28"/>
  <c r="Q2462" i="28"/>
  <c r="Q2495" i="28"/>
  <c r="Q2335" i="28"/>
  <c r="Q2448" i="28"/>
  <c r="Q2465" i="28"/>
  <c r="Q2466" i="28"/>
  <c r="Q2467" i="28"/>
  <c r="Q1169" i="28"/>
  <c r="Q1196" i="28"/>
  <c r="Q1197" i="28"/>
  <c r="Q2347" i="28"/>
  <c r="Q2363" i="28"/>
  <c r="Q2364" i="28"/>
  <c r="Q2371" i="28"/>
  <c r="Q1047" i="28"/>
  <c r="Q1065" i="28"/>
  <c r="Q1276" i="28"/>
  <c r="Q1317" i="28"/>
  <c r="Q2077" i="28"/>
  <c r="Q2101" i="28"/>
  <c r="Q2895" i="28"/>
  <c r="Q2906" i="28"/>
  <c r="Q2913" i="28"/>
  <c r="Q1402" i="28"/>
  <c r="Q1011" i="28"/>
  <c r="Q1040" i="28"/>
  <c r="Q1412" i="28"/>
  <c r="Q1441" i="28"/>
  <c r="Q1311" i="28"/>
  <c r="Q1321" i="28"/>
  <c r="Q1337" i="28"/>
  <c r="Q1343" i="28"/>
  <c r="Q2742" i="28"/>
  <c r="Q2126" i="28"/>
  <c r="Q2292" i="28"/>
  <c r="Q1449" i="28"/>
  <c r="Q1450" i="28"/>
  <c r="Q1451" i="28"/>
  <c r="Q1454" i="28"/>
  <c r="Q1455" i="28"/>
  <c r="Q1460" i="28"/>
  <c r="Q1462" i="28"/>
  <c r="Q1470" i="28"/>
  <c r="Q1486" i="28"/>
  <c r="Q1488" i="28"/>
  <c r="Q1489" i="28"/>
  <c r="Q1496" i="28"/>
  <c r="Q1504" i="28"/>
  <c r="Q1507" i="28"/>
  <c r="Q1512" i="28"/>
  <c r="Q1514" i="28"/>
  <c r="Q1535" i="28"/>
  <c r="Q1536" i="28"/>
  <c r="Q2085" i="28"/>
  <c r="Q2087" i="28"/>
  <c r="Q2114" i="28"/>
  <c r="Q2130" i="28"/>
  <c r="Q2122" i="28"/>
  <c r="Q2159" i="28"/>
  <c r="Q2217" i="28"/>
  <c r="Q2228" i="28"/>
  <c r="Q1438" i="28"/>
  <c r="Q1447" i="28"/>
  <c r="Q1452" i="28"/>
  <c r="Q1500" i="28"/>
  <c r="Q1960" i="28"/>
  <c r="Q1974" i="28"/>
  <c r="Q1975" i="28"/>
  <c r="Q1983" i="28"/>
  <c r="Q1986" i="28"/>
  <c r="Q1999" i="28"/>
  <c r="Q2007" i="28"/>
  <c r="Q1361" i="28"/>
  <c r="Q2799" i="28"/>
  <c r="Q2139" i="28"/>
  <c r="Q2146" i="28"/>
  <c r="Q2157" i="28"/>
  <c r="Q2193" i="28"/>
  <c r="Q2722" i="28"/>
  <c r="Q2585" i="28"/>
  <c r="Q2609" i="28"/>
  <c r="Q2612" i="28"/>
  <c r="Q2627" i="28"/>
  <c r="Q2638" i="28"/>
  <c r="Q2648" i="28"/>
  <c r="Q2650" i="28"/>
  <c r="Q2664" i="28"/>
  <c r="Q2665" i="28"/>
  <c r="Q2672" i="28"/>
  <c r="Q2673" i="28"/>
  <c r="Q2678" i="28"/>
  <c r="Q1996" i="28"/>
  <c r="Q2014" i="28"/>
  <c r="Q2016" i="28"/>
  <c r="Q2028" i="28"/>
  <c r="Q2035" i="28"/>
  <c r="Q2040" i="28"/>
  <c r="Q2041" i="28"/>
  <c r="Q2044" i="28"/>
  <c r="Q2047" i="28"/>
  <c r="Q2054" i="28"/>
  <c r="Q2060" i="28"/>
  <c r="Q1207" i="28"/>
  <c r="Q1213" i="28"/>
  <c r="Q1214" i="28"/>
  <c r="Q1222" i="28"/>
  <c r="Q1231" i="28"/>
  <c r="Q1241" i="28"/>
  <c r="Q1246" i="28"/>
  <c r="Q1253" i="28"/>
  <c r="Q1261" i="28"/>
  <c r="Q2756" i="28"/>
  <c r="Q2061" i="28"/>
  <c r="Q2686" i="28"/>
  <c r="Q1251" i="28"/>
  <c r="Q1260" i="28"/>
  <c r="Q1159" i="28"/>
  <c r="Q1165" i="28"/>
  <c r="Q1168" i="28"/>
  <c r="Q1174" i="28"/>
  <c r="Q1175" i="28"/>
  <c r="Q1185" i="28"/>
  <c r="Q1191" i="28"/>
  <c r="Q1203" i="28"/>
  <c r="Q1233" i="28"/>
  <c r="Q1235" i="28"/>
  <c r="Q2780" i="28"/>
  <c r="Q2785" i="28"/>
  <c r="Q2793" i="28"/>
  <c r="Q2795" i="28"/>
  <c r="Q2800" i="28"/>
  <c r="Q2804" i="28"/>
  <c r="Q2808" i="28"/>
  <c r="Q2305" i="28"/>
  <c r="Q2314" i="28"/>
  <c r="Q2315" i="28"/>
  <c r="Q2328" i="28"/>
  <c r="Q2333" i="28"/>
  <c r="Q2338" i="28"/>
  <c r="Q2350" i="28"/>
  <c r="Q1173" i="28"/>
  <c r="Q1272" i="28"/>
  <c r="Q4" i="28"/>
  <c r="Q1949" i="28"/>
  <c r="Q1876" i="28"/>
  <c r="Q1872" i="28"/>
  <c r="Q1982" i="28"/>
  <c r="Q1574" i="28"/>
  <c r="Q1594" i="28"/>
  <c r="Q1618" i="28"/>
  <c r="Q1631" i="28"/>
  <c r="Q1654" i="28"/>
  <c r="Q1675" i="28"/>
  <c r="Q1679" i="28"/>
  <c r="Q1690" i="28"/>
  <c r="Q1695" i="28"/>
  <c r="Q550" i="28"/>
  <c r="Q551" i="28"/>
  <c r="Q908" i="28"/>
  <c r="Q909" i="28"/>
  <c r="Q1941" i="28"/>
  <c r="Q1939" i="28"/>
  <c r="Q1940" i="28"/>
  <c r="Q1942" i="28"/>
  <c r="Q906" i="28"/>
  <c r="Q907" i="28"/>
  <c r="Q1989" i="28"/>
  <c r="Q1990" i="28"/>
  <c r="Q939" i="28"/>
  <c r="Q353" i="28"/>
  <c r="Q477" i="28"/>
  <c r="Q464" i="28"/>
  <c r="Q466" i="28"/>
  <c r="Q111" i="28"/>
  <c r="Q339" i="28"/>
  <c r="Q472" i="28"/>
  <c r="Q100" i="28"/>
  <c r="Q66" i="28"/>
  <c r="Q209" i="28"/>
  <c r="Q311" i="28"/>
  <c r="Q12" i="28"/>
  <c r="Q83" i="28"/>
  <c r="Q88" i="28"/>
  <c r="Q262" i="28"/>
  <c r="Q300" i="28"/>
  <c r="Q390" i="28"/>
  <c r="Q363" i="28"/>
  <c r="Q564" i="28"/>
  <c r="Q96" i="28"/>
  <c r="Q41" i="28"/>
  <c r="Q62" i="28"/>
  <c r="Q37" i="28"/>
  <c r="Q446" i="28"/>
  <c r="Q318" i="28"/>
  <c r="Q90" i="28"/>
  <c r="Q87" i="28"/>
  <c r="Q199" i="28"/>
  <c r="Q274" i="28"/>
  <c r="Q527" i="28"/>
  <c r="Q97" i="28"/>
  <c r="Q511" i="28"/>
  <c r="Q556" i="28"/>
  <c r="Q91" i="28"/>
  <c r="Q95" i="28"/>
  <c r="Q21" i="28"/>
  <c r="Q39" i="28"/>
  <c r="Q46" i="28"/>
  <c r="Q61" i="28"/>
  <c r="Q10" i="28"/>
  <c r="Q104" i="28"/>
  <c r="Q60" i="28"/>
  <c r="Q107" i="28"/>
  <c r="Q181" i="28"/>
  <c r="Q229" i="28"/>
  <c r="Q413" i="28"/>
  <c r="Q18" i="28"/>
  <c r="Q230" i="28"/>
  <c r="Q327" i="28"/>
  <c r="Q28" i="28"/>
  <c r="Q244" i="28"/>
  <c r="Q287" i="28"/>
  <c r="Q98" i="28"/>
  <c r="Q566" i="28"/>
  <c r="Q186" i="28"/>
  <c r="Q188" i="28"/>
  <c r="Q47" i="28"/>
  <c r="Q182" i="28"/>
  <c r="Q259" i="28"/>
  <c r="Q453" i="28"/>
  <c r="Q391" i="28"/>
  <c r="Q2268" i="28"/>
  <c r="Q970" i="28"/>
  <c r="Q917" i="28"/>
  <c r="Q918" i="28"/>
  <c r="Q919" i="28"/>
  <c r="Q984" i="28"/>
  <c r="Q920" i="28"/>
  <c r="Q921" i="28"/>
  <c r="Q947" i="28"/>
  <c r="Q992" i="28"/>
  <c r="Q966" i="28"/>
  <c r="Q2275" i="28"/>
  <c r="Q2511" i="28"/>
  <c r="Q351" i="28"/>
  <c r="Q1153" i="28"/>
  <c r="Q80" i="28"/>
  <c r="Q86" i="28"/>
  <c r="Q16" i="28"/>
  <c r="Q70" i="28"/>
  <c r="Q69" i="28"/>
  <c r="Q64" i="28"/>
  <c r="Q63" i="28"/>
  <c r="Q53" i="28"/>
  <c r="Q99" i="28"/>
  <c r="Q178" i="28"/>
  <c r="Q191" i="28"/>
  <c r="Q38" i="28"/>
  <c r="Q115" i="28"/>
  <c r="Q81" i="28"/>
  <c r="Q288" i="28"/>
  <c r="Q114" i="28"/>
  <c r="Q65" i="28"/>
  <c r="Q2827" i="28"/>
  <c r="Q2120" i="28"/>
  <c r="Q1565" i="28"/>
  <c r="Q2728" i="28"/>
  <c r="Q2312" i="28"/>
  <c r="Q2389" i="28"/>
  <c r="Q2402" i="28"/>
  <c r="Q1907" i="28"/>
  <c r="Q1001" i="28"/>
  <c r="Q1074" i="28"/>
  <c r="Q1250" i="28"/>
  <c r="Q1254" i="28"/>
  <c r="Q1278" i="28"/>
  <c r="Q2432" i="28"/>
  <c r="Q2046" i="28"/>
  <c r="Q1879" i="28"/>
  <c r="Q2677" i="28"/>
  <c r="Q1863" i="28"/>
  <c r="Q1542" i="28"/>
  <c r="Q1547" i="28"/>
  <c r="Q2231" i="28"/>
  <c r="Q1394" i="28"/>
  <c r="Q1399" i="28"/>
  <c r="Q1637" i="28"/>
  <c r="Q2796" i="28"/>
  <c r="Q1304" i="28"/>
  <c r="Q1009" i="28"/>
  <c r="Q1043" i="28"/>
  <c r="Q1625" i="28"/>
  <c r="Q1042" i="28"/>
  <c r="Q1610" i="28"/>
  <c r="Q1611" i="28"/>
  <c r="Q1636" i="28"/>
  <c r="Q2036" i="28"/>
  <c r="Q2215" i="28"/>
  <c r="Q2447" i="28"/>
  <c r="Q2548" i="28"/>
  <c r="Q2455" i="28"/>
  <c r="Q1000" i="28"/>
  <c r="Q2485" i="28"/>
  <c r="Q2802" i="28"/>
  <c r="Q1874" i="28"/>
  <c r="Q1359" i="28"/>
  <c r="Q1928" i="28"/>
  <c r="Q1063" i="28"/>
  <c r="Q1531" i="28"/>
  <c r="Q2290" i="28"/>
  <c r="Q2296" i="28"/>
  <c r="Q1118" i="28"/>
  <c r="Q1122" i="28"/>
  <c r="Q1476" i="28"/>
  <c r="Q2856" i="28"/>
  <c r="Q2857" i="28"/>
  <c r="Q2739" i="28"/>
  <c r="Q1752" i="28"/>
  <c r="Q1134" i="28"/>
  <c r="Q1149" i="28"/>
  <c r="Q1155" i="28"/>
  <c r="Q1005" i="28"/>
  <c r="Q1387" i="28"/>
  <c r="Q2775" i="28"/>
  <c r="Q2500" i="28"/>
  <c r="Q2010" i="28"/>
  <c r="Q2394" i="28"/>
  <c r="Q1995" i="28"/>
  <c r="Q393" i="28"/>
  <c r="Q78" i="28"/>
  <c r="Q1601" i="28"/>
  <c r="Q1633" i="28"/>
  <c r="Q1327" i="28"/>
  <c r="Q1329" i="28"/>
  <c r="Q1333" i="28"/>
  <c r="Q1342" i="28"/>
  <c r="Q1380" i="28"/>
  <c r="Q1393" i="28"/>
  <c r="Q1400" i="28"/>
  <c r="Q1827" i="28"/>
  <c r="Q1845" i="28"/>
  <c r="Q1847" i="28"/>
  <c r="Q2438" i="28"/>
  <c r="Q1044" i="28"/>
  <c r="Q1522" i="28"/>
  <c r="Q1888" i="28"/>
  <c r="Q1817" i="28"/>
  <c r="Q2829" i="28"/>
  <c r="Q2843" i="28"/>
  <c r="Q2819" i="28"/>
  <c r="Q2806" i="28"/>
  <c r="Q1761" i="28"/>
  <c r="Q720" i="28"/>
  <c r="Q726" i="28"/>
  <c r="Q727" i="28"/>
  <c r="Q728" i="28"/>
  <c r="Q717" i="28"/>
  <c r="Q716" i="28"/>
  <c r="Q496" i="28"/>
  <c r="Q1997" i="28"/>
  <c r="Q1799" i="28"/>
  <c r="Q1869" i="28"/>
  <c r="Q1818" i="28"/>
  <c r="Q1328" i="28"/>
  <c r="Q1437" i="28"/>
  <c r="Q2481" i="28"/>
  <c r="Q713" i="28"/>
  <c r="Q721" i="28"/>
  <c r="Q693" i="28"/>
  <c r="Q1749" i="28"/>
  <c r="Q1471" i="28"/>
  <c r="Q166" i="28"/>
  <c r="Q682" i="28"/>
  <c r="Q2252" i="28"/>
  <c r="Q394" i="28"/>
  <c r="Q471" i="28"/>
  <c r="Q283" i="28"/>
  <c r="Q189" i="28"/>
  <c r="Q408" i="28"/>
  <c r="Q409" i="28"/>
  <c r="Q356" i="28"/>
  <c r="Q452" i="28"/>
  <c r="Q401" i="28"/>
  <c r="Q48" i="28"/>
  <c r="Q612" i="28"/>
  <c r="Q264" i="28"/>
  <c r="Q378" i="28"/>
  <c r="Q392" i="28"/>
  <c r="Q319" i="28"/>
  <c r="Q368" i="28"/>
  <c r="Q345" i="28"/>
  <c r="Q266" i="28"/>
  <c r="Q442" i="28"/>
  <c r="Q383" i="28"/>
  <c r="Q265" i="28"/>
  <c r="Q269" i="28"/>
  <c r="Q180" i="28"/>
  <c r="Q348" i="28"/>
  <c r="Q350" i="28"/>
  <c r="Q310" i="28"/>
  <c r="Q411" i="28"/>
  <c r="Q436" i="28"/>
  <c r="Q428" i="28"/>
  <c r="Q54" i="28"/>
  <c r="Q281" i="28"/>
  <c r="Q384" i="28"/>
  <c r="Q649" i="28"/>
  <c r="Q667" i="28"/>
  <c r="Q668" i="28"/>
  <c r="Q665" i="28"/>
  <c r="Q675" i="28"/>
  <c r="Q258" i="28"/>
  <c r="Q447" i="28"/>
  <c r="Q677" i="28"/>
  <c r="Q683" i="28"/>
  <c r="Q694" i="28"/>
  <c r="Q689" i="28"/>
  <c r="Q680" i="28"/>
  <c r="Q692" i="28"/>
  <c r="Q1190" i="28"/>
  <c r="Q1003" i="28"/>
  <c r="Q1551" i="28"/>
  <c r="Q1927" i="28"/>
  <c r="Q2306" i="28"/>
  <c r="Q2274" i="28"/>
  <c r="Q2318" i="28"/>
  <c r="Q1193" i="28"/>
  <c r="Q1194" i="28"/>
  <c r="Q2299" i="28"/>
  <c r="Q1092" i="28"/>
  <c r="Q1084" i="28"/>
  <c r="Q2454" i="28"/>
  <c r="Q1101" i="28"/>
  <c r="Q1110" i="28"/>
  <c r="Q2470" i="28"/>
  <c r="Q2471" i="28"/>
  <c r="Q2472" i="28"/>
  <c r="Q1538" i="28"/>
  <c r="Q2436" i="28"/>
  <c r="Q2709" i="28"/>
  <c r="Q2659" i="28"/>
  <c r="Q2298" i="28"/>
  <c r="Q1095" i="28"/>
  <c r="Q1070" i="28"/>
  <c r="Q1917" i="28"/>
  <c r="Q2235" i="28"/>
  <c r="Q474" i="28"/>
  <c r="Q842" i="28"/>
  <c r="Q701" i="28"/>
  <c r="Q725" i="28"/>
  <c r="Q698" i="28"/>
  <c r="Q673" i="28"/>
  <c r="Q709" i="28"/>
  <c r="Q734" i="28"/>
  <c r="Q1964" i="28"/>
  <c r="Q2377" i="28"/>
  <c r="Q159" i="28"/>
  <c r="Q2281" i="28"/>
  <c r="Q1922" i="28"/>
  <c r="Q248" i="28"/>
  <c r="Q2628" i="28"/>
  <c r="Q1911" i="28"/>
  <c r="Q17" i="28"/>
  <c r="Q1336" i="28"/>
  <c r="Q2097" i="28"/>
  <c r="Q2098" i="28"/>
  <c r="Q2811" i="28"/>
  <c r="Q2812" i="28"/>
  <c r="Q888" i="28"/>
  <c r="Q960" i="28"/>
  <c r="Q2604" i="28"/>
  <c r="Q2821" i="28"/>
  <c r="Q2822" i="28"/>
  <c r="Q1313" i="28"/>
  <c r="Q1314" i="28"/>
  <c r="Q1315" i="28"/>
  <c r="Q1316" i="28"/>
  <c r="Q2069" i="28"/>
  <c r="Q2873" i="28"/>
  <c r="Q2876" i="28"/>
  <c r="Q2765" i="28"/>
  <c r="Q1059" i="28"/>
  <c r="Q1734" i="28"/>
  <c r="Q2019" i="28"/>
  <c r="Q151" i="28"/>
  <c r="Q573" i="28"/>
  <c r="Q398" i="28"/>
  <c r="Q399" i="28"/>
  <c r="Q530" i="28"/>
  <c r="Q843" i="28"/>
  <c r="Q376" i="28"/>
  <c r="Q844" i="28"/>
  <c r="Q454" i="28"/>
  <c r="Q9" i="28"/>
  <c r="Q144" i="28"/>
  <c r="Q684" i="28"/>
  <c r="Q1061" i="28"/>
  <c r="Q2658" i="28"/>
  <c r="Q1737" i="28"/>
  <c r="Q1738" i="28"/>
  <c r="Q1775" i="28"/>
  <c r="Q1854" i="28"/>
  <c r="Q1868" i="28"/>
  <c r="Q1739" i="28"/>
  <c r="Q1776" i="28"/>
  <c r="Q935" i="28"/>
  <c r="Q936" i="28"/>
  <c r="Q937" i="28"/>
  <c r="Q2692" i="28"/>
  <c r="Q1955" i="28"/>
  <c r="Q435" i="28"/>
  <c r="Q504" i="28"/>
  <c r="Q403" i="28"/>
  <c r="Q297" i="28"/>
  <c r="Q346" i="28"/>
  <c r="Q160" i="28"/>
  <c r="Q463" i="28"/>
  <c r="Q538" i="28"/>
  <c r="Q136" i="28"/>
  <c r="Q607" i="28"/>
  <c r="Q608" i="28"/>
  <c r="Q615" i="28"/>
  <c r="Q845" i="28"/>
  <c r="Q267" i="28"/>
  <c r="Q146" i="28"/>
  <c r="Q187" i="28"/>
  <c r="Q846" i="28"/>
  <c r="Q2279" i="28"/>
  <c r="Q2847" i="28"/>
  <c r="Q2849" i="28"/>
  <c r="Q2850" i="28"/>
  <c r="Q1143" i="28"/>
  <c r="Q1035" i="28"/>
  <c r="Q1055" i="28"/>
  <c r="Q1020" i="28"/>
  <c r="Q1017" i="28"/>
  <c r="Q2182" i="28"/>
  <c r="Q2029" i="28"/>
  <c r="Q2058" i="28"/>
  <c r="Q2059" i="28"/>
  <c r="Q1557" i="28"/>
  <c r="Q1029" i="28"/>
  <c r="Q1072" i="28"/>
  <c r="Q1746" i="28"/>
  <c r="Q1293" i="28"/>
  <c r="Q2600" i="28"/>
  <c r="Q1271" i="28"/>
  <c r="Q1715" i="28"/>
  <c r="Q1724" i="28"/>
  <c r="Q1725" i="28"/>
  <c r="Q2096" i="28"/>
  <c r="Q2755" i="28"/>
  <c r="Q2762" i="28"/>
  <c r="Q2867" i="28"/>
  <c r="Q2263" i="28"/>
  <c r="Q1904" i="28"/>
  <c r="Q1929" i="28"/>
  <c r="Q1803" i="28"/>
  <c r="Q1962" i="28"/>
  <c r="Q1977" i="28"/>
  <c r="Q1993" i="28"/>
  <c r="Q1362" i="28"/>
  <c r="Q1751" i="28"/>
  <c r="Q1541" i="28"/>
  <c r="Q1984" i="28"/>
  <c r="Q2934" i="28"/>
  <c r="Q1795" i="28"/>
  <c r="Q1178" i="28"/>
  <c r="Q2440" i="28"/>
  <c r="Q2251" i="28"/>
  <c r="Q2131" i="28"/>
  <c r="Q1753" i="28"/>
  <c r="Q1883" i="28"/>
  <c r="Q2731" i="28"/>
  <c r="Q2444" i="28"/>
  <c r="Q1501" i="28"/>
  <c r="Q1587" i="28"/>
  <c r="Q1659" i="28"/>
  <c r="Q1661" i="28"/>
  <c r="Q1688" i="28"/>
  <c r="Q1693" i="28"/>
  <c r="Q1712" i="28"/>
  <c r="Q1647" i="28"/>
  <c r="Q1689" i="28"/>
  <c r="Q2879" i="28"/>
  <c r="Q1537" i="28"/>
  <c r="Q1571" i="28"/>
  <c r="Q2189" i="28"/>
  <c r="Q1562" i="28"/>
  <c r="Q1590" i="28"/>
  <c r="Q1521" i="28"/>
  <c r="Q1523" i="28"/>
  <c r="Q1641" i="28"/>
  <c r="Q1614" i="28"/>
  <c r="Q1615" i="28"/>
  <c r="Q2712" i="28"/>
  <c r="Q125" i="28"/>
  <c r="Q898" i="28"/>
  <c r="Q899" i="28"/>
  <c r="Q119" i="28"/>
  <c r="Q154" i="28"/>
  <c r="Q1273" i="28"/>
  <c r="Q1757" i="28"/>
  <c r="Q2445" i="28"/>
  <c r="Q1127" i="28"/>
  <c r="Q1867" i="28"/>
  <c r="Q1277" i="28"/>
  <c r="Q1355" i="28"/>
  <c r="Q1158" i="28"/>
  <c r="Q2729" i="28"/>
  <c r="Q1717" i="28"/>
  <c r="Q1443" i="28"/>
  <c r="Q1900" i="28"/>
  <c r="Q2023" i="28"/>
  <c r="Q2839" i="28"/>
  <c r="Q2037" i="28"/>
  <c r="Q847" i="28"/>
  <c r="Q967" i="28"/>
  <c r="Q539" i="28"/>
  <c r="Q341" i="28"/>
  <c r="Q558" i="28"/>
  <c r="Q343" i="28"/>
  <c r="Q585" i="28"/>
  <c r="Q596" i="28"/>
  <c r="Q479" i="28"/>
  <c r="Q152" i="28"/>
  <c r="Q1368" i="28"/>
  <c r="Q848" i="28"/>
  <c r="Q124" i="28"/>
  <c r="Q849" i="28"/>
  <c r="Q2084" i="28"/>
  <c r="Q2723" i="28"/>
  <c r="Q2399" i="28"/>
  <c r="Q850" i="28"/>
  <c r="Q851" i="28"/>
  <c r="Q715" i="28"/>
  <c r="Q722" i="28"/>
  <c r="Q732" i="28"/>
  <c r="Q714" i="28"/>
  <c r="Q699" i="28"/>
  <c r="Q700" i="28"/>
  <c r="Q705" i="28"/>
  <c r="Q520" i="28"/>
  <c r="Q545" i="28"/>
  <c r="Q710" i="28"/>
  <c r="Q2325" i="28"/>
  <c r="Q1282" i="28"/>
  <c r="Q2428" i="28"/>
  <c r="Q2413" i="28"/>
  <c r="Q2416" i="28"/>
  <c r="Q1617" i="28"/>
  <c r="Q1697" i="28"/>
  <c r="Q1719" i="28"/>
  <c r="Q1525" i="28"/>
  <c r="Q1583" i="28"/>
  <c r="Q270" i="28"/>
  <c r="Q271" i="28"/>
  <c r="Q2461" i="28"/>
  <c r="Q1326" i="28"/>
  <c r="Q1330" i="28"/>
  <c r="Q1325" i="28"/>
  <c r="Q1386" i="28"/>
  <c r="Q2192" i="28"/>
  <c r="Q2174" i="28"/>
  <c r="Q2173" i="28"/>
  <c r="Q2501" i="28"/>
  <c r="Q2400" i="28"/>
  <c r="Q557" i="28"/>
  <c r="Q158" i="28"/>
  <c r="Q433" i="28"/>
  <c r="Q5" i="28"/>
  <c r="Q1200" i="28"/>
  <c r="Q1388" i="28"/>
  <c r="Q2860" i="28"/>
  <c r="Q996" i="28"/>
  <c r="Q1720" i="28"/>
  <c r="Q2045" i="28"/>
  <c r="Q2541" i="28"/>
  <c r="Q1167" i="28"/>
  <c r="Q1230" i="28"/>
  <c r="Q2555" i="28"/>
  <c r="Q2562" i="28"/>
  <c r="Q2579" i="28"/>
  <c r="Q2581" i="28"/>
  <c r="Q2597" i="28"/>
  <c r="Q2637" i="28"/>
  <c r="Q2852" i="28"/>
  <c r="Q2869" i="28"/>
  <c r="Q2870" i="28"/>
  <c r="Q1509" i="28"/>
  <c r="Q1511" i="28"/>
  <c r="Q1515" i="28"/>
  <c r="Q1516" i="28"/>
  <c r="Q1517" i="28"/>
  <c r="Q1518" i="28"/>
  <c r="Q2881" i="28"/>
  <c r="Q1860" i="28"/>
  <c r="Q1866" i="28"/>
  <c r="Q2606" i="28"/>
  <c r="Q1506" i="28"/>
  <c r="Q1513" i="28"/>
  <c r="Q1520" i="28"/>
  <c r="Q2479" i="28"/>
  <c r="Q2482" i="28"/>
  <c r="Q2488" i="28"/>
  <c r="Q2493" i="28"/>
  <c r="Q2507" i="28"/>
  <c r="Q2509" i="28"/>
  <c r="Q1369" i="28"/>
  <c r="Q1411" i="28"/>
  <c r="Q2916" i="28"/>
  <c r="Q2546" i="28"/>
  <c r="Q2474" i="28"/>
  <c r="Q2070" i="28"/>
  <c r="Q1268" i="28"/>
  <c r="Q1323" i="28"/>
  <c r="Q1294" i="28"/>
  <c r="Q1348" i="28"/>
  <c r="Q2289" i="28"/>
  <c r="Q2321" i="28"/>
  <c r="Q2303" i="28"/>
  <c r="Q2431" i="28"/>
  <c r="Q2109" i="28"/>
  <c r="Q1195" i="28"/>
  <c r="Q1204" i="28"/>
  <c r="Q1677" i="28"/>
  <c r="Q866" i="28"/>
  <c r="Q2066" i="28"/>
  <c r="Q1534" i="28"/>
  <c r="Q2644" i="28"/>
  <c r="Q2743" i="28"/>
  <c r="Q2855" i="28"/>
  <c r="Q1678" i="28"/>
  <c r="Q1591" i="28"/>
  <c r="Q1616" i="28"/>
  <c r="Q2113" i="28"/>
  <c r="Q2119" i="28"/>
  <c r="Q2267" i="28"/>
  <c r="Q2271" i="28"/>
  <c r="Q2411" i="28"/>
  <c r="Q1623" i="28"/>
  <c r="Q1406" i="28"/>
  <c r="Q1077" i="28"/>
  <c r="Q2294" i="28"/>
  <c r="Q2622" i="28"/>
  <c r="Q1705" i="28"/>
  <c r="Q2746" i="28"/>
  <c r="Q2172" i="28"/>
  <c r="Q2309" i="28"/>
  <c r="Q1979" i="28"/>
  <c r="Q2030" i="28"/>
  <c r="Q2515" i="28"/>
  <c r="Q2750" i="28"/>
  <c r="Q2000" i="28"/>
  <c r="Q1882" i="28"/>
  <c r="Q1909" i="28"/>
  <c r="Q2543" i="28"/>
  <c r="Q364" i="28"/>
  <c r="Q407" i="28"/>
  <c r="Q2599" i="28"/>
  <c r="Q2552" i="28"/>
  <c r="Q2545" i="28"/>
  <c r="Q2925" i="28"/>
  <c r="Q2138" i="28"/>
  <c r="Q1943" i="28"/>
  <c r="Q1973" i="28"/>
  <c r="Q1052" i="28"/>
  <c r="Q2725" i="28"/>
  <c r="Q1245" i="28"/>
  <c r="Q1391" i="28"/>
  <c r="Q1384" i="28"/>
  <c r="Q1415" i="28"/>
  <c r="Q1469" i="28"/>
  <c r="Q594" i="28"/>
  <c r="Q118" i="28"/>
  <c r="Q55" i="28"/>
  <c r="Q84" i="28"/>
  <c r="Q110" i="28"/>
  <c r="Q172" i="28"/>
  <c r="Q473" i="28"/>
  <c r="Q516" i="28"/>
  <c r="Q45" i="28"/>
  <c r="Q59" i="28"/>
  <c r="Q24" i="28"/>
  <c r="Q27" i="28"/>
  <c r="Q33" i="28"/>
  <c r="Q19" i="28"/>
  <c r="Q35" i="28"/>
  <c r="Q116" i="28"/>
  <c r="Q68" i="28"/>
  <c r="Q74" i="28"/>
  <c r="Q57" i="28"/>
  <c r="Q169" i="28"/>
  <c r="Q291" i="28"/>
  <c r="Q501" i="28"/>
  <c r="Q56" i="28"/>
  <c r="Q493" i="28"/>
  <c r="Q425" i="28"/>
  <c r="Q588" i="28"/>
  <c r="Q77" i="28"/>
  <c r="Q330" i="28"/>
  <c r="Q423" i="28"/>
  <c r="Q108" i="28"/>
  <c r="Q296" i="28"/>
  <c r="Q468" i="28"/>
  <c r="Q256" i="28"/>
  <c r="Q458" i="28"/>
  <c r="Q534" i="28"/>
  <c r="Q15" i="28"/>
  <c r="Q196" i="28"/>
  <c r="Q253" i="28"/>
  <c r="Q338" i="28"/>
  <c r="Q347" i="28"/>
  <c r="Q503" i="28"/>
  <c r="Q49" i="28"/>
  <c r="Q32" i="28"/>
  <c r="Q31" i="28"/>
  <c r="Q92" i="28"/>
  <c r="Q316" i="28"/>
  <c r="Q441" i="28"/>
  <c r="Q212" i="28"/>
  <c r="Q387" i="28"/>
  <c r="Q475" i="28"/>
  <c r="Q488" i="28"/>
  <c r="Q497" i="28"/>
  <c r="Q184" i="28"/>
  <c r="Q541" i="28"/>
  <c r="Q380" i="28"/>
  <c r="Q235" i="28"/>
  <c r="Q325" i="28"/>
  <c r="Q508" i="28"/>
  <c r="Q268" i="28"/>
  <c r="Q220" i="28"/>
  <c r="Q14" i="28"/>
  <c r="Q72" i="28"/>
  <c r="Q29" i="28"/>
  <c r="Q500" i="28"/>
  <c r="Q361" i="28"/>
  <c r="Q44" i="28"/>
  <c r="Q489" i="28"/>
  <c r="Q451" i="28"/>
  <c r="Q429" i="28"/>
  <c r="Q299" i="28"/>
  <c r="Q487" i="28"/>
  <c r="Q335" i="28"/>
  <c r="Q252" i="28"/>
  <c r="Q207" i="28"/>
  <c r="Q239" i="28"/>
  <c r="Q358" i="28"/>
  <c r="Q190" i="28"/>
  <c r="Q201" i="28"/>
  <c r="Q280" i="28"/>
  <c r="Q2167" i="28"/>
  <c r="Q1889" i="28"/>
  <c r="Q1138" i="28"/>
  <c r="Q2598" i="28"/>
  <c r="Q2339" i="28"/>
  <c r="Q2253" i="28"/>
  <c r="Q2195" i="28"/>
  <c r="Q1789" i="28"/>
  <c r="Q555" i="28"/>
  <c r="Q552" i="28"/>
  <c r="Q302" i="28"/>
  <c r="Q414" i="28"/>
  <c r="Q333" i="28"/>
  <c r="Q329" i="28"/>
  <c r="Q531" i="28"/>
  <c r="Q198" i="28"/>
  <c r="Q2197" i="28"/>
  <c r="Q2468" i="28"/>
  <c r="Q1467" i="28"/>
  <c r="Q1144" i="28"/>
  <c r="Q1006" i="28"/>
  <c r="Q2681" i="28"/>
  <c r="Q2514" i="28"/>
  <c r="Q2009" i="28"/>
  <c r="Q1010" i="28"/>
  <c r="Q2163" i="28"/>
  <c r="Q2184" i="28"/>
  <c r="Q2190" i="28"/>
  <c r="Q2213" i="28"/>
  <c r="Q1154" i="28"/>
  <c r="Q1187" i="28"/>
  <c r="Q2134" i="28"/>
  <c r="Q2160" i="28"/>
  <c r="Q2171" i="28"/>
  <c r="Q1921" i="28"/>
  <c r="Q2807" i="28"/>
  <c r="Q2810" i="28"/>
  <c r="Q2835" i="28"/>
  <c r="Q2837" i="28"/>
  <c r="Q2842" i="28"/>
  <c r="Q2748" i="28"/>
  <c r="Q2784" i="28"/>
  <c r="Q2539" i="28"/>
  <c r="Q2024" i="28"/>
  <c r="Q1548" i="28"/>
  <c r="Q1558" i="28"/>
  <c r="Q1581" i="28"/>
  <c r="Q1030" i="28"/>
  <c r="Q1073" i="28"/>
  <c r="Q739" i="28"/>
  <c r="Q752" i="28"/>
  <c r="Q756" i="28"/>
  <c r="Q733" i="28"/>
  <c r="Q740" i="28"/>
  <c r="Q696" i="28"/>
  <c r="Q2754" i="28"/>
  <c r="Q2441" i="28"/>
  <c r="Q1365" i="28"/>
  <c r="Q2391" i="28"/>
  <c r="Q2403" i="28"/>
  <c r="Q2429" i="28"/>
  <c r="Q1612" i="28"/>
  <c r="Q1259" i="28"/>
  <c r="Q1264" i="28"/>
  <c r="Q2068" i="28"/>
  <c r="Q1199" i="28"/>
  <c r="Q1527" i="28"/>
  <c r="Q1532" i="28"/>
  <c r="Q1808" i="28"/>
  <c r="Q1820" i="28"/>
  <c r="Q2256" i="28"/>
  <c r="Q1004" i="28"/>
  <c r="Q1126" i="28"/>
  <c r="Q1301" i="28"/>
  <c r="Q1307" i="28"/>
  <c r="Q1310" i="28"/>
  <c r="Q1613" i="28"/>
  <c r="Q1741" i="28"/>
  <c r="Q2713" i="28"/>
  <c r="Q2075" i="28"/>
  <c r="Q1686" i="28"/>
  <c r="Q1347" i="28"/>
  <c r="Q1364" i="28"/>
  <c r="Q2789" i="28"/>
  <c r="Q2824" i="28"/>
  <c r="Q1910" i="28"/>
  <c r="Q1162" i="28"/>
  <c r="Q1170" i="28"/>
  <c r="Q1188" i="28"/>
  <c r="Q1014" i="28"/>
  <c r="Q1016" i="28"/>
  <c r="Q1060" i="28"/>
  <c r="Q1324" i="28"/>
  <c r="Q1223" i="28"/>
  <c r="Q1232" i="28"/>
  <c r="Q1019" i="28"/>
  <c r="Q1064" i="28"/>
  <c r="Q1145" i="28"/>
  <c r="Q1164" i="28"/>
  <c r="Q1403" i="28"/>
  <c r="Q1426" i="28"/>
  <c r="Q1453" i="28"/>
  <c r="Q1478" i="28"/>
  <c r="Q1472" i="28"/>
  <c r="Q2449" i="28"/>
  <c r="Q1177" i="28"/>
  <c r="Q1215" i="28"/>
  <c r="Q1221" i="28"/>
  <c r="Q58" i="28"/>
  <c r="Q1807" i="28"/>
  <c r="Q1810" i="28"/>
  <c r="Q1812" i="28"/>
  <c r="Q1815" i="28"/>
  <c r="Q1819" i="28"/>
  <c r="Q1832" i="28"/>
  <c r="Q1834" i="28"/>
  <c r="Q1840" i="28"/>
  <c r="Q1841" i="28"/>
  <c r="Q1843" i="28"/>
  <c r="Q1851" i="28"/>
  <c r="Q1870" i="28"/>
  <c r="Q1891" i="28"/>
  <c r="Q1893" i="28"/>
  <c r="Q1895" i="28"/>
  <c r="Q2564" i="28"/>
  <c r="Q2565" i="28"/>
  <c r="Q2567" i="28"/>
  <c r="Q2617" i="28"/>
  <c r="Q2618" i="28"/>
  <c r="Q2629" i="28"/>
  <c r="Q2633" i="28"/>
  <c r="Q2639" i="28"/>
  <c r="Q2667" i="28"/>
  <c r="Q2670" i="28"/>
  <c r="Q2671" i="28"/>
  <c r="Q2674" i="28"/>
  <c r="Q2679" i="28"/>
  <c r="Q2685" i="28"/>
  <c r="Q2687" i="28"/>
  <c r="Q2344" i="28"/>
  <c r="Q2356" i="28"/>
  <c r="Q2357" i="28"/>
  <c r="Q2360" i="28"/>
  <c r="Q2361" i="28"/>
  <c r="Q2366" i="28"/>
  <c r="Q2115" i="28"/>
  <c r="Q2133" i="28"/>
  <c r="Q2143" i="28"/>
  <c r="Q2166" i="28"/>
  <c r="Q2180" i="28"/>
  <c r="Q1135" i="28"/>
  <c r="Q1474" i="28"/>
  <c r="Q1056" i="28"/>
  <c r="Q1058" i="28"/>
  <c r="Q1086" i="28"/>
  <c r="Q1286" i="28"/>
  <c r="Q1714" i="28"/>
  <c r="Q1765" i="28"/>
  <c r="Q1772" i="28"/>
  <c r="Q1280" i="28"/>
  <c r="Q1285" i="28"/>
  <c r="Q1287" i="28"/>
  <c r="Q1033" i="28"/>
  <c r="Q1046" i="28"/>
  <c r="Q1048" i="28"/>
  <c r="Q1066" i="28"/>
  <c r="Q1080" i="28"/>
  <c r="Q1090" i="28"/>
  <c r="Q1334" i="28"/>
  <c r="Q1109" i="28"/>
  <c r="Q1133" i="28"/>
  <c r="Q2412" i="28"/>
  <c r="Q1097" i="28"/>
  <c r="Q1098" i="28"/>
  <c r="Q1100" i="28"/>
  <c r="Q2778" i="28"/>
  <c r="Q2803" i="28"/>
  <c r="Q2814" i="28"/>
  <c r="Q2820" i="28"/>
  <c r="Q945" i="28"/>
  <c r="Q946" i="28"/>
  <c r="Q1161" i="28"/>
  <c r="Q880" i="28"/>
  <c r="Q1959" i="28"/>
  <c r="Q1967" i="28"/>
  <c r="Q2882" i="28"/>
  <c r="Q2905" i="28"/>
  <c r="Q2285" i="28"/>
  <c r="Q2297" i="28"/>
  <c r="Q2317" i="28"/>
  <c r="Q359" i="28"/>
  <c r="Q202" i="28"/>
  <c r="Q1147" i="28"/>
  <c r="Q1774" i="28"/>
  <c r="Q2089" i="28"/>
  <c r="Q321" i="28"/>
  <c r="Q175" i="28"/>
  <c r="Q1871" i="28"/>
  <c r="Q2127" i="28"/>
  <c r="Q36" i="28"/>
  <c r="Q200" i="28"/>
  <c r="Q139" i="28"/>
  <c r="Q490" i="28"/>
  <c r="Q121" i="28"/>
  <c r="Q2684" i="28"/>
  <c r="Q852" i="28"/>
  <c r="Q138" i="28"/>
  <c r="Q853" i="28"/>
  <c r="Q382" i="28"/>
  <c r="Q1648" i="28"/>
  <c r="Q20" i="28"/>
  <c r="Q1913" i="28"/>
  <c r="Q948" i="28"/>
  <c r="Q601" i="28"/>
  <c r="Q690" i="28"/>
  <c r="Q1711" i="28"/>
  <c r="Q2128" i="28"/>
  <c r="Q671" i="28"/>
  <c r="Q678" i="28"/>
  <c r="Q430" i="28"/>
  <c r="Q706" i="28"/>
  <c r="Q708" i="28"/>
  <c r="Q227" i="28"/>
  <c r="Q173" i="28"/>
  <c r="Q1926" i="28"/>
  <c r="Q231" i="28"/>
  <c r="Q1062" i="28"/>
  <c r="Q1957" i="28"/>
  <c r="Q1952" i="28"/>
  <c r="Q1953" i="28"/>
  <c r="Q1980" i="28"/>
  <c r="Q957" i="28"/>
  <c r="Q958" i="28"/>
  <c r="Q959" i="28"/>
  <c r="Q2558" i="28"/>
  <c r="Q991" i="28"/>
  <c r="Q887" i="28"/>
  <c r="Q862" i="28"/>
  <c r="Q2239" i="28"/>
  <c r="Q2423" i="28"/>
  <c r="Q2525" i="28"/>
  <c r="Q994" i="28"/>
  <c r="Q418" i="28"/>
  <c r="Q602" i="28"/>
  <c r="Q2716" i="28"/>
  <c r="Q1694" i="28"/>
  <c r="Q1673" i="28"/>
  <c r="Q222" i="28"/>
  <c r="Q462" i="28"/>
  <c r="Q599" i="28"/>
  <c r="Q2544" i="28"/>
  <c r="Q426" i="28"/>
  <c r="Q577" i="28"/>
  <c r="Q476" i="28"/>
  <c r="Q482" i="28"/>
  <c r="Q483" i="28"/>
  <c r="Q150" i="28"/>
  <c r="Q679" i="28"/>
  <c r="Q179" i="28"/>
  <c r="Q742" i="28"/>
  <c r="Q609" i="28"/>
  <c r="Q729" i="28"/>
  <c r="Q730" i="28"/>
  <c r="Q1915" i="28"/>
  <c r="Q2694" i="28"/>
  <c r="Q1710" i="28"/>
  <c r="Q1289" i="28"/>
  <c r="Q2788" i="28"/>
  <c r="Q2759" i="28"/>
  <c r="Q911" i="28"/>
  <c r="Q912" i="28"/>
  <c r="Q334" i="28"/>
  <c r="Q1409" i="28"/>
  <c r="Q1096" i="28"/>
  <c r="Q40" i="28"/>
  <c r="Q30" i="28"/>
  <c r="Q103" i="28"/>
  <c r="Q105" i="28"/>
  <c r="Q89" i="28"/>
  <c r="Q75" i="28"/>
  <c r="Q85" i="28"/>
  <c r="Q11" i="28"/>
  <c r="Q437" i="28"/>
  <c r="Q214" i="28"/>
  <c r="Q404" i="28"/>
  <c r="Q575" i="28"/>
  <c r="Q217" i="28"/>
  <c r="Q480" i="28"/>
  <c r="Q560" i="28"/>
  <c r="Q94" i="28"/>
  <c r="Q109" i="28"/>
  <c r="Q79" i="28"/>
  <c r="Q117" i="28"/>
  <c r="Q67" i="28"/>
  <c r="Q412" i="28"/>
  <c r="Q593" i="28"/>
  <c r="Q113" i="28"/>
  <c r="Q549" i="28"/>
  <c r="Q34" i="28"/>
  <c r="Q1079" i="28"/>
  <c r="Q1089" i="28"/>
  <c r="Q1099" i="28"/>
  <c r="Q1124" i="28"/>
  <c r="Q1131" i="28"/>
  <c r="Q1998" i="28"/>
  <c r="Q2005" i="28"/>
  <c r="Q2011" i="28"/>
  <c r="Q2032" i="28"/>
  <c r="Q2062" i="28"/>
  <c r="Q2071" i="28"/>
  <c r="Q1094" i="28"/>
  <c r="Q2064" i="28"/>
  <c r="Q2434" i="28"/>
  <c r="Q1053" i="28"/>
  <c r="Q1103" i="28"/>
  <c r="Q1107" i="28"/>
  <c r="Q2147" i="28"/>
  <c r="Q2151" i="28"/>
  <c r="Q2152" i="28"/>
  <c r="Q2156" i="28"/>
  <c r="Q2162" i="28"/>
  <c r="Q2165" i="28"/>
  <c r="Q2185" i="28"/>
  <c r="Q2186" i="28"/>
  <c r="Q2187" i="28"/>
  <c r="Q2188" i="28"/>
  <c r="Q2194" i="28"/>
  <c r="Q1206" i="28"/>
  <c r="Q1208" i="28"/>
  <c r="Q1224" i="28"/>
  <c r="Q1267" i="28"/>
  <c r="Q1269" i="28"/>
  <c r="Q2002" i="28"/>
  <c r="Q2003" i="28"/>
  <c r="Q2027" i="28"/>
  <c r="Q1552" i="28"/>
  <c r="Q1573" i="28"/>
  <c r="Q1389" i="28"/>
  <c r="Q1401" i="28"/>
  <c r="Q1404" i="28"/>
  <c r="Q1405" i="28"/>
  <c r="Q2572" i="28"/>
  <c r="Q1634" i="28"/>
  <c r="Q1640" i="28"/>
  <c r="Q1645" i="28"/>
  <c r="Q1023" i="28"/>
  <c r="Q1036" i="28"/>
  <c r="Q1054" i="28"/>
  <c r="Q1076" i="28"/>
  <c r="Q1083" i="28"/>
  <c r="Q1087" i="28"/>
  <c r="Q2236" i="28"/>
  <c r="Q2238" i="28"/>
  <c r="Q2250" i="28"/>
  <c r="Q2254" i="28"/>
  <c r="Q2260" i="28"/>
  <c r="Q2261" i="28"/>
  <c r="Q2262" i="28"/>
  <c r="Q1605" i="28"/>
  <c r="Q2899" i="28"/>
  <c r="Q1555" i="28"/>
  <c r="Q1556" i="28"/>
  <c r="Q1824" i="28"/>
  <c r="Q1180" i="28"/>
  <c r="Q1182" i="28"/>
  <c r="Q1184" i="28"/>
  <c r="Q1186" i="28"/>
  <c r="Q51" i="28"/>
  <c r="Q518" i="28"/>
  <c r="Q524" i="28"/>
  <c r="Q322" i="28"/>
  <c r="Q246" i="28"/>
  <c r="Q76" i="28"/>
  <c r="Q514" i="28"/>
  <c r="Q228" i="28"/>
  <c r="Q174" i="28"/>
  <c r="Q176" i="28"/>
  <c r="Q314" i="28"/>
  <c r="Q23" i="28"/>
  <c r="Q13" i="28"/>
  <c r="Q216" i="28"/>
  <c r="Q2818" i="28"/>
  <c r="Q1148" i="28"/>
  <c r="Q1607" i="28"/>
  <c r="Q2401" i="28"/>
  <c r="Q2491" i="28"/>
  <c r="Q2530" i="28"/>
  <c r="Q2532" i="28"/>
  <c r="Q2624" i="28"/>
  <c r="Q2663" i="28"/>
  <c r="Q1931" i="28"/>
  <c r="Q1937" i="28"/>
  <c r="Q1947" i="28"/>
  <c r="Q1966" i="28"/>
  <c r="Q2451" i="28"/>
  <c r="Q1490" i="28"/>
  <c r="Q1933" i="28"/>
  <c r="Q2051" i="28"/>
  <c r="Q672" i="28"/>
  <c r="Q2368" i="28"/>
  <c r="Q2353" i="28"/>
  <c r="Q2875" i="28"/>
  <c r="Q1787" i="28"/>
  <c r="Q988" i="28"/>
  <c r="Q1150" i="28"/>
  <c r="Q2426" i="28"/>
  <c r="Q974" i="28"/>
  <c r="Q2582" i="28"/>
  <c r="Q2584" i="28"/>
  <c r="Q2631" i="28"/>
  <c r="Q2718" i="28"/>
  <c r="Q2884" i="28"/>
  <c r="Q2853" i="28"/>
  <c r="Q2854" i="28"/>
  <c r="Q910" i="28"/>
  <c r="Q1265" i="28"/>
  <c r="Q871" i="28"/>
  <c r="Q872" i="28"/>
  <c r="Q2902" i="28"/>
  <c r="Q1051" i="28"/>
  <c r="Q1068" i="28"/>
  <c r="Q22" i="28"/>
  <c r="Q854" i="28"/>
  <c r="Q204" i="28"/>
  <c r="Q205" i="28"/>
  <c r="Q995" i="28"/>
  <c r="Q969" i="28"/>
  <c r="Q1742" i="28"/>
  <c r="Q1425" i="28"/>
  <c r="Q2801" i="28"/>
  <c r="Q1318" i="28"/>
  <c r="Q2355" i="28"/>
  <c r="Q1140" i="28"/>
  <c r="Q1762" i="28"/>
  <c r="Q876" i="28"/>
  <c r="Q1745" i="28"/>
  <c r="Q1339" i="28"/>
  <c r="Q971" i="28"/>
  <c r="Q779" i="28"/>
  <c r="Q219" i="28"/>
  <c r="Q2421" i="28"/>
  <c r="Q2079" i="28"/>
  <c r="Q1544" i="28"/>
  <c r="Q1597" i="28"/>
  <c r="Q890" i="28"/>
  <c r="Q2072" i="28"/>
  <c r="Q2006" i="28"/>
  <c r="Q2794" i="28"/>
  <c r="Q1785" i="28"/>
  <c r="Q1925" i="28"/>
  <c r="Q2105" i="28"/>
  <c r="Q2342" i="28"/>
  <c r="Q2938" i="28"/>
  <c r="Q2939" i="28"/>
  <c r="Q2940" i="28"/>
  <c r="Q865" i="28"/>
  <c r="Q2592" i="28"/>
  <c r="Q2593" i="28"/>
  <c r="Q782" i="28"/>
  <c r="Q303" i="28"/>
  <c r="Q780" i="28"/>
  <c r="Q778" i="28"/>
  <c r="Q2550" i="28"/>
  <c r="Q2433" i="28"/>
  <c r="Q2817" i="28"/>
  <c r="Q1892" i="28"/>
  <c r="Q1894" i="28"/>
  <c r="Q1816" i="28"/>
  <c r="Q1740" i="28"/>
  <c r="Q1756" i="28"/>
  <c r="Q2149" i="28"/>
  <c r="Q2590" i="28"/>
  <c r="Q2384" i="28"/>
  <c r="Q2385" i="28"/>
  <c r="Q2717" i="28"/>
  <c r="Q2730" i="28"/>
  <c r="Q2774" i="28"/>
  <c r="Q2783" i="28"/>
  <c r="Q2111" i="28"/>
  <c r="Q1988" i="28"/>
  <c r="Q2078" i="28"/>
  <c r="Q2110" i="28"/>
  <c r="Q2320" i="28"/>
  <c r="Q893" i="28"/>
  <c r="Q894" i="28"/>
  <c r="Q895" i="28"/>
  <c r="Q896" i="28"/>
  <c r="Q897" i="28"/>
  <c r="Q554" i="28"/>
  <c r="Q695" i="28"/>
  <c r="Q2911" i="28"/>
  <c r="Q1123" i="28"/>
  <c r="Q1349" i="28"/>
  <c r="Q1530" i="28"/>
  <c r="Q2390" i="28"/>
  <c r="Q1578" i="28"/>
  <c r="Q1480" i="28"/>
  <c r="Q611" i="28"/>
  <c r="Q620" i="28"/>
  <c r="Q637" i="28"/>
  <c r="Q651" i="28"/>
  <c r="Q628" i="28"/>
  <c r="Q662" i="28"/>
  <c r="Q646" i="28"/>
  <c r="Q622" i="28"/>
  <c r="Q656" i="28"/>
  <c r="Q644" i="28"/>
  <c r="Q636" i="28"/>
  <c r="Q617" i="28"/>
  <c r="Q616" i="28"/>
  <c r="Q618" i="28"/>
  <c r="Q2844" i="28"/>
  <c r="Q1112" i="28"/>
  <c r="Q1113" i="28"/>
  <c r="Q2196" i="28"/>
  <c r="Q2223" i="28"/>
  <c r="Q1944" i="28"/>
  <c r="Q1748" i="28"/>
  <c r="Q2512" i="28"/>
  <c r="Q1274" i="28"/>
  <c r="Q2367" i="28"/>
  <c r="Q2909" i="28"/>
  <c r="Q2038" i="28"/>
  <c r="Q2056" i="28"/>
  <c r="Q1529" i="28"/>
  <c r="Q2272" i="28"/>
  <c r="Q2874" i="28"/>
  <c r="Q2527" i="28"/>
  <c r="Q1901" i="28"/>
  <c r="Q2503" i="28"/>
  <c r="Q2420" i="28"/>
  <c r="Q1935" i="28"/>
  <c r="Q2651" i="28"/>
  <c r="Q2661" i="28"/>
  <c r="Q2276" i="28"/>
  <c r="Q2396" i="28"/>
  <c r="Q1160" i="28"/>
  <c r="Q2395" i="28"/>
  <c r="Q1916" i="28"/>
  <c r="Q1332" i="28"/>
  <c r="Q2224" i="28"/>
  <c r="Q1934" i="28"/>
  <c r="Q2199" i="28"/>
  <c r="Q2242" i="28"/>
  <c r="Q2124" i="28"/>
  <c r="Q2418" i="28"/>
  <c r="Q1592" i="28"/>
  <c r="Q2033" i="28"/>
  <c r="Q2137" i="28"/>
  <c r="Q648" i="28"/>
  <c r="Q610" i="28"/>
  <c r="Q619" i="28"/>
  <c r="Q630" i="28"/>
  <c r="Q659" i="28"/>
  <c r="Q634" i="28"/>
  <c r="Q640" i="28"/>
  <c r="Q650" i="28"/>
  <c r="Q625" i="28"/>
  <c r="Q643" i="28"/>
  <c r="Q660" i="28"/>
  <c r="Q657" i="28"/>
  <c r="Q664" i="28"/>
  <c r="Q655" i="28"/>
  <c r="Q624" i="28"/>
  <c r="Q626" i="28"/>
  <c r="Q633" i="28"/>
  <c r="Q647" i="28"/>
  <c r="Q652" i="28"/>
  <c r="Q613" i="28"/>
  <c r="Q639" i="28"/>
  <c r="Q632" i="28"/>
  <c r="Q658" i="28"/>
  <c r="Q653" i="28"/>
  <c r="Q666" i="28"/>
  <c r="Q642" i="28"/>
  <c r="Q629" i="28"/>
  <c r="Q641" i="28"/>
  <c r="Q1627" i="28"/>
  <c r="Q2880" i="28"/>
  <c r="Q1691" i="28"/>
  <c r="Q1067" i="28"/>
  <c r="Q1091" i="28"/>
  <c r="Q2322" i="28"/>
  <c r="Q2840" i="28"/>
  <c r="Q2291" i="28"/>
  <c r="Q2246" i="28"/>
  <c r="Q2425" i="28"/>
  <c r="Q2422" i="28"/>
  <c r="Q1987" i="28"/>
  <c r="Q1546" i="28"/>
  <c r="Q1382" i="28"/>
  <c r="Q2508" i="28"/>
  <c r="Q2601" i="28"/>
  <c r="Q1763" i="28"/>
  <c r="Q2049" i="28"/>
  <c r="Q1078" i="28"/>
  <c r="Q1912" i="28"/>
  <c r="Q1270" i="28"/>
  <c r="Q2797" i="28"/>
  <c r="Q1963" i="28"/>
  <c r="Q1687" i="28"/>
  <c r="Q1723" i="28"/>
  <c r="Q1372" i="28"/>
  <c r="Q2243" i="28"/>
  <c r="Q2245" i="28"/>
  <c r="Q1730" i="28"/>
  <c r="Q1865" i="28"/>
  <c r="Q1864" i="28"/>
  <c r="Q1371" i="28"/>
  <c r="Q2480" i="28"/>
  <c r="Q2460" i="28"/>
  <c r="Q2457" i="28"/>
  <c r="Q2247" i="28"/>
  <c r="Q2025" i="28"/>
  <c r="Q2083" i="28"/>
  <c r="Q2063" i="28"/>
  <c r="Q2536" i="28"/>
  <c r="Q1367" i="28"/>
  <c r="Q2497" i="28"/>
  <c r="Q1657" i="28"/>
  <c r="Q2388" i="28"/>
  <c r="Q2380" i="28"/>
  <c r="Q1950" i="28"/>
  <c r="Q1969" i="28"/>
  <c r="Q1018" i="28"/>
  <c r="Q1045" i="28"/>
  <c r="Q1111" i="28"/>
  <c r="Q1116" i="28"/>
  <c r="Q1117" i="28"/>
  <c r="Q2861" i="28"/>
  <c r="Q2408" i="28"/>
  <c r="Q2616" i="28"/>
  <c r="Q2656" i="28"/>
  <c r="Q2726" i="28"/>
  <c r="Q2727" i="28"/>
  <c r="Q1142" i="28"/>
  <c r="Q1157" i="28"/>
  <c r="Q1308" i="28"/>
  <c r="Q2464" i="28"/>
  <c r="Q2499" i="28"/>
  <c r="Q559" i="28"/>
  <c r="Q535" i="28"/>
  <c r="Q1519" i="28"/>
  <c r="Q2475" i="28"/>
  <c r="Q2374" i="28"/>
  <c r="Q2381" i="28"/>
  <c r="Q2382" i="28"/>
  <c r="Q2158" i="28"/>
  <c r="Q2768" i="28"/>
  <c r="Q2571" i="28"/>
  <c r="Q1905" i="28"/>
  <c r="Q2815" i="28"/>
  <c r="Q2280" i="28"/>
  <c r="Q2302" i="28"/>
  <c r="Q1629" i="28"/>
  <c r="Q1632" i="28"/>
  <c r="Q1651" i="28"/>
  <c r="Q1655" i="28"/>
  <c r="Q1656" i="28"/>
  <c r="Q1658" i="28"/>
  <c r="Q2608" i="28"/>
  <c r="Q2613" i="28"/>
  <c r="Q2623" i="28"/>
  <c r="Q2675" i="28"/>
  <c r="Q2676" i="28"/>
  <c r="Q2680" i="28"/>
  <c r="Q2682" i="28"/>
  <c r="Q2683" i="28"/>
  <c r="Q2689" i="28"/>
  <c r="Q1667" i="28"/>
  <c r="Q1671" i="28"/>
  <c r="Q1681" i="28"/>
  <c r="Q1696" i="28"/>
  <c r="Q1702" i="28"/>
  <c r="Q1704" i="28"/>
  <c r="Q1728" i="28"/>
  <c r="Q1374" i="28"/>
  <c r="Q1375" i="28"/>
  <c r="Q1376" i="28"/>
  <c r="Q1395" i="28"/>
  <c r="Q448" i="28"/>
  <c r="Q431" i="28"/>
  <c r="Q237" i="28"/>
  <c r="Q443" i="28"/>
  <c r="Q460" i="28"/>
  <c r="Q168" i="28"/>
  <c r="Q277" i="28"/>
  <c r="Q320" i="28"/>
  <c r="Q306" i="28"/>
  <c r="Q591" i="28"/>
  <c r="Q434" i="28"/>
  <c r="Q336" i="28"/>
  <c r="Q272" i="28"/>
  <c r="Q295" i="28"/>
  <c r="Q225" i="28"/>
  <c r="Q495" i="28"/>
  <c r="Q405" i="28"/>
  <c r="Q312" i="28"/>
  <c r="Q502" i="28"/>
  <c r="Q257" i="28"/>
  <c r="Q485" i="28"/>
  <c r="Q290" i="28"/>
  <c r="Q365" i="28"/>
  <c r="Q263" i="28"/>
  <c r="Q597" i="28"/>
  <c r="Q417" i="28"/>
  <c r="Q2205" i="28"/>
  <c r="Q1981" i="28"/>
  <c r="Q2915" i="28"/>
  <c r="Q1743" i="28"/>
  <c r="Q2283" i="28"/>
  <c r="Q2240" i="28"/>
  <c r="Q2372" i="28"/>
  <c r="Q2614" i="28"/>
  <c r="Q2688" i="28"/>
  <c r="Q2526" i="28"/>
  <c r="Q2489" i="28"/>
  <c r="Q2387" i="28"/>
  <c r="Q2015" i="28"/>
  <c r="Q2017" i="28"/>
  <c r="Q2516" i="28"/>
  <c r="Q2751" i="28"/>
  <c r="Q2001" i="28"/>
  <c r="Q691" i="28"/>
  <c r="Q486" i="28"/>
  <c r="Q1032" i="28"/>
  <c r="Q1071" i="28"/>
  <c r="Q2697" i="28"/>
  <c r="Q354" i="28"/>
  <c r="Q478" i="28"/>
  <c r="Q465" i="28"/>
  <c r="Q467" i="28"/>
  <c r="Q410" i="28"/>
  <c r="Q1890" i="28"/>
  <c r="Q2828" i="28"/>
  <c r="Q444" i="28"/>
  <c r="Q461" i="28"/>
  <c r="Q2531" i="28"/>
  <c r="Q2625" i="28"/>
  <c r="Q2591" i="28"/>
  <c r="Q2311" i="28"/>
  <c r="Q2175" i="28"/>
  <c r="Q2524" i="28"/>
  <c r="Q2529" i="28"/>
  <c r="Q2537" i="28"/>
  <c r="Q2538" i="28"/>
  <c r="Q1861" i="28"/>
  <c r="Q1838" i="28"/>
  <c r="Q2258" i="28"/>
  <c r="Q2102" i="28"/>
  <c r="Q2103" i="28"/>
  <c r="Q2104" i="28"/>
  <c r="Q2106" i="28"/>
  <c r="Q42" i="28"/>
  <c r="Q1877" i="28"/>
  <c r="Q855" i="28"/>
  <c r="Q856" i="28"/>
  <c r="Q857" i="28"/>
  <c r="Q540" i="28"/>
  <c r="Q2200" i="28"/>
  <c r="Q858" i="28"/>
  <c r="Q213" i="28"/>
  <c r="Q185" i="28"/>
  <c r="Q542" i="28"/>
  <c r="Q208" i="28"/>
  <c r="Q240" i="28"/>
  <c r="Q515" i="28"/>
  <c r="Q1828" i="28"/>
  <c r="Q1798" i="28"/>
  <c r="Q2043" i="28"/>
  <c r="Q340" i="28"/>
  <c r="E599" i="20" l="1"/>
  <c r="E830" i="20"/>
  <c r="E1441" i="20"/>
  <c r="E873" i="20"/>
  <c r="E214" i="20"/>
  <c r="E359" i="20"/>
  <c r="E692" i="20"/>
  <c r="E948" i="20"/>
  <c r="E953" i="20"/>
  <c r="E797" i="20"/>
  <c r="E597" i="20"/>
  <c r="E489" i="20"/>
  <c r="E1094" i="20"/>
  <c r="E771" i="20"/>
  <c r="E1494" i="20"/>
  <c r="E505" i="20"/>
  <c r="E224" i="20"/>
  <c r="E194" i="20"/>
  <c r="E881" i="20"/>
  <c r="E1495" i="20"/>
  <c r="E181" i="20"/>
  <c r="E790" i="20"/>
  <c r="E1505" i="20"/>
  <c r="E1524" i="20"/>
  <c r="E1057" i="20"/>
  <c r="E1487" i="20"/>
  <c r="E1515" i="20"/>
  <c r="E195" i="20"/>
  <c r="E523" i="20"/>
  <c r="E645" i="20"/>
  <c r="E770" i="20"/>
  <c r="E355" i="20"/>
  <c r="E608" i="20"/>
  <c r="E530" i="20"/>
  <c r="E221" i="20"/>
  <c r="E1095" i="20"/>
  <c r="E135" i="20"/>
  <c r="E1508" i="20"/>
  <c r="E62" i="20"/>
  <c r="E145" i="20"/>
  <c r="E993" i="20"/>
  <c r="E1158" i="20"/>
  <c r="E1349" i="20"/>
  <c r="E121" i="20"/>
  <c r="E555" i="20"/>
  <c r="E1102" i="20"/>
  <c r="E1344" i="20"/>
  <c r="E1103" i="20"/>
  <c r="E1302" i="20"/>
  <c r="E1432" i="20"/>
  <c r="E1054" i="20"/>
  <c r="E1342" i="20"/>
  <c r="E531" i="20"/>
  <c r="E1395" i="20"/>
  <c r="E644" i="20"/>
  <c r="E1283" i="20"/>
  <c r="E711" i="20"/>
  <c r="E1529" i="20"/>
  <c r="E22" i="20"/>
  <c r="E466" i="20"/>
  <c r="E616" i="20"/>
  <c r="E365" i="20"/>
  <c r="E1519" i="20"/>
  <c r="E882" i="20"/>
  <c r="E532" i="20"/>
  <c r="E799" i="20"/>
  <c r="E1183" i="20"/>
  <c r="E208" i="20"/>
  <c r="E575" i="20"/>
  <c r="E503" i="20"/>
  <c r="E1525" i="20"/>
  <c r="E607" i="20"/>
  <c r="E598" i="20"/>
  <c r="E1153" i="20"/>
  <c r="E1197" i="20"/>
  <c r="E774" i="20"/>
  <c r="E526" i="20"/>
  <c r="E701" i="20"/>
  <c r="E1435" i="20"/>
  <c r="E1513" i="20"/>
  <c r="E521" i="20"/>
  <c r="E1121" i="20"/>
  <c r="E276" i="20"/>
  <c r="E545" i="20"/>
  <c r="E1207" i="20"/>
  <c r="E1154" i="20"/>
  <c r="E1444" i="20"/>
  <c r="E1423" i="20"/>
  <c r="E1579" i="20"/>
  <c r="E1374" i="20"/>
  <c r="E780" i="20"/>
  <c r="E1143" i="20"/>
  <c r="E1501" i="20"/>
  <c r="E1437" i="20"/>
  <c r="E158" i="20"/>
  <c r="E140" i="20"/>
  <c r="E274" i="20"/>
  <c r="E203" i="20"/>
  <c r="E196" i="20"/>
  <c r="E1536" i="20"/>
  <c r="E1343" i="20"/>
  <c r="E789" i="20"/>
  <c r="E487" i="20"/>
  <c r="E136" i="20"/>
  <c r="E1500" i="20"/>
  <c r="E216" i="20"/>
  <c r="E540" i="20"/>
  <c r="E512" i="20"/>
  <c r="E1378" i="20"/>
  <c r="E157" i="20"/>
  <c r="E1443" i="20"/>
  <c r="E468" i="20"/>
  <c r="E1522" i="20"/>
  <c r="E991" i="20"/>
  <c r="E960" i="20"/>
  <c r="E345" i="20"/>
  <c r="E130" i="20"/>
  <c r="E535" i="20"/>
  <c r="E842" i="20"/>
  <c r="E380" i="20"/>
  <c r="E420" i="20"/>
  <c r="E596" i="20"/>
  <c r="E781" i="20"/>
  <c r="E1116" i="20"/>
  <c r="E1518" i="20"/>
  <c r="E802" i="20"/>
  <c r="E783" i="20"/>
  <c r="E1345" i="20"/>
  <c r="E534" i="20"/>
  <c r="E1150" i="20"/>
  <c r="E147" i="20"/>
  <c r="E219" i="20"/>
  <c r="E718" i="20"/>
  <c r="E978" i="20"/>
  <c r="E533" i="20"/>
  <c r="E1543" i="20"/>
  <c r="E1509" i="20"/>
  <c r="E162" i="20"/>
  <c r="E220" i="20"/>
  <c r="E102" i="20"/>
  <c r="E708" i="20"/>
  <c r="E1180" i="20"/>
  <c r="E132" i="20"/>
  <c r="E1149" i="20"/>
  <c r="E477" i="20"/>
  <c r="E1409" i="20"/>
  <c r="E53" i="20"/>
  <c r="E527" i="20"/>
  <c r="E146" i="20"/>
  <c r="E185" i="20"/>
  <c r="E1400" i="20"/>
  <c r="E1264" i="20"/>
  <c r="E620" i="20"/>
  <c r="E1263" i="20"/>
  <c r="E199" i="20"/>
  <c r="E896" i="20"/>
  <c r="E883" i="20"/>
  <c r="E161" i="20"/>
  <c r="E733" i="20"/>
  <c r="E143" i="20"/>
  <c r="E148" i="20"/>
  <c r="E576" i="20"/>
  <c r="E1497" i="20"/>
  <c r="E457" i="20"/>
  <c r="E1047" i="20"/>
  <c r="E484" i="20"/>
  <c r="E844" i="20"/>
  <c r="E149" i="20"/>
  <c r="E1562" i="20"/>
  <c r="E989" i="20"/>
  <c r="E785" i="20"/>
  <c r="E572" i="20"/>
  <c r="E391" i="20"/>
  <c r="E1520" i="20"/>
  <c r="E716" i="20"/>
  <c r="E131" i="20"/>
  <c r="E1552" i="20"/>
  <c r="E1572" i="20"/>
  <c r="E213" i="20"/>
  <c r="E820" i="20"/>
  <c r="E142" i="20"/>
  <c r="E1055" i="20"/>
  <c r="E702" i="20"/>
  <c r="E426" i="20"/>
  <c r="E778" i="20"/>
  <c r="E621" i="20"/>
  <c r="E476" i="20"/>
  <c r="E225" i="20"/>
  <c r="E483" i="20"/>
  <c r="E863" i="20"/>
  <c r="E1561" i="20"/>
  <c r="E880" i="20"/>
  <c r="E1113" i="20"/>
  <c r="E1110" i="20"/>
  <c r="E879" i="20"/>
  <c r="E872" i="20"/>
  <c r="E1267" i="20"/>
  <c r="E1346" i="20"/>
  <c r="E1112" i="20"/>
  <c r="E1438" i="20"/>
  <c r="E1521" i="20"/>
  <c r="E1300" i="20"/>
  <c r="E1338" i="20"/>
  <c r="E453" i="20"/>
  <c r="E1580" i="20"/>
  <c r="E1209" i="20"/>
  <c r="E624" i="20"/>
  <c r="E27" i="20"/>
  <c r="E1074" i="20"/>
  <c r="E894" i="20"/>
  <c r="E800" i="20"/>
  <c r="E1348" i="20"/>
  <c r="E1056" i="20"/>
  <c r="E364" i="20"/>
  <c r="E1411" i="20"/>
  <c r="E34" i="20"/>
  <c r="E278" i="20"/>
  <c r="E725" i="20"/>
  <c r="E433" i="20"/>
  <c r="E128" i="20"/>
  <c r="E1059" i="20"/>
  <c r="E1188" i="20"/>
  <c r="E283" i="20"/>
  <c r="E1578" i="20"/>
  <c r="E174" i="20"/>
  <c r="E1502" i="20"/>
  <c r="E633" i="20"/>
  <c r="E55" i="20"/>
  <c r="E51" i="20"/>
  <c r="E1119" i="20"/>
  <c r="E921" i="20"/>
  <c r="E363" i="20"/>
  <c r="E313" i="20"/>
  <c r="E1530" i="20"/>
  <c r="E1050" i="20"/>
  <c r="E1061" i="20"/>
  <c r="E1581" i="20"/>
  <c r="E1284" i="20"/>
  <c r="E385" i="20"/>
  <c r="E888" i="20"/>
  <c r="E807" i="20"/>
  <c r="E557" i="20"/>
  <c r="E949" i="20"/>
  <c r="E855" i="20"/>
  <c r="E1303" i="20"/>
  <c r="E1177" i="20"/>
  <c r="E782" i="20"/>
  <c r="E580" i="20"/>
  <c r="E1540" i="20"/>
  <c r="E1321" i="20"/>
  <c r="E191" i="20"/>
  <c r="E766" i="20"/>
  <c r="E1347" i="20"/>
  <c r="E226" i="20"/>
  <c r="E1557" i="20"/>
  <c r="E613" i="20"/>
  <c r="E860" i="20"/>
  <c r="E1541" i="20"/>
  <c r="E1296" i="20"/>
  <c r="E1064" i="20"/>
  <c r="E200" i="20"/>
  <c r="E586" i="20"/>
  <c r="E178" i="20"/>
  <c r="E177" i="20"/>
  <c r="E609" i="20"/>
  <c r="E657" i="20"/>
  <c r="E585" i="20"/>
  <c r="E1485" i="20"/>
  <c r="E1185" i="20"/>
  <c r="E442" i="20"/>
  <c r="E1092" i="20"/>
  <c r="E493" i="20"/>
  <c r="E421" i="20"/>
  <c r="E153" i="20"/>
  <c r="E1109" i="20"/>
  <c r="E218" i="20"/>
  <c r="E627" i="20"/>
  <c r="E134" i="20"/>
  <c r="E506" i="20"/>
  <c r="E1045" i="20"/>
  <c r="E1165" i="20"/>
  <c r="E573" i="20"/>
  <c r="E491" i="20"/>
  <c r="E1461" i="20"/>
  <c r="E1390" i="20"/>
  <c r="E1459" i="20"/>
  <c r="E1304" i="20"/>
  <c r="E895" i="20"/>
  <c r="E183" i="20"/>
  <c r="E230" i="20"/>
  <c r="E492" i="20"/>
  <c r="E207" i="20"/>
  <c r="E31" i="20"/>
  <c r="E1507" i="20"/>
  <c r="E704" i="20"/>
  <c r="E1041" i="20"/>
  <c r="E1091" i="20"/>
  <c r="E1514" i="20"/>
  <c r="E90" i="20"/>
  <c r="E957" i="20"/>
  <c r="E1051" i="20"/>
  <c r="E1436" i="20"/>
  <c r="E1577" i="20"/>
  <c r="E931" i="20"/>
  <c r="E1046" i="20"/>
  <c r="E715" i="20"/>
  <c r="E38" i="20"/>
  <c r="E18" i="20"/>
  <c r="E768" i="20"/>
  <c r="E600" i="20"/>
  <c r="E1427" i="20"/>
  <c r="E769" i="20"/>
  <c r="E212" i="20"/>
  <c r="E646" i="20"/>
  <c r="E1405" i="20"/>
  <c r="E559" i="20"/>
  <c r="E729" i="20"/>
  <c r="E280" i="20"/>
  <c r="E17" i="20"/>
  <c r="E227" i="20"/>
  <c r="E1142" i="20"/>
  <c r="E1451" i="20"/>
  <c r="E958" i="20"/>
  <c r="E1573" i="20"/>
  <c r="E1428" i="20"/>
  <c r="E30" i="20"/>
  <c r="E100" i="20"/>
  <c r="E1320" i="20"/>
  <c r="E1038" i="20"/>
  <c r="E1062" i="20"/>
  <c r="E173" i="20"/>
  <c r="E629" i="20"/>
  <c r="E1353" i="20"/>
  <c r="E653" i="20"/>
  <c r="E1306" i="20"/>
  <c r="E182" i="20"/>
  <c r="E197" i="20"/>
  <c r="E1516" i="20"/>
  <c r="E614" i="20"/>
  <c r="E494" i="20"/>
  <c r="E451" i="20"/>
  <c r="E1068" i="20"/>
  <c r="E19" i="20"/>
  <c r="E905" i="20"/>
  <c r="E579" i="20"/>
  <c r="E723" i="20"/>
  <c r="E1288" i="20"/>
  <c r="E1315" i="20"/>
  <c r="E456" i="20"/>
  <c r="E50" i="20"/>
  <c r="E975" i="20"/>
  <c r="E450" i="20"/>
  <c r="E1528" i="20"/>
  <c r="E95" i="20"/>
  <c r="E52" i="20"/>
  <c r="E1312" i="20"/>
  <c r="E504" i="20"/>
  <c r="E1574" i="20"/>
  <c r="E1526" i="20"/>
  <c r="E886" i="20"/>
  <c r="E703" i="20"/>
  <c r="E1506" i="20"/>
  <c r="E474" i="20"/>
  <c r="E189" i="20"/>
  <c r="E588" i="20"/>
  <c r="E1039" i="20"/>
  <c r="E480" i="20"/>
  <c r="E26" i="20"/>
  <c r="E1341" i="20"/>
  <c r="E279" i="20"/>
  <c r="E282" i="20"/>
  <c r="E1268" i="20"/>
  <c r="E1498" i="20"/>
  <c r="E386" i="20"/>
  <c r="E389" i="20"/>
  <c r="E1043" i="20"/>
  <c r="E475" i="20"/>
  <c r="E415" i="20"/>
  <c r="E1238" i="20"/>
  <c r="E1048" i="20"/>
  <c r="E561" i="20"/>
  <c r="E750" i="20"/>
  <c r="E351" i="20"/>
  <c r="E244" i="20"/>
  <c r="E1523" i="20"/>
  <c r="E1011" i="20"/>
  <c r="E617" i="20"/>
  <c r="E583" i="20"/>
  <c r="E606" i="20"/>
  <c r="E581" i="20"/>
  <c r="E582" i="20"/>
  <c r="E548" i="20"/>
  <c r="E1354" i="20"/>
  <c r="E488" i="20"/>
  <c r="E432" i="20"/>
  <c r="E659" i="20"/>
  <c r="E542" i="20"/>
  <c r="E152" i="20"/>
  <c r="E352" i="20"/>
  <c r="E411" i="20"/>
  <c r="E1224" i="20"/>
  <c r="E322" i="20"/>
  <c r="E1221" i="20"/>
  <c r="E556" i="20"/>
  <c r="E1512" i="20"/>
  <c r="E284" i="20"/>
  <c r="E1554" i="20"/>
  <c r="E824" i="20"/>
  <c r="E1067" i="20"/>
  <c r="E467" i="20"/>
  <c r="E289" i="20"/>
  <c r="E577" i="20"/>
  <c r="E587" i="20"/>
  <c r="E105" i="20"/>
  <c r="E1134" i="20"/>
  <c r="E127" i="20"/>
  <c r="E560" i="20"/>
  <c r="E449" i="20"/>
  <c r="E39" i="20"/>
  <c r="E1496" i="20"/>
  <c r="E1247" i="20"/>
  <c r="E547" i="20"/>
  <c r="E765" i="20"/>
  <c r="E35" i="20"/>
  <c r="E832" i="20"/>
  <c r="E705" i="20"/>
  <c r="E1033" i="20"/>
  <c r="E747" i="20"/>
  <c r="E1356" i="20"/>
  <c r="E137" i="20"/>
  <c r="E248" i="20"/>
  <c r="E1537" i="20"/>
  <c r="E1242" i="20"/>
  <c r="E794" i="20"/>
  <c r="E874" i="20"/>
  <c r="E192" i="20"/>
  <c r="E452" i="20"/>
  <c r="E752" i="20"/>
  <c r="E277" i="20"/>
  <c r="E740" i="20"/>
  <c r="E568" i="20"/>
  <c r="E93" i="20"/>
  <c r="E1232" i="20"/>
  <c r="E285" i="20"/>
  <c r="E1236" i="20"/>
  <c r="E2" i="20"/>
  <c r="E744" i="20"/>
  <c r="E764" i="20"/>
  <c r="E843" i="20"/>
  <c r="E1072" i="20"/>
  <c r="E739" i="20"/>
  <c r="E291" i="20"/>
  <c r="E288" i="20"/>
  <c r="E763" i="20"/>
  <c r="E567" i="20"/>
  <c r="E748" i="20"/>
  <c r="E642" i="20"/>
  <c r="E754" i="20"/>
  <c r="E1196" i="20"/>
  <c r="E757" i="20"/>
  <c r="E546" i="20"/>
  <c r="E738" i="20"/>
  <c r="E950" i="20"/>
  <c r="E222" i="20"/>
  <c r="E749" i="20"/>
  <c r="E12" i="20"/>
  <c r="E1527" i="20"/>
  <c r="E835" i="20"/>
  <c r="E56" i="20"/>
  <c r="E448" i="20"/>
  <c r="E1086" i="20"/>
  <c r="E1397" i="20"/>
  <c r="E1114" i="20"/>
  <c r="E243" i="20"/>
  <c r="E1206" i="20"/>
  <c r="E401" i="20"/>
  <c r="E1179" i="20"/>
  <c r="E1085" i="20"/>
  <c r="E1187" i="20"/>
  <c r="E339" i="20"/>
  <c r="E688" i="20"/>
  <c r="E393" i="20"/>
  <c r="E438" i="20"/>
  <c r="E91" i="20"/>
  <c r="E434" i="20"/>
  <c r="E528" i="20"/>
  <c r="E1439" i="20"/>
  <c r="E245" i="20"/>
  <c r="E11" i="20"/>
  <c r="E1084" i="20"/>
  <c r="E270" i="20"/>
  <c r="E1404" i="20"/>
  <c r="E1392" i="20"/>
  <c r="E77" i="20"/>
  <c r="E176" i="20"/>
  <c r="E1282" i="20"/>
  <c r="E330" i="20"/>
  <c r="E327" i="20"/>
  <c r="E362" i="20"/>
  <c r="E155" i="20"/>
  <c r="E328" i="20"/>
  <c r="E329" i="20"/>
  <c r="E210" i="20"/>
  <c r="E101" i="20"/>
  <c r="E349" i="20"/>
  <c r="E378" i="20"/>
  <c r="E1319" i="20"/>
  <c r="E877" i="20"/>
  <c r="E144" i="20"/>
  <c r="E1340" i="20"/>
  <c r="E348" i="20"/>
  <c r="E302" i="20"/>
  <c r="E470" i="20"/>
  <c r="E187" i="20"/>
  <c r="E436" i="20"/>
  <c r="E60" i="20"/>
  <c r="E1329" i="20"/>
  <c r="E69" i="20"/>
  <c r="E829" i="20"/>
  <c r="E511" i="20"/>
  <c r="E124" i="20"/>
  <c r="E104" i="20"/>
  <c r="E67" i="20"/>
  <c r="E1307" i="20"/>
  <c r="E1176" i="20"/>
  <c r="E952" i="20"/>
  <c r="E755" i="20"/>
  <c r="E1071" i="20"/>
  <c r="E1324" i="20"/>
  <c r="E937" i="20"/>
  <c r="E344" i="20"/>
  <c r="E550" i="20"/>
  <c r="E845" i="20"/>
  <c r="E1223" i="20"/>
  <c r="E1325" i="20"/>
  <c r="E301" i="20"/>
  <c r="E1082" i="20"/>
  <c r="E1326" i="20"/>
  <c r="E737" i="20"/>
  <c r="E741" i="20"/>
  <c r="E564" i="20"/>
  <c r="E1066" i="20"/>
  <c r="E354" i="20"/>
  <c r="E746" i="20"/>
  <c r="E458" i="20"/>
  <c r="E1096" i="20"/>
  <c r="E529" i="20"/>
  <c r="E109" i="20"/>
  <c r="E664" i="20"/>
  <c r="E848" i="20"/>
  <c r="E1534" i="20"/>
  <c r="E946" i="20"/>
  <c r="E558" i="20"/>
  <c r="E1538" i="20"/>
  <c r="E1181" i="20"/>
  <c r="E672" i="20"/>
  <c r="E1216" i="20"/>
  <c r="E707" i="20"/>
  <c r="E1339" i="20"/>
  <c r="E760" i="20"/>
  <c r="E1322" i="20"/>
  <c r="E167" i="20"/>
  <c r="E1234" i="20"/>
  <c r="E1571" i="20"/>
  <c r="E188" i="20"/>
  <c r="E357" i="20"/>
  <c r="E165" i="20"/>
  <c r="E1575" i="20"/>
  <c r="E667" i="20"/>
  <c r="E1190" i="20"/>
  <c r="E1174" i="20"/>
  <c r="E168" i="20"/>
  <c r="E255" i="20"/>
  <c r="E1241" i="20"/>
  <c r="E304" i="20"/>
  <c r="E1371" i="20"/>
  <c r="E827" i="20"/>
  <c r="E1186" i="20"/>
  <c r="E1126" i="20"/>
  <c r="E113" i="20"/>
  <c r="E150" i="20"/>
  <c r="E897" i="20"/>
  <c r="E303" i="20"/>
  <c r="E110" i="20"/>
  <c r="E668" i="20"/>
  <c r="E1355" i="20"/>
  <c r="E554" i="20"/>
  <c r="E381" i="20"/>
  <c r="E543" i="20"/>
  <c r="E1352" i="20"/>
  <c r="E114" i="20"/>
  <c r="E1359" i="20"/>
  <c r="E358" i="20"/>
  <c r="E647" i="20"/>
  <c r="E61" i="20"/>
  <c r="E662" i="20"/>
  <c r="E231" i="20"/>
  <c r="E311" i="20"/>
  <c r="E42" i="20"/>
  <c r="E314" i="20"/>
  <c r="E84" i="20"/>
  <c r="E695" i="20"/>
  <c r="E1379" i="20"/>
  <c r="E479" i="20"/>
  <c r="E569" i="20"/>
  <c r="E1239" i="20"/>
  <c r="E447" i="20"/>
  <c r="E661" i="20"/>
  <c r="E372" i="20"/>
  <c r="E674" i="20"/>
  <c r="E689" i="20"/>
  <c r="E1481" i="20"/>
  <c r="E41" i="20"/>
  <c r="E541" i="20"/>
  <c r="E524" i="20"/>
  <c r="E47" i="20"/>
  <c r="E663" i="20"/>
  <c r="E1299" i="20"/>
  <c r="E1336" i="20"/>
  <c r="E833" i="20"/>
  <c r="E1331" i="20"/>
  <c r="E1308" i="20"/>
  <c r="E736" i="20"/>
  <c r="E1381" i="20"/>
  <c r="E563" i="20"/>
  <c r="E791" i="20"/>
  <c r="E719" i="20"/>
  <c r="E1434" i="20"/>
  <c r="E1368" i="20"/>
  <c r="E1060" i="20"/>
  <c r="E1382" i="20"/>
  <c r="E201" i="20"/>
  <c r="E552" i="20"/>
  <c r="E229" i="20"/>
  <c r="E256" i="20"/>
  <c r="E160" i="20"/>
  <c r="E257" i="20"/>
  <c r="E370" i="20"/>
  <c r="E431" i="20"/>
  <c r="E10" i="20"/>
  <c r="E1166" i="20"/>
  <c r="E779" i="20"/>
  <c r="E1384" i="20"/>
  <c r="E1484" i="20"/>
  <c r="E795" i="20"/>
  <c r="E717" i="20"/>
  <c r="E1248" i="20"/>
  <c r="E1037" i="20"/>
  <c r="E1569" i="20"/>
  <c r="E1568" i="20"/>
  <c r="E1029" i="20"/>
  <c r="E80" i="20"/>
  <c r="E1407" i="20"/>
  <c r="E1184" i="20"/>
  <c r="E1364" i="20"/>
  <c r="E202" i="20"/>
  <c r="E544" i="20"/>
  <c r="E106" i="20"/>
  <c r="E910" i="20"/>
  <c r="E1570" i="20"/>
  <c r="E122" i="20"/>
  <c r="E1449" i="20"/>
  <c r="E4" i="20"/>
  <c r="E32" i="20"/>
  <c r="E922" i="20"/>
  <c r="E1208" i="20"/>
  <c r="E690" i="20"/>
  <c r="E5" i="20"/>
  <c r="E837" i="20"/>
  <c r="E566" i="20"/>
  <c r="E1478" i="20"/>
  <c r="E94" i="20"/>
  <c r="E871" i="20"/>
  <c r="E772" i="20"/>
  <c r="E1499" i="20"/>
  <c r="E1032" i="20"/>
  <c r="E116" i="20"/>
  <c r="E907" i="20"/>
  <c r="E1285" i="20"/>
  <c r="E1148" i="20"/>
  <c r="E1141" i="20"/>
  <c r="E1314" i="20"/>
  <c r="E1358" i="20"/>
  <c r="E115" i="20"/>
  <c r="E246" i="20"/>
  <c r="E1323" i="20"/>
  <c r="E1555" i="20"/>
  <c r="E1369" i="20"/>
  <c r="E930" i="20"/>
  <c r="E933" i="20"/>
  <c r="E538" i="20"/>
  <c r="E249" i="20"/>
  <c r="E1034" i="20"/>
  <c r="E1240" i="20"/>
  <c r="E209" i="20"/>
  <c r="E539" i="20"/>
  <c r="E1210" i="20"/>
  <c r="E1564" i="20"/>
  <c r="E876" i="20"/>
  <c r="E735" i="20"/>
  <c r="E293" i="20"/>
  <c r="E1372" i="20"/>
  <c r="E1488" i="20"/>
  <c r="E1257" i="20"/>
  <c r="E250" i="20"/>
  <c r="E1493" i="20"/>
  <c r="E756" i="20"/>
  <c r="E1218" i="20"/>
  <c r="E1202" i="20"/>
  <c r="E1002" i="20"/>
  <c r="E151" i="20"/>
  <c r="E537" i="20"/>
  <c r="E1015" i="20"/>
  <c r="E1157" i="20"/>
  <c r="E1410" i="20"/>
  <c r="E1367" i="20"/>
  <c r="E878" i="20"/>
  <c r="E1146" i="20"/>
  <c r="E1563" i="20"/>
  <c r="E916" i="20"/>
  <c r="E1474" i="20"/>
  <c r="E1152" i="20"/>
  <c r="E356" i="20"/>
  <c r="E1254" i="20"/>
  <c r="E1145" i="20"/>
  <c r="E1546" i="20"/>
  <c r="E1376" i="20"/>
  <c r="E1448" i="20"/>
  <c r="E163" i="20"/>
  <c r="E1565" i="20"/>
  <c r="E1151" i="20"/>
  <c r="E951" i="20"/>
  <c r="E3" i="20"/>
  <c r="E753" i="20"/>
  <c r="E909" i="20"/>
  <c r="E1337" i="20"/>
  <c r="E1217" i="20"/>
  <c r="E1019" i="20"/>
  <c r="E823" i="20"/>
  <c r="E551" i="20"/>
  <c r="E745" i="20"/>
  <c r="E784" i="20"/>
  <c r="E1408" i="20"/>
  <c r="E643" i="20"/>
  <c r="E427" i="20"/>
  <c r="E906" i="20"/>
  <c r="E118" i="20"/>
  <c r="E1147" i="20"/>
  <c r="E584" i="20"/>
  <c r="E651" i="20"/>
  <c r="E912" i="20"/>
  <c r="E932" i="20"/>
  <c r="E721" i="20"/>
  <c r="E1289" i="20"/>
  <c r="E743" i="20"/>
  <c r="E742" i="20"/>
  <c r="E1156" i="20"/>
  <c r="E846" i="20"/>
  <c r="E1380" i="20"/>
  <c r="E1259" i="20"/>
  <c r="E443" i="20"/>
  <c r="E473" i="20"/>
  <c r="E1260" i="20"/>
  <c r="E1377" i="20"/>
  <c r="E1328" i="20"/>
  <c r="E253" i="20"/>
  <c r="E462" i="20"/>
  <c r="E1566" i="20"/>
  <c r="E295" i="20"/>
  <c r="E565" i="20"/>
  <c r="E1556" i="20"/>
  <c r="E294" i="20"/>
  <c r="E696" i="20"/>
  <c r="E698" i="20"/>
  <c r="E1273" i="20"/>
  <c r="E435" i="20"/>
  <c r="E254" i="20"/>
  <c r="E1383" i="20"/>
  <c r="E1370" i="20"/>
  <c r="E670" i="20"/>
  <c r="E82" i="20"/>
  <c r="E1292" i="20"/>
  <c r="E1433" i="20"/>
  <c r="E377" i="20"/>
  <c r="E914" i="20"/>
  <c r="E63" i="20"/>
  <c r="E777" i="20"/>
  <c r="E170" i="20"/>
  <c r="E553" i="20"/>
  <c r="E1144" i="20"/>
  <c r="E1311" i="20"/>
  <c r="E677" i="20"/>
  <c r="E309" i="20"/>
  <c r="E786" i="20"/>
  <c r="E312" i="20"/>
  <c r="E233" i="20"/>
  <c r="E315" i="20"/>
  <c r="E1261" i="20"/>
  <c r="E292" i="20"/>
  <c r="E1406" i="20"/>
  <c r="E1305" i="20"/>
  <c r="E396" i="20"/>
  <c r="E680" i="20"/>
  <c r="E418" i="20"/>
  <c r="E665" i="20"/>
  <c r="E237" i="20"/>
  <c r="E1363" i="20"/>
  <c r="E1399" i="20"/>
  <c r="E562" i="20"/>
  <c r="E1366" i="20"/>
  <c r="E1010" i="20"/>
  <c r="E64" i="20"/>
  <c r="E1191" i="20"/>
  <c r="E603" i="20"/>
  <c r="E342" i="20"/>
  <c r="E1450" i="20"/>
  <c r="E887" i="20"/>
  <c r="E267" i="20"/>
  <c r="E126" i="20"/>
  <c r="E341" i="20"/>
  <c r="E125" i="20"/>
  <c r="E205" i="20"/>
  <c r="E204" i="20"/>
  <c r="E838" i="20"/>
  <c r="E839" i="20"/>
  <c r="E693" i="20"/>
  <c r="E83" i="20"/>
  <c r="E762" i="20"/>
  <c r="E1447" i="20"/>
  <c r="E206" i="20"/>
  <c r="E429" i="20"/>
  <c r="E85" i="20"/>
  <c r="E430" i="20"/>
  <c r="E1278" i="20"/>
  <c r="E290" i="20"/>
  <c r="E408" i="20"/>
  <c r="E407" i="20"/>
  <c r="E251" i="20"/>
  <c r="E186" i="20"/>
  <c r="E305" i="20"/>
  <c r="E297" i="20"/>
  <c r="E417" i="20"/>
  <c r="E1327" i="20"/>
  <c r="E1155" i="20"/>
  <c r="E618" i="20"/>
  <c r="E673" i="20"/>
  <c r="E446" i="20"/>
  <c r="E934" i="20"/>
  <c r="E788" i="20"/>
  <c r="E419" i="20"/>
  <c r="E1266" i="20"/>
  <c r="E507" i="20"/>
  <c r="E1274" i="20"/>
  <c r="E759" i="20"/>
  <c r="E1350" i="20"/>
  <c r="E236" i="20"/>
  <c r="E1243" i="20"/>
  <c r="E296" i="20"/>
  <c r="E242" i="20"/>
  <c r="E1553" i="20"/>
  <c r="E198" i="20"/>
  <c r="E1189" i="20"/>
  <c r="E346" i="20"/>
  <c r="E1403" i="20"/>
  <c r="E549" i="20"/>
  <c r="E410" i="20"/>
  <c r="E1220" i="20"/>
  <c r="E15" i="20"/>
  <c r="E697" i="20"/>
  <c r="E929" i="20"/>
  <c r="E974" i="20"/>
  <c r="E412" i="20"/>
  <c r="E271" i="20"/>
  <c r="E343" i="20"/>
  <c r="E1446" i="20"/>
  <c r="E25" i="20"/>
  <c r="E1401" i="20"/>
  <c r="E1294" i="20"/>
  <c r="E360" i="20"/>
  <c r="E444" i="20"/>
  <c r="E416" i="20"/>
  <c r="E630" i="20"/>
  <c r="E865" i="20"/>
  <c r="E635" i="20"/>
  <c r="E48" i="20"/>
  <c r="E1360" i="20"/>
  <c r="E671" i="20"/>
  <c r="E366" i="20"/>
  <c r="E1334" i="20"/>
  <c r="E1316" i="20"/>
  <c r="E681" i="20"/>
  <c r="E382" i="20"/>
  <c r="E232" i="20"/>
  <c r="E1510" i="20"/>
  <c r="E968" i="20"/>
  <c r="E120" i="20"/>
  <c r="E1391" i="20"/>
  <c r="E215" i="20"/>
  <c r="E676" i="20"/>
  <c r="E1301" i="20"/>
  <c r="E691" i="20"/>
  <c r="E235" i="20"/>
  <c r="E1276" i="20"/>
  <c r="E686" i="20"/>
  <c r="E387" i="20"/>
  <c r="E1293" i="20"/>
  <c r="E518" i="20"/>
  <c r="E666" i="20"/>
  <c r="E441" i="20"/>
  <c r="E414" i="20"/>
  <c r="E1295" i="20"/>
  <c r="E1173" i="20"/>
  <c r="E595" i="20"/>
  <c r="E1193" i="20"/>
  <c r="E406" i="20"/>
  <c r="E409" i="20"/>
  <c r="E847" i="20"/>
  <c r="E1313" i="20"/>
  <c r="E1081" i="20"/>
  <c r="E23" i="20"/>
  <c r="E1362" i="20"/>
  <c r="E508" i="20"/>
  <c r="E801" i="20"/>
  <c r="E413" i="20"/>
  <c r="E751" i="20"/>
  <c r="E1272" i="20"/>
  <c r="E247" i="20"/>
  <c r="E728" i="20"/>
  <c r="E459" i="20"/>
  <c r="E252" i="20"/>
  <c r="E454" i="20"/>
  <c r="E445" i="20"/>
  <c r="E478" i="20"/>
  <c r="E509" i="20"/>
  <c r="E1244" i="20"/>
  <c r="E889" i="20"/>
  <c r="E469" i="20"/>
  <c r="E361" i="20"/>
  <c r="E1089" i="20"/>
  <c r="E1088" i="20"/>
  <c r="E395" i="20"/>
  <c r="E217" i="20"/>
  <c r="E193" i="20"/>
  <c r="E78" i="20"/>
  <c r="E49" i="20"/>
  <c r="E687" i="20"/>
  <c r="E68" i="20"/>
  <c r="E679" i="20"/>
  <c r="E394" i="20"/>
  <c r="E99" i="20"/>
  <c r="E623" i="20"/>
  <c r="E317" i="20"/>
  <c r="E570" i="20"/>
  <c r="E369" i="20"/>
  <c r="E650" i="20"/>
  <c r="E1195" i="20"/>
  <c r="E117" i="20"/>
  <c r="E1235" i="20"/>
  <c r="E1194" i="20"/>
  <c r="E1286" i="20"/>
  <c r="E316" i="20"/>
  <c r="E1440" i="20"/>
  <c r="E403" i="20"/>
  <c r="E1044" i="20"/>
  <c r="E898" i="20"/>
  <c r="E375" i="20"/>
  <c r="E1049" i="20"/>
  <c r="E402" i="20"/>
  <c r="E1386" i="20"/>
  <c r="E660" i="20"/>
  <c r="E1265" i="20"/>
  <c r="E637" i="20"/>
  <c r="E694" i="20"/>
  <c r="E1069" i="20"/>
  <c r="E726" i="20"/>
  <c r="E66" i="20"/>
  <c r="E1398" i="20"/>
  <c r="E1396" i="20"/>
  <c r="E259" i="20"/>
  <c r="E971" i="20"/>
  <c r="E299" i="20"/>
  <c r="E1453" i="20"/>
  <c r="E571" i="20"/>
  <c r="E268" i="20"/>
  <c r="E834" i="20"/>
  <c r="E926" i="20"/>
  <c r="E1492" i="20"/>
  <c r="E97" i="20"/>
  <c r="E1031" i="20"/>
  <c r="E1365" i="20"/>
  <c r="E1351" i="20"/>
  <c r="E892" i="20"/>
  <c r="E884" i="20"/>
  <c r="E20" i="20"/>
  <c r="E915" i="20"/>
  <c r="E1170" i="20"/>
  <c r="E514" i="20"/>
  <c r="E1277" i="20"/>
  <c r="E1070" i="20"/>
  <c r="E851" i="20"/>
  <c r="E856" i="20"/>
  <c r="E374" i="20"/>
  <c r="E1545" i="20"/>
  <c r="E335" i="20"/>
  <c r="E392" i="20"/>
  <c r="E73" i="20"/>
  <c r="E325" i="20"/>
  <c r="E92" i="20"/>
  <c r="E995" i="20"/>
  <c r="E700" i="20"/>
  <c r="E7" i="20"/>
  <c r="E103" i="20"/>
  <c r="E89" i="20"/>
  <c r="E1063" i="20"/>
  <c r="E384" i="20"/>
  <c r="E36" i="20"/>
  <c r="E632" i="20"/>
  <c r="E79" i="20"/>
  <c r="E58" i="20"/>
  <c r="E54" i="20"/>
  <c r="E340" i="20"/>
  <c r="E24" i="20"/>
  <c r="E404" i="20"/>
  <c r="E337" i="20"/>
  <c r="E405" i="20"/>
  <c r="E658" i="20"/>
  <c r="E166" i="20"/>
  <c r="E164" i="20"/>
  <c r="E287" i="20"/>
  <c r="E1550" i="20"/>
  <c r="E1167" i="20"/>
  <c r="E1270" i="20"/>
  <c r="E263" i="20"/>
  <c r="E486" i="20"/>
  <c r="E1559" i="20"/>
  <c r="E9" i="20"/>
  <c r="E399" i="20"/>
  <c r="E422" i="20"/>
  <c r="E87" i="20"/>
  <c r="E70" i="20"/>
  <c r="E1375" i="20"/>
  <c r="E1087" i="20"/>
  <c r="E849" i="20"/>
  <c r="E732" i="20"/>
  <c r="E112" i="20"/>
  <c r="E1076" i="20"/>
  <c r="E911" i="20"/>
  <c r="E669" i="20"/>
  <c r="E825" i="20"/>
  <c r="E758" i="20"/>
  <c r="E589" i="20"/>
  <c r="E828" i="20"/>
  <c r="E870" i="20"/>
  <c r="E298" i="20"/>
  <c r="E300" i="20"/>
  <c r="E1075" i="20"/>
  <c r="E767" i="20"/>
  <c r="E731" i="20"/>
  <c r="E107" i="20"/>
  <c r="E33" i="20"/>
  <c r="E326" i="20"/>
  <c r="E440" i="20"/>
  <c r="E383" i="20"/>
  <c r="E1169" i="20"/>
  <c r="E169" i="20"/>
  <c r="E264" i="20"/>
  <c r="E240" i="20"/>
  <c r="E854" i="20"/>
  <c r="E682" i="20"/>
  <c r="E308" i="20"/>
  <c r="E482" i="20"/>
  <c r="E699" i="20"/>
  <c r="E522" i="20"/>
  <c r="E398" i="20"/>
  <c r="E88" i="20"/>
  <c r="E1065" i="20"/>
  <c r="E428" i="20"/>
  <c r="E319" i="20"/>
  <c r="E1310" i="20"/>
  <c r="E1421" i="20"/>
  <c r="E321" i="20"/>
  <c r="E590" i="20"/>
  <c r="E924" i="20"/>
  <c r="E1418" i="20"/>
  <c r="E1052" i="20"/>
  <c r="E1297" i="20"/>
  <c r="E28" i="20"/>
  <c r="E1466" i="20"/>
  <c r="E261" i="20"/>
  <c r="E310" i="20"/>
  <c r="E593" i="20"/>
  <c r="E1138" i="20"/>
  <c r="E969" i="20"/>
  <c r="E1477" i="20"/>
  <c r="E713" i="20"/>
  <c r="E96" i="20"/>
  <c r="E1007" i="20"/>
  <c r="E925" i="20"/>
  <c r="E273" i="20"/>
  <c r="E683" i="20"/>
  <c r="E885" i="20"/>
  <c r="E773" i="20"/>
  <c r="E928" i="20"/>
  <c r="E71" i="20"/>
  <c r="E1330" i="20"/>
  <c r="E890" i="20"/>
  <c r="E307" i="20"/>
  <c r="E927" i="20"/>
  <c r="E461" i="20"/>
  <c r="E463" i="20"/>
  <c r="E1420" i="20"/>
  <c r="E954" i="20"/>
  <c r="E1168" i="20"/>
  <c r="E943" i="20"/>
  <c r="E108" i="20"/>
  <c r="E988" i="20"/>
  <c r="E1024" i="20"/>
  <c r="E13" i="20"/>
  <c r="E138" i="20"/>
  <c r="E803" i="20"/>
  <c r="E1476" i="20"/>
  <c r="E1317" i="20"/>
  <c r="E796" i="20"/>
  <c r="E792" i="20"/>
  <c r="E1073" i="20"/>
  <c r="E1357" i="20"/>
  <c r="E139" i="20"/>
  <c r="E320" i="20"/>
  <c r="E902" i="20"/>
  <c r="E1335" i="20"/>
  <c r="E1332" i="20"/>
  <c r="E241" i="20"/>
  <c r="E332" i="20"/>
  <c r="E74" i="20"/>
  <c r="E76" i="20"/>
  <c r="E239" i="20"/>
  <c r="E1133" i="20"/>
  <c r="E1298" i="20"/>
  <c r="E367" i="20"/>
  <c r="E14" i="20"/>
  <c r="E40" i="20"/>
  <c r="E611" i="20"/>
  <c r="E455" i="20"/>
  <c r="E525" i="20"/>
  <c r="E336" i="20"/>
  <c r="E373" i="20"/>
  <c r="E923" i="20"/>
  <c r="E684" i="20"/>
  <c r="E1258" i="20"/>
  <c r="E1214" i="20"/>
  <c r="E485" i="20"/>
  <c r="E29" i="20"/>
  <c r="E45" i="20"/>
  <c r="E875" i="20"/>
  <c r="E574" i="20"/>
  <c r="E1135" i="20"/>
  <c r="E982" i="20"/>
  <c r="E379" i="20"/>
  <c r="E1269" i="20"/>
  <c r="E425" i="20"/>
  <c r="E867" i="20"/>
  <c r="E592" i="20"/>
  <c r="E638" i="20"/>
  <c r="E1028" i="20"/>
  <c r="E1018" i="20"/>
  <c r="E610" i="20"/>
  <c r="E1318" i="20"/>
  <c r="E959" i="20"/>
  <c r="E793" i="20"/>
  <c r="E862" i="20"/>
  <c r="E1542" i="20"/>
  <c r="E655" i="20"/>
  <c r="E1030" i="20"/>
  <c r="E811" i="20"/>
  <c r="E129" i="20"/>
  <c r="E258" i="20"/>
  <c r="E331" i="20"/>
  <c r="E471" i="20"/>
  <c r="E46" i="20"/>
  <c r="E323" i="20"/>
  <c r="E21" i="20"/>
  <c r="E368" i="20"/>
  <c r="E1422" i="20"/>
  <c r="E269" i="20"/>
  <c r="E44" i="20"/>
  <c r="E43" i="20"/>
  <c r="E893" i="20"/>
  <c r="E65" i="20"/>
  <c r="E266" i="20"/>
  <c r="E371" i="20"/>
  <c r="E515" i="20"/>
  <c r="E8" i="20"/>
  <c r="E1016" i="20"/>
  <c r="E1558" i="20"/>
  <c r="E234" i="20"/>
  <c r="E917" i="20"/>
  <c r="E1385" i="20"/>
  <c r="E787" i="20"/>
  <c r="E1090" i="20"/>
  <c r="E1393" i="20"/>
  <c r="E1429" i="20"/>
  <c r="E981" i="20"/>
  <c r="E1361" i="20"/>
  <c r="E123" i="20"/>
  <c r="E857" i="20"/>
  <c r="E908" i="20"/>
  <c r="E761" i="20"/>
  <c r="E831" i="20"/>
  <c r="E510" i="20"/>
  <c r="E864" i="20"/>
  <c r="E1080" i="20"/>
  <c r="E1077" i="20"/>
  <c r="E678" i="20"/>
  <c r="E1479" i="20"/>
  <c r="E347" i="20"/>
  <c r="E238" i="20"/>
  <c r="E334" i="20"/>
  <c r="E594" i="20"/>
  <c r="E57" i="20"/>
  <c r="E400" i="20"/>
  <c r="E1130" i="20"/>
  <c r="E709" i="20"/>
  <c r="E59" i="20"/>
  <c r="E1402" i="20"/>
  <c r="E98" i="20"/>
  <c r="E685" i="20"/>
  <c r="E1511" i="20"/>
  <c r="E111" i="20"/>
  <c r="E1373" i="20"/>
  <c r="E338" i="20"/>
  <c r="E977" i="20"/>
  <c r="E675" i="20"/>
  <c r="E464" i="20"/>
  <c r="E841" i="20"/>
  <c r="E1471" i="20"/>
  <c r="E775" i="20"/>
  <c r="E939" i="20"/>
  <c r="E260" i="20"/>
  <c r="E1175" i="20"/>
  <c r="E1416" i="20"/>
  <c r="E869" i="20"/>
  <c r="E868" i="20"/>
  <c r="E1452" i="20"/>
  <c r="E1394" i="20"/>
  <c r="E985" i="20"/>
  <c r="E826" i="20"/>
  <c r="E964" i="20"/>
  <c r="E1425" i="20"/>
  <c r="E983" i="20"/>
  <c r="E840" i="20"/>
  <c r="E836" i="20"/>
  <c r="E1480" i="20"/>
  <c r="E990" i="20"/>
  <c r="E1262" i="20"/>
  <c r="E318" i="20"/>
  <c r="E1279" i="20"/>
  <c r="E591" i="20"/>
  <c r="E75" i="20"/>
  <c r="E1549" i="20"/>
  <c r="E376" i="20"/>
  <c r="E6" i="20"/>
  <c r="E265" i="20"/>
  <c r="E286" i="20"/>
  <c r="E966" i="20"/>
  <c r="E1053" i="20"/>
  <c r="E1413" i="20"/>
  <c r="E602" i="20"/>
  <c r="E1551" i="20"/>
  <c r="E938" i="20"/>
  <c r="E397" i="20"/>
  <c r="E272" i="20"/>
  <c r="E154" i="20"/>
  <c r="E1219" i="20"/>
  <c r="E1388" i="20"/>
  <c r="E980" i="20"/>
  <c r="E262" i="20"/>
  <c r="E1468" i="20"/>
  <c r="E388" i="20"/>
  <c r="E86" i="20"/>
  <c r="E1430" i="20"/>
  <c r="E913" i="20"/>
  <c r="E961" i="20"/>
  <c r="E1455" i="20"/>
  <c r="E1462" i="20"/>
  <c r="E333" i="20"/>
  <c r="E1387" i="20"/>
  <c r="E72" i="20"/>
  <c r="E821" i="20"/>
  <c r="E706" i="20"/>
  <c r="E636" i="20"/>
  <c r="E935" i="20"/>
  <c r="E654" i="20"/>
  <c r="E634" i="20"/>
  <c r="E1470" i="20"/>
  <c r="E1414" i="20"/>
  <c r="E986" i="20"/>
  <c r="E656" i="20"/>
  <c r="E1457" i="20"/>
  <c r="E1463" i="20"/>
  <c r="E1454" i="20"/>
  <c r="E439" i="20"/>
  <c r="E601" i="20"/>
  <c r="E919" i="20"/>
  <c r="E1017" i="20"/>
  <c r="E965" i="20"/>
  <c r="E1467" i="20"/>
  <c r="E520" i="20"/>
  <c r="E810" i="20"/>
  <c r="E859" i="20"/>
  <c r="E1213" i="20"/>
  <c r="E1464" i="20"/>
  <c r="E1490" i="20"/>
  <c r="E730" i="20"/>
  <c r="E994" i="20"/>
  <c r="E1014" i="20"/>
  <c r="E1006" i="20"/>
  <c r="E1503" i="20"/>
  <c r="E714" i="20"/>
  <c r="E918" i="20"/>
  <c r="E987" i="20"/>
  <c r="E976" i="20"/>
  <c r="E1026" i="20"/>
  <c r="E1271" i="20"/>
  <c r="E992" i="20"/>
  <c r="E1211" i="20"/>
  <c r="E1424" i="20"/>
  <c r="E712" i="20"/>
  <c r="E1022" i="20"/>
  <c r="E944" i="20"/>
  <c r="E822" i="20"/>
  <c r="E997" i="20"/>
  <c r="E955" i="20"/>
  <c r="E16" i="20"/>
  <c r="E984" i="20"/>
  <c r="E962" i="20"/>
  <c r="E1419" i="20"/>
  <c r="E734" i="20"/>
  <c r="E1547" i="20"/>
  <c r="E947" i="20"/>
  <c r="E998" i="20"/>
  <c r="E920" i="20"/>
  <c r="E1237" i="20"/>
  <c r="E1417" i="20"/>
  <c r="E1004" i="20"/>
  <c r="E1139" i="20"/>
  <c r="E1137" i="20"/>
  <c r="E1001" i="20"/>
  <c r="E1027" i="20"/>
  <c r="E996" i="20"/>
  <c r="E999" i="20"/>
  <c r="E963" i="20"/>
  <c r="E1473" i="20"/>
  <c r="E1465" i="20"/>
  <c r="E536" i="20"/>
  <c r="E710" i="20"/>
  <c r="E1127" i="20"/>
  <c r="E1412" i="20"/>
  <c r="E956" i="20"/>
  <c r="E1475" i="20"/>
  <c r="E1000" i="20"/>
  <c r="E1013" i="20"/>
  <c r="E861" i="20"/>
  <c r="E1469" i="20"/>
  <c r="E1290" i="20"/>
  <c r="E812" i="20"/>
  <c r="E1389" i="20"/>
  <c r="E1009" i="20"/>
  <c r="E1472" i="20"/>
  <c r="E1426" i="20"/>
  <c r="E973" i="20"/>
  <c r="E1215" i="20"/>
  <c r="E850" i="20"/>
  <c r="E516" i="20"/>
  <c r="E1291" i="20"/>
  <c r="E804" i="20"/>
  <c r="E1200" i="20"/>
  <c r="E817" i="20"/>
  <c r="E806" i="20"/>
  <c r="E1504" i="20"/>
  <c r="E1129" i="20"/>
  <c r="E1131" i="20"/>
  <c r="E1099" i="20"/>
  <c r="E805" i="20"/>
  <c r="E1229" i="20"/>
  <c r="E1230" i="20"/>
  <c r="E1333" i="20"/>
  <c r="E852" i="20"/>
  <c r="E517" i="20"/>
  <c r="E612" i="20"/>
  <c r="E1489" i="20"/>
  <c r="E605" i="20"/>
  <c r="E815" i="20"/>
  <c r="E324" i="20"/>
  <c r="E1212" i="20"/>
  <c r="E1171" i="20"/>
  <c r="E776" i="20"/>
  <c r="E1567" i="20"/>
  <c r="E1172" i="20"/>
  <c r="E1535" i="20"/>
  <c r="E1231" i="20"/>
  <c r="E472" i="20"/>
  <c r="E813" i="20"/>
  <c r="E1132" i="20"/>
  <c r="E816" i="20"/>
  <c r="E819" i="20"/>
  <c r="E818" i="20"/>
  <c r="E1079" i="20"/>
  <c r="E1100" i="20"/>
  <c r="E814" i="20"/>
  <c r="E1228" i="20"/>
  <c r="E1222" i="20"/>
  <c r="E1287" i="20"/>
  <c r="E1233" i="20"/>
  <c r="E190" i="20"/>
  <c r="E1226" i="20"/>
  <c r="E1093" i="20"/>
  <c r="E1275" i="20"/>
  <c r="E1097" i="20"/>
  <c r="E1201" i="20"/>
  <c r="E1203" i="20"/>
  <c r="E1083" i="20"/>
  <c r="E1227" i="20"/>
  <c r="E306" i="20"/>
  <c r="E619" i="20"/>
  <c r="E631" i="20"/>
  <c r="E1161" i="20"/>
  <c r="E1163" i="20"/>
  <c r="E622" i="20"/>
  <c r="E808" i="20"/>
  <c r="E1162" i="20"/>
  <c r="E866" i="20"/>
  <c r="E648" i="20"/>
  <c r="E649" i="20"/>
  <c r="E970" i="20"/>
  <c r="E1098" i="20"/>
  <c r="E1548" i="20"/>
  <c r="E1164" i="20"/>
  <c r="E625" i="20"/>
  <c r="E641" i="20"/>
  <c r="E1160" i="20"/>
  <c r="E1576" i="20"/>
  <c r="E1021" i="20"/>
  <c r="E809" i="20"/>
  <c r="E1251" i="20"/>
  <c r="E1250" i="20"/>
  <c r="E1249" i="20"/>
  <c r="E1253" i="20"/>
  <c r="E1005" i="20"/>
  <c r="E1008" i="20"/>
  <c r="E228" i="20"/>
  <c r="E1252" i="20"/>
  <c r="E979" i="20"/>
  <c r="E936" i="20"/>
  <c r="E1020" i="20"/>
  <c r="E941" i="20"/>
  <c r="E942" i="20"/>
  <c r="E940" i="20"/>
  <c r="E1128" i="20"/>
  <c r="E945" i="20"/>
  <c r="E1042" i="20"/>
  <c r="E1309" i="20"/>
  <c r="E1140" i="20"/>
  <c r="E1036" i="20"/>
  <c r="E1115" i="20"/>
  <c r="E1107" i="20"/>
  <c r="E1199" i="20"/>
  <c r="E171" i="20"/>
  <c r="E1198" i="20"/>
  <c r="E900" i="20"/>
  <c r="E901" i="20"/>
  <c r="E1040" i="20"/>
  <c r="E903" i="20"/>
  <c r="E1003" i="20"/>
  <c r="E1012" i="20"/>
  <c r="E1111" i="20"/>
  <c r="E275" i="20"/>
  <c r="E604" i="20"/>
  <c r="E640" i="20"/>
  <c r="E639" i="20"/>
  <c r="E1104" i="20"/>
  <c r="E1117" i="20"/>
  <c r="E1118" i="20"/>
  <c r="E1101" i="20"/>
  <c r="E1560" i="20"/>
  <c r="E1178" i="20"/>
  <c r="E1182" i="20"/>
  <c r="E1136" i="20"/>
  <c r="E490" i="20"/>
  <c r="E424" i="20"/>
  <c r="E423" i="20"/>
  <c r="E1108" i="20"/>
  <c r="E81" i="20"/>
  <c r="E37" i="20"/>
  <c r="E390" i="20"/>
  <c r="E460" i="20"/>
  <c r="E465" i="20"/>
  <c r="E1106" i="20"/>
  <c r="E1105" i="20"/>
  <c r="E1225" i="20"/>
  <c r="E1445" i="20"/>
  <c r="E1442" i="20"/>
  <c r="E1122" i="20"/>
  <c r="E1431" i="20"/>
  <c r="E1078" i="20"/>
  <c r="E1204" i="20"/>
  <c r="E1456" i="20"/>
  <c r="E724" i="20"/>
  <c r="E350" i="20"/>
  <c r="E172" i="20"/>
  <c r="E1205" i="20"/>
  <c r="E119" i="20"/>
  <c r="E1120" i="20"/>
  <c r="E1460" i="20"/>
  <c r="E1458" i="20"/>
  <c r="E858" i="20"/>
  <c r="E133" i="20"/>
  <c r="E1192" i="20"/>
  <c r="E972" i="20"/>
  <c r="E1123" i="20"/>
  <c r="E1125" i="20"/>
  <c r="E1124" i="20"/>
  <c r="E798" i="20"/>
  <c r="E223" i="20"/>
  <c r="E1058" i="20"/>
  <c r="E175" i="20"/>
  <c r="E720" i="20"/>
  <c r="E652" i="20"/>
  <c r="E1025" i="20"/>
  <c r="E1280" i="20"/>
  <c r="E184" i="20"/>
  <c r="E513" i="20"/>
  <c r="E180" i="20"/>
  <c r="E1245" i="20"/>
  <c r="E1281" i="20"/>
  <c r="E281" i="20"/>
  <c r="E615" i="20"/>
  <c r="E519" i="20"/>
  <c r="E1483" i="20"/>
  <c r="E1482" i="20"/>
  <c r="E353" i="20"/>
  <c r="E1035" i="20"/>
  <c r="E628" i="20"/>
  <c r="E156" i="20"/>
  <c r="E1539" i="20"/>
  <c r="E904" i="20"/>
  <c r="E578" i="20"/>
  <c r="E1246" i="20"/>
  <c r="E495" i="20"/>
  <c r="E498" i="20"/>
  <c r="E499" i="20"/>
  <c r="E497" i="20"/>
  <c r="E1159" i="20"/>
  <c r="E1255" i="20"/>
  <c r="E1256" i="20"/>
  <c r="E1491" i="20"/>
  <c r="E722" i="20"/>
  <c r="E141" i="20"/>
  <c r="E1486" i="20"/>
  <c r="E1544" i="20"/>
  <c r="E626" i="20"/>
  <c r="E211" i="20"/>
  <c r="E481" i="20"/>
  <c r="E899" i="20"/>
  <c r="E496" i="20"/>
  <c r="E500" i="20"/>
  <c r="E727" i="20"/>
  <c r="E1415" i="20"/>
  <c r="E967" i="20"/>
  <c r="E179" i="20"/>
  <c r="E502" i="20"/>
  <c r="E501" i="20"/>
  <c r="E437" i="20"/>
  <c r="E1023" i="20"/>
  <c r="E891" i="20"/>
  <c r="E853" i="20"/>
  <c r="E1531" i="20"/>
  <c r="E1532" i="20"/>
  <c r="E1533" i="20"/>
  <c r="E1517" i="20"/>
  <c r="E159" i="20"/>
</calcChain>
</file>

<file path=xl/comments1.xml><?xml version="1.0" encoding="utf-8"?>
<comments xmlns="http://schemas.openxmlformats.org/spreadsheetml/2006/main">
  <authors>
    <author>Марат Михайлов</author>
  </authors>
  <commentList>
    <comment ref="D1" authorId="0">
      <text>
        <r>
          <rPr>
            <sz val="8"/>
            <color indexed="81"/>
            <rFont val="Tahoma"/>
            <family val="2"/>
            <charset val="204"/>
          </rPr>
          <t>значение с которым сравнивается сумма стартового баланса и дополнительного платежа. Если сумма стартового баланса и дополнительно платежа превышает данное значение, то за комлект выплачивается вознаграждение указанное в данном столбце в строке, соответствующей тарифному плану отправленного комплекта</t>
        </r>
      </text>
    </comment>
    <comment ref="E8" authorId="0">
      <text>
        <r>
          <rPr>
            <b/>
            <sz val="8"/>
            <color indexed="81"/>
            <rFont val="Tahoma"/>
            <family val="2"/>
            <charset val="204"/>
          </rPr>
          <t>Пример:</t>
        </r>
        <r>
          <rPr>
            <sz val="8"/>
            <color indexed="81"/>
            <rFont val="Tahoma"/>
            <family val="2"/>
            <charset val="204"/>
          </rPr>
          <t xml:space="preserve">
если сумма стартового баланса и дополнительно платежа превышает 200 , то выплачиваемое вознаграждение равно 100. 
Если от 100 до 200, то 70.</t>
        </r>
      </text>
    </comment>
    <comment ref="D20" authorId="0">
      <text>
        <r>
          <rPr>
            <b/>
            <sz val="8"/>
            <color indexed="81"/>
            <rFont val="Tahoma"/>
            <family val="2"/>
            <charset val="204"/>
          </rPr>
          <t>Пример:</t>
        </r>
        <r>
          <rPr>
            <sz val="8"/>
            <color indexed="81"/>
            <rFont val="Tahoma"/>
            <family val="2"/>
            <charset val="204"/>
          </rPr>
          <t xml:space="preserve">
если сумма стартового баланса и дополнительно платежа превышает 100 , то выплачиваемое вознаграждение равно 70. 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C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14"/>
            <color indexed="81"/>
            <rFont val="Tahoma"/>
            <family val="2"/>
            <charset val="204"/>
          </rPr>
          <t>Методика:
1) Создаём столбец с модулем разности даты активации и даты отправки смс.
2) Сортируем этот столбец по убыванию.
3) Сортируем столбец с номером комплекта по возрастанию. При этом повторяющиеся значения находятся рядом, при этом таблица всё ещё отсортирована по убыванию модуля разности.
4) Удаляем дубликаты по столбцу с номером комплекта, и из-за применённых сортировок остаются строки и наименьшим модулем разности.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>
  <connection id="1" keepAlive="1" name="Запрос — Таблица5" description="Соединение с запросом &quot;Таблица5&quot; в книге." type="5" refreshedVersion="4" background="1" saveData="1">
    <dbPr connection="provider=Microsoft.Mashup.OleDb.1;data source=$EmbeddedMashup(28bde561-2a64-460b-a065-f624925af9a6)$;location=Таблица5;extended properties=UEsDBBQAAgAIAHwOTVAxQeUkqgAAAPoAAAASABwAQ29uZmlnL1BhY2thZ2UueG1sIKIYACigFAAAAAAAAAAAAAAAAAAAAAAAAAAAAIWPQQ6CMBREr0K657eFYIR8ysKtJEajcdtAhUYohhbhbi48klfQRDHu3M28vMXM43bHbGob76p6qzuTEg6MeMoUXalNlZLBnfwlyQRuZHGWlfJesrHJZMuU1M5dEkrHcYQxhK6vaMAYp8d8vStq1UrylfV/2dfGOmkKRQQe3mNEAFEMEQ8jCBhHOmPMtZkzhwjCIF4AQ/qDcTU0buiV6Ad/u0c6V6SfH+IJUEsDBBQAAgAIAHwOTVA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8Dk1Q5vKw2zYDAADvCgAAEwAcAEZvcm11bGFzL1NlY3Rpb24xLm0gohgAKKAUAAAAAAAAAAAAAAAAAAAAAAAAAAAApVZtS9tQFP5e6H+4ZF9SCIXKNgbil3Uy9mUwLeyDyEj1isW8SJL6QilYHcqwbAz8IBvD6f5A1FZjW9O/cO4/2rk3zZrGaNOuEpom5+V5znnOudp0xamYBlkMvguz2Uw2Y6+rFl0lcAEuXEIXPHYI7gsyRzTqZDMEP3DKGmwffHYE9+BBB9/N76xQLV+sWhY1nI+mtVE2zQ05V1t6r+p0TooFk5brS0XTcNB2WQliPpPgFG6hB22Mya97dgx3BNN40JcwQ0ktazRfslTDXjMtvWhqVd0o7W5SW47jUWo1CU7AxWcuwcf70Gd7COAKOuAR1oAea0gKcdCZrKoOdSo6rSsEnX6BzyGwvVE3D+/b0GXf0Oud4bx8nueJH7h0xG0fabahw5MnmP+D5QoTD6O7WBMPvGREoT0iacM1IkGmHNVTPj/hnEAL33c5rkQYPzD/PV5dIkj6aO7CzTCgQ3ecwPICzhKYEVGRDjtgXzDP3ZRuMw/9zgTkK3REeNhQhMiaAzGggvAnR84aUdwoFry7Bj9dC36jy23YsxY69PHqcukM2twcxuORXPH4RsQSaI2qXqZWEOycHWCoHu/oJKGIECIHyPa4dAVjYRbhmJhx4LWPNWwk841VtBUqjs+fz0dAFE4MQ6J+MEPIKRniAyaTVjHekQ4iEm78Gxv9atSmnhsuiRMEc8AHAdoEb1qiWuG+aAeAOY5LdsiOh3tjkWq444KlYctPLxsl3SJIPxpjexYlGKizxdPwdKwZ4YSADnk1fSLwRMwEqq8RvptaZUBXnrhqk3ATiRxqBRlLqLrXu/PqyvobqlX0Cr6QaxKRsM0fqqZDF51dBFe0txSypmo2zaXfFflCelz5mZGSPt7rwpiT5X/7IU6i9PSm2aH50SUa5f0n9XgsUN3coqnGoyDmY5o2nIuTyx8cwsEC92JZeoR95gcXaw6Me/EZXjC3BcKx5BRCUYdEXhozfcuYQILvseWIC1jKRcHDtZihPv5FbCKpQ25DwG8ts7opT8887b8k6SXGdSVOf1/I9Ajj8uLgZg/LNdCDuV00q4Yjf8qNnkCTyKvwhL4mKKfyCOB6LpupGBOgmf0LUEsBAi0AFAACAAgAfA5NUDFB5SSqAAAA+gAAABIAAAAAAAAAAAAAAAAAAAAAAENvbmZpZy9QYWNrYWdlLnhtbFBLAQItABQAAgAIAHwOTVAPyumrpAAAAOkAAAATAAAAAAAAAAAAAAAAAPYAAABbQ29udGVudF9UeXBlc10ueG1sUEsBAi0AFAACAAgAfA5NUObysNs2AwAA7woAABMAAAAAAAAAAAAAAAAA5wEAAEZvcm11bGFzL1NlY3Rpb24xLm1QSwUGAAAAAAMAAwDCAAAAagUAAAAA" command="SELECT * FROM [Таблица5]"/>
  </connection>
</connections>
</file>

<file path=xl/sharedStrings.xml><?xml version="1.0" encoding="utf-8"?>
<sst xmlns="http://schemas.openxmlformats.org/spreadsheetml/2006/main" count="44964" uniqueCount="1964">
  <si>
    <t>Дата отправки смс</t>
  </si>
  <si>
    <t>Номер отправителя</t>
  </si>
  <si>
    <t>Номер комплекта</t>
  </si>
  <si>
    <t>Дата активации</t>
  </si>
  <si>
    <t>Дата регистрации</t>
  </si>
  <si>
    <t>ЛС дилера</t>
  </si>
  <si>
    <t>Канал продажи</t>
  </si>
  <si>
    <t>ТП комплекта текущий</t>
  </si>
  <si>
    <t>Первоначальный баланс проданного комплекта</t>
  </si>
  <si>
    <t>Размер дополнительного платежа</t>
  </si>
  <si>
    <t>Непрофильный</t>
  </si>
  <si>
    <t>Локальный</t>
  </si>
  <si>
    <t>Название ТП комплекта</t>
  </si>
  <si>
    <t>пороговые значения:</t>
  </si>
  <si>
    <t>Smart (МАСС) (SCP)</t>
  </si>
  <si>
    <t>Smart 052013 (МАСС) (SCP)</t>
  </si>
  <si>
    <t>Smart 102014 (МАСС) (SCP)</t>
  </si>
  <si>
    <t>Smart Nonstop (МАСС) (SCP)</t>
  </si>
  <si>
    <t>Smart Top (МАСС) (SCP)</t>
  </si>
  <si>
    <t>Smart mini (МАСС) (SCP)</t>
  </si>
  <si>
    <t>Smart mini 102014 (МАСС) (SCP)</t>
  </si>
  <si>
    <t>Smart mini 112013 (МАСС) (SCP)</t>
  </si>
  <si>
    <t>Smart+ (МАСС) (SCP)</t>
  </si>
  <si>
    <t>Smart+ 102014 (МАСС) (SCP)</t>
  </si>
  <si>
    <t>Smart+ на год (МАСС) (SCP)</t>
  </si>
  <si>
    <t>Ultra (КОРП) (SS)</t>
  </si>
  <si>
    <t>Ultra (МАСС) (SCP)</t>
  </si>
  <si>
    <t>Ultra 122013 (МАСС) (SCP)</t>
  </si>
  <si>
    <t>Ultra 2012 (МАСС) (SCP)</t>
  </si>
  <si>
    <t>Ultra 2012 (гор) (МАСС) (SCP)</t>
  </si>
  <si>
    <t>Супер МТС (МАСС) (SCP)</t>
  </si>
  <si>
    <t>Супер МТС 042014 (МАСС) (SCP)</t>
  </si>
  <si>
    <t>Супер МТС 0513 (МАСС) (SCP)</t>
  </si>
  <si>
    <t>Супер МТС 082013 (МАСС) (SCP)</t>
  </si>
  <si>
    <t>Супер МТС 092014 (МАСС) (SCP)</t>
  </si>
  <si>
    <t>Супер МТС 2012 (МАСС) (SCP)</t>
  </si>
  <si>
    <t>Супер МТС 2013 (МАСС) (SCP)</t>
  </si>
  <si>
    <t>Супер МТС. Область (МАСС) (SCP)</t>
  </si>
  <si>
    <t>Супер МТС. Область 072014 (МАСС) (SCP)</t>
  </si>
  <si>
    <t>Супер МТС_2011 (МАСС) (SCP)</t>
  </si>
  <si>
    <t>МТС Коннект-4 (МАСС) (SCP)</t>
  </si>
  <si>
    <t>Тверь - Smart (МАСС) (SCP)</t>
  </si>
  <si>
    <t>Тверь - Супер МТС (МАСС) (SCP)</t>
  </si>
  <si>
    <t>Тверь - Smart mini (МАСС) (SCP)</t>
  </si>
  <si>
    <t>Тверь - Твоя страна (МАСС) (SCP)</t>
  </si>
  <si>
    <t>Тверь - Супер МТС. Область (МАСС) (SCP)</t>
  </si>
  <si>
    <t>Тверь - Smart для своих (МАСС) (SCP)</t>
  </si>
  <si>
    <t>Тверь - Smart+ (МАСС) (SCP)</t>
  </si>
  <si>
    <t>Тверь - Smart Nonstop (МАСС) (SCP)</t>
  </si>
  <si>
    <t>Тверь - МТС Коннект-4 (МАСС) (SCP)</t>
  </si>
  <si>
    <t>Тверь - RED Energy (МАСС) (SCP)</t>
  </si>
  <si>
    <t>Тверь - Smart Top (МАСС) (SCP)</t>
  </si>
  <si>
    <t>Сумма дополнительного платежа и стартового баланса</t>
  </si>
  <si>
    <t>2</t>
  </si>
  <si>
    <t>3</t>
  </si>
  <si>
    <t>0</t>
  </si>
  <si>
    <t>910467</t>
  </si>
  <si>
    <t>916012</t>
  </si>
  <si>
    <t>916692</t>
  </si>
  <si>
    <t>910441</t>
  </si>
  <si>
    <t>919995</t>
  </si>
  <si>
    <t>916496</t>
  </si>
  <si>
    <t>963978</t>
  </si>
  <si>
    <t>910450</t>
  </si>
  <si>
    <t>916566</t>
  </si>
  <si>
    <t>910466</t>
  </si>
  <si>
    <t>910475</t>
  </si>
  <si>
    <t>915327</t>
  </si>
  <si>
    <t>917505</t>
  </si>
  <si>
    <t>916322</t>
  </si>
  <si>
    <t>910487</t>
  </si>
  <si>
    <t>916191</t>
  </si>
  <si>
    <t>919100</t>
  </si>
  <si>
    <t>916425</t>
  </si>
  <si>
    <t>916510</t>
  </si>
  <si>
    <t>915323</t>
  </si>
  <si>
    <t>910459</t>
  </si>
  <si>
    <t>916542</t>
  </si>
  <si>
    <t>985351</t>
  </si>
  <si>
    <t>910486</t>
  </si>
  <si>
    <t>910488</t>
  </si>
  <si>
    <t>915000</t>
  </si>
  <si>
    <t>919996</t>
  </si>
  <si>
    <t>916366</t>
  </si>
  <si>
    <t>985358</t>
  </si>
  <si>
    <t>916512</t>
  </si>
  <si>
    <t>916523</t>
  </si>
  <si>
    <t>916149</t>
  </si>
  <si>
    <t>916525</t>
  </si>
  <si>
    <t>916111</t>
  </si>
  <si>
    <t>985333</t>
  </si>
  <si>
    <t>985820</t>
  </si>
  <si>
    <t>910480</t>
  </si>
  <si>
    <t>910452</t>
  </si>
  <si>
    <t>916180</t>
  </si>
  <si>
    <t>910481</t>
  </si>
  <si>
    <t>910457</t>
  </si>
  <si>
    <t>910489</t>
  </si>
  <si>
    <t>915321</t>
  </si>
  <si>
    <t>916580</t>
  </si>
  <si>
    <t>916154</t>
  </si>
  <si>
    <t>985488</t>
  </si>
  <si>
    <t>910436</t>
  </si>
  <si>
    <t>915339</t>
  </si>
  <si>
    <t>915317</t>
  </si>
  <si>
    <t>915276</t>
  </si>
  <si>
    <t>916183</t>
  </si>
  <si>
    <t>916530</t>
  </si>
  <si>
    <t>916028</t>
  </si>
  <si>
    <t>916144</t>
  </si>
  <si>
    <t>916509</t>
  </si>
  <si>
    <t>916207</t>
  </si>
  <si>
    <t>916518</t>
  </si>
  <si>
    <t>916637</t>
  </si>
  <si>
    <t>985355</t>
  </si>
  <si>
    <t>985715</t>
  </si>
  <si>
    <t>917594</t>
  </si>
  <si>
    <t>910463</t>
  </si>
  <si>
    <t>985919</t>
  </si>
  <si>
    <t>985190</t>
  </si>
  <si>
    <t>910482</t>
  </si>
  <si>
    <t>916529</t>
  </si>
  <si>
    <t>985478</t>
  </si>
  <si>
    <t>916094</t>
  </si>
  <si>
    <t>916505</t>
  </si>
  <si>
    <t>985111</t>
  </si>
  <si>
    <t>915001</t>
  </si>
  <si>
    <t>985003</t>
  </si>
  <si>
    <t>916683</t>
  </si>
  <si>
    <t>915399</t>
  </si>
  <si>
    <t>916636</t>
  </si>
  <si>
    <t>915149</t>
  </si>
  <si>
    <t>915325</t>
  </si>
  <si>
    <t>915141</t>
  </si>
  <si>
    <t>910465</t>
  </si>
  <si>
    <t>916726</t>
  </si>
  <si>
    <t>916985</t>
  </si>
  <si>
    <t>910453</t>
  </si>
  <si>
    <t>916043</t>
  </si>
  <si>
    <t>916187</t>
  </si>
  <si>
    <t>916027</t>
  </si>
  <si>
    <t>916650</t>
  </si>
  <si>
    <t>985009</t>
  </si>
  <si>
    <t>916531</t>
  </si>
  <si>
    <t>915319</t>
  </si>
  <si>
    <t>916434</t>
  </si>
  <si>
    <t>985387</t>
  </si>
  <si>
    <t>916192</t>
  </si>
  <si>
    <t>985503</t>
  </si>
  <si>
    <t>985273</t>
  </si>
  <si>
    <t>916697</t>
  </si>
  <si>
    <t>916534</t>
  </si>
  <si>
    <t>916175</t>
  </si>
  <si>
    <t>985359</t>
  </si>
  <si>
    <t>916091</t>
  </si>
  <si>
    <t>916041</t>
  </si>
  <si>
    <t>916540</t>
  </si>
  <si>
    <t>910470</t>
  </si>
  <si>
    <t>916753</t>
  </si>
  <si>
    <t>916751</t>
  </si>
  <si>
    <t>910456</t>
  </si>
  <si>
    <t>916651</t>
  </si>
  <si>
    <t>916186</t>
  </si>
  <si>
    <t>916308</t>
  </si>
  <si>
    <t>916754</t>
  </si>
  <si>
    <t>916135</t>
  </si>
  <si>
    <t>916501</t>
  </si>
  <si>
    <t>985330</t>
  </si>
  <si>
    <t>910474</t>
  </si>
  <si>
    <t>916684</t>
  </si>
  <si>
    <t>915366</t>
  </si>
  <si>
    <t>910464</t>
  </si>
  <si>
    <t>917535</t>
  </si>
  <si>
    <t>910437</t>
  </si>
  <si>
    <t>916524</t>
  </si>
  <si>
    <t>910485</t>
  </si>
  <si>
    <t>916177</t>
  </si>
  <si>
    <t>910433</t>
  </si>
  <si>
    <t>916511</t>
  </si>
  <si>
    <t>916140</t>
  </si>
  <si>
    <t>916681</t>
  </si>
  <si>
    <t>985646</t>
  </si>
  <si>
    <t>916105</t>
  </si>
  <si>
    <t>915038</t>
  </si>
  <si>
    <t>916535</t>
  </si>
  <si>
    <t>910460</t>
  </si>
  <si>
    <t>916527</t>
  </si>
  <si>
    <t>910432</t>
  </si>
  <si>
    <t>916658</t>
  </si>
  <si>
    <t>919960</t>
  </si>
  <si>
    <t>985218</t>
  </si>
  <si>
    <t>985648</t>
  </si>
  <si>
    <t>916185</t>
  </si>
  <si>
    <t>985508</t>
  </si>
  <si>
    <t>915100</t>
  </si>
  <si>
    <t>915374</t>
  </si>
  <si>
    <t>985336</t>
  </si>
  <si>
    <t>910476</t>
  </si>
  <si>
    <t>916042</t>
  </si>
  <si>
    <t>916504</t>
  </si>
  <si>
    <t>916532</t>
  </si>
  <si>
    <t>915316</t>
  </si>
  <si>
    <t>916040</t>
  </si>
  <si>
    <t>910458</t>
  </si>
  <si>
    <t>985801</t>
  </si>
  <si>
    <t>910483</t>
  </si>
  <si>
    <t>916888</t>
  </si>
  <si>
    <t>985210</t>
  </si>
  <si>
    <t>916767</t>
  </si>
  <si>
    <t>916361</t>
  </si>
  <si>
    <t>916521</t>
  </si>
  <si>
    <t>985504</t>
  </si>
  <si>
    <t>985645</t>
  </si>
  <si>
    <t>915322</t>
  </si>
  <si>
    <t>916986</t>
  </si>
  <si>
    <t>910469</t>
  </si>
  <si>
    <t>916939</t>
  </si>
  <si>
    <t>916940</t>
  </si>
  <si>
    <t>916513</t>
  </si>
  <si>
    <t>916132</t>
  </si>
  <si>
    <t>985600</t>
  </si>
  <si>
    <t>985451</t>
  </si>
  <si>
    <t>915326</t>
  </si>
  <si>
    <t>910478</t>
  </si>
  <si>
    <t>916929</t>
  </si>
  <si>
    <t>916850</t>
  </si>
  <si>
    <t>916147</t>
  </si>
  <si>
    <t>985209</t>
  </si>
  <si>
    <t>916195</t>
  </si>
  <si>
    <t>916519</t>
  </si>
  <si>
    <t>910451</t>
  </si>
  <si>
    <t>916538</t>
  </si>
  <si>
    <t>915469</t>
  </si>
  <si>
    <t>916150</t>
  </si>
  <si>
    <t>915003</t>
  </si>
  <si>
    <t>910473</t>
  </si>
  <si>
    <t>916924</t>
  </si>
  <si>
    <t>916328</t>
  </si>
  <si>
    <t>915414</t>
  </si>
  <si>
    <t>910455</t>
  </si>
  <si>
    <t>915363</t>
  </si>
  <si>
    <t>916026</t>
  </si>
  <si>
    <t>916514</t>
  </si>
  <si>
    <t>915142</t>
  </si>
  <si>
    <t>985684</t>
  </si>
  <si>
    <t>915241</t>
  </si>
  <si>
    <t>915255</t>
  </si>
  <si>
    <t>916654</t>
  </si>
  <si>
    <t>915156</t>
  </si>
  <si>
    <t>916190</t>
  </si>
  <si>
    <t>915452</t>
  </si>
  <si>
    <t>Ярославль - Супер МТС. Область (МАСС) (SCP)</t>
  </si>
  <si>
    <t>Ярославль - Smart mini (МАСС) (SCP)</t>
  </si>
  <si>
    <t>Ярославль - Супер МТС (МАСС) (SCP)</t>
  </si>
  <si>
    <t>Ярославль - Твоя страна (МАСС) (SCP)</t>
  </si>
  <si>
    <t>Ярославль - МТС Коннект-4 (МАСС) (SCP)</t>
  </si>
  <si>
    <t>Ярославль - Smart (МАСС) (SCP)</t>
  </si>
  <si>
    <t>Ярославль - Супер МТС 082013 (МАСС) (SCP)</t>
  </si>
  <si>
    <t>Ярославль - Smart Nonstop (МАСС) (SCP)</t>
  </si>
  <si>
    <t>Ярославль - Супер МТС. Область 072014 (МАСС) (SCP)</t>
  </si>
  <si>
    <t>Ярославль - Супер МТС 092014 (МАСС) (SCP)</t>
  </si>
  <si>
    <t>Ярославль - RED Energy (МАСС) (SCP)</t>
  </si>
  <si>
    <t>Ярославль - Smart+ (МАСС) (SCP)</t>
  </si>
  <si>
    <t>Ярославль - Smart Top (МАСС) (SCP)</t>
  </si>
  <si>
    <t>Ярославль - Ultra (МАСС) (SCP)</t>
  </si>
  <si>
    <t>Ярославль - Smart для своих (МАСС) (SCP)</t>
  </si>
  <si>
    <t>Ярославль - Посекундный (МАСС) (SCP)</t>
  </si>
  <si>
    <t>Ярославль - Твоя страна 072014 (МАСС) (SCP)</t>
  </si>
  <si>
    <t>Ярославль - Smart mini 102014 (МАСС) (SCP)</t>
  </si>
  <si>
    <t>Ярославль - Твоя страна 052012 (МАСС) (SCP)</t>
  </si>
  <si>
    <t>Тула - Smart mini (МАСС) (SCP)</t>
  </si>
  <si>
    <t>Тула - Супер МТС (МАСС) (SCP)</t>
  </si>
  <si>
    <t>Тула - Smart (МАСС) (SCP)</t>
  </si>
  <si>
    <t>8500837</t>
  </si>
  <si>
    <t>79956</t>
  </si>
  <si>
    <t>8511801</t>
  </si>
  <si>
    <t>73902</t>
  </si>
  <si>
    <t>8550792</t>
  </si>
  <si>
    <t>8514402</t>
  </si>
  <si>
    <t>1753744</t>
  </si>
  <si>
    <t>64626</t>
  </si>
  <si>
    <t>1755631</t>
  </si>
  <si>
    <t>8503066</t>
  </si>
  <si>
    <t>8520327</t>
  </si>
  <si>
    <t>8520383</t>
  </si>
  <si>
    <t>8503724</t>
  </si>
  <si>
    <t>8500835</t>
  </si>
  <si>
    <t>1996282</t>
  </si>
  <si>
    <t>64616</t>
  </si>
  <si>
    <t>8527611</t>
  </si>
  <si>
    <t>8503673</t>
  </si>
  <si>
    <t>8555316</t>
  </si>
  <si>
    <t>1996837</t>
  </si>
  <si>
    <t>1753781</t>
  </si>
  <si>
    <t>1753350</t>
  </si>
  <si>
    <t>8514427</t>
  </si>
  <si>
    <t>8555317</t>
  </si>
  <si>
    <t>1753092</t>
  </si>
  <si>
    <t>8503715</t>
  </si>
  <si>
    <t>8561014</t>
  </si>
  <si>
    <t>8563780</t>
  </si>
  <si>
    <t>8524888</t>
  </si>
  <si>
    <t>8554807</t>
  </si>
  <si>
    <t>8562412</t>
  </si>
  <si>
    <t>1753359</t>
  </si>
  <si>
    <t>1999892</t>
  </si>
  <si>
    <t>8502926</t>
  </si>
  <si>
    <t>8503672</t>
  </si>
  <si>
    <t>1755511</t>
  </si>
  <si>
    <t>8500887</t>
  </si>
  <si>
    <t>8500120</t>
  </si>
  <si>
    <t>1753770</t>
  </si>
  <si>
    <t>8527896</t>
  </si>
  <si>
    <t>1750460</t>
  </si>
  <si>
    <t>8562212</t>
  </si>
  <si>
    <t>1698592</t>
  </si>
  <si>
    <t>1750481</t>
  </si>
  <si>
    <t>8520666</t>
  </si>
  <si>
    <t>8540117</t>
  </si>
  <si>
    <t>8550255</t>
  </si>
  <si>
    <t>1699873</t>
  </si>
  <si>
    <t>8500307</t>
  </si>
  <si>
    <t>8528041</t>
  </si>
  <si>
    <t>8550145</t>
  </si>
  <si>
    <t>8528047</t>
  </si>
  <si>
    <t>8547459</t>
  </si>
  <si>
    <t>64628</t>
  </si>
  <si>
    <t>8550504</t>
  </si>
  <si>
    <t>8524868</t>
  </si>
  <si>
    <t>8550143</t>
  </si>
  <si>
    <t>8500121</t>
  </si>
  <si>
    <t>8550432</t>
  </si>
  <si>
    <t>8502914</t>
  </si>
  <si>
    <t>8545571</t>
  </si>
  <si>
    <t>8503339</t>
  </si>
  <si>
    <t>8563786</t>
  </si>
  <si>
    <t>1698170</t>
  </si>
  <si>
    <t>1977491</t>
  </si>
  <si>
    <t>8502571</t>
  </si>
  <si>
    <t>1755646</t>
  </si>
  <si>
    <t>8563770</t>
  </si>
  <si>
    <t>8514428</t>
  </si>
  <si>
    <t>8500122</t>
  </si>
  <si>
    <t>8503735</t>
  </si>
  <si>
    <t>8542775</t>
  </si>
  <si>
    <t>1753523</t>
  </si>
  <si>
    <t>8500716</t>
  </si>
  <si>
    <t>1996772</t>
  </si>
  <si>
    <t>8563781</t>
  </si>
  <si>
    <t>8500886</t>
  </si>
  <si>
    <t>8500836</t>
  </si>
  <si>
    <t>8539478</t>
  </si>
  <si>
    <t>8543205</t>
  </si>
  <si>
    <t>8503680</t>
  </si>
  <si>
    <t>8500084</t>
  </si>
  <si>
    <t>8503076</t>
  </si>
  <si>
    <t>8550510</t>
  </si>
  <si>
    <t>8562398</t>
  </si>
  <si>
    <t>1999885</t>
  </si>
  <si>
    <t>8533012</t>
  </si>
  <si>
    <t>1755151</t>
  </si>
  <si>
    <t>8500211</t>
  </si>
  <si>
    <t>8543906</t>
  </si>
  <si>
    <t>8539482</t>
  </si>
  <si>
    <t>8550873</t>
  </si>
  <si>
    <t>8550488</t>
  </si>
  <si>
    <t>8566649</t>
  </si>
  <si>
    <t>8550391</t>
  </si>
  <si>
    <t>8503693</t>
  </si>
  <si>
    <t>8539149</t>
  </si>
  <si>
    <t>8560040</t>
  </si>
  <si>
    <t>8550515</t>
  </si>
  <si>
    <t>1751479</t>
  </si>
  <si>
    <t>1750471</t>
  </si>
  <si>
    <t>1755149</t>
  </si>
  <si>
    <t>1753484</t>
  </si>
  <si>
    <t>1753417</t>
  </si>
  <si>
    <t>8564161</t>
  </si>
  <si>
    <t>8550144</t>
  </si>
  <si>
    <t>8503714</t>
  </si>
  <si>
    <t>1996273</t>
  </si>
  <si>
    <t>1750461</t>
  </si>
  <si>
    <t>8556018</t>
  </si>
  <si>
    <t>1753750</t>
  </si>
  <si>
    <t>8500170</t>
  </si>
  <si>
    <t>1999346</t>
  </si>
  <si>
    <t>8550398</t>
  </si>
  <si>
    <t>1751477</t>
  </si>
  <si>
    <t>8550863</t>
  </si>
  <si>
    <t>1977499</t>
  </si>
  <si>
    <t>8563777</t>
  </si>
  <si>
    <t>8520662</t>
  </si>
  <si>
    <t>8520450</t>
  </si>
  <si>
    <t>1755447</t>
  </si>
  <si>
    <t>1750352</t>
  </si>
  <si>
    <t>8500125</t>
  </si>
  <si>
    <t>8512164</t>
  </si>
  <si>
    <t>1755787</t>
  </si>
  <si>
    <t>1759511</t>
  </si>
  <si>
    <t>8500818</t>
  </si>
  <si>
    <t>8503694</t>
  </si>
  <si>
    <t>8530504</t>
  </si>
  <si>
    <t>8563535</t>
  </si>
  <si>
    <t>8503754</t>
  </si>
  <si>
    <t>8503699</t>
  </si>
  <si>
    <t>8550146</t>
  </si>
  <si>
    <t>8500124</t>
  </si>
  <si>
    <t>8539398</t>
  </si>
  <si>
    <t>1750483</t>
  </si>
  <si>
    <t>1753768</t>
  </si>
  <si>
    <t>8503465</t>
  </si>
  <si>
    <t>8520615</t>
  </si>
  <si>
    <t>8500123</t>
  </si>
  <si>
    <t>8564415</t>
  </si>
  <si>
    <t>8562215</t>
  </si>
  <si>
    <t>1751530</t>
  </si>
  <si>
    <t>1753769</t>
  </si>
  <si>
    <t>1698729</t>
  </si>
  <si>
    <t>8503335</t>
  </si>
  <si>
    <t>8542631</t>
  </si>
  <si>
    <t>1750416</t>
  </si>
  <si>
    <t>8539397</t>
  </si>
  <si>
    <t>1978449</t>
  </si>
  <si>
    <t>8550459</t>
  </si>
  <si>
    <t>1698565</t>
  </si>
  <si>
    <t>8500085</t>
  </si>
  <si>
    <t>1750482</t>
  </si>
  <si>
    <t>1753099</t>
  </si>
  <si>
    <t>8550442</t>
  </si>
  <si>
    <t>8545217</t>
  </si>
  <si>
    <t>8502673</t>
  </si>
  <si>
    <t>8545216</t>
  </si>
  <si>
    <t>1753430</t>
  </si>
  <si>
    <t>8514707</t>
  </si>
  <si>
    <t>8514442</t>
  </si>
  <si>
    <t>1751529</t>
  </si>
  <si>
    <t>8503608</t>
  </si>
  <si>
    <t>1750475</t>
  </si>
  <si>
    <t>1750485</t>
  </si>
  <si>
    <t>8500746</t>
  </si>
  <si>
    <t>8555328</t>
  </si>
  <si>
    <t>1976618</t>
  </si>
  <si>
    <t>8524780</t>
  </si>
  <si>
    <t>1996138</t>
  </si>
  <si>
    <t>8512218</t>
  </si>
  <si>
    <t>1750493</t>
  </si>
  <si>
    <t>8566014</t>
  </si>
  <si>
    <t>8520651</t>
  </si>
  <si>
    <t>8503704</t>
  </si>
  <si>
    <t>8500703</t>
  </si>
  <si>
    <t>1755834</t>
  </si>
  <si>
    <t>8563772</t>
  </si>
  <si>
    <t>8503350</t>
  </si>
  <si>
    <t>1750354</t>
  </si>
  <si>
    <t>8564855</t>
  </si>
  <si>
    <t>8566177</t>
  </si>
  <si>
    <t>1753742</t>
  </si>
  <si>
    <t>8504049</t>
  </si>
  <si>
    <t>1750474</t>
  </si>
  <si>
    <t>8524869</t>
  </si>
  <si>
    <t>8503077</t>
  </si>
  <si>
    <t>1759791</t>
  </si>
  <si>
    <t>8503690</t>
  </si>
  <si>
    <t>8502685</t>
  </si>
  <si>
    <t>1978000</t>
  </si>
  <si>
    <t>1753785</t>
  </si>
  <si>
    <t>1996014</t>
  </si>
  <si>
    <t>8513695</t>
  </si>
  <si>
    <t>8566013</t>
  </si>
  <si>
    <t>8514426</t>
  </si>
  <si>
    <t>8529290</t>
  </si>
  <si>
    <t>8528599</t>
  </si>
  <si>
    <t>8514416</t>
  </si>
  <si>
    <t>8514390</t>
  </si>
  <si>
    <t>8545271</t>
  </si>
  <si>
    <t>8550147</t>
  </si>
  <si>
    <t>8529289</t>
  </si>
  <si>
    <t>8550620</t>
  </si>
  <si>
    <t>8563776</t>
  </si>
  <si>
    <t>8547455</t>
  </si>
  <si>
    <t>8548849</t>
  </si>
  <si>
    <t>1976340</t>
  </si>
  <si>
    <t>8566660</t>
  </si>
  <si>
    <t>8543961</t>
  </si>
  <si>
    <t>8502764</t>
  </si>
  <si>
    <t>1698265</t>
  </si>
  <si>
    <t>8526272</t>
  </si>
  <si>
    <t>8514646</t>
  </si>
  <si>
    <t>8503739</t>
  </si>
  <si>
    <t>8550253</t>
  </si>
  <si>
    <t>8524873</t>
  </si>
  <si>
    <t>1755645</t>
  </si>
  <si>
    <t>8550466</t>
  </si>
  <si>
    <t>1698363</t>
  </si>
  <si>
    <t>1755153</t>
  </si>
  <si>
    <t>8503582</t>
  </si>
  <si>
    <t>1910363</t>
  </si>
  <si>
    <t>1750327</t>
  </si>
  <si>
    <t>8524891</t>
  </si>
  <si>
    <t>8542911</t>
  </si>
  <si>
    <t>1755159</t>
  </si>
  <si>
    <t>8566642</t>
  </si>
  <si>
    <t>1752858</t>
  </si>
  <si>
    <t>8560055</t>
  </si>
  <si>
    <t>8502830</t>
  </si>
  <si>
    <t>1698569</t>
  </si>
  <si>
    <t>1698563</t>
  </si>
  <si>
    <t>8530590</t>
  </si>
  <si>
    <t>8517631</t>
  </si>
  <si>
    <t>1755641</t>
  </si>
  <si>
    <t>1755273</t>
  </si>
  <si>
    <t>8563787</t>
  </si>
  <si>
    <t>8524801</t>
  </si>
  <si>
    <t>8524933</t>
  </si>
  <si>
    <t>8566661</t>
  </si>
  <si>
    <t>8545718</t>
  </si>
  <si>
    <t>1755810</t>
  </si>
  <si>
    <t>8514509</t>
  </si>
  <si>
    <t>8503781</t>
  </si>
  <si>
    <t>8500309</t>
  </si>
  <si>
    <t>8520328</t>
  </si>
  <si>
    <t>8512917</t>
  </si>
  <si>
    <t>8547460</t>
  </si>
  <si>
    <t>8542621</t>
  </si>
  <si>
    <t>8503698</t>
  </si>
  <si>
    <t>8500774</t>
  </si>
  <si>
    <t>8564292</t>
  </si>
  <si>
    <t>8548027</t>
  </si>
  <si>
    <t>1753110</t>
  </si>
  <si>
    <t>8503668</t>
  </si>
  <si>
    <t>8550252</t>
  </si>
  <si>
    <t>1753793</t>
  </si>
  <si>
    <t>8566007</t>
  </si>
  <si>
    <t>8502516</t>
  </si>
  <si>
    <t>8513350</t>
  </si>
  <si>
    <t>8564293</t>
  </si>
  <si>
    <t>8547015</t>
  </si>
  <si>
    <t>8524980</t>
  </si>
  <si>
    <t>1753431</t>
  </si>
  <si>
    <t>8500781</t>
  </si>
  <si>
    <t>1753077</t>
  </si>
  <si>
    <t>1753071</t>
  </si>
  <si>
    <t>8500947</t>
  </si>
  <si>
    <t>8502972</t>
  </si>
  <si>
    <t>8500780</t>
  </si>
  <si>
    <t>8554695</t>
  </si>
  <si>
    <t>8542807</t>
  </si>
  <si>
    <t>1972640</t>
  </si>
  <si>
    <t>8527299</t>
  </si>
  <si>
    <t>1996322</t>
  </si>
  <si>
    <t>1759549</t>
  </si>
  <si>
    <t>1751027</t>
  </si>
  <si>
    <t>8528555</t>
  </si>
  <si>
    <t>1753766</t>
  </si>
  <si>
    <t>8502802</t>
  </si>
  <si>
    <t>1750456</t>
  </si>
  <si>
    <t>1996838</t>
  </si>
  <si>
    <t>8524755</t>
  </si>
  <si>
    <t>8540162</t>
  </si>
  <si>
    <t>8500707</t>
  </si>
  <si>
    <t>1996284</t>
  </si>
  <si>
    <t>8554451</t>
  </si>
  <si>
    <t>8550423</t>
  </si>
  <si>
    <t>8554449</t>
  </si>
  <si>
    <t>8547465</t>
  </si>
  <si>
    <t>8514703</t>
  </si>
  <si>
    <t>1753095</t>
  </si>
  <si>
    <t>1754049</t>
  </si>
  <si>
    <t>1996285</t>
  </si>
  <si>
    <t>1753521</t>
  </si>
  <si>
    <t>1698351</t>
  </si>
  <si>
    <t>8561841</t>
  </si>
  <si>
    <t>8503085</t>
  </si>
  <si>
    <t>8524542</t>
  </si>
  <si>
    <t>8527156</t>
  </si>
  <si>
    <t>57078</t>
  </si>
  <si>
    <t>8562404</t>
  </si>
  <si>
    <t>1698687</t>
  </si>
  <si>
    <t>8520398</t>
  </si>
  <si>
    <t>8524824</t>
  </si>
  <si>
    <t>8550511</t>
  </si>
  <si>
    <t>8566638</t>
  </si>
  <si>
    <t>8518187</t>
  </si>
  <si>
    <t>8524779</t>
  </si>
  <si>
    <t>8503349</t>
  </si>
  <si>
    <t>1698382</t>
  </si>
  <si>
    <t>1697891</t>
  </si>
  <si>
    <t>8503670</t>
  </si>
  <si>
    <t>8500840</t>
  </si>
  <si>
    <t>8550499</t>
  </si>
  <si>
    <t>8503671</t>
  </si>
  <si>
    <t>1753739</t>
  </si>
  <si>
    <t>8502927</t>
  </si>
  <si>
    <t>8550450</t>
  </si>
  <si>
    <t>8500314</t>
  </si>
  <si>
    <t>8503597</t>
  </si>
  <si>
    <t>1755156</t>
  </si>
  <si>
    <t>1697890</t>
  </si>
  <si>
    <t>1753795</t>
  </si>
  <si>
    <t>8539035</t>
  </si>
  <si>
    <t>8554334</t>
  </si>
  <si>
    <t>8520408</t>
  </si>
  <si>
    <t>8566461</t>
  </si>
  <si>
    <t>8550500</t>
  </si>
  <si>
    <t>1698343</t>
  </si>
  <si>
    <t>1698727</t>
  </si>
  <si>
    <t>8548025</t>
  </si>
  <si>
    <t>8523714</t>
  </si>
  <si>
    <t>8524943</t>
  </si>
  <si>
    <t>1752852</t>
  </si>
  <si>
    <t>8502817</t>
  </si>
  <si>
    <t>8550364</t>
  </si>
  <si>
    <t>8502958</t>
  </si>
  <si>
    <t>8547475</t>
  </si>
  <si>
    <t>1753094</t>
  </si>
  <si>
    <t>1753419</t>
  </si>
  <si>
    <t>8562419</t>
  </si>
  <si>
    <t>8502522</t>
  </si>
  <si>
    <t>1996438</t>
  </si>
  <si>
    <t>1976244</t>
  </si>
  <si>
    <t>8525534</t>
  </si>
  <si>
    <t>1697900</t>
  </si>
  <si>
    <t>8514880</t>
  </si>
  <si>
    <t>8500772</t>
  </si>
  <si>
    <t>8503538</t>
  </si>
  <si>
    <t>8545998</t>
  </si>
  <si>
    <t>8547746</t>
  </si>
  <si>
    <t>1976571</t>
  </si>
  <si>
    <t>1698562</t>
  </si>
  <si>
    <t>8520582</t>
  </si>
  <si>
    <t>1976243</t>
  </si>
  <si>
    <t>8563785</t>
  </si>
  <si>
    <t>1698718</t>
  </si>
  <si>
    <t>1698564</t>
  </si>
  <si>
    <t>8547653</t>
  </si>
  <si>
    <t>1996775</t>
  </si>
  <si>
    <t>8566462</t>
  </si>
  <si>
    <t>8563783</t>
  </si>
  <si>
    <t>8514473</t>
  </si>
  <si>
    <t>8503079</t>
  </si>
  <si>
    <t>8561810</t>
  </si>
  <si>
    <t>1977998</t>
  </si>
  <si>
    <t>1753105</t>
  </si>
  <si>
    <t>8500789</t>
  </si>
  <si>
    <t>8523922</t>
  </si>
  <si>
    <t>1978669</t>
  </si>
  <si>
    <t>1698264</t>
  </si>
  <si>
    <t>8549210</t>
  </si>
  <si>
    <t>1755155</t>
  </si>
  <si>
    <t>1755158</t>
  </si>
  <si>
    <t>8545272</t>
  </si>
  <si>
    <t>8555571</t>
  </si>
  <si>
    <t>1755816</t>
  </si>
  <si>
    <t>1755828</t>
  </si>
  <si>
    <t>8524580</t>
  </si>
  <si>
    <t>1977999</t>
  </si>
  <si>
    <t>1756123</t>
  </si>
  <si>
    <t>8544559</t>
  </si>
  <si>
    <t>8524784</t>
  </si>
  <si>
    <t>8500353</t>
  </si>
  <si>
    <t>8503638</t>
  </si>
  <si>
    <t>1755490</t>
  </si>
  <si>
    <t>1754812</t>
  </si>
  <si>
    <t>8563779</t>
  </si>
  <si>
    <t>8520793</t>
  </si>
  <si>
    <t>8502590</t>
  </si>
  <si>
    <t>8500777</t>
  </si>
  <si>
    <t>8500881</t>
  </si>
  <si>
    <t>8500775</t>
  </si>
  <si>
    <t>8500776</t>
  </si>
  <si>
    <t>8500245</t>
  </si>
  <si>
    <t>8550365</t>
  </si>
  <si>
    <t>1996279</t>
  </si>
  <si>
    <t>1910317</t>
  </si>
  <si>
    <t>8502975</t>
  </si>
  <si>
    <t>8500190</t>
  </si>
  <si>
    <t>1750884</t>
  </si>
  <si>
    <t>1755491</t>
  </si>
  <si>
    <t>1756105</t>
  </si>
  <si>
    <t>8544335</t>
  </si>
  <si>
    <t>1755329</t>
  </si>
  <si>
    <t>8544232</t>
  </si>
  <si>
    <t>8500308</t>
  </si>
  <si>
    <t>8562392</t>
  </si>
  <si>
    <t>1755160</t>
  </si>
  <si>
    <t>8564981</t>
  </si>
  <si>
    <t>8511175</t>
  </si>
  <si>
    <t>8525478</t>
  </si>
  <si>
    <t>1977493</t>
  </si>
  <si>
    <t>1755181</t>
  </si>
  <si>
    <t>8500752</t>
  </si>
  <si>
    <t>8500783</t>
  </si>
  <si>
    <t>1698748</t>
  </si>
  <si>
    <t>8536298</t>
  </si>
  <si>
    <t>1750287</t>
  </si>
  <si>
    <t>8500338</t>
  </si>
  <si>
    <t>1976231</t>
  </si>
  <si>
    <t>1698383</t>
  </si>
  <si>
    <t>8555327</t>
  </si>
  <si>
    <t>8545035</t>
  </si>
  <si>
    <t>8500240</t>
  </si>
  <si>
    <t>8503667</t>
  </si>
  <si>
    <t>1698368</t>
  </si>
  <si>
    <t>8511886</t>
  </si>
  <si>
    <t>8503118</t>
  </si>
  <si>
    <t>8523495</t>
  </si>
  <si>
    <t>8503634</t>
  </si>
  <si>
    <t>8550367</t>
  </si>
  <si>
    <t>1750462</t>
  </si>
  <si>
    <t>1754824</t>
  </si>
  <si>
    <t>8564181</t>
  </si>
  <si>
    <t>8544894</t>
  </si>
  <si>
    <t>8503719</t>
  </si>
  <si>
    <t>8514403</t>
  </si>
  <si>
    <t>1753111</t>
  </si>
  <si>
    <t>1976331</t>
  </si>
  <si>
    <t>8503640</t>
  </si>
  <si>
    <t>1755152</t>
  </si>
  <si>
    <t>8503625</t>
  </si>
  <si>
    <t>8500408</t>
  </si>
  <si>
    <t>1698715</t>
  </si>
  <si>
    <t>8544488</t>
  </si>
  <si>
    <t>1755161</t>
  </si>
  <si>
    <t>8544557</t>
  </si>
  <si>
    <t>1697805</t>
  </si>
  <si>
    <t>8503629</t>
  </si>
  <si>
    <t>8503666</t>
  </si>
  <si>
    <t>8512213</t>
  </si>
  <si>
    <t>8526256</t>
  </si>
  <si>
    <t>8503624</t>
  </si>
  <si>
    <t>1755197</t>
  </si>
  <si>
    <t>1755177</t>
  </si>
  <si>
    <t>8503665</t>
  </si>
  <si>
    <t>8500398</t>
  </si>
  <si>
    <t>8503635</t>
  </si>
  <si>
    <t>8502889</t>
  </si>
  <si>
    <t>8503642</t>
  </si>
  <si>
    <t>8543172</t>
  </si>
  <si>
    <t>8503659</t>
  </si>
  <si>
    <t>8500239</t>
  </si>
  <si>
    <t>8503623</t>
  </si>
  <si>
    <t>8520339</t>
  </si>
  <si>
    <t>1753771</t>
  </si>
  <si>
    <t>8503637</t>
  </si>
  <si>
    <t>1697834</t>
  </si>
  <si>
    <t>8563784</t>
  </si>
  <si>
    <t>8511892</t>
  </si>
  <si>
    <t>1698576</t>
  </si>
  <si>
    <t>1972690</t>
  </si>
  <si>
    <t>8526762</t>
  </si>
  <si>
    <t>8550436</t>
  </si>
  <si>
    <t>8529776</t>
  </si>
  <si>
    <t>1754810</t>
  </si>
  <si>
    <t>8543905</t>
  </si>
  <si>
    <t>1756050</t>
  </si>
  <si>
    <t>8542626</t>
  </si>
  <si>
    <t>8526761</t>
  </si>
  <si>
    <t>8542892</t>
  </si>
  <si>
    <t>1755432</t>
  </si>
  <si>
    <t>8503062</t>
  </si>
  <si>
    <t>1755868</t>
  </si>
  <si>
    <t>1941157</t>
  </si>
  <si>
    <t>1698694</t>
  </si>
  <si>
    <t>1910773</t>
  </si>
  <si>
    <t>8500099</t>
  </si>
  <si>
    <t>8550729</t>
  </si>
  <si>
    <t>1754819</t>
  </si>
  <si>
    <t>1697829</t>
  </si>
  <si>
    <t>8526747</t>
  </si>
  <si>
    <t>1755126</t>
  </si>
  <si>
    <t>8550449</t>
  </si>
  <si>
    <t>8550426</t>
  </si>
  <si>
    <t>1698636</t>
  </si>
  <si>
    <t>1753046</t>
  </si>
  <si>
    <t>8545549</t>
  </si>
  <si>
    <t>1755367</t>
  </si>
  <si>
    <t>1755352</t>
  </si>
  <si>
    <t>1755639</t>
  </si>
  <si>
    <t>1751205</t>
  </si>
  <si>
    <t>1755359</t>
  </si>
  <si>
    <t>1755365</t>
  </si>
  <si>
    <t>1753733</t>
  </si>
  <si>
    <t>1698728</t>
  </si>
  <si>
    <t>1755469</t>
  </si>
  <si>
    <t>1755761</t>
  </si>
  <si>
    <t>8548023</t>
  </si>
  <si>
    <t>8514414</t>
  </si>
  <si>
    <t>1750479</t>
  </si>
  <si>
    <t>8548946</t>
  </si>
  <si>
    <t>1755465</t>
  </si>
  <si>
    <t>1755218</t>
  </si>
  <si>
    <t>1977673</t>
  </si>
  <si>
    <t>1753101</t>
  </si>
  <si>
    <t>1911003</t>
  </si>
  <si>
    <t>1698588</t>
  </si>
  <si>
    <t>8548360</t>
  </si>
  <si>
    <t>1698609</t>
  </si>
  <si>
    <t>8511789</t>
  </si>
  <si>
    <t>1999320</t>
  </si>
  <si>
    <t>1699908</t>
  </si>
  <si>
    <t>1698739</t>
  </si>
  <si>
    <t>1698603</t>
  </si>
  <si>
    <t>8547492</t>
  </si>
  <si>
    <t>8542616</t>
  </si>
  <si>
    <t>8520371</t>
  </si>
  <si>
    <t>8503656</t>
  </si>
  <si>
    <t>8526245</t>
  </si>
  <si>
    <t>8548071</t>
  </si>
  <si>
    <t>8519182</t>
  </si>
  <si>
    <t>1755443</t>
  </si>
  <si>
    <t>8500267</t>
  </si>
  <si>
    <t>8512237</t>
  </si>
  <si>
    <t>8544327</t>
  </si>
  <si>
    <t>8548075</t>
  </si>
  <si>
    <t>1755217</t>
  </si>
  <si>
    <t>8526693</t>
  </si>
  <si>
    <t>8548079</t>
  </si>
  <si>
    <t>8503622</t>
  </si>
  <si>
    <t>8503626</t>
  </si>
  <si>
    <t>8500392</t>
  </si>
  <si>
    <t>8525164</t>
  </si>
  <si>
    <t>1755510</t>
  </si>
  <si>
    <t>8503633</t>
  </si>
  <si>
    <t>1976732</t>
  </si>
  <si>
    <t>8527973</t>
  </si>
  <si>
    <t>8500114</t>
  </si>
  <si>
    <t>1698822</t>
  </si>
  <si>
    <t>8502980</t>
  </si>
  <si>
    <t>8512346</t>
  </si>
  <si>
    <t>8564038</t>
  </si>
  <si>
    <t>8520121</t>
  </si>
  <si>
    <t>8500310</t>
  </si>
  <si>
    <t>8564280</t>
  </si>
  <si>
    <t>8542634</t>
  </si>
  <si>
    <t>8502990</t>
  </si>
  <si>
    <t>8544086</t>
  </si>
  <si>
    <t>8503300</t>
  </si>
  <si>
    <t>8548853</t>
  </si>
  <si>
    <t>8503662</t>
  </si>
  <si>
    <t>8548028</t>
  </si>
  <si>
    <t>1751899</t>
  </si>
  <si>
    <t>8544499</t>
  </si>
  <si>
    <t>8566176</t>
  </si>
  <si>
    <t>1753103</t>
  </si>
  <si>
    <t>1755629</t>
  </si>
  <si>
    <t>1751771</t>
  </si>
  <si>
    <t>8566628</t>
  </si>
  <si>
    <t>8502983</t>
  </si>
  <si>
    <t>8542954</t>
  </si>
  <si>
    <t>8541933</t>
  </si>
  <si>
    <t>1752150</t>
  </si>
  <si>
    <t>1754834</t>
  </si>
  <si>
    <t>8544889</t>
  </si>
  <si>
    <t>1755223</t>
  </si>
  <si>
    <t>8550385</t>
  </si>
  <si>
    <t>8511755</t>
  </si>
  <si>
    <t>8542886</t>
  </si>
  <si>
    <t>8533792</t>
  </si>
  <si>
    <t>1699350</t>
  </si>
  <si>
    <t>1750495</t>
  </si>
  <si>
    <t>8514716</t>
  </si>
  <si>
    <t>1755222</t>
  </si>
  <si>
    <t>1698836</t>
  </si>
  <si>
    <t>8502984</t>
  </si>
  <si>
    <t>8550366</t>
  </si>
  <si>
    <t>8500305</t>
  </si>
  <si>
    <t>1755794</t>
  </si>
  <si>
    <t>8500206</t>
  </si>
  <si>
    <t>8550363</t>
  </si>
  <si>
    <t>1699437</t>
  </si>
  <si>
    <t>8550370</t>
  </si>
  <si>
    <t>1755630</t>
  </si>
  <si>
    <t>8502936</t>
  </si>
  <si>
    <t>1698590</t>
  </si>
  <si>
    <t>8502978</t>
  </si>
  <si>
    <t>1754677</t>
  </si>
  <si>
    <t>1755266</t>
  </si>
  <si>
    <t>1698428</t>
  </si>
  <si>
    <t>1755274</t>
  </si>
  <si>
    <t>1698667</t>
  </si>
  <si>
    <t>8503069</t>
  </si>
  <si>
    <t>8550399</t>
  </si>
  <si>
    <t>1978491</t>
  </si>
  <si>
    <t>8500672</t>
  </si>
  <si>
    <t>8544589</t>
  </si>
  <si>
    <t>1972688</t>
  </si>
  <si>
    <t>8502977</t>
  </si>
  <si>
    <t>1755685</t>
  </si>
  <si>
    <t>8503033</t>
  </si>
  <si>
    <t>8503063</t>
  </si>
  <si>
    <t>8554659</t>
  </si>
  <si>
    <t>1698414</t>
  </si>
  <si>
    <t>8500189</t>
  </si>
  <si>
    <t>1999968</t>
  </si>
  <si>
    <t>1698543</t>
  </si>
  <si>
    <t>8502979</t>
  </si>
  <si>
    <t>8547393</t>
  </si>
  <si>
    <t>8548623</t>
  </si>
  <si>
    <t>8511890</t>
  </si>
  <si>
    <t>8548561</t>
  </si>
  <si>
    <t>8547504</t>
  </si>
  <si>
    <t>8503621</t>
  </si>
  <si>
    <t>8550402</t>
  </si>
  <si>
    <t>8500368</t>
  </si>
  <si>
    <t>8503716</t>
  </si>
  <si>
    <t>8503474</t>
  </si>
  <si>
    <t>8550509</t>
  </si>
  <si>
    <t>8550381</t>
  </si>
  <si>
    <t>8524926</t>
  </si>
  <si>
    <t>8550403</t>
  </si>
  <si>
    <t>1753445</t>
  </si>
  <si>
    <t>8500275</t>
  </si>
  <si>
    <t>1753805</t>
  </si>
  <si>
    <t>1754836</t>
  </si>
  <si>
    <t>1751519</t>
  </si>
  <si>
    <t>1754837</t>
  </si>
  <si>
    <t>1755681</t>
  </si>
  <si>
    <t>1910113</t>
  </si>
  <si>
    <t>1697828</t>
  </si>
  <si>
    <t>8540197</t>
  </si>
  <si>
    <t>8503692</t>
  </si>
  <si>
    <t>8550406</t>
  </si>
  <si>
    <t>8554689</t>
  </si>
  <si>
    <t>8503721</t>
  </si>
  <si>
    <t>8503439</t>
  </si>
  <si>
    <t>8545046</t>
  </si>
  <si>
    <t>8523616</t>
  </si>
  <si>
    <t>8566149</t>
  </si>
  <si>
    <t>8566138</t>
  </si>
  <si>
    <t>8522342</t>
  </si>
  <si>
    <t>1698653</t>
  </si>
  <si>
    <t>8550454</t>
  </si>
  <si>
    <t>8542780</t>
  </si>
  <si>
    <t>8550377</t>
  </si>
  <si>
    <t>1753469</t>
  </si>
  <si>
    <t>8500208</t>
  </si>
  <si>
    <t>1698784</t>
  </si>
  <si>
    <t>8514954</t>
  </si>
  <si>
    <t>8566171</t>
  </si>
  <si>
    <t>1699875</t>
  </si>
  <si>
    <t>8554332</t>
  </si>
  <si>
    <t>1697815</t>
  </si>
  <si>
    <t>1698357</t>
  </si>
  <si>
    <t>8517693</t>
  </si>
  <si>
    <t>8543934</t>
  </si>
  <si>
    <t>8503064</t>
  </si>
  <si>
    <t>1697818</t>
  </si>
  <si>
    <t>8511920</t>
  </si>
  <si>
    <t>8500397</t>
  </si>
  <si>
    <t>8554559</t>
  </si>
  <si>
    <t>1698716</t>
  </si>
  <si>
    <t>8514388</t>
  </si>
  <si>
    <t>8503674</t>
  </si>
  <si>
    <t>8556004</t>
  </si>
  <si>
    <t>8523001</t>
  </si>
  <si>
    <t>1699455</t>
  </si>
  <si>
    <t>8514895</t>
  </si>
  <si>
    <t>8545857</t>
  </si>
  <si>
    <t>8539345</t>
  </si>
  <si>
    <t>8539017</t>
  </si>
  <si>
    <t>8547740</t>
  </si>
  <si>
    <t>8550369</t>
  </si>
  <si>
    <t>1699438</t>
  </si>
  <si>
    <t>1754821</t>
  </si>
  <si>
    <t>8548064</t>
  </si>
  <si>
    <t>8566005</t>
  </si>
  <si>
    <t>8550383</t>
  </si>
  <si>
    <t>8518149</t>
  </si>
  <si>
    <t>8518378</t>
  </si>
  <si>
    <t>8500158</t>
  </si>
  <si>
    <t>1754825</t>
  </si>
  <si>
    <t>8523496</t>
  </si>
  <si>
    <t>8544782</t>
  </si>
  <si>
    <t>1753525</t>
  </si>
  <si>
    <t>8500162</t>
  </si>
  <si>
    <t>8544007</t>
  </si>
  <si>
    <t>8566062</t>
  </si>
  <si>
    <t>8514413</t>
  </si>
  <si>
    <t>8503620</t>
  </si>
  <si>
    <t>1755205</t>
  </si>
  <si>
    <t>8550386</t>
  </si>
  <si>
    <t>8554849</t>
  </si>
  <si>
    <t>8545134</t>
  </si>
  <si>
    <t>1754826</t>
  </si>
  <si>
    <t>8555314</t>
  </si>
  <si>
    <t>8503657</t>
  </si>
  <si>
    <t>8544093</t>
  </si>
  <si>
    <t>8543472</t>
  </si>
  <si>
    <t>8520749</t>
  </si>
  <si>
    <t>1750615</t>
  </si>
  <si>
    <t>8500152</t>
  </si>
  <si>
    <t>8520821</t>
  </si>
  <si>
    <t>8540086</t>
  </si>
  <si>
    <t>8550464</t>
  </si>
  <si>
    <t>8550380</t>
  </si>
  <si>
    <t>8514415</t>
  </si>
  <si>
    <t>8539185</t>
  </si>
  <si>
    <t>8566017</t>
  </si>
  <si>
    <t>8516129</t>
  </si>
  <si>
    <t>8554545</t>
  </si>
  <si>
    <t>8539438</t>
  </si>
  <si>
    <t>1755519</t>
  </si>
  <si>
    <t>8545088</t>
  </si>
  <si>
    <t>8539175</t>
  </si>
  <si>
    <t>8564442</t>
  </si>
  <si>
    <t>8550396</t>
  </si>
  <si>
    <t>8553575</t>
  </si>
  <si>
    <t>1751560</t>
  </si>
  <si>
    <t>8566104</t>
  </si>
  <si>
    <t>8539404</t>
  </si>
  <si>
    <t>8520355</t>
  </si>
  <si>
    <t>1697810</t>
  </si>
  <si>
    <t>8503641</t>
  </si>
  <si>
    <t>8514953</t>
  </si>
  <si>
    <t>8548779</t>
  </si>
  <si>
    <t>8544092</t>
  </si>
  <si>
    <t>8520877</t>
  </si>
  <si>
    <t>8510960</t>
  </si>
  <si>
    <t>8500273</t>
  </si>
  <si>
    <t>8503632</t>
  </si>
  <si>
    <t>8503700</t>
  </si>
  <si>
    <t>8550458</t>
  </si>
  <si>
    <t>8502899</t>
  </si>
  <si>
    <t>1759804</t>
  </si>
  <si>
    <t>8514894</t>
  </si>
  <si>
    <t>1699584</t>
  </si>
  <si>
    <t>8539191</t>
  </si>
  <si>
    <t>8500778</t>
  </si>
  <si>
    <t>8502954</t>
  </si>
  <si>
    <t>8515049</t>
  </si>
  <si>
    <t>8518194</t>
  </si>
  <si>
    <t>8503513</t>
  </si>
  <si>
    <t>8546009</t>
  </si>
  <si>
    <t>8503628</t>
  </si>
  <si>
    <t>8503627</t>
  </si>
  <si>
    <t>8540028</t>
  </si>
  <si>
    <t>8512315</t>
  </si>
  <si>
    <t>8550400</t>
  </si>
  <si>
    <t>8545172</t>
  </si>
  <si>
    <t>1972651</t>
  </si>
  <si>
    <t>1977887</t>
  </si>
  <si>
    <t>8545190</t>
  </si>
  <si>
    <t>8550397</t>
  </si>
  <si>
    <t>8548219</t>
  </si>
  <si>
    <t>1754830</t>
  </si>
  <si>
    <t>1977238</t>
  </si>
  <si>
    <t>8566124</t>
  </si>
  <si>
    <t>1755207</t>
  </si>
  <si>
    <t>8500396</t>
  </si>
  <si>
    <t>8566006</t>
  </si>
  <si>
    <t>1755206</t>
  </si>
  <si>
    <t>8503071</t>
  </si>
  <si>
    <t>8503073</t>
  </si>
  <si>
    <t>8545329</t>
  </si>
  <si>
    <t>1910993</t>
  </si>
  <si>
    <t>1754832</t>
  </si>
  <si>
    <t>8550404</t>
  </si>
  <si>
    <t>8550384</t>
  </si>
  <si>
    <t>8502986</t>
  </si>
  <si>
    <t>1698658</t>
  </si>
  <si>
    <t>8546910</t>
  </si>
  <si>
    <t>8550505</t>
  </si>
  <si>
    <t>1755752</t>
  </si>
  <si>
    <t>8515150</t>
  </si>
  <si>
    <t>1698595</t>
  </si>
  <si>
    <t>8503686</t>
  </si>
  <si>
    <t>1752159</t>
  </si>
  <si>
    <t>8500303</t>
  </si>
  <si>
    <t>8539150</t>
  </si>
  <si>
    <t>8547613</t>
  </si>
  <si>
    <t>8503046</t>
  </si>
  <si>
    <t>1755254</t>
  </si>
  <si>
    <t>8503706</t>
  </si>
  <si>
    <t>1755272</t>
  </si>
  <si>
    <t>1754777</t>
  </si>
  <si>
    <t>1755289</t>
  </si>
  <si>
    <t>8545205</t>
  </si>
  <si>
    <t>1755200</t>
  </si>
  <si>
    <t>8550453</t>
  </si>
  <si>
    <t>8547471</t>
  </si>
  <si>
    <t>1755915</t>
  </si>
  <si>
    <t>8503050</t>
  </si>
  <si>
    <t>1756129</t>
  </si>
  <si>
    <t>8502981</t>
  </si>
  <si>
    <t>1754791</t>
  </si>
  <si>
    <t>8550376</t>
  </si>
  <si>
    <t>8550439</t>
  </si>
  <si>
    <t>8500365</t>
  </si>
  <si>
    <t>8550379</t>
  </si>
  <si>
    <t>8520792</t>
  </si>
  <si>
    <t>1698598</t>
  </si>
  <si>
    <t>8543085</t>
  </si>
  <si>
    <t>8500860</t>
  </si>
  <si>
    <t>1755438</t>
  </si>
  <si>
    <t>8554333</t>
  </si>
  <si>
    <t>8514501</t>
  </si>
  <si>
    <t>1755038</t>
  </si>
  <si>
    <t>1750221</t>
  </si>
  <si>
    <t>1755435</t>
  </si>
  <si>
    <t>1750220</t>
  </si>
  <si>
    <t>1753498</t>
  </si>
  <si>
    <t>1753492</t>
  </si>
  <si>
    <t>8511923</t>
  </si>
  <si>
    <t>8511934</t>
  </si>
  <si>
    <t>8503067</t>
  </si>
  <si>
    <t>1698662</t>
  </si>
  <si>
    <t>8503664</t>
  </si>
  <si>
    <t>8553544</t>
  </si>
  <si>
    <t>1753499</t>
  </si>
  <si>
    <t>1910106</t>
  </si>
  <si>
    <t>1698671</t>
  </si>
  <si>
    <t>1910107</t>
  </si>
  <si>
    <t>8545390</t>
  </si>
  <si>
    <t>1755184</t>
  </si>
  <si>
    <t>1756098</t>
  </si>
  <si>
    <t>1756097</t>
  </si>
  <si>
    <t>1754828</t>
  </si>
  <si>
    <t>1753100</t>
  </si>
  <si>
    <t>1755224</t>
  </si>
  <si>
    <t>1755212</t>
  </si>
  <si>
    <t>1756125</t>
  </si>
  <si>
    <t>8548085</t>
  </si>
  <si>
    <t>8539690</t>
  </si>
  <si>
    <t>8502662</t>
  </si>
  <si>
    <t>8502991</t>
  </si>
  <si>
    <t>1972686</t>
  </si>
  <si>
    <t>8518525</t>
  </si>
  <si>
    <t>8503709</t>
  </si>
  <si>
    <t>1756130</t>
  </si>
  <si>
    <t>8545244</t>
  </si>
  <si>
    <t>1996874</t>
  </si>
  <si>
    <t>8545333</t>
  </si>
  <si>
    <t>8503661</t>
  </si>
  <si>
    <t>8550361</t>
  </si>
  <si>
    <t>1754790</t>
  </si>
  <si>
    <t>8544895</t>
  </si>
  <si>
    <t>1755210</t>
  </si>
  <si>
    <t>1754809</t>
  </si>
  <si>
    <t>8564978</t>
  </si>
  <si>
    <t>1753428</t>
  </si>
  <si>
    <t>8542953</t>
  </si>
  <si>
    <t>1755455</t>
  </si>
  <si>
    <t>8550447</t>
  </si>
  <si>
    <t>8500258</t>
  </si>
  <si>
    <t>1756102</t>
  </si>
  <si>
    <t>8544231</t>
  </si>
  <si>
    <t>1697877</t>
  </si>
  <si>
    <t>8503072</t>
  </si>
  <si>
    <t>8518097</t>
  </si>
  <si>
    <t>8520579</t>
  </si>
  <si>
    <t>1756108</t>
  </si>
  <si>
    <t>1755130</t>
  </si>
  <si>
    <t>1755439</t>
  </si>
  <si>
    <t>8553543</t>
  </si>
  <si>
    <t>1698253</t>
  </si>
  <si>
    <t>8550443</t>
  </si>
  <si>
    <t>8546998</t>
  </si>
  <si>
    <t>1755633</t>
  </si>
  <si>
    <t>1972653</t>
  </si>
  <si>
    <t>1756124</t>
  </si>
  <si>
    <t>8502821</t>
  </si>
  <si>
    <t>8513886</t>
  </si>
  <si>
    <t>8502837</t>
  </si>
  <si>
    <t>1698559</t>
  </si>
  <si>
    <t>8550371</t>
  </si>
  <si>
    <t>8502989</t>
  </si>
  <si>
    <t>1755649</t>
  </si>
  <si>
    <t>8548586</t>
  </si>
  <si>
    <t>8547975</t>
  </si>
  <si>
    <t>8503052</t>
  </si>
  <si>
    <t>1755795</t>
  </si>
  <si>
    <t>1754776</t>
  </si>
  <si>
    <t>8562346</t>
  </si>
  <si>
    <t>8520499</t>
  </si>
  <si>
    <t>1699872</t>
  </si>
  <si>
    <t>8550425</t>
  </si>
  <si>
    <t>1753748</t>
  </si>
  <si>
    <t>8503045</t>
  </si>
  <si>
    <t>8547458</t>
  </si>
  <si>
    <t>8503065</t>
  </si>
  <si>
    <t>1754789</t>
  </si>
  <si>
    <t>8545350</t>
  </si>
  <si>
    <t>8503060</t>
  </si>
  <si>
    <t>1755824</t>
  </si>
  <si>
    <t>8546955</t>
  </si>
  <si>
    <t>1999718</t>
  </si>
  <si>
    <t>8502982</t>
  </si>
  <si>
    <t>1972559</t>
  </si>
  <si>
    <t>1756118</t>
  </si>
  <si>
    <t>8547011</t>
  </si>
  <si>
    <t>8541904</t>
  </si>
  <si>
    <t>8500814</t>
  </si>
  <si>
    <t>8543163</t>
  </si>
  <si>
    <t>1756096</t>
  </si>
  <si>
    <t>1756099</t>
  </si>
  <si>
    <t>8512338</t>
  </si>
  <si>
    <t>8547701</t>
  </si>
  <si>
    <t>8526682</t>
  </si>
  <si>
    <t>1698229</t>
  </si>
  <si>
    <t>8550375</t>
  </si>
  <si>
    <t>1996961</t>
  </si>
  <si>
    <t>8503753</t>
  </si>
  <si>
    <t>1756114</t>
  </si>
  <si>
    <t>8503639</t>
  </si>
  <si>
    <t>8545328</t>
  </si>
  <si>
    <t>1754822</t>
  </si>
  <si>
    <t>8503596</t>
  </si>
  <si>
    <t>1977122</t>
  </si>
  <si>
    <t>1754829</t>
  </si>
  <si>
    <t>1976368</t>
  </si>
  <si>
    <t>66498</t>
  </si>
  <si>
    <t>1972667</t>
  </si>
  <si>
    <t>1978450</t>
  </si>
  <si>
    <t>1999011</t>
  </si>
  <si>
    <t>8544971</t>
  </si>
  <si>
    <t>8514548</t>
  </si>
  <si>
    <t>1977668</t>
  </si>
  <si>
    <t>1755635</t>
  </si>
  <si>
    <t>8526934</t>
  </si>
  <si>
    <t>8526892</t>
  </si>
  <si>
    <t>1755913</t>
  </si>
  <si>
    <t>1753765</t>
  </si>
  <si>
    <t>1753349</t>
  </si>
  <si>
    <t>1698642</t>
  </si>
  <si>
    <t>1698561</t>
  </si>
  <si>
    <t>8503061</t>
  </si>
  <si>
    <t>1698606</t>
  </si>
  <si>
    <t>8503049</t>
  </si>
  <si>
    <t>1755898</t>
  </si>
  <si>
    <t>1698726</t>
  </si>
  <si>
    <t>8502763</t>
  </si>
  <si>
    <t>1755299</t>
  </si>
  <si>
    <t>8500674</t>
  </si>
  <si>
    <t>1755680</t>
  </si>
  <si>
    <t>8502953</t>
  </si>
  <si>
    <t>8543171</t>
  </si>
  <si>
    <t>1699529</t>
  </si>
  <si>
    <t>8544541</t>
  </si>
  <si>
    <t>8543168</t>
  </si>
  <si>
    <t>8545893</t>
  </si>
  <si>
    <t>1755291</t>
  </si>
  <si>
    <t>8550756</t>
  </si>
  <si>
    <t>1756075</t>
  </si>
  <si>
    <t>8524672</t>
  </si>
  <si>
    <t>8514722</t>
  </si>
  <si>
    <t>1755740</t>
  </si>
  <si>
    <t>8524793</t>
  </si>
  <si>
    <t>1756061</t>
  </si>
  <si>
    <t>8550408</t>
  </si>
  <si>
    <t>8502976</t>
  </si>
  <si>
    <t>8545218</t>
  </si>
  <si>
    <t>8502849</t>
  </si>
  <si>
    <t>8503068</t>
  </si>
  <si>
    <t>8526222</t>
  </si>
  <si>
    <t>8503583</t>
  </si>
  <si>
    <t>1698600</t>
  </si>
  <si>
    <t>8550438</t>
  </si>
  <si>
    <t>8550435</t>
  </si>
  <si>
    <t>1754899</t>
  </si>
  <si>
    <t>8520571</t>
  </si>
  <si>
    <t>1755214</t>
  </si>
  <si>
    <t>8554405</t>
  </si>
  <si>
    <t>8500682</t>
  </si>
  <si>
    <t>1755043</t>
  </si>
  <si>
    <t>8511891</t>
  </si>
  <si>
    <t>8518001</t>
  </si>
  <si>
    <t>8554929</t>
  </si>
  <si>
    <t>1698724</t>
  </si>
  <si>
    <t>8522560</t>
  </si>
  <si>
    <t>8550378</t>
  </si>
  <si>
    <t>8550362</t>
  </si>
  <si>
    <t>8514587</t>
  </si>
  <si>
    <t>8514443</t>
  </si>
  <si>
    <t>1697907</t>
  </si>
  <si>
    <t>8515248</t>
  </si>
  <si>
    <t>8541605</t>
  </si>
  <si>
    <t>1999564</t>
  </si>
  <si>
    <t>8545388</t>
  </si>
  <si>
    <t>8526235</t>
  </si>
  <si>
    <t>8512809</t>
  </si>
  <si>
    <t>8512927</t>
  </si>
  <si>
    <t>1755729</t>
  </si>
  <si>
    <t>8564420</t>
  </si>
  <si>
    <t>1755394</t>
  </si>
  <si>
    <t>1755839</t>
  </si>
  <si>
    <t>1698618</t>
  </si>
  <si>
    <t>1755349</t>
  </si>
  <si>
    <t>1698695</t>
  </si>
  <si>
    <t>8520682</t>
  </si>
  <si>
    <t>8503075</t>
  </si>
  <si>
    <t>1697823</t>
  </si>
  <si>
    <t>1698730</t>
  </si>
  <si>
    <t>1698685</t>
  </si>
  <si>
    <t>8524979</t>
  </si>
  <si>
    <t>1755808</t>
  </si>
  <si>
    <t>1698370</t>
  </si>
  <si>
    <t>8502824</t>
  </si>
  <si>
    <t>1698650</t>
  </si>
  <si>
    <t>1698583</t>
  </si>
  <si>
    <t>1698568</t>
  </si>
  <si>
    <t>1755434</t>
  </si>
  <si>
    <t>1698242</t>
  </si>
  <si>
    <t>1756085</t>
  </si>
  <si>
    <t>1755407</t>
  </si>
  <si>
    <t>1756093</t>
  </si>
  <si>
    <t>8502974</t>
  </si>
  <si>
    <t>1751787</t>
  </si>
  <si>
    <t>1751767</t>
  </si>
  <si>
    <t>1755175</t>
  </si>
  <si>
    <t>8564824</t>
  </si>
  <si>
    <t>8541366</t>
  </si>
  <si>
    <t>8545289</t>
  </si>
  <si>
    <t>1755020</t>
  </si>
  <si>
    <t>1996272</t>
  </si>
  <si>
    <t>8566009</t>
  </si>
  <si>
    <t>1697827</t>
  </si>
  <si>
    <t>1755932</t>
  </si>
  <si>
    <t>1759583</t>
  </si>
  <si>
    <t>1698678</t>
  </si>
  <si>
    <t>1698610</t>
  </si>
  <si>
    <t>8550392</t>
  </si>
  <si>
    <t>8526795</t>
  </si>
  <si>
    <t>8512671</t>
  </si>
  <si>
    <t>8503606</t>
  </si>
  <si>
    <t>1699147</t>
  </si>
  <si>
    <t>8526445</t>
  </si>
  <si>
    <t>8515011</t>
  </si>
  <si>
    <t>8502985</t>
  </si>
  <si>
    <t>8511338</t>
  </si>
  <si>
    <t>8503660</t>
  </si>
  <si>
    <t>8500802</t>
  </si>
  <si>
    <t>8511784</t>
  </si>
  <si>
    <t>8514332</t>
  </si>
  <si>
    <t>1755213</t>
  </si>
  <si>
    <t>1755216</t>
  </si>
  <si>
    <t>8526387</t>
  </si>
  <si>
    <t>8503669</t>
  </si>
  <si>
    <t>8503599</t>
  </si>
  <si>
    <t>1698791</t>
  </si>
  <si>
    <t>1698361</t>
  </si>
  <si>
    <t>1755350</t>
  </si>
  <si>
    <t>1972513</t>
  </si>
  <si>
    <t>1755798</t>
  </si>
  <si>
    <t>8541601</t>
  </si>
  <si>
    <t>1752152</t>
  </si>
  <si>
    <t>1755024</t>
  </si>
  <si>
    <t>1754805</t>
  </si>
  <si>
    <t>8512898</t>
  </si>
  <si>
    <t>8503053</t>
  </si>
  <si>
    <t>1755238</t>
  </si>
  <si>
    <t>1996007</t>
  </si>
  <si>
    <t>8503074</t>
  </si>
  <si>
    <t>1999890</t>
  </si>
  <si>
    <t>1755923</t>
  </si>
  <si>
    <t>1698680</t>
  </si>
  <si>
    <t>8524987</t>
  </si>
  <si>
    <t>1910105</t>
  </si>
  <si>
    <t>1755307</t>
  </si>
  <si>
    <t>8547612</t>
  </si>
  <si>
    <t>8550485</t>
  </si>
  <si>
    <t>1755312</t>
  </si>
  <si>
    <t>8500803</t>
  </si>
  <si>
    <t>8517742</t>
  </si>
  <si>
    <t>8550480</t>
  </si>
  <si>
    <t>8524829</t>
  </si>
  <si>
    <t>8547283</t>
  </si>
  <si>
    <t>1698266</t>
  </si>
  <si>
    <t>8554496</t>
  </si>
  <si>
    <t>1754981</t>
  </si>
  <si>
    <t>1755265</t>
  </si>
  <si>
    <t>8500808</t>
  </si>
  <si>
    <t>8538212</t>
  </si>
  <si>
    <t>8520521</t>
  </si>
  <si>
    <t>8554549</t>
  </si>
  <si>
    <t>8503347</t>
  </si>
  <si>
    <t>1698723</t>
  </si>
  <si>
    <t>8520777</t>
  </si>
  <si>
    <t>8517886</t>
  </si>
  <si>
    <t>1755145</t>
  </si>
  <si>
    <t>8503054</t>
  </si>
  <si>
    <t>8514445</t>
  </si>
  <si>
    <t>8503675</t>
  </si>
  <si>
    <t>8518090</t>
  </si>
  <si>
    <t>1698613</t>
  </si>
  <si>
    <t>8548440</t>
  </si>
  <si>
    <t>8514549</t>
  </si>
  <si>
    <t>1755237</t>
  </si>
  <si>
    <t>8518022</t>
  </si>
  <si>
    <t>1977231</t>
  </si>
  <si>
    <t>1977335</t>
  </si>
  <si>
    <t>8550484</t>
  </si>
  <si>
    <t>8520384</t>
  </si>
  <si>
    <t>8541588</t>
  </si>
  <si>
    <t>8519836</t>
  </si>
  <si>
    <t>1698803</t>
  </si>
  <si>
    <t>8520650</t>
  </si>
  <si>
    <t>8521225</t>
  </si>
  <si>
    <t>1697859</t>
  </si>
  <si>
    <t>1750465</t>
  </si>
  <si>
    <t>8503758</t>
  </si>
  <si>
    <t>8554548</t>
  </si>
  <si>
    <t>8548019</t>
  </si>
  <si>
    <t>8503723</t>
  </si>
  <si>
    <t>8503717</t>
  </si>
  <si>
    <t>8526259</t>
  </si>
  <si>
    <t>8550368</t>
  </si>
  <si>
    <t>1750468</t>
  </si>
  <si>
    <t>1755308</t>
  </si>
  <si>
    <t>8514817</t>
  </si>
  <si>
    <t>8548620</t>
  </si>
  <si>
    <t>8548562</t>
  </si>
  <si>
    <t>1754806</t>
  </si>
  <si>
    <t>1755372</t>
  </si>
  <si>
    <t>1698622</t>
  </si>
  <si>
    <t>1698631</t>
  </si>
  <si>
    <t>1754802</t>
  </si>
  <si>
    <t>8536175</t>
  </si>
  <si>
    <t>8547308</t>
  </si>
  <si>
    <t>1755651</t>
  </si>
  <si>
    <t>1697873</t>
  </si>
  <si>
    <t>1698410</t>
  </si>
  <si>
    <t>8500951</t>
  </si>
  <si>
    <t>1976512</t>
  </si>
  <si>
    <t>8500017</t>
  </si>
  <si>
    <t>1755395</t>
  </si>
  <si>
    <t>1755686</t>
  </si>
  <si>
    <t>8517714</t>
  </si>
  <si>
    <t>8503056</t>
  </si>
  <si>
    <t>8545170</t>
  </si>
  <si>
    <t>8544074</t>
  </si>
  <si>
    <t>1996247</t>
  </si>
  <si>
    <t>1698286</t>
  </si>
  <si>
    <t>1698436</t>
  </si>
  <si>
    <t>8514407</t>
  </si>
  <si>
    <t>8500713</t>
  </si>
  <si>
    <t>8536366</t>
  </si>
  <si>
    <t>8520633</t>
  </si>
  <si>
    <t>1755764</t>
  </si>
  <si>
    <t>8545282</t>
  </si>
  <si>
    <t>1759728</t>
  </si>
  <si>
    <t>8514151</t>
  </si>
  <si>
    <t>8500805</t>
  </si>
  <si>
    <t>8502850</t>
  </si>
  <si>
    <t>8522157</t>
  </si>
  <si>
    <t>8520861</t>
  </si>
  <si>
    <t>8500949</t>
  </si>
  <si>
    <t>8548021</t>
  </si>
  <si>
    <t>8520411</t>
  </si>
  <si>
    <t>8503718</t>
  </si>
  <si>
    <t>8513586</t>
  </si>
  <si>
    <t>8564300</t>
  </si>
  <si>
    <t>8502962</t>
  </si>
  <si>
    <t>8522386</t>
  </si>
  <si>
    <t>8503798</t>
  </si>
  <si>
    <t>1750348</t>
  </si>
  <si>
    <t>1754856</t>
  </si>
  <si>
    <t>1755369</t>
  </si>
  <si>
    <t>1977750</t>
  </si>
  <si>
    <t>1698525</t>
  </si>
  <si>
    <t>1755332</t>
  </si>
  <si>
    <t>1697947</t>
  </si>
  <si>
    <t>1755658</t>
  </si>
  <si>
    <t>8550486</t>
  </si>
  <si>
    <t>1755114</t>
  </si>
  <si>
    <t>1698432</t>
  </si>
  <si>
    <t>1698431</t>
  </si>
  <si>
    <t>8514630</t>
  </si>
  <si>
    <t>1698599</t>
  </si>
  <si>
    <t>1755030</t>
  </si>
  <si>
    <t>1755683</t>
  </si>
  <si>
    <t>1999669</t>
  </si>
  <si>
    <t>1697824</t>
  </si>
  <si>
    <t>8520829</t>
  </si>
  <si>
    <t>8566008</t>
  </si>
  <si>
    <t>1754788</t>
  </si>
  <si>
    <t>8516538</t>
  </si>
  <si>
    <t>8550407</t>
  </si>
  <si>
    <t>8503708</t>
  </si>
  <si>
    <t>8527006</t>
  </si>
  <si>
    <t>8550428</t>
  </si>
  <si>
    <t>8550501</t>
  </si>
  <si>
    <t>8520628</t>
  </si>
  <si>
    <t>8550374</t>
  </si>
  <si>
    <t>1699892</t>
  </si>
  <si>
    <t>8512931</t>
  </si>
  <si>
    <t>8514943</t>
  </si>
  <si>
    <t>8503663</t>
  </si>
  <si>
    <t>8511885</t>
  </si>
  <si>
    <t>1999205</t>
  </si>
  <si>
    <t>8513870</t>
  </si>
  <si>
    <t>8526671</t>
  </si>
  <si>
    <t>8526597</t>
  </si>
  <si>
    <t>8503048</t>
  </si>
  <si>
    <t>8554638</t>
  </si>
  <si>
    <t>1755457</t>
  </si>
  <si>
    <t>1754798</t>
  </si>
  <si>
    <t>1755387</t>
  </si>
  <si>
    <t>8500813</t>
  </si>
  <si>
    <t>1698581</t>
  </si>
  <si>
    <t>1755967</t>
  </si>
  <si>
    <t>8535362</t>
  </si>
  <si>
    <t>8503336</t>
  </si>
  <si>
    <t>1698586</t>
  </si>
  <si>
    <t>8550446</t>
  </si>
  <si>
    <t>1698725</t>
  </si>
  <si>
    <t>8503058</t>
  </si>
  <si>
    <t>8562363</t>
  </si>
  <si>
    <t>1698944</t>
  </si>
  <si>
    <t>8550389</t>
  </si>
  <si>
    <t>1755413</t>
  </si>
  <si>
    <t>8520605</t>
  </si>
  <si>
    <t>8503034</t>
  </si>
  <si>
    <t>1977336</t>
  </si>
  <si>
    <t>8512117</t>
  </si>
  <si>
    <t>8554525</t>
  </si>
  <si>
    <t>8503682</t>
  </si>
  <si>
    <t>8519341</t>
  </si>
  <si>
    <t>1754972</t>
  </si>
  <si>
    <t>8542232</t>
  </si>
  <si>
    <t>8550478</t>
  </si>
  <si>
    <t>8514238</t>
  </si>
  <si>
    <t>8514179</t>
  </si>
  <si>
    <t>8554345</t>
  </si>
  <si>
    <t>8550431</t>
  </si>
  <si>
    <t>8520640</t>
  </si>
  <si>
    <t>8511339</t>
  </si>
  <si>
    <t>8520472</t>
  </si>
  <si>
    <t>8550493</t>
  </si>
  <si>
    <t>8520635</t>
  </si>
  <si>
    <t>8511999</t>
  </si>
  <si>
    <t>8511914</t>
  </si>
  <si>
    <t>8554643</t>
  </si>
  <si>
    <t>8520661</t>
  </si>
  <si>
    <t>8545212</t>
  </si>
  <si>
    <t>1755302</t>
  </si>
  <si>
    <t>8545418</t>
  </si>
  <si>
    <t>8500804</t>
  </si>
  <si>
    <t>1698625</t>
  </si>
  <si>
    <t>8564817</t>
  </si>
  <si>
    <t>1755744</t>
  </si>
  <si>
    <t>1697822</t>
  </si>
  <si>
    <t>1755027</t>
  </si>
  <si>
    <t>1755170</t>
  </si>
  <si>
    <t>8520484</t>
  </si>
  <si>
    <t>8524854</t>
  </si>
  <si>
    <t>8550471</t>
  </si>
  <si>
    <t>8500848</t>
  </si>
  <si>
    <t>8564829</t>
  </si>
  <si>
    <t>8519204</t>
  </si>
  <si>
    <t>1755919</t>
  </si>
  <si>
    <t>1755137</t>
  </si>
  <si>
    <t>1751037</t>
  </si>
  <si>
    <t>8544230</t>
  </si>
  <si>
    <t>8550419</t>
  </si>
  <si>
    <t>8520624</t>
  </si>
  <si>
    <t>1755002</t>
  </si>
  <si>
    <t>8554504</t>
  </si>
  <si>
    <t>1755827</t>
  </si>
  <si>
    <t>1698672</t>
  </si>
  <si>
    <t>8550502</t>
  </si>
  <si>
    <t>8515149</t>
  </si>
  <si>
    <t>8520452</t>
  </si>
  <si>
    <t>8554438</t>
  </si>
  <si>
    <t>8554453</t>
  </si>
  <si>
    <t>1755378</t>
  </si>
  <si>
    <t>8550410</t>
  </si>
  <si>
    <t>1698616</t>
  </si>
  <si>
    <t>8510790</t>
  </si>
  <si>
    <t>8503259</t>
  </si>
  <si>
    <t>8502841</t>
  </si>
  <si>
    <t>8518888</t>
  </si>
  <si>
    <t>8502959</t>
  </si>
  <si>
    <t>8502834</t>
  </si>
  <si>
    <t>8554522</t>
  </si>
  <si>
    <t>8550474</t>
  </si>
  <si>
    <t>8520645</t>
  </si>
  <si>
    <t>8502963</t>
  </si>
  <si>
    <t>8554446</t>
  </si>
  <si>
    <t>8554459</t>
  </si>
  <si>
    <t>8554416</t>
  </si>
  <si>
    <t>1972012</t>
  </si>
  <si>
    <t>8500847</t>
  </si>
  <si>
    <t>8517166</t>
  </si>
  <si>
    <t>8520845</t>
  </si>
  <si>
    <t>8520474</t>
  </si>
  <si>
    <t>8554501</t>
  </si>
  <si>
    <t>1999777</t>
  </si>
  <si>
    <t>8503797</t>
  </si>
  <si>
    <t>8513184</t>
  </si>
  <si>
    <t>8544072</t>
  </si>
  <si>
    <t>8554461</t>
  </si>
  <si>
    <t>8554864</t>
  </si>
  <si>
    <t>8503598</t>
  </si>
  <si>
    <t>8520673</t>
  </si>
  <si>
    <t>8520817</t>
  </si>
  <si>
    <t>8520776</t>
  </si>
  <si>
    <t>8560070</t>
  </si>
  <si>
    <t>8503348</t>
  </si>
  <si>
    <t>8516682</t>
  </si>
  <si>
    <t>8520649</t>
  </si>
  <si>
    <t>8520597</t>
  </si>
  <si>
    <t>8521916</t>
  </si>
  <si>
    <t>8545319</t>
  </si>
  <si>
    <t>8520664</t>
  </si>
  <si>
    <t>8544068</t>
  </si>
  <si>
    <t>8550490</t>
  </si>
  <si>
    <t>8503344</t>
  </si>
  <si>
    <t>8520931</t>
  </si>
  <si>
    <t>8519893</t>
  </si>
  <si>
    <t>8510937</t>
  </si>
  <si>
    <t>8520697</t>
  </si>
  <si>
    <t>8520391</t>
  </si>
  <si>
    <t>1697887</t>
  </si>
  <si>
    <t>8520638</t>
  </si>
  <si>
    <t>8520460</t>
  </si>
  <si>
    <t>8550483</t>
  </si>
  <si>
    <t>8503611</t>
  </si>
  <si>
    <t>8564598</t>
  </si>
  <si>
    <t>8520136</t>
  </si>
  <si>
    <t>8520705</t>
  </si>
  <si>
    <t>8517490</t>
  </si>
  <si>
    <t>8544558</t>
  </si>
  <si>
    <t>8550479</t>
  </si>
  <si>
    <t>8520765</t>
  </si>
  <si>
    <t>8538483</t>
  </si>
  <si>
    <t>8536762</t>
  </si>
  <si>
    <t>8520745</t>
  </si>
  <si>
    <t>8522118</t>
  </si>
  <si>
    <t>8520683</t>
  </si>
  <si>
    <t>8520716</t>
  </si>
  <si>
    <t>8520469</t>
  </si>
  <si>
    <t>8554535</t>
  </si>
  <si>
    <t>8554479</t>
  </si>
  <si>
    <t>8500127</t>
  </si>
  <si>
    <t>8503337</t>
  </si>
  <si>
    <t>8534105</t>
  </si>
  <si>
    <t>8550467</t>
  </si>
  <si>
    <t>8520392</t>
  </si>
  <si>
    <t>8554546</t>
  </si>
  <si>
    <t>8520734</t>
  </si>
  <si>
    <t>8520809</t>
  </si>
  <si>
    <t>8513395</t>
  </si>
  <si>
    <t>8554519</t>
  </si>
  <si>
    <t>8546155</t>
  </si>
  <si>
    <t>8503810</t>
  </si>
  <si>
    <t>8550420</t>
  </si>
  <si>
    <t>8520790</t>
  </si>
  <si>
    <t>8554527</t>
  </si>
  <si>
    <t>8550497</t>
  </si>
  <si>
    <t>8520576</t>
  </si>
  <si>
    <t>8544075</t>
  </si>
  <si>
    <t>8512757</t>
  </si>
  <si>
    <t>1999690</t>
  </si>
  <si>
    <t>8546200</t>
  </si>
  <si>
    <t>8503765</t>
  </si>
  <si>
    <t>8543444</t>
  </si>
  <si>
    <t>8503817</t>
  </si>
  <si>
    <t>8503778</t>
  </si>
  <si>
    <t>8560075</t>
  </si>
  <si>
    <t>8535361</t>
  </si>
  <si>
    <t>8535364</t>
  </si>
  <si>
    <t>8528015</t>
  </si>
  <si>
    <t>8503776</t>
  </si>
  <si>
    <t>8544460</t>
  </si>
  <si>
    <t>8544461</t>
  </si>
  <si>
    <t>8548570</t>
  </si>
  <si>
    <t>8512815</t>
  </si>
  <si>
    <t>1999691</t>
  </si>
  <si>
    <t>8502455</t>
  </si>
  <si>
    <t>8554863</t>
  </si>
  <si>
    <t>8500871</t>
  </si>
  <si>
    <t>8503813</t>
  </si>
  <si>
    <t>1755343</t>
  </si>
  <si>
    <t>8544069</t>
  </si>
  <si>
    <t>8541606</t>
  </si>
  <si>
    <t>8503683</t>
  </si>
  <si>
    <t>8566136</t>
  </si>
  <si>
    <t>8541730</t>
  </si>
  <si>
    <t>8564150</t>
  </si>
  <si>
    <t>8544485</t>
  </si>
  <si>
    <t>1977804</t>
  </si>
  <si>
    <t>8503811</t>
  </si>
  <si>
    <t>8535511</t>
  </si>
  <si>
    <t>8503814</t>
  </si>
  <si>
    <t>8503823</t>
  </si>
  <si>
    <t>8503822</t>
  </si>
  <si>
    <t>8526623</t>
  </si>
  <si>
    <t>8528022</t>
  </si>
  <si>
    <t>8503812</t>
  </si>
  <si>
    <t>8544439</t>
  </si>
  <si>
    <t>8544234</t>
  </si>
  <si>
    <t>8545986</t>
  </si>
  <si>
    <t>8544493</t>
  </si>
  <si>
    <t>1753108</t>
  </si>
  <si>
    <t>8544411</t>
  </si>
  <si>
    <t>8527553</t>
  </si>
  <si>
    <t>8545349</t>
  </si>
  <si>
    <t>8528011</t>
  </si>
  <si>
    <t>8543467</t>
  </si>
  <si>
    <t>8543618</t>
  </si>
  <si>
    <t>8526724</t>
  </si>
  <si>
    <t>8544427</t>
  </si>
  <si>
    <t>1755227</t>
  </si>
  <si>
    <t>8502672</t>
  </si>
  <si>
    <t>8502823</t>
  </si>
  <si>
    <t>8540158</t>
  </si>
  <si>
    <t>8540160</t>
  </si>
  <si>
    <t>8502707</t>
  </si>
  <si>
    <t>8503785</t>
  </si>
  <si>
    <t>8540159</t>
  </si>
  <si>
    <t>8514055</t>
  </si>
  <si>
    <t>8502947</t>
  </si>
  <si>
    <t>8502948</t>
  </si>
  <si>
    <t>8520561</t>
  </si>
  <si>
    <t>8528012</t>
  </si>
  <si>
    <t>8564814</t>
  </si>
  <si>
    <t>8540161</t>
  </si>
  <si>
    <t>8502765</t>
  </si>
  <si>
    <t>8502861</t>
  </si>
  <si>
    <t>8540157</t>
  </si>
  <si>
    <t>8566634</t>
  </si>
  <si>
    <t>8520890</t>
  </si>
  <si>
    <t>8503787</t>
  </si>
  <si>
    <t>8545073</t>
  </si>
  <si>
    <t>8545072</t>
  </si>
  <si>
    <t>8545071</t>
  </si>
  <si>
    <t>8545075</t>
  </si>
  <si>
    <t>8520766</t>
  </si>
  <si>
    <t>8520782</t>
  </si>
  <si>
    <t>1753804</t>
  </si>
  <si>
    <t>8545074</t>
  </si>
  <si>
    <t>8520617</t>
  </si>
  <si>
    <t>8518890</t>
  </si>
  <si>
    <t>8520887</t>
  </si>
  <si>
    <t>8519720</t>
  </si>
  <si>
    <t>8519798</t>
  </si>
  <si>
    <t>8519671</t>
  </si>
  <si>
    <t>8534295</t>
  </si>
  <si>
    <t>8520004</t>
  </si>
  <si>
    <t>8524543</t>
  </si>
  <si>
    <t>8547558</t>
  </si>
  <si>
    <t>8538743</t>
  </si>
  <si>
    <t>8523529</t>
  </si>
  <si>
    <t>8530351</t>
  </si>
  <si>
    <t>8528079</t>
  </si>
  <si>
    <t>8543244</t>
  </si>
  <si>
    <t>1752488</t>
  </si>
  <si>
    <t>8543239</t>
  </si>
  <si>
    <t>8514802</t>
  </si>
  <si>
    <t>8514809</t>
  </si>
  <si>
    <t>8524085</t>
  </si>
  <si>
    <t>8514818</t>
  </si>
  <si>
    <t>61975</t>
  </si>
  <si>
    <t>8520763</t>
  </si>
  <si>
    <t>8520795</t>
  </si>
  <si>
    <t>8528656</t>
  </si>
  <si>
    <t>1755150</t>
  </si>
  <si>
    <t>8500865</t>
  </si>
  <si>
    <t>8502859</t>
  </si>
  <si>
    <t>8502853</t>
  </si>
  <si>
    <t>8528065</t>
  </si>
  <si>
    <t>8530505</t>
  </si>
  <si>
    <t>8530506</t>
  </si>
  <si>
    <t>8528040</t>
  </si>
  <si>
    <t>8566012</t>
  </si>
  <si>
    <t>8542624</t>
  </si>
  <si>
    <t>8542660</t>
  </si>
  <si>
    <t>8536579</t>
  </si>
  <si>
    <t>1996283</t>
  </si>
  <si>
    <t>1759607</t>
  </si>
  <si>
    <t>1759605</t>
  </si>
  <si>
    <t>8528158</t>
  </si>
  <si>
    <t>1698657</t>
  </si>
  <si>
    <t>1698375</t>
  </si>
  <si>
    <t>1755829</t>
  </si>
  <si>
    <t>1977127</t>
  </si>
  <si>
    <t>1977413</t>
  </si>
  <si>
    <t>8528078</t>
  </si>
  <si>
    <t>8528077</t>
  </si>
  <si>
    <t>8544407</t>
  </si>
  <si>
    <t>8550896</t>
  </si>
  <si>
    <t>8550859</t>
  </si>
  <si>
    <t>8533015</t>
  </si>
  <si>
    <t>8550503</t>
  </si>
  <si>
    <t>8526615</t>
  </si>
  <si>
    <t>8543894</t>
  </si>
  <si>
    <t>8554445</t>
  </si>
  <si>
    <t>8503579</t>
  </si>
  <si>
    <t>1755489</t>
  </si>
  <si>
    <t>1752683</t>
  </si>
  <si>
    <t>8543895</t>
  </si>
  <si>
    <t>1699869</t>
  </si>
  <si>
    <t>8533011</t>
  </si>
  <si>
    <t>8554450</t>
  </si>
  <si>
    <t>8554448</t>
  </si>
  <si>
    <t>8512951</t>
  </si>
  <si>
    <t>1750455</t>
  </si>
  <si>
    <t>8543086</t>
  </si>
  <si>
    <t>8520574</t>
  </si>
  <si>
    <t>8533452</t>
  </si>
  <si>
    <t>8533557</t>
  </si>
  <si>
    <t>8533454</t>
  </si>
  <si>
    <t>8503732</t>
  </si>
  <si>
    <t>1753772</t>
  </si>
  <si>
    <t>8524890</t>
  </si>
  <si>
    <t>1752997</t>
  </si>
  <si>
    <t>8503502</t>
  </si>
  <si>
    <t>8502955</t>
  </si>
  <si>
    <t>8521444</t>
  </si>
  <si>
    <t>8545460</t>
  </si>
  <si>
    <t>1753098</t>
  </si>
  <si>
    <t>1999559</t>
  </si>
  <si>
    <t>1753091</t>
  </si>
  <si>
    <t>8545004</t>
  </si>
  <si>
    <t>8545499</t>
  </si>
  <si>
    <t>1755157</t>
  </si>
  <si>
    <t>8502570</t>
  </si>
  <si>
    <t>1999738</t>
  </si>
  <si>
    <t>8554679</t>
  </si>
  <si>
    <t>8554677</t>
  </si>
  <si>
    <t>1755509</t>
  </si>
  <si>
    <t>8523502</t>
  </si>
  <si>
    <t>8502805</t>
  </si>
  <si>
    <t>1751476</t>
  </si>
  <si>
    <t>8564288</t>
  </si>
  <si>
    <t>8514878</t>
  </si>
  <si>
    <t>8500762</t>
  </si>
  <si>
    <t>8545006</t>
  </si>
  <si>
    <t>1996439</t>
  </si>
  <si>
    <t>1996451</t>
  </si>
  <si>
    <t>1996452</t>
  </si>
  <si>
    <t>1996450</t>
  </si>
  <si>
    <t>8540126</t>
  </si>
  <si>
    <t>8545121</t>
  </si>
  <si>
    <t>8545129</t>
  </si>
  <si>
    <t>8554865</t>
  </si>
  <si>
    <t>8503537</t>
  </si>
  <si>
    <t>1750472</t>
  </si>
  <si>
    <t>8554715</t>
  </si>
  <si>
    <t>8564416</t>
  </si>
  <si>
    <t>8502768</t>
  </si>
  <si>
    <t>1753734</t>
  </si>
  <si>
    <t>1996006</t>
  </si>
  <si>
    <t>8514794</t>
  </si>
  <si>
    <t>1996448</t>
  </si>
  <si>
    <t>1996453</t>
  </si>
  <si>
    <t>8503592</t>
  </si>
  <si>
    <t>8550475</t>
  </si>
  <si>
    <t>8520489</t>
  </si>
  <si>
    <t>1753087</t>
  </si>
  <si>
    <t>1996478</t>
  </si>
  <si>
    <t>1996476</t>
  </si>
  <si>
    <t>1913909</t>
  </si>
  <si>
    <t>8520960</t>
  </si>
  <si>
    <t>8514556</t>
  </si>
  <si>
    <t>8512834</t>
  </si>
  <si>
    <t>8563856</t>
  </si>
  <si>
    <t>8563859</t>
  </si>
  <si>
    <t>8563860</t>
  </si>
  <si>
    <t>8563202</t>
  </si>
  <si>
    <t>1751480</t>
  </si>
  <si>
    <t>Дилеры участники</t>
  </si>
  <si>
    <t>статус комплекта</t>
  </si>
  <si>
    <t>Активен</t>
  </si>
  <si>
    <t>Блокирован</t>
  </si>
  <si>
    <t>дата блокировки</t>
  </si>
  <si>
    <t>Условия акции - все задания выполнить с использованием формул, для каждого критерия  создать отдельный столбец в котором указать, удовлетворяет ли строка отчета проверяемому критерию, остальные пункты графики и сводные таблицы делать на отдельных листах</t>
  </si>
  <si>
    <t>Обратите внимание:</t>
  </si>
  <si>
    <t>требуется определить количество УНИКАЛЬНЫХ блокированных абонентов</t>
  </si>
  <si>
    <t>прокомментируйте полученные результаты</t>
  </si>
  <si>
    <t>№</t>
  </si>
  <si>
    <t>дата отправки смс должна была быть в период 01.10 по 14.10</t>
  </si>
  <si>
    <t>у комплекта обязательно должна быть регистрация (дата регистрации)</t>
  </si>
  <si>
    <t>дилер должен быть в списке дилеров (номер ЛС дилера должен быть со списка на листе "дилеры участники")</t>
  </si>
  <si>
    <t>тарифный план должен быть в списке тарифных планов (лист "ставки тарифы")</t>
  </si>
  <si>
    <t>проверить отправленные номера комплектов на задвоения, если один и тот же номер отправлен несколько раз, то исключаются все комплекты кроме того, у которого дата отправки смс была ближе к дате активации (как до, так и после)</t>
  </si>
  <si>
    <t>произвести расчет вознаграждения для каждого отправленного смс с учетом суммы стартового баланса и дополнительного платежа (см. таблицу ставки и тарифы), смс должны удовлетварять всем предыдущим условиям</t>
  </si>
  <si>
    <t>построить сводную таблицу в которой было бы видно, какому участнику (по его номеру) начисляется какое суммарное вознаграждение (упорядочить от наибольшего вознаграждения к меньшему)</t>
  </si>
  <si>
    <t>сгруппировать Тарифный планы по группам (Smart, Ultra, Супер МТС)</t>
  </si>
  <si>
    <t>проанализировать смс, котрые не прошли по указанным критериям, сделать предположение, какой критерий(условие) можно добавить/отменить/изменить, чтобы больше комплектов попадали под бонусирование.</t>
  </si>
  <si>
    <t>по блокированным определить в какой месяц от даты активации произошла блокировка</t>
  </si>
  <si>
    <t>канал дилера, чей комплект отправляется, должен быть среди каналов (стоять згачение 1), в которых отправленный тп бонусируется (см. лист ставки тарифы)</t>
  </si>
  <si>
    <t>Твоя страна (МАСС) (SCP)</t>
  </si>
  <si>
    <t>RED Energy (МАСС) (SCP)</t>
  </si>
  <si>
    <t>Smart для своих (МАСС) (SCP)</t>
  </si>
  <si>
    <t>Посекундный (МАСС) (SCP)</t>
  </si>
  <si>
    <t>Твоя страна 072014 (МАСС) (SCP)</t>
  </si>
  <si>
    <t>Твоя страна 052012 (МАСС) (SCP)</t>
  </si>
  <si>
    <t>ТП комплекта текущий без города (столбец создан с помощью Power Query)</t>
  </si>
  <si>
    <t>Дата активации - дата отправки смс</t>
  </si>
  <si>
    <t>Номер комплекта -- только уникальные</t>
  </si>
  <si>
    <t>Smart mini</t>
  </si>
  <si>
    <t>Супер МТС</t>
  </si>
  <si>
    <t>МТС Коннект-4</t>
  </si>
  <si>
    <t>Smart</t>
  </si>
  <si>
    <t>Супер МТС. Область</t>
  </si>
  <si>
    <t>Твоя страна</t>
  </si>
  <si>
    <t>RED Energy</t>
  </si>
  <si>
    <t>Smart Top</t>
  </si>
  <si>
    <t>Smart Nonstop</t>
  </si>
  <si>
    <t>Smart для своих</t>
  </si>
  <si>
    <t>Smart+</t>
  </si>
  <si>
    <t>Супер МТС 082013</t>
  </si>
  <si>
    <t>Супер МТС. Область 072014</t>
  </si>
  <si>
    <t>Супер МТС 092014</t>
  </si>
  <si>
    <t>Ultra</t>
  </si>
  <si>
    <t>Посекундный</t>
  </si>
  <si>
    <t>Твоя страна 072014</t>
  </si>
  <si>
    <t>Smart mini 102014</t>
  </si>
  <si>
    <t>Твоя страна 052012</t>
  </si>
  <si>
    <t>Названия строк</t>
  </si>
  <si>
    <t>Общий итог</t>
  </si>
  <si>
    <t xml:space="preserve">на листе "Задание 7". Методика:
1) Создаём столбец с модулем разности даты активации и даты отправки смс.
2) Сортируем этот столбец по убыванию.
3) Сортируем столбец с номером комплекта по возрастанию. При этом повторяющиеся значения находятся рядом, при этом таблица всё ещё отсортирована по убыванию модуля разности.
4) Удаляем дубликаты по столбцу с номером комплекта, и из-за применённых сортировок остаются строки и наименьшим модулем разности.
</t>
  </si>
  <si>
    <t>Критерий 3 -- дата регистрации</t>
  </si>
  <si>
    <t>8 --Вознаграждение</t>
  </si>
  <si>
    <t>Сумма по полю 8 --Вознаграждение</t>
  </si>
  <si>
    <t>Критерий 4 -- дилеры-участники</t>
  </si>
  <si>
    <t>Критерий 5 -- ТП из списка</t>
  </si>
  <si>
    <t>Критерий 6 -- бонус в канале</t>
  </si>
  <si>
    <t>10 --Группа тарифа</t>
  </si>
  <si>
    <t>Критерий 1 -- от 1 до 14 октября</t>
  </si>
  <si>
    <t>вывести диаграмму из которой видно, какую долю среди уникальных блокированных абонентов занимает регион среди всех уникальных блокированных абонентов</t>
  </si>
  <si>
    <t>ТП комплекта текущий.1</t>
  </si>
  <si>
    <t>ТП комплекта текущий.2</t>
  </si>
  <si>
    <t>Тверь</t>
  </si>
  <si>
    <t>- Smart mini (МАСС) (SCP)</t>
  </si>
  <si>
    <t>- Супер МТС. Область (МАСС) (SCP)</t>
  </si>
  <si>
    <t>Ярославль</t>
  </si>
  <si>
    <t>- Твоя страна (МАСС) (SCP)</t>
  </si>
  <si>
    <t>- Smart (МАСС) (SCP)</t>
  </si>
  <si>
    <t>- МТС Коннект-4 (МАСС) (SCP)</t>
  </si>
  <si>
    <t>- Супер МТС (МАСС) (SCP)</t>
  </si>
  <si>
    <t>- Супер МТС 092014 (МАСС) (SCP)</t>
  </si>
  <si>
    <t>- RED Energy (МАСС) (SCP)</t>
  </si>
  <si>
    <t>- Супер МТС. Область 072014 (МАСС) (SCP)</t>
  </si>
  <si>
    <t>- Smart mini 102014 (МАСС) (SCP)</t>
  </si>
  <si>
    <t>- Smart для своих (МАСС) (SCP)</t>
  </si>
  <si>
    <t>- Супер МТС 082013 (МАСС) (SCP)</t>
  </si>
  <si>
    <t>- Smart Nonstop (МАСС) (SCP)</t>
  </si>
  <si>
    <t>- Посекундный (МАСС) (SCP)</t>
  </si>
  <si>
    <t>Тула</t>
  </si>
  <si>
    <t>- Ultra (МАСС) (SCP)</t>
  </si>
  <si>
    <t>- Smart Top (МАСС) (SCP)</t>
  </si>
  <si>
    <t>- Smart+ (МАСС) (SCP)</t>
  </si>
  <si>
    <t>- Твоя страна 052012 (МАСС) (SCP)</t>
  </si>
  <si>
    <t>- Твоя страна 072014 (МАСС) (SCP)</t>
  </si>
  <si>
    <t>Количество по полю Номер отправителя</t>
  </si>
  <si>
    <t>Регион</t>
  </si>
  <si>
    <t>ТП комплекта текущий2</t>
  </si>
  <si>
    <t>лист "Задание 9"</t>
  </si>
  <si>
    <t>лист "Задание 12"</t>
  </si>
  <si>
    <t>месяц активации</t>
  </si>
  <si>
    <t>Дата блокировки</t>
  </si>
  <si>
    <t>Месяц активации</t>
  </si>
  <si>
    <t>Вывод: абоненты, подключенные в октябре, отключались значительно больше, нежели те, которые подключились в ноябре</t>
  </si>
  <si>
    <t>месяц использования, в котором произошла блокировка</t>
  </si>
  <si>
    <t>лист "выгрузка -- копия (2)"</t>
  </si>
  <si>
    <t>лист "выгрузка -- копия (2)", столбец 10 -- группа тарифа</t>
  </si>
  <si>
    <t>Больше всего "срезается" из-за малого количества дилеров-участников, можно подключить больше дилеров к программе</t>
  </si>
  <si>
    <t>лист "Задание 13". Надеюсь, правильно понял формулировку</t>
  </si>
  <si>
    <t>Блокировка</t>
  </si>
  <si>
    <t>Здесь все блокированные номера, сгруппированные по номеру отправителя и региону, так как один номер может относиться к нескольким регионам по исходным данным</t>
  </si>
  <si>
    <t>13 --Месяц блокировки от месяца подключения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</si>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</sst>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9"/>
      <color rgb="FFC0000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indexed="81"/>
      <name val="Tahoma"/>
      <family val="2"/>
      <charset val="20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E699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</cellStyleXfs>
  <cellXfs count="55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0" fillId="0" borderId="10" xfId="0" applyFill="1" applyBorder="1"/>
    <xf numFmtId="0" fontId="0" fillId="0" borderId="14" xfId="0" applyBorder="1"/>
    <xf numFmtId="0" fontId="0" fillId="0" borderId="13" xfId="0" applyBorder="1"/>
    <xf numFmtId="0" fontId="0" fillId="0" borderId="11" xfId="0" applyFill="1" applyBorder="1"/>
    <xf numFmtId="0" fontId="0" fillId="0" borderId="12" xfId="0" applyFill="1" applyBorder="1"/>
    <xf numFmtId="0" fontId="0" fillId="0" borderId="17" xfId="0" applyBorder="1"/>
    <xf numFmtId="0" fontId="0" fillId="0" borderId="15" xfId="0" applyFill="1" applyBorder="1"/>
    <xf numFmtId="0" fontId="0" fillId="0" borderId="18" xfId="0" applyFill="1" applyBorder="1"/>
    <xf numFmtId="0" fontId="0" fillId="0" borderId="16" xfId="0" applyFill="1" applyBorder="1"/>
    <xf numFmtId="14" fontId="22" fillId="33" borderId="0" xfId="0" applyNumberFormat="1" applyFont="1" applyFill="1" applyAlignment="1">
      <alignment horizontal="center" vertical="center" wrapText="1"/>
    </xf>
    <xf numFmtId="0" fontId="22" fillId="3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23" fillId="0" borderId="0" xfId="0" applyFont="1"/>
    <xf numFmtId="0" fontId="22" fillId="0" borderId="0" xfId="0" applyFont="1" applyAlignment="1">
      <alignment wrapText="1"/>
    </xf>
    <xf numFmtId="0" fontId="24" fillId="0" borderId="0" xfId="0" applyFont="1"/>
    <xf numFmtId="17" fontId="2" fillId="35" borderId="0" xfId="0" applyNumberFormat="1" applyFont="1" applyFill="1"/>
    <xf numFmtId="0" fontId="2" fillId="35" borderId="0" xfId="0" applyFont="1" applyFill="1"/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6" borderId="0" xfId="0" applyFont="1" applyFill="1" applyAlignment="1">
      <alignment wrapText="1"/>
    </xf>
    <xf numFmtId="22" fontId="0" fillId="0" borderId="0" xfId="0" applyNumberFormat="1" applyAlignment="1"/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  <xf numFmtId="14" fontId="0" fillId="0" borderId="0" xfId="0" quotePrefix="1" applyNumberFormat="1" applyAlignment="1"/>
    <xf numFmtId="0" fontId="0" fillId="0" borderId="0" xfId="0" applyNumberFormat="1"/>
    <xf numFmtId="0" fontId="0" fillId="0" borderId="0" xfId="0" applyNumberForma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37" borderId="0" xfId="0" applyNumberFormat="1" applyFill="1" applyAlignment="1"/>
    <xf numFmtId="0" fontId="0" fillId="37" borderId="0" xfId="0" quotePrefix="1" applyNumberFormat="1" applyFill="1" applyAlignment="1"/>
    <xf numFmtId="0" fontId="2" fillId="0" borderId="0" xfId="0" applyNumberFormat="1" applyFont="1"/>
    <xf numFmtId="0" fontId="22" fillId="33" borderId="0" xfId="0" applyNumberFormat="1" applyFont="1" applyFill="1" applyAlignment="1">
      <alignment horizontal="center" vertical="center" wrapText="1"/>
    </xf>
    <xf numFmtId="0" fontId="1" fillId="0" borderId="0" xfId="0" quotePrefix="1" applyNumberFormat="1" applyFont="1" applyFill="1"/>
    <xf numFmtId="0" fontId="0" fillId="0" borderId="19" xfId="0" quotePrefix="1" applyNumberFormat="1" applyFill="1" applyBorder="1" applyAlignment="1"/>
    <xf numFmtId="0" fontId="0" fillId="38" borderId="0" xfId="0" applyNumberFormat="1" applyFill="1" applyAlignment="1"/>
    <xf numFmtId="1" fontId="0" fillId="0" borderId="0" xfId="0" applyNumberFormat="1" applyAlignment="1"/>
    <xf numFmtId="1" fontId="0" fillId="0" borderId="0" xfId="0" applyNumberFormat="1"/>
    <xf numFmtId="0" fontId="0" fillId="39" borderId="0" xfId="0" applyNumberFormat="1" applyFill="1" applyAlignment="1"/>
    <xf numFmtId="17" fontId="0" fillId="0" borderId="0" xfId="0" applyNumberFormat="1"/>
    <xf numFmtId="0" fontId="1" fillId="34" borderId="0" xfId="0" applyFont="1" applyFill="1" applyAlignment="1">
      <alignment horizontal="right" wrapText="1"/>
    </xf>
    <xf numFmtId="0" fontId="1" fillId="34" borderId="0" xfId="0" applyFont="1" applyFill="1" applyAlignment="1">
      <alignment horizontal="left" wrapText="1"/>
    </xf>
    <xf numFmtId="0" fontId="2" fillId="34" borderId="0" xfId="0" applyFont="1" applyFill="1" applyAlignment="1">
      <alignment horizontal="center" vertical="center"/>
    </xf>
    <xf numFmtId="1" fontId="0" fillId="0" borderId="0" xfId="0" applyNumberFormat="1" applyAlignment="1">
      <alignment horizontal="left" indent="1"/>
    </xf>
    <xf numFmtId="22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83">
    <dxf>
      <numFmt numFmtId="27" formatCode="dd/mm/yyyy\ h:mm"/>
    </dxf>
    <dxf>
      <numFmt numFmtId="27" formatCode="dd/mm/yyyy\ h:mm"/>
    </dxf>
    <dxf>
      <numFmt numFmtId="0" formatCode="General"/>
      <fill>
        <patternFill patternType="solid">
          <fgColor rgb="FF000000"/>
          <bgColor rgb="FFFFE699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fill>
        <patternFill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rgb="FF000000"/>
          <bgColor rgb="FFFFE699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27" formatCode="dd/mm/yyyy\ h:mm"/>
      <alignment horizontal="general" vertical="bottom" textRotation="0" wrapText="0" indent="0" justifyLastLine="0" shrinkToFit="0" readingOrder="0"/>
    </dxf>
    <dxf>
      <fill>
        <patternFill patternType="solid">
          <fgColor rgb="FF000000"/>
          <bgColor rgb="FFFFE699"/>
        </patternFill>
      </fill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82"/>
      <tableStyleElement type="headerRow" dxfId="81"/>
      <tableStyleElement type="firstRowStripe" dxfId="80"/>
    </tableStyle>
    <tableStyle name="TableStyleQueryResult" pivot="0" count="3">
      <tableStyleElement type="wholeTable" dxfId="79"/>
      <tableStyleElement type="headerRow" dxfId="78"/>
      <tableStyleElement type="firstRowStripe" dxfId="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[Задание для аналитиков_Романенков_2.xlsx]Задание 12!СводнаяТаблица4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Доля</a:t>
            </a:r>
            <a:r>
              <a:rPr lang="ru-RU" baseline="0"/>
              <a:t> уникальных блокированных абонентов по регионам от общего числа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'Задание 12'!$E$5</c:f>
              <c:strCache>
                <c:ptCount val="1"/>
                <c:pt idx="0">
                  <c:v>Итог</c:v>
                </c:pt>
              </c:strCache>
            </c:strRef>
          </c:tx>
          <c:cat>
            <c:strRef>
              <c:f>'Задание 12'!$D$6:$D$9</c:f>
              <c:strCache>
                <c:ptCount val="3"/>
                <c:pt idx="0">
                  <c:v>Тверь</c:v>
                </c:pt>
                <c:pt idx="1">
                  <c:v>Тула</c:v>
                </c:pt>
                <c:pt idx="2">
                  <c:v>Ярославль</c:v>
                </c:pt>
              </c:strCache>
            </c:strRef>
          </c:cat>
          <c:val>
            <c:numRef>
              <c:f>'Задание 12'!$E$6:$E$9</c:f>
              <c:numCache>
                <c:formatCode>General</c:formatCode>
                <c:ptCount val="3"/>
                <c:pt idx="0">
                  <c:v>150</c:v>
                </c:pt>
                <c:pt idx="1">
                  <c:v>7</c:v>
                </c:pt>
                <c:pt idx="2">
                  <c:v>111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B4-46AD-965F-35A429BE7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1071561</xdr:colOff>
      <xdr:row>12</xdr:row>
      <xdr:rowOff>185737</xdr:rowOff>
    </xdr:from>
    <xdr:to>
      <xdr:col>8</xdr:col>
      <xdr:colOff>190499</xdr:colOff>
      <xdr:row>29</xdr:row>
      <xdr:rowOff>180975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2590800</xdr:colOff>
      <xdr:row>1</xdr:row>
      <xdr:rowOff>285750</xdr:rowOff>
    </xdr:to>
    <xdr:cxnSp macro="">
      <xdr:nvCxnSpPr>
        <xdr:cNvPr id="3" name="Прямая соединительная линия 2"/>
        <xdr:cNvCxnSpPr/>
      </xdr:nvCxnSpPr>
      <xdr:spPr>
        <a:xfrm>
          <a:off x="38100" y="38100"/>
          <a:ext cx="2552700" cy="57150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3874.07799513889" createdVersion="4" refreshedVersion="4" minRefreshableVersion="3" recordCount="268">
  <cacheSource type="worksheet">
    <worksheetSource name="Таблица5_2"/>
  </cacheSource>
  <cacheFields count="2">
    <cacheField name="Номер отправителя" numFmtId="0">
      <sharedItems containsSemiMixedTypes="0" containsString="0" containsNumber="1" containsInteger="1" minValue="910432" maxValue="985919" count="174">
        <n v="910467"/>
        <n v="916012"/>
        <n v="916692"/>
        <n v="910441"/>
        <n v="916496"/>
        <n v="963978"/>
        <n v="910450"/>
        <n v="910466"/>
        <n v="910475"/>
        <n v="915327"/>
        <n v="910487"/>
        <n v="916191"/>
        <n v="919100"/>
        <n v="916425"/>
        <n v="916510"/>
        <n v="915323"/>
        <n v="910459"/>
        <n v="916542"/>
        <n v="985351"/>
        <n v="915000"/>
        <n v="985358"/>
        <n v="916523"/>
        <n v="916149"/>
        <n v="910488"/>
        <n v="985333"/>
        <n v="910480"/>
        <n v="910452"/>
        <n v="916180"/>
        <n v="910481"/>
        <n v="910457"/>
        <n v="916366"/>
        <n v="910489"/>
        <n v="915321"/>
        <n v="916322"/>
        <n v="916154"/>
        <n v="985488"/>
        <n v="910436"/>
        <n v="910486"/>
        <n v="915317"/>
        <n v="916530"/>
        <n v="916028"/>
        <n v="916509"/>
        <n v="916518"/>
        <n v="916637"/>
        <n v="910463"/>
        <n v="985919"/>
        <n v="985190"/>
        <n v="910482"/>
        <n v="916529"/>
        <n v="915276"/>
        <n v="919996"/>
        <n v="916207"/>
        <n v="916512"/>
        <n v="985478"/>
        <n v="916094"/>
        <n v="916505"/>
        <n v="915001"/>
        <n v="985003"/>
        <n v="916683"/>
        <n v="916636"/>
        <n v="915325"/>
        <n v="910465"/>
        <n v="916985"/>
        <n v="910453"/>
        <n v="917505"/>
        <n v="916027"/>
        <n v="916650"/>
        <n v="985009"/>
        <n v="916531"/>
        <n v="915319"/>
        <n v="916434"/>
        <n v="985387"/>
        <n v="916192"/>
        <n v="985503"/>
        <n v="985273"/>
        <n v="916697"/>
        <n v="916534"/>
        <n v="916175"/>
        <n v="985359"/>
        <n v="916091"/>
        <n v="916540"/>
        <n v="910470"/>
        <n v="985111"/>
        <n v="916753"/>
        <n v="916751"/>
        <n v="910456"/>
        <n v="916043"/>
        <n v="916651"/>
        <n v="916308"/>
        <n v="985820"/>
        <n v="916754"/>
        <n v="916135"/>
        <n v="985330"/>
        <n v="910474"/>
        <n v="916684"/>
        <n v="915339"/>
        <n v="910464"/>
        <n v="917535"/>
        <n v="910485"/>
        <n v="910433"/>
        <n v="916511"/>
        <n v="915149"/>
        <n v="917594"/>
        <n v="985646"/>
        <n v="916105"/>
        <n v="915038"/>
        <n v="916535"/>
        <n v="910460"/>
        <n v="916111"/>
        <n v="915141"/>
        <n v="916177"/>
        <n v="910432"/>
        <n v="919960"/>
        <n v="916041"/>
        <n v="985218"/>
        <n v="916527"/>
        <n v="985508"/>
        <n v="915100"/>
        <n v="915374"/>
        <n v="985336"/>
        <n v="910476"/>
        <n v="916042"/>
        <n v="915316"/>
        <n v="916040"/>
        <n v="910458"/>
        <n v="985801"/>
        <n v="916888"/>
        <n v="985210"/>
        <n v="916767"/>
        <n v="916504"/>
        <n v="916521"/>
        <n v="910483"/>
        <n v="985504"/>
        <n v="916986"/>
        <n v="910469"/>
        <n v="916939"/>
        <n v="916940"/>
        <n v="916513"/>
        <n v="916532"/>
        <n v="916132"/>
        <n v="985600"/>
        <n v="985451"/>
        <n v="985645"/>
        <n v="915326"/>
        <n v="916929"/>
        <n v="919995"/>
        <n v="916850"/>
        <n v="916681"/>
        <n v="910478"/>
        <n v="985648"/>
        <n v="916361"/>
        <n v="985209"/>
        <n v="916195"/>
        <n v="916519"/>
        <n v="916538"/>
        <n v="915469"/>
        <n v="916150"/>
        <n v="915003"/>
        <n v="910473"/>
        <n v="916328"/>
        <n v="915414"/>
        <n v="915322"/>
        <n v="915363"/>
        <n v="916026"/>
        <n v="916514"/>
        <n v="910451"/>
        <n v="915142"/>
        <n v="916183"/>
        <n v="910455"/>
        <n v="916566"/>
        <n v="915255"/>
        <n v="916654"/>
        <n v="915156"/>
        <n v="915452"/>
      </sharedItems>
    </cacheField>
    <cacheField name="ТП комплекта текущий.1" numFmtId="0">
      <sharedItems count="3">
        <s v="Тверь"/>
        <s v="Ярославль"/>
        <s v="Тул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3878.061785300924" createdVersion="4" refreshedVersion="4" minRefreshableVersion="3" recordCount="2939">
  <cacheSource type="worksheet">
    <worksheetSource name="выгрузка__22"/>
  </cacheSource>
  <cacheFields count="26">
    <cacheField name="Дата отправки смс" numFmtId="22">
      <sharedItems containsSemiMixedTypes="0" containsNonDate="0" containsDate="1" containsString="0" minDate="2013-10-01T00:58:34" maxDate="2013-11-15T23:17:29"/>
    </cacheField>
    <cacheField name="Номер отправителя" numFmtId="1">
      <sharedItems containsSemiMixedTypes="0" containsString="0" containsNumber="1" containsInteger="1" minValue="910432" maxValue="985919" count="195">
        <n v="915323"/>
        <n v="916207"/>
        <n v="916510"/>
        <n v="916726"/>
        <n v="910488"/>
        <n v="910489"/>
        <n v="910470"/>
        <n v="916531"/>
        <n v="916512"/>
        <n v="985210"/>
        <n v="916888"/>
        <n v="916513"/>
        <n v="919100"/>
        <n v="985333"/>
        <n v="916183"/>
        <n v="910437"/>
        <n v="917535"/>
        <n v="985648"/>
        <n v="910483"/>
        <n v="916527"/>
        <n v="915322"/>
        <n v="916361"/>
        <n v="916939"/>
        <n v="915001"/>
        <n v="910486"/>
        <n v="910466"/>
        <n v="915141"/>
        <n v="916580"/>
        <n v="917594"/>
        <n v="915149"/>
        <n v="916496"/>
        <n v="916683"/>
        <n v="916566"/>
        <n v="915339"/>
        <n v="916147"/>
        <n v="916041"/>
        <n v="915327"/>
        <n v="915366"/>
        <n v="916534"/>
        <n v="916366"/>
        <n v="910480"/>
        <n v="985111"/>
        <n v="916681"/>
        <n v="916530"/>
        <n v="910482"/>
        <n v="916144"/>
        <n v="916140"/>
        <n v="916523"/>
        <n v="910478"/>
        <n v="985504"/>
        <n v="916504"/>
        <n v="915276"/>
        <n v="919995"/>
        <n v="917505"/>
        <n v="910467"/>
        <n v="985820"/>
        <n v="910457"/>
        <n v="915399"/>
        <n v="916501"/>
        <n v="985351"/>
        <n v="985009"/>
        <n v="919996"/>
        <n v="916322"/>
        <n v="916094"/>
        <n v="916185"/>
        <n v="916692"/>
        <n v="916525"/>
        <n v="916042"/>
        <n v="916195"/>
        <n v="910463"/>
        <n v="910487"/>
        <n v="985190"/>
        <n v="910432"/>
        <n v="916658"/>
        <n v="916043"/>
        <n v="985645"/>
        <n v="916186"/>
        <n v="916767"/>
        <n v="916524"/>
        <n v="910481"/>
        <n v="910476"/>
        <n v="916532"/>
        <n v="915326"/>
        <n v="985508"/>
        <n v="910473"/>
        <n v="916518"/>
        <n v="916187"/>
        <n v="910441"/>
        <n v="910458"/>
        <n v="916154"/>
        <n v="916177"/>
        <n v="916684"/>
        <n v="910464"/>
        <n v="985715"/>
        <n v="910469"/>
        <n v="910465"/>
        <n v="916511"/>
        <n v="985355"/>
        <n v="910451"/>
        <n v="916111"/>
        <n v="910485"/>
        <n v="915038"/>
        <n v="919960"/>
        <n v="910455"/>
        <n v="985451"/>
        <n v="910474"/>
        <n v="916192"/>
        <n v="915325"/>
        <n v="985218"/>
        <n v="916529"/>
        <n v="916521"/>
        <n v="916924"/>
        <n v="915414"/>
        <n v="910452"/>
        <n v="916519"/>
        <n v="916514"/>
        <n v="915363"/>
        <n v="916191"/>
        <n v="916105"/>
        <n v="915142"/>
        <n v="915241"/>
        <n v="915317"/>
        <n v="916012"/>
        <n v="916190"/>
        <n v="916651"/>
        <n v="985684"/>
        <n v="985801"/>
        <n v="985003"/>
        <n v="910433"/>
        <n v="985336"/>
        <n v="916985"/>
        <n v="915319"/>
        <n v="910450"/>
        <n v="910459"/>
        <n v="915156"/>
        <n v="910456"/>
        <n v="915452"/>
        <n v="916028"/>
        <n v="910460"/>
        <n v="963978"/>
        <n v="916654"/>
        <n v="915255"/>
        <n v="985330"/>
        <n v="910453"/>
        <n v="985273"/>
        <n v="916753"/>
        <n v="916434"/>
        <n v="916149"/>
        <n v="916929"/>
        <n v="985503"/>
        <n v="985600"/>
        <n v="916940"/>
        <n v="916308"/>
        <n v="916850"/>
        <n v="916132"/>
        <n v="985209"/>
        <n v="985358"/>
        <n v="916636"/>
        <n v="915100"/>
        <n v="910475"/>
        <n v="916509"/>
        <n v="916538"/>
        <n v="916751"/>
        <n v="910436"/>
        <n v="916328"/>
        <n v="915469"/>
        <n v="985478"/>
        <n v="916650"/>
        <n v="915321"/>
        <n v="985387"/>
        <n v="916150"/>
        <n v="985359"/>
        <n v="916040"/>
        <n v="916540"/>
        <n v="916026"/>
        <n v="916535"/>
        <n v="985646"/>
        <n v="916135"/>
        <n v="916986"/>
        <n v="985488"/>
        <n v="985919"/>
        <n v="915003"/>
        <n v="916505"/>
        <n v="915000"/>
        <n v="916175"/>
        <n v="916180"/>
        <n v="915374"/>
        <n v="916697"/>
        <n v="916754"/>
        <n v="916425"/>
        <n v="916542"/>
        <n v="916637"/>
        <n v="915316"/>
        <n v="916091"/>
        <n v="916027"/>
      </sharedItems>
    </cacheField>
    <cacheField name="Номер комплекта" numFmtId="0">
      <sharedItems containsSemiMixedTypes="0" containsString="0" containsNumber="1" containsInteger="1" minValue="1697805" maxValue="8566661"/>
    </cacheField>
    <cacheField name="Дата активации" numFmtId="22">
      <sharedItems containsNonDate="0" containsDate="1" containsString="0" containsBlank="1" minDate="2013-01-20T21:39:52" maxDate="2013-11-15T17:10:42"/>
    </cacheField>
    <cacheField name="Месяц активации" numFmtId="0">
      <sharedItems containsSemiMixedTypes="0" containsString="0" containsNumber="1" containsInteger="1" minValue="0" maxValue="11" count="11">
        <n v="11"/>
        <n v="10"/>
        <n v="9"/>
        <n v="8"/>
        <n v="7"/>
        <n v="6"/>
        <n v="5"/>
        <n v="4"/>
        <n v="3"/>
        <n v="0"/>
        <n v="1"/>
      </sharedItems>
    </cacheField>
    <cacheField name="Дата регистрации" numFmtId="22">
      <sharedItems containsNonDate="0" containsDate="1" containsString="0" containsBlank="1" minDate="2013-02-11T17:31:27" maxDate="2013-11-15T21:10:46"/>
    </cacheField>
    <cacheField name="ЛС дилера" numFmtId="0">
      <sharedItems containsSemiMixedTypes="0" containsString="0" containsNumber="1" containsInteger="1" minValue="57078" maxValue="79956"/>
    </cacheField>
    <cacheField name="Канал продажи" numFmtId="0">
      <sharedItems/>
    </cacheField>
    <cacheField name="ТП комплекта текущий.1" numFmtId="0">
      <sharedItems/>
    </cacheField>
    <cacheField name="ТП комплекта текущий.2" numFmtId="0">
      <sharedItems/>
    </cacheField>
    <cacheField name="Первоначальный баланс проданного комплекта" numFmtId="0">
      <sharedItems containsSemiMixedTypes="0" containsString="0" containsNumber="1" containsInteger="1" minValue="0" maxValue="1749"/>
    </cacheField>
    <cacheField name="Размер дополнительного платежа" numFmtId="0">
      <sharedItems containsString="0" containsBlank="1" containsNumber="1" minValue="0" maxValue="5000"/>
    </cacheField>
    <cacheField name="Сумма дополнительного платежа и стартового баланса" numFmtId="0">
      <sharedItems containsSemiMixedTypes="0" containsString="0" containsNumber="1" minValue="0" maxValue="5470"/>
    </cacheField>
    <cacheField name="статус комплекта" numFmtId="0">
      <sharedItems/>
    </cacheField>
    <cacheField name="Дата блокировки" numFmtId="22">
      <sharedItems containsNonDate="0" containsDate="1" containsString="0" containsBlank="1" minDate="2014-01-01T00:00:00" maxDate="2014-12-29T00:00:00" count="333">
        <m/>
        <d v="2014-01-04T00:00:00"/>
        <d v="2014-01-08T00:00:00"/>
        <d v="2014-01-10T00:00:00"/>
        <d v="2014-01-11T00:00:00"/>
        <d v="2014-01-14T00:00:00"/>
        <d v="2014-01-18T00:00:00"/>
        <d v="2014-01-19T00:00:00"/>
        <d v="2014-01-20T00:00:00"/>
        <d v="2014-01-21T00:00:00"/>
        <d v="2014-02-05T00:00:00"/>
        <d v="2014-02-08T00:00:00"/>
        <d v="2014-02-15T00:00:00"/>
        <d v="2014-02-17T00:00:00"/>
        <d v="2014-02-18T00:00:00"/>
        <d v="2014-02-20T00:00:00"/>
        <d v="2014-02-23T00:00:00"/>
        <d v="2014-03-02T00:00:00"/>
        <d v="2014-03-03T00:00:00"/>
        <d v="2014-03-07T00:00:00"/>
        <d v="2014-03-09T00:00:00"/>
        <d v="2014-03-15T00:00:00"/>
        <d v="2014-03-20T00:00:00"/>
        <d v="2014-03-22T00:00:00"/>
        <d v="2014-04-05T00:00:00"/>
        <d v="2014-04-08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5-01T00:00:00"/>
        <d v="2014-05-05T00:00:00"/>
        <d v="2014-05-09T00:00:00"/>
        <d v="2014-05-10T00:00:00"/>
        <d v="2014-05-11T00:00:00"/>
        <d v="2014-05-17T00:00:00"/>
        <d v="2014-05-21T00:00:00"/>
        <d v="2014-05-24T00:00:00"/>
        <d v="2014-05-27T00:00:00"/>
        <d v="2014-06-01T00:00:00"/>
        <d v="2014-06-04T00:00:00"/>
        <d v="2014-06-13T00:00:00"/>
        <d v="2014-06-25T00:00:00"/>
        <d v="2014-07-01T00:00:00"/>
        <d v="2014-07-06T00:00:00"/>
        <d v="2014-07-19T00:00:00"/>
        <d v="2014-07-23T00:00:00"/>
        <d v="2014-07-25T00:00:00"/>
        <d v="2014-07-26T00:00:00"/>
        <d v="2014-07-28T00:00:00"/>
        <d v="2014-08-02T00:00:00"/>
        <d v="2014-08-03T00:00:00"/>
        <d v="2014-08-05T00:00:00"/>
        <d v="2014-08-12T00:00:00"/>
        <d v="2014-08-21T00:00:00"/>
        <d v="2014-09-03T00:00:00"/>
        <d v="2014-09-11T00:00:00"/>
        <d v="2014-09-15T00:00:00"/>
        <d v="2014-09-18T00:00:00"/>
        <d v="2014-09-28T00:00:00"/>
        <d v="2014-10-07T00:00:00"/>
        <d v="2014-10-10T00:00:00"/>
        <d v="2014-10-16T00:00:00"/>
        <d v="2014-10-17T00:00:00"/>
        <d v="2014-10-24T00:00:00"/>
        <d v="2014-11-09T00:00:00"/>
        <d v="2014-11-14T00:00:00"/>
        <d v="2014-12-05T00:00:00"/>
        <d v="2014-12-08T00:00:00"/>
        <d v="2014-12-13T00:00:00"/>
        <d v="2014-12-16T00:00:00"/>
        <d v="2014-01-02T00:00:00"/>
        <d v="2014-01-05T00:00:00"/>
        <d v="2014-01-13T00:00:00"/>
        <d v="2014-01-17T00:00:00"/>
        <d v="2014-02-03T00:00:00"/>
        <d v="2014-01-03T00:00:00"/>
        <d v="2014-01-01T00:00:00"/>
        <d v="2014-01-23T00:00:00"/>
        <d v="2014-02-02T00:00:00"/>
        <d v="2014-01-06T00:00:00"/>
        <d v="2014-01-07T00:00:00"/>
        <d v="2014-02-04T00:00:00"/>
        <d v="2014-01-09T00:00:00"/>
        <d v="2014-02-14T00:00:00"/>
        <d v="2014-01-12T00:00:00"/>
        <d v="2014-02-13T00:00:00"/>
        <d v="2014-01-16T00:00:00"/>
        <d v="2014-01-15T00:00:00"/>
        <d v="2014-01-22T00:00:00"/>
        <d v="2014-01-26T00:00:00"/>
        <d v="2014-01-25T00:00:00"/>
        <d v="2014-01-24T00:00:00"/>
        <d v="2014-02-19T00:00:00"/>
        <d v="2014-02-25T00:00:00"/>
        <d v="2014-01-28T00:00:00"/>
        <d v="2014-01-27T00:00:00"/>
        <d v="2014-02-01T00:00:00"/>
        <d v="2014-01-29T00:00:00"/>
        <d v="2014-01-30T00:00:00"/>
        <d v="2014-02-24T00:00:00"/>
        <d v="2014-01-31T00:00:00"/>
        <d v="2014-03-08T00:00:00"/>
        <d v="2014-02-06T00:00:00"/>
        <d v="2014-02-09T00:00:00"/>
        <d v="2014-02-11T00:00:00"/>
        <d v="2014-02-10T00:00:00"/>
        <d v="2014-03-13T00:00:00"/>
        <d v="2014-03-18T00:00:00"/>
        <d v="2014-03-24T00:00:00"/>
        <d v="2014-02-07T00:00:00"/>
        <d v="2014-02-16T00:00:00"/>
        <d v="2014-03-25T00:00:00"/>
        <d v="2014-03-26T00:00:00"/>
        <d v="2014-02-21T00:00:00"/>
        <d v="2014-03-19T00:00:00"/>
        <d v="2014-02-22T00:00:00"/>
        <d v="2014-02-12T00:00:00"/>
        <d v="2014-02-26T00:00:00"/>
        <d v="2014-03-28T00:00:00"/>
        <d v="2014-03-23T00:00:00"/>
        <d v="2014-02-27T00:00:00"/>
        <d v="2014-04-02T00:00:00"/>
        <d v="2014-02-28T00:00:00"/>
        <d v="2014-03-01T00:00:00"/>
        <d v="2014-03-11T00:00:00"/>
        <d v="2014-03-04T00:00:00"/>
        <d v="2014-03-12T00:00:00"/>
        <d v="2014-03-06T00:00:00"/>
        <d v="2014-04-06T00:00:00"/>
        <d v="2014-03-17T00:00:00"/>
        <d v="2014-03-14T00:00:00"/>
        <d v="2014-03-16T00:00:00"/>
        <d v="2014-03-27T00:00:00"/>
        <d v="2014-03-05T00:00:00"/>
        <d v="2014-04-23T00:00:00"/>
        <d v="2014-03-21T00:00:00"/>
        <d v="2014-03-10T00:00:00"/>
        <d v="2014-04-04T00:00:00"/>
        <d v="2014-04-03T00:00:00"/>
        <d v="2014-04-26T00:00:00"/>
        <d v="2014-05-02T00:00:00"/>
        <d v="2014-05-03T00:00:00"/>
        <d v="2014-04-09T00:00:00"/>
        <d v="2014-05-14T00:00:00"/>
        <d v="2014-03-29T00:00:00"/>
        <d v="2014-05-16T00:00:00"/>
        <d v="2014-04-24T00:00:00"/>
        <d v="2014-03-30T00:00:00"/>
        <d v="2014-04-28T00:00:00"/>
        <d v="2014-05-20T00:00:00"/>
        <d v="2014-03-31T00:00:00"/>
        <d v="2014-04-01T00:00:00"/>
        <d v="2014-05-28T00:00:00"/>
        <d v="2014-04-25T00:00:00"/>
        <d v="2014-05-04T00:00:00"/>
        <d v="2014-04-27T00:00:00"/>
        <d v="2014-06-09T00:00:00"/>
        <d v="2014-05-08T00:00:00"/>
        <d v="2014-06-05T00:00:00"/>
        <d v="2014-05-12T00:00:00"/>
        <d v="2014-05-07T00:00:00"/>
        <d v="2014-06-14T00:00:00"/>
        <d v="2014-06-10T00:00:00"/>
        <d v="2014-06-17T00:00:00"/>
        <d v="2014-04-07T00:00:00"/>
        <d v="2014-06-12T00:00:00"/>
        <d v="2014-05-13T00:00:00"/>
        <d v="2014-06-19T00:00:00"/>
        <d v="2014-05-18T00:00:00"/>
        <d v="2014-05-23T00:00:00"/>
        <d v="2014-06-21T00:00:00"/>
        <d v="2014-06-18T00:00:00"/>
        <d v="2014-05-15T00:00:00"/>
        <d v="2014-05-22T00:00:00"/>
        <d v="2014-05-25T00:00:00"/>
        <d v="2014-06-02T00:00:00"/>
        <d v="2014-06-07T00:00:00"/>
        <d v="2014-06-11T00:00:00"/>
        <d v="2014-07-03T00:00:00"/>
        <d v="2014-07-10T00:00:00"/>
        <d v="2014-07-18T00:00:00"/>
        <d v="2014-05-19T00:00:00"/>
        <d v="2014-06-16T00:00:00"/>
        <d v="2014-07-12T00:00:00"/>
        <d v="2014-06-06T00:00:00"/>
        <d v="2014-07-11T00:00:00"/>
        <d v="2014-07-08T00:00:00"/>
        <d v="2014-06-22T00:00:00"/>
        <d v="2014-07-13T00:00:00"/>
        <d v="2014-06-26T00:00:00"/>
        <d v="2014-06-08T00:00:00"/>
        <d v="2014-06-23T00:00:00"/>
        <d v="2014-05-06T00:00:00"/>
        <d v="2014-07-02T00:00:00"/>
        <d v="2014-06-24T00:00:00"/>
        <d v="2014-06-20T00:00:00"/>
        <d v="2014-06-28T00:00:00"/>
        <d v="2014-07-09T00:00:00"/>
        <d v="2014-07-07T00:00:00"/>
        <d v="2014-07-05T00:00:00"/>
        <d v="2014-06-15T00:00:00"/>
        <d v="2014-08-06T00:00:00"/>
        <d v="2014-07-15T00:00:00"/>
        <d v="2014-08-11T00:00:00"/>
        <d v="2014-08-10T00:00:00"/>
        <d v="2014-07-04T00:00:00"/>
        <d v="2014-08-13T00:00:00"/>
        <d v="2014-06-27T00:00:00"/>
        <d v="2014-07-17T00:00:00"/>
        <d v="2014-07-24T00:00:00"/>
        <d v="2014-07-21T00:00:00"/>
        <d v="2014-08-20T00:00:00"/>
        <d v="2014-07-20T00:00:00"/>
        <d v="2014-07-14T00:00:00"/>
        <d v="2014-08-01T00:00:00"/>
        <d v="2014-08-25T00:00:00"/>
        <d v="2014-08-28T00:00:00"/>
        <d v="2014-07-22T00:00:00"/>
        <d v="2014-08-04T00:00:00"/>
        <d v="2014-08-07T00:00:00"/>
        <d v="2014-08-08T00:00:00"/>
        <d v="2014-08-09T00:00:00"/>
        <d v="2014-09-09T00:00:00"/>
        <d v="2014-07-27T00:00:00"/>
        <d v="2014-09-19T00:00:00"/>
        <d v="2014-09-22T00:00:00"/>
        <d v="2014-08-23T00:00:00"/>
        <d v="2014-08-22T00:00:00"/>
        <d v="2014-08-18T00:00:00"/>
        <d v="2014-08-14T00:00:00"/>
        <d v="2014-09-25T00:00:00"/>
        <d v="2014-09-26T00:00:00"/>
        <d v="2014-08-26T00:00:00"/>
        <d v="2014-08-15T00:00:00"/>
        <d v="2014-09-24T00:00:00"/>
        <d v="2014-08-27T00:00:00"/>
        <d v="2014-08-24T00:00:00"/>
        <d v="2014-10-03T00:00:00"/>
        <d v="2014-08-19T00:00:00"/>
        <d v="2014-09-06T00:00:00"/>
        <d v="2014-09-02T00:00:00"/>
        <d v="2014-09-08T00:00:00"/>
        <d v="2014-10-02T00:00:00"/>
        <d v="2014-09-12T00:00:00"/>
        <d v="2014-10-08T00:00:00"/>
        <d v="2014-09-16T00:00:00"/>
        <d v="2014-09-05T00:00:00"/>
        <d v="2014-09-14T00:00:00"/>
        <d v="2014-09-04T00:00:00"/>
        <d v="2014-10-23T00:00:00"/>
        <d v="2014-09-21T00:00:00"/>
        <d v="2014-10-15T00:00:00"/>
        <d v="2014-10-19T00:00:00"/>
        <d v="2014-09-10T00:00:00"/>
        <d v="2014-09-13T00:00:00"/>
        <d v="2014-10-22T00:00:00"/>
        <d v="2014-10-21T00:00:00"/>
        <d v="2014-09-20T00:00:00"/>
        <d v="2014-10-27T00:00:00"/>
        <d v="2014-09-07T00:00:00"/>
        <d v="2014-11-06T00:00:00"/>
        <d v="2014-11-03T00:00:00"/>
        <d v="2014-10-01T00:00:00"/>
        <d v="2014-09-27T00:00:00"/>
        <d v="2014-10-05T00:00:00"/>
        <d v="2014-09-23T00:00:00"/>
        <d v="2014-11-08T00:00:00"/>
        <d v="2014-10-09T00:00:00"/>
        <d v="2014-11-07T00:00:00"/>
        <d v="2014-11-13T00:00:00"/>
        <d v="2014-10-14T00:00:00"/>
        <d v="2014-11-11T00:00:00"/>
        <d v="2014-10-11T00:00:00"/>
        <d v="2014-10-13T00:00:00"/>
        <d v="2014-10-18T00:00:00"/>
        <d v="2014-10-12T00:00:00"/>
        <d v="2014-11-20T00:00:00"/>
        <d v="2014-11-10T00:00:00"/>
        <d v="2014-11-16T00:00:00"/>
        <d v="2014-10-25T00:00:00"/>
        <d v="2014-10-26T00:00:00"/>
        <d v="2014-10-20T00:00:00"/>
        <d v="2014-11-01T00:00:00"/>
        <d v="2014-11-26T00:00:00"/>
        <d v="2014-10-28T00:00:00"/>
        <d v="2014-11-25T00:00:00"/>
        <d v="2014-12-01T00:00:00"/>
        <d v="2014-11-28T00:00:00"/>
        <d v="2014-12-03T00:00:00"/>
        <d v="2014-12-04T00:00:00"/>
        <d v="2014-12-07T00:00:00"/>
        <d v="2014-11-12T00:00:00"/>
        <d v="2014-11-04T00:00:00"/>
        <d v="2014-11-02T00:00:00"/>
        <d v="2014-11-05T00:00:00"/>
        <d v="2014-12-12T00:00:00"/>
        <d v="2014-11-21T00:00:00"/>
        <d v="2014-11-19T00:00:00"/>
        <d v="2014-11-15T00:00:00"/>
        <d v="2014-12-14T00:00:00"/>
        <d v="2014-11-17T00:00:00"/>
        <d v="2014-12-22T00:00:00"/>
        <d v="2014-12-24T00:00:00"/>
        <d v="2014-11-23T00:00:00"/>
        <d v="2014-12-23T00:00:00"/>
        <d v="2014-11-24T00:00:00"/>
        <d v="2014-12-20T00:00:00"/>
        <d v="2014-11-27T00:00:00"/>
        <d v="2014-12-09T00:00:00"/>
        <d v="2014-12-11T00:00:00"/>
        <d v="2014-12-02T00:00:00"/>
        <d v="2014-12-06T00:00:00"/>
        <d v="2014-12-19T00:00:00"/>
        <d v="2014-12-25T00:00:00"/>
        <d v="2014-12-17T00:00:00"/>
        <d v="2014-12-18T00:00:00"/>
        <d v="2014-12-21T00:00:00"/>
        <d v="2014-11-22T00:00:00"/>
        <d v="2014-12-27T00:00:00"/>
        <d v="2014-12-26T00:00:00"/>
        <d v="2014-12-10T00:00:00"/>
        <d v="2014-12-28T00:00:00"/>
        <d v="2014-12-15T00:00:00"/>
      </sharedItems>
      <fieldGroup par="25" base="14">
        <rangePr groupBy="days" startDate="2014-01-01T00:00:00" endDate="2014-12-29T00:00:00"/>
        <groupItems count="368">
          <s v="(пусто)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29.12.2014"/>
        </groupItems>
      </fieldGroup>
    </cacheField>
    <cacheField name="ТП комплекта текущий без города (столбец создан с помощью Power Query)" numFmtId="0">
      <sharedItems/>
    </cacheField>
    <cacheField name="Критерий 1 -- от 1 до 14 октября" numFmtId="0">
      <sharedItems containsSemiMixedTypes="0" containsString="0" containsNumber="1" containsInteger="1" minValue="0" maxValue="1"/>
    </cacheField>
    <cacheField name="Критерий 3 -- дата регистрации" numFmtId="0">
      <sharedItems containsSemiMixedTypes="0" containsString="0" containsNumber="1" containsInteger="1" minValue="0" maxValue="1"/>
    </cacheField>
    <cacheField name="Критерий 4 -- дилеры-участники" numFmtId="0">
      <sharedItems containsSemiMixedTypes="0" containsString="0" containsNumber="1" containsInteger="1" minValue="0" maxValue="1"/>
    </cacheField>
    <cacheField name="Критерий 5 -- ТП из списка" numFmtId="0">
      <sharedItems containsSemiMixedTypes="0" containsString="0" containsNumber="1" containsInteger="1" minValue="0" maxValue="1"/>
    </cacheField>
    <cacheField name="Критерий 6 -- бонус в канале" numFmtId="0">
      <sharedItems containsSemiMixedTypes="0" containsString="0" containsNumber="1" containsInteger="1" minValue="0" maxValue="1"/>
    </cacheField>
    <cacheField name="8 --Вознаграждение" numFmtId="0">
      <sharedItems containsSemiMixedTypes="0" containsString="0" containsNumber="1" containsInteger="1" minValue="0" maxValue="220"/>
    </cacheField>
    <cacheField name="10 --Группа тарифа" numFmtId="0">
      <sharedItems/>
    </cacheField>
    <cacheField name="13 --Месяц блокировки от месяца подключения" numFmtId="0">
      <sharedItems containsSemiMixedTypes="0" containsString="0" containsNumber="1" containsInteger="1" minValue="0" maxValue="19" count="19">
        <n v="0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Блокировка" numFmtId="0">
      <sharedItems containsSemiMixedTypes="0" containsString="0" containsNumber="1" containsInteger="1" minValue="0" maxValue="1"/>
    </cacheField>
    <cacheField name="Месяцы" numFmtId="0" databaseField="0">
      <fieldGroup base="14">
        <rangePr groupBy="months" startDate="2014-01-01T00:00:00" endDate="2014-12-29T00:00:00"/>
        <groupItems count="14">
          <s v="&lt;01.01.201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9.12.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8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81"/>
    <x v="1"/>
  </r>
  <r>
    <x v="18"/>
    <x v="1"/>
  </r>
  <r>
    <x v="150"/>
    <x v="1"/>
  </r>
  <r>
    <x v="73"/>
    <x v="1"/>
  </r>
  <r>
    <x v="146"/>
    <x v="1"/>
  </r>
  <r>
    <x v="129"/>
    <x v="1"/>
  </r>
  <r>
    <x v="113"/>
    <x v="1"/>
  </r>
  <r>
    <x v="121"/>
    <x v="1"/>
  </r>
  <r>
    <x v="127"/>
    <x v="1"/>
  </r>
  <r>
    <x v="41"/>
    <x v="1"/>
  </r>
  <r>
    <x v="31"/>
    <x v="1"/>
  </r>
  <r>
    <x v="115"/>
    <x v="1"/>
  </r>
  <r>
    <x v="132"/>
    <x v="1"/>
  </r>
  <r>
    <x v="7"/>
    <x v="1"/>
  </r>
  <r>
    <x v="111"/>
    <x v="1"/>
  </r>
  <r>
    <x v="151"/>
    <x v="1"/>
  </r>
  <r>
    <x v="144"/>
    <x v="1"/>
  </r>
  <r>
    <x v="137"/>
    <x v="1"/>
  </r>
  <r>
    <x v="136"/>
    <x v="1"/>
  </r>
  <r>
    <x v="59"/>
    <x v="1"/>
  </r>
  <r>
    <x v="16"/>
    <x v="1"/>
  </r>
  <r>
    <x v="69"/>
    <x v="1"/>
  </r>
  <r>
    <x v="135"/>
    <x v="1"/>
  </r>
  <r>
    <x v="68"/>
    <x v="1"/>
  </r>
  <r>
    <x v="38"/>
    <x v="1"/>
  </r>
  <r>
    <x v="148"/>
    <x v="1"/>
  </r>
  <r>
    <x v="98"/>
    <x v="1"/>
  </r>
  <r>
    <x v="128"/>
    <x v="1"/>
  </r>
  <r>
    <x v="14"/>
    <x v="1"/>
  </r>
  <r>
    <x v="26"/>
    <x v="1"/>
  </r>
  <r>
    <x v="76"/>
    <x v="1"/>
  </r>
  <r>
    <x v="126"/>
    <x v="1"/>
  </r>
  <r>
    <x v="104"/>
    <x v="1"/>
  </r>
  <r>
    <x v="120"/>
    <x v="1"/>
  </r>
  <r>
    <x v="66"/>
    <x v="1"/>
  </r>
  <r>
    <x v="133"/>
    <x v="1"/>
  </r>
  <r>
    <x v="123"/>
    <x v="1"/>
  </r>
  <r>
    <x v="134"/>
    <x v="1"/>
  </r>
  <r>
    <x v="24"/>
    <x v="1"/>
  </r>
  <r>
    <x v="152"/>
    <x v="1"/>
  </r>
  <r>
    <x v="4"/>
    <x v="1"/>
  </r>
  <r>
    <x v="153"/>
    <x v="1"/>
  </r>
  <r>
    <x v="143"/>
    <x v="1"/>
  </r>
  <r>
    <x v="114"/>
    <x v="1"/>
  </r>
  <r>
    <x v="154"/>
    <x v="1"/>
  </r>
  <r>
    <x v="82"/>
    <x v="1"/>
  </r>
  <r>
    <x v="39"/>
    <x v="1"/>
  </r>
  <r>
    <x v="155"/>
    <x v="1"/>
  </r>
  <r>
    <x v="0"/>
    <x v="1"/>
  </r>
  <r>
    <x v="6"/>
    <x v="1"/>
  </r>
  <r>
    <x v="156"/>
    <x v="1"/>
  </r>
  <r>
    <x v="78"/>
    <x v="1"/>
  </r>
  <r>
    <x v="13"/>
    <x v="1"/>
  </r>
  <r>
    <x v="157"/>
    <x v="1"/>
  </r>
  <r>
    <x v="158"/>
    <x v="1"/>
  </r>
  <r>
    <x v="91"/>
    <x v="1"/>
  </r>
  <r>
    <x v="159"/>
    <x v="1"/>
  </r>
  <r>
    <x v="160"/>
    <x v="1"/>
  </r>
  <r>
    <x v="10"/>
    <x v="1"/>
  </r>
  <r>
    <x v="25"/>
    <x v="1"/>
  </r>
  <r>
    <x v="85"/>
    <x v="1"/>
  </r>
  <r>
    <x v="80"/>
    <x v="1"/>
  </r>
  <r>
    <x v="8"/>
    <x v="1"/>
  </r>
  <r>
    <x v="93"/>
    <x v="1"/>
  </r>
  <r>
    <x v="48"/>
    <x v="1"/>
  </r>
  <r>
    <x v="161"/>
    <x v="1"/>
  </r>
  <r>
    <x v="40"/>
    <x v="1"/>
  </r>
  <r>
    <x v="101"/>
    <x v="1"/>
  </r>
  <r>
    <x v="23"/>
    <x v="1"/>
  </r>
  <r>
    <x v="130"/>
    <x v="1"/>
  </r>
  <r>
    <x v="162"/>
    <x v="1"/>
  </r>
  <r>
    <x v="163"/>
    <x v="1"/>
  </r>
  <r>
    <x v="11"/>
    <x v="1"/>
  </r>
  <r>
    <x v="119"/>
    <x v="1"/>
  </r>
  <r>
    <x v="15"/>
    <x v="1"/>
  </r>
  <r>
    <x v="164"/>
    <x v="1"/>
  </r>
  <r>
    <x v="165"/>
    <x v="1"/>
  </r>
  <r>
    <x v="166"/>
    <x v="1"/>
  </r>
  <r>
    <x v="118"/>
    <x v="1"/>
  </r>
  <r>
    <x v="94"/>
    <x v="1"/>
  </r>
  <r>
    <x v="60"/>
    <x v="1"/>
  </r>
  <r>
    <x v="141"/>
    <x v="1"/>
  </r>
  <r>
    <x v="63"/>
    <x v="1"/>
  </r>
  <r>
    <x v="53"/>
    <x v="1"/>
  </r>
  <r>
    <x v="9"/>
    <x v="1"/>
  </r>
  <r>
    <x v="167"/>
    <x v="1"/>
  </r>
  <r>
    <x v="28"/>
    <x v="1"/>
  </r>
  <r>
    <x v="168"/>
    <x v="1"/>
  </r>
  <r>
    <x v="29"/>
    <x v="1"/>
  </r>
  <r>
    <x v="100"/>
    <x v="1"/>
  </r>
  <r>
    <x v="74"/>
    <x v="1"/>
  </r>
  <r>
    <x v="92"/>
    <x v="1"/>
  </r>
  <r>
    <x v="96"/>
    <x v="1"/>
  </r>
  <r>
    <x v="57"/>
    <x v="1"/>
  </r>
  <r>
    <x v="131"/>
    <x v="1"/>
  </r>
  <r>
    <x v="83"/>
    <x v="1"/>
  </r>
  <r>
    <x v="169"/>
    <x v="1"/>
  </r>
  <r>
    <x v="170"/>
    <x v="1"/>
  </r>
  <r>
    <x v="46"/>
    <x v="1"/>
  </r>
  <r>
    <x v="5"/>
    <x v="1"/>
  </r>
  <r>
    <x v="22"/>
    <x v="1"/>
  </r>
  <r>
    <x v="30"/>
    <x v="1"/>
  </r>
  <r>
    <x v="171"/>
    <x v="1"/>
  </r>
  <r>
    <x v="172"/>
    <x v="1"/>
  </r>
  <r>
    <x v="52"/>
    <x v="1"/>
  </r>
  <r>
    <x v="61"/>
    <x v="1"/>
  </r>
  <r>
    <x v="15"/>
    <x v="2"/>
  </r>
  <r>
    <x v="143"/>
    <x v="2"/>
  </r>
  <r>
    <x v="57"/>
    <x v="2"/>
  </r>
  <r>
    <x v="62"/>
    <x v="2"/>
  </r>
  <r>
    <x v="68"/>
    <x v="2"/>
  </r>
  <r>
    <x v="70"/>
    <x v="2"/>
  </r>
  <r>
    <x v="52"/>
    <x v="2"/>
  </r>
  <r>
    <x v="99"/>
    <x v="1"/>
  </r>
  <r>
    <x v="95"/>
    <x v="1"/>
  </r>
  <r>
    <x v="173"/>
    <x v="1"/>
  </r>
  <r>
    <x v="12"/>
    <x v="1"/>
  </r>
  <r>
    <x v="10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39">
  <r>
    <d v="2013-11-15T15:41:59"/>
    <x v="0"/>
    <n v="1751529"/>
    <d v="2013-11-15T17:10:42"/>
    <x v="0"/>
    <m/>
    <n v="64628"/>
    <s v="Непрофильный"/>
    <s v="Твер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1-15T17:08:14"/>
    <x v="1"/>
    <n v="1751479"/>
    <d v="2013-11-15T16:47:48"/>
    <x v="0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1-15T16:04:02"/>
    <x v="2"/>
    <n v="1698170"/>
    <d v="2013-11-15T16:13:33"/>
    <x v="0"/>
    <m/>
    <n v="73902"/>
    <s v="Непрофильный"/>
    <s v="Тверь"/>
    <s v="- Супер МТС (МАСС) (SCP)"/>
    <n v="1"/>
    <n v="88"/>
    <n v="89"/>
    <s v="Активен"/>
    <x v="0"/>
    <s v="Супер МТС (МАСС) (SCP)"/>
    <n v="0"/>
    <n v="0"/>
    <n v="0"/>
    <n v="1"/>
    <n v="1"/>
    <n v="0"/>
    <s v="Супер МТС"/>
    <x v="0"/>
    <n v="0"/>
  </r>
  <r>
    <d v="2013-11-15T12:49:01"/>
    <x v="3"/>
    <n v="8545217"/>
    <d v="2013-11-15T14:04:21"/>
    <x v="0"/>
    <m/>
    <n v="64626"/>
    <s v="Непрофильный"/>
    <s v="Тверь"/>
    <s v="- Smart mini (МАСС) (SCP)"/>
    <n v="30"/>
    <n v="190"/>
    <n v="220"/>
    <s v="Активен"/>
    <x v="0"/>
    <s v="Smart mini (МАСС) (SCP)"/>
    <n v="0"/>
    <n v="0"/>
    <n v="0"/>
    <n v="1"/>
    <n v="1"/>
    <n v="110"/>
    <s v="Smart mini"/>
    <x v="0"/>
    <n v="0"/>
  </r>
  <r>
    <d v="2013-11-15T15:41:10"/>
    <x v="4"/>
    <n v="1750456"/>
    <d v="2013-11-14T20:23:53"/>
    <x v="0"/>
    <d v="2013-11-14T20:04:34"/>
    <n v="64626"/>
    <s v="Непрофильный"/>
    <s v="Тверь"/>
    <s v="- Smart mini (МАСС) (SCP)"/>
    <n v="220"/>
    <n v="0"/>
    <n v="220"/>
    <s v="Активен"/>
    <x v="0"/>
    <s v="Smart mini (МАСС) (SCP)"/>
    <n v="0"/>
    <n v="1"/>
    <n v="0"/>
    <n v="1"/>
    <n v="1"/>
    <n v="110"/>
    <s v="Smart mini"/>
    <x v="0"/>
    <n v="0"/>
  </r>
  <r>
    <d v="2013-11-15T11:55:02"/>
    <x v="5"/>
    <n v="8525534"/>
    <d v="2013-11-13T15:19:03"/>
    <x v="0"/>
    <m/>
    <n v="64616"/>
    <s v="Непрофильный"/>
    <s v="Тверь"/>
    <s v="- Твоя страна (МАСС) (SCP)"/>
    <n v="30"/>
    <n v="0"/>
    <n v="30"/>
    <s v="Активен"/>
    <x v="0"/>
    <s v="Твоя страна (МАСС) (SCP)"/>
    <n v="0"/>
    <n v="0"/>
    <n v="1"/>
    <n v="0"/>
    <n v="0"/>
    <n v="0"/>
    <s v="Твоя страна"/>
    <x v="0"/>
    <n v="0"/>
  </r>
  <r>
    <d v="2013-11-15T22:32:29"/>
    <x v="6"/>
    <n v="8544488"/>
    <d v="2013-11-12T18:06:43"/>
    <x v="0"/>
    <m/>
    <n v="64628"/>
    <s v="Непрофильный"/>
    <s v="Тверь"/>
    <s v="- Smart mini (МАСС) (SCP)"/>
    <n v="30"/>
    <n v="200"/>
    <n v="230"/>
    <s v="Активен"/>
    <x v="0"/>
    <s v="Smart mini (МАСС) (SCP)"/>
    <n v="0"/>
    <n v="0"/>
    <n v="0"/>
    <n v="1"/>
    <n v="1"/>
    <n v="110"/>
    <s v="Smart mini"/>
    <x v="0"/>
    <n v="0"/>
  </r>
  <r>
    <d v="2013-11-15T22:14:59"/>
    <x v="7"/>
    <n v="8544557"/>
    <d v="2013-11-12T17:07:16"/>
    <x v="0"/>
    <m/>
    <n v="64628"/>
    <s v="Непрофильный"/>
    <s v="Тверь"/>
    <s v="- Smart mini (МАСС) (SCP)"/>
    <n v="30"/>
    <n v="200"/>
    <n v="230"/>
    <s v="Активен"/>
    <x v="0"/>
    <s v="Smart mini (МАСС) (SCP)"/>
    <n v="0"/>
    <n v="0"/>
    <n v="0"/>
    <n v="1"/>
    <n v="1"/>
    <n v="110"/>
    <s v="Smart mini"/>
    <x v="0"/>
    <n v="0"/>
  </r>
  <r>
    <d v="2013-11-15T14:10:32"/>
    <x v="8"/>
    <n v="1698576"/>
    <d v="2013-11-11T23:41:28"/>
    <x v="0"/>
    <d v="2013-11-13T22:33:3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3:33"/>
    <x v="9"/>
    <n v="1754810"/>
    <d v="2013-11-11T19:54:26"/>
    <x v="0"/>
    <d v="2013-11-13T20:18:43"/>
    <n v="64626"/>
    <s v="Непрофильный"/>
    <s v="Твер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06:28"/>
    <x v="8"/>
    <n v="1697829"/>
    <d v="2013-11-11T19:21:15"/>
    <x v="0"/>
    <d v="2013-11-13T20:31:54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0:57"/>
    <x v="9"/>
    <n v="8542892"/>
    <d v="2013-11-11T18:23:57"/>
    <x v="0"/>
    <d v="2013-11-13T19:19:48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1-15T14:22:56"/>
    <x v="10"/>
    <n v="1751205"/>
    <d v="2013-11-11T18:09:58"/>
    <x v="0"/>
    <d v="2013-11-13T21:01:07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21:29"/>
    <x v="10"/>
    <n v="1698728"/>
    <d v="2013-11-11T17:51:48"/>
    <x v="0"/>
    <d v="2013-11-13T22:33:09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3:36:30"/>
    <x v="11"/>
    <n v="1698739"/>
    <d v="2013-11-11T13:05:02"/>
    <x v="0"/>
    <d v="2013-11-13T23:40:59"/>
    <n v="64626"/>
    <s v="Непрофильный"/>
    <s v="Тверь"/>
    <s v="- Супер МТС (МАСС) (SCP)"/>
    <n v="1"/>
    <n v="0"/>
    <n v="1"/>
    <s v="Активен"/>
    <x v="0"/>
    <s v="Супер МТС (МАСС) (SCP)"/>
    <n v="0"/>
    <n v="1"/>
    <n v="0"/>
    <n v="1"/>
    <n v="1"/>
    <n v="0"/>
    <s v="Супер МТС"/>
    <x v="0"/>
    <n v="0"/>
  </r>
  <r>
    <d v="2013-11-15T22:12:42"/>
    <x v="7"/>
    <n v="1754677"/>
    <d v="2013-11-11T07:39:21"/>
    <x v="0"/>
    <m/>
    <n v="64628"/>
    <s v="Непрофильный"/>
    <s v="Тверь"/>
    <s v="- Smart mini (МАСС) (SCP)"/>
    <n v="1"/>
    <n v="200"/>
    <n v="201"/>
    <s v="Активен"/>
    <x v="0"/>
    <s v="Smart mini (МАСС) (SCP)"/>
    <n v="0"/>
    <n v="0"/>
    <n v="0"/>
    <n v="1"/>
    <n v="1"/>
    <n v="110"/>
    <s v="Smart mini"/>
    <x v="0"/>
    <n v="0"/>
  </r>
  <r>
    <d v="2013-11-15T14:11:33"/>
    <x v="8"/>
    <n v="1698590"/>
    <d v="2013-11-10T23:49:35"/>
    <x v="0"/>
    <d v="2013-11-13T22:32:2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8:19"/>
    <x v="10"/>
    <n v="1698667"/>
    <d v="2013-11-10T21:33:48"/>
    <x v="0"/>
    <d v="2013-11-13T22:32:16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0T17:22:57"/>
    <x v="12"/>
    <n v="8528599"/>
    <d v="2013-11-10T20:50:03"/>
    <x v="0"/>
    <m/>
    <n v="79956"/>
    <s v="Непрофильный"/>
    <s v="Тверь"/>
    <s v="- Супер МТС (МАСС) (SCP)"/>
    <n v="30"/>
    <n v="0"/>
    <n v="30"/>
    <s v="Активен"/>
    <x v="0"/>
    <s v="Супер МТС (МАСС) (SCP)"/>
    <n v="0"/>
    <n v="0"/>
    <n v="1"/>
    <n v="1"/>
    <n v="1"/>
    <n v="0"/>
    <s v="Супер МТС"/>
    <x v="0"/>
    <n v="0"/>
  </r>
  <r>
    <d v="2013-11-15T14:09:57"/>
    <x v="8"/>
    <n v="1698543"/>
    <d v="2013-11-10T17:58:48"/>
    <x v="0"/>
    <d v="2013-11-13T22:32:04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05T15:23:24"/>
    <x v="13"/>
    <n v="8522342"/>
    <d v="2013-11-10T16:43:09"/>
    <x v="0"/>
    <d v="2013-11-15T12:11:53"/>
    <n v="64616"/>
    <s v="Непрофильный"/>
    <s v="Тверь"/>
    <s v="- Smart mini (МАСС) (SCP)"/>
    <n v="30"/>
    <n v="500"/>
    <n v="530"/>
    <s v="Активен"/>
    <x v="0"/>
    <s v="Smart mini (МАСС) (SCP)"/>
    <n v="0"/>
    <n v="1"/>
    <n v="1"/>
    <n v="1"/>
    <n v="1"/>
    <n v="110"/>
    <s v="Smart mini"/>
    <x v="0"/>
    <n v="0"/>
  </r>
  <r>
    <d v="2013-11-15T12:00:47"/>
    <x v="9"/>
    <n v="8524926"/>
    <d v="2013-11-10T13:42:58"/>
    <x v="0"/>
    <m/>
    <n v="64626"/>
    <s v="Непрофильный"/>
    <s v="Тверь"/>
    <s v="- МТС Коннект-4 (МАСС) (SCP)"/>
    <n v="401"/>
    <n v="100"/>
    <n v="501"/>
    <s v="Активен"/>
    <x v="0"/>
    <s v="МТС Коннект-4 (МАСС) (SCP)"/>
    <n v="0"/>
    <n v="0"/>
    <n v="0"/>
    <n v="1"/>
    <n v="1"/>
    <n v="170"/>
    <s v="МТС Коннект-4"/>
    <x v="0"/>
    <n v="0"/>
  </r>
  <r>
    <d v="2013-11-15T14:17:50"/>
    <x v="10"/>
    <n v="1698653"/>
    <d v="2013-11-10T12:56:40"/>
    <x v="0"/>
    <d v="2013-11-13T22:31:53"/>
    <n v="64626"/>
    <s v="Непрофильный"/>
    <s v="Тверь"/>
    <s v="- Супер МТС. Область (МАСС) (SCP)"/>
    <n v="30"/>
    <n v="92.01"/>
    <n v="122.01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1-10T12:32:56"/>
    <x v="14"/>
    <n v="8539482"/>
    <d v="2013-11-10T12:50:16"/>
    <x v="0"/>
    <m/>
    <n v="64616"/>
    <s v="Непрофильный"/>
    <s v="Тверь"/>
    <s v="- Smart mini (МАСС) (SCP)"/>
    <n v="30"/>
    <n v="242.5"/>
    <n v="272.5"/>
    <s v="Активен"/>
    <x v="0"/>
    <s v="Smart mini (МАСС) (SCP)"/>
    <n v="0"/>
    <n v="0"/>
    <n v="1"/>
    <n v="1"/>
    <n v="1"/>
    <n v="110"/>
    <s v="Smart mini"/>
    <x v="0"/>
    <n v="0"/>
  </r>
  <r>
    <d v="2013-11-10T13:41:06"/>
    <x v="15"/>
    <n v="8547015"/>
    <d v="2013-11-09T22:06:03"/>
    <x v="0"/>
    <m/>
    <n v="73902"/>
    <s v="Непрофильный"/>
    <s v="Тверь"/>
    <s v="- Smart mini (МАСС) (SCP)"/>
    <n v="220"/>
    <n v="0"/>
    <n v="220"/>
    <s v="Активен"/>
    <x v="0"/>
    <s v="Smart mini (МАСС) (SCP)"/>
    <n v="0"/>
    <n v="0"/>
    <n v="0"/>
    <n v="1"/>
    <n v="1"/>
    <n v="110"/>
    <s v="Smart mini"/>
    <x v="0"/>
    <n v="0"/>
  </r>
  <r>
    <d v="2013-11-15T14:17:58"/>
    <x v="10"/>
    <n v="1698658"/>
    <d v="2013-11-09T21:36:38"/>
    <x v="0"/>
    <d v="2013-11-13T22:31:36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1:59"/>
    <x v="8"/>
    <n v="1698595"/>
    <d v="2013-11-09T20:42:23"/>
    <x v="0"/>
    <d v="2013-11-13T22:31:19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23:13"/>
    <x v="10"/>
    <n v="1752159"/>
    <d v="2013-11-09T20:40:38"/>
    <x v="0"/>
    <d v="2013-11-14T00:01:5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2:41"/>
    <x v="9"/>
    <n v="1754777"/>
    <d v="2013-11-09T15:00:57"/>
    <x v="0"/>
    <d v="2013-11-13T20:14:40"/>
    <n v="64626"/>
    <s v="Непрофильный"/>
    <s v="Твер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22:38"/>
    <x v="10"/>
    <n v="1750221"/>
    <d v="2013-11-09T13:47:47"/>
    <x v="0"/>
    <d v="2013-11-13T20:51:27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22:30"/>
    <x v="10"/>
    <n v="1750220"/>
    <d v="2013-11-09T13:11:04"/>
    <x v="0"/>
    <d v="2013-11-13T20:51:03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8:11"/>
    <x v="10"/>
    <n v="1698662"/>
    <d v="2013-11-09T12:43:22"/>
    <x v="0"/>
    <d v="2013-11-13T22:30:49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6:11"/>
    <x v="9"/>
    <n v="1755038"/>
    <d v="2013-11-09T11:39:40"/>
    <x v="0"/>
    <d v="2013-11-13T20:14:05"/>
    <n v="64626"/>
    <s v="Непрофильный"/>
    <s v="Тверь"/>
    <s v="- МТС Коннект-4 (МАСС) (SCP)"/>
    <n v="30"/>
    <n v="92.01"/>
    <n v="122.01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18:26"/>
    <x v="10"/>
    <n v="1698671"/>
    <d v="2013-11-09T11:39:34"/>
    <x v="0"/>
    <d v="2013-11-13T22:30:43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0T09:23:51"/>
    <x v="16"/>
    <n v="8524943"/>
    <d v="2013-11-08T20:24:10"/>
    <x v="0"/>
    <d v="2013-11-09T19:11:59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1-15T14:08:04"/>
    <x v="8"/>
    <n v="1698253"/>
    <d v="2013-11-08T19:15:33"/>
    <x v="0"/>
    <d v="2013-11-13T23:58:1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7:50"/>
    <x v="11"/>
    <n v="1755130"/>
    <d v="2013-11-08T17:49:47"/>
    <x v="0"/>
    <d v="2013-11-13T20:13:07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10:06"/>
    <x v="8"/>
    <n v="1698559"/>
    <d v="2013-11-08T16:32:42"/>
    <x v="0"/>
    <d v="2013-11-13T22:30:1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2:29"/>
    <x v="9"/>
    <n v="1754776"/>
    <d v="2013-11-08T13:14:07"/>
    <x v="0"/>
    <d v="2013-11-13T20:12:42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07:47"/>
    <x v="8"/>
    <n v="1698229"/>
    <d v="2013-11-08T09:13:48"/>
    <x v="0"/>
    <d v="2013-11-09T11:05:3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0T12:11:39"/>
    <x v="17"/>
    <n v="8524580"/>
    <d v="2013-11-08T00:43:51"/>
    <x v="0"/>
    <m/>
    <n v="73902"/>
    <s v="Непрофильный"/>
    <s v="Тверь"/>
    <s v="- МТС Коннект-4 (МАСС) (SCP)"/>
    <n v="949"/>
    <n v="0"/>
    <n v="949"/>
    <s v="Активен"/>
    <x v="0"/>
    <s v="МТС Коннект-4 (МАСС) (SCP)"/>
    <n v="0"/>
    <n v="0"/>
    <n v="0"/>
    <n v="1"/>
    <n v="1"/>
    <n v="170"/>
    <s v="МТС Коннект-4"/>
    <x v="0"/>
    <n v="0"/>
  </r>
  <r>
    <d v="2013-11-10T22:40:35"/>
    <x v="18"/>
    <n v="1698748"/>
    <d v="2013-11-07T23:30:52"/>
    <x v="0"/>
    <m/>
    <n v="64626"/>
    <s v="Непрофильный"/>
    <s v="Тверь"/>
    <s v="- Супер МТС (МАСС) (SCP)"/>
    <n v="1"/>
    <n v="0"/>
    <n v="1"/>
    <s v="Активен"/>
    <x v="0"/>
    <s v="Супер МТС (МАСС) (SCP)"/>
    <n v="0"/>
    <n v="0"/>
    <n v="0"/>
    <n v="1"/>
    <n v="1"/>
    <n v="0"/>
    <s v="Супер МТС"/>
    <x v="0"/>
    <n v="0"/>
  </r>
  <r>
    <d v="2013-11-15T14:23:22"/>
    <x v="10"/>
    <n v="1753349"/>
    <d v="2013-11-07T22:09:04"/>
    <x v="0"/>
    <d v="2013-11-08T23:22:41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7:32"/>
    <x v="10"/>
    <n v="1698642"/>
    <d v="2013-11-07T21:52:03"/>
    <x v="0"/>
    <d v="2013-11-09T03:08:0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0:15"/>
    <x v="8"/>
    <n v="1698561"/>
    <d v="2013-11-07T21:12:18"/>
    <x v="0"/>
    <d v="2013-11-09T03:07:5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3:01"/>
    <x v="8"/>
    <n v="1698606"/>
    <d v="2013-11-07T20:40:13"/>
    <x v="0"/>
    <d v="2013-11-09T07:36:2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0T11:41:31"/>
    <x v="19"/>
    <n v="1754812"/>
    <d v="2013-11-07T19:49:51"/>
    <x v="0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1-15T14:22:21"/>
    <x v="10"/>
    <n v="1699529"/>
    <d v="2013-11-07T17:22:26"/>
    <x v="0"/>
    <d v="2013-11-08T23:21:29"/>
    <n v="64626"/>
    <s v="Непрофильный"/>
    <s v="Ярославль"/>
    <s v="- Супер МТС (МАСС) (SCP)"/>
    <n v="30"/>
    <n v="210"/>
    <n v="240"/>
    <s v="Активен"/>
    <x v="0"/>
    <s v="Супер МТС (МАСС) (SCP)"/>
    <n v="0"/>
    <n v="1"/>
    <n v="0"/>
    <n v="1"/>
    <n v="1"/>
    <n v="70"/>
    <s v="Супер МТС"/>
    <x v="0"/>
    <n v="0"/>
  </r>
  <r>
    <d v="2013-11-15T17:59:14"/>
    <x v="20"/>
    <n v="8526222"/>
    <d v="2013-11-07T17:12:08"/>
    <x v="0"/>
    <d v="2013-11-10T17:19:55"/>
    <n v="57078"/>
    <s v="Локальный"/>
    <s v="Ярославль"/>
    <s v="- Супер МТС. Область (МАСС) (SCP)"/>
    <n v="90"/>
    <n v="0"/>
    <n v="90"/>
    <s v="Активен"/>
    <x v="0"/>
    <s v="Супер МТС. Область (МАСС) (SCP)"/>
    <n v="0"/>
    <n v="1"/>
    <n v="1"/>
    <n v="1"/>
    <n v="1"/>
    <n v="0"/>
    <s v="Супер МТС. Область"/>
    <x v="0"/>
    <n v="0"/>
  </r>
  <r>
    <d v="2013-11-15T11:59:10"/>
    <x v="9"/>
    <n v="8524672"/>
    <d v="2013-11-07T13:30:37"/>
    <x v="0"/>
    <d v="2013-11-09T12:51:21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1-10T14:47:58"/>
    <x v="21"/>
    <n v="8523495"/>
    <d v="2013-11-07T13:19:34"/>
    <x v="0"/>
    <m/>
    <n v="79956"/>
    <s v="Непрофильный"/>
    <s v="Тверь"/>
    <s v="- RED Energy (МАСС) (SCP)"/>
    <n v="30"/>
    <n v="0"/>
    <n v="30"/>
    <s v="Активен"/>
    <x v="0"/>
    <s v="RED Energy (МАСС) (SCP)"/>
    <n v="0"/>
    <n v="0"/>
    <n v="1"/>
    <n v="0"/>
    <n v="0"/>
    <n v="0"/>
    <s v="RED Energy"/>
    <x v="0"/>
    <n v="0"/>
  </r>
  <r>
    <d v="2013-11-15T12:07:15"/>
    <x v="11"/>
    <n v="1755043"/>
    <d v="2013-11-07T10:08:26"/>
    <x v="0"/>
    <d v="2013-11-08T20:50:11"/>
    <n v="64626"/>
    <s v="Непрофильный"/>
    <s v="Ярославль"/>
    <s v="- Smart mini (МАСС) (SCP)"/>
    <n v="30"/>
    <n v="291"/>
    <n v="321"/>
    <s v="Активен"/>
    <x v="0"/>
    <s v="Smart mini (МАСС) (SCP)"/>
    <n v="0"/>
    <n v="1"/>
    <n v="0"/>
    <n v="1"/>
    <n v="1"/>
    <n v="110"/>
    <s v="Smart mini"/>
    <x v="0"/>
    <n v="0"/>
  </r>
  <r>
    <d v="2013-11-10T15:03:04"/>
    <x v="19"/>
    <n v="1755197"/>
    <d v="2013-11-07T07:31:35"/>
    <x v="0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1-15T14:16:53"/>
    <x v="10"/>
    <n v="1698618"/>
    <d v="2013-11-06T23:16:49"/>
    <x v="0"/>
    <d v="2013-11-09T07:36:0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9:35"/>
    <x v="10"/>
    <n v="1698695"/>
    <d v="2013-11-06T23:00:09"/>
    <x v="0"/>
    <d v="2013-11-09T12:04:2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9:01"/>
    <x v="10"/>
    <n v="1698685"/>
    <d v="2013-11-06T20:40:12"/>
    <x v="0"/>
    <d v="2013-11-09T03:06:57"/>
    <n v="64626"/>
    <s v="Непрофильный"/>
    <s v="Ярославль"/>
    <s v="- Супер МТС. Область (МАСС) (SCP)"/>
    <n v="30"/>
    <n v="75"/>
    <n v="105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1-15T13:53:45"/>
    <x v="22"/>
    <n v="1698370"/>
    <d v="2013-11-06T18:41:10"/>
    <x v="0"/>
    <d v="2013-06-28T19:23:25"/>
    <n v="64626"/>
    <s v="Непрофильный"/>
    <s v="Ярославль"/>
    <s v="- Супер МТС 092014 (МАСС) (SCP)"/>
    <n v="30"/>
    <n v="0"/>
    <n v="30"/>
    <s v="Активен"/>
    <x v="0"/>
    <s v="Супер МТС 092014 (МАСС) (SCP)"/>
    <n v="0"/>
    <n v="1"/>
    <n v="0"/>
    <n v="1"/>
    <n v="1"/>
    <n v="0"/>
    <s v="Супер МТС 092014"/>
    <x v="0"/>
    <n v="0"/>
  </r>
  <r>
    <d v="2013-11-15T14:17:42"/>
    <x v="10"/>
    <n v="1698650"/>
    <d v="2013-11-06T18:22:32"/>
    <x v="0"/>
    <d v="2013-11-09T03:06:5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0:49"/>
    <x v="8"/>
    <n v="1698583"/>
    <d v="2013-11-06T18:09:00"/>
    <x v="0"/>
    <d v="2013-11-09T07:35:5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0:23"/>
    <x v="8"/>
    <n v="1698568"/>
    <d v="2013-11-06T18:08:21"/>
    <x v="0"/>
    <d v="2013-11-09T03:06:41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07:55"/>
    <x v="8"/>
    <n v="1698242"/>
    <d v="2013-11-06T17:22:58"/>
    <x v="0"/>
    <d v="2013-11-09T11:05:28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3:43:49"/>
    <x v="11"/>
    <n v="1751787"/>
    <d v="2013-11-06T14:21:20"/>
    <x v="0"/>
    <d v="2013-11-09T12:50:07"/>
    <n v="64626"/>
    <s v="Непрофильный"/>
    <s v="Ярославль"/>
    <s v="- Супер МТС (МАСС) (SCP)"/>
    <n v="50"/>
    <n v="0"/>
    <n v="50"/>
    <s v="Активен"/>
    <x v="0"/>
    <s v="Супер МТС (МАСС) (SCP)"/>
    <n v="0"/>
    <n v="1"/>
    <n v="0"/>
    <n v="1"/>
    <n v="1"/>
    <n v="0"/>
    <s v="Супер МТС"/>
    <x v="0"/>
    <n v="0"/>
  </r>
  <r>
    <d v="2013-11-15T13:43:39"/>
    <x v="11"/>
    <n v="1751767"/>
    <d v="2013-11-06T14:20:56"/>
    <x v="0"/>
    <d v="2013-11-09T12:49:56"/>
    <n v="64626"/>
    <s v="Непрофильный"/>
    <s v="Ярославль"/>
    <s v="- Супер МТС (МАСС) (SCP)"/>
    <n v="50"/>
    <n v="0"/>
    <n v="50"/>
    <s v="Активен"/>
    <x v="0"/>
    <s v="Супер МТС (МАСС) (SCP)"/>
    <n v="0"/>
    <n v="1"/>
    <n v="0"/>
    <n v="1"/>
    <n v="1"/>
    <n v="0"/>
    <s v="Супер МТС"/>
    <x v="0"/>
    <n v="0"/>
  </r>
  <r>
    <d v="2013-11-15T12:08:33"/>
    <x v="11"/>
    <n v="1755175"/>
    <d v="2013-11-06T12:39:21"/>
    <x v="0"/>
    <d v="2013-11-08T20:49:02"/>
    <n v="64626"/>
    <s v="Непрофильный"/>
    <s v="Ярославль"/>
    <s v="- Супер МТС (МАСС) (SCP)"/>
    <n v="30"/>
    <n v="78.12"/>
    <n v="108.12"/>
    <s v="Активен"/>
    <x v="0"/>
    <s v="Супер МТС (МАСС) (SCP)"/>
    <n v="0"/>
    <n v="1"/>
    <n v="0"/>
    <n v="1"/>
    <n v="1"/>
    <n v="70"/>
    <s v="Супер МТС"/>
    <x v="0"/>
    <n v="0"/>
  </r>
  <r>
    <d v="2013-11-15T14:06:03"/>
    <x v="8"/>
    <n v="1697827"/>
    <d v="2013-11-06T12:01:12"/>
    <x v="0"/>
    <d v="2013-11-08T21:52:3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5:27"/>
    <x v="9"/>
    <n v="1755020"/>
    <d v="2013-11-06T11:52:37"/>
    <x v="0"/>
    <d v="2013-11-08T20:48:49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18:43"/>
    <x v="10"/>
    <n v="1698678"/>
    <d v="2013-11-06T11:23:10"/>
    <x v="0"/>
    <d v="2013-11-09T03:06:30"/>
    <n v="64626"/>
    <s v="Непрофильный"/>
    <s v="Ярославль"/>
    <s v="- Супер МТС. Область (МАСС) (SCP)"/>
    <n v="30"/>
    <n v="74.010000000000005"/>
    <n v="104.01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1-15T13:36:47"/>
    <x v="11"/>
    <n v="1699147"/>
    <d v="2013-11-06T07:45:38"/>
    <x v="0"/>
    <d v="2013-11-08T23:15:48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0"/>
    <n v="1"/>
    <n v="0"/>
    <n v="1"/>
    <n v="1"/>
    <n v="0"/>
    <s v="Супер МТС"/>
    <x v="0"/>
    <n v="0"/>
  </r>
  <r>
    <d v="2013-11-15T13:36:39"/>
    <x v="11"/>
    <n v="1698791"/>
    <d v="2013-11-06T00:02:27"/>
    <x v="0"/>
    <d v="2013-11-09T03:51:36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0"/>
    <n v="1"/>
    <n v="0"/>
    <n v="1"/>
    <n v="1"/>
    <n v="0"/>
    <s v="Супер МТС"/>
    <x v="0"/>
    <n v="0"/>
  </r>
  <r>
    <d v="2013-11-05T21:00:09"/>
    <x v="23"/>
    <n v="8542631"/>
    <d v="2013-11-05T22:06:11"/>
    <x v="0"/>
    <m/>
    <n v="79956"/>
    <s v="Непрофильный"/>
    <s v="Тверь"/>
    <s v="- МТС Коннект-4 (МАСС) (SCP)"/>
    <n v="401"/>
    <n v="0"/>
    <n v="401"/>
    <s v="Активен"/>
    <x v="0"/>
    <s v="МТС Коннект-4 (МАСС) (SCP)"/>
    <n v="0"/>
    <n v="0"/>
    <n v="1"/>
    <n v="1"/>
    <n v="1"/>
    <n v="170"/>
    <s v="МТС Коннект-4"/>
    <x v="0"/>
    <n v="0"/>
  </r>
  <r>
    <d v="2013-11-15T14:23:05"/>
    <x v="10"/>
    <n v="1752152"/>
    <d v="2013-11-05T21:20:51"/>
    <x v="0"/>
    <d v="2013-11-09T08:23:0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05T20:00:24"/>
    <x v="24"/>
    <n v="8527896"/>
    <d v="2013-11-05T19:55:28"/>
    <x v="0"/>
    <d v="2013-11-07T16:41:23"/>
    <n v="79956"/>
    <s v="Непрофильный"/>
    <s v="Тверь"/>
    <s v="- МТС Коннект-4 (МАСС) (SCP)"/>
    <n v="30"/>
    <n v="752"/>
    <n v="782"/>
    <s v="Активен"/>
    <x v="0"/>
    <s v="МТС Коннект-4 (МАСС) (SCP)"/>
    <n v="0"/>
    <n v="1"/>
    <n v="1"/>
    <n v="1"/>
    <n v="1"/>
    <n v="170"/>
    <s v="МТС Коннект-4"/>
    <x v="0"/>
    <n v="0"/>
  </r>
  <r>
    <d v="2013-11-15T14:18:52"/>
    <x v="10"/>
    <n v="1698680"/>
    <d v="2013-11-05T18:46:08"/>
    <x v="0"/>
    <d v="2013-11-09T03:06:25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3:17"/>
    <x v="9"/>
    <n v="1754805"/>
    <d v="2013-11-05T18:31:38"/>
    <x v="0"/>
    <d v="2013-11-08T20:48:05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1:59:54"/>
    <x v="9"/>
    <n v="8524829"/>
    <d v="2013-11-05T13:18:32"/>
    <x v="0"/>
    <d v="2013-11-06T14:54:05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1-15T14:20:10"/>
    <x v="10"/>
    <n v="1698723"/>
    <d v="2013-11-05T12:44:46"/>
    <x v="0"/>
    <d v="2013-11-09T03:05:55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3:37:40"/>
    <x v="11"/>
    <n v="8538212"/>
    <d v="2013-11-05T12:38:27"/>
    <x v="0"/>
    <m/>
    <n v="64626"/>
    <s v="Непрофильный"/>
    <s v="Ярославль"/>
    <s v="- Супер МТС (МАСС) (SCP)"/>
    <n v="1"/>
    <n v="0"/>
    <n v="1"/>
    <s v="Активен"/>
    <x v="0"/>
    <s v="Супер МТС (МАСС) (SCP)"/>
    <n v="0"/>
    <n v="0"/>
    <n v="0"/>
    <n v="1"/>
    <n v="1"/>
    <n v="0"/>
    <s v="Супер МТС"/>
    <x v="0"/>
    <n v="0"/>
  </r>
  <r>
    <d v="2013-11-15T12:05:08"/>
    <x v="9"/>
    <n v="1754981"/>
    <d v="2013-11-05T12:11:00"/>
    <x v="0"/>
    <d v="2013-11-08T20:47:27"/>
    <n v="64626"/>
    <s v="Непрофильный"/>
    <s v="Ярославль"/>
    <s v="- МТС Коннект-4 (МАСС) (SCP)"/>
    <n v="30"/>
    <n v="800"/>
    <n v="830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1-15T13:43:23"/>
    <x v="11"/>
    <n v="1698613"/>
    <d v="2013-11-05T10:19:12"/>
    <x v="0"/>
    <d v="2013-09-17T14:09:08"/>
    <n v="64626"/>
    <s v="Непрофильный"/>
    <s v="Ярославль"/>
    <s v="- Супер МТС (МАСС) (SCP)"/>
    <n v="50"/>
    <n v="0"/>
    <n v="50"/>
    <s v="Активен"/>
    <x v="0"/>
    <s v="Супер МТС (МАСС) (SCP)"/>
    <n v="0"/>
    <n v="1"/>
    <n v="0"/>
    <n v="1"/>
    <n v="1"/>
    <n v="0"/>
    <s v="Супер МТС"/>
    <x v="0"/>
    <n v="0"/>
  </r>
  <r>
    <d v="2013-11-15T12:08:07"/>
    <x v="11"/>
    <n v="1755145"/>
    <d v="2013-11-05T09:52:14"/>
    <x v="0"/>
    <d v="2013-11-08T20:47:10"/>
    <n v="64626"/>
    <s v="Непрофильный"/>
    <s v="Ярославль"/>
    <s v="- Твоя страна (МАСС) (SCP)"/>
    <n v="30"/>
    <n v="0"/>
    <n v="30"/>
    <s v="Активен"/>
    <x v="0"/>
    <s v="Твоя страна (МАСС) (SCP)"/>
    <n v="0"/>
    <n v="1"/>
    <n v="0"/>
    <n v="0"/>
    <n v="0"/>
    <n v="0"/>
    <s v="Твоя страна"/>
    <x v="0"/>
    <n v="0"/>
  </r>
  <r>
    <d v="2013-11-10T14:50:49"/>
    <x v="21"/>
    <n v="8523496"/>
    <d v="2013-11-05T09:51:43"/>
    <x v="0"/>
    <d v="2013-11-11T22:45:11"/>
    <n v="79956"/>
    <s v="Непрофильный"/>
    <s v="Тверь"/>
    <s v="- RED Energy (МАСС) (SCP)"/>
    <n v="30"/>
    <n v="100"/>
    <n v="130"/>
    <s v="Активен"/>
    <x v="0"/>
    <s v="RED Energy (МАСС) (SCP)"/>
    <n v="0"/>
    <n v="1"/>
    <n v="1"/>
    <n v="0"/>
    <n v="0"/>
    <n v="0"/>
    <s v="RED Energy"/>
    <x v="0"/>
    <n v="0"/>
  </r>
  <r>
    <d v="2013-11-15T14:06:37"/>
    <x v="8"/>
    <n v="1697859"/>
    <d v="2013-11-05T07:28:31"/>
    <x v="0"/>
    <d v="2013-11-09T14:51:47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6:58"/>
    <x v="10"/>
    <n v="1698622"/>
    <d v="2013-11-04T20:44:25"/>
    <x v="0"/>
    <d v="2013-11-09T07:35:1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3:26"/>
    <x v="9"/>
    <n v="1754806"/>
    <d v="2013-11-04T20:13:49"/>
    <x v="0"/>
    <d v="2013-11-08T20:46:53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3:43:30"/>
    <x v="11"/>
    <n v="1698631"/>
    <d v="2013-11-04T19:52:47"/>
    <x v="0"/>
    <d v="2013-11-09T11:38:37"/>
    <n v="64626"/>
    <s v="Непрофильный"/>
    <s v="Ярославль"/>
    <s v="- Супер МТС (МАСС) (SCP)"/>
    <n v="50"/>
    <n v="92.1"/>
    <n v="142.1"/>
    <s v="Активен"/>
    <x v="0"/>
    <s v="Супер МТС (МАСС) (SCP)"/>
    <n v="0"/>
    <n v="1"/>
    <n v="0"/>
    <n v="1"/>
    <n v="1"/>
    <n v="70"/>
    <s v="Супер МТС"/>
    <x v="0"/>
    <n v="0"/>
  </r>
  <r>
    <d v="2013-11-15T14:08:39"/>
    <x v="8"/>
    <n v="1698410"/>
    <d v="2013-11-04T17:25:27"/>
    <x v="0"/>
    <d v="2013-11-09T05:32:39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06:46"/>
    <x v="8"/>
    <n v="1697873"/>
    <d v="2013-11-04T17:24:50"/>
    <x v="0"/>
    <d v="2013-11-09T14:52:0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3:07"/>
    <x v="9"/>
    <n v="1754802"/>
    <d v="2013-11-04T17:16:52"/>
    <x v="0"/>
    <d v="2013-11-08T20:46:38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08:30"/>
    <x v="8"/>
    <n v="1698286"/>
    <d v="2013-11-04T14:49:13"/>
    <x v="0"/>
    <d v="2013-11-08T21:52:11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09:40"/>
    <x v="8"/>
    <n v="1698436"/>
    <d v="2013-11-04T14:40:20"/>
    <x v="0"/>
    <d v="2013-11-09T05:32:33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22:47"/>
    <x v="10"/>
    <n v="1750348"/>
    <d v="2013-11-03T22:25:37"/>
    <x v="0"/>
    <d v="2013-11-08T23:10:3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0T16:18:51"/>
    <x v="25"/>
    <n v="8546998"/>
    <d v="2013-11-03T20:16:51"/>
    <x v="0"/>
    <d v="2013-11-15T21:10:46"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4:48"/>
    <x v="9"/>
    <n v="1754856"/>
    <d v="2013-11-03T19:36:46"/>
    <x v="0"/>
    <d v="2013-11-09T05:29:45"/>
    <n v="64626"/>
    <s v="Непрофильный"/>
    <s v="Ярославль"/>
    <s v="- МТС Коннект-4 (МАСС) (SCP)"/>
    <n v="30"/>
    <n v="200"/>
    <n v="230"/>
    <s v="Активен"/>
    <x v="0"/>
    <s v="МТС Коннект-4 (МАСС) (SCP)"/>
    <n v="0"/>
    <n v="1"/>
    <n v="0"/>
    <n v="1"/>
    <n v="1"/>
    <n v="100"/>
    <s v="МТС Коннект-4"/>
    <x v="0"/>
    <n v="0"/>
  </r>
  <r>
    <d v="2013-11-15T14:09:49"/>
    <x v="8"/>
    <n v="1698525"/>
    <d v="2013-11-03T19:01:56"/>
    <x v="0"/>
    <d v="2013-11-09T03:05:1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07:38"/>
    <x v="8"/>
    <n v="1697947"/>
    <d v="2013-11-03T18:15:06"/>
    <x v="0"/>
    <d v="2013-11-08T21:52:05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09:14"/>
    <x v="8"/>
    <n v="1698431"/>
    <d v="2013-11-03T15:26:16"/>
    <x v="0"/>
    <d v="2013-11-09T05:32:20"/>
    <n v="64626"/>
    <s v="Непрофильный"/>
    <s v="Ярославль"/>
    <s v="- Супер МТС. Область (МАСС) (SCP)"/>
    <n v="30"/>
    <n v="48"/>
    <n v="78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12:26"/>
    <x v="8"/>
    <n v="1698599"/>
    <d v="2013-11-03T15:17:41"/>
    <x v="0"/>
    <d v="2013-11-09T07:34:57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7:24"/>
    <x v="11"/>
    <n v="1755114"/>
    <d v="2013-11-03T13:59:32"/>
    <x v="0"/>
    <d v="2013-11-08T20:45:15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05:55"/>
    <x v="8"/>
    <n v="1697824"/>
    <d v="2013-11-03T12:09:30"/>
    <x v="0"/>
    <d v="2013-11-08T21:51:59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0T16:19:15"/>
    <x v="25"/>
    <n v="8547701"/>
    <d v="2013-11-03T11:34:14"/>
    <x v="0"/>
    <m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0"/>
    <n v="0"/>
    <n v="1"/>
    <n v="1"/>
    <n v="0"/>
    <s v="Супер МТС. Область"/>
    <x v="0"/>
    <n v="0"/>
  </r>
  <r>
    <d v="2013-11-05T09:49:37"/>
    <x v="26"/>
    <n v="1698562"/>
    <d v="2013-11-03T11:33:04"/>
    <x v="0"/>
    <d v="2013-11-09T10:51:30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0"/>
    <n v="1"/>
    <n v="0"/>
    <n v="1"/>
    <n v="1"/>
    <n v="0"/>
    <s v="Супер МТС"/>
    <x v="0"/>
    <n v="0"/>
  </r>
  <r>
    <d v="2013-11-15T12:02:49"/>
    <x v="9"/>
    <n v="1754788"/>
    <d v="2013-11-03T09:04:16"/>
    <x v="0"/>
    <d v="2013-11-08T20:45:09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10:41"/>
    <x v="8"/>
    <n v="1698581"/>
    <d v="2013-11-02T19:14:31"/>
    <x v="0"/>
    <d v="2013-11-09T07:34:3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2:57"/>
    <x v="9"/>
    <n v="1754798"/>
    <d v="2013-11-02T18:48:57"/>
    <x v="0"/>
    <d v="2013-11-08T20:44:50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05T14:08:53"/>
    <x v="5"/>
    <n v="8525478"/>
    <d v="2013-11-02T16:01:28"/>
    <x v="0"/>
    <m/>
    <n v="64616"/>
    <s v="Непрофильный"/>
    <s v="Тверь"/>
    <s v="- Твоя страна (МАСС) (SCP)"/>
    <n v="30"/>
    <n v="50"/>
    <n v="80"/>
    <s v="Активен"/>
    <x v="0"/>
    <s v="Твоя страна (МАСС) (SCP)"/>
    <n v="0"/>
    <n v="0"/>
    <n v="1"/>
    <n v="0"/>
    <n v="0"/>
    <n v="0"/>
    <s v="Твоя страна"/>
    <x v="0"/>
    <n v="0"/>
  </r>
  <r>
    <d v="2013-11-15T14:10:59"/>
    <x v="8"/>
    <n v="1698586"/>
    <d v="2013-11-02T15:48:09"/>
    <x v="0"/>
    <d v="2013-11-09T07:34:28"/>
    <n v="64626"/>
    <s v="Непрофильный"/>
    <s v="Ярославль"/>
    <s v="- Супер МТС. Область (МАСС) (SCP)"/>
    <n v="30"/>
    <n v="180"/>
    <n v="210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1-15T14:20:37"/>
    <x v="10"/>
    <n v="1698725"/>
    <d v="2013-11-02T15:30:10"/>
    <x v="0"/>
    <d v="2013-11-09T03:04:39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5:00"/>
    <x v="9"/>
    <n v="1754972"/>
    <d v="2013-11-02T08:29:11"/>
    <x v="0"/>
    <d v="2013-11-08T20:44:04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16:59"/>
    <x v="10"/>
    <n v="1698625"/>
    <d v="2013-11-01T19:45:22"/>
    <x v="0"/>
    <d v="2013-11-09T07:34:2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4:05:27"/>
    <x v="8"/>
    <n v="1697822"/>
    <d v="2013-11-01T18:20:29"/>
    <x v="0"/>
    <d v="2013-11-08T21:51:5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0T16:18:08"/>
    <x v="25"/>
    <n v="8541366"/>
    <d v="2013-11-01T16:30:34"/>
    <x v="0"/>
    <d v="2013-03-06T12:26:11"/>
    <n v="64628"/>
    <s v="Непрофильный"/>
    <s v="Ярославль"/>
    <s v="- Супер МТС 092014 (МАСС) (SCP)"/>
    <n v="30"/>
    <n v="0"/>
    <n v="30"/>
    <s v="Активен"/>
    <x v="0"/>
    <s v="Супер МТС 092014 (МАСС) (SCP)"/>
    <n v="0"/>
    <n v="1"/>
    <n v="0"/>
    <n v="1"/>
    <n v="1"/>
    <n v="0"/>
    <s v="Супер МТС 092014"/>
    <x v="0"/>
    <n v="0"/>
  </r>
  <r>
    <d v="2013-11-15T12:05:53"/>
    <x v="9"/>
    <n v="1755027"/>
    <d v="2013-11-01T16:16:13"/>
    <x v="0"/>
    <d v="2013-11-08T20:43:31"/>
    <n v="64626"/>
    <s v="Непрофильный"/>
    <s v="Ярославль"/>
    <s v="- МТС Коннект-4 (МАСС) (SCP)"/>
    <n v="30"/>
    <n v="135.51"/>
    <n v="165.51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2:08:25"/>
    <x v="11"/>
    <n v="1755170"/>
    <d v="2013-11-01T15:39:02"/>
    <x v="0"/>
    <d v="2013-11-08T20:43:25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2:08:58"/>
    <x v="11"/>
    <n v="1755137"/>
    <d v="2013-11-01T09:47:49"/>
    <x v="0"/>
    <d v="2013-11-08T20:42:52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18:35"/>
    <x v="10"/>
    <n v="1698672"/>
    <d v="2013-11-01T08:43:07"/>
    <x v="0"/>
    <d v="2013-11-09T03:03:5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1-15T12:05:16"/>
    <x v="9"/>
    <n v="1755002"/>
    <d v="2013-11-01T07:58:04"/>
    <x v="0"/>
    <d v="2013-11-08T20:42:47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1-15T14:16:51"/>
    <x v="10"/>
    <n v="1698616"/>
    <d v="2013-11-01T00:44:11"/>
    <x v="0"/>
    <d v="2013-11-09T07:33:4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0:09:00"/>
    <x v="27"/>
    <n v="1753521"/>
    <d v="2013-10-15T17:34:37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13T15:55:19"/>
    <x v="26"/>
    <n v="1698564"/>
    <d v="2013-10-15T16:12:04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1:49:29"/>
    <x v="28"/>
    <n v="1753750"/>
    <d v="2013-10-15T11:17:07"/>
    <x v="1"/>
    <d v="2013-10-15T12:34:01"/>
    <n v="64626"/>
    <s v="Непрофильный"/>
    <s v="Тверь"/>
    <s v="- Smart mini (МАСС) (SCP)"/>
    <n v="220"/>
    <n v="0"/>
    <n v="220"/>
    <s v="Активен"/>
    <x v="0"/>
    <s v="Smart mini (МАСС) (SCP)"/>
    <n v="0"/>
    <n v="1"/>
    <n v="0"/>
    <n v="1"/>
    <n v="1"/>
    <n v="110"/>
    <s v="Smart mini"/>
    <x v="0"/>
    <n v="0"/>
  </r>
  <r>
    <d v="2013-10-14T18:55:43"/>
    <x v="29"/>
    <n v="1750416"/>
    <d v="2013-10-14T20:02:15"/>
    <x v="1"/>
    <m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14T21:59:11"/>
    <x v="30"/>
    <n v="8529289"/>
    <d v="2013-10-14T18:13:17"/>
    <x v="1"/>
    <m/>
    <n v="64626"/>
    <s v="Непрофильный"/>
    <s v="Тверь"/>
    <s v="- Супер МТС (МАСС) (SCP)"/>
    <n v="30"/>
    <n v="236.75"/>
    <n v="266.75"/>
    <s v="Активен"/>
    <x v="0"/>
    <s v="Супер МТС (МАСС) (SCP)"/>
    <n v="1"/>
    <n v="0"/>
    <n v="0"/>
    <n v="1"/>
    <n v="1"/>
    <n v="70"/>
    <s v="Супер МТС"/>
    <x v="0"/>
    <n v="0"/>
  </r>
  <r>
    <d v="2013-10-14T20:36:41"/>
    <x v="31"/>
    <n v="1753742"/>
    <d v="2013-10-14T16:55:12"/>
    <x v="1"/>
    <d v="2013-10-15T12:11:40"/>
    <n v="64626"/>
    <s v="Непрофильный"/>
    <s v="Тверь"/>
    <s v="- Smart mini (МАСС) (SCP)"/>
    <n v="220"/>
    <n v="100"/>
    <n v="320"/>
    <s v="Активен"/>
    <x v="0"/>
    <s v="Smart mini (МАСС) (SCP)"/>
    <n v="1"/>
    <n v="1"/>
    <n v="0"/>
    <n v="1"/>
    <n v="1"/>
    <n v="110"/>
    <s v="Smart mini"/>
    <x v="0"/>
    <n v="0"/>
  </r>
  <r>
    <d v="2013-10-14T15:56:02"/>
    <x v="32"/>
    <n v="8527611"/>
    <d v="2013-10-14T15:57:38"/>
    <x v="1"/>
    <m/>
    <n v="64616"/>
    <s v="Непрофильный"/>
    <s v="Тверь"/>
    <s v="- Smart mini (МАСС) (SCP)"/>
    <n v="30"/>
    <n v="230"/>
    <n v="260"/>
    <s v="Активен"/>
    <x v="0"/>
    <s v="Smart mini (МАСС) (SCP)"/>
    <n v="1"/>
    <n v="0"/>
    <n v="1"/>
    <n v="1"/>
    <n v="1"/>
    <n v="110"/>
    <s v="Smart mini"/>
    <x v="0"/>
    <n v="0"/>
  </r>
  <r>
    <d v="2013-10-14T13:19:06"/>
    <x v="33"/>
    <n v="1755149"/>
    <d v="2013-10-14T12:57:11"/>
    <x v="1"/>
    <m/>
    <n v="64626"/>
    <s v="Непрофильный"/>
    <s v="Тверь"/>
    <s v="- Супер МТС (МАСС) (SCP)"/>
    <n v="30"/>
    <n v="279"/>
    <n v="309"/>
    <s v="Активен"/>
    <x v="0"/>
    <s v="Супер МТС (МАСС) (SCP)"/>
    <n v="1"/>
    <n v="0"/>
    <n v="0"/>
    <n v="1"/>
    <n v="1"/>
    <n v="70"/>
    <s v="Супер МТС"/>
    <x v="0"/>
    <n v="0"/>
  </r>
  <r>
    <d v="2013-10-14T10:52:38"/>
    <x v="33"/>
    <n v="1755149"/>
    <d v="2013-10-14T12:19:20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6:10:02"/>
    <x v="34"/>
    <n v="8539150"/>
    <d v="2013-10-14T10:57:41"/>
    <x v="1"/>
    <m/>
    <n v="73902"/>
    <s v="Непрофильный"/>
    <s v="Тверь"/>
    <s v="- Smart mini (МАСС) (SCP)"/>
    <n v="30"/>
    <n v="250"/>
    <n v="280"/>
    <s v="Активен"/>
    <x v="0"/>
    <s v="Smart mini (МАСС) (SCP)"/>
    <n v="1"/>
    <n v="0"/>
    <n v="0"/>
    <n v="1"/>
    <n v="1"/>
    <n v="110"/>
    <s v="Smart mini"/>
    <x v="0"/>
    <n v="0"/>
  </r>
  <r>
    <d v="2013-10-13T14:31:47"/>
    <x v="35"/>
    <n v="8540162"/>
    <d v="2013-10-14T10:37:35"/>
    <x v="1"/>
    <m/>
    <n v="7995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1"/>
    <n v="1"/>
    <n v="1"/>
    <n v="0"/>
    <s v="Супер МТС"/>
    <x v="0"/>
    <n v="0"/>
  </r>
  <r>
    <d v="2013-10-14T10:53:08"/>
    <x v="33"/>
    <n v="1755151"/>
    <d v="2013-10-14T10:36:33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18:38:20"/>
    <x v="36"/>
    <n v="8539397"/>
    <d v="2013-10-14T09:49:45"/>
    <x v="1"/>
    <m/>
    <n v="73902"/>
    <s v="Непрофильный"/>
    <s v="Тверь"/>
    <s v="- Smart mini (МАСС) (SCP)"/>
    <n v="30"/>
    <n v="194"/>
    <n v="224"/>
    <s v="Активен"/>
    <x v="0"/>
    <s v="Smart mini (МАСС) (SCP)"/>
    <n v="1"/>
    <n v="0"/>
    <n v="0"/>
    <n v="1"/>
    <n v="1"/>
    <n v="110"/>
    <s v="Smart mini"/>
    <x v="0"/>
    <n v="0"/>
  </r>
  <r>
    <d v="2013-10-15T15:40:48"/>
    <x v="4"/>
    <n v="1753795"/>
    <d v="2013-10-14T09:49:21"/>
    <x v="1"/>
    <d v="2013-10-14T20:08:00"/>
    <n v="64626"/>
    <s v="Непрофильный"/>
    <s v="Тверь"/>
    <s v="- Smart mini (МАСС) (SCP)"/>
    <n v="220"/>
    <n v="0"/>
    <n v="220"/>
    <s v="Активен"/>
    <x v="0"/>
    <s v="Smart mini (МАСС) (SCP)"/>
    <n v="0"/>
    <n v="1"/>
    <n v="0"/>
    <n v="1"/>
    <n v="1"/>
    <n v="110"/>
    <s v="Smart mini"/>
    <x v="0"/>
    <n v="0"/>
  </r>
  <r>
    <d v="2013-10-15T19:21:32"/>
    <x v="4"/>
    <n v="1753795"/>
    <d v="2013-10-14T09:49:21"/>
    <x v="1"/>
    <d v="2013-10-14T20:08:00"/>
    <n v="64626"/>
    <s v="Непрофильный"/>
    <s v="Тверь"/>
    <s v="- Smart mini (МАСС) (SCP)"/>
    <n v="220"/>
    <n v="0"/>
    <n v="220"/>
    <s v="Активен"/>
    <x v="0"/>
    <s v="Smart mini (МАСС) (SCP)"/>
    <n v="0"/>
    <n v="1"/>
    <n v="0"/>
    <n v="1"/>
    <n v="1"/>
    <n v="110"/>
    <s v="Smart mini"/>
    <x v="0"/>
    <n v="0"/>
  </r>
  <r>
    <d v="2013-10-13T17:12:08"/>
    <x v="37"/>
    <n v="1753793"/>
    <d v="2013-10-14T08:09:15"/>
    <x v="1"/>
    <d v="2013-10-13T17:21:39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10:54:24"/>
    <x v="33"/>
    <n v="1753110"/>
    <d v="2013-10-13T20:26:31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2T20:44:50"/>
    <x v="38"/>
    <n v="1698363"/>
    <d v="2013-10-13T20:18:01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09:51:55"/>
    <x v="39"/>
    <n v="1750475"/>
    <d v="2013-10-13T15:31:04"/>
    <x v="1"/>
    <m/>
    <n v="73902"/>
    <s v="Непрофильный"/>
    <s v="Тверь"/>
    <s v="- Smart mini (МАСС) (SCP)"/>
    <n v="30"/>
    <n v="240.03"/>
    <n v="270.02999999999997"/>
    <s v="Активен"/>
    <x v="0"/>
    <s v="Smart mini (МАСС) (SCP)"/>
    <n v="1"/>
    <n v="0"/>
    <n v="0"/>
    <n v="1"/>
    <n v="1"/>
    <n v="110"/>
    <s v="Smart mini"/>
    <x v="0"/>
    <n v="0"/>
  </r>
  <r>
    <d v="2013-10-06T13:35:59"/>
    <x v="12"/>
    <n v="1699872"/>
    <d v="2013-10-13T12:53:17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13:54:03"/>
    <x v="28"/>
    <n v="1750493"/>
    <d v="2013-10-13T11:52:39"/>
    <x v="1"/>
    <d v="2013-10-13T14:21:44"/>
    <n v="64626"/>
    <s v="Непрофильный"/>
    <s v="Тверь"/>
    <s v="- Smart mini (МАСС) (SCP)"/>
    <n v="220"/>
    <n v="41.5"/>
    <n v="261.5"/>
    <s v="Активен"/>
    <x v="0"/>
    <s v="Smart mini (МАСС) (SCP)"/>
    <n v="1"/>
    <n v="1"/>
    <n v="0"/>
    <n v="1"/>
    <n v="1"/>
    <n v="110"/>
    <s v="Smart mini"/>
    <x v="0"/>
    <n v="0"/>
  </r>
  <r>
    <d v="2013-10-14T08:40:10"/>
    <x v="25"/>
    <n v="1754049"/>
    <d v="2013-10-13T11:24:49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09:52:11"/>
    <x v="39"/>
    <n v="8533012"/>
    <d v="2013-10-13T10:08:24"/>
    <x v="1"/>
    <m/>
    <n v="73902"/>
    <s v="Непрофильный"/>
    <s v="Тверь"/>
    <s v="- Smart mini (МАСС) (SCP)"/>
    <n v="30"/>
    <n v="203.7"/>
    <n v="233.7"/>
    <s v="Активен"/>
    <x v="0"/>
    <s v="Smart mini (МАСС) (SCP)"/>
    <n v="1"/>
    <n v="0"/>
    <n v="0"/>
    <n v="1"/>
    <n v="1"/>
    <n v="110"/>
    <s v="Smart mini"/>
    <x v="0"/>
    <n v="0"/>
  </r>
  <r>
    <d v="2013-10-13T15:54:56"/>
    <x v="26"/>
    <n v="1698569"/>
    <d v="2013-10-13T09:16:19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15:55:36"/>
    <x v="26"/>
    <n v="1698563"/>
    <d v="2013-10-13T09:15:54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21:41:57"/>
    <x v="7"/>
    <n v="8544559"/>
    <d v="2013-10-13T08:37:18"/>
    <x v="1"/>
    <m/>
    <n v="64628"/>
    <s v="Непрофильный"/>
    <s v="Тверь"/>
    <s v="- Smart mini (МАСС) (SCP)"/>
    <n v="30"/>
    <n v="194"/>
    <n v="224"/>
    <s v="Активен"/>
    <x v="0"/>
    <s v="Smart mini (МАСС) (SCP)"/>
    <n v="0"/>
    <n v="0"/>
    <n v="0"/>
    <n v="1"/>
    <n v="1"/>
    <n v="110"/>
    <s v="Smart mini"/>
    <x v="0"/>
    <n v="0"/>
  </r>
  <r>
    <d v="2013-10-15T22:33:23"/>
    <x v="6"/>
    <n v="8544559"/>
    <d v="2013-10-12T23:54:43"/>
    <x v="1"/>
    <m/>
    <n v="64628"/>
    <s v="Непрофильный"/>
    <s v="Тверь"/>
    <s v="- Smart mini (МАСС) (SCP)"/>
    <n v="30"/>
    <n v="220"/>
    <n v="250"/>
    <s v="Активен"/>
    <x v="0"/>
    <s v="Smart mini (МАСС) (SCP)"/>
    <n v="0"/>
    <n v="0"/>
    <n v="0"/>
    <n v="1"/>
    <n v="1"/>
    <n v="110"/>
    <s v="Smart mini"/>
    <x v="0"/>
    <n v="0"/>
  </r>
  <r>
    <d v="2013-10-11T21:33:41"/>
    <x v="38"/>
    <n v="1698382"/>
    <d v="2013-10-12T22:08:52"/>
    <x v="1"/>
    <d v="2013-10-13T23:00:06"/>
    <n v="64626"/>
    <s v="Непрофильный"/>
    <s v="Тверь"/>
    <s v="- Супер МТС (МАСС) (SCP)"/>
    <n v="30"/>
    <n v="48.5"/>
    <n v="78.5"/>
    <s v="Активен"/>
    <x v="0"/>
    <s v="Супер МТС (МАСС) (SCP)"/>
    <n v="1"/>
    <n v="1"/>
    <n v="0"/>
    <n v="1"/>
    <n v="1"/>
    <n v="0"/>
    <s v="Супер МТС"/>
    <x v="0"/>
    <n v="0"/>
  </r>
  <r>
    <d v="2013-10-09T13:53:19"/>
    <x v="33"/>
    <n v="1755177"/>
    <d v="2013-10-12T22:04:18"/>
    <x v="1"/>
    <m/>
    <n v="64626"/>
    <s v="Непрофильный"/>
    <s v="Тверь"/>
    <s v="- Супер МТС (МАСС) (SCP)"/>
    <n v="30"/>
    <n v="50"/>
    <n v="8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20:09:08"/>
    <x v="40"/>
    <n v="1753793"/>
    <d v="2013-10-12T22:03:49"/>
    <x v="1"/>
    <d v="2013-10-13T20:20:23"/>
    <n v="64626"/>
    <s v="Непрофильный"/>
    <s v="Тверь"/>
    <s v="- Smart mini (МАСС) (SCP)"/>
    <n v="220"/>
    <n v="91.01"/>
    <n v="311.01"/>
    <s v="Активен"/>
    <x v="0"/>
    <s v="Smart mini (МАСС) (SCP)"/>
    <n v="1"/>
    <n v="1"/>
    <n v="0"/>
    <n v="1"/>
    <n v="1"/>
    <n v="110"/>
    <s v="Smart mini"/>
    <x v="0"/>
    <n v="0"/>
  </r>
  <r>
    <d v="2013-10-16T08:48:20"/>
    <x v="25"/>
    <n v="1697834"/>
    <d v="2013-10-12T20:45:44"/>
    <x v="1"/>
    <m/>
    <n v="64628"/>
    <s v="Непрофильный"/>
    <s v="Тверь"/>
    <s v="- Супер МТС. Область (МАСС) (SCP)"/>
    <n v="50"/>
    <n v="0"/>
    <n v="50"/>
    <s v="Активен"/>
    <x v="0"/>
    <s v="Супер МТС. Область (МАСС) (SCP)"/>
    <n v="0"/>
    <n v="0"/>
    <n v="0"/>
    <n v="1"/>
    <n v="1"/>
    <n v="0"/>
    <s v="Супер МТС. Область"/>
    <x v="0"/>
    <n v="0"/>
  </r>
  <r>
    <d v="2013-10-11T18:03:54"/>
    <x v="41"/>
    <n v="8539397"/>
    <d v="2013-10-12T20:24:36"/>
    <x v="1"/>
    <d v="2013-10-13T19:12:41"/>
    <n v="73902"/>
    <s v="Непрофильный"/>
    <s v="Тверь"/>
    <s v="- Smart mini (МАСС) (SCP)"/>
    <n v="30"/>
    <n v="237.52"/>
    <n v="267.52"/>
    <s v="Активен"/>
    <x v="0"/>
    <s v="Smart mini (МАСС) (SCP)"/>
    <n v="1"/>
    <n v="1"/>
    <n v="0"/>
    <n v="1"/>
    <n v="1"/>
    <n v="110"/>
    <s v="Smart mini"/>
    <x v="0"/>
    <n v="0"/>
  </r>
  <r>
    <d v="2013-10-15T21:34:12"/>
    <x v="7"/>
    <n v="8524542"/>
    <d v="2013-10-12T20:07:34"/>
    <x v="1"/>
    <m/>
    <n v="64628"/>
    <s v="Непрофильный"/>
    <s v="Тверь"/>
    <s v="- МТС Коннект-4 (МАСС) (SCP)"/>
    <n v="949"/>
    <n v="0"/>
    <n v="949"/>
    <s v="Активен"/>
    <x v="0"/>
    <s v="МТС Коннект-4 (МАСС) (SCP)"/>
    <n v="0"/>
    <n v="0"/>
    <n v="0"/>
    <n v="1"/>
    <n v="1"/>
    <n v="170"/>
    <s v="МТС Коннект-4"/>
    <x v="0"/>
    <n v="0"/>
  </r>
  <r>
    <d v="2013-10-13T18:23:43"/>
    <x v="42"/>
    <n v="8524542"/>
    <d v="2013-10-12T20:07:34"/>
    <x v="1"/>
    <m/>
    <n v="64628"/>
    <s v="Непрофильный"/>
    <s v="Тверь"/>
    <s v="- МТС Коннект-4 (МАСС) (SCP)"/>
    <n v="949"/>
    <n v="0"/>
    <n v="949"/>
    <s v="Активен"/>
    <x v="0"/>
    <s v="МТС Коннект-4 (МАСС) (SCP)"/>
    <n v="1"/>
    <n v="0"/>
    <n v="0"/>
    <n v="1"/>
    <n v="1"/>
    <n v="170"/>
    <s v="МТС Коннект-4"/>
    <x v="0"/>
    <n v="0"/>
  </r>
  <r>
    <d v="2013-10-15T23:26:56"/>
    <x v="35"/>
    <n v="1753523"/>
    <d v="2013-10-12T20:01:49"/>
    <x v="1"/>
    <m/>
    <n v="64628"/>
    <s v="Непрофильный"/>
    <s v="Тверь"/>
    <s v="- RED Energy (МАСС) (SCP)"/>
    <n v="220"/>
    <n v="320.05"/>
    <n v="540.04999999999995"/>
    <s v="Активен"/>
    <x v="0"/>
    <s v="RED Energy (МАСС) (SCP)"/>
    <n v="0"/>
    <n v="0"/>
    <n v="0"/>
    <n v="0"/>
    <n v="0"/>
    <n v="0"/>
    <s v="RED Energy"/>
    <x v="0"/>
    <n v="0"/>
  </r>
  <r>
    <d v="2013-10-12T19:49:19"/>
    <x v="27"/>
    <n v="1753523"/>
    <d v="2013-10-12T20:01:49"/>
    <x v="1"/>
    <m/>
    <n v="64628"/>
    <s v="Непрофильный"/>
    <s v="Тверь"/>
    <s v="- RED Energy (МАСС) (SCP)"/>
    <n v="220"/>
    <n v="320.05"/>
    <n v="540.04999999999995"/>
    <s v="Активен"/>
    <x v="0"/>
    <s v="RED Energy (МАСС) (SCP)"/>
    <n v="1"/>
    <n v="0"/>
    <n v="0"/>
    <n v="0"/>
    <n v="0"/>
    <n v="0"/>
    <s v="RED Energy"/>
    <x v="0"/>
    <n v="0"/>
  </r>
  <r>
    <d v="2013-10-12T16:24:18"/>
    <x v="30"/>
    <n v="8529290"/>
    <d v="2013-10-12T19:45:04"/>
    <x v="1"/>
    <d v="2013-10-13T22:29:23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2T19:37:46"/>
    <x v="4"/>
    <n v="1750460"/>
    <d v="2013-10-12T19:42:47"/>
    <x v="1"/>
    <d v="2013-10-13T09:42:2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2T19:57:51"/>
    <x v="4"/>
    <n v="1750460"/>
    <d v="2013-10-12T19:42:47"/>
    <x v="1"/>
    <d v="2013-10-13T09:42:2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2T11:08:09"/>
    <x v="3"/>
    <n v="8524933"/>
    <d v="2013-10-12T18:39:07"/>
    <x v="1"/>
    <m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0"/>
    <n v="0"/>
    <n v="1"/>
    <n v="1"/>
    <n v="170"/>
    <s v="МТС Коннект-4"/>
    <x v="0"/>
    <n v="0"/>
  </r>
  <r>
    <d v="2013-10-13T11:34:09"/>
    <x v="43"/>
    <n v="1753071"/>
    <d v="2013-10-12T18:28:46"/>
    <x v="1"/>
    <m/>
    <n v="79956"/>
    <s v="Непрофильный"/>
    <s v="Тверь"/>
    <s v="- Smart mini (МАСС) (SCP)"/>
    <n v="220"/>
    <n v="100"/>
    <n v="320"/>
    <s v="Активен"/>
    <x v="0"/>
    <s v="Smart mini (МАСС) (SCP)"/>
    <n v="1"/>
    <n v="0"/>
    <n v="1"/>
    <n v="1"/>
    <n v="1"/>
    <n v="110"/>
    <s v="Smart mini"/>
    <x v="0"/>
    <n v="0"/>
  </r>
  <r>
    <d v="2013-10-07T16:10:42"/>
    <x v="38"/>
    <n v="1698357"/>
    <d v="2013-10-12T18:20:05"/>
    <x v="1"/>
    <d v="2013-10-13T22:59:13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5T14:35:23"/>
    <x v="44"/>
    <n v="1750474"/>
    <d v="2013-10-12T17:58:31"/>
    <x v="1"/>
    <d v="2013-10-13T21:34:49"/>
    <n v="64626"/>
    <s v="Непрофильный"/>
    <s v="Тверь"/>
    <s v="- Smart mini (МАСС) (SCP)"/>
    <n v="220"/>
    <n v="185.03"/>
    <n v="405.03"/>
    <s v="Активен"/>
    <x v="0"/>
    <s v="Smart mini (МАСС) (SCP)"/>
    <n v="0"/>
    <n v="1"/>
    <n v="0"/>
    <n v="1"/>
    <n v="1"/>
    <n v="110"/>
    <s v="Smart mini"/>
    <x v="0"/>
    <n v="0"/>
  </r>
  <r>
    <d v="2013-10-12T17:09:27"/>
    <x v="45"/>
    <n v="8539149"/>
    <d v="2013-10-12T16:50:14"/>
    <x v="1"/>
    <m/>
    <n v="73902"/>
    <s v="Непрофильный"/>
    <s v="Тверь"/>
    <s v="- Smart mini (МАСС) (SCP)"/>
    <n v="30"/>
    <n v="19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12T19:56:37"/>
    <x v="4"/>
    <n v="1753750"/>
    <d v="2013-10-12T15:54:01"/>
    <x v="1"/>
    <d v="2013-10-12T11:02:43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1T18:55:43"/>
    <x v="46"/>
    <n v="1753750"/>
    <d v="2013-10-12T15:54:01"/>
    <x v="1"/>
    <d v="2013-10-12T11:02:43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2T14:33:46"/>
    <x v="0"/>
    <n v="1751530"/>
    <d v="2013-10-12T15:31:49"/>
    <x v="1"/>
    <m/>
    <n v="64628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2T18:27:20"/>
    <x v="47"/>
    <n v="8526272"/>
    <d v="2013-10-12T13:44:51"/>
    <x v="1"/>
    <m/>
    <n v="64616"/>
    <s v="Непрофильный"/>
    <s v="Тверь"/>
    <s v="- Smart mini (МАСС) (SCP)"/>
    <n v="30"/>
    <n v="250"/>
    <n v="280"/>
    <s v="Активен"/>
    <x v="0"/>
    <s v="Smart mini (МАСС) (SCP)"/>
    <n v="1"/>
    <n v="0"/>
    <n v="1"/>
    <n v="1"/>
    <n v="1"/>
    <n v="110"/>
    <s v="Smart mini"/>
    <x v="0"/>
    <n v="0"/>
  </r>
  <r>
    <d v="2013-10-16T08:36:47"/>
    <x v="48"/>
    <n v="8542886"/>
    <d v="2013-10-11T21:44:19"/>
    <x v="1"/>
    <m/>
    <n v="64628"/>
    <s v="Непрофильный"/>
    <s v="Твер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0-14T23:22:05"/>
    <x v="49"/>
    <n v="8544894"/>
    <d v="2013-10-11T20:13:12"/>
    <x v="1"/>
    <m/>
    <n v="64626"/>
    <s v="Непрофильный"/>
    <s v="Тверь"/>
    <s v="- Smart mini (МАСС) (SCP)"/>
    <n v="30"/>
    <n v="300"/>
    <n v="330"/>
    <s v="Активен"/>
    <x v="0"/>
    <s v="Smart mini (МАСС) (SCP)"/>
    <n v="1"/>
    <n v="0"/>
    <n v="0"/>
    <n v="1"/>
    <n v="1"/>
    <n v="110"/>
    <s v="Smart mini"/>
    <x v="0"/>
    <n v="0"/>
  </r>
  <r>
    <d v="2013-10-15T14:19:27"/>
    <x v="10"/>
    <n v="1698694"/>
    <d v="2013-10-11T20:01:56"/>
    <x v="1"/>
    <d v="2013-10-13T22:33:20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14:07:21"/>
    <x v="50"/>
    <n v="1750884"/>
    <d v="2013-10-11T19:19:21"/>
    <x v="1"/>
    <d v="2013-10-14T10:31:47"/>
    <n v="64626"/>
    <s v="Непрофильный"/>
    <s v="Тверь"/>
    <s v="- Супер МТС (МАСС) (SCP)"/>
    <n v="30"/>
    <n v="92.02"/>
    <n v="122.02"/>
    <s v="Активен"/>
    <x v="0"/>
    <s v="Супер МТС (МАСС) (SCP)"/>
    <n v="1"/>
    <n v="1"/>
    <n v="0"/>
    <n v="1"/>
    <n v="1"/>
    <n v="70"/>
    <s v="Супер МТС"/>
    <x v="0"/>
    <n v="0"/>
  </r>
  <r>
    <d v="2013-10-11T14:25:00"/>
    <x v="51"/>
    <n v="8543961"/>
    <d v="2013-10-11T18:44:01"/>
    <x v="1"/>
    <m/>
    <n v="79956"/>
    <s v="Непрофильный"/>
    <s v="Тверь"/>
    <s v="- Smart (МАСС) (SCP)"/>
    <n v="30"/>
    <n v="500"/>
    <n v="530"/>
    <s v="Активен"/>
    <x v="0"/>
    <s v="Smart (МАСС) (SCP)"/>
    <n v="1"/>
    <n v="0"/>
    <n v="1"/>
    <n v="1"/>
    <n v="1"/>
    <n v="120"/>
    <s v="Smart"/>
    <x v="0"/>
    <n v="0"/>
  </r>
  <r>
    <d v="2013-10-15T14:17:09"/>
    <x v="10"/>
    <n v="1698636"/>
    <d v="2013-10-11T18:21:29"/>
    <x v="1"/>
    <d v="2013-10-13T22:33:15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1T13:24:10"/>
    <x v="52"/>
    <n v="8524873"/>
    <d v="2013-10-11T18:21:12"/>
    <x v="1"/>
    <d v="2013-10-11T13:23:51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2:00:20"/>
    <x v="9"/>
    <n v="8524873"/>
    <d v="2013-10-11T18:21:12"/>
    <x v="1"/>
    <d v="2013-10-11T13:23:51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11T18:22:24"/>
    <x v="53"/>
    <n v="8524888"/>
    <d v="2013-10-11T18:19:13"/>
    <x v="1"/>
    <d v="2013-10-11T18:32:34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2:00:29"/>
    <x v="9"/>
    <n v="8524888"/>
    <d v="2013-10-11T18:19:13"/>
    <x v="1"/>
    <d v="2013-10-11T18:32:34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14T16:54:03"/>
    <x v="54"/>
    <n v="8536298"/>
    <d v="2013-10-11T17:44:08"/>
    <x v="1"/>
    <m/>
    <n v="79956"/>
    <s v="Непрофильный"/>
    <s v="Тверь"/>
    <s v="- Smart mini (МАСС) (SCP)"/>
    <n v="30"/>
    <n v="200.24"/>
    <n v="230.24"/>
    <s v="Активен"/>
    <x v="0"/>
    <s v="Smart mini (МАСС) (SCP)"/>
    <n v="1"/>
    <n v="0"/>
    <n v="1"/>
    <n v="1"/>
    <n v="1"/>
    <n v="110"/>
    <s v="Smart mini"/>
    <x v="0"/>
    <n v="0"/>
  </r>
  <r>
    <d v="2013-10-15T12:07:41"/>
    <x v="11"/>
    <n v="1755126"/>
    <d v="2013-10-11T17:14:22"/>
    <x v="1"/>
    <d v="2013-10-13T20:18:23"/>
    <n v="64626"/>
    <s v="Непрофильный"/>
    <s v="Твер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1T18:04:13"/>
    <x v="41"/>
    <n v="8539398"/>
    <d v="2013-10-11T17:13:09"/>
    <x v="1"/>
    <d v="2013-10-13T19:09:34"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16T01:48:22"/>
    <x v="19"/>
    <n v="1754834"/>
    <d v="2013-10-11T16:15:40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0-15T14:11:08"/>
    <x v="8"/>
    <n v="1698588"/>
    <d v="2013-10-11T14:27:26"/>
    <x v="1"/>
    <d v="2013-10-13T22:32:50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5T14:13:09"/>
    <x v="8"/>
    <n v="1698609"/>
    <d v="2013-10-11T14:11:14"/>
    <x v="1"/>
    <d v="2013-10-13T22:32:44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1T13:28:53"/>
    <x v="1"/>
    <n v="1751477"/>
    <d v="2013-10-11T14:03:18"/>
    <x v="1"/>
    <d v="2013-10-14T00:09:49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4T23:06:51"/>
    <x v="10"/>
    <n v="1750474"/>
    <d v="2013-10-11T13:58:40"/>
    <x v="1"/>
    <d v="2013-10-12T19:55:22"/>
    <n v="64626"/>
    <s v="Непрофильный"/>
    <s v="Тверь"/>
    <s v="- Smart mini (МАСС) (SCP)"/>
    <n v="220"/>
    <n v="93"/>
    <n v="313"/>
    <s v="Активен"/>
    <x v="0"/>
    <s v="Smart mini (МАСС) (SCP)"/>
    <n v="1"/>
    <n v="1"/>
    <n v="0"/>
    <n v="1"/>
    <n v="1"/>
    <n v="110"/>
    <s v="Smart mini"/>
    <x v="0"/>
    <n v="0"/>
  </r>
  <r>
    <d v="2013-10-11T16:24:46"/>
    <x v="55"/>
    <n v="1750474"/>
    <d v="2013-10-11T13:58:40"/>
    <x v="1"/>
    <d v="2013-10-12T19:55:22"/>
    <n v="64626"/>
    <s v="Непрофильный"/>
    <s v="Тверь"/>
    <s v="- Smart mini (МАСС) (SCP)"/>
    <n v="220"/>
    <n v="93"/>
    <n v="313"/>
    <s v="Активен"/>
    <x v="0"/>
    <s v="Smart mini (МАСС) (SCP)"/>
    <n v="1"/>
    <n v="1"/>
    <n v="0"/>
    <n v="1"/>
    <n v="1"/>
    <n v="110"/>
    <s v="Smart mini"/>
    <x v="0"/>
    <n v="0"/>
  </r>
  <r>
    <d v="2013-10-15T14:12:43"/>
    <x v="8"/>
    <n v="1698603"/>
    <d v="2013-10-11T13:30:39"/>
    <x v="1"/>
    <d v="2013-10-13T22:32:38"/>
    <n v="64626"/>
    <s v="Непрофильный"/>
    <s v="Тверь"/>
    <s v="- Супер МТС. Область (МАСС) (SCP)"/>
    <n v="30"/>
    <n v="100"/>
    <n v="130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0-14T12:52:10"/>
    <x v="38"/>
    <n v="1698383"/>
    <d v="2013-10-11T13:15:50"/>
    <x v="1"/>
    <d v="2013-10-13T22:50:34"/>
    <n v="64626"/>
    <s v="Непрофильный"/>
    <s v="Тверь"/>
    <s v="- Супер МТС (МАСС) (SCP)"/>
    <n v="30"/>
    <n v="181.01"/>
    <n v="211.01"/>
    <s v="Активен"/>
    <x v="0"/>
    <s v="Супер МТС (МАСС) (SCP)"/>
    <n v="1"/>
    <n v="1"/>
    <n v="0"/>
    <n v="1"/>
    <n v="1"/>
    <n v="70"/>
    <s v="Супер МТС"/>
    <x v="0"/>
    <n v="0"/>
  </r>
  <r>
    <d v="2013-10-15T14:12:52"/>
    <x v="8"/>
    <n v="1698603"/>
    <d v="2013-10-11T13:14:58"/>
    <x v="1"/>
    <d v="2013-10-13T22:32:33"/>
    <n v="64626"/>
    <s v="Непрофильный"/>
    <s v="Тверь"/>
    <s v="- Супер МТС. Область (МАСС) (SCP)"/>
    <n v="30"/>
    <n v="50"/>
    <n v="8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6T01:57:26"/>
    <x v="19"/>
    <n v="1699437"/>
    <d v="2013-10-11T12:41:39"/>
    <x v="1"/>
    <m/>
    <n v="64626"/>
    <s v="Непрофильный"/>
    <s v="Тверь"/>
    <s v="- Супер МТС (МАСС) (SCP)"/>
    <n v="30"/>
    <n v="170"/>
    <n v="200"/>
    <s v="Активен"/>
    <x v="0"/>
    <s v="Супер МТС (МАСС) (SCP)"/>
    <n v="0"/>
    <n v="0"/>
    <n v="0"/>
    <n v="1"/>
    <n v="1"/>
    <n v="70"/>
    <s v="Супер МТС"/>
    <x v="0"/>
    <n v="0"/>
  </r>
  <r>
    <d v="2013-10-14T23:09:44"/>
    <x v="10"/>
    <n v="1753771"/>
    <d v="2013-10-11T11:51:02"/>
    <x v="1"/>
    <d v="2013-10-13T13:30:17"/>
    <n v="64626"/>
    <s v="Непрофильный"/>
    <s v="Тверь"/>
    <s v="- Smart mini (МАСС) (SCP)"/>
    <n v="220"/>
    <n v="41.05"/>
    <n v="261.05"/>
    <s v="Активен"/>
    <x v="0"/>
    <s v="Smart mini (МАСС) (SCP)"/>
    <n v="1"/>
    <n v="1"/>
    <n v="0"/>
    <n v="1"/>
    <n v="1"/>
    <n v="110"/>
    <s v="Smart mini"/>
    <x v="0"/>
    <n v="0"/>
  </r>
  <r>
    <d v="2013-10-15T12:07:33"/>
    <x v="11"/>
    <n v="1755126"/>
    <d v="2013-10-11T10:46:56"/>
    <x v="1"/>
    <d v="2013-10-13T20:17:07"/>
    <n v="64626"/>
    <s v="Непрофильный"/>
    <s v="Твер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0T19:07:06"/>
    <x v="56"/>
    <n v="1753099"/>
    <d v="2013-10-10T20:20:40"/>
    <x v="1"/>
    <d v="2013-10-13T13:20:59"/>
    <n v="7995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1T16:40:22"/>
    <x v="56"/>
    <n v="1753099"/>
    <d v="2013-10-10T20:20:40"/>
    <x v="1"/>
    <d v="2013-10-13T13:20:59"/>
    <n v="7995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10T19:25:42"/>
    <x v="39"/>
    <n v="1750481"/>
    <d v="2013-10-10T19:31:25"/>
    <x v="1"/>
    <m/>
    <n v="73902"/>
    <s v="Непрофильный"/>
    <s v="Тверь"/>
    <s v="- Smart mini (МАСС) (SCP)"/>
    <n v="30"/>
    <n v="194"/>
    <n v="224"/>
    <s v="Активен"/>
    <x v="0"/>
    <s v="Smart mini (МАСС) (SCP)"/>
    <n v="1"/>
    <n v="0"/>
    <n v="0"/>
    <n v="1"/>
    <n v="1"/>
    <n v="110"/>
    <s v="Smart mini"/>
    <x v="0"/>
    <n v="0"/>
  </r>
  <r>
    <d v="2013-10-10T18:17:35"/>
    <x v="57"/>
    <n v="1698729"/>
    <d v="2013-10-10T19:19:57"/>
    <x v="1"/>
    <d v="2013-10-13T22:32:10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21:39"/>
    <x v="10"/>
    <n v="1698729"/>
    <d v="2013-10-10T19:19:57"/>
    <x v="1"/>
    <d v="2013-10-13T22:32:10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10:19:17"/>
    <x v="20"/>
    <n v="8526762"/>
    <d v="2013-10-10T19:04:55"/>
    <x v="1"/>
    <d v="2013-10-14T10:07:17"/>
    <n v="57078"/>
    <s v="Локальный"/>
    <s v="Твер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14T23:05:26"/>
    <x v="10"/>
    <n v="8527973"/>
    <d v="2013-10-10T18:43:05"/>
    <x v="1"/>
    <m/>
    <n v="64626"/>
    <s v="Непрофильный"/>
    <s v="Тверь"/>
    <s v="- Smart mini (МАСС) (SCP)"/>
    <n v="30"/>
    <n v="0"/>
    <n v="30"/>
    <s v="Активен"/>
    <x v="0"/>
    <s v="Smart mini (МАСС) (SCP)"/>
    <n v="1"/>
    <n v="0"/>
    <n v="0"/>
    <n v="1"/>
    <n v="1"/>
    <n v="0"/>
    <s v="Smart mini"/>
    <x v="0"/>
    <n v="0"/>
  </r>
  <r>
    <d v="2013-10-15T14:08:48"/>
    <x v="8"/>
    <n v="1698414"/>
    <d v="2013-10-10T18:40:51"/>
    <x v="1"/>
    <d v="2013-10-13T20:31:48"/>
    <n v="64626"/>
    <s v="Непрофильный"/>
    <s v="Тверь"/>
    <s v="- Супер МТС. Область (МАСС) (SCP)"/>
    <n v="30"/>
    <n v="200"/>
    <n v="230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0-11T09:47:20"/>
    <x v="16"/>
    <n v="8524980"/>
    <d v="2013-10-10T18:10:16"/>
    <x v="1"/>
    <d v="2013-10-11T09:57:46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4T23:09:53"/>
    <x v="10"/>
    <n v="1753781"/>
    <d v="2013-10-10T18:05:45"/>
    <x v="1"/>
    <d v="2013-10-11T18:43:38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0T18:07:42"/>
    <x v="53"/>
    <n v="1753781"/>
    <d v="2013-10-10T18:05:45"/>
    <x v="1"/>
    <d v="2013-10-11T18:43:38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10:19:31"/>
    <x v="20"/>
    <n v="8526761"/>
    <d v="2013-10-10T17:04:11"/>
    <x v="1"/>
    <d v="2013-10-14T10:09:42"/>
    <n v="57078"/>
    <s v="Локальный"/>
    <s v="Твер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5T15:27:28"/>
    <x v="13"/>
    <n v="8545046"/>
    <d v="2013-10-10T16:33:16"/>
    <x v="1"/>
    <d v="2013-10-15T15:36:25"/>
    <n v="64616"/>
    <s v="Непрофильный"/>
    <s v="Тверь"/>
    <s v="- Smart mini (МАСС) (SCP)"/>
    <n v="30"/>
    <n v="500"/>
    <n v="530"/>
    <s v="Активен"/>
    <x v="0"/>
    <s v="Smart mini (МАСС) (SCP)"/>
    <n v="1"/>
    <n v="1"/>
    <n v="1"/>
    <n v="1"/>
    <n v="1"/>
    <n v="110"/>
    <s v="Smart mini"/>
    <x v="0"/>
    <n v="0"/>
  </r>
  <r>
    <d v="2013-10-05T15:24:35"/>
    <x v="13"/>
    <n v="8545046"/>
    <d v="2013-10-10T16:33:16"/>
    <x v="1"/>
    <d v="2013-10-15T15:37:17"/>
    <n v="64616"/>
    <s v="Непрофильный"/>
    <s v="Тверь"/>
    <s v="- Smart mini (МАСС) (SCP)"/>
    <n v="30"/>
    <n v="500"/>
    <n v="530"/>
    <s v="Активен"/>
    <x v="0"/>
    <s v="Smart mini (МАСС) (SCP)"/>
    <n v="1"/>
    <n v="1"/>
    <n v="1"/>
    <n v="1"/>
    <n v="1"/>
    <n v="110"/>
    <s v="Smart mini"/>
    <x v="0"/>
    <n v="0"/>
  </r>
  <r>
    <d v="2013-10-10T14:19:54"/>
    <x v="51"/>
    <n v="8543906"/>
    <d v="2013-10-10T15:33:03"/>
    <x v="1"/>
    <d v="2013-10-12T20:28:16"/>
    <n v="7995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1"/>
    <n v="1"/>
    <n v="1"/>
    <n v="0"/>
    <s v="Супер МТС"/>
    <x v="0"/>
    <n v="0"/>
  </r>
  <r>
    <d v="2013-10-14T23:09:18"/>
    <x v="10"/>
    <n v="1753768"/>
    <d v="2013-10-10T14:54:17"/>
    <x v="1"/>
    <d v="2013-10-10T19:46:1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0T14:02:46"/>
    <x v="55"/>
    <n v="1753768"/>
    <d v="2013-10-10T14:54:17"/>
    <x v="1"/>
    <d v="2013-10-10T19:46:1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5T14:06:19"/>
    <x v="8"/>
    <n v="1697828"/>
    <d v="2013-10-10T14:03:46"/>
    <x v="1"/>
    <d v="2013-10-13T20:31:40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0T13:06:12"/>
    <x v="4"/>
    <n v="1750461"/>
    <d v="2013-10-10T12:39:39"/>
    <x v="1"/>
    <d v="2013-10-10T13:12:3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0T18:57:48"/>
    <x v="4"/>
    <n v="1750461"/>
    <d v="2013-10-10T12:39:39"/>
    <x v="1"/>
    <d v="2013-10-10T13:12:3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6:07"/>
    <x v="10"/>
    <n v="1750461"/>
    <d v="2013-10-10T12:39:39"/>
    <x v="1"/>
    <d v="2013-10-10T13:12:3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0T19:01:24"/>
    <x v="55"/>
    <n v="1750461"/>
    <d v="2013-10-10T12:39:39"/>
    <x v="1"/>
    <d v="2013-10-10T13:12:3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5T12:04:11"/>
    <x v="9"/>
    <n v="1754836"/>
    <d v="2013-10-10T12:36:54"/>
    <x v="1"/>
    <d v="2013-10-13T20:15:51"/>
    <n v="64626"/>
    <s v="Непрофильный"/>
    <s v="Твер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0T19:50:00"/>
    <x v="58"/>
    <n v="8545718"/>
    <d v="2013-10-10T12:11:04"/>
    <x v="1"/>
    <d v="2013-10-12T13:21:32"/>
    <n v="64626"/>
    <s v="Непрофильный"/>
    <s v="Тверь"/>
    <s v="- МТС Коннект-4 (МАСС) (SCP)"/>
    <n v="401"/>
    <n v="91.05"/>
    <n v="492.05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2:01:05"/>
    <x v="9"/>
    <n v="8545718"/>
    <d v="2013-10-10T12:11:04"/>
    <x v="1"/>
    <d v="2013-10-12T13:21:32"/>
    <n v="64626"/>
    <s v="Непрофильный"/>
    <s v="Тверь"/>
    <s v="- МТС Коннект-4 (МАСС) (SCP)"/>
    <n v="401"/>
    <n v="91.05"/>
    <n v="492.05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15T12:04:31"/>
    <x v="9"/>
    <n v="1754837"/>
    <d v="2013-10-10T12:10:04"/>
    <x v="1"/>
    <d v="2013-10-13T20:15:40"/>
    <n v="64626"/>
    <s v="Непрофильный"/>
    <s v="Твер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5T23:27:33"/>
    <x v="35"/>
    <n v="1753469"/>
    <d v="2013-10-10T11:52:30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0"/>
    <n v="0"/>
    <n v="0"/>
    <n v="1"/>
    <n v="1"/>
    <n v="110"/>
    <s v="Smart mini"/>
    <x v="0"/>
    <n v="0"/>
  </r>
  <r>
    <d v="2013-10-15T13:32:49"/>
    <x v="59"/>
    <n v="1753469"/>
    <d v="2013-10-10T11:52:30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0"/>
    <n v="0"/>
    <n v="0"/>
    <n v="1"/>
    <n v="1"/>
    <n v="110"/>
    <s v="Smart mini"/>
    <x v="0"/>
    <n v="0"/>
  </r>
  <r>
    <d v="2013-10-14T23:07:52"/>
    <x v="10"/>
    <n v="1750495"/>
    <d v="2013-10-10T11:37:40"/>
    <x v="1"/>
    <d v="2013-10-14T00:10:37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6T08:48:41"/>
    <x v="25"/>
    <n v="8547471"/>
    <d v="2013-10-10T10:53:58"/>
    <x v="1"/>
    <d v="2013-08-21T10:33:10"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0T16:35:12"/>
    <x v="60"/>
    <n v="8530590"/>
    <d v="2013-10-10T09:43:41"/>
    <x v="1"/>
    <d v="2013-10-10T17:42:49"/>
    <n v="79956"/>
    <s v="Непрофильный"/>
    <s v="Тверь"/>
    <s v="- МТС Коннект-4 (МАСС) (SCP)"/>
    <n v="30"/>
    <n v="1200"/>
    <n v="1230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14T12:44:55"/>
    <x v="33"/>
    <n v="1753103"/>
    <d v="2013-10-10T04:55:36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6:14:34"/>
    <x v="4"/>
    <n v="8545272"/>
    <d v="2013-10-09T23:14:51"/>
    <x v="1"/>
    <d v="2013-10-13T20:01:15"/>
    <n v="64626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14T23:23:23"/>
    <x v="49"/>
    <n v="8545272"/>
    <d v="2013-10-09T23:14:51"/>
    <x v="1"/>
    <d v="2013-10-13T20:01:15"/>
    <n v="64626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9T19:21:51"/>
    <x v="4"/>
    <n v="8524869"/>
    <d v="2013-10-09T21:51:33"/>
    <x v="1"/>
    <d v="2013-10-09T17:49:25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9T17:49:49"/>
    <x v="52"/>
    <n v="8524869"/>
    <d v="2013-10-09T21:51:33"/>
    <x v="1"/>
    <d v="2013-10-09T17:49:25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2:00:11"/>
    <x v="9"/>
    <n v="8524869"/>
    <d v="2013-10-09T21:51:33"/>
    <x v="1"/>
    <d v="2013-10-09T17:49:25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15T14:11:24"/>
    <x v="8"/>
    <n v="1698588"/>
    <d v="2013-10-09T21:29:16"/>
    <x v="1"/>
    <d v="2013-10-13T22:31:3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5T14:11:51"/>
    <x v="8"/>
    <n v="1698592"/>
    <d v="2013-10-09T21:07:42"/>
    <x v="1"/>
    <d v="2013-10-13T22:31:25"/>
    <n v="64626"/>
    <s v="Непрофильный"/>
    <s v="Тверь"/>
    <s v="- Супер МТС. Область (МАСС) (SCP)"/>
    <n v="30"/>
    <n v="110"/>
    <n v="140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0-09T21:02:05"/>
    <x v="61"/>
    <n v="1698592"/>
    <d v="2013-10-09T21:07:42"/>
    <x v="1"/>
    <d v="2013-10-13T22:31:25"/>
    <n v="64626"/>
    <s v="Непрофильный"/>
    <s v="Тверь"/>
    <s v="- Супер МТС. Область (МАСС) (SCP)"/>
    <n v="30"/>
    <n v="110"/>
    <n v="140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09T19:34:10"/>
    <x v="40"/>
    <n v="1750482"/>
    <d v="2013-10-09T20:46:57"/>
    <x v="1"/>
    <d v="2013-10-09T19:16:36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9T19:33:28"/>
    <x v="40"/>
    <n v="1750482"/>
    <d v="2013-10-09T20:46:57"/>
    <x v="1"/>
    <d v="2013-10-09T19:16:36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9T19:20:57"/>
    <x v="4"/>
    <n v="1750482"/>
    <d v="2013-10-09T20:46:57"/>
    <x v="1"/>
    <d v="2013-10-09T19:16:36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7:18"/>
    <x v="10"/>
    <n v="1750482"/>
    <d v="2013-10-09T20:46:57"/>
    <x v="1"/>
    <d v="2013-10-09T19:16:36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9T13:54:12"/>
    <x v="33"/>
    <n v="1755159"/>
    <d v="2013-10-09T20:17:39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23:21:39"/>
    <x v="49"/>
    <n v="8544782"/>
    <d v="2013-10-09T18:14:57"/>
    <x v="1"/>
    <d v="2013-10-13T20:21:27"/>
    <n v="64626"/>
    <s v="Непрофильный"/>
    <s v="Тверь"/>
    <s v="- Smart mini (МАСС) (SCP)"/>
    <n v="30"/>
    <n v="273.02999999999997"/>
    <n v="303.02999999999997"/>
    <s v="Активен"/>
    <x v="0"/>
    <s v="Smart mini (МАСС) (SCP)"/>
    <n v="1"/>
    <n v="1"/>
    <n v="0"/>
    <n v="1"/>
    <n v="1"/>
    <n v="110"/>
    <s v="Smart mini"/>
    <x v="0"/>
    <n v="0"/>
  </r>
  <r>
    <d v="2013-10-09T19:21:16"/>
    <x v="4"/>
    <n v="1753769"/>
    <d v="2013-10-09T17:56:31"/>
    <x v="1"/>
    <d v="2013-10-09T18:11:03"/>
    <n v="64626"/>
    <s v="Непрофильный"/>
    <s v="Тверь"/>
    <s v="- Smart mini (МАСС) (SCP)"/>
    <n v="220"/>
    <n v="500"/>
    <n v="720"/>
    <s v="Активен"/>
    <x v="0"/>
    <s v="Smart mini (МАСС) (SCP)"/>
    <n v="1"/>
    <n v="1"/>
    <n v="0"/>
    <n v="1"/>
    <n v="1"/>
    <n v="110"/>
    <s v="Smart mini"/>
    <x v="0"/>
    <n v="0"/>
  </r>
  <r>
    <d v="2013-10-14T23:09:27"/>
    <x v="10"/>
    <n v="1753769"/>
    <d v="2013-10-09T17:56:31"/>
    <x v="1"/>
    <d v="2013-10-09T18:11:03"/>
    <n v="64626"/>
    <s v="Непрофильный"/>
    <s v="Тверь"/>
    <s v="- Smart mini (МАСС) (SCP)"/>
    <n v="220"/>
    <n v="500"/>
    <n v="720"/>
    <s v="Активен"/>
    <x v="0"/>
    <s v="Smart mini (МАСС) (SCP)"/>
    <n v="1"/>
    <n v="1"/>
    <n v="0"/>
    <n v="1"/>
    <n v="1"/>
    <n v="110"/>
    <s v="Smart mini"/>
    <x v="0"/>
    <n v="0"/>
  </r>
  <r>
    <d v="2013-10-09T16:58:12"/>
    <x v="55"/>
    <n v="1753769"/>
    <d v="2013-10-09T17:56:31"/>
    <x v="1"/>
    <d v="2013-10-09T18:11:03"/>
    <n v="64626"/>
    <s v="Непрофильный"/>
    <s v="Тверь"/>
    <s v="- Smart mini (МАСС) (SCP)"/>
    <n v="220"/>
    <n v="500"/>
    <n v="720"/>
    <s v="Активен"/>
    <x v="0"/>
    <s v="Smart mini (МАСС) (SCP)"/>
    <n v="1"/>
    <n v="1"/>
    <n v="0"/>
    <n v="1"/>
    <n v="1"/>
    <n v="110"/>
    <s v="Smart mini"/>
    <x v="0"/>
    <n v="0"/>
  </r>
  <r>
    <d v="2013-10-09T16:43:59"/>
    <x v="26"/>
    <n v="1698565"/>
    <d v="2013-10-09T17:54:57"/>
    <x v="1"/>
    <d v="2013-10-13T23:50:34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6T08:34:52"/>
    <x v="48"/>
    <n v="8542953"/>
    <d v="2013-10-09T17:54:46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0-09T17:51:34"/>
    <x v="62"/>
    <n v="1753092"/>
    <d v="2013-10-09T17:53:49"/>
    <x v="1"/>
    <m/>
    <n v="79956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1"/>
    <n v="1"/>
    <n v="1"/>
    <n v="110"/>
    <s v="Smart mini"/>
    <x v="0"/>
    <n v="0"/>
  </r>
  <r>
    <d v="2013-10-15T14:12:09"/>
    <x v="8"/>
    <n v="1698598"/>
    <d v="2013-10-09T14:47:30"/>
    <x v="1"/>
    <d v="2013-10-13T22:31:00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0T13:07:16"/>
    <x v="4"/>
    <n v="8524824"/>
    <d v="2013-10-09T13:54:07"/>
    <x v="1"/>
    <d v="2013-10-09T20:00:47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1:59:45"/>
    <x v="9"/>
    <n v="8524824"/>
    <d v="2013-10-09T13:54:07"/>
    <x v="1"/>
    <d v="2013-10-09T20:00:47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9T13:39:40"/>
    <x v="56"/>
    <n v="8542775"/>
    <d v="2013-10-09T13:28:03"/>
    <x v="1"/>
    <d v="2013-10-13T19:33:35"/>
    <n v="7995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10T09:37:40"/>
    <x v="43"/>
    <n v="8542775"/>
    <d v="2013-10-09T13:28:03"/>
    <x v="1"/>
    <d v="2013-10-13T19:33:35"/>
    <n v="7995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14T14:07:03"/>
    <x v="50"/>
    <n v="1698784"/>
    <d v="2013-10-09T12:17:55"/>
    <x v="1"/>
    <d v="2013-10-13T22:39:59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9T13:27:02"/>
    <x v="33"/>
    <n v="1755149"/>
    <d v="2013-10-09T11:55:27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7:22:37"/>
    <x v="4"/>
    <n v="1753766"/>
    <d v="2013-10-09T11:49:38"/>
    <x v="1"/>
    <d v="2013-10-08T15:43:49"/>
    <n v="64626"/>
    <s v="Непрофильный"/>
    <s v="Тверь"/>
    <s v="- Smart mini (МАСС) (SCP)"/>
    <n v="220"/>
    <n v="300"/>
    <n v="520"/>
    <s v="Активен"/>
    <x v="0"/>
    <s v="Smart mini (МАСС) (SCP)"/>
    <n v="1"/>
    <n v="1"/>
    <n v="0"/>
    <n v="1"/>
    <n v="1"/>
    <n v="110"/>
    <s v="Smart mini"/>
    <x v="0"/>
    <n v="0"/>
  </r>
  <r>
    <d v="2013-10-14T23:09:10"/>
    <x v="10"/>
    <n v="1753766"/>
    <d v="2013-10-09T11:49:38"/>
    <x v="1"/>
    <d v="2013-10-08T15:43:49"/>
    <n v="64626"/>
    <s v="Непрофильный"/>
    <s v="Тверь"/>
    <s v="- Smart mini (МАСС) (SCP)"/>
    <n v="220"/>
    <n v="300"/>
    <n v="520"/>
    <s v="Активен"/>
    <x v="0"/>
    <s v="Smart mini (МАСС) (SCP)"/>
    <n v="1"/>
    <n v="1"/>
    <n v="0"/>
    <n v="1"/>
    <n v="1"/>
    <n v="110"/>
    <s v="Smart mini"/>
    <x v="0"/>
    <n v="0"/>
  </r>
  <r>
    <d v="2013-10-15T14:21:46"/>
    <x v="10"/>
    <n v="1698729"/>
    <d v="2013-10-09T11:16:10"/>
    <x v="1"/>
    <d v="2013-10-13T22:30:37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9T10:30:28"/>
    <x v="63"/>
    <n v="8530504"/>
    <d v="2013-10-09T09:44:45"/>
    <x v="1"/>
    <d v="2013-10-12T20:27:20"/>
    <n v="79956"/>
    <s v="Непрофильный"/>
    <s v="Тверь"/>
    <s v="- МТС Коннект-4 (МАСС) (SCP)"/>
    <n v="30"/>
    <n v="705"/>
    <n v="735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10T18:38:57"/>
    <x v="57"/>
    <n v="1698727"/>
    <d v="2013-10-09T09:37:06"/>
    <x v="1"/>
    <d v="2013-10-13T22:30:3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21:20"/>
    <x v="10"/>
    <n v="1698727"/>
    <d v="2013-10-09T09:37:06"/>
    <x v="1"/>
    <d v="2013-10-13T22:30:3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3:24:08"/>
    <x v="49"/>
    <n v="8545329"/>
    <d v="2013-10-09T09:15:42"/>
    <x v="1"/>
    <d v="2013-10-14T00:13:38"/>
    <n v="64626"/>
    <s v="Непрофильный"/>
    <s v="Тверь"/>
    <s v="- Smart mini (МАСС) (SCP)"/>
    <n v="30"/>
    <n v="383"/>
    <n v="413"/>
    <s v="Активен"/>
    <x v="0"/>
    <s v="Smart mini (МАСС) (SCP)"/>
    <n v="1"/>
    <n v="1"/>
    <n v="0"/>
    <n v="1"/>
    <n v="1"/>
    <n v="110"/>
    <s v="Smart mini"/>
    <x v="0"/>
    <n v="0"/>
  </r>
  <r>
    <d v="2013-10-15T11:15:12"/>
    <x v="19"/>
    <n v="1755210"/>
    <d v="2013-10-08T22:44:34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0-15T14:13:18"/>
    <x v="8"/>
    <n v="1698609"/>
    <d v="2013-10-08T22:24:11"/>
    <x v="1"/>
    <d v="2013-10-13T22:30:18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3T08:58:42"/>
    <x v="25"/>
    <n v="8524784"/>
    <d v="2013-10-08T21:06:09"/>
    <x v="1"/>
    <m/>
    <n v="64628"/>
    <s v="Непрофильный"/>
    <s v="Тверь"/>
    <s v="- Smart (МАСС) (SCP)"/>
    <n v="470"/>
    <n v="0"/>
    <n v="470"/>
    <s v="Активен"/>
    <x v="0"/>
    <s v="Smart (МАСС) (SCP)"/>
    <n v="1"/>
    <n v="0"/>
    <n v="0"/>
    <n v="1"/>
    <n v="1"/>
    <n v="120"/>
    <s v="Smart"/>
    <x v="0"/>
    <n v="0"/>
  </r>
  <r>
    <d v="2013-10-11T10:19:51"/>
    <x v="64"/>
    <n v="8524784"/>
    <d v="2013-10-08T21:06:09"/>
    <x v="1"/>
    <m/>
    <n v="64628"/>
    <s v="Непрофильный"/>
    <s v="Тверь"/>
    <s v="- Smart (МАСС) (SCP)"/>
    <n v="470"/>
    <n v="0"/>
    <n v="470"/>
    <s v="Активен"/>
    <x v="0"/>
    <s v="Smart (МАСС) (SCP)"/>
    <n v="1"/>
    <n v="0"/>
    <n v="0"/>
    <n v="1"/>
    <n v="1"/>
    <n v="120"/>
    <s v="Smart"/>
    <x v="0"/>
    <n v="0"/>
  </r>
  <r>
    <d v="2013-10-15T14:06:54"/>
    <x v="8"/>
    <n v="1697877"/>
    <d v="2013-10-08T20:30:24"/>
    <x v="1"/>
    <d v="2013-10-13T19:20:4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3:24:43"/>
    <x v="49"/>
    <n v="8545390"/>
    <d v="2013-10-08T20:10:29"/>
    <x v="1"/>
    <d v="2013-10-08T14:08:26"/>
    <n v="64626"/>
    <s v="Непрофильный"/>
    <s v="Тверь"/>
    <s v="- Smart mini (МАСС) (SCP)"/>
    <n v="30"/>
    <n v="135.01"/>
    <n v="165.01"/>
    <s v="Активен"/>
    <x v="0"/>
    <s v="Smart mini (МАСС) (SCP)"/>
    <n v="1"/>
    <n v="1"/>
    <n v="0"/>
    <n v="1"/>
    <n v="1"/>
    <n v="70"/>
    <s v="Smart mini"/>
    <x v="0"/>
    <n v="0"/>
  </r>
  <r>
    <d v="2013-10-14T00:18:34"/>
    <x v="19"/>
    <n v="1754821"/>
    <d v="2013-10-08T19:44:05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07:36:44"/>
    <x v="19"/>
    <n v="1754830"/>
    <d v="2013-10-08T19:28:57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00:38:59"/>
    <x v="19"/>
    <n v="1754826"/>
    <d v="2013-10-08T18:37:02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6:11:10"/>
    <x v="38"/>
    <n v="1698382"/>
    <d v="2013-10-08T16:31:21"/>
    <x v="1"/>
    <d v="2013-10-13T22:38:24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4T23:07:42"/>
    <x v="10"/>
    <n v="1750493"/>
    <d v="2013-10-08T16:28:51"/>
    <x v="1"/>
    <d v="2013-10-09T11:15:41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07:46:20"/>
    <x v="19"/>
    <n v="1754832"/>
    <d v="2013-10-08T16:11:05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5:57:14"/>
    <x v="65"/>
    <n v="1753350"/>
    <d v="2013-10-08T15:55:13"/>
    <x v="1"/>
    <m/>
    <n v="73902"/>
    <s v="Непрофильный"/>
    <s v="Тверь"/>
    <s v="- Smart (МАСС) (SCP)"/>
    <n v="30"/>
    <n v="485"/>
    <n v="515"/>
    <s v="Активен"/>
    <x v="0"/>
    <s v="Smart (МАСС) (SCP)"/>
    <n v="1"/>
    <n v="0"/>
    <n v="0"/>
    <n v="1"/>
    <n v="1"/>
    <n v="120"/>
    <s v="Smart"/>
    <x v="0"/>
    <n v="0"/>
  </r>
  <r>
    <d v="2013-10-08T15:57:27"/>
    <x v="65"/>
    <n v="1753359"/>
    <d v="2013-10-08T15:54:03"/>
    <x v="1"/>
    <m/>
    <n v="73902"/>
    <s v="Непрофильный"/>
    <s v="Тверь"/>
    <s v="- Smart (МАСС) (SCP)"/>
    <n v="30"/>
    <n v="485"/>
    <n v="515"/>
    <s v="Активен"/>
    <x v="0"/>
    <s v="Smart (МАСС) (SCP)"/>
    <n v="1"/>
    <n v="0"/>
    <n v="0"/>
    <n v="1"/>
    <n v="1"/>
    <n v="120"/>
    <s v="Smart"/>
    <x v="0"/>
    <n v="0"/>
  </r>
  <r>
    <d v="2013-10-14T23:23:07"/>
    <x v="49"/>
    <n v="8545244"/>
    <d v="2013-10-08T14:35:38"/>
    <x v="1"/>
    <d v="2013-10-13T23:42:55"/>
    <n v="64626"/>
    <s v="Непрофильный"/>
    <s v="Ярославль"/>
    <s v="- Smart mini (МАСС) (SCP)"/>
    <n v="30"/>
    <n v="243.9"/>
    <n v="273.89999999999998"/>
    <s v="Активен"/>
    <x v="0"/>
    <s v="Smart mini (МАСС) (SCP)"/>
    <n v="1"/>
    <n v="1"/>
    <n v="0"/>
    <n v="1"/>
    <n v="1"/>
    <n v="110"/>
    <s v="Smart mini"/>
    <x v="0"/>
    <n v="0"/>
  </r>
  <r>
    <d v="2013-10-12T21:42:32"/>
    <x v="25"/>
    <n v="8542954"/>
    <d v="2013-10-08T13:10:31"/>
    <x v="1"/>
    <m/>
    <n v="64628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4:08:57"/>
    <x v="8"/>
    <n v="1698414"/>
    <d v="2013-10-08T12:38:02"/>
    <x v="1"/>
    <d v="2013-10-13T23:58:08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3T08:53:50"/>
    <x v="25"/>
    <n v="8547393"/>
    <d v="2013-10-08T12:37:33"/>
    <x v="1"/>
    <m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12T21:42:59"/>
    <x v="25"/>
    <n v="8541933"/>
    <d v="2013-10-08T12:33:21"/>
    <x v="1"/>
    <m/>
    <n v="64628"/>
    <s v="Непрофильный"/>
    <s v="Тверь"/>
    <s v="- Супер МТС (МАСС) (SCP)"/>
    <n v="30"/>
    <n v="1200"/>
    <n v="1230"/>
    <s v="Активен"/>
    <x v="0"/>
    <s v="Супер МТС (МАСС) (SCP)"/>
    <n v="1"/>
    <n v="0"/>
    <n v="0"/>
    <n v="1"/>
    <n v="1"/>
    <n v="70"/>
    <s v="Супер МТС"/>
    <x v="0"/>
    <n v="0"/>
  </r>
  <r>
    <d v="2013-10-14T23:22:14"/>
    <x v="49"/>
    <n v="8544895"/>
    <d v="2013-10-08T12:09:42"/>
    <x v="1"/>
    <m/>
    <n v="64626"/>
    <s v="Непрофильный"/>
    <s v="Ярославль"/>
    <s v="- Smart mini (МАСС) (SCP)"/>
    <n v="30"/>
    <n v="400"/>
    <n v="430"/>
    <s v="Активен"/>
    <x v="0"/>
    <s v="Smart mini (МАСС) (SCP)"/>
    <n v="1"/>
    <n v="0"/>
    <n v="0"/>
    <n v="1"/>
    <n v="1"/>
    <n v="110"/>
    <s v="Smart mini"/>
    <x v="0"/>
    <n v="0"/>
  </r>
  <r>
    <d v="2013-10-08T13:24:50"/>
    <x v="40"/>
    <n v="1753785"/>
    <d v="2013-10-08T10:44:52"/>
    <x v="1"/>
    <d v="2013-10-08T13:23:26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8T17:22:53"/>
    <x v="4"/>
    <n v="1753785"/>
    <d v="2013-10-08T10:44:52"/>
    <x v="1"/>
    <d v="2013-10-08T13:23:26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10:04"/>
    <x v="10"/>
    <n v="1753785"/>
    <d v="2013-10-08T10:44:52"/>
    <x v="1"/>
    <d v="2013-10-08T13:23:26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07:51:20"/>
    <x v="19"/>
    <n v="1755200"/>
    <d v="2013-10-08T10:17:4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1T16:49:35"/>
    <x v="56"/>
    <n v="8528041"/>
    <d v="2013-10-08T10:14:20"/>
    <x v="1"/>
    <d v="2013-10-10T17:40:44"/>
    <n v="79956"/>
    <s v="Непрофильный"/>
    <s v="Ярославль"/>
    <s v="- МТС Коннект-4 (МАСС) (SCP)"/>
    <n v="30"/>
    <n v="611"/>
    <n v="641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08T10:21:12"/>
    <x v="66"/>
    <n v="8528041"/>
    <d v="2013-10-08T10:14:20"/>
    <x v="1"/>
    <d v="2013-10-10T17:40:44"/>
    <n v="79956"/>
    <s v="Непрофильный"/>
    <s v="Тверь"/>
    <s v="- МТС Коннект-4 (МАСС) (SCP)"/>
    <n v="30"/>
    <n v="611"/>
    <n v="641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13T08:39:47"/>
    <x v="67"/>
    <n v="1753445"/>
    <d v="2013-10-08T10:07:14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9T15:08:37"/>
    <x v="33"/>
    <n v="1755156"/>
    <d v="2013-10-08T10:05:52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7:17:42"/>
    <x v="14"/>
    <n v="8524801"/>
    <d v="2013-10-08T09:52:38"/>
    <x v="1"/>
    <m/>
    <n v="64616"/>
    <s v="Непрофильный"/>
    <s v="Тверь"/>
    <s v="- МТС Коннект-4 (МАСС) (SCP)"/>
    <n v="30"/>
    <n v="399"/>
    <n v="429.00009999999997"/>
    <s v="Активен"/>
    <x v="0"/>
    <s v="МТС Коннект-4 (МАСС) (SCP)"/>
    <n v="1"/>
    <n v="0"/>
    <n v="1"/>
    <n v="1"/>
    <n v="1"/>
    <n v="170"/>
    <s v="МТС Коннект-4"/>
    <x v="0"/>
    <n v="0"/>
  </r>
  <r>
    <d v="2013-10-15T14:12:17"/>
    <x v="8"/>
    <n v="1698598"/>
    <d v="2013-10-08T09:43:20"/>
    <x v="1"/>
    <d v="2013-10-09T07:36:37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5T12:08:17"/>
    <x v="11"/>
    <n v="1755153"/>
    <d v="2013-10-08T09:09:36"/>
    <x v="1"/>
    <d v="2013-10-08T20:51:02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2T21:31:24"/>
    <x v="25"/>
    <n v="8547504"/>
    <d v="2013-10-08T00:22:40"/>
    <x v="1"/>
    <m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14T23:24:25"/>
    <x v="49"/>
    <n v="8545350"/>
    <d v="2013-10-07T22:16:41"/>
    <x v="1"/>
    <d v="2013-10-09T11:45:12"/>
    <n v="64626"/>
    <s v="Непрофильный"/>
    <s v="Ярославль"/>
    <s v="- Smart mini (МАСС) (SCP)"/>
    <n v="30"/>
    <n v="300"/>
    <n v="330"/>
    <s v="Активен"/>
    <x v="0"/>
    <s v="Smart mini (МАСС) (SCP)"/>
    <n v="1"/>
    <n v="1"/>
    <n v="0"/>
    <n v="1"/>
    <n v="1"/>
    <n v="110"/>
    <s v="Smart mini"/>
    <x v="0"/>
    <n v="0"/>
  </r>
  <r>
    <d v="2013-10-15T14:19:18"/>
    <x v="10"/>
    <n v="1698694"/>
    <d v="2013-10-07T22:06:05"/>
    <x v="1"/>
    <d v="2013-10-09T12:04:27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9T14:27:17"/>
    <x v="33"/>
    <n v="1753094"/>
    <d v="2013-10-07T21:03:40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9:15:03"/>
    <x v="51"/>
    <n v="8543906"/>
    <d v="2013-10-07T20:18:31"/>
    <x v="1"/>
    <d v="2013-10-08T10:17:06"/>
    <n v="79956"/>
    <s v="Непрофильный"/>
    <s v="Тверь"/>
    <s v="- Супер МТС (МАСС) (SCP)"/>
    <n v="30"/>
    <n v="95"/>
    <n v="125"/>
    <s v="Активен"/>
    <x v="0"/>
    <s v="Супер МТС (МАСС) (SCP)"/>
    <n v="1"/>
    <n v="1"/>
    <n v="1"/>
    <n v="1"/>
    <n v="1"/>
    <n v="70"/>
    <s v="Супер МТС"/>
    <x v="0"/>
    <n v="0"/>
  </r>
  <r>
    <d v="2013-10-07T16:27:22"/>
    <x v="4"/>
    <n v="8545271"/>
    <d v="2013-10-07T20:07:01"/>
    <x v="1"/>
    <d v="2013-10-08T19:32:42"/>
    <n v="64626"/>
    <s v="Непрофильный"/>
    <s v="Тверь"/>
    <s v="- Smart mini (МАСС) (SCP)"/>
    <n v="30"/>
    <n v="50"/>
    <n v="80"/>
    <s v="Активен"/>
    <x v="0"/>
    <s v="Smart mini (МАСС) (SCP)"/>
    <n v="1"/>
    <n v="1"/>
    <n v="0"/>
    <n v="1"/>
    <n v="1"/>
    <n v="0"/>
    <s v="Smart mini"/>
    <x v="0"/>
    <n v="0"/>
  </r>
  <r>
    <d v="2013-10-14T23:23:15"/>
    <x v="49"/>
    <n v="8545271"/>
    <d v="2013-10-07T20:07:01"/>
    <x v="1"/>
    <d v="2013-10-08T19:32:42"/>
    <n v="64626"/>
    <s v="Непрофильный"/>
    <s v="Ярославль"/>
    <s v="- Smart mini (МАСС) (SCP)"/>
    <n v="30"/>
    <n v="50"/>
    <n v="80"/>
    <s v="Активен"/>
    <x v="0"/>
    <s v="Smart mini (МАСС) (SCP)"/>
    <n v="1"/>
    <n v="1"/>
    <n v="0"/>
    <n v="1"/>
    <n v="1"/>
    <n v="0"/>
    <s v="Smart mini"/>
    <x v="0"/>
    <n v="0"/>
  </r>
  <r>
    <d v="2013-10-15T14:20:54"/>
    <x v="10"/>
    <n v="1698726"/>
    <d v="2013-10-07T19:46:44"/>
    <x v="1"/>
    <d v="2013-10-09T03:07:49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2T20:43:54"/>
    <x v="38"/>
    <n v="1698343"/>
    <d v="2013-10-07T19:34:30"/>
    <x v="1"/>
    <d v="2013-10-09T03:57:03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4T18:54:51"/>
    <x v="68"/>
    <n v="1753748"/>
    <d v="2013-10-07T19:23:13"/>
    <x v="1"/>
    <d v="2013-10-07T19:43:13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8:44"/>
    <x v="10"/>
    <n v="1753748"/>
    <d v="2013-10-07T19:23:13"/>
    <x v="1"/>
    <d v="2013-10-07T19:43:13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5T14:07:03"/>
    <x v="8"/>
    <n v="1697877"/>
    <d v="2013-10-07T19:06:18"/>
    <x v="1"/>
    <d v="2013-10-09T14:52:15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8T17:30:44"/>
    <x v="0"/>
    <n v="1698687"/>
    <d v="2013-10-07T19:01:15"/>
    <x v="1"/>
    <d v="2013-10-09T03:56:37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4T23:04:40"/>
    <x v="10"/>
    <n v="8526682"/>
    <d v="2013-10-07T18:11:01"/>
    <x v="1"/>
    <m/>
    <n v="64626"/>
    <s v="Непрофильный"/>
    <s v="Ярославль"/>
    <s v="- Smart mini (МАСС) (SCP)"/>
    <n v="30"/>
    <n v="300"/>
    <n v="330"/>
    <s v="Активен"/>
    <x v="0"/>
    <s v="Smart mini (МАСС) (SCP)"/>
    <n v="1"/>
    <n v="0"/>
    <n v="0"/>
    <n v="1"/>
    <n v="1"/>
    <n v="110"/>
    <s v="Smart mini"/>
    <x v="0"/>
    <n v="0"/>
  </r>
  <r>
    <d v="2013-10-07T17:35:14"/>
    <x v="59"/>
    <n v="8539478"/>
    <d v="2013-10-07T17:21:40"/>
    <x v="1"/>
    <m/>
    <n v="64616"/>
    <s v="Непрофильный"/>
    <s v="Тверь"/>
    <s v="- Smart mini (МАСС) (SCP)"/>
    <n v="30"/>
    <n v="422.51"/>
    <n v="452.51"/>
    <s v="Активен"/>
    <x v="0"/>
    <s v="Smart mini (МАСС) (SCP)"/>
    <n v="1"/>
    <n v="0"/>
    <n v="1"/>
    <n v="1"/>
    <n v="1"/>
    <n v="110"/>
    <s v="Smart mini"/>
    <x v="0"/>
    <n v="0"/>
  </r>
  <r>
    <d v="2013-10-12T21:17:15"/>
    <x v="48"/>
    <n v="8544232"/>
    <d v="2013-10-07T17:02:59"/>
    <x v="1"/>
    <m/>
    <n v="64628"/>
    <s v="Непрофильный"/>
    <s v="Тверь"/>
    <s v="- Smart mini (МАСС) (SCP)"/>
    <n v="30"/>
    <n v="276.08999999999997"/>
    <n v="306.08999999999997"/>
    <s v="Активен"/>
    <x v="0"/>
    <s v="Smart mini (МАСС) (SCP)"/>
    <n v="1"/>
    <n v="0"/>
    <n v="0"/>
    <n v="1"/>
    <n v="1"/>
    <n v="110"/>
    <s v="Smart mini"/>
    <x v="0"/>
    <n v="0"/>
  </r>
  <r>
    <d v="2013-10-13T14:22:39"/>
    <x v="69"/>
    <n v="8545205"/>
    <d v="2013-10-07T16:49:48"/>
    <x v="1"/>
    <d v="2013-10-08T19:32:37"/>
    <n v="64626"/>
    <s v="Непрофильный"/>
    <s v="Тверь"/>
    <s v="- Smart mini (МАСС) (SCP)"/>
    <n v="30"/>
    <n v="370"/>
    <n v="400"/>
    <s v="Активен"/>
    <x v="0"/>
    <s v="Smart mini (МАСС) (SCP)"/>
    <n v="1"/>
    <n v="1"/>
    <n v="0"/>
    <n v="1"/>
    <n v="1"/>
    <n v="110"/>
    <s v="Smart mini"/>
    <x v="0"/>
    <n v="0"/>
  </r>
  <r>
    <d v="2013-10-14T23:22:31"/>
    <x v="49"/>
    <n v="8545205"/>
    <d v="2013-10-07T16:49:48"/>
    <x v="1"/>
    <d v="2013-10-08T19:32:37"/>
    <n v="64626"/>
    <s v="Непрофильный"/>
    <s v="Ярославль"/>
    <s v="- Smart mini (МАСС) (SCP)"/>
    <n v="30"/>
    <n v="370"/>
    <n v="400"/>
    <s v="Активен"/>
    <x v="0"/>
    <s v="Smart mini (МАСС) (SCP)"/>
    <n v="1"/>
    <n v="1"/>
    <n v="0"/>
    <n v="1"/>
    <n v="1"/>
    <n v="110"/>
    <s v="Smart mini"/>
    <x v="0"/>
    <n v="0"/>
  </r>
  <r>
    <d v="2013-10-12T21:38:46"/>
    <x v="25"/>
    <n v="1753525"/>
    <d v="2013-10-07T16:29:30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9T14:30:46"/>
    <x v="33"/>
    <n v="1753094"/>
    <d v="2013-10-07T15:53:16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08:53:14"/>
    <x v="25"/>
    <n v="8546910"/>
    <d v="2013-10-07T15:51:00"/>
    <x v="1"/>
    <m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10T14:00:23"/>
    <x v="19"/>
    <n v="1755181"/>
    <d v="2013-10-07T15:48:26"/>
    <x v="1"/>
    <m/>
    <n v="64626"/>
    <s v="Непрофильный"/>
    <s v="Тверь"/>
    <s v="- Супер МТС (МАСС) (SCP)"/>
    <n v="30"/>
    <n v="45"/>
    <n v="75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4:06:11"/>
    <x v="8"/>
    <n v="1697828"/>
    <d v="2013-10-07T15:18:01"/>
    <x v="1"/>
    <d v="2013-10-08T21:52:47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3:23:50"/>
    <x v="49"/>
    <n v="8545328"/>
    <d v="2013-10-07T15:08:48"/>
    <x v="1"/>
    <d v="2013-10-09T12:23:39"/>
    <n v="64626"/>
    <s v="Непрофильный"/>
    <s v="Ярославль"/>
    <s v="- Smart Nonstop (МАСС) (SCP)"/>
    <n v="30"/>
    <n v="880"/>
    <n v="910"/>
    <s v="Активен"/>
    <x v="0"/>
    <s v="Smart Nonstop (МАСС) (SCP)"/>
    <n v="1"/>
    <n v="1"/>
    <n v="0"/>
    <n v="1"/>
    <n v="1"/>
    <n v="200"/>
    <s v="Smart Nonstop"/>
    <x v="0"/>
    <n v="0"/>
  </r>
  <r>
    <d v="2013-10-07T20:00:46"/>
    <x v="4"/>
    <n v="8524891"/>
    <d v="2013-10-07T14:12:12"/>
    <x v="1"/>
    <d v="2013-10-07T20:05:15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2:00:40"/>
    <x v="9"/>
    <n v="8524891"/>
    <d v="2013-10-07T14:12:12"/>
    <x v="1"/>
    <d v="2013-10-07T20:05:15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7T14:22:56"/>
    <x v="4"/>
    <n v="1750460"/>
    <d v="2013-10-07T13:57:46"/>
    <x v="1"/>
    <d v="2013-10-07T15:16:14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5:52"/>
    <x v="10"/>
    <n v="1750460"/>
    <d v="2013-10-07T13:57:46"/>
    <x v="1"/>
    <d v="2013-10-07T15:16:14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7T16:49:11"/>
    <x v="70"/>
    <n v="1698265"/>
    <d v="2013-10-07T12:17:11"/>
    <x v="1"/>
    <d v="2013-10-08T21:52:42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08:22"/>
    <x v="8"/>
    <n v="1698265"/>
    <d v="2013-10-07T12:17:11"/>
    <x v="1"/>
    <d v="2013-10-08T21:52:4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0T14:51:00"/>
    <x v="19"/>
    <n v="1754824"/>
    <d v="2013-10-07T11:53:15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23:22:22"/>
    <x v="49"/>
    <n v="8544971"/>
    <d v="2013-10-07T11:42:00"/>
    <x v="1"/>
    <d v="2013-10-08T20:51:19"/>
    <n v="64626"/>
    <s v="Непрофильный"/>
    <s v="Ярославль"/>
    <s v="- Smart mini (МАСС) (SCP)"/>
    <n v="30"/>
    <n v="1000"/>
    <n v="1030"/>
    <s v="Активен"/>
    <x v="0"/>
    <s v="Smart mini (МАСС) (SCP)"/>
    <n v="1"/>
    <n v="1"/>
    <n v="0"/>
    <n v="1"/>
    <n v="1"/>
    <n v="110"/>
    <s v="Smart mini"/>
    <x v="0"/>
    <n v="0"/>
  </r>
  <r>
    <d v="2013-10-07T13:25:55"/>
    <x v="53"/>
    <n v="8524780"/>
    <d v="2013-10-07T11:32:01"/>
    <x v="1"/>
    <d v="2013-10-07T11:20:12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1:59:36"/>
    <x v="9"/>
    <n v="8524780"/>
    <d v="2013-10-07T11:32:01"/>
    <x v="1"/>
    <d v="2013-10-07T11:20:12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9T14:42:22"/>
    <x v="33"/>
    <n v="1753105"/>
    <d v="2013-10-07T11:30:2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2:02:57"/>
    <x v="4"/>
    <n v="1750483"/>
    <d v="2013-10-07T11:11:34"/>
    <x v="1"/>
    <d v="2013-10-07T11:47:48"/>
    <n v="64626"/>
    <s v="Непрофильный"/>
    <s v="Тверь"/>
    <s v="- Smart mini (МАСС) (SCP)"/>
    <n v="220"/>
    <n v="95"/>
    <n v="315"/>
    <s v="Активен"/>
    <x v="0"/>
    <s v="Smart mini (МАСС) (SCP)"/>
    <n v="1"/>
    <n v="1"/>
    <n v="0"/>
    <n v="1"/>
    <n v="1"/>
    <n v="110"/>
    <s v="Smart mini"/>
    <x v="0"/>
    <n v="0"/>
  </r>
  <r>
    <d v="2013-10-14T23:07:31"/>
    <x v="10"/>
    <n v="1750483"/>
    <d v="2013-10-07T11:11:34"/>
    <x v="1"/>
    <d v="2013-10-07T11:47:48"/>
    <n v="64626"/>
    <s v="Непрофильный"/>
    <s v="Ярославль"/>
    <s v="- Smart mini (МАСС) (SCP)"/>
    <n v="220"/>
    <n v="95"/>
    <n v="315"/>
    <s v="Активен"/>
    <x v="0"/>
    <s v="Smart mini (МАСС) (SCP)"/>
    <n v="1"/>
    <n v="1"/>
    <n v="0"/>
    <n v="1"/>
    <n v="1"/>
    <n v="110"/>
    <s v="Smart mini"/>
    <x v="0"/>
    <n v="0"/>
  </r>
  <r>
    <d v="2013-10-03T17:57:39"/>
    <x v="51"/>
    <n v="8543905"/>
    <d v="2013-10-07T10:35:12"/>
    <x v="1"/>
    <d v="2013-10-03T18:21:13"/>
    <n v="79956"/>
    <s v="Непрофильный"/>
    <s v="Тверь"/>
    <s v="- Супер МТС (МАСС) (SCP)"/>
    <n v="30"/>
    <n v="100"/>
    <n v="130"/>
    <s v="Активен"/>
    <x v="0"/>
    <s v="Супер МТС (МАСС) (SCP)"/>
    <n v="1"/>
    <n v="1"/>
    <n v="1"/>
    <n v="1"/>
    <n v="1"/>
    <n v="70"/>
    <s v="Супер МТС"/>
    <x v="0"/>
    <n v="0"/>
  </r>
  <r>
    <d v="2013-10-15T14:11:42"/>
    <x v="8"/>
    <n v="1698592"/>
    <d v="2013-10-07T10:03:19"/>
    <x v="1"/>
    <d v="2013-10-09T07:36:09"/>
    <n v="64626"/>
    <s v="Непрофильный"/>
    <s v="Ярославль"/>
    <s v="- Супер МТС. Область (МАСС) (SCP)"/>
    <n v="30"/>
    <n v="147"/>
    <n v="177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0-15T18:01:25"/>
    <x v="20"/>
    <n v="8526235"/>
    <d v="2013-10-07T09:59:23"/>
    <x v="1"/>
    <d v="2013-10-13T11:08:47"/>
    <n v="57078"/>
    <s v="Локальный"/>
    <s v="Ярославль"/>
    <s v="- Супер МТС. Область (МАСС) (SCP)"/>
    <n v="90"/>
    <n v="0"/>
    <n v="90"/>
    <s v="Активен"/>
    <x v="0"/>
    <s v="Супер МТС. Область (МАСС) (SCP)"/>
    <n v="0"/>
    <n v="1"/>
    <n v="1"/>
    <n v="1"/>
    <n v="1"/>
    <n v="0"/>
    <s v="Супер МТС. Область"/>
    <x v="0"/>
    <n v="0"/>
  </r>
  <r>
    <d v="2013-10-14T23:05:06"/>
    <x v="10"/>
    <n v="8526934"/>
    <d v="2013-10-07T09:44:32"/>
    <x v="1"/>
    <m/>
    <n v="64626"/>
    <s v="Непрофильный"/>
    <s v="Ярославль"/>
    <s v="- Smart mini (МАСС) (SCP)"/>
    <n v="30"/>
    <n v="250"/>
    <n v="280"/>
    <s v="Активен"/>
    <x v="0"/>
    <s v="Smart mini (МАСС) (SCP)"/>
    <n v="1"/>
    <n v="0"/>
    <n v="0"/>
    <n v="1"/>
    <n v="1"/>
    <n v="110"/>
    <s v="Smart mini"/>
    <x v="0"/>
    <n v="0"/>
  </r>
  <r>
    <d v="2013-10-15T14:20:19"/>
    <x v="10"/>
    <n v="1698724"/>
    <d v="2013-10-07T09:36:30"/>
    <x v="1"/>
    <d v="2013-10-09T03:07:17"/>
    <n v="64626"/>
    <s v="Непрофильный"/>
    <s v="Ярославль"/>
    <s v="- Супер МТС. Область (МАСС) (SCP)"/>
    <n v="30"/>
    <n v="52"/>
    <n v="82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9T15:10:31"/>
    <x v="33"/>
    <n v="1755158"/>
    <d v="2013-10-07T09:25:3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5:07:15"/>
    <x v="33"/>
    <n v="1755155"/>
    <d v="2013-10-07T09:24:17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23:04:57"/>
    <x v="10"/>
    <n v="8526892"/>
    <d v="2013-10-07T08:31:48"/>
    <x v="1"/>
    <m/>
    <n v="64626"/>
    <s v="Непрофильный"/>
    <s v="Ярославль"/>
    <s v="- Smart mini (МАСС) (SCP)"/>
    <n v="30"/>
    <n v="0"/>
    <n v="30"/>
    <s v="Активен"/>
    <x v="0"/>
    <s v="Smart mini (МАСС) (SCP)"/>
    <n v="1"/>
    <n v="0"/>
    <n v="0"/>
    <n v="1"/>
    <n v="1"/>
    <n v="0"/>
    <s v="Smart mini"/>
    <x v="0"/>
    <n v="0"/>
  </r>
  <r>
    <d v="2013-10-08T20:58:55"/>
    <x v="71"/>
    <n v="8523714"/>
    <d v="2013-10-07T08:02:38"/>
    <x v="1"/>
    <m/>
    <n v="64628"/>
    <s v="Непрофильный"/>
    <s v="Тверь"/>
    <s v="- RED Energy (МАСС) (SCP)"/>
    <n v="150"/>
    <n v="0"/>
    <n v="149.9999"/>
    <s v="Активен"/>
    <x v="0"/>
    <s v="RED Energy (МАСС) (SCP)"/>
    <n v="1"/>
    <n v="0"/>
    <n v="0"/>
    <n v="0"/>
    <n v="0"/>
    <n v="0"/>
    <s v="RED Energy"/>
    <x v="0"/>
    <n v="0"/>
  </r>
  <r>
    <d v="2013-10-14T23:09:01"/>
    <x v="10"/>
    <n v="1753765"/>
    <d v="2013-10-07T07:53:39"/>
    <x v="1"/>
    <m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14T23:22:57"/>
    <x v="49"/>
    <n v="8545218"/>
    <d v="2013-10-06T22:58:53"/>
    <x v="1"/>
    <d v="2013-10-09T10:34:26"/>
    <n v="64626"/>
    <s v="Непрофильный"/>
    <s v="Ярославль"/>
    <s v="- Smart mini (МАСС) (SCP)"/>
    <n v="30"/>
    <n v="192.01"/>
    <n v="222.01"/>
    <s v="Активен"/>
    <x v="0"/>
    <s v="Smart mini (МАСС) (SCP)"/>
    <n v="1"/>
    <n v="1"/>
    <n v="0"/>
    <n v="1"/>
    <n v="1"/>
    <n v="110"/>
    <s v="Smart mini"/>
    <x v="0"/>
    <n v="0"/>
  </r>
  <r>
    <d v="2013-10-08T16:04:42"/>
    <x v="25"/>
    <n v="8547475"/>
    <d v="2013-10-06T22:45:51"/>
    <x v="1"/>
    <m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15T14:21:55"/>
    <x v="10"/>
    <n v="1698730"/>
    <d v="2013-10-06T20:57:17"/>
    <x v="1"/>
    <d v="2013-10-09T03:07:0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5T14:05:37"/>
    <x v="8"/>
    <n v="1697823"/>
    <d v="2013-10-06T20:55:29"/>
    <x v="1"/>
    <d v="2013-10-08T21:52:3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0T20:36:00"/>
    <x v="72"/>
    <n v="1753419"/>
    <d v="2013-10-06T20:19:26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8T14:59:39"/>
    <x v="73"/>
    <n v="1753419"/>
    <d v="2013-10-06T20:19:26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7T11:29:23"/>
    <x v="74"/>
    <n v="1753431"/>
    <d v="2013-10-06T19:16:07"/>
    <x v="1"/>
    <d v="2013-10-12T10:56:00"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8T15:03:54"/>
    <x v="73"/>
    <n v="1753431"/>
    <d v="2013-10-06T19:16:07"/>
    <x v="1"/>
    <d v="2013-10-12T10:56:00"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9T14:45:09"/>
    <x v="6"/>
    <n v="8544232"/>
    <d v="2013-10-06T18:45:41"/>
    <x v="1"/>
    <m/>
    <n v="64628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0"/>
    <n v="1"/>
    <n v="1"/>
    <n v="110"/>
    <s v="Smart mini"/>
    <x v="0"/>
    <n v="0"/>
  </r>
  <r>
    <d v="2013-10-11T23:36:19"/>
    <x v="19"/>
    <n v="1754825"/>
    <d v="2013-10-06T18:45:09"/>
    <x v="1"/>
    <m/>
    <n v="64626"/>
    <s v="Непрофильный"/>
    <s v="Тверь"/>
    <s v="- Супер МТС (МАСС) (SCP)"/>
    <n v="30"/>
    <n v="1000"/>
    <n v="1030"/>
    <s v="Активен"/>
    <x v="0"/>
    <s v="Супер МТС (МАСС) (SCP)"/>
    <n v="1"/>
    <n v="0"/>
    <n v="0"/>
    <n v="1"/>
    <n v="1"/>
    <n v="70"/>
    <s v="Супер МТС"/>
    <x v="0"/>
    <n v="0"/>
  </r>
  <r>
    <d v="2013-10-07T16:10:11"/>
    <x v="38"/>
    <n v="1698351"/>
    <d v="2013-10-06T18:31:20"/>
    <x v="1"/>
    <d v="2013-10-09T03:53:24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5T14:22:12"/>
    <x v="10"/>
    <n v="1698730"/>
    <d v="2013-10-06T18:18:18"/>
    <x v="1"/>
    <d v="2013-10-09T03:06:46"/>
    <n v="64626"/>
    <s v="Непрофильный"/>
    <s v="Ярославль"/>
    <s v="- Супер МТС. Область (МАСС) (SCP)"/>
    <n v="30"/>
    <n v="43"/>
    <n v="73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1T23:58:22"/>
    <x v="19"/>
    <n v="1754834"/>
    <d v="2013-10-06T18:15:17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6T18:16:51"/>
    <x v="24"/>
    <n v="8528047"/>
    <d v="2013-10-06T18:09:48"/>
    <x v="1"/>
    <d v="2013-10-09T15:43:05"/>
    <n v="79956"/>
    <s v="Непрофильный"/>
    <s v="Тверь"/>
    <s v="- МТС Коннект-4 (МАСС) (SCP)"/>
    <n v="30"/>
    <n v="676.8"/>
    <n v="706.8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12T00:22:34"/>
    <x v="19"/>
    <n v="1754834"/>
    <d v="2013-10-06T18:00:1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6T18:03:50"/>
    <x v="8"/>
    <n v="8540117"/>
    <d v="2013-10-06T17:57:47"/>
    <x v="1"/>
    <d v="2013-10-09T13:18:16"/>
    <n v="64616"/>
    <s v="Непрофильный"/>
    <s v="Тверь"/>
    <s v="- Smart mini (МАСС) (SCP)"/>
    <n v="30"/>
    <n v="294.01"/>
    <n v="324.01"/>
    <s v="Активен"/>
    <x v="0"/>
    <s v="Smart mini (МАСС) (SCP)"/>
    <n v="1"/>
    <n v="1"/>
    <n v="1"/>
    <n v="1"/>
    <n v="1"/>
    <n v="110"/>
    <s v="Smart mini"/>
    <x v="0"/>
    <n v="0"/>
  </r>
  <r>
    <d v="2013-10-09T14:52:36"/>
    <x v="33"/>
    <n v="1755160"/>
    <d v="2013-10-06T17:43:57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4:04:52"/>
    <x v="8"/>
    <n v="1697805"/>
    <d v="2013-10-06T17:33:57"/>
    <x v="1"/>
    <m/>
    <n v="64626"/>
    <s v="Непрофильный"/>
    <s v="Ярославль"/>
    <s v="- Супер МТС. Область (МАСС) (SCP)"/>
    <n v="30"/>
    <n v="96"/>
    <n v="126"/>
    <s v="Активен"/>
    <x v="0"/>
    <s v="Супер МТС. Область (МАСС) (SCP)"/>
    <n v="0"/>
    <n v="0"/>
    <n v="0"/>
    <n v="1"/>
    <n v="1"/>
    <n v="70"/>
    <s v="Супер МТС. Область"/>
    <x v="0"/>
    <n v="0"/>
  </r>
  <r>
    <d v="2013-10-09T23:12:22"/>
    <x v="75"/>
    <n v="1697805"/>
    <d v="2013-10-06T17:33:57"/>
    <x v="1"/>
    <m/>
    <n v="64626"/>
    <s v="Непрофильный"/>
    <s v="Тверь"/>
    <s v="- Супер МТС. Область (МАСС) (SCP)"/>
    <n v="30"/>
    <n v="96"/>
    <n v="126"/>
    <s v="Активен"/>
    <x v="0"/>
    <s v="Супер МТС. Область (МАСС) (SCP)"/>
    <n v="1"/>
    <n v="0"/>
    <n v="0"/>
    <n v="1"/>
    <n v="1"/>
    <n v="70"/>
    <s v="Супер МТС. Область"/>
    <x v="0"/>
    <n v="0"/>
  </r>
  <r>
    <d v="2013-10-08T15:23:55"/>
    <x v="6"/>
    <n v="8547746"/>
    <d v="2013-10-06T17:07:57"/>
    <x v="1"/>
    <m/>
    <n v="64628"/>
    <s v="Непрофильный"/>
    <s v="Тверь"/>
    <s v="- Супер МТС. Область (МАСС) (SCP)"/>
    <n v="30"/>
    <n v="470"/>
    <n v="500"/>
    <s v="Активен"/>
    <x v="0"/>
    <s v="Супер МТС. Область (МАСС) (SCP)"/>
    <n v="1"/>
    <n v="0"/>
    <n v="0"/>
    <n v="1"/>
    <n v="1"/>
    <n v="70"/>
    <s v="Супер МТС. Область"/>
    <x v="0"/>
    <n v="0"/>
  </r>
  <r>
    <d v="2013-10-13T03:50:35"/>
    <x v="19"/>
    <n v="1754790"/>
    <d v="2013-10-06T16:51:51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2:03:50"/>
    <x v="4"/>
    <n v="1753770"/>
    <d v="2013-10-06T16:46:50"/>
    <x v="1"/>
    <d v="2013-10-06T21:35:23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9:36"/>
    <x v="10"/>
    <n v="1753770"/>
    <d v="2013-10-06T16:46:50"/>
    <x v="1"/>
    <d v="2013-10-06T21:35:23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6T16:51:35"/>
    <x v="53"/>
    <n v="1753770"/>
    <d v="2013-10-06T16:46:50"/>
    <x v="1"/>
    <d v="2013-10-06T21:35:23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6T10:13:54"/>
    <x v="76"/>
    <n v="1752858"/>
    <d v="2013-10-06T16:44:09"/>
    <x v="1"/>
    <d v="2013-10-06T13:12:10"/>
    <n v="64626"/>
    <s v="Непрофильный"/>
    <s v="Тверь"/>
    <s v="- Smart mini (МАСС) (SCP)"/>
    <n v="220"/>
    <n v="1000"/>
    <n v="1220"/>
    <s v="Активен"/>
    <x v="0"/>
    <s v="Smart mini (МАСС) (SCP)"/>
    <n v="1"/>
    <n v="1"/>
    <n v="0"/>
    <n v="1"/>
    <n v="1"/>
    <n v="110"/>
    <s v="Smart mini"/>
    <x v="0"/>
    <n v="0"/>
  </r>
  <r>
    <d v="2013-10-14T23:08:09"/>
    <x v="10"/>
    <n v="1752858"/>
    <d v="2013-10-06T16:44:09"/>
    <x v="1"/>
    <d v="2013-10-06T13:12:10"/>
    <n v="64626"/>
    <s v="Непрофильный"/>
    <s v="Ярославль"/>
    <s v="- Smart mini (МАСС) (SCP)"/>
    <n v="220"/>
    <n v="1000"/>
    <n v="1220"/>
    <s v="Активен"/>
    <x v="0"/>
    <s v="Smart mini (МАСС) (SCP)"/>
    <n v="1"/>
    <n v="1"/>
    <n v="0"/>
    <n v="1"/>
    <n v="1"/>
    <n v="110"/>
    <s v="Smart mini"/>
    <x v="0"/>
    <n v="0"/>
  </r>
  <r>
    <d v="2013-10-07T16:49:33"/>
    <x v="70"/>
    <n v="1697891"/>
    <d v="2013-10-06T16:25:18"/>
    <x v="1"/>
    <d v="2013-10-09T14:52:26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07:20"/>
    <x v="8"/>
    <n v="1697891"/>
    <d v="2013-10-06T16:25:18"/>
    <x v="1"/>
    <d v="2013-10-09T14:52:2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0:54:15"/>
    <x v="77"/>
    <n v="8522560"/>
    <d v="2013-10-06T16:00:34"/>
    <x v="1"/>
    <m/>
    <n v="64626"/>
    <s v="Непрофильный"/>
    <s v="Ярославль"/>
    <s v="- Smart mini (МАСС) (SCP)"/>
    <n v="30"/>
    <n v="0"/>
    <n v="30"/>
    <s v="Активен"/>
    <x v="0"/>
    <s v="Smart mini (МАСС) (SCP)"/>
    <n v="1"/>
    <n v="0"/>
    <n v="0"/>
    <n v="1"/>
    <n v="1"/>
    <n v="0"/>
    <s v="Smart mini"/>
    <x v="0"/>
    <n v="0"/>
  </r>
  <r>
    <d v="2013-10-14T23:24:34"/>
    <x v="49"/>
    <n v="8545388"/>
    <d v="2013-10-06T15:55:31"/>
    <x v="1"/>
    <d v="2013-10-08T19:32:31"/>
    <n v="6462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9T15:08:14"/>
    <x v="33"/>
    <n v="1755156"/>
    <d v="2013-10-06T15:50:37"/>
    <x v="1"/>
    <m/>
    <n v="64626"/>
    <s v="Непрофильный"/>
    <s v="Тверь"/>
    <s v="- Супер МТС (МАСС) (SCP)"/>
    <n v="30"/>
    <n v="300"/>
    <n v="330"/>
    <s v="Активен"/>
    <x v="0"/>
    <s v="Супер МТС (МАСС) (SCP)"/>
    <n v="1"/>
    <n v="0"/>
    <n v="0"/>
    <n v="1"/>
    <n v="1"/>
    <n v="70"/>
    <s v="Супер МТС"/>
    <x v="0"/>
    <n v="0"/>
  </r>
  <r>
    <d v="2013-10-09T15:07:41"/>
    <x v="33"/>
    <n v="1755155"/>
    <d v="2013-10-06T15:48:02"/>
    <x v="1"/>
    <m/>
    <n v="64626"/>
    <s v="Непрофильный"/>
    <s v="Тверь"/>
    <s v="- Супер МТС (МАСС) (SCP)"/>
    <n v="30"/>
    <n v="300"/>
    <n v="330"/>
    <s v="Активен"/>
    <x v="0"/>
    <s v="Супер МТС (МАСС) (SCP)"/>
    <n v="1"/>
    <n v="0"/>
    <n v="0"/>
    <n v="1"/>
    <n v="1"/>
    <n v="70"/>
    <s v="Супер МТС"/>
    <x v="0"/>
    <n v="0"/>
  </r>
  <r>
    <d v="2013-10-13T23:21:53"/>
    <x v="19"/>
    <n v="1754824"/>
    <d v="2013-10-06T15:39:53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5:06:31"/>
    <x v="33"/>
    <n v="1755155"/>
    <d v="2013-10-06T15:26:35"/>
    <x v="1"/>
    <m/>
    <n v="64626"/>
    <s v="Непрофильный"/>
    <s v="Тверь"/>
    <s v="- Супер МТС (МАСС) (SCP)"/>
    <n v="30"/>
    <n v="300"/>
    <n v="330"/>
    <s v="Активен"/>
    <x v="0"/>
    <s v="Супер МТС (МАСС) (SCP)"/>
    <n v="1"/>
    <n v="0"/>
    <n v="0"/>
    <n v="1"/>
    <n v="1"/>
    <n v="70"/>
    <s v="Супер МТС"/>
    <x v="0"/>
    <n v="0"/>
  </r>
  <r>
    <d v="2013-10-06T10:00:12"/>
    <x v="33"/>
    <n v="1755153"/>
    <d v="2013-10-06T15:24:58"/>
    <x v="1"/>
    <m/>
    <n v="64626"/>
    <s v="Непрофильный"/>
    <s v="Тверь"/>
    <s v="- Супер МТС (МАСС) (SCP)"/>
    <n v="30"/>
    <n v="50"/>
    <n v="80"/>
    <s v="Активен"/>
    <x v="0"/>
    <s v="Супер МТС (МАСС) (SCP)"/>
    <n v="1"/>
    <n v="0"/>
    <n v="0"/>
    <n v="1"/>
    <n v="1"/>
    <n v="0"/>
    <s v="Супер МТС"/>
    <x v="0"/>
    <n v="0"/>
  </r>
  <r>
    <d v="2013-10-06T09:57:19"/>
    <x v="33"/>
    <n v="1755153"/>
    <d v="2013-10-06T15:24:58"/>
    <x v="1"/>
    <m/>
    <n v="64626"/>
    <s v="Непрофильный"/>
    <s v="Тверь"/>
    <s v="- Супер МТС (МАСС) (SCP)"/>
    <n v="30"/>
    <n v="50"/>
    <n v="80"/>
    <s v="Активен"/>
    <x v="0"/>
    <s v="Супер МТС (МАСС) (SCP)"/>
    <n v="1"/>
    <n v="0"/>
    <n v="0"/>
    <n v="1"/>
    <n v="1"/>
    <n v="0"/>
    <s v="Супер МТС"/>
    <x v="0"/>
    <n v="0"/>
  </r>
  <r>
    <d v="2013-10-05T12:51:17"/>
    <x v="33"/>
    <n v="1755153"/>
    <d v="2013-10-06T15:24:58"/>
    <x v="1"/>
    <m/>
    <n v="64626"/>
    <s v="Непрофильный"/>
    <s v="Тверь"/>
    <s v="- Супер МТС (МАСС) (SCP)"/>
    <n v="30"/>
    <n v="50"/>
    <n v="80"/>
    <s v="Активен"/>
    <x v="0"/>
    <s v="Супер МТС (МАСС) (SCP)"/>
    <n v="1"/>
    <n v="0"/>
    <n v="0"/>
    <n v="1"/>
    <n v="1"/>
    <n v="0"/>
    <s v="Супер МТС"/>
    <x v="0"/>
    <n v="0"/>
  </r>
  <r>
    <d v="2013-10-05T10:05:05"/>
    <x v="33"/>
    <n v="1755153"/>
    <d v="2013-10-06T15:24:58"/>
    <x v="1"/>
    <m/>
    <n v="64626"/>
    <s v="Непрофильный"/>
    <s v="Тверь"/>
    <s v="- Супер МТС (МАСС) (SCP)"/>
    <n v="30"/>
    <n v="50"/>
    <n v="8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3:57:43"/>
    <x v="33"/>
    <n v="1755153"/>
    <d v="2013-10-06T15:24:58"/>
    <x v="1"/>
    <m/>
    <n v="64626"/>
    <s v="Непрофильный"/>
    <s v="Тверь"/>
    <s v="- Супер МТС (МАСС) (SCP)"/>
    <n v="30"/>
    <n v="50"/>
    <n v="8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5:40:26"/>
    <x v="25"/>
    <n v="8547653"/>
    <d v="2013-10-06T15:10:45"/>
    <x v="1"/>
    <m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02T09:12:23"/>
    <x v="7"/>
    <n v="8542634"/>
    <d v="2013-10-06T14:54:13"/>
    <x v="1"/>
    <d v="2013-10-13T11:44:17"/>
    <n v="6461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9T15:10:02"/>
    <x v="33"/>
    <n v="1755158"/>
    <d v="2013-10-06T14:46:41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23:29:33"/>
    <x v="19"/>
    <n v="1754822"/>
    <d v="2013-10-06T14:25:09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3T09:30:59"/>
    <x v="4"/>
    <n v="1750481"/>
    <d v="2013-10-06T14:16:29"/>
    <x v="1"/>
    <d v="2013-10-02T19:39:58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15:14"/>
    <x v="10"/>
    <n v="1750481"/>
    <d v="2013-10-06T14:16:29"/>
    <x v="1"/>
    <d v="2013-10-02T19:39:58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9T15:09:08"/>
    <x v="33"/>
    <n v="1755156"/>
    <d v="2013-10-06T13:54:1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6T13:35:02"/>
    <x v="12"/>
    <n v="1699873"/>
    <d v="2013-10-06T13:28:24"/>
    <x v="1"/>
    <d v="2013-10-09T12:37:41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3T23:00:54"/>
    <x v="19"/>
    <n v="1754829"/>
    <d v="2013-10-06T13:18:33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2T22:06:20"/>
    <x v="19"/>
    <n v="1755200"/>
    <d v="2013-10-06T13:18:18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31:56"/>
    <x v="33"/>
    <n v="1753094"/>
    <d v="2013-10-06T12:53:43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3T09:31:15"/>
    <x v="4"/>
    <n v="1750462"/>
    <d v="2013-10-06T12:09:45"/>
    <x v="1"/>
    <d v="2013-10-02T19:39:25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6:16"/>
    <x v="10"/>
    <n v="1750462"/>
    <d v="2013-10-06T12:09:45"/>
    <x v="1"/>
    <d v="2013-10-02T19:39:25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7T10:19:31"/>
    <x v="0"/>
    <n v="8527156"/>
    <d v="2013-10-06T11:53:36"/>
    <x v="1"/>
    <d v="2013-10-07T10:18:40"/>
    <n v="57078"/>
    <s v="Локальный"/>
    <s v="Твер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7T16:49:52"/>
    <x v="70"/>
    <n v="1697890"/>
    <d v="2013-10-06T11:19:17"/>
    <x v="1"/>
    <d v="2013-10-09T14:52:2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07:12"/>
    <x v="8"/>
    <n v="1697890"/>
    <d v="2013-10-06T11:19:17"/>
    <x v="1"/>
    <d v="2013-10-09T14:52:21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5T14:13:36"/>
    <x v="8"/>
    <n v="1698610"/>
    <d v="2013-10-06T10:54:40"/>
    <x v="1"/>
    <d v="2013-10-09T07:35:4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3T22:46:04"/>
    <x v="19"/>
    <n v="1754822"/>
    <d v="2013-10-06T10:36:06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3:35:37"/>
    <x v="11"/>
    <n v="8523922"/>
    <d v="2013-10-06T10:32:34"/>
    <x v="1"/>
    <d v="2013-10-06T11:20:26"/>
    <n v="64626"/>
    <s v="Непрофильный"/>
    <s v="Ярославль"/>
    <s v="- МТС Коннект-4 (МАСС) (SCP)"/>
    <n v="949"/>
    <n v="0"/>
    <n v="949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8T14:40:51"/>
    <x v="78"/>
    <n v="8523922"/>
    <d v="2013-10-06T10:32:34"/>
    <x v="1"/>
    <d v="2013-10-06T11:20:26"/>
    <n v="64626"/>
    <s v="Непрофильный"/>
    <s v="Тверь"/>
    <s v="- МТС Коннект-4 (МАСС) (SCP)"/>
    <n v="949"/>
    <n v="0"/>
    <n v="949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9T13:56:43"/>
    <x v="33"/>
    <n v="1753111"/>
    <d v="2013-10-06T10:25:3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55:15"/>
    <x v="33"/>
    <n v="1755161"/>
    <d v="2013-10-06T10:14:39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3:57:13"/>
    <x v="33"/>
    <n v="1755152"/>
    <d v="2013-10-06T10:10:06"/>
    <x v="1"/>
    <m/>
    <n v="64626"/>
    <s v="Непрофильный"/>
    <s v="Тверь"/>
    <s v="- Супер МТС (МАСС) (SCP)"/>
    <n v="30"/>
    <n v="98"/>
    <n v="128"/>
    <s v="Активен"/>
    <x v="0"/>
    <s v="Супер МТС (МАСС) (SCP)"/>
    <n v="1"/>
    <n v="0"/>
    <n v="0"/>
    <n v="1"/>
    <n v="1"/>
    <n v="70"/>
    <s v="Супер МТС"/>
    <x v="0"/>
    <n v="0"/>
  </r>
  <r>
    <d v="2013-10-02T09:12:36"/>
    <x v="7"/>
    <n v="8542616"/>
    <d v="2013-10-06T10:09:15"/>
    <x v="1"/>
    <m/>
    <n v="64616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1"/>
    <n v="1"/>
    <n v="1"/>
    <n v="110"/>
    <s v="Smart mini"/>
    <x v="0"/>
    <n v="0"/>
  </r>
  <r>
    <d v="2013-10-13T11:31:26"/>
    <x v="7"/>
    <n v="8542616"/>
    <d v="2013-10-06T10:09:15"/>
    <x v="1"/>
    <m/>
    <n v="64616"/>
    <s v="Непрофильный"/>
    <s v="Ярославль"/>
    <s v="- Smart mini (МАСС) (SCP)"/>
    <n v="220"/>
    <n v="0"/>
    <n v="220"/>
    <s v="Активен"/>
    <x v="0"/>
    <s v="Smart mini (МАСС) (SCP)"/>
    <n v="1"/>
    <n v="0"/>
    <n v="1"/>
    <n v="1"/>
    <n v="1"/>
    <n v="110"/>
    <s v="Smart mini"/>
    <x v="0"/>
    <n v="0"/>
  </r>
  <r>
    <d v="2013-10-09T14:52:05"/>
    <x v="33"/>
    <n v="1755160"/>
    <d v="2013-10-06T10:03:17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2T22:41:33"/>
    <x v="19"/>
    <n v="1754809"/>
    <d v="2013-10-06T09:57:29"/>
    <x v="1"/>
    <m/>
    <n v="64626"/>
    <s v="Непрофильный"/>
    <s v="Ярославль"/>
    <s v="- Супер МТС (МАСС) (SCP)"/>
    <n v="30"/>
    <n v="97.6"/>
    <n v="127.6"/>
    <s v="Активен"/>
    <x v="0"/>
    <s v="Супер МТС (МАСС) (SCP)"/>
    <n v="1"/>
    <n v="0"/>
    <n v="0"/>
    <n v="1"/>
    <n v="1"/>
    <n v="70"/>
    <s v="Супер МТС"/>
    <x v="0"/>
    <n v="0"/>
  </r>
  <r>
    <d v="2013-10-14T16:25:29"/>
    <x v="35"/>
    <n v="8541605"/>
    <d v="2013-10-06T09:19:17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6:08:54"/>
    <x v="38"/>
    <n v="1698343"/>
    <d v="2013-10-06T07:39:51"/>
    <x v="1"/>
    <d v="2013-10-09T03:51:53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5T12:03:55"/>
    <x v="9"/>
    <n v="1754836"/>
    <d v="2013-10-06T00:01:02"/>
    <x v="1"/>
    <d v="2013-10-09T05:31:14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4T23:23:41"/>
    <x v="49"/>
    <n v="8545289"/>
    <d v="2013-10-05T23:25:12"/>
    <x v="1"/>
    <d v="2013-10-08T19:32:18"/>
    <n v="6462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10T22:30:37"/>
    <x v="18"/>
    <n v="8523616"/>
    <d v="2013-10-05T21:23:30"/>
    <x v="1"/>
    <d v="2013-10-09T13:04:20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4T20:54:36"/>
    <x v="77"/>
    <n v="8523616"/>
    <d v="2013-10-05T21:23:30"/>
    <x v="1"/>
    <d v="2013-10-09T13:04:20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2T22:13:27"/>
    <x v="19"/>
    <n v="1754789"/>
    <d v="2013-10-05T21:09:33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2T22:28:40"/>
    <x v="19"/>
    <n v="1754789"/>
    <d v="2013-10-05T21:09:33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23:18:47"/>
    <x v="75"/>
    <n v="1753111"/>
    <d v="2013-10-05T20:01:44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2T16:13:14"/>
    <x v="19"/>
    <n v="1755181"/>
    <d v="2013-10-05T18:59:22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2:05:34"/>
    <x v="9"/>
    <n v="1755024"/>
    <d v="2013-10-05T18:48:38"/>
    <x v="1"/>
    <d v="2013-10-08T20:48:11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5T14:11:16"/>
    <x v="8"/>
    <n v="1698588"/>
    <d v="2013-10-05T18:36:18"/>
    <x v="1"/>
    <d v="2013-10-09T07:35:39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3:04:48"/>
    <x v="10"/>
    <n v="8526795"/>
    <d v="2013-10-05T18:32:06"/>
    <x v="1"/>
    <m/>
    <n v="64626"/>
    <s v="Непрофильный"/>
    <s v="Ярославль"/>
    <s v="- Smart mini (МАСС) (SCP)"/>
    <n v="30"/>
    <n v="0"/>
    <n v="30"/>
    <s v="Активен"/>
    <x v="0"/>
    <s v="Smart mini (МАСС) (SCP)"/>
    <n v="1"/>
    <n v="0"/>
    <n v="0"/>
    <n v="1"/>
    <n v="1"/>
    <n v="0"/>
    <s v="Smart mini"/>
    <x v="0"/>
    <n v="0"/>
  </r>
  <r>
    <d v="2013-10-09T11:20:09"/>
    <x v="79"/>
    <n v="8542626"/>
    <d v="2013-10-05T18:09:10"/>
    <x v="1"/>
    <d v="2013-10-13T11:45:16"/>
    <n v="6461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9T13:59:11"/>
    <x v="33"/>
    <n v="8545549"/>
    <d v="2013-10-05T17:51:54"/>
    <x v="1"/>
    <m/>
    <n v="64626"/>
    <s v="Непрофильный"/>
    <s v="Тверь"/>
    <s v="- Smart mini (МАСС) (SCP)"/>
    <n v="30"/>
    <n v="482"/>
    <n v="512"/>
    <s v="Активен"/>
    <x v="0"/>
    <s v="Smart mini (МАСС) (SCP)"/>
    <n v="1"/>
    <n v="0"/>
    <n v="0"/>
    <n v="1"/>
    <n v="1"/>
    <n v="110"/>
    <s v="Smart mini"/>
    <x v="0"/>
    <n v="0"/>
  </r>
  <r>
    <d v="2013-10-14T23:25:00"/>
    <x v="49"/>
    <n v="8545549"/>
    <d v="2013-10-05T17:51:54"/>
    <x v="1"/>
    <m/>
    <n v="64626"/>
    <s v="Непрофильный"/>
    <s v="Ярославль"/>
    <s v="- Smart mini (МАСС) (SCP)"/>
    <n v="30"/>
    <n v="482"/>
    <n v="512"/>
    <s v="Активен"/>
    <x v="0"/>
    <s v="Smart mini (МАСС) (SCP)"/>
    <n v="1"/>
    <n v="0"/>
    <n v="0"/>
    <n v="1"/>
    <n v="1"/>
    <n v="110"/>
    <s v="Smart mini"/>
    <x v="0"/>
    <n v="0"/>
  </r>
  <r>
    <d v="2013-10-06T10:31:53"/>
    <x v="60"/>
    <n v="1753077"/>
    <d v="2013-10-05T17:49:04"/>
    <x v="1"/>
    <d v="2013-10-06T12:02:38"/>
    <n v="7995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8T15:23:29"/>
    <x v="6"/>
    <n v="1753430"/>
    <d v="2013-10-05T17:43:45"/>
    <x v="1"/>
    <d v="2013-10-12T10:53:10"/>
    <n v="64628"/>
    <s v="Непрофильный"/>
    <s v="Тверь"/>
    <s v="- Smart mini (МАСС) (SCP)"/>
    <n v="220"/>
    <n v="1055"/>
    <n v="1275"/>
    <s v="Активен"/>
    <x v="0"/>
    <s v="Smart mini (МАСС) (SCP)"/>
    <n v="1"/>
    <n v="1"/>
    <n v="0"/>
    <n v="1"/>
    <n v="1"/>
    <n v="110"/>
    <s v="Smart mini"/>
    <x v="0"/>
    <n v="0"/>
  </r>
  <r>
    <d v="2013-10-05T16:20:35"/>
    <x v="74"/>
    <n v="1753430"/>
    <d v="2013-10-05T17:43:45"/>
    <x v="1"/>
    <d v="2013-10-12T10:53:10"/>
    <n v="64628"/>
    <s v="Непрофильный"/>
    <s v="Тверь"/>
    <s v="- Smart mini (МАСС) (SCP)"/>
    <n v="220"/>
    <n v="1055"/>
    <n v="1275"/>
    <s v="Активен"/>
    <x v="0"/>
    <s v="Smart mini (МАСС) (SCP)"/>
    <n v="1"/>
    <n v="1"/>
    <n v="0"/>
    <n v="1"/>
    <n v="1"/>
    <n v="110"/>
    <s v="Smart mini"/>
    <x v="0"/>
    <n v="0"/>
  </r>
  <r>
    <d v="2013-10-07T11:28:20"/>
    <x v="74"/>
    <n v="1753430"/>
    <d v="2013-10-05T17:43:45"/>
    <x v="1"/>
    <d v="2013-10-12T10:53:10"/>
    <n v="64628"/>
    <s v="Непрофильный"/>
    <s v="Тверь"/>
    <s v="- Smart mini (МАСС) (SCP)"/>
    <n v="220"/>
    <n v="1055"/>
    <n v="1275"/>
    <s v="Активен"/>
    <x v="0"/>
    <s v="Smart mini (МАСС) (SCP)"/>
    <n v="1"/>
    <n v="1"/>
    <n v="0"/>
    <n v="1"/>
    <n v="1"/>
    <n v="110"/>
    <s v="Smart mini"/>
    <x v="0"/>
    <n v="0"/>
  </r>
  <r>
    <d v="2013-10-09T13:38:47"/>
    <x v="80"/>
    <n v="1753046"/>
    <d v="2013-10-05T17:33:18"/>
    <x v="1"/>
    <m/>
    <n v="64628"/>
    <s v="Непрофильный"/>
    <s v="Тверь"/>
    <s v="- МТС Коннект-4 (МАСС) (SCP)"/>
    <n v="30"/>
    <n v="1000"/>
    <n v="1030"/>
    <s v="Активен"/>
    <x v="0"/>
    <s v="МТС Коннект-4 (МАСС) (SCP)"/>
    <n v="1"/>
    <n v="0"/>
    <n v="0"/>
    <n v="1"/>
    <n v="1"/>
    <n v="170"/>
    <s v="МТС Коннект-4"/>
    <x v="0"/>
    <n v="0"/>
  </r>
  <r>
    <d v="2013-10-15T14:20:28"/>
    <x v="10"/>
    <n v="1698724"/>
    <d v="2013-10-05T17:31:58"/>
    <x v="1"/>
    <d v="2013-10-09T03:06:12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7T16:50:11"/>
    <x v="70"/>
    <n v="1698718"/>
    <d v="2013-10-05T17:23:19"/>
    <x v="1"/>
    <d v="2013-10-09T03:06:06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19:54"/>
    <x v="10"/>
    <n v="1698718"/>
    <d v="2013-10-05T17:23:19"/>
    <x v="1"/>
    <d v="2013-10-09T03:06:0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5T18:26:03"/>
    <x v="41"/>
    <n v="8539397"/>
    <d v="2013-10-05T17:19:29"/>
    <x v="1"/>
    <d v="2013-10-07T00:19:22"/>
    <n v="73902"/>
    <s v="Непрофильный"/>
    <s v="Тверь"/>
    <s v="- Smart mini (МАСС) (SCP)"/>
    <n v="30"/>
    <n v="242.5"/>
    <n v="272.5"/>
    <s v="Активен"/>
    <x v="0"/>
    <s v="Smart mini (МАСС) (SCP)"/>
    <n v="1"/>
    <n v="1"/>
    <n v="0"/>
    <n v="1"/>
    <n v="1"/>
    <n v="110"/>
    <s v="Smart mini"/>
    <x v="0"/>
    <n v="0"/>
  </r>
  <r>
    <d v="2013-10-09T14:00:04"/>
    <x v="33"/>
    <n v="1755152"/>
    <d v="2013-10-05T17:14:16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1T22:14:25"/>
    <x v="19"/>
    <n v="1755184"/>
    <d v="2013-10-05T17:11:40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23:08:35"/>
    <x v="10"/>
    <n v="1753744"/>
    <d v="2013-10-05T17:05:46"/>
    <x v="1"/>
    <d v="2013-10-05T17:10:44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5T17:06:22"/>
    <x v="52"/>
    <n v="1753744"/>
    <d v="2013-10-05T17:05:46"/>
    <x v="1"/>
    <d v="2013-10-05T17:10:44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2:57:44"/>
    <x v="49"/>
    <n v="8526445"/>
    <d v="2013-10-05T17:01:45"/>
    <x v="1"/>
    <m/>
    <n v="64626"/>
    <s v="Непрофильный"/>
    <s v="Ярославль"/>
    <s v="- Smart mini (МАСС) (SCP)"/>
    <n v="30"/>
    <n v="274"/>
    <n v="304"/>
    <s v="Активен"/>
    <x v="0"/>
    <s v="Smart mini (МАСС) (SCP)"/>
    <n v="1"/>
    <n v="0"/>
    <n v="0"/>
    <n v="1"/>
    <n v="1"/>
    <n v="110"/>
    <s v="Smart mini"/>
    <x v="0"/>
    <n v="0"/>
  </r>
  <r>
    <d v="2013-10-09T11:37:20"/>
    <x v="20"/>
    <n v="8526747"/>
    <d v="2013-10-05T16:48:55"/>
    <x v="1"/>
    <d v="2013-10-07T12:18:23"/>
    <n v="57078"/>
    <s v="Локальный"/>
    <s v="Твер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5T17:58:56"/>
    <x v="3"/>
    <n v="8545216"/>
    <d v="2013-10-05T16:42:48"/>
    <x v="1"/>
    <d v="2013-10-09T10:34:20"/>
    <n v="64626"/>
    <s v="Непрофильный"/>
    <s v="Тверь"/>
    <s v="- Smart mini (МАСС) (SCP)"/>
    <n v="30"/>
    <n v="19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22:48"/>
    <x v="49"/>
    <n v="8545216"/>
    <d v="2013-10-05T16:42:48"/>
    <x v="1"/>
    <d v="2013-10-09T10:34:20"/>
    <n v="64626"/>
    <s v="Непрофильный"/>
    <s v="Ярославль"/>
    <s v="- Smart mini (МАСС) (SCP)"/>
    <n v="30"/>
    <n v="19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8T11:44:00"/>
    <x v="81"/>
    <n v="8544335"/>
    <d v="2013-10-05T16:02:58"/>
    <x v="1"/>
    <m/>
    <n v="64628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0"/>
    <n v="1"/>
    <n v="1"/>
    <n v="110"/>
    <s v="Smart mini"/>
    <x v="0"/>
    <n v="0"/>
  </r>
  <r>
    <d v="2013-10-11T19:43:23"/>
    <x v="19"/>
    <n v="1755184"/>
    <d v="2013-10-05T16:01:21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2:03:44"/>
    <x v="9"/>
    <n v="1754832"/>
    <d v="2013-10-05T16:00:58"/>
    <x v="1"/>
    <d v="2013-10-09T05:31:03"/>
    <n v="64626"/>
    <s v="Непрофильный"/>
    <s v="Ярославль"/>
    <s v="- МТС Коннект-4 (МАСС) (SCP)"/>
    <n v="30"/>
    <n v="90.01"/>
    <n v="120.01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09T14:28:44"/>
    <x v="33"/>
    <n v="1753101"/>
    <d v="2013-10-05T15:02:26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5:14:51"/>
    <x v="6"/>
    <n v="1753430"/>
    <d v="2013-10-05T14:44:18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5T09:55:53"/>
    <x v="4"/>
    <n v="1750460"/>
    <d v="2013-10-05T13:50:40"/>
    <x v="1"/>
    <d v="2013-10-04T10:31:47"/>
    <n v="64626"/>
    <s v="Непрофильный"/>
    <s v="Тверь"/>
    <s v="- RED Energy (МАСС) (SCP)"/>
    <n v="220"/>
    <n v="0"/>
    <n v="220"/>
    <s v="Активен"/>
    <x v="0"/>
    <s v="RED Energy (МАСС) (SCP)"/>
    <n v="1"/>
    <n v="1"/>
    <n v="0"/>
    <n v="0"/>
    <n v="0"/>
    <n v="0"/>
    <s v="RED Energy"/>
    <x v="0"/>
    <n v="0"/>
  </r>
  <r>
    <d v="2013-10-14T23:05:58"/>
    <x v="10"/>
    <n v="1750460"/>
    <d v="2013-10-05T13:50:40"/>
    <x v="1"/>
    <d v="2013-10-04T10:31:47"/>
    <n v="64626"/>
    <s v="Непрофильный"/>
    <s v="Ярославль"/>
    <s v="- RED Energy (МАСС) (SCP)"/>
    <n v="220"/>
    <n v="0"/>
    <n v="220"/>
    <s v="Активен"/>
    <x v="0"/>
    <s v="RED Energy (МАСС) (SCP)"/>
    <n v="1"/>
    <n v="1"/>
    <n v="0"/>
    <n v="0"/>
    <n v="0"/>
    <n v="0"/>
    <s v="RED Energy"/>
    <x v="0"/>
    <n v="0"/>
  </r>
  <r>
    <d v="2013-10-11T19:04:54"/>
    <x v="19"/>
    <n v="1754828"/>
    <d v="2013-10-05T13:49:56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23:21:48"/>
    <x v="49"/>
    <n v="8544889"/>
    <d v="2013-10-05T13:07:44"/>
    <x v="1"/>
    <m/>
    <n v="64626"/>
    <s v="Непрофильный"/>
    <s v="Ярославль"/>
    <s v="- Smart mini (МАСС) (SCP)"/>
    <n v="30"/>
    <n v="394"/>
    <n v="424"/>
    <s v="Активен"/>
    <x v="0"/>
    <s v="Smart mini (МАСС) (SCP)"/>
    <n v="1"/>
    <n v="0"/>
    <n v="0"/>
    <n v="1"/>
    <n v="1"/>
    <n v="110"/>
    <s v="Smart mini"/>
    <x v="0"/>
    <n v="0"/>
  </r>
  <r>
    <d v="2013-10-09T23:08:08"/>
    <x v="75"/>
    <n v="8544889"/>
    <d v="2013-10-05T13:07:44"/>
    <x v="1"/>
    <m/>
    <n v="64626"/>
    <s v="Непрофильный"/>
    <s v="Тверь"/>
    <s v="- Smart mini (МАСС) (SCP)"/>
    <n v="30"/>
    <n v="394"/>
    <n v="424"/>
    <s v="Активен"/>
    <x v="0"/>
    <s v="Smart mini (МАСС) (SCP)"/>
    <n v="1"/>
    <n v="0"/>
    <n v="0"/>
    <n v="1"/>
    <n v="1"/>
    <n v="110"/>
    <s v="Smart mini"/>
    <x v="0"/>
    <n v="0"/>
  </r>
  <r>
    <d v="2013-10-07T16:50:29"/>
    <x v="70"/>
    <n v="1698264"/>
    <d v="2013-10-05T12:39:31"/>
    <x v="1"/>
    <d v="2013-10-08T21:52:24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08:13"/>
    <x v="8"/>
    <n v="1698264"/>
    <d v="2013-10-05T12:39:31"/>
    <x v="1"/>
    <d v="2013-10-08T21:52:2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1T18:43:15"/>
    <x v="19"/>
    <n v="1755212"/>
    <d v="2013-10-05T12:33:40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22:57:35"/>
    <x v="49"/>
    <n v="8526387"/>
    <d v="2013-10-05T12:33:25"/>
    <x v="1"/>
    <m/>
    <n v="64626"/>
    <s v="Непрофильный"/>
    <s v="Ярославль"/>
    <s v="- Smart mini (МАСС) (SCP)"/>
    <n v="30"/>
    <n v="0"/>
    <n v="30"/>
    <s v="Активен"/>
    <x v="0"/>
    <s v="Smart mini (МАСС) (SCP)"/>
    <n v="1"/>
    <n v="0"/>
    <n v="0"/>
    <n v="1"/>
    <n v="1"/>
    <n v="0"/>
    <s v="Smart mini"/>
    <x v="0"/>
    <n v="0"/>
  </r>
  <r>
    <d v="2013-10-09T19:52:49"/>
    <x v="5"/>
    <n v="8544499"/>
    <d v="2013-10-05T12:19:59"/>
    <x v="1"/>
    <m/>
    <n v="64628"/>
    <s v="Непрофильный"/>
    <s v="Тверь"/>
    <s v="- Smart mini (МАСС) (SCP)"/>
    <n v="30"/>
    <n v="282"/>
    <n v="312"/>
    <s v="Активен"/>
    <x v="0"/>
    <s v="Smart mini (МАСС) (SCP)"/>
    <n v="1"/>
    <n v="0"/>
    <n v="0"/>
    <n v="1"/>
    <n v="1"/>
    <n v="110"/>
    <s v="Smart mini"/>
    <x v="0"/>
    <n v="0"/>
  </r>
  <r>
    <d v="2013-10-05T09:55:16"/>
    <x v="4"/>
    <n v="1753742"/>
    <d v="2013-10-05T12:18:20"/>
    <x v="1"/>
    <d v="2013-10-04T18:02:0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8:26"/>
    <x v="10"/>
    <n v="1753742"/>
    <d v="2013-10-05T12:18:20"/>
    <x v="1"/>
    <d v="2013-10-04T18:02:02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1T10:35:46"/>
    <x v="19"/>
    <n v="1754791"/>
    <d v="2013-10-05T11:49:0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4:13:27"/>
    <x v="8"/>
    <n v="1698609"/>
    <d v="2013-10-05T11:42:21"/>
    <x v="1"/>
    <d v="2013-10-09T07:35:27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8T20:26:04"/>
    <x v="7"/>
    <n v="8543172"/>
    <d v="2013-10-05T11:28:00"/>
    <x v="1"/>
    <m/>
    <n v="64628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53:29"/>
    <x v="33"/>
    <n v="1755161"/>
    <d v="2013-10-05T11:25:41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54:48"/>
    <x v="33"/>
    <n v="1755161"/>
    <d v="2013-10-05T10:37:3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54:24"/>
    <x v="33"/>
    <n v="1755161"/>
    <d v="2013-10-05T09:23:16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5T14:21:11"/>
    <x v="10"/>
    <n v="1698727"/>
    <d v="2013-10-05T08:37:43"/>
    <x v="1"/>
    <d v="2013-10-09T03:05:5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16:16:13"/>
    <x v="80"/>
    <n v="8541601"/>
    <d v="2013-10-05T00:01:05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23:21:56"/>
    <x v="49"/>
    <n v="8544889"/>
    <d v="2013-10-04T22:12:23"/>
    <x v="1"/>
    <m/>
    <n v="64626"/>
    <s v="Непрофильный"/>
    <s v="Ярославль"/>
    <s v="- Smart mini (МАСС) (SCP)"/>
    <n v="30"/>
    <n v="744"/>
    <n v="774"/>
    <s v="Активен"/>
    <x v="0"/>
    <s v="Smart mini (МАСС) (SCP)"/>
    <n v="1"/>
    <n v="0"/>
    <n v="0"/>
    <n v="1"/>
    <n v="1"/>
    <n v="110"/>
    <s v="Smart mini"/>
    <x v="0"/>
    <n v="0"/>
  </r>
  <r>
    <d v="2013-10-09T23:07:05"/>
    <x v="75"/>
    <n v="8544889"/>
    <d v="2013-10-04T22:12:23"/>
    <x v="1"/>
    <m/>
    <n v="64626"/>
    <s v="Непрофильный"/>
    <s v="Тверь"/>
    <s v="- Smart mini (МАСС) (SCP)"/>
    <n v="30"/>
    <n v="744"/>
    <n v="774"/>
    <s v="Активен"/>
    <x v="0"/>
    <s v="Smart mini (МАСС) (SCP)"/>
    <n v="1"/>
    <n v="0"/>
    <n v="0"/>
    <n v="1"/>
    <n v="1"/>
    <n v="110"/>
    <s v="Smart mini"/>
    <x v="0"/>
    <n v="0"/>
  </r>
  <r>
    <d v="2013-10-02T14:37:49"/>
    <x v="60"/>
    <n v="8530590"/>
    <d v="2013-10-04T22:06:23"/>
    <x v="1"/>
    <d v="2013-10-02T15:01:27"/>
    <n v="79956"/>
    <s v="Непрофильный"/>
    <s v="Тверь"/>
    <s v="- МТС Коннект-4 (МАСС) (SCP)"/>
    <n v="30"/>
    <n v="1017"/>
    <n v="1047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14T12:51:25"/>
    <x v="38"/>
    <n v="1698361"/>
    <d v="2013-10-04T21:58:44"/>
    <x v="1"/>
    <d v="2013-10-09T03:47:42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5T14:05:10"/>
    <x v="8"/>
    <n v="1697815"/>
    <d v="2013-10-04T21:04:54"/>
    <x v="1"/>
    <m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0"/>
    <n v="0"/>
    <n v="1"/>
    <n v="1"/>
    <n v="0"/>
    <s v="Супер МТС. Область"/>
    <x v="0"/>
    <n v="0"/>
  </r>
  <r>
    <d v="2013-10-09T23:10:37"/>
    <x v="75"/>
    <n v="1697815"/>
    <d v="2013-10-04T21:04:54"/>
    <x v="1"/>
    <m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15T14:05:18"/>
    <x v="8"/>
    <n v="1697818"/>
    <d v="2013-10-04T20:48:19"/>
    <x v="1"/>
    <m/>
    <n v="64626"/>
    <s v="Непрофильный"/>
    <s v="Ярославль"/>
    <s v="- Smart mini (МАСС) (SCP)"/>
    <n v="30"/>
    <n v="270.06"/>
    <n v="300.06"/>
    <s v="Активен"/>
    <x v="0"/>
    <s v="Smart mini (МАСС) (SCP)"/>
    <n v="0"/>
    <n v="0"/>
    <n v="0"/>
    <n v="1"/>
    <n v="1"/>
    <n v="110"/>
    <s v="Smart mini"/>
    <x v="0"/>
    <n v="0"/>
  </r>
  <r>
    <d v="2013-10-09T23:09:56"/>
    <x v="75"/>
    <n v="1697818"/>
    <d v="2013-10-04T20:48:19"/>
    <x v="1"/>
    <m/>
    <n v="64626"/>
    <s v="Непрофильный"/>
    <s v="Тверь"/>
    <s v="- Smart mini (МАСС) (SCP)"/>
    <n v="30"/>
    <n v="270.06"/>
    <n v="300.06"/>
    <s v="Активен"/>
    <x v="0"/>
    <s v="Smart mini (МАСС) (SCP)"/>
    <n v="1"/>
    <n v="0"/>
    <n v="0"/>
    <n v="1"/>
    <n v="1"/>
    <n v="110"/>
    <s v="Smart mini"/>
    <x v="0"/>
    <n v="0"/>
  </r>
  <r>
    <d v="2013-10-15T14:20:45"/>
    <x v="10"/>
    <n v="1698726"/>
    <d v="2013-10-04T19:55:05"/>
    <x v="1"/>
    <d v="2013-10-09T03:05:4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16:26:17"/>
    <x v="35"/>
    <n v="8547612"/>
    <d v="2013-10-04T19:43:30"/>
    <x v="1"/>
    <m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10T22:49:04"/>
    <x v="18"/>
    <n v="8528555"/>
    <d v="2013-10-04T18:48:00"/>
    <x v="1"/>
    <d v="2013-10-09T07:26:29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5T13:06:25"/>
    <x v="78"/>
    <n v="8528555"/>
    <d v="2013-10-04T18:48:00"/>
    <x v="1"/>
    <d v="2013-10-09T07:26:29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5T14:05:45"/>
    <x v="8"/>
    <n v="1697823"/>
    <d v="2013-10-04T18:43:19"/>
    <x v="1"/>
    <d v="2013-10-08T21:52:1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5T14:17:15"/>
    <x v="10"/>
    <n v="1698636"/>
    <d v="2013-10-04T18:12:41"/>
    <x v="1"/>
    <d v="2013-10-09T03:05:31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3T11:15:36"/>
    <x v="19"/>
    <n v="8539035"/>
    <d v="2013-10-04T17:36:39"/>
    <x v="1"/>
    <d v="2013-10-09T17:08:48"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14T23:06:24"/>
    <x v="10"/>
    <n v="1750465"/>
    <d v="2013-10-04T16:24:14"/>
    <x v="1"/>
    <d v="2013-10-11T13:40:37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4T18:04:46"/>
    <x v="41"/>
    <n v="8539397"/>
    <d v="2013-10-04T15:42:29"/>
    <x v="1"/>
    <d v="2013-10-07T00:13:36"/>
    <n v="73902"/>
    <s v="Непрофильный"/>
    <s v="Тверь"/>
    <s v="- Smart mini (МАСС) (SCP)"/>
    <n v="30"/>
    <n v="194"/>
    <n v="224"/>
    <s v="Активен"/>
    <x v="0"/>
    <s v="Smart mini (МАСС) (SCP)"/>
    <n v="1"/>
    <n v="1"/>
    <n v="0"/>
    <n v="1"/>
    <n v="1"/>
    <n v="110"/>
    <s v="Smart mini"/>
    <x v="0"/>
    <n v="0"/>
  </r>
  <r>
    <d v="2013-10-15T14:05:01"/>
    <x v="8"/>
    <n v="1697810"/>
    <d v="2013-10-04T14:30:09"/>
    <x v="1"/>
    <m/>
    <n v="64626"/>
    <s v="Непрофильный"/>
    <s v="Ярославль"/>
    <s v="- Супер МТС. Область (МАСС) (SCP)"/>
    <n v="30"/>
    <n v="500"/>
    <n v="530"/>
    <s v="Активен"/>
    <x v="0"/>
    <s v="Супер МТС. Область (МАСС) (SCP)"/>
    <n v="0"/>
    <n v="0"/>
    <n v="0"/>
    <n v="1"/>
    <n v="1"/>
    <n v="70"/>
    <s v="Супер МТС. Область"/>
    <x v="0"/>
    <n v="0"/>
  </r>
  <r>
    <d v="2013-10-09T23:09:06"/>
    <x v="75"/>
    <n v="1697810"/>
    <d v="2013-10-04T14:30:09"/>
    <x v="1"/>
    <m/>
    <n v="64626"/>
    <s v="Непрофильный"/>
    <s v="Тверь"/>
    <s v="- Супер МТС. Область (МАСС) (SCP)"/>
    <n v="30"/>
    <n v="500"/>
    <n v="530"/>
    <s v="Активен"/>
    <x v="0"/>
    <s v="Супер МТС. Область (МАСС) (SCP)"/>
    <n v="1"/>
    <n v="0"/>
    <n v="0"/>
    <n v="1"/>
    <n v="1"/>
    <n v="70"/>
    <s v="Супер МТС. Область"/>
    <x v="0"/>
    <n v="0"/>
  </r>
  <r>
    <d v="2013-10-08T14:58:27"/>
    <x v="73"/>
    <n v="8547492"/>
    <d v="2013-10-04T14:11:26"/>
    <x v="1"/>
    <m/>
    <n v="64628"/>
    <s v="Непрофильный"/>
    <s v="Тверь"/>
    <s v="- Супер МТС. Область (МАСС) (SCP)"/>
    <n v="30"/>
    <n v="100"/>
    <n v="130"/>
    <s v="Активен"/>
    <x v="0"/>
    <s v="Супер МТС. Область (МАСС) (SCP)"/>
    <n v="1"/>
    <n v="0"/>
    <n v="0"/>
    <n v="1"/>
    <n v="1"/>
    <n v="70"/>
    <s v="Супер МТС. Область"/>
    <x v="0"/>
    <n v="0"/>
  </r>
  <r>
    <d v="2013-10-15T12:04:21"/>
    <x v="9"/>
    <n v="1754837"/>
    <d v="2013-10-04T13:58:32"/>
    <x v="1"/>
    <d v="2013-10-09T05:30:33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2T19:18:11"/>
    <x v="82"/>
    <n v="8540117"/>
    <d v="2013-10-04T13:43:02"/>
    <x v="1"/>
    <m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0"/>
    <n v="1"/>
    <n v="1"/>
    <n v="1"/>
    <n v="110"/>
    <s v="Smart mini"/>
    <x v="0"/>
    <n v="0"/>
  </r>
  <r>
    <d v="2013-10-04T18:05:08"/>
    <x v="41"/>
    <n v="8539397"/>
    <d v="2013-10-04T13:29:54"/>
    <x v="1"/>
    <d v="2013-10-07T00:12:16"/>
    <n v="73902"/>
    <s v="Непрофильный"/>
    <s v="Тверь"/>
    <s v="- Smart mini (МАСС) (SCP)"/>
    <n v="30"/>
    <n v="194"/>
    <n v="224"/>
    <s v="Активен"/>
    <x v="0"/>
    <s v="Smart mini (МАСС) (SCP)"/>
    <n v="1"/>
    <n v="1"/>
    <n v="0"/>
    <n v="1"/>
    <n v="1"/>
    <n v="110"/>
    <s v="Smart mini"/>
    <x v="0"/>
    <n v="0"/>
  </r>
  <r>
    <d v="2013-10-04T18:04:30"/>
    <x v="41"/>
    <n v="8539397"/>
    <d v="2013-10-04T13:05:43"/>
    <x v="1"/>
    <d v="2013-10-07T00:14:54"/>
    <n v="73902"/>
    <s v="Непрофильный"/>
    <s v="Тверь"/>
    <s v="- Супер МТС (МАСС) (SCP)"/>
    <n v="30"/>
    <n v="422.75"/>
    <n v="452.75"/>
    <s v="Активен"/>
    <x v="0"/>
    <s v="Супер МТС (МАСС) (SCP)"/>
    <n v="1"/>
    <n v="1"/>
    <n v="0"/>
    <n v="1"/>
    <n v="1"/>
    <n v="70"/>
    <s v="Супер МТС"/>
    <x v="0"/>
    <n v="0"/>
  </r>
  <r>
    <d v="2013-10-04T12:12:46"/>
    <x v="39"/>
    <n v="1750352"/>
    <d v="2013-10-04T12:51:14"/>
    <x v="1"/>
    <d v="2013-10-12T14:26:33"/>
    <n v="73902"/>
    <s v="Непрофильный"/>
    <s v="Тверь"/>
    <s v="- Smart mini (МАСС) (SCP)"/>
    <n v="30"/>
    <n v="442.5"/>
    <n v="472.5"/>
    <s v="Активен"/>
    <x v="0"/>
    <s v="Smart mini (МАСС) (SCP)"/>
    <n v="1"/>
    <n v="1"/>
    <n v="0"/>
    <n v="1"/>
    <n v="1"/>
    <n v="110"/>
    <s v="Smart mini"/>
    <x v="0"/>
    <n v="0"/>
  </r>
  <r>
    <d v="2013-10-14T23:24:16"/>
    <x v="49"/>
    <n v="8545333"/>
    <d v="2013-10-04T12:36:04"/>
    <x v="1"/>
    <d v="2013-10-09T12:23:27"/>
    <n v="64626"/>
    <s v="Непрофильный"/>
    <s v="Ярославль"/>
    <s v="- Smart mini (МАСС) (SCP)"/>
    <n v="30"/>
    <n v="1000"/>
    <n v="1030"/>
    <s v="Активен"/>
    <x v="0"/>
    <s v="Smart mini (МАСС) (SCP)"/>
    <n v="1"/>
    <n v="1"/>
    <n v="0"/>
    <n v="1"/>
    <n v="1"/>
    <n v="110"/>
    <s v="Smart mini"/>
    <x v="0"/>
    <n v="0"/>
  </r>
  <r>
    <d v="2013-10-10T22:15:32"/>
    <x v="83"/>
    <n v="8545333"/>
    <d v="2013-10-04T12:36:04"/>
    <x v="1"/>
    <d v="2013-10-09T12:23:27"/>
    <n v="64626"/>
    <s v="Непрофильный"/>
    <s v="Ярославль"/>
    <s v="- Smart mini (МАСС) (SCP)"/>
    <n v="30"/>
    <n v="1000"/>
    <n v="1030"/>
    <s v="Активен"/>
    <x v="0"/>
    <s v="Smart mini (МАСС) (SCP)"/>
    <n v="1"/>
    <n v="1"/>
    <n v="0"/>
    <n v="1"/>
    <n v="1"/>
    <n v="110"/>
    <s v="Smart mini"/>
    <x v="0"/>
    <n v="0"/>
  </r>
  <r>
    <d v="2013-10-14T23:08:52"/>
    <x v="10"/>
    <n v="1753748"/>
    <d v="2013-10-04T11:55:57"/>
    <x v="1"/>
    <d v="2013-10-04T20:34:40"/>
    <n v="64626"/>
    <s v="Непрофильный"/>
    <s v="Ярославль"/>
    <s v="- Smart mini (МАСС) (SCP)"/>
    <n v="220"/>
    <n v="74.02"/>
    <n v="294.02"/>
    <s v="Активен"/>
    <x v="0"/>
    <s v="Smart mini (МАСС) (SCP)"/>
    <n v="1"/>
    <n v="1"/>
    <n v="0"/>
    <n v="1"/>
    <n v="1"/>
    <n v="110"/>
    <s v="Smart mini"/>
    <x v="0"/>
    <n v="0"/>
  </r>
  <r>
    <d v="2013-10-14T23:06:33"/>
    <x v="10"/>
    <n v="1750468"/>
    <d v="2013-10-04T11:37:02"/>
    <x v="1"/>
    <d v="2013-10-11T13:38:05"/>
    <n v="64626"/>
    <s v="Непрофильный"/>
    <s v="Ярославль"/>
    <s v="- Smart mini (МАСС) (SCP)"/>
    <n v="220"/>
    <n v="100"/>
    <n v="320"/>
    <s v="Активен"/>
    <x v="0"/>
    <s v="Smart mini (МАСС) (SCP)"/>
    <n v="1"/>
    <n v="1"/>
    <n v="0"/>
    <n v="1"/>
    <n v="1"/>
    <n v="110"/>
    <s v="Smart mini"/>
    <x v="0"/>
    <n v="0"/>
  </r>
  <r>
    <d v="2013-10-14T23:08:17"/>
    <x v="10"/>
    <n v="1753739"/>
    <d v="2013-10-04T11:07:24"/>
    <x v="1"/>
    <d v="2013-10-04T16:23:05"/>
    <n v="64626"/>
    <s v="Непрофильный"/>
    <s v="Ярославль"/>
    <s v="- Smart mini (МАСС) (SCP)"/>
    <n v="220"/>
    <n v="83"/>
    <n v="303"/>
    <s v="Активен"/>
    <x v="0"/>
    <s v="Smart mini (МАСС) (SCP)"/>
    <n v="1"/>
    <n v="1"/>
    <n v="0"/>
    <n v="1"/>
    <n v="1"/>
    <n v="110"/>
    <s v="Smart mini"/>
    <x v="0"/>
    <n v="0"/>
  </r>
  <r>
    <d v="2013-10-05T12:54:27"/>
    <x v="28"/>
    <n v="1753739"/>
    <d v="2013-10-04T11:07:24"/>
    <x v="1"/>
    <d v="2013-10-04T16:23:05"/>
    <n v="64626"/>
    <s v="Непрофильный"/>
    <s v="Тверь"/>
    <s v="- Smart mini (МАСС) (SCP)"/>
    <n v="220"/>
    <n v="83"/>
    <n v="303"/>
    <s v="Активен"/>
    <x v="0"/>
    <s v="Smart mini (МАСС) (SCP)"/>
    <n v="1"/>
    <n v="1"/>
    <n v="0"/>
    <n v="1"/>
    <n v="1"/>
    <n v="110"/>
    <s v="Smart mini"/>
    <x v="0"/>
    <n v="0"/>
  </r>
  <r>
    <d v="2013-10-14T13:34:14"/>
    <x v="67"/>
    <n v="8541588"/>
    <d v="2013-10-04T08:58:46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14:07:12"/>
    <x v="50"/>
    <n v="1698803"/>
    <d v="2013-10-04T08:49:15"/>
    <x v="1"/>
    <d v="2013-10-09T03:42:15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15T14:19:44"/>
    <x v="10"/>
    <n v="1698715"/>
    <d v="2013-10-04T00:23:38"/>
    <x v="1"/>
    <d v="2013-10-09T03:05:20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16:37:33"/>
    <x v="84"/>
    <n v="8536175"/>
    <d v="2013-10-03T21:09:56"/>
    <x v="1"/>
    <d v="2013-10-11T21:56:07"/>
    <n v="79956"/>
    <s v="Непрофильный"/>
    <s v="Ярославль"/>
    <s v="- Smart mini (МАСС) (SCP)"/>
    <n v="30"/>
    <n v="165.02"/>
    <n v="195.02"/>
    <s v="Активен"/>
    <x v="0"/>
    <s v="Smart mini (МАСС) (SCP)"/>
    <n v="1"/>
    <n v="1"/>
    <n v="1"/>
    <n v="1"/>
    <n v="1"/>
    <n v="70"/>
    <s v="Smart mini"/>
    <x v="0"/>
    <n v="0"/>
  </r>
  <r>
    <d v="2013-10-14T23:23:32"/>
    <x v="49"/>
    <n v="8545282"/>
    <d v="2013-10-03T20:39:03"/>
    <x v="1"/>
    <d v="2013-10-08T19:32:12"/>
    <n v="64626"/>
    <s v="Непрофильный"/>
    <s v="Ярославль"/>
    <s v="- Smart mini (МАСС) (SCP)"/>
    <n v="30"/>
    <n v="230.51"/>
    <n v="260.51"/>
    <s v="Активен"/>
    <x v="0"/>
    <s v="Smart mini (МАСС) (SCP)"/>
    <n v="1"/>
    <n v="1"/>
    <n v="0"/>
    <n v="1"/>
    <n v="1"/>
    <n v="110"/>
    <s v="Smart mini"/>
    <x v="0"/>
    <n v="0"/>
  </r>
  <r>
    <d v="2013-10-03T20:00:07"/>
    <x v="85"/>
    <n v="1750471"/>
    <d v="2013-10-03T20:21:30"/>
    <x v="1"/>
    <d v="2013-10-03T20:12:47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6:42"/>
    <x v="10"/>
    <n v="1750471"/>
    <d v="2013-10-03T20:21:30"/>
    <x v="1"/>
    <d v="2013-10-03T20:12:47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5T09:54:35"/>
    <x v="4"/>
    <n v="1752852"/>
    <d v="2013-10-03T20:04:16"/>
    <x v="1"/>
    <d v="2013-10-05T09:34:49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5T09:35:20"/>
    <x v="37"/>
    <n v="1752852"/>
    <d v="2013-10-03T20:04:16"/>
    <x v="1"/>
    <d v="2013-10-05T09:34:49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8:01"/>
    <x v="10"/>
    <n v="1752852"/>
    <d v="2013-10-03T20:04:16"/>
    <x v="1"/>
    <d v="2013-10-05T09:34:49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5T14:19:10"/>
    <x v="10"/>
    <n v="1698694"/>
    <d v="2013-10-03T19:49:13"/>
    <x v="1"/>
    <d v="2013-10-09T12:03:41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3:23:59"/>
    <x v="49"/>
    <n v="8545328"/>
    <d v="2013-10-03T19:29:10"/>
    <x v="1"/>
    <d v="2013-10-09T12:23:16"/>
    <n v="64626"/>
    <s v="Непрофильный"/>
    <s v="Ярославль"/>
    <s v="- Smart mini (МАСС) (SCP)"/>
    <n v="30"/>
    <n v="242.01"/>
    <n v="272.01"/>
    <s v="Активен"/>
    <x v="0"/>
    <s v="Smart mini (МАСС) (SCP)"/>
    <n v="1"/>
    <n v="1"/>
    <n v="0"/>
    <n v="1"/>
    <n v="1"/>
    <n v="110"/>
    <s v="Smart mini"/>
    <x v="0"/>
    <n v="0"/>
  </r>
  <r>
    <d v="2013-10-15T14:22:04"/>
    <x v="10"/>
    <n v="1698730"/>
    <d v="2013-10-03T18:35:49"/>
    <x v="1"/>
    <d v="2013-10-09T03:05:09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8T11:46:41"/>
    <x v="81"/>
    <n v="8544589"/>
    <d v="2013-10-03T18:29:14"/>
    <x v="1"/>
    <m/>
    <n v="64628"/>
    <s v="Непрофильный"/>
    <s v="Тверь"/>
    <s v="- Smart mini (МАСС) (SCP)"/>
    <n v="30"/>
    <n v="500"/>
    <n v="530"/>
    <s v="Активен"/>
    <x v="0"/>
    <s v="Smart mini (МАСС) (SCP)"/>
    <n v="1"/>
    <n v="0"/>
    <n v="0"/>
    <n v="1"/>
    <n v="1"/>
    <n v="110"/>
    <s v="Smart mini"/>
    <x v="0"/>
    <n v="0"/>
  </r>
  <r>
    <d v="2013-10-14T13:35:03"/>
    <x v="67"/>
    <n v="8547308"/>
    <d v="2013-10-03T17:42:15"/>
    <x v="1"/>
    <m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03T11:43:49"/>
    <x v="39"/>
    <n v="1750327"/>
    <d v="2013-10-03T17:28:03"/>
    <x v="1"/>
    <d v="2013-10-09T15:41:45"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3T18:50:44"/>
    <x v="86"/>
    <n v="1750485"/>
    <d v="2013-10-03T17:12:41"/>
    <x v="1"/>
    <d v="2013-10-03T19:41:47"/>
    <n v="64626"/>
    <s v="Непрофильный"/>
    <s v="Тверь"/>
    <s v="- Smart mini (МАСС) (SCP)"/>
    <n v="220"/>
    <n v="279.02999999999997"/>
    <n v="499.03"/>
    <s v="Активен"/>
    <x v="0"/>
    <s v="Smart mini (МАСС) (SCP)"/>
    <n v="1"/>
    <n v="1"/>
    <n v="0"/>
    <n v="1"/>
    <n v="1"/>
    <n v="110"/>
    <s v="Smart mini"/>
    <x v="0"/>
    <n v="0"/>
  </r>
  <r>
    <d v="2013-10-14T23:07:33"/>
    <x v="10"/>
    <n v="1750485"/>
    <d v="2013-10-03T17:12:41"/>
    <x v="1"/>
    <d v="2013-10-03T19:41:47"/>
    <n v="64626"/>
    <s v="Непрофильный"/>
    <s v="Ярославль"/>
    <s v="- Smart mini (МАСС) (SCP)"/>
    <n v="220"/>
    <n v="279.02999999999997"/>
    <n v="499.03"/>
    <s v="Активен"/>
    <x v="0"/>
    <s v="Smart mini (МАСС) (SCP)"/>
    <n v="1"/>
    <n v="1"/>
    <n v="0"/>
    <n v="1"/>
    <n v="1"/>
    <n v="110"/>
    <s v="Smart mini"/>
    <x v="0"/>
    <n v="0"/>
  </r>
  <r>
    <d v="2013-10-03T16:46:18"/>
    <x v="87"/>
    <n v="8545571"/>
    <d v="2013-10-03T16:37:38"/>
    <x v="1"/>
    <d v="2013-10-09T15:48:55"/>
    <n v="73902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7T17:30:10"/>
    <x v="88"/>
    <n v="8545571"/>
    <d v="2013-10-03T16:37:38"/>
    <x v="1"/>
    <d v="2013-10-09T15:48:55"/>
    <n v="73902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4:09:31"/>
    <x v="8"/>
    <n v="1698432"/>
    <d v="2013-10-03T15:43:23"/>
    <x v="1"/>
    <d v="2013-10-09T05:32:25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16:38:11"/>
    <x v="84"/>
    <n v="8536366"/>
    <d v="2013-10-03T15:29:57"/>
    <x v="1"/>
    <d v="2013-10-11T21:56:21"/>
    <n v="79956"/>
    <s v="Непрофильный"/>
    <s v="Ярославль"/>
    <s v="- Smart mini (МАСС) (SCP)"/>
    <n v="30"/>
    <n v="46"/>
    <n v="76"/>
    <s v="Активен"/>
    <x v="0"/>
    <s v="Smart mini (МАСС) (SCP)"/>
    <n v="1"/>
    <n v="1"/>
    <n v="1"/>
    <n v="1"/>
    <n v="1"/>
    <n v="0"/>
    <s v="Smart mini"/>
    <x v="0"/>
    <n v="0"/>
  </r>
  <r>
    <d v="2013-10-03T15:08:21"/>
    <x v="89"/>
    <n v="8543205"/>
    <d v="2013-10-03T15:22:10"/>
    <x v="1"/>
    <d v="2013-10-13T17:29:52"/>
    <n v="73902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5T12:00:02"/>
    <x v="9"/>
    <n v="8524868"/>
    <d v="2013-10-03T15:03:11"/>
    <x v="1"/>
    <d v="2013-10-03T16:25:01"/>
    <n v="64626"/>
    <s v="Непрофильный"/>
    <s v="Ярославль"/>
    <s v="- МТС Коннект-4 (МАСС) (SCP)"/>
    <n v="401"/>
    <n v="824.5"/>
    <n v="1225.5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3T15:10:46"/>
    <x v="55"/>
    <n v="8524868"/>
    <d v="2013-10-03T15:03:11"/>
    <x v="1"/>
    <d v="2013-10-03T16:25:01"/>
    <n v="64626"/>
    <s v="Непрофильный"/>
    <s v="Тверь"/>
    <s v="- МТС Коннект-4 (МАСС) (SCP)"/>
    <n v="401"/>
    <n v="824.5"/>
    <n v="1225.5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4:17:24"/>
    <x v="10"/>
    <n v="1698636"/>
    <d v="2013-10-03T14:01:49"/>
    <x v="1"/>
    <d v="2013-10-09T03:04:57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4T09:37:09"/>
    <x v="90"/>
    <n v="8524755"/>
    <d v="2013-10-03T13:41:38"/>
    <x v="1"/>
    <d v="2013-10-09T14:30:01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1:59:19"/>
    <x v="9"/>
    <n v="8524755"/>
    <d v="2013-10-03T13:41:38"/>
    <x v="1"/>
    <d v="2013-10-09T14:30:01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9T14:42:56"/>
    <x v="33"/>
    <n v="1753105"/>
    <d v="2013-10-03T13:10:48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3T21:31:30"/>
    <x v="91"/>
    <n v="8548019"/>
    <d v="2013-10-03T12:48:26"/>
    <x v="1"/>
    <d v="2013-10-12T12:27:28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6T17:26:46"/>
    <x v="20"/>
    <n v="8526256"/>
    <d v="2013-10-03T10:48:39"/>
    <x v="1"/>
    <d v="2013-10-06T07:16:48"/>
    <n v="57078"/>
    <s v="Локальный"/>
    <s v="Твер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7T13:01:08"/>
    <x v="20"/>
    <n v="8526693"/>
    <d v="2013-10-03T09:50:58"/>
    <x v="1"/>
    <d v="2013-10-07T12:24:08"/>
    <n v="57078"/>
    <s v="Локальный"/>
    <s v="Твер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4T09:34:50"/>
    <x v="90"/>
    <n v="8524779"/>
    <d v="2013-10-03T09:22:26"/>
    <x v="1"/>
    <d v="2013-10-09T14:32:39"/>
    <n v="6462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5T11:59:27"/>
    <x v="9"/>
    <n v="8524779"/>
    <d v="2013-10-03T09:22:26"/>
    <x v="1"/>
    <d v="2013-10-09T14:32:39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9T14:29:59"/>
    <x v="33"/>
    <n v="1753100"/>
    <d v="2013-10-03T09:14:53"/>
    <x v="1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5:29:02"/>
    <x v="6"/>
    <n v="1698428"/>
    <d v="2013-10-02T23:14:12"/>
    <x v="1"/>
    <d v="2013-10-09T05:32:13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09:05"/>
    <x v="8"/>
    <n v="1698428"/>
    <d v="2013-10-02T23:14:12"/>
    <x v="1"/>
    <d v="2013-10-09T05:32:13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9T14:08:29"/>
    <x v="80"/>
    <n v="8544231"/>
    <d v="2013-10-02T21:03:14"/>
    <x v="1"/>
    <m/>
    <n v="64628"/>
    <s v="Непрофильный"/>
    <s v="Ярославль"/>
    <s v="- Smart mini (МАСС) (SCP)"/>
    <n v="30"/>
    <n v="200"/>
    <n v="230"/>
    <s v="Активен"/>
    <x v="0"/>
    <s v="Smart mini (МАСС) (SCP)"/>
    <n v="1"/>
    <n v="0"/>
    <n v="0"/>
    <n v="1"/>
    <n v="1"/>
    <n v="110"/>
    <s v="Smart mini"/>
    <x v="0"/>
    <n v="0"/>
  </r>
  <r>
    <d v="2013-10-08T16:02:32"/>
    <x v="25"/>
    <n v="8547613"/>
    <d v="2013-10-02T20:37:43"/>
    <x v="1"/>
    <m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02T09:12:50"/>
    <x v="7"/>
    <n v="8542621"/>
    <d v="2013-10-02T20:03:01"/>
    <x v="1"/>
    <d v="2013-10-13T19:03:51"/>
    <n v="64616"/>
    <s v="Непрофильный"/>
    <s v="Тверь"/>
    <s v="- Smart mini (МАСС) (SCP)"/>
    <n v="220"/>
    <n v="100"/>
    <n v="320"/>
    <s v="Активен"/>
    <x v="0"/>
    <s v="Smart mini (МАСС) (SCP)"/>
    <n v="1"/>
    <n v="1"/>
    <n v="1"/>
    <n v="1"/>
    <n v="1"/>
    <n v="110"/>
    <s v="Smart mini"/>
    <x v="0"/>
    <n v="0"/>
  </r>
  <r>
    <d v="2013-10-14T23:05:16"/>
    <x v="10"/>
    <n v="8527006"/>
    <d v="2013-10-02T18:40:41"/>
    <x v="1"/>
    <m/>
    <n v="64626"/>
    <s v="Непрофильный"/>
    <s v="Ярославль"/>
    <s v="- Smart mini (МАСС) (SCP)"/>
    <n v="30"/>
    <n v="0"/>
    <n v="30"/>
    <s v="Активен"/>
    <x v="0"/>
    <s v="Smart mini (МАСС) (SCP)"/>
    <n v="1"/>
    <n v="0"/>
    <n v="0"/>
    <n v="1"/>
    <n v="1"/>
    <n v="0"/>
    <s v="Smart mini"/>
    <x v="0"/>
    <n v="0"/>
  </r>
  <r>
    <d v="2013-10-02T18:07:26"/>
    <x v="51"/>
    <n v="8543906"/>
    <d v="2013-10-02T18:24:44"/>
    <x v="1"/>
    <d v="2013-10-02T18:41:00"/>
    <n v="7995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1"/>
    <n v="1"/>
    <n v="1"/>
    <n v="0"/>
    <s v="Супер МТС"/>
    <x v="0"/>
    <n v="0"/>
  </r>
  <r>
    <d v="2013-10-03T11:14:15"/>
    <x v="92"/>
    <n v="8527299"/>
    <d v="2013-10-02T17:30:39"/>
    <x v="1"/>
    <m/>
    <n v="64616"/>
    <s v="Непрофильный"/>
    <s v="Тверь"/>
    <s v="- Smart mini (МАСС) (SCP)"/>
    <n v="30"/>
    <n v="209"/>
    <n v="239"/>
    <s v="Активен"/>
    <x v="0"/>
    <s v="Smart mini (МАСС) (SCP)"/>
    <n v="1"/>
    <n v="0"/>
    <n v="1"/>
    <n v="1"/>
    <n v="1"/>
    <n v="110"/>
    <s v="Smart mini"/>
    <x v="0"/>
    <n v="0"/>
  </r>
  <r>
    <d v="2013-10-15T14:21:04"/>
    <x v="10"/>
    <n v="1698727"/>
    <d v="2013-10-02T17:15:41"/>
    <x v="1"/>
    <d v="2013-10-09T03:04:44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14T23:21:31"/>
    <x v="49"/>
    <n v="1699892"/>
    <d v="2013-10-02T16:28:32"/>
    <x v="1"/>
    <d v="2013-10-09T05:08:32"/>
    <n v="64626"/>
    <s v="Непрофильный"/>
    <s v="Ярославль"/>
    <s v="- Smart mini (МАСС) (SCP)"/>
    <n v="30"/>
    <n v="390"/>
    <n v="420"/>
    <s v="Активен"/>
    <x v="0"/>
    <s v="Smart mini (МАСС) (SCP)"/>
    <n v="1"/>
    <n v="1"/>
    <n v="0"/>
    <n v="1"/>
    <n v="1"/>
    <n v="110"/>
    <s v="Smart mini"/>
    <x v="0"/>
    <n v="0"/>
  </r>
  <r>
    <d v="2013-10-09T14:53:56"/>
    <x v="33"/>
    <n v="1755161"/>
    <d v="2013-10-02T16:28:17"/>
    <x v="1"/>
    <m/>
    <n v="64626"/>
    <s v="Непрофильный"/>
    <s v="Ярославль"/>
    <s v="- Smart (МАСС) (SCP)"/>
    <n v="30"/>
    <n v="500"/>
    <n v="530"/>
    <s v="Активен"/>
    <x v="0"/>
    <s v="Smart (МАСС) (SCP)"/>
    <n v="1"/>
    <n v="0"/>
    <n v="0"/>
    <n v="1"/>
    <n v="1"/>
    <n v="120"/>
    <s v="Smart"/>
    <x v="0"/>
    <n v="0"/>
  </r>
  <r>
    <d v="2013-10-06T17:24:17"/>
    <x v="20"/>
    <n v="8526245"/>
    <d v="2013-10-02T15:46:42"/>
    <x v="1"/>
    <d v="2013-10-03T07:45:54"/>
    <n v="57078"/>
    <s v="Локальный"/>
    <s v="Твер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2T20:44:22"/>
    <x v="38"/>
    <n v="1698363"/>
    <d v="2013-10-02T15:20:15"/>
    <x v="1"/>
    <d v="2013-10-09T03:35:10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8T14:56:12"/>
    <x v="73"/>
    <n v="1753417"/>
    <d v="2013-10-02T15:13:15"/>
    <x v="1"/>
    <m/>
    <n v="64628"/>
    <s v="Непрофильный"/>
    <s v="Тверь"/>
    <s v="- Smart mini (МАСС) (SCP)"/>
    <n v="220"/>
    <n v="100"/>
    <n v="320"/>
    <s v="Активен"/>
    <x v="0"/>
    <s v="Smart mini (МАСС) (SCP)"/>
    <n v="1"/>
    <n v="0"/>
    <n v="0"/>
    <n v="1"/>
    <n v="1"/>
    <n v="110"/>
    <s v="Smart mini"/>
    <x v="0"/>
    <n v="0"/>
  </r>
  <r>
    <d v="2013-10-02T14:49:24"/>
    <x v="93"/>
    <n v="1753417"/>
    <d v="2013-10-02T15:13:15"/>
    <x v="1"/>
    <m/>
    <n v="64628"/>
    <s v="Непрофильный"/>
    <s v="Тверь"/>
    <s v="- Smart mini (МАСС) (SCP)"/>
    <n v="220"/>
    <n v="100"/>
    <n v="320"/>
    <s v="Активен"/>
    <x v="0"/>
    <s v="Smart mini (МАСС) (SCP)"/>
    <n v="1"/>
    <n v="0"/>
    <n v="0"/>
    <n v="1"/>
    <n v="1"/>
    <n v="110"/>
    <s v="Smart mini"/>
    <x v="0"/>
    <n v="0"/>
  </r>
  <r>
    <d v="2013-10-14T23:06:58"/>
    <x v="10"/>
    <n v="1750475"/>
    <d v="2013-10-02T15:03:32"/>
    <x v="1"/>
    <d v="2013-10-02T16:38:58"/>
    <n v="64626"/>
    <s v="Непрофильный"/>
    <s v="Ярославль"/>
    <s v="- Smart mini (МАСС) (SCP)"/>
    <n v="220"/>
    <n v="142.5"/>
    <n v="362.5"/>
    <s v="Активен"/>
    <x v="0"/>
    <s v="Smart mini (МАСС) (SCP)"/>
    <n v="1"/>
    <n v="1"/>
    <n v="0"/>
    <n v="1"/>
    <n v="1"/>
    <n v="110"/>
    <s v="Smart mini"/>
    <x v="0"/>
    <n v="0"/>
  </r>
  <r>
    <d v="2013-10-02T16:40:00"/>
    <x v="55"/>
    <n v="1750475"/>
    <d v="2013-10-02T15:03:32"/>
    <x v="1"/>
    <d v="2013-10-02T16:38:58"/>
    <n v="64626"/>
    <s v="Непрофильный"/>
    <s v="Тверь"/>
    <s v="- Smart mini (МАСС) (SCP)"/>
    <n v="220"/>
    <n v="142.5"/>
    <n v="362.5"/>
    <s v="Активен"/>
    <x v="0"/>
    <s v="Smart mini (МАСС) (SCP)"/>
    <n v="1"/>
    <n v="1"/>
    <n v="0"/>
    <n v="1"/>
    <n v="1"/>
    <n v="110"/>
    <s v="Smart mini"/>
    <x v="0"/>
    <n v="0"/>
  </r>
  <r>
    <d v="2013-10-08T16:05:37"/>
    <x v="25"/>
    <n v="1753498"/>
    <d v="2013-10-02T14:53:00"/>
    <x v="1"/>
    <m/>
    <n v="64628"/>
    <s v="Непрофильный"/>
    <s v="Тверь"/>
    <s v="- Smart mini (МАСС) (SCP)"/>
    <n v="220"/>
    <n v="500"/>
    <n v="720"/>
    <s v="Активен"/>
    <x v="0"/>
    <s v="Smart mini (МАСС) (SCP)"/>
    <n v="1"/>
    <n v="0"/>
    <n v="0"/>
    <n v="1"/>
    <n v="1"/>
    <n v="110"/>
    <s v="Smart mini"/>
    <x v="0"/>
    <n v="0"/>
  </r>
  <r>
    <d v="2013-10-08T16:07:42"/>
    <x v="25"/>
    <n v="1753492"/>
    <d v="2013-10-02T14:49:53"/>
    <x v="1"/>
    <m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13T21:30:56"/>
    <x v="91"/>
    <n v="8548021"/>
    <d v="2013-10-02T14:26:41"/>
    <x v="1"/>
    <d v="2013-10-12T12:22:43"/>
    <n v="73902"/>
    <s v="Непрофильный"/>
    <s v="Ярославль"/>
    <s v="- Smart mini (МАСС) (SCP)"/>
    <n v="220"/>
    <n v="95.03"/>
    <n v="315.02999999999997"/>
    <s v="Активен"/>
    <x v="0"/>
    <s v="Smart mini (МАСС) (SCP)"/>
    <n v="1"/>
    <n v="1"/>
    <n v="0"/>
    <n v="1"/>
    <n v="1"/>
    <n v="110"/>
    <s v="Smart mini"/>
    <x v="0"/>
    <n v="0"/>
  </r>
  <r>
    <d v="2013-10-07T18:12:54"/>
    <x v="94"/>
    <n v="8547740"/>
    <d v="2013-10-02T13:45:33"/>
    <x v="1"/>
    <d v="2013-10-08T14:03:09"/>
    <n v="73902"/>
    <s v="Непрофильный"/>
    <s v="Тверь"/>
    <s v="- Супер МТС (МАСС) (SCP)"/>
    <n v="1"/>
    <n v="416.5"/>
    <n v="417.5"/>
    <s v="Активен"/>
    <x v="0"/>
    <s v="Супер МТС (МАСС) (SCP)"/>
    <n v="1"/>
    <n v="1"/>
    <n v="0"/>
    <n v="1"/>
    <n v="1"/>
    <n v="70"/>
    <s v="Супер МТС"/>
    <x v="0"/>
    <n v="0"/>
  </r>
  <r>
    <d v="2013-10-08T15:17:22"/>
    <x v="6"/>
    <n v="1753499"/>
    <d v="2013-10-02T12:59:29"/>
    <x v="1"/>
    <m/>
    <n v="64628"/>
    <s v="Непрофильный"/>
    <s v="Тверь"/>
    <s v="- Smart mini (МАСС) (SCP)"/>
    <n v="220"/>
    <n v="300"/>
    <n v="520"/>
    <s v="Активен"/>
    <x v="0"/>
    <s v="Smart mini (МАСС) (SCP)"/>
    <n v="1"/>
    <n v="0"/>
    <n v="0"/>
    <n v="1"/>
    <n v="1"/>
    <n v="110"/>
    <s v="Smart mini"/>
    <x v="0"/>
    <n v="0"/>
  </r>
  <r>
    <d v="2013-10-14T12:37:29"/>
    <x v="95"/>
    <n v="1755030"/>
    <d v="2013-10-02T12:38:22"/>
    <x v="1"/>
    <d v="2013-10-08T20:44:17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1"/>
    <n v="1"/>
    <n v="0"/>
    <n v="1"/>
    <n v="1"/>
    <n v="0"/>
    <s v="МТС Коннект-4"/>
    <x v="0"/>
    <n v="0"/>
  </r>
  <r>
    <d v="2013-10-15T12:06:02"/>
    <x v="9"/>
    <n v="1755030"/>
    <d v="2013-10-02T12:38:22"/>
    <x v="1"/>
    <d v="2013-10-08T20:44:17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06T15:19:50"/>
    <x v="96"/>
    <n v="8544327"/>
    <d v="2013-10-02T12:30:21"/>
    <x v="1"/>
    <m/>
    <n v="64616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1"/>
    <n v="1"/>
    <n v="1"/>
    <n v="110"/>
    <s v="Smart mini"/>
    <x v="0"/>
    <n v="0"/>
  </r>
  <r>
    <d v="2013-10-11T15:55:03"/>
    <x v="96"/>
    <n v="8544327"/>
    <d v="2013-10-02T12:30:21"/>
    <x v="1"/>
    <m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0"/>
    <n v="1"/>
    <n v="1"/>
    <n v="1"/>
    <n v="110"/>
    <s v="Smart mini"/>
    <x v="0"/>
    <n v="0"/>
  </r>
  <r>
    <d v="2013-10-14T23:04:31"/>
    <x v="10"/>
    <n v="8526671"/>
    <d v="2013-10-02T10:44:25"/>
    <x v="1"/>
    <m/>
    <n v="64626"/>
    <s v="Непрофильный"/>
    <s v="Ярославль"/>
    <s v="- Smart mini (МАСС) (SCP)"/>
    <n v="30"/>
    <n v="274"/>
    <n v="304"/>
    <s v="Активен"/>
    <x v="0"/>
    <s v="Smart mini (МАСС) (SCP)"/>
    <n v="1"/>
    <n v="0"/>
    <n v="0"/>
    <n v="1"/>
    <n v="1"/>
    <n v="110"/>
    <s v="Smart mini"/>
    <x v="0"/>
    <n v="0"/>
  </r>
  <r>
    <d v="2013-10-08T15:30:14"/>
    <x v="6"/>
    <n v="1753484"/>
    <d v="2013-10-02T10:07:48"/>
    <x v="1"/>
    <d v="2013-10-09T11:33:55"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2T10:30:47"/>
    <x v="97"/>
    <n v="1753484"/>
    <d v="2013-10-02T10:07:48"/>
    <x v="1"/>
    <d v="2013-10-09T11:33:55"/>
    <n v="64628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04:04"/>
    <x v="10"/>
    <n v="8526597"/>
    <d v="2013-10-02T08:13:02"/>
    <x v="1"/>
    <m/>
    <n v="64626"/>
    <s v="Непрофильный"/>
    <s v="Ярославль"/>
    <s v="- Smart mini (МАСС) (SCP)"/>
    <n v="30"/>
    <n v="0"/>
    <n v="30"/>
    <s v="Активен"/>
    <x v="0"/>
    <s v="Smart mini (МАСС) (SCP)"/>
    <n v="1"/>
    <n v="0"/>
    <n v="0"/>
    <n v="1"/>
    <n v="1"/>
    <n v="0"/>
    <s v="Smart mini"/>
    <x v="0"/>
    <n v="0"/>
  </r>
  <r>
    <d v="2013-10-15T14:09:22"/>
    <x v="8"/>
    <n v="1698432"/>
    <d v="2013-10-02T07:40:59"/>
    <x v="1"/>
    <d v="2013-10-09T05:32:08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1T12:56:35"/>
    <x v="3"/>
    <n v="1751027"/>
    <d v="2013-10-02T07:07:42"/>
    <x v="1"/>
    <d v="2013-10-09T10:33:30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8T15:09:00"/>
    <x v="73"/>
    <n v="1753428"/>
    <d v="2013-10-02T00:28:54"/>
    <x v="1"/>
    <d v="2013-10-09T11:59:47"/>
    <n v="64628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3:21:22"/>
    <x v="49"/>
    <n v="1698944"/>
    <d v="2013-10-01T22:24:23"/>
    <x v="1"/>
    <d v="2013-10-09T05:08:20"/>
    <n v="64626"/>
    <s v="Непрофильный"/>
    <s v="Ярославль"/>
    <s v="- Smart mini (МАСС) (SCP)"/>
    <n v="30"/>
    <n v="500"/>
    <n v="530"/>
    <s v="Активен"/>
    <x v="0"/>
    <s v="Smart mini (МАСС) (SCP)"/>
    <n v="1"/>
    <n v="1"/>
    <n v="0"/>
    <n v="1"/>
    <n v="1"/>
    <n v="110"/>
    <s v="Smart mini"/>
    <x v="0"/>
    <n v="0"/>
  </r>
  <r>
    <d v="2013-10-15T12:04:38"/>
    <x v="9"/>
    <n v="1754837"/>
    <d v="2013-10-01T21:21:27"/>
    <x v="1"/>
    <d v="2013-10-09T05:28:05"/>
    <n v="64626"/>
    <s v="Непрофильный"/>
    <s v="Ярославль"/>
    <s v="- МТС Коннект-4 (МАСС) (SCP)"/>
    <n v="30"/>
    <n v="95.11"/>
    <n v="125.11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01T17:43:35"/>
    <x v="35"/>
    <n v="1753099"/>
    <d v="2013-10-01T20:46:39"/>
    <x v="1"/>
    <m/>
    <n v="79956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1"/>
    <n v="1"/>
    <n v="1"/>
    <n v="110"/>
    <s v="Smart mini"/>
    <x v="0"/>
    <n v="0"/>
  </r>
  <r>
    <d v="2013-10-01T17:26:59"/>
    <x v="39"/>
    <n v="1750354"/>
    <d v="2013-10-01T19:45:33"/>
    <x v="1"/>
    <d v="2013-10-08T07:46:27"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3T16:25:04"/>
    <x v="70"/>
    <n v="1697900"/>
    <d v="2013-10-01T19:31:40"/>
    <x v="1"/>
    <d v="2013-10-09T14:52:33"/>
    <n v="64626"/>
    <s v="Непрофильный"/>
    <s v="Тверь"/>
    <s v="- Супер МТС. Область (МАСС) (SCP)"/>
    <n v="30"/>
    <n v="100"/>
    <n v="130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15T14:07:30"/>
    <x v="8"/>
    <n v="1697900"/>
    <d v="2013-10-01T19:31:40"/>
    <x v="1"/>
    <d v="2013-10-09T14:52:33"/>
    <n v="64626"/>
    <s v="Непрофильный"/>
    <s v="Ярославль"/>
    <s v="- Супер МТС. Область (МАСС) (SCP)"/>
    <n v="30"/>
    <n v="100"/>
    <n v="130"/>
    <s v="Активен"/>
    <x v="0"/>
    <s v="Супер МТС. Область (МАСС) (SCP)"/>
    <n v="0"/>
    <n v="1"/>
    <n v="0"/>
    <n v="1"/>
    <n v="1"/>
    <n v="70"/>
    <s v="Супер МТС. Область"/>
    <x v="0"/>
    <n v="0"/>
  </r>
  <r>
    <d v="2013-10-09T20:24:48"/>
    <x v="98"/>
    <n v="1698600"/>
    <d v="2013-10-01T19:28:31"/>
    <x v="1"/>
    <d v="2013-10-09T07:34:08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12:35"/>
    <x v="8"/>
    <n v="1698600"/>
    <d v="2013-10-01T19:28:31"/>
    <x v="1"/>
    <d v="2013-10-09T07:34:08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9T14:56:02"/>
    <x v="33"/>
    <n v="1755151"/>
    <d v="2013-10-01T19:18:06"/>
    <x v="1"/>
    <m/>
    <n v="64626"/>
    <s v="Непрофильный"/>
    <s v="Ярославль"/>
    <s v="- Супер МТС (МАСС) (SCP)"/>
    <n v="30"/>
    <n v="50"/>
    <n v="8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32:29"/>
    <x v="33"/>
    <n v="1753094"/>
    <d v="2013-10-01T18:19:10"/>
    <x v="1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48:58"/>
    <x v="6"/>
    <n v="8543171"/>
    <d v="2013-10-01T18:15:15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5:19:27"/>
    <x v="6"/>
    <n v="8547459"/>
    <d v="2013-10-01T17:43:50"/>
    <x v="1"/>
    <d v="2013-10-05T11:23:54"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1T17:51:03"/>
    <x v="99"/>
    <n v="8547459"/>
    <d v="2013-10-01T17:43:50"/>
    <x v="1"/>
    <d v="2013-10-05T11:23:54"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8T20:48:19"/>
    <x v="5"/>
    <n v="8543163"/>
    <d v="2013-10-01T17:22:34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20:25:38"/>
    <x v="7"/>
    <n v="8541904"/>
    <d v="2013-10-01T17:19:18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5:16:06"/>
    <x v="6"/>
    <n v="8547975"/>
    <d v="2013-10-01T17:06:39"/>
    <x v="1"/>
    <m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15T12:04:02"/>
    <x v="9"/>
    <n v="1754836"/>
    <d v="2013-10-01T16:58:16"/>
    <x v="1"/>
    <d v="2013-10-09T05:28:00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09T13:39:58"/>
    <x v="80"/>
    <n v="8544541"/>
    <d v="2013-10-01T16:31:30"/>
    <x v="1"/>
    <d v="2013-10-02T12:10:05"/>
    <n v="64628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1T18:16:34"/>
    <x v="41"/>
    <n v="8539397"/>
    <d v="2013-10-01T16:19:45"/>
    <x v="1"/>
    <d v="2013-10-06T23:40:20"/>
    <n v="73902"/>
    <s v="Непрофильный"/>
    <s v="Тверь"/>
    <s v="- Smart mini (МАСС) (SCP)"/>
    <n v="30"/>
    <n v="210"/>
    <n v="240"/>
    <s v="Активен"/>
    <x v="0"/>
    <s v="Smart mini (МАСС) (SCP)"/>
    <n v="1"/>
    <n v="1"/>
    <n v="0"/>
    <n v="1"/>
    <n v="1"/>
    <n v="110"/>
    <s v="Smart mini"/>
    <x v="0"/>
    <n v="0"/>
  </r>
  <r>
    <d v="2013-10-09T14:52:57"/>
    <x v="6"/>
    <n v="8524793"/>
    <d v="2013-10-01T15:48:24"/>
    <x v="1"/>
    <d v="2013-10-15T19:43:34"/>
    <n v="64628"/>
    <s v="Непрофильный"/>
    <s v="Ярославль"/>
    <s v="- Smart (МАСС) (SCP)"/>
    <n v="470"/>
    <n v="220"/>
    <n v="690"/>
    <s v="Активен"/>
    <x v="0"/>
    <s v="Smart (МАСС) (SCP)"/>
    <n v="1"/>
    <n v="1"/>
    <n v="0"/>
    <n v="1"/>
    <n v="1"/>
    <n v="120"/>
    <s v="Smart"/>
    <x v="0"/>
    <n v="0"/>
  </r>
  <r>
    <d v="2013-10-09T12:54:49"/>
    <x v="25"/>
    <n v="8543168"/>
    <d v="2013-10-01T15:29:23"/>
    <x v="1"/>
    <m/>
    <n v="64628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14:49:30"/>
    <x v="100"/>
    <n v="8543085"/>
    <d v="2013-10-01T15:21:18"/>
    <x v="1"/>
    <d v="2013-10-07T11:42:40"/>
    <n v="7995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08T15:15:39"/>
    <x v="6"/>
    <n v="8547458"/>
    <d v="2013-10-01T15:21:15"/>
    <x v="1"/>
    <m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0"/>
    <n v="0"/>
    <n v="1"/>
    <n v="1"/>
    <n v="0"/>
    <s v="Супер МТС. Область"/>
    <x v="0"/>
    <n v="0"/>
  </r>
  <r>
    <d v="2013-10-09T14:29:27"/>
    <x v="33"/>
    <n v="1753094"/>
    <d v="2013-10-01T14:09:08"/>
    <x v="1"/>
    <m/>
    <n v="64626"/>
    <s v="Непрофильный"/>
    <s v="Ярославль"/>
    <s v="- Супер МТС (МАСС) (SCP)"/>
    <n v="30"/>
    <n v="490"/>
    <n v="520"/>
    <s v="Активен"/>
    <x v="0"/>
    <s v="Супер МТС (МАСС) (SCP)"/>
    <n v="1"/>
    <n v="0"/>
    <n v="0"/>
    <n v="1"/>
    <n v="1"/>
    <n v="70"/>
    <s v="Супер МТС"/>
    <x v="0"/>
    <n v="0"/>
  </r>
  <r>
    <d v="2013-10-08T15:39:59"/>
    <x v="25"/>
    <n v="8546955"/>
    <d v="2013-10-01T13:57:37"/>
    <x v="1"/>
    <d v="2013-10-02T12:15:12"/>
    <n v="64628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1T17:50:05"/>
    <x v="99"/>
    <n v="8547455"/>
    <d v="2013-10-01T13:44:27"/>
    <x v="1"/>
    <d v="2013-10-05T09:40:07"/>
    <n v="64628"/>
    <s v="Непрофильный"/>
    <s v="Тверь"/>
    <s v="- Супер МТС. Область (МАСС) (SCP)"/>
    <n v="30"/>
    <n v="760.08"/>
    <n v="790.08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08T15:01:26"/>
    <x v="73"/>
    <n v="8547455"/>
    <d v="2013-10-01T13:44:27"/>
    <x v="1"/>
    <d v="2013-10-05T09:40:07"/>
    <n v="64628"/>
    <s v="Непрофильный"/>
    <s v="Ярославль"/>
    <s v="- Супер МТС. Область (МАСС) (SCP)"/>
    <n v="30"/>
    <n v="760.08"/>
    <n v="790.08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09T13:46:28"/>
    <x v="80"/>
    <n v="1754899"/>
    <d v="2013-10-01T12:13:29"/>
    <x v="1"/>
    <m/>
    <n v="64628"/>
    <s v="Непрофильный"/>
    <s v="Ярославль"/>
    <s v="- Smart mini (МАСС) (SCP)"/>
    <n v="1"/>
    <n v="500"/>
    <n v="501"/>
    <s v="Активен"/>
    <x v="0"/>
    <s v="Smart mini (МАСС) (SCP)"/>
    <n v="1"/>
    <n v="0"/>
    <n v="0"/>
    <n v="1"/>
    <n v="1"/>
    <n v="110"/>
    <s v="Smart mini"/>
    <x v="0"/>
    <n v="0"/>
  </r>
  <r>
    <d v="2013-10-03T16:25:10"/>
    <x v="70"/>
    <n v="1698718"/>
    <d v="2013-10-01T11:58:02"/>
    <x v="1"/>
    <d v="2013-10-09T03:03:55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5T14:20:02"/>
    <x v="10"/>
    <n v="1698718"/>
    <d v="2013-10-01T11:58:02"/>
    <x v="1"/>
    <d v="2013-10-09T03:03:55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1T17:37:48"/>
    <x v="36"/>
    <n v="8542911"/>
    <d v="2013-10-01T11:22:34"/>
    <x v="1"/>
    <d v="2013-10-06T21:55:44"/>
    <n v="73902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7T18:08:19"/>
    <x v="101"/>
    <n v="8539690"/>
    <d v="2013-10-01T11:20:31"/>
    <x v="1"/>
    <d v="2013-10-07T15:01:39"/>
    <n v="73902"/>
    <s v="Непрофильный"/>
    <s v="Ярославль"/>
    <s v="- Супер МТС (МАСС) (SCP)"/>
    <n v="50"/>
    <n v="480.65"/>
    <n v="530.65"/>
    <s v="Активен"/>
    <x v="0"/>
    <s v="Супер МТС (МАСС) (SCP)"/>
    <n v="1"/>
    <n v="1"/>
    <n v="0"/>
    <n v="1"/>
    <n v="1"/>
    <n v="70"/>
    <s v="Супер МТС"/>
    <x v="0"/>
    <n v="0"/>
  </r>
  <r>
    <d v="2013-10-14T23:22:40"/>
    <x v="49"/>
    <n v="8545212"/>
    <d v="2013-10-01T11:18:53"/>
    <x v="1"/>
    <d v="2013-10-08T19:31:56"/>
    <n v="64626"/>
    <s v="Непрофильный"/>
    <s v="Ярославль"/>
    <s v="- Smart mini (МАСС) (SCP)"/>
    <n v="30"/>
    <n v="617.5"/>
    <n v="647.5"/>
    <s v="Активен"/>
    <x v="0"/>
    <s v="Smart mini (МАСС) (SCP)"/>
    <n v="1"/>
    <n v="1"/>
    <n v="0"/>
    <n v="1"/>
    <n v="1"/>
    <n v="110"/>
    <s v="Smart mini"/>
    <x v="0"/>
    <n v="0"/>
  </r>
  <r>
    <d v="2013-10-04T11:36:33"/>
    <x v="56"/>
    <n v="8545035"/>
    <d v="2013-10-01T11:16:40"/>
    <x v="1"/>
    <d v="2013-10-02T15:42:31"/>
    <n v="79956"/>
    <s v="Непрофильный"/>
    <s v="Тверь"/>
    <s v="- RED Energy (МАСС) (SCP)"/>
    <n v="30"/>
    <n v="191"/>
    <n v="221"/>
    <s v="Активен"/>
    <x v="0"/>
    <s v="RED Energy (МАСС) (SCP)"/>
    <n v="1"/>
    <n v="1"/>
    <n v="1"/>
    <n v="0"/>
    <n v="0"/>
    <n v="0"/>
    <s v="RED Energy"/>
    <x v="0"/>
    <n v="0"/>
  </r>
  <r>
    <d v="2013-10-15T12:05:44"/>
    <x v="9"/>
    <n v="1755024"/>
    <d v="2013-10-01T10:17:49"/>
    <x v="1"/>
    <d v="2013-10-08T20:43:03"/>
    <n v="6462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0"/>
    <n v="1"/>
    <n v="0"/>
    <n v="1"/>
    <n v="1"/>
    <n v="0"/>
    <s v="МТС Коннект-4"/>
    <x v="0"/>
    <n v="0"/>
  </r>
  <r>
    <d v="2013-10-15T14:16:24"/>
    <x v="10"/>
    <n v="1698610"/>
    <d v="2013-10-01T09:11:13"/>
    <x v="1"/>
    <d v="2013-10-09T07:33:4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0"/>
    <n v="1"/>
    <n v="0"/>
    <n v="1"/>
    <n v="1"/>
    <n v="0"/>
    <s v="Супер МТС. Область"/>
    <x v="0"/>
    <n v="0"/>
  </r>
  <r>
    <d v="2013-10-01T17:48:02"/>
    <x v="99"/>
    <n v="8547460"/>
    <d v="2013-10-01T08:16:34"/>
    <x v="1"/>
    <d v="2013-10-05T11:26:21"/>
    <n v="64628"/>
    <s v="Непрофильный"/>
    <s v="Тверь"/>
    <s v="- Супер МТС. Область (МАСС) (SCP)"/>
    <n v="30"/>
    <n v="300"/>
    <n v="330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08T15:05:56"/>
    <x v="73"/>
    <n v="8547460"/>
    <d v="2013-10-01T08:16:34"/>
    <x v="1"/>
    <d v="2013-10-05T11:26:21"/>
    <n v="64628"/>
    <s v="Непрофильный"/>
    <s v="Ярославль"/>
    <s v="- Супер МТС. Область (МАСС) (SCP)"/>
    <n v="30"/>
    <n v="300"/>
    <n v="330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14T23:24:51"/>
    <x v="49"/>
    <n v="8545418"/>
    <d v="2013-10-01T07:31:40"/>
    <x v="1"/>
    <m/>
    <n v="64626"/>
    <s v="Непрофильный"/>
    <s v="Ярославль"/>
    <s v="- Smart mini (МАСС) (SCP)"/>
    <n v="30"/>
    <n v="394"/>
    <n v="424"/>
    <s v="Активен"/>
    <x v="0"/>
    <s v="Smart mini (МАСС) (SCP)"/>
    <n v="1"/>
    <n v="0"/>
    <n v="0"/>
    <n v="1"/>
    <n v="1"/>
    <n v="110"/>
    <s v="Smart mini"/>
    <x v="0"/>
    <n v="0"/>
  </r>
  <r>
    <d v="2013-10-01T17:48:40"/>
    <x v="99"/>
    <n v="8547465"/>
    <d v="2013-09-30T21:17:38"/>
    <x v="2"/>
    <d v="2013-10-01T09:59:40"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1T11:52:53"/>
    <x v="60"/>
    <n v="8542807"/>
    <d v="2013-09-30T18:26:29"/>
    <x v="2"/>
    <d v="2013-10-01T13:41:32"/>
    <n v="79956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01T14:36:42"/>
    <x v="33"/>
    <n v="1753110"/>
    <d v="2013-09-30T18:07:15"/>
    <x v="2"/>
    <m/>
    <n v="64626"/>
    <s v="Непрофильный"/>
    <s v="Тверь"/>
    <s v="- Супер МТС (МАСС) (SCP)"/>
    <n v="30"/>
    <n v="500"/>
    <n v="530"/>
    <s v="Активен"/>
    <x v="0"/>
    <s v="Супер МТС (МАСС) (SCP)"/>
    <n v="1"/>
    <n v="0"/>
    <n v="0"/>
    <n v="1"/>
    <n v="1"/>
    <n v="70"/>
    <s v="Супер МТС"/>
    <x v="0"/>
    <n v="0"/>
  </r>
  <r>
    <d v="2013-10-05T13:23:42"/>
    <x v="102"/>
    <n v="1753805"/>
    <d v="2013-09-30T14:40:47"/>
    <x v="2"/>
    <d v="2013-10-05T13:14:14"/>
    <n v="64626"/>
    <s v="Непрофильный"/>
    <s v="Тверь"/>
    <s v="- Smart mini (МАСС) (SCP)"/>
    <n v="220"/>
    <n v="287"/>
    <n v="507"/>
    <s v="Активен"/>
    <x v="0"/>
    <s v="Smart mini (МАСС) (SCP)"/>
    <n v="1"/>
    <n v="1"/>
    <n v="0"/>
    <n v="1"/>
    <n v="1"/>
    <n v="110"/>
    <s v="Smart mini"/>
    <x v="0"/>
    <n v="0"/>
  </r>
  <r>
    <d v="2013-10-01T11:52:22"/>
    <x v="60"/>
    <n v="1753095"/>
    <d v="2013-09-30T14:39:40"/>
    <x v="2"/>
    <d v="2013-10-01T13:41:51"/>
    <n v="7995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11T17:52:44"/>
    <x v="103"/>
    <n v="8522157"/>
    <d v="2013-09-30T12:17:15"/>
    <x v="2"/>
    <d v="2013-10-09T11:50:41"/>
    <n v="64628"/>
    <s v="Непрофильный"/>
    <s v="Ярославль"/>
    <s v="- Супер МТС. Область (МАСС) (SCP)"/>
    <n v="50"/>
    <n v="136.57"/>
    <n v="186.57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03T16:25:49"/>
    <x v="70"/>
    <n v="1698715"/>
    <d v="2013-09-30T12:12:45"/>
    <x v="2"/>
    <d v="2013-10-09T03:03:40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1T09:29:23"/>
    <x v="4"/>
    <n v="1750461"/>
    <d v="2013-09-30T11:58:52"/>
    <x v="2"/>
    <d v="2013-10-01T09:36:43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12:35:47"/>
    <x v="95"/>
    <n v="1751037"/>
    <d v="2013-09-30T10:11:20"/>
    <x v="2"/>
    <d v="2013-10-09T10:33:04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2T20:08:01"/>
    <x v="38"/>
    <n v="1698368"/>
    <d v="2013-09-29T19:10:55"/>
    <x v="2"/>
    <d v="2013-10-09T03:25:01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2T20:09:04"/>
    <x v="38"/>
    <n v="1698368"/>
    <d v="2013-09-29T19:10:55"/>
    <x v="2"/>
    <d v="2013-10-09T03:25:01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1T16:54:44"/>
    <x v="41"/>
    <n v="8545998"/>
    <d v="2013-09-29T18:40:09"/>
    <x v="2"/>
    <d v="2013-09-30T18:16:21"/>
    <n v="73902"/>
    <s v="Непрофильный"/>
    <s v="Твер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3T22:49:44"/>
    <x v="104"/>
    <n v="8525164"/>
    <d v="2013-09-29T18:33:41"/>
    <x v="2"/>
    <m/>
    <n v="73902"/>
    <s v="Непрофильный"/>
    <s v="Тверь"/>
    <s v="- Smart mini (МАСС) (SCP)"/>
    <n v="270"/>
    <n v="0"/>
    <n v="270"/>
    <s v="Активен"/>
    <x v="0"/>
    <s v="Smart mini (МАСС) (SCP)"/>
    <n v="1"/>
    <n v="0"/>
    <n v="0"/>
    <n v="1"/>
    <n v="1"/>
    <n v="110"/>
    <s v="Smart mini"/>
    <x v="0"/>
    <n v="0"/>
  </r>
  <r>
    <d v="2013-10-03T22:52:51"/>
    <x v="104"/>
    <n v="1698822"/>
    <d v="2013-09-29T18:19:53"/>
    <x v="2"/>
    <m/>
    <n v="64616"/>
    <s v="Непрофильный"/>
    <s v="Тверь"/>
    <s v="- МТС Коннект-4 (МАСС) (SCP)"/>
    <n v="30"/>
    <n v="495"/>
    <n v="525"/>
    <s v="Активен"/>
    <x v="0"/>
    <s v="МТС Коннект-4 (МАСС) (SCP)"/>
    <n v="1"/>
    <n v="0"/>
    <n v="1"/>
    <n v="1"/>
    <n v="1"/>
    <n v="170"/>
    <s v="МТС Коннект-4"/>
    <x v="0"/>
    <n v="0"/>
  </r>
  <r>
    <d v="2013-10-03T11:48:43"/>
    <x v="19"/>
    <n v="1754819"/>
    <d v="2013-09-29T17:11:04"/>
    <x v="2"/>
    <m/>
    <n v="64626"/>
    <s v="Непрофильный"/>
    <s v="Тверь"/>
    <s v="- Супер МТС (МАСС) (SCP)"/>
    <n v="30"/>
    <n v="837.18"/>
    <n v="867.18"/>
    <s v="Активен"/>
    <x v="0"/>
    <s v="Супер МТС (МАСС) (SCP)"/>
    <n v="1"/>
    <n v="0"/>
    <n v="0"/>
    <n v="1"/>
    <n v="1"/>
    <n v="70"/>
    <s v="Супер МТС"/>
    <x v="0"/>
    <n v="0"/>
  </r>
  <r>
    <d v="2013-10-03T22:51:04"/>
    <x v="104"/>
    <n v="8544086"/>
    <d v="2013-09-29T16:43:49"/>
    <x v="2"/>
    <m/>
    <n v="73902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1T17:48:59"/>
    <x v="99"/>
    <n v="8547455"/>
    <d v="2013-09-29T15:53:37"/>
    <x v="2"/>
    <d v="2013-10-01T12:48:01"/>
    <n v="64628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2T20:09:34"/>
    <x v="38"/>
    <n v="1698368"/>
    <d v="2013-09-29T15:38:35"/>
    <x v="2"/>
    <d v="2013-10-09T03:24:12"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3T22:45:39"/>
    <x v="104"/>
    <n v="1751899"/>
    <d v="2013-09-29T15:15:45"/>
    <x v="2"/>
    <d v="2013-10-02T10:28:44"/>
    <n v="73902"/>
    <s v="Непрофильный"/>
    <s v="Тверь"/>
    <s v="- Smart mini (МАСС) (SCP)"/>
    <n v="30"/>
    <n v="300"/>
    <n v="330"/>
    <s v="Активен"/>
    <x v="0"/>
    <s v="Smart mini (МАСС) (SCP)"/>
    <n v="1"/>
    <n v="1"/>
    <n v="0"/>
    <n v="1"/>
    <n v="1"/>
    <n v="110"/>
    <s v="Smart mini"/>
    <x v="0"/>
    <n v="0"/>
  </r>
  <r>
    <d v="2013-10-03T22:44:58"/>
    <x v="104"/>
    <n v="1751771"/>
    <d v="2013-09-29T14:38:32"/>
    <x v="2"/>
    <d v="2013-10-09T16:44:50"/>
    <n v="73902"/>
    <s v="Непрофильный"/>
    <s v="Тверь"/>
    <s v="- Супер МТС (МАСС) (SCP)"/>
    <n v="1"/>
    <n v="1000"/>
    <n v="1001"/>
    <s v="Активен"/>
    <x v="0"/>
    <s v="Супер МТС (МАСС) (SCP)"/>
    <n v="1"/>
    <n v="1"/>
    <n v="0"/>
    <n v="1"/>
    <n v="1"/>
    <n v="70"/>
    <s v="Супер МТС"/>
    <x v="0"/>
    <n v="0"/>
  </r>
  <r>
    <d v="2013-10-03T22:46:12"/>
    <x v="104"/>
    <n v="1752150"/>
    <d v="2013-09-29T13:23:42"/>
    <x v="2"/>
    <m/>
    <n v="73902"/>
    <s v="Непрофильный"/>
    <s v="Тверь"/>
    <s v="- Smart mini (МАСС) (SCP)"/>
    <n v="30"/>
    <n v="182.02"/>
    <n v="212.02"/>
    <s v="Активен"/>
    <x v="0"/>
    <s v="Smart mini (МАСС) (SCP)"/>
    <n v="1"/>
    <n v="0"/>
    <n v="0"/>
    <n v="1"/>
    <n v="1"/>
    <n v="110"/>
    <s v="Smart mini"/>
    <x v="0"/>
    <n v="0"/>
  </r>
  <r>
    <d v="2013-10-03T22:50:30"/>
    <x v="104"/>
    <n v="8533792"/>
    <d v="2013-09-29T11:54:54"/>
    <x v="2"/>
    <m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0"/>
    <n v="1"/>
    <n v="1"/>
    <n v="110"/>
    <s v="Smart mini"/>
    <x v="0"/>
    <n v="0"/>
  </r>
  <r>
    <d v="2013-10-03T22:53:28"/>
    <x v="104"/>
    <n v="1698836"/>
    <d v="2013-09-29T10:47:27"/>
    <x v="2"/>
    <d v="2013-10-07T16:58:06"/>
    <n v="64616"/>
    <s v="Непрофильный"/>
    <s v="Тверь"/>
    <s v="- МТС Коннект-4 (МАСС) (SCP)"/>
    <n v="30"/>
    <n v="1402.8"/>
    <n v="1432.8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1-10T21:48:08"/>
    <x v="105"/>
    <n v="8522386"/>
    <d v="2013-09-29T07:23:51"/>
    <x v="2"/>
    <m/>
    <n v="73902"/>
    <s v="Непрофильный"/>
    <s v="Ярославль"/>
    <s v="- Супер МТС (МАСС) (SCP)"/>
    <n v="50"/>
    <n v="0"/>
    <n v="50"/>
    <s v="Активен"/>
    <x v="0"/>
    <s v="Супер МТС (МАСС) (SCP)"/>
    <n v="0"/>
    <n v="0"/>
    <n v="0"/>
    <n v="1"/>
    <n v="1"/>
    <n v="0"/>
    <s v="Супер МТС"/>
    <x v="0"/>
    <n v="0"/>
  </r>
  <r>
    <d v="2013-10-02T23:22:47"/>
    <x v="104"/>
    <n v="1699908"/>
    <d v="2013-09-28T22:52:20"/>
    <x v="2"/>
    <d v="2013-10-06T07:32:59"/>
    <n v="73902"/>
    <s v="Непрофильный"/>
    <s v="Тверь"/>
    <s v="- Smart mini (МАСС) (SCP)"/>
    <n v="30"/>
    <n v="292.68"/>
    <n v="322.68"/>
    <s v="Активен"/>
    <x v="0"/>
    <s v="Smart mini (МАСС) (SCP)"/>
    <n v="1"/>
    <n v="1"/>
    <n v="0"/>
    <n v="1"/>
    <n v="1"/>
    <n v="110"/>
    <s v="Smart mini"/>
    <x v="0"/>
    <n v="0"/>
  </r>
  <r>
    <d v="2013-10-02T14:34:32"/>
    <x v="106"/>
    <n v="8529776"/>
    <d v="2013-09-28T22:25:33"/>
    <x v="2"/>
    <d v="2013-10-15T13:23:43"/>
    <n v="64616"/>
    <s v="Непрофильный"/>
    <s v="Тверь"/>
    <s v="- МТС Коннект-4 (МАСС) (SCP)"/>
    <n v="30"/>
    <n v="2000"/>
    <n v="2030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03T21:27:33"/>
    <x v="104"/>
    <n v="8540197"/>
    <d v="2013-09-28T21:14:04"/>
    <x v="2"/>
    <m/>
    <n v="64616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1"/>
    <n v="1"/>
    <n v="1"/>
    <n v="110"/>
    <s v="Smart mini"/>
    <x v="0"/>
    <n v="0"/>
  </r>
  <r>
    <d v="2013-10-03T21:20:00"/>
    <x v="104"/>
    <n v="8539397"/>
    <d v="2013-09-28T20:54:44"/>
    <x v="2"/>
    <d v="2013-10-06T07:24:24"/>
    <n v="73902"/>
    <s v="Непрофильный"/>
    <s v="Тверь"/>
    <s v="- Smart mini (МАСС) (SCP)"/>
    <n v="30"/>
    <n v="300"/>
    <n v="330"/>
    <s v="Активен"/>
    <x v="0"/>
    <s v="Smart mini (МАСС) (SCP)"/>
    <n v="1"/>
    <n v="1"/>
    <n v="0"/>
    <n v="1"/>
    <n v="1"/>
    <n v="110"/>
    <s v="Smart mini"/>
    <x v="0"/>
    <n v="0"/>
  </r>
  <r>
    <d v="2013-10-03T21:28:09"/>
    <x v="104"/>
    <n v="8542780"/>
    <d v="2013-09-28T19:56:29"/>
    <x v="2"/>
    <m/>
    <n v="64616"/>
    <s v="Непрофильный"/>
    <s v="Тверь"/>
    <s v="- Smart mini (МАСС) (SCP)"/>
    <n v="30"/>
    <n v="3000"/>
    <n v="3030"/>
    <s v="Активен"/>
    <x v="0"/>
    <s v="Smart mini (МАСС) (SCP)"/>
    <n v="1"/>
    <n v="0"/>
    <n v="1"/>
    <n v="1"/>
    <n v="1"/>
    <n v="110"/>
    <s v="Smart mini"/>
    <x v="0"/>
    <n v="0"/>
  </r>
  <r>
    <d v="2013-10-09T14:40:23"/>
    <x v="33"/>
    <n v="1753103"/>
    <d v="2013-09-28T18:37:14"/>
    <x v="2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3T21:16:59"/>
    <x v="104"/>
    <n v="1699455"/>
    <d v="2013-09-28T17:22:07"/>
    <x v="2"/>
    <m/>
    <n v="64616"/>
    <s v="Непрофильный"/>
    <s v="Тверь"/>
    <s v="- МТС Коннект-4 (МАСС) (SCP)"/>
    <n v="30"/>
    <n v="180"/>
    <n v="210"/>
    <s v="Активен"/>
    <x v="0"/>
    <s v="МТС Коннект-4 (МАСС) (SCP)"/>
    <n v="1"/>
    <n v="0"/>
    <n v="1"/>
    <n v="1"/>
    <n v="1"/>
    <n v="100"/>
    <s v="МТС Коннект-4"/>
    <x v="0"/>
    <n v="0"/>
  </r>
  <r>
    <d v="2013-10-03T21:22:45"/>
    <x v="104"/>
    <n v="8545857"/>
    <d v="2013-09-28T17:11:11"/>
    <x v="2"/>
    <d v="2013-10-06T09:06:19"/>
    <n v="73902"/>
    <s v="Непрофильный"/>
    <s v="Тверь"/>
    <s v="- Супер МТС (МАСС) (SCP)"/>
    <n v="1"/>
    <n v="300"/>
    <n v="301"/>
    <s v="Активен"/>
    <x v="0"/>
    <s v="Супер МТС (МАСС) (SCP)"/>
    <n v="1"/>
    <n v="1"/>
    <n v="0"/>
    <n v="1"/>
    <n v="1"/>
    <n v="70"/>
    <s v="Супер МТС"/>
    <x v="0"/>
    <n v="0"/>
  </r>
  <r>
    <d v="2013-10-03T21:18:26"/>
    <x v="104"/>
    <n v="8539017"/>
    <d v="2013-09-28T16:53:31"/>
    <x v="2"/>
    <m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0"/>
    <n v="1"/>
    <n v="1"/>
    <n v="110"/>
    <s v="Smart mini"/>
    <x v="0"/>
    <n v="0"/>
  </r>
  <r>
    <d v="2013-10-03T16:26:07"/>
    <x v="70"/>
    <n v="1698715"/>
    <d v="2013-09-28T16:30:15"/>
    <x v="2"/>
    <d v="2013-10-09T03:03:14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3T21:22:03"/>
    <x v="104"/>
    <n v="8544093"/>
    <d v="2013-09-28T15:05:41"/>
    <x v="2"/>
    <m/>
    <n v="73902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3T21:20:51"/>
    <x v="104"/>
    <n v="8543472"/>
    <d v="2013-09-28T14:53:18"/>
    <x v="2"/>
    <d v="2013-10-10T12:48:31"/>
    <n v="73902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3T21:18:55"/>
    <x v="104"/>
    <n v="8539185"/>
    <d v="2013-09-28T14:03:53"/>
    <x v="2"/>
    <d v="2013-10-06T10:03:02"/>
    <n v="73902"/>
    <s v="Непрофильный"/>
    <s v="Тверь"/>
    <s v="- Smart mini (МАСС) (SCP)"/>
    <n v="30"/>
    <n v="296.60000000000002"/>
    <n v="326.60000000000002"/>
    <s v="Активен"/>
    <x v="0"/>
    <s v="Smart mini (МАСС) (SCP)"/>
    <n v="1"/>
    <n v="1"/>
    <n v="0"/>
    <n v="1"/>
    <n v="1"/>
    <n v="110"/>
    <s v="Smart mini"/>
    <x v="0"/>
    <n v="0"/>
  </r>
  <r>
    <d v="2013-10-03T16:26:22"/>
    <x v="70"/>
    <n v="1698716"/>
    <d v="2013-09-28T13:33:53"/>
    <x v="2"/>
    <d v="2013-10-09T03:03:01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3T21:17:28"/>
    <x v="104"/>
    <n v="1751560"/>
    <d v="2013-09-28T12:54:41"/>
    <x v="2"/>
    <m/>
    <n v="64616"/>
    <s v="Непрофильный"/>
    <s v="Тверь"/>
    <s v="- Smart mini (МАСС) (SCP)"/>
    <n v="30"/>
    <n v="250"/>
    <n v="280"/>
    <s v="Активен"/>
    <x v="0"/>
    <s v="Smart mini (МАСС) (SCP)"/>
    <n v="1"/>
    <n v="0"/>
    <n v="1"/>
    <n v="1"/>
    <n v="1"/>
    <n v="110"/>
    <s v="Smart mini"/>
    <x v="0"/>
    <n v="0"/>
  </r>
  <r>
    <d v="2013-10-02T23:22:21"/>
    <x v="104"/>
    <n v="1699350"/>
    <d v="2013-09-28T12:25:37"/>
    <x v="2"/>
    <d v="2013-10-06T07:37:44"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1T11:32:25"/>
    <x v="29"/>
    <n v="1750287"/>
    <d v="2013-09-28T12:16:18"/>
    <x v="2"/>
    <d v="2013-10-08T22:49:19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3T21:21:19"/>
    <x v="104"/>
    <n v="8544092"/>
    <d v="2013-09-28T12:15:32"/>
    <x v="2"/>
    <m/>
    <n v="73902"/>
    <s v="Непрофильный"/>
    <s v="Твер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3T21:19:28"/>
    <x v="104"/>
    <n v="8539191"/>
    <d v="2013-09-28T11:24:03"/>
    <x v="2"/>
    <d v="2013-10-06T21:50:22"/>
    <n v="73902"/>
    <s v="Непрофильный"/>
    <s v="Тверь"/>
    <s v="- Smart mini (МАСС) (SCP)"/>
    <n v="30"/>
    <n v="450"/>
    <n v="480"/>
    <s v="Активен"/>
    <x v="0"/>
    <s v="Smart mini (МАСС) (SCP)"/>
    <n v="1"/>
    <n v="1"/>
    <n v="0"/>
    <n v="1"/>
    <n v="1"/>
    <n v="110"/>
    <s v="Smart mini"/>
    <x v="0"/>
    <n v="0"/>
  </r>
  <r>
    <d v="2013-10-03T21:29:31"/>
    <x v="104"/>
    <n v="8546009"/>
    <d v="2013-09-28T10:47:11"/>
    <x v="2"/>
    <d v="2013-10-09T11:29:07"/>
    <n v="64616"/>
    <s v="Непрофильный"/>
    <s v="Тверь"/>
    <s v="- Супер МТС (МАСС) (SCP)"/>
    <n v="30"/>
    <n v="500"/>
    <n v="530"/>
    <s v="Активен"/>
    <x v="0"/>
    <s v="Супер МТС (МАСС) (SCP)"/>
    <n v="1"/>
    <n v="1"/>
    <n v="1"/>
    <n v="1"/>
    <n v="1"/>
    <n v="70"/>
    <s v="Супер МТС"/>
    <x v="0"/>
    <n v="0"/>
  </r>
  <r>
    <d v="2013-10-03T21:28:52"/>
    <x v="104"/>
    <n v="8545190"/>
    <d v="2013-09-28T09:40:06"/>
    <x v="2"/>
    <m/>
    <n v="64616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1"/>
    <n v="1"/>
    <n v="1"/>
    <n v="110"/>
    <s v="Smart mini"/>
    <x v="0"/>
    <n v="0"/>
  </r>
  <r>
    <d v="2013-10-03T21:20:27"/>
    <x v="104"/>
    <n v="8539397"/>
    <d v="2013-09-28T09:16:11"/>
    <x v="2"/>
    <d v="2013-10-06T08:12:30"/>
    <n v="73902"/>
    <s v="Непрофильный"/>
    <s v="Тверь"/>
    <s v="- Smart mini (МАСС) (SCP)"/>
    <n v="30"/>
    <n v="194.8"/>
    <n v="224.8"/>
    <s v="Активен"/>
    <x v="0"/>
    <s v="Smart mini (МАСС) (SCP)"/>
    <n v="1"/>
    <n v="1"/>
    <n v="0"/>
    <n v="1"/>
    <n v="1"/>
    <n v="110"/>
    <s v="Smart mini"/>
    <x v="0"/>
    <n v="0"/>
  </r>
  <r>
    <d v="2013-10-02T22:40:00"/>
    <x v="104"/>
    <n v="1751519"/>
    <d v="2013-09-27T23:04:12"/>
    <x v="2"/>
    <d v="2013-10-05T16:49:59"/>
    <n v="73902"/>
    <s v="Непрофильный"/>
    <s v="Тверь"/>
    <s v="- Smart mini (МАСС) (SCP)"/>
    <n v="30"/>
    <n v="282.60000000000002"/>
    <n v="312.60000000000002"/>
    <s v="Активен"/>
    <x v="0"/>
    <s v="Smart mini (МАСС) (SCP)"/>
    <n v="1"/>
    <n v="1"/>
    <n v="0"/>
    <n v="1"/>
    <n v="1"/>
    <n v="110"/>
    <s v="Smart mini"/>
    <x v="0"/>
    <n v="0"/>
  </r>
  <r>
    <d v="2013-10-12T13:36:16"/>
    <x v="107"/>
    <n v="8545035"/>
    <d v="2013-09-27T22:53:55"/>
    <x v="2"/>
    <m/>
    <n v="64616"/>
    <s v="Непрофильный"/>
    <s v="Ярославль"/>
    <s v="- Smart mini (МАСС) (SCP)"/>
    <n v="30"/>
    <n v="1000"/>
    <n v="1030"/>
    <s v="Активен"/>
    <x v="0"/>
    <s v="Smart mini (МАСС) (SCP)"/>
    <n v="1"/>
    <n v="0"/>
    <n v="1"/>
    <n v="1"/>
    <n v="1"/>
    <n v="110"/>
    <s v="Smart mini"/>
    <x v="0"/>
    <n v="0"/>
  </r>
  <r>
    <d v="2013-10-02T22:38:20"/>
    <x v="104"/>
    <n v="1699875"/>
    <d v="2013-09-27T20:41:12"/>
    <x v="2"/>
    <d v="2013-10-05T17:10:24"/>
    <n v="73902"/>
    <s v="Непрофильный"/>
    <s v="Тверь"/>
    <s v="- Smart mini (МАСС) (SCP)"/>
    <n v="30"/>
    <n v="300"/>
    <n v="330"/>
    <s v="Активен"/>
    <x v="0"/>
    <s v="Smart mini (МАСС) (SCP)"/>
    <n v="1"/>
    <n v="1"/>
    <n v="0"/>
    <n v="1"/>
    <n v="1"/>
    <n v="110"/>
    <s v="Smart mini"/>
    <x v="0"/>
    <n v="0"/>
  </r>
  <r>
    <d v="2013-10-02T22:45:06"/>
    <x v="104"/>
    <n v="8543934"/>
    <d v="2013-09-27T20:24:04"/>
    <x v="2"/>
    <d v="2013-10-05T15:17:00"/>
    <n v="73902"/>
    <s v="Непрофильный"/>
    <s v="Тверь"/>
    <s v="- Smart mini (МАСС) (SCP)"/>
    <n v="30"/>
    <n v="436.04"/>
    <n v="466.04"/>
    <s v="Активен"/>
    <x v="0"/>
    <s v="Smart mini (МАСС) (SCP)"/>
    <n v="1"/>
    <n v="1"/>
    <n v="0"/>
    <n v="1"/>
    <n v="1"/>
    <n v="110"/>
    <s v="Smart mini"/>
    <x v="0"/>
    <n v="0"/>
  </r>
  <r>
    <d v="2013-10-02T22:47:44"/>
    <x v="104"/>
    <n v="8523001"/>
    <d v="2013-09-27T19:23:39"/>
    <x v="2"/>
    <m/>
    <n v="64616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1"/>
    <n v="1"/>
    <n v="1"/>
    <n v="110"/>
    <s v="Smart mini"/>
    <x v="0"/>
    <n v="0"/>
  </r>
  <r>
    <d v="2013-10-03T00:57:52"/>
    <x v="19"/>
    <n v="1755205"/>
    <d v="2013-09-27T19:06:41"/>
    <x v="2"/>
    <m/>
    <n v="64626"/>
    <s v="Непрофильный"/>
    <s v="Тверь"/>
    <s v="- Супер МТС (МАСС) (SCP)"/>
    <n v="30"/>
    <n v="187.1"/>
    <n v="217.1"/>
    <s v="Активен"/>
    <x v="0"/>
    <s v="Супер МТС (МАСС) (SCP)"/>
    <n v="1"/>
    <n v="0"/>
    <n v="0"/>
    <n v="1"/>
    <n v="1"/>
    <n v="70"/>
    <s v="Супер МТС"/>
    <x v="0"/>
    <n v="0"/>
  </r>
  <r>
    <d v="2013-10-02T22:44:29"/>
    <x v="104"/>
    <n v="8539345"/>
    <d v="2013-09-27T18:19:48"/>
    <x v="2"/>
    <m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0"/>
    <n v="0"/>
    <n v="1"/>
    <n v="1"/>
    <n v="110"/>
    <s v="Smart mini"/>
    <x v="0"/>
    <n v="0"/>
  </r>
  <r>
    <d v="2013-10-02T22:37:00"/>
    <x v="104"/>
    <n v="1699438"/>
    <d v="2013-09-27T18:03:44"/>
    <x v="2"/>
    <m/>
    <n v="64616"/>
    <s v="Непрофильный"/>
    <s v="Тверь"/>
    <s v="- МТС Коннект-4 (МАСС) (SCP)"/>
    <n v="30"/>
    <n v="400"/>
    <n v="430"/>
    <s v="Активен"/>
    <x v="0"/>
    <s v="МТС Коннект-4 (МАСС) (SCP)"/>
    <n v="1"/>
    <n v="0"/>
    <n v="1"/>
    <n v="1"/>
    <n v="1"/>
    <n v="170"/>
    <s v="МТС Коннект-4"/>
    <x v="0"/>
    <n v="0"/>
  </r>
  <r>
    <d v="2013-10-02T22:45:58"/>
    <x v="104"/>
    <n v="8544007"/>
    <d v="2013-09-27T17:23:28"/>
    <x v="2"/>
    <d v="2013-10-06T06:55:10"/>
    <n v="73902"/>
    <s v="Непрофильный"/>
    <s v="Тверь"/>
    <s v="- Smart mini (МАСС) (SCP)"/>
    <n v="30"/>
    <n v="247.5"/>
    <n v="277.5"/>
    <s v="Активен"/>
    <x v="0"/>
    <s v="Smart mini (МАСС) (SCP)"/>
    <n v="1"/>
    <n v="1"/>
    <n v="0"/>
    <n v="1"/>
    <n v="1"/>
    <n v="110"/>
    <s v="Smart mini"/>
    <x v="0"/>
    <n v="0"/>
  </r>
  <r>
    <d v="2013-10-02T22:56:59"/>
    <x v="104"/>
    <n v="8545134"/>
    <d v="2013-09-27T16:55:34"/>
    <x v="2"/>
    <m/>
    <n v="64616"/>
    <s v="Непрофильный"/>
    <s v="Тверь"/>
    <s v="- Smart mini (МАСС) (SCP)"/>
    <n v="30"/>
    <n v="270.02999999999997"/>
    <n v="300.02999999999997"/>
    <s v="Активен"/>
    <x v="0"/>
    <s v="Smart mini (МАСС) (SCP)"/>
    <n v="1"/>
    <n v="0"/>
    <n v="1"/>
    <n v="1"/>
    <n v="1"/>
    <n v="110"/>
    <s v="Smart mini"/>
    <x v="0"/>
    <n v="0"/>
  </r>
  <r>
    <d v="2013-10-03T16:26:37"/>
    <x v="70"/>
    <n v="1698715"/>
    <d v="2013-09-27T16:15:08"/>
    <x v="2"/>
    <d v="2013-10-09T03:02:57"/>
    <n v="64626"/>
    <s v="Непрофильный"/>
    <s v="Твер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2T22:55:36"/>
    <x v="104"/>
    <n v="8540086"/>
    <d v="2013-09-27T16:02:28"/>
    <x v="2"/>
    <d v="2013-10-07T11:46:55"/>
    <n v="64616"/>
    <s v="Непрофильный"/>
    <s v="Тверь"/>
    <s v="- Smart для своих (МАСС) (SCP)"/>
    <n v="30"/>
    <n v="500"/>
    <n v="530"/>
    <s v="Активен"/>
    <x v="0"/>
    <s v="Smart для своих (МАСС) (SCP)"/>
    <n v="1"/>
    <n v="1"/>
    <n v="1"/>
    <n v="0"/>
    <n v="0"/>
    <n v="0"/>
    <s v="Smart для своих"/>
    <x v="0"/>
    <n v="0"/>
  </r>
  <r>
    <d v="2013-10-02T22:39:10"/>
    <x v="104"/>
    <n v="1750615"/>
    <d v="2013-09-27T15:55:52"/>
    <x v="2"/>
    <d v="2013-10-05T13:38:03"/>
    <n v="73902"/>
    <s v="Непрофильный"/>
    <s v="Тверь"/>
    <s v="- Супер МТС (МАСС) (SCP)"/>
    <n v="1"/>
    <n v="500"/>
    <n v="501"/>
    <s v="Активен"/>
    <x v="0"/>
    <s v="Супер МТС (МАСС) (SCP)"/>
    <n v="1"/>
    <n v="1"/>
    <n v="0"/>
    <n v="1"/>
    <n v="1"/>
    <n v="70"/>
    <s v="Супер МТС"/>
    <x v="0"/>
    <n v="0"/>
  </r>
  <r>
    <d v="2013-10-02T22:54:34"/>
    <x v="104"/>
    <n v="8539438"/>
    <d v="2013-09-27T15:30:49"/>
    <x v="2"/>
    <d v="2013-10-08T22:21:11"/>
    <n v="64616"/>
    <s v="Непрофильный"/>
    <s v="Тверь"/>
    <s v="- Smart mini (МАСС) (SCP)"/>
    <n v="30"/>
    <n v="285"/>
    <n v="315"/>
    <s v="Активен"/>
    <x v="0"/>
    <s v="Smart mini (МАСС) (SCP)"/>
    <n v="1"/>
    <n v="1"/>
    <n v="1"/>
    <n v="1"/>
    <n v="1"/>
    <n v="110"/>
    <s v="Smart mini"/>
    <x v="0"/>
    <n v="0"/>
  </r>
  <r>
    <d v="2013-10-02T22:56:20"/>
    <x v="104"/>
    <n v="8545088"/>
    <d v="2013-09-27T15:15:23"/>
    <x v="2"/>
    <m/>
    <n v="64616"/>
    <s v="Непрофильный"/>
    <s v="Тверь"/>
    <s v="- Smart mini (МАСС) (SCP)"/>
    <n v="30"/>
    <n v="815.4"/>
    <n v="845.4"/>
    <s v="Активен"/>
    <x v="0"/>
    <s v="Smart mini (МАСС) (SCP)"/>
    <n v="1"/>
    <n v="0"/>
    <n v="1"/>
    <n v="1"/>
    <n v="1"/>
    <n v="110"/>
    <s v="Smart mini"/>
    <x v="0"/>
    <n v="0"/>
  </r>
  <r>
    <d v="2013-10-02T22:44:00"/>
    <x v="104"/>
    <n v="8539175"/>
    <d v="2013-09-27T15:01:57"/>
    <x v="2"/>
    <d v="2013-10-06T06:53:50"/>
    <n v="73902"/>
    <s v="Непрофильный"/>
    <s v="Твер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2T22:48:09"/>
    <x v="104"/>
    <n v="8539404"/>
    <d v="2013-09-27T14:16:37"/>
    <x v="2"/>
    <m/>
    <n v="64616"/>
    <s v="Непрофильный"/>
    <s v="Тверь"/>
    <s v="- Smart mini (МАСС) (SCP)"/>
    <n v="30"/>
    <n v="278"/>
    <n v="308"/>
    <s v="Активен"/>
    <x v="0"/>
    <s v="Smart mini (МАСС) (SCP)"/>
    <n v="1"/>
    <n v="0"/>
    <n v="1"/>
    <n v="1"/>
    <n v="1"/>
    <n v="110"/>
    <s v="Smart mini"/>
    <x v="0"/>
    <n v="0"/>
  </r>
  <r>
    <d v="2013-10-01T09:47:33"/>
    <x v="4"/>
    <n v="1753733"/>
    <d v="2013-09-27T13:21:13"/>
    <x v="2"/>
    <d v="2013-09-27T17:24:12"/>
    <n v="64626"/>
    <s v="Непрофильный"/>
    <s v="Твер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2T22:37:40"/>
    <x v="104"/>
    <n v="1699584"/>
    <d v="2013-09-27T12:47:50"/>
    <x v="2"/>
    <m/>
    <n v="64616"/>
    <s v="Непрофильный"/>
    <s v="Тверь"/>
    <s v="- МТС Коннект-4 (МАСС) (SCP)"/>
    <n v="30"/>
    <n v="1360.04"/>
    <n v="1390.04"/>
    <s v="Активен"/>
    <x v="0"/>
    <s v="МТС Коннект-4 (МАСС) (SCP)"/>
    <n v="1"/>
    <n v="0"/>
    <n v="1"/>
    <n v="1"/>
    <n v="1"/>
    <n v="170"/>
    <s v="МТС Коннект-4"/>
    <x v="0"/>
    <n v="0"/>
  </r>
  <r>
    <d v="2013-10-01T09:47:49"/>
    <x v="4"/>
    <n v="1750479"/>
    <d v="2013-09-27T12:02:56"/>
    <x v="2"/>
    <d v="2013-09-27T17:29:41"/>
    <n v="64626"/>
    <s v="Непрофильный"/>
    <s v="Тверь"/>
    <s v="- Smart mini (МАСС) (SCP)"/>
    <n v="220"/>
    <n v="180"/>
    <n v="400"/>
    <s v="Активен"/>
    <x v="0"/>
    <s v="Smart mini (МАСС) (SCP)"/>
    <n v="1"/>
    <n v="1"/>
    <n v="0"/>
    <n v="1"/>
    <n v="1"/>
    <n v="110"/>
    <s v="Smart mini"/>
    <x v="0"/>
    <n v="0"/>
  </r>
  <r>
    <d v="2013-10-02T22:55:00"/>
    <x v="104"/>
    <n v="8540028"/>
    <d v="2013-09-27T11:45:51"/>
    <x v="2"/>
    <m/>
    <n v="64616"/>
    <s v="Непрофильный"/>
    <s v="Тверь"/>
    <s v="- Smart mini (МАСС) (SCP)"/>
    <n v="30"/>
    <n v="315.02"/>
    <n v="345.02"/>
    <s v="Активен"/>
    <x v="0"/>
    <s v="Smart mini (МАСС) (SCP)"/>
    <n v="1"/>
    <n v="0"/>
    <n v="1"/>
    <n v="1"/>
    <n v="1"/>
    <n v="110"/>
    <s v="Smart mini"/>
    <x v="0"/>
    <n v="0"/>
  </r>
  <r>
    <d v="2013-10-03T00:44:56"/>
    <x v="19"/>
    <n v="1755207"/>
    <d v="2013-09-27T11:32:54"/>
    <x v="2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2T22:57:46"/>
    <x v="104"/>
    <n v="8545172"/>
    <d v="2013-09-27T11:15:25"/>
    <x v="2"/>
    <d v="2013-10-08T23:20:04"/>
    <n v="64616"/>
    <s v="Непрофильный"/>
    <s v="Тверь"/>
    <s v="- Smart mini (МАСС) (SCP)"/>
    <n v="30"/>
    <n v="220"/>
    <n v="250"/>
    <s v="Активен"/>
    <x v="0"/>
    <s v="Smart mini (МАСС) (SCP)"/>
    <n v="1"/>
    <n v="1"/>
    <n v="1"/>
    <n v="1"/>
    <n v="1"/>
    <n v="110"/>
    <s v="Smart mini"/>
    <x v="0"/>
    <n v="0"/>
  </r>
  <r>
    <d v="2013-10-03T00:27:37"/>
    <x v="19"/>
    <n v="1755206"/>
    <d v="2013-09-27T11:00:32"/>
    <x v="2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3T00:33:30"/>
    <x v="19"/>
    <n v="1755206"/>
    <d v="2013-09-27T11:00:32"/>
    <x v="2"/>
    <m/>
    <n v="64626"/>
    <s v="Непрофильный"/>
    <s v="Твер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24:39"/>
    <x v="33"/>
    <n v="1753092"/>
    <d v="2013-09-27T05:34:33"/>
    <x v="2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26:21"/>
    <x v="33"/>
    <n v="1753092"/>
    <d v="2013-09-27T05:34:33"/>
    <x v="2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1-05T13:24:29"/>
    <x v="102"/>
    <n v="8524979"/>
    <d v="2013-09-26T19:38:47"/>
    <x v="2"/>
    <d v="2013-09-27T11:46:51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9T22:27:26"/>
    <x v="108"/>
    <n v="8542232"/>
    <d v="2013-09-26T18:37:20"/>
    <x v="2"/>
    <m/>
    <n v="79956"/>
    <s v="Непрофильный"/>
    <s v="Ярославль"/>
    <s v="- Smart mini (МАСС) (SCP)"/>
    <n v="30"/>
    <n v="340.25"/>
    <n v="370.25"/>
    <s v="Активен"/>
    <x v="0"/>
    <s v="Smart mini (МАСС) (SCP)"/>
    <n v="1"/>
    <n v="0"/>
    <n v="1"/>
    <n v="1"/>
    <n v="1"/>
    <n v="110"/>
    <s v="Smart mini"/>
    <x v="0"/>
    <n v="0"/>
  </r>
  <r>
    <d v="2013-10-07T15:42:56"/>
    <x v="109"/>
    <n v="8544074"/>
    <d v="2013-09-26T16:44:19"/>
    <x v="2"/>
    <m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3T16:29:45"/>
    <x v="70"/>
    <n v="1698715"/>
    <d v="2013-09-26T15:10:52"/>
    <x v="2"/>
    <d v="2013-10-09T03:02:4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3T00:18:32"/>
    <x v="19"/>
    <n v="1755210"/>
    <d v="2013-09-26T12:07:14"/>
    <x v="2"/>
    <m/>
    <n v="64626"/>
    <s v="Непрофильный"/>
    <s v="Ярославль"/>
    <s v="- Супер МТС (МАСС) (SCP)"/>
    <n v="30"/>
    <n v="490"/>
    <n v="520"/>
    <s v="Активен"/>
    <x v="0"/>
    <s v="Супер МТС (МАСС) (SCP)"/>
    <n v="1"/>
    <n v="0"/>
    <n v="0"/>
    <n v="1"/>
    <n v="1"/>
    <n v="70"/>
    <s v="Супер МТС"/>
    <x v="0"/>
    <n v="0"/>
  </r>
  <r>
    <d v="2013-10-14T12:12:13"/>
    <x v="95"/>
    <n v="1751037"/>
    <d v="2013-09-25T20:32:22"/>
    <x v="2"/>
    <d v="2013-10-09T10:31:47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3T00:04:01"/>
    <x v="19"/>
    <n v="1755212"/>
    <d v="2013-09-25T18:03:09"/>
    <x v="2"/>
    <m/>
    <n v="64626"/>
    <s v="Непрофильный"/>
    <s v="Ярославль"/>
    <s v="- Супер МТС (МАСС) (SCP)"/>
    <n v="30"/>
    <n v="120"/>
    <n v="150"/>
    <s v="Активен"/>
    <x v="0"/>
    <s v="Супер МТС (МАСС) (SCP)"/>
    <n v="1"/>
    <n v="0"/>
    <n v="0"/>
    <n v="1"/>
    <n v="1"/>
    <n v="70"/>
    <s v="Супер МТС"/>
    <x v="0"/>
    <n v="0"/>
  </r>
  <r>
    <d v="2013-11-05T13:24:48"/>
    <x v="102"/>
    <n v="8524987"/>
    <d v="2013-09-25T17:48:39"/>
    <x v="2"/>
    <d v="2013-09-26T09:09:28"/>
    <n v="64626"/>
    <s v="Непрофильный"/>
    <s v="Ярославль"/>
    <s v="- МТС Коннект-4 (МАСС) (SCP)"/>
    <n v="401"/>
    <n v="7"/>
    <n v="408"/>
    <s v="Активен"/>
    <x v="0"/>
    <s v="МТС Коннект-4 (МАСС) (SCP)"/>
    <n v="0"/>
    <n v="1"/>
    <n v="0"/>
    <n v="1"/>
    <n v="1"/>
    <n v="170"/>
    <s v="МТС Коннект-4"/>
    <x v="0"/>
    <n v="0"/>
  </r>
  <r>
    <d v="2013-10-01T16:52:41"/>
    <x v="41"/>
    <n v="8539397"/>
    <d v="2013-09-25T14:56:34"/>
    <x v="2"/>
    <d v="2013-09-29T16:36:10"/>
    <n v="73902"/>
    <s v="Непрофильный"/>
    <s v="Тверь"/>
    <s v="- Smart mini (МАСС) (SCP)"/>
    <n v="30"/>
    <n v="194"/>
    <n v="224"/>
    <s v="Активен"/>
    <x v="0"/>
    <s v="Smart mini (МАСС) (SCP)"/>
    <n v="1"/>
    <n v="1"/>
    <n v="0"/>
    <n v="1"/>
    <n v="1"/>
    <n v="110"/>
    <s v="Smart mini"/>
    <x v="0"/>
    <n v="0"/>
  </r>
  <r>
    <d v="2013-10-02T23:54:54"/>
    <x v="19"/>
    <n v="1755214"/>
    <d v="2013-09-24T22:18:42"/>
    <x v="2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1-05T07:08:47"/>
    <x v="20"/>
    <n v="8526259"/>
    <d v="2013-09-24T20:20:18"/>
    <x v="2"/>
    <d v="2013-09-26T14:58:51"/>
    <n v="57078"/>
    <s v="Локальный"/>
    <s v="Ярославль"/>
    <s v="- Супер МТС. Область (МАСС) (SCP)"/>
    <n v="90"/>
    <n v="0"/>
    <n v="90"/>
    <s v="Активен"/>
    <x v="0"/>
    <s v="Супер МТС. Область (МАСС) (SCP)"/>
    <n v="0"/>
    <n v="1"/>
    <n v="1"/>
    <n v="1"/>
    <n v="1"/>
    <n v="0"/>
    <s v="Супер МТС. Область"/>
    <x v="0"/>
    <n v="0"/>
  </r>
  <r>
    <d v="2013-11-05T17:57:10"/>
    <x v="47"/>
    <n v="8545170"/>
    <d v="2013-09-24T19:10:36"/>
    <x v="2"/>
    <m/>
    <n v="64616"/>
    <s v="Непрофильный"/>
    <s v="Ярославль"/>
    <s v="- Smart mini (МАСС) (SCP)"/>
    <n v="30"/>
    <n v="190"/>
    <n v="220"/>
    <s v="Активен"/>
    <x v="0"/>
    <s v="Smart mini (МАСС) (SCP)"/>
    <n v="0"/>
    <n v="0"/>
    <n v="1"/>
    <n v="1"/>
    <n v="1"/>
    <n v="110"/>
    <s v="Smart mini"/>
    <x v="0"/>
    <n v="0"/>
  </r>
  <r>
    <d v="2013-10-02T23:45:45"/>
    <x v="19"/>
    <n v="1755212"/>
    <d v="2013-09-24T18:13:57"/>
    <x v="2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1T17:54:22"/>
    <x v="7"/>
    <n v="8547011"/>
    <d v="2013-09-24T15:07:59"/>
    <x v="2"/>
    <d v="2013-10-02T08:30:18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2T12:50:16"/>
    <x v="20"/>
    <n v="8545893"/>
    <d v="2013-09-24T14:44:08"/>
    <x v="2"/>
    <d v="2013-10-02T12:29:08"/>
    <n v="57078"/>
    <s v="Локальный"/>
    <s v="Ярославль"/>
    <s v="- МТС Коннект-4 (МАСС) (SCP)"/>
    <n v="100"/>
    <n v="38.5"/>
    <n v="138.5"/>
    <s v="Активен"/>
    <x v="0"/>
    <s v="МТС Коннект-4 (МАСС) (SCP)"/>
    <n v="1"/>
    <n v="1"/>
    <n v="1"/>
    <n v="1"/>
    <n v="1"/>
    <n v="0"/>
    <s v="МТС Коннект-4"/>
    <x v="0"/>
    <n v="0"/>
  </r>
  <r>
    <d v="2013-10-03T16:28:02"/>
    <x v="70"/>
    <n v="1698716"/>
    <d v="2013-09-24T14:00:35"/>
    <x v="2"/>
    <d v="2013-10-09T03:02:25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3T16:28:48"/>
    <x v="70"/>
    <n v="1698266"/>
    <d v="2013-09-23T17:10:25"/>
    <x v="2"/>
    <d v="2013-10-08T21:40:36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3T16:28:27"/>
    <x v="70"/>
    <n v="1698264"/>
    <d v="2013-09-23T15:55:57"/>
    <x v="2"/>
    <d v="2013-10-08T21:40:31"/>
    <n v="64626"/>
    <s v="Непрофильный"/>
    <s v="Ярославль"/>
    <s v="- Супер МТС. Область (МАСС) (SCP)"/>
    <n v="30"/>
    <n v="0"/>
    <n v="3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02T23:42:14"/>
    <x v="19"/>
    <n v="1755213"/>
    <d v="2013-09-23T14:20:05"/>
    <x v="2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5T13:25:52"/>
    <x v="102"/>
    <n v="1753805"/>
    <d v="2013-09-23T14:16:38"/>
    <x v="2"/>
    <d v="2013-09-26T11:45:30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1-10T22:14:48"/>
    <x v="83"/>
    <n v="8545319"/>
    <d v="2013-09-23T13:26:32"/>
    <x v="2"/>
    <d v="2013-11-09T12:22:58"/>
    <n v="64626"/>
    <s v="Непрофильный"/>
    <s v="Ярославль"/>
    <s v="- Smart mini (МАСС) (SCP)"/>
    <n v="30"/>
    <n v="558"/>
    <n v="588"/>
    <s v="Активен"/>
    <x v="0"/>
    <s v="Smart mini (МАСС) (SCP)"/>
    <n v="0"/>
    <n v="1"/>
    <n v="0"/>
    <n v="1"/>
    <n v="1"/>
    <n v="110"/>
    <s v="Smart mini"/>
    <x v="0"/>
    <n v="0"/>
  </r>
  <r>
    <d v="2013-10-02T23:31:42"/>
    <x v="19"/>
    <n v="1755214"/>
    <d v="2013-09-23T12:53:16"/>
    <x v="2"/>
    <m/>
    <n v="64626"/>
    <s v="Непрофильный"/>
    <s v="Ярославль"/>
    <s v="- Супер МТС (МАСС) (SCP)"/>
    <n v="30"/>
    <n v="94.55"/>
    <n v="124.55"/>
    <s v="Активен"/>
    <x v="0"/>
    <s v="Супер МТС (МАСС) (SCP)"/>
    <n v="1"/>
    <n v="0"/>
    <n v="0"/>
    <n v="1"/>
    <n v="1"/>
    <n v="70"/>
    <s v="Супер МТС"/>
    <x v="0"/>
    <n v="0"/>
  </r>
  <r>
    <d v="2013-10-01T17:16:07"/>
    <x v="110"/>
    <n v="1697907"/>
    <d v="2013-09-23T10:53:32"/>
    <x v="2"/>
    <d v="2013-09-28T11:29:50"/>
    <n v="64628"/>
    <s v="Непрофильный"/>
    <s v="Ярославль"/>
    <s v="- Супер МТС. Область (МАСС) (SCP)"/>
    <n v="50"/>
    <n v="500"/>
    <n v="550"/>
    <s v="Активен"/>
    <x v="0"/>
    <s v="Супер МТС. Область (МАСС) (SCP)"/>
    <n v="1"/>
    <n v="1"/>
    <n v="0"/>
    <n v="1"/>
    <n v="1"/>
    <n v="70"/>
    <s v="Супер МТС. Область"/>
    <x v="0"/>
    <n v="0"/>
  </r>
  <r>
    <d v="2013-10-02T22:44:04"/>
    <x v="19"/>
    <n v="1755212"/>
    <d v="2013-09-23T10:08:20"/>
    <x v="2"/>
    <m/>
    <n v="64626"/>
    <s v="Непрофильный"/>
    <s v="Ярославль"/>
    <s v="- Smart mini (МАСС) (SCP)"/>
    <n v="30"/>
    <n v="100"/>
    <n v="130"/>
    <s v="Активен"/>
    <x v="0"/>
    <s v="Smart mini (МАСС) (SCP)"/>
    <n v="1"/>
    <n v="0"/>
    <n v="0"/>
    <n v="1"/>
    <n v="1"/>
    <n v="70"/>
    <s v="Smart mini"/>
    <x v="0"/>
    <n v="0"/>
  </r>
  <r>
    <d v="2013-10-02T14:05:02"/>
    <x v="97"/>
    <n v="8545350"/>
    <d v="2013-09-23T05:32:30"/>
    <x v="2"/>
    <d v="2013-10-09T11:44:58"/>
    <n v="64626"/>
    <s v="Непрофильный"/>
    <s v="Ярославль"/>
    <s v="- Smart mini (МАСС) (SCP)"/>
    <n v="30"/>
    <n v="725.82"/>
    <n v="755.82"/>
    <s v="Активен"/>
    <x v="0"/>
    <s v="Smart mini (МАСС) (SCP)"/>
    <n v="1"/>
    <n v="1"/>
    <n v="0"/>
    <n v="1"/>
    <n v="1"/>
    <n v="110"/>
    <s v="Smart mini"/>
    <x v="0"/>
    <n v="0"/>
  </r>
  <r>
    <d v="2013-10-01T18:08:05"/>
    <x v="111"/>
    <n v="8547283"/>
    <d v="2013-09-21T18:50:55"/>
    <x v="2"/>
    <d v="2013-09-28T12:24:45"/>
    <n v="57078"/>
    <s v="Локальный"/>
    <s v="Ярославль"/>
    <s v="- МТС Коннект-4 (МАСС) (SCP)"/>
    <n v="100"/>
    <n v="0"/>
    <n v="100"/>
    <s v="Активен"/>
    <x v="0"/>
    <s v="МТС Коннект-4 (МАСС) (SCP)"/>
    <n v="1"/>
    <n v="1"/>
    <n v="1"/>
    <n v="1"/>
    <n v="1"/>
    <n v="0"/>
    <s v="МТС Коннект-4"/>
    <x v="0"/>
    <n v="0"/>
  </r>
  <r>
    <d v="2013-10-01T21:35:45"/>
    <x v="112"/>
    <n v="8521225"/>
    <d v="2013-09-21T15:34:23"/>
    <x v="2"/>
    <m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0"/>
    <n v="1"/>
    <n v="1"/>
    <n v="1"/>
    <n v="110"/>
    <s v="Smart mini"/>
    <x v="0"/>
    <n v="0"/>
  </r>
  <r>
    <d v="2013-10-07T15:42:37"/>
    <x v="109"/>
    <n v="8544072"/>
    <d v="2013-09-21T10:55:00"/>
    <x v="2"/>
    <d v="2013-10-15T14:53:44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3T21:26:44"/>
    <x v="91"/>
    <n v="8544460"/>
    <d v="2013-09-20T11:34:48"/>
    <x v="2"/>
    <d v="2013-09-28T15:20:22"/>
    <n v="73902"/>
    <s v="Непрофильный"/>
    <s v="Ярославль"/>
    <s v="- Smart (МАСС) (SCP)"/>
    <n v="220"/>
    <n v="0"/>
    <n v="220"/>
    <s v="Активен"/>
    <x v="0"/>
    <s v="Smart (МАСС) (SCP)"/>
    <n v="1"/>
    <n v="1"/>
    <n v="0"/>
    <n v="1"/>
    <n v="1"/>
    <n v="0"/>
    <s v="Smart"/>
    <x v="0"/>
    <n v="0"/>
  </r>
  <r>
    <d v="2013-10-13T21:26:30"/>
    <x v="91"/>
    <n v="8544461"/>
    <d v="2013-09-20T11:24:47"/>
    <x v="2"/>
    <d v="2013-09-28T15:19:47"/>
    <n v="73902"/>
    <s v="Непрофильный"/>
    <s v="Ярославль"/>
    <s v="- Smart (МАСС) (SCP)"/>
    <n v="220"/>
    <n v="0"/>
    <n v="220"/>
    <s v="Активен"/>
    <x v="0"/>
    <s v="Smart (МАСС) (SCP)"/>
    <n v="1"/>
    <n v="1"/>
    <n v="0"/>
    <n v="1"/>
    <n v="1"/>
    <n v="0"/>
    <s v="Smart"/>
    <x v="0"/>
    <n v="0"/>
  </r>
  <r>
    <d v="2013-10-07T15:41:54"/>
    <x v="109"/>
    <n v="8544068"/>
    <d v="2013-09-19T23:35:38"/>
    <x v="2"/>
    <d v="2013-10-06T13:59:49"/>
    <n v="73902"/>
    <s v="Непрофильный"/>
    <s v="Ярославль"/>
    <s v="- Smart mini (МАСС) (SCP)"/>
    <n v="220"/>
    <n v="200"/>
    <n v="420"/>
    <s v="Активен"/>
    <x v="0"/>
    <s v="Smart mini (МАСС) (SCP)"/>
    <n v="1"/>
    <n v="1"/>
    <n v="0"/>
    <n v="1"/>
    <n v="1"/>
    <n v="110"/>
    <s v="Smart mini"/>
    <x v="0"/>
    <n v="0"/>
  </r>
  <r>
    <d v="2013-10-02T16:19:31"/>
    <x v="5"/>
    <n v="8535362"/>
    <d v="2013-09-19T19:13:52"/>
    <x v="2"/>
    <d v="2013-09-23T00:40:37"/>
    <n v="79956"/>
    <s v="Непрофильный"/>
    <s v="Ярославль"/>
    <s v="- Smart mini (МАСС) (SCP)"/>
    <n v="220"/>
    <n v="177"/>
    <n v="397"/>
    <s v="Активен"/>
    <x v="0"/>
    <s v="Smart mini (МАСС) (SCP)"/>
    <n v="1"/>
    <n v="1"/>
    <n v="1"/>
    <n v="1"/>
    <n v="1"/>
    <n v="110"/>
    <s v="Smart mini"/>
    <x v="0"/>
    <n v="0"/>
  </r>
  <r>
    <d v="2013-10-02T16:19:26"/>
    <x v="5"/>
    <n v="8535362"/>
    <d v="2013-09-19T14:22:09"/>
    <x v="2"/>
    <d v="2013-09-23T01:51:21"/>
    <n v="7995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1T09:46:57"/>
    <x v="4"/>
    <n v="1750460"/>
    <d v="2013-09-19T11:09:03"/>
    <x v="2"/>
    <d v="2013-09-20T09:39:07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3T21:25:40"/>
    <x v="91"/>
    <n v="8544485"/>
    <d v="2013-09-17T17:05:43"/>
    <x v="2"/>
    <d v="2013-09-28T15:11:36"/>
    <n v="73902"/>
    <s v="Непрофильный"/>
    <s v="Ярославль"/>
    <s v="- Супер МТС (МАСС) (SCP)"/>
    <n v="220"/>
    <n v="0"/>
    <n v="220"/>
    <s v="Активен"/>
    <x v="0"/>
    <s v="Супер МТС (МАСС) (SCP)"/>
    <n v="1"/>
    <n v="1"/>
    <n v="0"/>
    <n v="1"/>
    <n v="1"/>
    <n v="70"/>
    <s v="Супер МТС"/>
    <x v="0"/>
    <n v="0"/>
  </r>
  <r>
    <d v="2013-10-01T10:19:52"/>
    <x v="52"/>
    <n v="8524784"/>
    <d v="2013-09-17T15:03:28"/>
    <x v="2"/>
    <d v="2013-09-17T15:19:34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1T15:14:40"/>
    <x v="113"/>
    <n v="8544230"/>
    <d v="2013-09-17T12:34:15"/>
    <x v="2"/>
    <d v="2013-10-04T10:36:22"/>
    <n v="64628"/>
    <s v="Непрофильный"/>
    <s v="Ярославль"/>
    <s v="- Smart mini (МАСС) (SCP)"/>
    <n v="30"/>
    <n v="300"/>
    <n v="330"/>
    <s v="Активен"/>
    <x v="0"/>
    <s v="Smart mini (МАСС) (SCP)"/>
    <n v="1"/>
    <n v="1"/>
    <n v="0"/>
    <n v="1"/>
    <n v="1"/>
    <n v="110"/>
    <s v="Smart mini"/>
    <x v="0"/>
    <n v="0"/>
  </r>
  <r>
    <d v="2013-10-01T10:20:19"/>
    <x v="52"/>
    <n v="8524854"/>
    <d v="2013-09-17T12:12:18"/>
    <x v="2"/>
    <d v="2013-09-17T12:35:18"/>
    <n v="64626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7T15:43:13"/>
    <x v="109"/>
    <n v="8544075"/>
    <d v="2013-09-16T16:18:52"/>
    <x v="2"/>
    <d v="2013-10-06T12:09:30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3T21:22:07"/>
    <x v="91"/>
    <n v="8548021"/>
    <d v="2013-09-16T16:06:34"/>
    <x v="2"/>
    <d v="2013-09-28T15:10:21"/>
    <n v="73902"/>
    <s v="Непрофильный"/>
    <s v="Ярославль"/>
    <s v="- Smart mini (МАСС) (SCP)"/>
    <n v="220"/>
    <n v="184"/>
    <n v="404"/>
    <s v="Активен"/>
    <x v="0"/>
    <s v="Smart mini (МАСС) (SCP)"/>
    <n v="1"/>
    <n v="1"/>
    <n v="0"/>
    <n v="1"/>
    <n v="1"/>
    <n v="110"/>
    <s v="Smart mini"/>
    <x v="0"/>
    <n v="0"/>
  </r>
  <r>
    <d v="2013-10-01T09:45:01"/>
    <x v="4"/>
    <n v="1753795"/>
    <d v="2013-09-16T15:56:38"/>
    <x v="2"/>
    <d v="2013-09-17T14:55:42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1T09:47:09"/>
    <x v="4"/>
    <n v="1753795"/>
    <d v="2013-09-16T14:36:43"/>
    <x v="2"/>
    <d v="2013-09-17T14:52:36"/>
    <n v="6462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6T17:34:52"/>
    <x v="114"/>
    <n v="8543444"/>
    <d v="2013-09-15T13:23:47"/>
    <x v="2"/>
    <d v="2013-10-08T11:04:51"/>
    <n v="7995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1"/>
    <n v="1"/>
    <n v="1"/>
    <n v="110"/>
    <s v="Smart mini"/>
    <x v="0"/>
    <n v="0"/>
  </r>
  <r>
    <d v="2013-10-13T21:21:28"/>
    <x v="91"/>
    <n v="8544439"/>
    <d v="2013-09-15T12:19:18"/>
    <x v="2"/>
    <d v="2013-09-18T14:31:05"/>
    <n v="73902"/>
    <s v="Непрофильный"/>
    <s v="Ярославль"/>
    <s v="- Smart mini (МАСС) (SCP)"/>
    <n v="220"/>
    <n v="144"/>
    <n v="364"/>
    <s v="Активен"/>
    <x v="0"/>
    <s v="Smart mini (МАСС) (SCP)"/>
    <n v="1"/>
    <n v="1"/>
    <n v="0"/>
    <n v="1"/>
    <n v="1"/>
    <n v="110"/>
    <s v="Smart mini"/>
    <x v="0"/>
    <n v="0"/>
  </r>
  <r>
    <d v="2013-10-13T21:21:47"/>
    <x v="91"/>
    <n v="8544234"/>
    <d v="2013-09-15T12:13:00"/>
    <x v="2"/>
    <d v="2013-09-18T14:29:42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3T20:59:31"/>
    <x v="115"/>
    <n v="8538483"/>
    <d v="2013-09-14T20:54:31"/>
    <x v="2"/>
    <d v="2013-09-23T01:51:51"/>
    <n v="7995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3T20:59:49"/>
    <x v="115"/>
    <n v="8536762"/>
    <d v="2013-09-14T19:08:00"/>
    <x v="2"/>
    <d v="2013-10-08T14:08:30"/>
    <n v="79956"/>
    <s v="Непрофильный"/>
    <s v="Ярославль"/>
    <s v="- Smart mini (МАСС) (SCP)"/>
    <n v="220"/>
    <n v="90.5"/>
    <n v="310.5"/>
    <s v="Активен"/>
    <x v="0"/>
    <s v="Smart mini (МАСС) (SCP)"/>
    <n v="1"/>
    <n v="1"/>
    <n v="1"/>
    <n v="1"/>
    <n v="1"/>
    <n v="110"/>
    <s v="Smart mini"/>
    <x v="0"/>
    <n v="0"/>
  </r>
  <r>
    <d v="2013-10-01T21:36:38"/>
    <x v="112"/>
    <n v="8521916"/>
    <d v="2013-09-14T13:26:39"/>
    <x v="2"/>
    <m/>
    <n v="64616"/>
    <s v="Непрофильный"/>
    <s v="Ярославль"/>
    <s v="- Smart mini (МАСС) (SCP)"/>
    <n v="30"/>
    <n v="500"/>
    <n v="530"/>
    <s v="Активен"/>
    <x v="0"/>
    <s v="Smart mini (МАСС) (SCP)"/>
    <n v="1"/>
    <n v="0"/>
    <n v="1"/>
    <n v="1"/>
    <n v="1"/>
    <n v="110"/>
    <s v="Smart mini"/>
    <x v="0"/>
    <n v="0"/>
  </r>
  <r>
    <d v="2013-10-01T21:34:25"/>
    <x v="112"/>
    <n v="8520931"/>
    <d v="2013-09-13T23:57:48"/>
    <x v="2"/>
    <d v="2013-09-29T22:06:29"/>
    <n v="64616"/>
    <s v="Непрофильный"/>
    <s v="Ярославль"/>
    <s v="- Smart mini (МАСС) (SCP)"/>
    <n v="30"/>
    <n v="240"/>
    <n v="270"/>
    <s v="Активен"/>
    <x v="0"/>
    <s v="Smart mini (МАСС) (SCP)"/>
    <n v="1"/>
    <n v="1"/>
    <n v="1"/>
    <n v="1"/>
    <n v="1"/>
    <n v="110"/>
    <s v="Smart mini"/>
    <x v="0"/>
    <n v="0"/>
  </r>
  <r>
    <d v="2013-10-03T20:58:57"/>
    <x v="115"/>
    <n v="8534105"/>
    <d v="2013-09-13T20:14:38"/>
    <x v="2"/>
    <d v="2013-10-08T13:59:12"/>
    <n v="79956"/>
    <s v="Непрофильный"/>
    <s v="Ярославль"/>
    <s v="- RED Energy (МАСС) (SCP)"/>
    <n v="220"/>
    <n v="300"/>
    <n v="520"/>
    <s v="Активен"/>
    <x v="0"/>
    <s v="RED Energy (МАСС) (SCP)"/>
    <n v="1"/>
    <n v="1"/>
    <n v="1"/>
    <n v="0"/>
    <n v="0"/>
    <n v="0"/>
    <s v="RED Energy"/>
    <x v="0"/>
    <n v="0"/>
  </r>
  <r>
    <d v="2013-10-01T17:09:36"/>
    <x v="110"/>
    <n v="1697887"/>
    <d v="2013-09-13T15:49:53"/>
    <x v="2"/>
    <d v="2013-09-29T12:29:50"/>
    <n v="64628"/>
    <s v="Непрофильный"/>
    <s v="Ярославль"/>
    <s v="- Супер МТС. Область (МАСС) (SCP)"/>
    <n v="50"/>
    <n v="0"/>
    <n v="50"/>
    <s v="Активен"/>
    <x v="0"/>
    <s v="Супер МТС. Область (МАСС) (SCP)"/>
    <n v="1"/>
    <n v="1"/>
    <n v="0"/>
    <n v="1"/>
    <n v="1"/>
    <n v="0"/>
    <s v="Супер МТС. Область"/>
    <x v="0"/>
    <n v="0"/>
  </r>
  <r>
    <d v="2013-10-13T21:19:36"/>
    <x v="91"/>
    <n v="8544411"/>
    <d v="2013-09-13T15:43:13"/>
    <x v="2"/>
    <d v="2013-09-18T14:35:02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1T15:20:54"/>
    <x v="98"/>
    <n v="8544558"/>
    <d v="2013-09-12T18:34:54"/>
    <x v="2"/>
    <d v="2013-09-29T16:45:51"/>
    <n v="64628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0"/>
    <n v="1"/>
    <n v="1"/>
    <n v="110"/>
    <s v="Smart mini"/>
    <x v="0"/>
    <n v="0"/>
  </r>
  <r>
    <d v="2013-10-01T21:37:28"/>
    <x v="112"/>
    <n v="8522118"/>
    <d v="2013-09-12T17:36:05"/>
    <x v="2"/>
    <d v="2013-09-29T19:38:53"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1"/>
    <n v="1"/>
    <n v="1"/>
    <n v="110"/>
    <s v="Smart mini"/>
    <x v="0"/>
    <n v="0"/>
  </r>
  <r>
    <d v="2013-10-07T15:42:18"/>
    <x v="109"/>
    <n v="8544069"/>
    <d v="2013-09-12T16:06:45"/>
    <x v="2"/>
    <d v="2013-10-04T21:18:10"/>
    <n v="73902"/>
    <s v="Непрофильный"/>
    <s v="Ярославль"/>
    <s v="- RED Energy (МАСС) (SCP)"/>
    <n v="220"/>
    <n v="0"/>
    <n v="220"/>
    <s v="Активен"/>
    <x v="0"/>
    <s v="RED Energy (МАСС) (SCP)"/>
    <n v="1"/>
    <n v="1"/>
    <n v="0"/>
    <n v="0"/>
    <n v="0"/>
    <n v="0"/>
    <s v="RED Energy"/>
    <x v="0"/>
    <n v="0"/>
  </r>
  <r>
    <d v="2013-10-03T20:54:08"/>
    <x v="115"/>
    <n v="8535361"/>
    <d v="2013-09-11T14:52:59"/>
    <x v="2"/>
    <d v="2013-09-18T11:54:11"/>
    <n v="7995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3T20:53:51"/>
    <x v="115"/>
    <n v="8535364"/>
    <d v="2013-09-11T14:30:36"/>
    <x v="2"/>
    <d v="2013-10-01T15:34:46"/>
    <n v="7995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3T20:53:34"/>
    <x v="115"/>
    <n v="8535364"/>
    <d v="2013-09-11T14:24:29"/>
    <x v="2"/>
    <d v="2013-10-01T15:34:27"/>
    <n v="7995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1T16:51:38"/>
    <x v="41"/>
    <n v="8546155"/>
    <d v="2013-09-11T12:47:56"/>
    <x v="2"/>
    <d v="2013-09-15T13:13:38"/>
    <n v="73902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1T16:50:21"/>
    <x v="41"/>
    <n v="8546200"/>
    <d v="2013-09-10T14:47:53"/>
    <x v="2"/>
    <d v="2013-09-14T23:00:59"/>
    <n v="73902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4T10:18:24"/>
    <x v="20"/>
    <n v="8526724"/>
    <d v="2013-09-10T11:50:07"/>
    <x v="2"/>
    <d v="2013-09-22T11:42:26"/>
    <n v="57078"/>
    <s v="Локальный"/>
    <s v="Ярославль"/>
    <s v="- Smart mini (МАСС) (SCP)"/>
    <n v="90"/>
    <n v="123.01"/>
    <n v="213.01"/>
    <s v="Активен"/>
    <x v="0"/>
    <s v="Smart mini (МАСС) (SCP)"/>
    <n v="1"/>
    <n v="1"/>
    <n v="1"/>
    <n v="1"/>
    <n v="1"/>
    <n v="110"/>
    <s v="Smart mini"/>
    <x v="0"/>
    <n v="0"/>
  </r>
  <r>
    <d v="2013-10-13T21:24:27"/>
    <x v="91"/>
    <n v="8544427"/>
    <d v="2013-09-09T13:03:29"/>
    <x v="2"/>
    <d v="2013-09-14T15:07:20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1T18:10:37"/>
    <x v="111"/>
    <n v="8528015"/>
    <d v="2013-09-09T10:45:35"/>
    <x v="2"/>
    <d v="2013-09-22T11:36:47"/>
    <n v="57078"/>
    <s v="Локальный"/>
    <s v="Ярославль"/>
    <s v="- Супер МТС. Область (МАСС) (SCP)"/>
    <n v="90"/>
    <n v="136"/>
    <n v="226"/>
    <s v="Активен"/>
    <x v="0"/>
    <s v="Супер МТС. Область (МАСС) (SCP)"/>
    <n v="1"/>
    <n v="1"/>
    <n v="1"/>
    <n v="1"/>
    <n v="1"/>
    <n v="70"/>
    <s v="Супер МТС. Область"/>
    <x v="0"/>
    <n v="0"/>
  </r>
  <r>
    <d v="2013-10-07T15:44:38"/>
    <x v="109"/>
    <n v="8544075"/>
    <d v="2013-09-07T18:41:44"/>
    <x v="2"/>
    <d v="2013-09-29T12:26:46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1T12:11:38"/>
    <x v="5"/>
    <n v="8541606"/>
    <d v="2013-09-06T11:21:32"/>
    <x v="2"/>
    <d v="2013-09-15T16:03:17"/>
    <n v="64626"/>
    <s v="Непрофильный"/>
    <s v="Ярославль"/>
    <s v="- Твоя страна (МАСС) (SCP)"/>
    <n v="30"/>
    <n v="92.02"/>
    <n v="122.02"/>
    <s v="Активен"/>
    <x v="0"/>
    <s v="Твоя страна (МАСС) (SCP)"/>
    <n v="1"/>
    <n v="1"/>
    <n v="0"/>
    <n v="0"/>
    <n v="0"/>
    <n v="0"/>
    <s v="Твоя страна"/>
    <x v="0"/>
    <n v="0"/>
  </r>
  <r>
    <d v="2013-10-01T12:24:13"/>
    <x v="5"/>
    <n v="8541606"/>
    <d v="2013-09-06T11:21:32"/>
    <x v="2"/>
    <d v="2013-09-15T16:03:17"/>
    <n v="64626"/>
    <s v="Непрофильный"/>
    <s v="Ярославль"/>
    <s v="- Твоя страна (МАСС) (SCP)"/>
    <n v="30"/>
    <n v="92.02"/>
    <n v="122.02"/>
    <s v="Активен"/>
    <x v="0"/>
    <s v="Твоя страна (МАСС) (SCP)"/>
    <n v="1"/>
    <n v="1"/>
    <n v="0"/>
    <n v="0"/>
    <n v="0"/>
    <n v="0"/>
    <s v="Твоя страна"/>
    <x v="0"/>
    <n v="0"/>
  </r>
  <r>
    <d v="2013-10-01T17:07:00"/>
    <x v="44"/>
    <n v="8541730"/>
    <d v="2013-09-05T15:13:51"/>
    <x v="2"/>
    <d v="2013-10-06T14:19:09"/>
    <n v="64616"/>
    <s v="Непрофильный"/>
    <s v="Ярославль"/>
    <s v="- RED Energy (МАСС) (SCP)"/>
    <n v="150"/>
    <n v="0"/>
    <n v="149.9999"/>
    <s v="Активен"/>
    <x v="0"/>
    <s v="RED Energy (МАСС) (SCP)"/>
    <n v="1"/>
    <n v="1"/>
    <n v="1"/>
    <n v="0"/>
    <n v="0"/>
    <n v="0"/>
    <s v="RED Energy"/>
    <x v="0"/>
    <n v="0"/>
  </r>
  <r>
    <d v="2013-10-01T16:02:08"/>
    <x v="80"/>
    <n v="8535511"/>
    <d v="2013-09-04T13:12:30"/>
    <x v="2"/>
    <d v="2013-09-11T15:05:00"/>
    <n v="79956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1"/>
    <n v="1"/>
    <n v="1"/>
    <n v="110"/>
    <s v="Smart mini"/>
    <x v="0"/>
    <n v="0"/>
  </r>
  <r>
    <d v="2013-10-01T17:56:09"/>
    <x v="111"/>
    <n v="8526623"/>
    <d v="2013-09-03T16:21:13"/>
    <x v="2"/>
    <d v="2013-09-10T08:47:14"/>
    <n v="57078"/>
    <s v="Локальный"/>
    <s v="Ярославль"/>
    <s v="- Супер МТС (МАСС) (SCP)"/>
    <n v="90"/>
    <n v="0"/>
    <n v="90"/>
    <s v="Активен"/>
    <x v="0"/>
    <s v="Супер МТС (МАСС) (SCP)"/>
    <n v="1"/>
    <n v="1"/>
    <n v="1"/>
    <n v="1"/>
    <n v="1"/>
    <n v="0"/>
    <s v="Супер МТС"/>
    <x v="0"/>
    <n v="0"/>
  </r>
  <r>
    <d v="2013-10-01T18:01:59"/>
    <x v="111"/>
    <n v="8528022"/>
    <d v="2013-09-03T16:08:04"/>
    <x v="2"/>
    <d v="2013-09-11T11:24:14"/>
    <n v="57078"/>
    <s v="Локальный"/>
    <s v="Ярославл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1T15:25:24"/>
    <x v="113"/>
    <n v="8544558"/>
    <d v="2013-09-03T15:19:07"/>
    <x v="2"/>
    <d v="2013-09-18T11:05:30"/>
    <n v="64628"/>
    <s v="Непрофильный"/>
    <s v="Ярославль"/>
    <s v="- Smart mini (МАСС) (SCP)"/>
    <n v="30"/>
    <n v="250"/>
    <n v="280"/>
    <s v="Активен"/>
    <x v="0"/>
    <s v="Smart mini (МАСС) (SCP)"/>
    <n v="1"/>
    <n v="1"/>
    <n v="0"/>
    <n v="1"/>
    <n v="1"/>
    <n v="110"/>
    <s v="Smart mini"/>
    <x v="0"/>
    <n v="0"/>
  </r>
  <r>
    <d v="2013-10-01T16:48:14"/>
    <x v="41"/>
    <n v="8545986"/>
    <d v="2013-09-02T14:30:02"/>
    <x v="2"/>
    <d v="2013-09-08T23:56:56"/>
    <n v="73902"/>
    <s v="Непрофильный"/>
    <s v="Ярославль"/>
    <s v="- МТС Коннект-4 (МАСС) (SCP)"/>
    <n v="401"/>
    <n v="0"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1-05T21:21:12"/>
    <x v="48"/>
    <n v="8543467"/>
    <d v="2013-09-02T13:12:26"/>
    <x v="2"/>
    <d v="2013-09-10T11:39:19"/>
    <n v="73902"/>
    <s v="Непрофильный"/>
    <s v="Ярославль"/>
    <s v="- Smart mini (МАСС) (SCP)"/>
    <n v="220"/>
    <n v="0"/>
    <n v="220"/>
    <s v="Активен"/>
    <x v="0"/>
    <s v="Smart mini (МАСС) (SCP)"/>
    <n v="0"/>
    <n v="1"/>
    <n v="0"/>
    <n v="1"/>
    <n v="1"/>
    <n v="110"/>
    <s v="Smart mini"/>
    <x v="0"/>
    <n v="0"/>
  </r>
  <r>
    <d v="2013-10-01T15:17:38"/>
    <x v="98"/>
    <n v="8544493"/>
    <d v="2013-09-02T02:31:58"/>
    <x v="2"/>
    <d v="2013-09-18T11:06:20"/>
    <n v="64628"/>
    <s v="Непрофильный"/>
    <s v="Ярославль"/>
    <s v="- Smart mini (МАСС) (SCP)"/>
    <n v="30"/>
    <n v="450"/>
    <n v="480"/>
    <s v="Активен"/>
    <x v="0"/>
    <s v="Smart mini (МАСС) (SCP)"/>
    <n v="1"/>
    <n v="1"/>
    <n v="0"/>
    <n v="1"/>
    <n v="1"/>
    <n v="110"/>
    <s v="Smart mini"/>
    <x v="0"/>
    <n v="0"/>
  </r>
  <r>
    <d v="2013-10-09T10:27:38"/>
    <x v="116"/>
    <n v="8540158"/>
    <d v="2013-09-01T21:41:04"/>
    <x v="2"/>
    <d v="2013-09-15T20:31:27"/>
    <n v="64616"/>
    <s v="Непрофильный"/>
    <s v="Ярославль"/>
    <s v="- Smart mini (МАСС) (SCP)"/>
    <n v="30"/>
    <n v="38"/>
    <n v="68"/>
    <s v="Активен"/>
    <x v="0"/>
    <s v="Smart mini (МАСС) (SCP)"/>
    <n v="1"/>
    <n v="1"/>
    <n v="1"/>
    <n v="1"/>
    <n v="1"/>
    <n v="0"/>
    <s v="Smart mini"/>
    <x v="0"/>
    <n v="0"/>
  </r>
  <r>
    <d v="2013-10-09T10:28:02"/>
    <x v="116"/>
    <n v="8540160"/>
    <d v="2013-09-01T20:45:33"/>
    <x v="2"/>
    <d v="2013-09-15T20:37:31"/>
    <n v="64616"/>
    <s v="Непрофильный"/>
    <s v="Ярославль"/>
    <s v="- Smart mini (МАСС) (SCP)"/>
    <n v="30"/>
    <n v="0"/>
    <n v="30"/>
    <s v="Активен"/>
    <x v="0"/>
    <s v="Smart mini (МАСС) (SCP)"/>
    <n v="1"/>
    <n v="1"/>
    <n v="1"/>
    <n v="1"/>
    <n v="1"/>
    <n v="0"/>
    <s v="Smart mini"/>
    <x v="0"/>
    <n v="0"/>
  </r>
  <r>
    <d v="2013-10-01T10:40:09"/>
    <x v="100"/>
    <n v="1753108"/>
    <d v="2013-09-01T20:11:46"/>
    <x v="2"/>
    <d v="2013-09-16T16:30:36"/>
    <n v="64628"/>
    <s v="Непрофильный"/>
    <s v="Ярославль"/>
    <s v="- Твоя страна (МАСС) (SCP)"/>
    <n v="1"/>
    <n v="0"/>
    <n v="1"/>
    <s v="Активен"/>
    <x v="0"/>
    <s v="Твоя страна (МАСС) (SCP)"/>
    <n v="1"/>
    <n v="1"/>
    <n v="0"/>
    <n v="0"/>
    <n v="0"/>
    <n v="0"/>
    <s v="Твоя страна"/>
    <x v="0"/>
    <n v="0"/>
  </r>
  <r>
    <d v="2013-10-05T16:37:21"/>
    <x v="100"/>
    <n v="1753108"/>
    <d v="2013-09-01T20:11:46"/>
    <x v="2"/>
    <d v="2013-09-16T16:30:36"/>
    <n v="64628"/>
    <s v="Непрофильный"/>
    <s v="Ярославль"/>
    <s v="- Твоя страна (МАСС) (SCP)"/>
    <n v="1"/>
    <n v="0"/>
    <n v="1"/>
    <s v="Активен"/>
    <x v="0"/>
    <s v="Твоя страна (МАСС) (SCP)"/>
    <n v="1"/>
    <n v="1"/>
    <n v="0"/>
    <n v="0"/>
    <n v="0"/>
    <n v="0"/>
    <s v="Твоя страна"/>
    <x v="0"/>
    <n v="0"/>
  </r>
  <r>
    <d v="2013-10-01T23:44:21"/>
    <x v="117"/>
    <n v="8527553"/>
    <d v="2013-09-01T16:48:25"/>
    <x v="2"/>
    <d v="2013-09-29T11:28:04"/>
    <n v="64616"/>
    <s v="Непрофильный"/>
    <s v="Ярославль"/>
    <s v="- RED Energy (МАСС) (SCP)"/>
    <n v="30"/>
    <n v="0"/>
    <n v="30"/>
    <s v="Активен"/>
    <x v="0"/>
    <s v="RED Energy (МАСС) (SCP)"/>
    <n v="1"/>
    <n v="1"/>
    <n v="1"/>
    <n v="0"/>
    <n v="0"/>
    <n v="0"/>
    <s v="RED Energy"/>
    <x v="0"/>
    <n v="0"/>
  </r>
  <r>
    <d v="2013-10-01T09:52:13"/>
    <x v="118"/>
    <n v="8545349"/>
    <d v="2013-08-29T18:30:50"/>
    <x v="3"/>
    <d v="2013-09-09T12:56:44"/>
    <n v="64626"/>
    <s v="Непрофильный"/>
    <s v="Ярославль"/>
    <s v="- Smart mini (МАСС) (SCP)"/>
    <n v="30"/>
    <n v="237.5"/>
    <n v="267.5"/>
    <s v="Активен"/>
    <x v="0"/>
    <s v="Smart mini (МАСС) (SCP)"/>
    <n v="1"/>
    <n v="1"/>
    <n v="0"/>
    <n v="1"/>
    <n v="1"/>
    <n v="110"/>
    <s v="Smart mini"/>
    <x v="0"/>
    <n v="0"/>
  </r>
  <r>
    <d v="2013-10-09T12:00:18"/>
    <x v="116"/>
    <n v="8540159"/>
    <d v="2013-08-29T16:23:43"/>
    <x v="3"/>
    <d v="2013-09-15T21:02:00"/>
    <n v="64616"/>
    <s v="Непрофильный"/>
    <s v="Ярославль"/>
    <s v="- Smart (МАСС) (SCP)"/>
    <n v="30"/>
    <n v="300.7"/>
    <n v="330.7"/>
    <s v="Активен"/>
    <x v="0"/>
    <s v="Smart (МАСС) (SCP)"/>
    <n v="1"/>
    <n v="1"/>
    <n v="1"/>
    <n v="1"/>
    <n v="1"/>
    <n v="120"/>
    <s v="Smart"/>
    <x v="0"/>
    <n v="0"/>
  </r>
  <r>
    <d v="2013-10-01T17:56:51"/>
    <x v="111"/>
    <n v="8528011"/>
    <d v="2013-08-29T14:50:58"/>
    <x v="3"/>
    <d v="2013-09-10T08:53:58"/>
    <n v="57078"/>
    <s v="Локальный"/>
    <s v="Ярославл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1T12:12:58"/>
    <x v="5"/>
    <n v="8543618"/>
    <d v="2013-08-28T13:45:05"/>
    <x v="3"/>
    <d v="2013-09-09T05:15:49"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9T11:59:52"/>
    <x v="116"/>
    <n v="8540158"/>
    <d v="2013-08-26T18:34:17"/>
    <x v="3"/>
    <d v="2013-09-15T19:57:20"/>
    <n v="64616"/>
    <s v="Непрофильный"/>
    <s v="Ярославль"/>
    <s v="- Smart mini (МАСС) (SCP)"/>
    <n v="30"/>
    <n v="145"/>
    <n v="175"/>
    <s v="Активен"/>
    <x v="0"/>
    <s v="Smart mini (МАСС) (SCP)"/>
    <n v="1"/>
    <n v="1"/>
    <n v="1"/>
    <n v="1"/>
    <n v="1"/>
    <n v="70"/>
    <s v="Smart mini"/>
    <x v="0"/>
    <n v="0"/>
  </r>
  <r>
    <d v="2013-10-09T12:00:43"/>
    <x v="116"/>
    <n v="8540161"/>
    <d v="2013-08-15T20:54:22"/>
    <x v="3"/>
    <d v="2013-09-15T22:33:27"/>
    <n v="64616"/>
    <s v="Непрофильный"/>
    <s v="Ярославль"/>
    <s v="- Smart mini (МАСС) (SCP)"/>
    <n v="30"/>
    <n v="0"/>
    <n v="30"/>
    <s v="Активен"/>
    <x v="0"/>
    <s v="Smart mini (МАСС) (SCP)"/>
    <n v="1"/>
    <n v="1"/>
    <n v="1"/>
    <n v="1"/>
    <n v="1"/>
    <n v="0"/>
    <s v="Smart mini"/>
    <x v="0"/>
    <n v="0"/>
  </r>
  <r>
    <d v="2013-10-01T18:00:20"/>
    <x v="111"/>
    <n v="8528012"/>
    <d v="2013-08-13T16:30:05"/>
    <x v="3"/>
    <d v="2013-09-10T09:19:52"/>
    <n v="57078"/>
    <s v="Локальный"/>
    <s v="Ярославль"/>
    <s v="- Супер МТС. Область (МАСС) (SCP)"/>
    <n v="90"/>
    <n v="0"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0-09T11:59:38"/>
    <x v="116"/>
    <n v="8540157"/>
    <d v="2013-08-11T17:56:55"/>
    <x v="3"/>
    <d v="2013-08-29T20:24:44"/>
    <n v="64616"/>
    <s v="Непрофильный"/>
    <s v="Ярославль"/>
    <s v="- Smart mini (МАСС) (SCP)"/>
    <n v="30"/>
    <n v="332.55"/>
    <n v="362.55"/>
    <s v="Активен"/>
    <x v="0"/>
    <s v="Smart mini (МАСС) (SCP)"/>
    <n v="1"/>
    <n v="1"/>
    <n v="1"/>
    <n v="1"/>
    <n v="1"/>
    <n v="110"/>
    <s v="Smart mini"/>
    <x v="0"/>
    <n v="0"/>
  </r>
  <r>
    <d v="2013-10-09T12:00:04"/>
    <x v="116"/>
    <n v="8540159"/>
    <d v="2013-08-11T12:00:36"/>
    <x v="3"/>
    <d v="2013-08-28T15:30:51"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1"/>
    <n v="1"/>
    <n v="1"/>
    <n v="110"/>
    <s v="Smart mini"/>
    <x v="0"/>
    <n v="0"/>
  </r>
  <r>
    <d v="2013-10-09T11:59:25"/>
    <x v="116"/>
    <n v="8520890"/>
    <d v="2013-08-07T12:12:01"/>
    <x v="3"/>
    <d v="2013-08-27T12:15:34"/>
    <n v="64616"/>
    <s v="Непрофильный"/>
    <s v="Ярославль"/>
    <s v="- Smart mini (МАСС) (SCP)"/>
    <n v="30"/>
    <n v="273.02999999999997"/>
    <n v="303.02999999999997"/>
    <s v="Активен"/>
    <x v="0"/>
    <s v="Smart mini (МАСС) (SCP)"/>
    <n v="1"/>
    <n v="1"/>
    <n v="1"/>
    <n v="1"/>
    <n v="1"/>
    <n v="110"/>
    <s v="Smart mini"/>
    <x v="0"/>
    <n v="0"/>
  </r>
  <r>
    <d v="2013-10-09T12:00:33"/>
    <x v="116"/>
    <n v="8540159"/>
    <d v="2013-08-02T13:24:09"/>
    <x v="3"/>
    <d v="2013-08-10T14:45:08"/>
    <n v="64616"/>
    <s v="Непрофильный"/>
    <s v="Ярославль"/>
    <s v="- Smart mini (МАСС) (SCP)"/>
    <n v="30"/>
    <n v="700"/>
    <n v="730"/>
    <s v="Активен"/>
    <x v="0"/>
    <s v="Smart mini (МАСС) (SCP)"/>
    <n v="1"/>
    <n v="1"/>
    <n v="1"/>
    <n v="1"/>
    <n v="1"/>
    <n v="110"/>
    <s v="Smart mini"/>
    <x v="0"/>
    <n v="0"/>
  </r>
  <r>
    <d v="2013-10-09T11:55:59"/>
    <x v="116"/>
    <n v="8545073"/>
    <d v="2013-07-23T14:14:56"/>
    <x v="4"/>
    <d v="2013-08-25T10:35:51"/>
    <n v="64616"/>
    <s v="Непрофильный"/>
    <s v="Ярославль"/>
    <s v="- Smart mini (МАСС) (SCP)"/>
    <n v="30"/>
    <n v="199.54"/>
    <n v="229.54"/>
    <s v="Активен"/>
    <x v="0"/>
    <s v="Smart mini (МАСС) (SCP)"/>
    <n v="1"/>
    <n v="1"/>
    <n v="1"/>
    <n v="1"/>
    <n v="1"/>
    <n v="110"/>
    <s v="Smart mini"/>
    <x v="0"/>
    <n v="0"/>
  </r>
  <r>
    <d v="2013-10-09T11:55:30"/>
    <x v="116"/>
    <n v="8540160"/>
    <d v="2013-07-21T11:56:53"/>
    <x v="4"/>
    <d v="2013-07-27T15:05:48"/>
    <n v="64616"/>
    <s v="Непрофильный"/>
    <s v="Ярославль"/>
    <s v="- Smart mini (МАСС) (SCP)"/>
    <n v="30"/>
    <n v="235"/>
    <n v="265"/>
    <s v="Активен"/>
    <x v="0"/>
    <s v="Smart mini (МАСС) (SCP)"/>
    <n v="1"/>
    <n v="1"/>
    <n v="1"/>
    <n v="1"/>
    <n v="1"/>
    <n v="110"/>
    <s v="Smart mini"/>
    <x v="0"/>
    <n v="0"/>
  </r>
  <r>
    <d v="2013-10-09T11:55:05"/>
    <x v="116"/>
    <n v="8545072"/>
    <d v="2013-07-18T13:41:22"/>
    <x v="4"/>
    <d v="2013-08-25T14:11:19"/>
    <n v="64616"/>
    <s v="Непрофильный"/>
    <s v="Ярославль"/>
    <s v="- Smart mini (МАСС) (SCP)"/>
    <n v="30"/>
    <n v="273"/>
    <n v="303"/>
    <s v="Активен"/>
    <x v="0"/>
    <s v="Smart mini (МАСС) (SCP)"/>
    <n v="1"/>
    <n v="1"/>
    <n v="1"/>
    <n v="1"/>
    <n v="1"/>
    <n v="110"/>
    <s v="Smart mini"/>
    <x v="0"/>
    <n v="0"/>
  </r>
  <r>
    <d v="2013-10-09T11:54:15"/>
    <x v="116"/>
    <n v="8545071"/>
    <d v="2013-07-14T20:01:44"/>
    <x v="4"/>
    <d v="2013-08-25T12:23:28"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1"/>
    <n v="1"/>
    <n v="1"/>
    <n v="110"/>
    <s v="Smart mini"/>
    <x v="0"/>
    <n v="0"/>
  </r>
  <r>
    <d v="2013-10-09T11:33:09"/>
    <x v="116"/>
    <n v="8545075"/>
    <d v="2013-07-12T17:09:13"/>
    <x v="4"/>
    <d v="2013-07-15T11:34:48"/>
    <n v="64616"/>
    <s v="Непрофильный"/>
    <s v="Ярославль"/>
    <s v="- Smart mini (МАСС) (SCP)"/>
    <n v="30"/>
    <n v="250"/>
    <n v="280"/>
    <s v="Активен"/>
    <x v="0"/>
    <s v="Smart mini (МАСС) (SCP)"/>
    <n v="1"/>
    <n v="1"/>
    <n v="1"/>
    <n v="1"/>
    <n v="1"/>
    <n v="110"/>
    <s v="Smart mini"/>
    <x v="0"/>
    <n v="0"/>
  </r>
  <r>
    <d v="2013-10-09T11:32:03"/>
    <x v="116"/>
    <n v="8545073"/>
    <d v="2013-07-07T16:45:03"/>
    <x v="4"/>
    <d v="2013-07-15T11:05:57"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1"/>
    <n v="1"/>
    <n v="1"/>
    <n v="110"/>
    <s v="Smart mini"/>
    <x v="0"/>
    <n v="0"/>
  </r>
  <r>
    <d v="2013-10-09T11:31:49"/>
    <x v="116"/>
    <n v="8545074"/>
    <d v="2013-07-06T19:26:32"/>
    <x v="4"/>
    <d v="2013-07-15T11:04:05"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1"/>
    <n v="1"/>
    <n v="1"/>
    <n v="110"/>
    <s v="Smart mini"/>
    <x v="0"/>
    <n v="0"/>
  </r>
  <r>
    <d v="2013-11-05T11:15:57"/>
    <x v="95"/>
    <n v="1753804"/>
    <d v="2013-07-04T16:17:22"/>
    <x v="4"/>
    <d v="2013-07-24T19:02:07"/>
    <n v="64626"/>
    <s v="Непрофильный"/>
    <s v="Ярославль"/>
    <s v="- Smart для своих (МАСС) (SCP)"/>
    <n v="220"/>
    <n v="0"/>
    <n v="220"/>
    <s v="Активен"/>
    <x v="0"/>
    <s v="Smart для своих (МАСС) (SCP)"/>
    <n v="0"/>
    <n v="1"/>
    <n v="0"/>
    <n v="0"/>
    <n v="0"/>
    <n v="0"/>
    <s v="Smart для своих"/>
    <x v="0"/>
    <n v="0"/>
  </r>
  <r>
    <d v="2013-10-09T11:31:18"/>
    <x v="116"/>
    <n v="8545075"/>
    <d v="2013-07-02T19:58:24"/>
    <x v="4"/>
    <d v="2013-07-15T11:10:56"/>
    <n v="64616"/>
    <s v="Непрофильный"/>
    <s v="Ярославль"/>
    <s v="- Smart mini (МАСС) (SCP)"/>
    <n v="30"/>
    <n v="200"/>
    <n v="230"/>
    <s v="Активен"/>
    <x v="0"/>
    <s v="Smart mini (МАСС) (SCP)"/>
    <n v="1"/>
    <n v="1"/>
    <n v="1"/>
    <n v="1"/>
    <n v="1"/>
    <n v="110"/>
    <s v="Smart mini"/>
    <x v="0"/>
    <n v="0"/>
  </r>
  <r>
    <d v="2013-10-09T11:31:04"/>
    <x v="116"/>
    <n v="8545071"/>
    <d v="2013-07-02T15:28:14"/>
    <x v="4"/>
    <d v="2013-07-27T19:56:32"/>
    <n v="64616"/>
    <s v="Непрофильный"/>
    <s v="Ярославль"/>
    <s v="- Smart mini (МАСС) (SCP)"/>
    <n v="30"/>
    <n v="300"/>
    <n v="330"/>
    <s v="Активен"/>
    <x v="0"/>
    <s v="Smart mini (МАСС) (SCP)"/>
    <n v="1"/>
    <n v="1"/>
    <n v="1"/>
    <n v="1"/>
    <n v="1"/>
    <n v="110"/>
    <s v="Smart mini"/>
    <x v="0"/>
    <n v="0"/>
  </r>
  <r>
    <d v="2013-10-11T18:00:25"/>
    <x v="103"/>
    <n v="8534295"/>
    <d v="2013-07-01T16:28:31"/>
    <x v="4"/>
    <d v="2013-07-10T16:19:32"/>
    <n v="64628"/>
    <s v="Непрофильный"/>
    <s v="Ярославль"/>
    <s v="- RED Energy (МАСС) (SCP)"/>
    <n v="150"/>
    <n v="0"/>
    <n v="149.9999"/>
    <s v="Активен"/>
    <x v="0"/>
    <s v="RED Energy (МАСС) (SCP)"/>
    <n v="1"/>
    <n v="1"/>
    <n v="0"/>
    <n v="0"/>
    <n v="0"/>
    <n v="0"/>
    <s v="RED Energy"/>
    <x v="0"/>
    <n v="0"/>
  </r>
  <r>
    <d v="2013-10-11T18:03:26"/>
    <x v="103"/>
    <n v="8524543"/>
    <d v="2013-06-30T15:39:56"/>
    <x v="5"/>
    <d v="2013-09-30T14:33:23"/>
    <n v="64628"/>
    <s v="Непрофильный"/>
    <s v="Ярославль"/>
    <s v="- МТС Коннект-4 (МАСС) (SCP)"/>
    <n v="949"/>
    <n v="0"/>
    <n v="949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11T17:59:56"/>
    <x v="103"/>
    <n v="8547558"/>
    <d v="2013-06-25T17:52:38"/>
    <x v="5"/>
    <d v="2013-07-10T16:17:16"/>
    <n v="64628"/>
    <s v="Непрофильный"/>
    <s v="Ярославль"/>
    <s v="- Супер МТС. Область 072014 (МАСС) (SCP)"/>
    <n v="30"/>
    <n v="0"/>
    <n v="30"/>
    <s v="Активен"/>
    <x v="0"/>
    <s v="Супер МТС. Область 072014 (МАСС) (SCP)"/>
    <n v="1"/>
    <n v="1"/>
    <n v="0"/>
    <n v="1"/>
    <n v="1"/>
    <n v="0"/>
    <s v="Супер МТС. Область 072014"/>
    <x v="0"/>
    <n v="0"/>
  </r>
  <r>
    <d v="2013-10-03T14:43:31"/>
    <x v="119"/>
    <n v="8538743"/>
    <d v="2013-06-06T18:17:41"/>
    <x v="5"/>
    <d v="2013-07-31T13:30:09"/>
    <n v="79956"/>
    <s v="Непрофильный"/>
    <s v="Ярославль"/>
    <s v="- Посекундный (МАСС) (SCP)"/>
    <n v="220"/>
    <n v="0"/>
    <n v="220"/>
    <s v="Активен"/>
    <x v="0"/>
    <s v="Посекундный (МАСС) (SCP)"/>
    <n v="1"/>
    <n v="1"/>
    <n v="1"/>
    <n v="0"/>
    <n v="0"/>
    <n v="0"/>
    <s v="Посекундный"/>
    <x v="0"/>
    <n v="0"/>
  </r>
  <r>
    <d v="2013-10-03T14:46:29"/>
    <x v="119"/>
    <n v="8523529"/>
    <d v="2013-06-01T16:43:48"/>
    <x v="5"/>
    <d v="2013-07-20T15:51:09"/>
    <n v="79956"/>
    <s v="Непрофильный"/>
    <s v="Ярославль"/>
    <s v="- МТС Коннект-4 (МАСС) (SCP)"/>
    <n v="949"/>
    <n v="0"/>
    <n v="949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03T14:49:50"/>
    <x v="119"/>
    <n v="8530351"/>
    <d v="2013-05-13T21:20:40"/>
    <x v="6"/>
    <d v="2013-07-08T10:35:52"/>
    <n v="79956"/>
    <s v="Непрофильный"/>
    <s v="Ярославль"/>
    <s v="- МТС Коннект-4 (МАСС) (SCP)"/>
    <n v="30"/>
    <n v="890"/>
    <n v="920"/>
    <s v="Активен"/>
    <x v="0"/>
    <s v="МТС Коннект-4 (МАСС) (SCP)"/>
    <n v="1"/>
    <n v="1"/>
    <n v="1"/>
    <n v="1"/>
    <n v="1"/>
    <n v="170"/>
    <s v="МТС Коннект-4"/>
    <x v="0"/>
    <n v="0"/>
  </r>
  <r>
    <d v="2013-10-03T14:51:51"/>
    <x v="119"/>
    <n v="8528079"/>
    <d v="2013-04-10T20:46:57"/>
    <x v="7"/>
    <d v="2013-04-14T16:21:06"/>
    <n v="79956"/>
    <s v="Непрофильный"/>
    <s v="Ярославль"/>
    <s v="- МТС Коннект-4 (МАСС) (SCP)"/>
    <n v="30"/>
    <n v="0"/>
    <n v="30"/>
    <s v="Активен"/>
    <x v="0"/>
    <s v="МТС Коннект-4 (МАСС) (SCP)"/>
    <n v="1"/>
    <n v="1"/>
    <n v="1"/>
    <n v="1"/>
    <n v="1"/>
    <n v="0"/>
    <s v="МТС Коннект-4"/>
    <x v="0"/>
    <n v="0"/>
  </r>
  <r>
    <d v="2013-10-09T14:13:21"/>
    <x v="59"/>
    <n v="8543244"/>
    <d v="2013-04-08T15:55:26"/>
    <x v="7"/>
    <d v="2013-04-10T10:55:55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9T14:15:00"/>
    <x v="59"/>
    <n v="1752488"/>
    <d v="2013-04-07T18:17:10"/>
    <x v="7"/>
    <d v="2013-04-10T11:00:41"/>
    <n v="73902"/>
    <s v="Непрофильный"/>
    <s v="Ярославль"/>
    <s v="- Smart (МАСС) (SCP)"/>
    <n v="550"/>
    <n v="0"/>
    <n v="550"/>
    <s v="Активен"/>
    <x v="0"/>
    <s v="Smart (МАСС) (SCP)"/>
    <n v="1"/>
    <n v="1"/>
    <n v="0"/>
    <n v="1"/>
    <n v="1"/>
    <n v="120"/>
    <s v="Smart"/>
    <x v="0"/>
    <n v="0"/>
  </r>
  <r>
    <d v="2013-10-09T14:13:50"/>
    <x v="59"/>
    <n v="8543239"/>
    <d v="2013-04-07T15:20:24"/>
    <x v="7"/>
    <d v="2013-04-10T10:57:58"/>
    <n v="73902"/>
    <s v="Непрофильный"/>
    <s v="Ярославль"/>
    <s v="- Smart mini (МАСС) (SCP)"/>
    <n v="220"/>
    <n v="0"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12:30:43"/>
    <x v="95"/>
    <n v="1751037"/>
    <d v="2013-03-29T22:41:37"/>
    <x v="8"/>
    <d v="2013-04-02T15:36:03"/>
    <n v="79956"/>
    <s v="Непрофильный"/>
    <s v="Ярославль"/>
    <s v="- Твоя страна (МАСС) (SCP)"/>
    <n v="30"/>
    <n v="0"/>
    <n v="30"/>
    <s v="Активен"/>
    <x v="0"/>
    <s v="Твоя страна (МАСС) (SCP)"/>
    <n v="1"/>
    <n v="1"/>
    <n v="1"/>
    <n v="0"/>
    <n v="0"/>
    <n v="0"/>
    <s v="Твоя страна"/>
    <x v="0"/>
    <n v="0"/>
  </r>
  <r>
    <d v="2013-10-09T14:25:27"/>
    <x v="59"/>
    <n v="8524085"/>
    <d v="2013-03-07T15:20:53"/>
    <x v="8"/>
    <d v="2013-03-24T12:59:00"/>
    <n v="73902"/>
    <s v="Непрофильный"/>
    <s v="Ярославль"/>
    <s v="- Супер МТС 092014 (МАСС) (SCP)"/>
    <n v="50"/>
    <n v="0"/>
    <n v="50.000022000000001"/>
    <s v="Активен"/>
    <x v="0"/>
    <s v="Супер МТС 092014 (МАСС) (SCP)"/>
    <n v="1"/>
    <n v="1"/>
    <n v="0"/>
    <n v="1"/>
    <n v="1"/>
    <n v="0"/>
    <s v="Супер МТС 092014"/>
    <x v="0"/>
    <n v="0"/>
  </r>
  <r>
    <d v="2013-10-01T16:49:06"/>
    <x v="56"/>
    <n v="8528040"/>
    <m/>
    <x v="9"/>
    <m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0"/>
    <n v="1"/>
    <n v="1"/>
    <n v="1"/>
    <n v="0"/>
    <s v="МТС Коннект-4"/>
    <x v="0"/>
    <n v="0"/>
  </r>
  <r>
    <d v="2013-10-01T16:47:49"/>
    <x v="56"/>
    <n v="8528041"/>
    <m/>
    <x v="9"/>
    <m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0"/>
    <n v="1"/>
    <n v="1"/>
    <n v="1"/>
    <n v="0"/>
    <s v="МТС Коннект-4"/>
    <x v="0"/>
    <n v="0"/>
  </r>
  <r>
    <d v="2013-10-01T16:49:20"/>
    <x v="56"/>
    <n v="8528041"/>
    <m/>
    <x v="9"/>
    <m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0"/>
    <n v="1"/>
    <n v="1"/>
    <n v="1"/>
    <n v="0"/>
    <s v="МТС Коннект-4"/>
    <x v="0"/>
    <n v="0"/>
  </r>
  <r>
    <d v="2013-10-01T16:49:47"/>
    <x v="56"/>
    <n v="8528041"/>
    <m/>
    <x v="9"/>
    <m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0"/>
    <n v="1"/>
    <n v="1"/>
    <n v="1"/>
    <n v="0"/>
    <s v="МТС Коннект-4"/>
    <x v="0"/>
    <n v="0"/>
  </r>
  <r>
    <d v="2013-10-01T16:46:37"/>
    <x v="56"/>
    <n v="8528065"/>
    <m/>
    <x v="9"/>
    <m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0"/>
    <n v="1"/>
    <n v="1"/>
    <n v="1"/>
    <n v="0"/>
    <s v="МТС Коннект-4"/>
    <x v="0"/>
    <n v="0"/>
  </r>
  <r>
    <d v="2013-10-01T16:47:02"/>
    <x v="56"/>
    <n v="8530505"/>
    <m/>
    <x v="9"/>
    <m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0"/>
    <n v="1"/>
    <n v="1"/>
    <n v="1"/>
    <n v="0"/>
    <s v="МТС Коннект-4"/>
    <x v="0"/>
    <n v="0"/>
  </r>
  <r>
    <d v="2013-10-01T16:48:48"/>
    <x v="56"/>
    <n v="8530506"/>
    <m/>
    <x v="9"/>
    <m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0"/>
    <n v="1"/>
    <n v="1"/>
    <n v="1"/>
    <n v="0"/>
    <s v="МТС Коннект-4"/>
    <x v="0"/>
    <n v="0"/>
  </r>
  <r>
    <d v="2013-10-06T18:31:00"/>
    <x v="40"/>
    <n v="1750455"/>
    <m/>
    <x v="9"/>
    <d v="2013-10-06T18:28:30"/>
    <n v="64626"/>
    <s v="Непрофильный"/>
    <s v="Ярославль"/>
    <s v="- Smart mini (МАСС) (SCP)"/>
    <n v="0"/>
    <m/>
    <n v="0"/>
    <s v="Активен"/>
    <x v="0"/>
    <s v="Smart mini (МАСС) (SCP)"/>
    <n v="1"/>
    <n v="1"/>
    <n v="0"/>
    <n v="1"/>
    <n v="1"/>
    <n v="0"/>
    <s v="Smart mini"/>
    <x v="0"/>
    <n v="0"/>
  </r>
  <r>
    <d v="2013-10-07T14:49:41"/>
    <x v="100"/>
    <n v="8543086"/>
    <m/>
    <x v="9"/>
    <m/>
    <n v="79956"/>
    <s v="Непрофильный"/>
    <s v="Ярославль"/>
    <s v="- МТС Коннект-4 (МАСС) (SCP)"/>
    <n v="401"/>
    <m/>
    <n v="401"/>
    <s v="Активен"/>
    <x v="0"/>
    <s v="МТС Коннект-4 (МАСС) (SCP)"/>
    <n v="1"/>
    <n v="0"/>
    <n v="1"/>
    <n v="1"/>
    <n v="1"/>
    <n v="170"/>
    <s v="МТС Коннект-4"/>
    <x v="0"/>
    <n v="0"/>
  </r>
  <r>
    <d v="2013-10-07T20:02:23"/>
    <x v="4"/>
    <n v="1753772"/>
    <m/>
    <x v="9"/>
    <d v="2013-10-07T18:58:25"/>
    <n v="64626"/>
    <s v="Непрофильный"/>
    <s v="Ярославль"/>
    <s v="- Smart mini (МАСС) (SCP)"/>
    <n v="220"/>
    <m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07T12:03:26"/>
    <x v="4"/>
    <n v="1753781"/>
    <m/>
    <x v="9"/>
    <d v="2013-10-07T11:23:06"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1"/>
    <n v="0"/>
    <n v="1"/>
    <n v="1"/>
    <n v="0"/>
    <s v="Супер МТС"/>
    <x v="0"/>
    <n v="0"/>
  </r>
  <r>
    <d v="2013-10-07T20:45:22"/>
    <x v="4"/>
    <n v="8524890"/>
    <m/>
    <x v="9"/>
    <d v="2013-10-07T20:48:12"/>
    <n v="64626"/>
    <s v="Непрофильный"/>
    <s v="Ярославль"/>
    <s v="- МТС Коннект-4 (МАСС) (SCP)"/>
    <n v="401"/>
    <m/>
    <n v="401"/>
    <s v="Активен"/>
    <x v="0"/>
    <s v="МТС Коннект-4 (МАСС) (SCP)"/>
    <n v="1"/>
    <n v="1"/>
    <n v="0"/>
    <n v="1"/>
    <n v="1"/>
    <n v="170"/>
    <s v="МТС Коннект-4"/>
    <x v="0"/>
    <n v="0"/>
  </r>
  <r>
    <d v="2013-10-01T12:10:52"/>
    <x v="5"/>
    <n v="8528656"/>
    <m/>
    <x v="9"/>
    <d v="2013-10-07T17:00:00"/>
    <n v="6462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1"/>
    <n v="0"/>
    <n v="1"/>
    <n v="1"/>
    <n v="0"/>
    <s v="МТС Коннект-4"/>
    <x v="0"/>
    <n v="0"/>
  </r>
  <r>
    <d v="2013-10-03T14:51:23"/>
    <x v="119"/>
    <n v="8528077"/>
    <m/>
    <x v="9"/>
    <d v="2013-04-14T16:42:36"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1"/>
    <n v="1"/>
    <n v="1"/>
    <n v="1"/>
    <n v="0"/>
    <s v="МТС Коннект-4"/>
    <x v="0"/>
    <n v="0"/>
  </r>
  <r>
    <d v="2013-10-03T14:52:14"/>
    <x v="119"/>
    <n v="8528077"/>
    <m/>
    <x v="9"/>
    <d v="2013-04-14T16:20:39"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1"/>
    <n v="1"/>
    <n v="1"/>
    <n v="1"/>
    <n v="0"/>
    <s v="МТС Коннект-4"/>
    <x v="0"/>
    <n v="0"/>
  </r>
  <r>
    <d v="2013-10-03T14:50:56"/>
    <x v="119"/>
    <n v="8528078"/>
    <m/>
    <x v="9"/>
    <d v="2013-04-14T16:21:09"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1"/>
    <n v="1"/>
    <n v="1"/>
    <n v="1"/>
    <n v="0"/>
    <s v="МТС Коннект-4"/>
    <x v="0"/>
    <n v="0"/>
  </r>
  <r>
    <d v="2013-10-06T11:16:48"/>
    <x v="120"/>
    <n v="1752683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09:00:44"/>
    <x v="120"/>
    <n v="1752997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2T11:00:54"/>
    <x v="121"/>
    <n v="8545006"/>
    <m/>
    <x v="9"/>
    <m/>
    <n v="6461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1"/>
    <n v="1"/>
    <n v="1"/>
    <n v="0"/>
    <s v="Smart mini"/>
    <x v="0"/>
    <n v="0"/>
  </r>
  <r>
    <d v="2013-10-06T17:42:28"/>
    <x v="20"/>
    <n v="8526235"/>
    <m/>
    <x v="9"/>
    <d v="2013-10-03T07:30:40"/>
    <n v="57078"/>
    <s v="Локальный"/>
    <s v="Ярославль"/>
    <s v="- Супер МТС. Область (МАСС) (SCP)"/>
    <n v="90"/>
    <m/>
    <n v="90"/>
    <s v="Активен"/>
    <x v="0"/>
    <s v="Супер МТС. Область (МАСС) (SCP)"/>
    <n v="1"/>
    <n v="1"/>
    <n v="1"/>
    <n v="1"/>
    <n v="1"/>
    <n v="0"/>
    <s v="Супер МТС. Область"/>
    <x v="0"/>
    <n v="0"/>
  </r>
  <r>
    <d v="2013-11-05T09:51:43"/>
    <x v="20"/>
    <n v="8526615"/>
    <m/>
    <x v="9"/>
    <d v="2013-11-05T09:50:26"/>
    <n v="57078"/>
    <s v="Локальный"/>
    <s v="Ярославль"/>
    <s v="- Супер МТС. Область (МАСС) (SCP)"/>
    <n v="90"/>
    <n v="0"/>
    <n v="90"/>
    <s v="Активен"/>
    <x v="0"/>
    <s v="Супер МТС. Область (МАСС) (SCP)"/>
    <n v="0"/>
    <n v="1"/>
    <n v="1"/>
    <n v="1"/>
    <n v="1"/>
    <n v="0"/>
    <s v="Супер МТС. Область"/>
    <x v="0"/>
    <n v="0"/>
  </r>
  <r>
    <d v="2013-10-12T13:34:36"/>
    <x v="107"/>
    <n v="8540126"/>
    <m/>
    <x v="9"/>
    <m/>
    <n v="6461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1"/>
    <n v="1"/>
    <n v="1"/>
    <n v="0"/>
    <s v="Smart mini"/>
    <x v="0"/>
    <n v="0"/>
  </r>
  <r>
    <d v="2013-10-12T13:34:50"/>
    <x v="107"/>
    <n v="8545121"/>
    <m/>
    <x v="9"/>
    <m/>
    <n v="6461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1"/>
    <n v="1"/>
    <n v="1"/>
    <n v="0"/>
    <s v="Smart mini"/>
    <x v="0"/>
    <n v="0"/>
  </r>
  <r>
    <d v="2013-10-12T13:35:08"/>
    <x v="107"/>
    <n v="8545129"/>
    <m/>
    <x v="9"/>
    <m/>
    <n v="6461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1"/>
    <n v="1"/>
    <n v="1"/>
    <n v="0"/>
    <s v="Smart mini"/>
    <x v="0"/>
    <n v="0"/>
  </r>
  <r>
    <d v="2013-10-14T12:45:23"/>
    <x v="33"/>
    <n v="1753087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36:29"/>
    <x v="33"/>
    <n v="1753091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12:44:26"/>
    <x v="33"/>
    <n v="1753091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34:35"/>
    <x v="33"/>
    <n v="1753098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35:05"/>
    <x v="33"/>
    <n v="1753099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35:35"/>
    <x v="33"/>
    <n v="1753099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41:02"/>
    <x v="33"/>
    <n v="1753103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13:36:03"/>
    <x v="33"/>
    <n v="1753110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1:47:41"/>
    <x v="33"/>
    <n v="1753110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00:59"/>
    <x v="33"/>
    <n v="1753111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14T10:53:54"/>
    <x v="33"/>
    <n v="1755149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1T14:37:08"/>
    <x v="33"/>
    <n v="1755150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00:33"/>
    <x v="33"/>
    <n v="1755153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5:05:56"/>
    <x v="33"/>
    <n v="1755155"/>
    <m/>
    <x v="9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5:09:32"/>
    <x v="33"/>
    <n v="1755157"/>
    <m/>
    <x v="9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53:02"/>
    <x v="33"/>
    <n v="1755160"/>
    <m/>
    <x v="9"/>
    <m/>
    <n v="64626"/>
    <s v="Непрофильный"/>
    <s v="Ярославль"/>
    <s v="- Супер МТС (МАСС) (SCP)"/>
    <n v="30"/>
    <n v="0"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9T14:45:24"/>
    <x v="33"/>
    <n v="8545004"/>
    <m/>
    <x v="9"/>
    <m/>
    <n v="6462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9T14:45:49"/>
    <x v="33"/>
    <n v="8545004"/>
    <m/>
    <x v="9"/>
    <m/>
    <n v="6462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9T13:59:37"/>
    <x v="33"/>
    <n v="8545460"/>
    <m/>
    <x v="9"/>
    <m/>
    <n v="6462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9T14:50:44"/>
    <x v="33"/>
    <n v="8545499"/>
    <m/>
    <x v="9"/>
    <m/>
    <n v="6462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7T14:56:09"/>
    <x v="122"/>
    <n v="8533452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7T14:56:39"/>
    <x v="122"/>
    <n v="8533454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7T14:56:27"/>
    <x v="122"/>
    <n v="8533557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1T09:51:20"/>
    <x v="118"/>
    <n v="8545349"/>
    <m/>
    <x v="9"/>
    <m/>
    <n v="64626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8T16:10:58"/>
    <x v="34"/>
    <n v="8539150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2T16:34:13"/>
    <x v="86"/>
    <n v="8528158"/>
    <m/>
    <x v="9"/>
    <d v="2013-10-07T13:29:03"/>
    <n v="79956"/>
    <s v="Непрофильный"/>
    <s v="Ярославль"/>
    <s v="- МТС Коннект-4 (МАСС) (SCP)"/>
    <n v="30"/>
    <m/>
    <n v="30"/>
    <s v="Активен"/>
    <x v="0"/>
    <s v="МТС Коннект-4 (МАСС) (SCP)"/>
    <n v="1"/>
    <n v="1"/>
    <n v="1"/>
    <n v="1"/>
    <n v="1"/>
    <n v="0"/>
    <s v="МТС Коннект-4"/>
    <x v="0"/>
    <n v="0"/>
  </r>
  <r>
    <d v="2013-10-14T19:53:23"/>
    <x v="123"/>
    <n v="8520960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14T18:55:24"/>
    <x v="68"/>
    <n v="1753772"/>
    <m/>
    <x v="9"/>
    <d v="2013-10-07T18:58:25"/>
    <n v="64626"/>
    <s v="Непрофильный"/>
    <s v="Ярославль"/>
    <s v="- Smart mini (МАСС) (SCP)"/>
    <n v="220"/>
    <m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1T14:59:19"/>
    <x v="1"/>
    <n v="1751476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1-15T17:08:37"/>
    <x v="1"/>
    <n v="1751480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0"/>
    <n v="0"/>
    <n v="0"/>
    <n v="1"/>
    <n v="1"/>
    <n v="0"/>
    <s v="Супер МТС"/>
    <x v="0"/>
    <n v="0"/>
  </r>
  <r>
    <d v="2013-11-10T14:50:06"/>
    <x v="21"/>
    <n v="8523502"/>
    <m/>
    <x v="9"/>
    <m/>
    <n v="79956"/>
    <s v="Непрофильный"/>
    <s v="Ярославль"/>
    <s v="- RED Energy (МАСС) (SCP)"/>
    <n v="30"/>
    <m/>
    <n v="30"/>
    <s v="Активен"/>
    <x v="0"/>
    <s v="RED Energy (МАСС) (SCP)"/>
    <n v="0"/>
    <n v="0"/>
    <n v="1"/>
    <n v="0"/>
    <n v="0"/>
    <n v="0"/>
    <s v="RED Energy"/>
    <x v="0"/>
    <n v="0"/>
  </r>
  <r>
    <d v="2013-10-12T16:31:08"/>
    <x v="39"/>
    <n v="1750472"/>
    <m/>
    <x v="9"/>
    <m/>
    <n v="73902"/>
    <s v="Непрофильный"/>
    <s v="Тула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6T14:09:27"/>
    <x v="39"/>
    <n v="8533011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4T17:30:44"/>
    <x v="39"/>
    <n v="8533015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12T16:23:47"/>
    <x v="30"/>
    <n v="8529290"/>
    <m/>
    <x v="9"/>
    <m/>
    <n v="64626"/>
    <s v="Непрофильный"/>
    <s v="Тула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7T22:08:48"/>
    <x v="19"/>
    <n v="8539398"/>
    <m/>
    <x v="9"/>
    <m/>
    <n v="73902"/>
    <s v="Непрофильный"/>
    <s v="Ярославль"/>
    <s v="- Smart mini (МАСС) (SCP)"/>
    <n v="30"/>
    <m/>
    <n v="30"/>
    <s v="Активен"/>
    <x v="0"/>
    <s v="Smart mini (МАСС) (SCP)"/>
    <n v="1"/>
    <n v="0"/>
    <n v="0"/>
    <n v="1"/>
    <n v="1"/>
    <n v="0"/>
    <s v="Smart mini"/>
    <x v="0"/>
    <n v="0"/>
  </r>
  <r>
    <d v="2013-10-01T18:46:13"/>
    <x v="7"/>
    <n v="8542624"/>
    <m/>
    <x v="9"/>
    <m/>
    <n v="64616"/>
    <s v="Непрофильный"/>
    <s v="Ярославль"/>
    <s v="- Smart mini (МАСС) (SCP)"/>
    <n v="220"/>
    <m/>
    <n v="220"/>
    <s v="Активен"/>
    <x v="0"/>
    <s v="Smart mini (МАСС) (SCP)"/>
    <n v="1"/>
    <n v="0"/>
    <n v="1"/>
    <n v="1"/>
    <n v="1"/>
    <n v="110"/>
    <s v="Smart mini"/>
    <x v="0"/>
    <n v="0"/>
  </r>
  <r>
    <d v="2013-10-01T18:46:23"/>
    <x v="7"/>
    <n v="8542660"/>
    <m/>
    <x v="9"/>
    <m/>
    <n v="64616"/>
    <s v="Непрофильный"/>
    <s v="Ярославль"/>
    <s v="- Smart mini (МАСС) (SCP)"/>
    <n v="220"/>
    <m/>
    <n v="220"/>
    <s v="Активен"/>
    <x v="0"/>
    <s v="Smart mini (МАСС) (SCP)"/>
    <n v="1"/>
    <n v="0"/>
    <n v="1"/>
    <n v="1"/>
    <n v="1"/>
    <n v="110"/>
    <s v="Smart mini"/>
    <x v="0"/>
    <n v="0"/>
  </r>
  <r>
    <d v="2013-10-02T20:43:24"/>
    <x v="38"/>
    <n v="1698375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2T20:13:20"/>
    <x v="38"/>
    <n v="1698657"/>
    <m/>
    <x v="9"/>
    <m/>
    <n v="73902"/>
    <s v="Непрофильный"/>
    <s v="Ярославль"/>
    <s v="- Супер МТС (МАСС) (SCP)"/>
    <n v="1"/>
    <n v="0"/>
    <n v="1"/>
    <s v="Активен"/>
    <x v="0"/>
    <s v="Супер МТС (МАСС) (SCP)"/>
    <n v="1"/>
    <n v="0"/>
    <n v="0"/>
    <n v="1"/>
    <n v="1"/>
    <n v="0"/>
    <s v="Супер МТС"/>
    <x v="0"/>
    <n v="0"/>
  </r>
  <r>
    <d v="2013-10-08T21:11:29"/>
    <x v="124"/>
    <n v="8521444"/>
    <m/>
    <x v="9"/>
    <m/>
    <n v="64616"/>
    <s v="Непрофильный"/>
    <s v="Ярославль"/>
    <s v="- Супер МТС (МАСС) (SCP)"/>
    <n v="50"/>
    <m/>
    <n v="50"/>
    <s v="Активен"/>
    <x v="0"/>
    <s v="Супер МТС (МАСС) (SCP)"/>
    <n v="1"/>
    <n v="0"/>
    <n v="1"/>
    <n v="1"/>
    <n v="1"/>
    <n v="0"/>
    <s v="Супер МТС"/>
    <x v="0"/>
    <n v="0"/>
  </r>
  <r>
    <d v="2013-10-13T10:55:06"/>
    <x v="31"/>
    <n v="1753734"/>
    <m/>
    <x v="9"/>
    <d v="2013-10-11T16:16:52"/>
    <n v="64626"/>
    <s v="Непрофильный"/>
    <s v="Тула"/>
    <s v="- Smart mini (МАСС) (SCP)"/>
    <n v="220"/>
    <m/>
    <n v="220"/>
    <s v="Активен"/>
    <x v="0"/>
    <s v="Smart mini (МАСС) (SCP)"/>
    <n v="1"/>
    <n v="1"/>
    <n v="0"/>
    <n v="1"/>
    <n v="1"/>
    <n v="110"/>
    <s v="Smart mini"/>
    <x v="0"/>
    <n v="0"/>
  </r>
  <r>
    <d v="2013-10-14T20:37:09"/>
    <x v="31"/>
    <n v="1753748"/>
    <m/>
    <x v="9"/>
    <m/>
    <n v="64626"/>
    <s v="Непрофильный"/>
    <s v="Ярославль"/>
    <s v="- Smart mini (МАСС) (SCP)"/>
    <n v="220"/>
    <m/>
    <n v="220"/>
    <s v="Активен"/>
    <x v="0"/>
    <s v="Smart mini (МАСС) (SCP)"/>
    <n v="1"/>
    <n v="0"/>
    <n v="0"/>
    <n v="1"/>
    <n v="1"/>
    <n v="110"/>
    <s v="Smart mini"/>
    <x v="0"/>
    <n v="0"/>
  </r>
  <r>
    <d v="2013-10-07T11:05:55"/>
    <x v="91"/>
    <n v="8543894"/>
    <m/>
    <x v="9"/>
    <d v="2013-10-08T21:01:04"/>
    <n v="7995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1"/>
    <n v="1"/>
    <n v="1"/>
    <n v="1"/>
    <n v="0"/>
    <s v="Супер МТС"/>
    <x v="0"/>
    <n v="0"/>
  </r>
  <r>
    <d v="2013-10-07T11:04:32"/>
    <x v="91"/>
    <n v="8543895"/>
    <m/>
    <x v="9"/>
    <d v="2013-10-08T21:01:22"/>
    <n v="7995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1"/>
    <n v="1"/>
    <n v="1"/>
    <n v="1"/>
    <n v="0"/>
    <s v="Супер МТС"/>
    <x v="0"/>
    <n v="0"/>
  </r>
  <r>
    <d v="2013-10-06T13:36:46"/>
    <x v="12"/>
    <n v="1699869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6T13:35:28"/>
    <x v="12"/>
    <n v="1699872"/>
    <m/>
    <x v="9"/>
    <m/>
    <n v="6462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0"/>
    <n v="0"/>
    <n v="1"/>
    <n v="1"/>
    <n v="0"/>
    <s v="Супер МТС"/>
    <x v="0"/>
    <n v="0"/>
  </r>
  <r>
    <d v="2013-10-04T13:34:14"/>
    <x v="13"/>
    <n v="8544407"/>
    <m/>
    <x v="9"/>
    <m/>
    <n v="66498"/>
    <s v="Локальный"/>
    <s v="Ярославль"/>
    <s v="- Твоя страна (МАСС) (SCP)"/>
    <n v="150"/>
    <m/>
    <n v="150"/>
    <s v="Активен"/>
    <x v="0"/>
    <s v="Твоя страна (МАСС) (SCP)"/>
    <n v="1"/>
    <n v="0"/>
    <n v="1"/>
    <n v="0"/>
    <n v="0"/>
    <n v="0"/>
    <s v="Твоя страна"/>
    <x v="0"/>
    <n v="0"/>
  </r>
  <r>
    <d v="2013-10-05T13:38:03"/>
    <x v="125"/>
    <n v="8543894"/>
    <m/>
    <x v="9"/>
    <d v="2013-10-08T21:01:04"/>
    <n v="7995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1"/>
    <n v="1"/>
    <n v="1"/>
    <n v="1"/>
    <n v="0"/>
    <s v="Супер МТС"/>
    <x v="0"/>
    <n v="0"/>
  </r>
  <r>
    <d v="2013-10-06T11:19:11"/>
    <x v="125"/>
    <n v="8543894"/>
    <m/>
    <x v="9"/>
    <d v="2013-10-08T21:01:04"/>
    <n v="7995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1"/>
    <n v="1"/>
    <n v="1"/>
    <n v="1"/>
    <n v="0"/>
    <s v="Супер МТС"/>
    <x v="0"/>
    <n v="0"/>
  </r>
  <r>
    <d v="2013-10-06T11:22:44"/>
    <x v="125"/>
    <n v="8543895"/>
    <m/>
    <x v="9"/>
    <d v="2013-10-08T21:01:22"/>
    <n v="79956"/>
    <s v="Непрофильный"/>
    <s v="Ярославль"/>
    <s v="- Супер МТС (МАСС) (SCP)"/>
    <n v="30"/>
    <m/>
    <n v="30"/>
    <s v="Активен"/>
    <x v="0"/>
    <s v="Супер МТС (МАСС) (SCP)"/>
    <n v="1"/>
    <n v="1"/>
    <n v="1"/>
    <n v="1"/>
    <n v="1"/>
    <n v="0"/>
    <s v="Супер МТС"/>
    <x v="0"/>
    <n v="0"/>
  </r>
  <r>
    <d v="2013-10-01T21:16:13"/>
    <x v="126"/>
    <n v="8536579"/>
    <m/>
    <x v="9"/>
    <m/>
    <n v="79956"/>
    <s v="Непрофильный"/>
    <s v="Ярославль"/>
    <s v="- Супер МТС (МАСС) (SCP)"/>
    <n v="50"/>
    <m/>
    <n v="50"/>
    <s v="Активен"/>
    <x v="0"/>
    <s v="Супер МТС (МАСС) (SCP)"/>
    <n v="1"/>
    <n v="0"/>
    <n v="1"/>
    <n v="1"/>
    <n v="1"/>
    <n v="0"/>
    <s v="Супер МТС"/>
    <x v="0"/>
    <n v="0"/>
  </r>
  <r>
    <d v="2013-11-15T16:05:15"/>
    <x v="54"/>
    <n v="8563202"/>
    <m/>
    <x v="9"/>
    <m/>
    <n v="79956"/>
    <s v="Непрофильный"/>
    <s v="Ярославль"/>
    <s v="- Супер МТС (МАСС) (SCP)"/>
    <n v="30"/>
    <m/>
    <n v="30"/>
    <s v="Блокирован"/>
    <x v="1"/>
    <s v="Супер МТС (МАСС) (SCP)"/>
    <n v="0"/>
    <n v="0"/>
    <n v="1"/>
    <n v="1"/>
    <n v="1"/>
    <n v="0"/>
    <s v="Супер МТС"/>
    <x v="0"/>
    <n v="1"/>
  </r>
  <r>
    <d v="2013-10-03T11:36:59"/>
    <x v="100"/>
    <n v="8500860"/>
    <m/>
    <x v="9"/>
    <d v="2013-10-06T12:42:48"/>
    <n v="79956"/>
    <s v="Непрофильный"/>
    <s v="Ярославль"/>
    <s v="- Smart mini (МАСС) (SCP)"/>
    <n v="30"/>
    <m/>
    <n v="30"/>
    <s v="Блокирован"/>
    <x v="2"/>
    <s v="Smart mini (МАСС) (SCP)"/>
    <n v="1"/>
    <n v="1"/>
    <n v="1"/>
    <n v="1"/>
    <n v="1"/>
    <n v="0"/>
    <s v="Smart mini"/>
    <x v="0"/>
    <n v="1"/>
  </r>
  <r>
    <d v="2013-10-07T14:48:02"/>
    <x v="100"/>
    <n v="8500860"/>
    <m/>
    <x v="9"/>
    <d v="2013-10-06T12:42:48"/>
    <n v="79956"/>
    <s v="Непрофильный"/>
    <s v="Ярославль"/>
    <s v="- Smart mini (МАСС) (SCP)"/>
    <n v="30"/>
    <m/>
    <n v="30"/>
    <s v="Блокирован"/>
    <x v="2"/>
    <s v="Smart mini (МАСС) (SCP)"/>
    <n v="1"/>
    <n v="1"/>
    <n v="1"/>
    <n v="1"/>
    <n v="1"/>
    <n v="0"/>
    <s v="Smart mini"/>
    <x v="0"/>
    <n v="1"/>
  </r>
  <r>
    <d v="2013-10-11T16:22:38"/>
    <x v="127"/>
    <n v="8564288"/>
    <m/>
    <x v="9"/>
    <m/>
    <n v="64626"/>
    <s v="Непрофильный"/>
    <s v="Ярославль"/>
    <s v="- Smart mini (МАСС) (SCP)"/>
    <n v="30"/>
    <m/>
    <n v="30"/>
    <s v="Блокирован"/>
    <x v="3"/>
    <s v="Smart mini (МАСС) (SCP)"/>
    <n v="1"/>
    <n v="0"/>
    <n v="0"/>
    <n v="1"/>
    <n v="1"/>
    <n v="0"/>
    <s v="Smart mini"/>
    <x v="0"/>
    <n v="1"/>
  </r>
  <r>
    <d v="2013-10-14T09:45:25"/>
    <x v="0"/>
    <n v="8550432"/>
    <m/>
    <x v="9"/>
    <m/>
    <n v="64626"/>
    <s v="Непрофильный"/>
    <s v="Ярославль"/>
    <s v="- Супер МТС. Область (МАСС) (SCP)"/>
    <n v="30"/>
    <m/>
    <n v="30"/>
    <s v="Блокирован"/>
    <x v="4"/>
    <s v="Супер МТС. Область (МАСС) (SCP)"/>
    <n v="1"/>
    <n v="0"/>
    <n v="0"/>
    <n v="1"/>
    <n v="1"/>
    <n v="0"/>
    <s v="Супер МТС. Область"/>
    <x v="0"/>
    <n v="1"/>
  </r>
  <r>
    <d v="2013-10-14T11:44:27"/>
    <x v="70"/>
    <n v="8500840"/>
    <m/>
    <x v="9"/>
    <m/>
    <n v="79956"/>
    <s v="Непрофильный"/>
    <s v="Ярославль"/>
    <s v="- Smart mini (МАСС) (SCP)"/>
    <n v="30"/>
    <m/>
    <n v="30"/>
    <s v="Блокирован"/>
    <x v="5"/>
    <s v="Smart mini (МАСС) (SCP)"/>
    <n v="1"/>
    <n v="0"/>
    <n v="1"/>
    <n v="1"/>
    <n v="1"/>
    <n v="0"/>
    <s v="Smart mini"/>
    <x v="0"/>
    <n v="1"/>
  </r>
  <r>
    <d v="2013-10-13T20:20:35"/>
    <x v="59"/>
    <n v="8520489"/>
    <m/>
    <x v="9"/>
    <m/>
    <n v="64616"/>
    <s v="Непрофильный"/>
    <s v="Ярославль"/>
    <s v="- Smart mini (МАСС) (SCP)"/>
    <n v="30"/>
    <m/>
    <n v="30"/>
    <s v="Блокирован"/>
    <x v="6"/>
    <s v="Smart mini (МАСС) (SCP)"/>
    <n v="1"/>
    <n v="0"/>
    <n v="1"/>
    <n v="1"/>
    <n v="1"/>
    <n v="0"/>
    <s v="Smart mini"/>
    <x v="0"/>
    <n v="1"/>
  </r>
  <r>
    <d v="2013-10-14T20:49:44"/>
    <x v="77"/>
    <n v="8512834"/>
    <m/>
    <x v="9"/>
    <m/>
    <n v="64626"/>
    <s v="Непрофильный"/>
    <s v="Ярославль"/>
    <s v="- Smart mini (МАСС) (SCP)"/>
    <n v="30"/>
    <m/>
    <n v="30"/>
    <s v="Блокирован"/>
    <x v="7"/>
    <s v="Smart mini (МАСС) (SCP)"/>
    <n v="1"/>
    <n v="0"/>
    <n v="0"/>
    <n v="1"/>
    <n v="1"/>
    <n v="0"/>
    <s v="Smart mini"/>
    <x v="0"/>
    <n v="1"/>
  </r>
  <r>
    <d v="2013-10-07T14:57:45"/>
    <x v="100"/>
    <n v="8502821"/>
    <m/>
    <x v="9"/>
    <m/>
    <n v="79956"/>
    <s v="Непрофильный"/>
    <s v="Ярославль"/>
    <s v="- Супер МТС (МАСС) (SCP)"/>
    <n v="30"/>
    <m/>
    <n v="30"/>
    <s v="Блокирован"/>
    <x v="8"/>
    <s v="Супер МТС (МАСС) (SCP)"/>
    <n v="1"/>
    <n v="0"/>
    <n v="1"/>
    <n v="1"/>
    <n v="1"/>
    <n v="0"/>
    <s v="Супер МТС"/>
    <x v="0"/>
    <n v="1"/>
  </r>
  <r>
    <d v="2013-10-14T17:24:26"/>
    <x v="70"/>
    <n v="1913909"/>
    <m/>
    <x v="9"/>
    <m/>
    <n v="73902"/>
    <s v="Непрофильный"/>
    <s v="Ярославль"/>
    <s v="- МТС Коннект-4 (МАСС) (SCP)"/>
    <n v="30"/>
    <n v="0"/>
    <n v="30"/>
    <s v="Блокирован"/>
    <x v="9"/>
    <s v="МТС Коннект-4 (МАСС) (SCP)"/>
    <n v="1"/>
    <n v="0"/>
    <n v="0"/>
    <n v="1"/>
    <n v="1"/>
    <n v="0"/>
    <s v="МТС Коннект-4"/>
    <x v="0"/>
    <n v="1"/>
  </r>
  <r>
    <d v="2013-10-13T17:07:11"/>
    <x v="128"/>
    <n v="8503592"/>
    <m/>
    <x v="9"/>
    <m/>
    <n v="64628"/>
    <s v="Непрофильный"/>
    <s v="Ярославль"/>
    <s v="- Smart mini (МАСС) (SCP)"/>
    <n v="20"/>
    <m/>
    <n v="20"/>
    <s v="Блокирован"/>
    <x v="10"/>
    <s v="Smart mini (МАСС) (SCP)"/>
    <n v="1"/>
    <n v="0"/>
    <n v="0"/>
    <n v="1"/>
    <n v="1"/>
    <n v="0"/>
    <s v="Smart mini"/>
    <x v="0"/>
    <n v="1"/>
  </r>
  <r>
    <d v="2013-11-15T14:41:03"/>
    <x v="54"/>
    <n v="8563859"/>
    <m/>
    <x v="9"/>
    <m/>
    <n v="79956"/>
    <s v="Непрофильный"/>
    <s v="Ярославль"/>
    <s v="- Супер МТС (МАСС) (SCP)"/>
    <n v="30"/>
    <m/>
    <n v="30"/>
    <s v="Блокирован"/>
    <x v="10"/>
    <s v="Супер МТС (МАСС) (SCP)"/>
    <n v="0"/>
    <n v="0"/>
    <n v="1"/>
    <n v="1"/>
    <n v="1"/>
    <n v="0"/>
    <s v="Супер МТС"/>
    <x v="0"/>
    <n v="1"/>
  </r>
  <r>
    <d v="2013-10-12T12:43:21"/>
    <x v="13"/>
    <n v="8502953"/>
    <m/>
    <x v="9"/>
    <d v="2013-10-10T17:48:22"/>
    <n v="64616"/>
    <s v="Непрофильный"/>
    <s v="Ярославль"/>
    <s v="- Супер МТС. Область (МАСС) (SCP)"/>
    <n v="30"/>
    <m/>
    <n v="30"/>
    <s v="Блокирован"/>
    <x v="11"/>
    <s v="Супер МТС. Область (МАСС) (SCP)"/>
    <n v="1"/>
    <n v="1"/>
    <n v="1"/>
    <n v="1"/>
    <n v="1"/>
    <n v="0"/>
    <s v="Супер МТС. Область"/>
    <x v="0"/>
    <n v="1"/>
  </r>
  <r>
    <d v="2013-10-12T12:43:48"/>
    <x v="13"/>
    <n v="8502953"/>
    <m/>
    <x v="9"/>
    <d v="2013-10-10T17:47:49"/>
    <n v="64616"/>
    <s v="Непрофильный"/>
    <s v="Ярославль"/>
    <s v="- Супер МТС. Область (МАСС) (SCP)"/>
    <n v="30"/>
    <m/>
    <n v="30"/>
    <s v="Блокирован"/>
    <x v="11"/>
    <s v="Супер МТС. Область (МАСС) (SCP)"/>
    <n v="1"/>
    <n v="1"/>
    <n v="1"/>
    <n v="1"/>
    <n v="1"/>
    <n v="0"/>
    <s v="Супер МТС. Область"/>
    <x v="0"/>
    <n v="1"/>
  </r>
  <r>
    <d v="2013-10-15T18:30:37"/>
    <x v="14"/>
    <n v="8566124"/>
    <m/>
    <x v="9"/>
    <m/>
    <n v="64616"/>
    <s v="Непрофильный"/>
    <s v="Ярославль"/>
    <s v="- Smart mini (МАСС) (SCP)"/>
    <n v="30"/>
    <m/>
    <n v="30"/>
    <s v="Блокирован"/>
    <x v="12"/>
    <s v="Smart mini (МАСС) (SCP)"/>
    <n v="0"/>
    <n v="0"/>
    <n v="1"/>
    <n v="1"/>
    <n v="1"/>
    <n v="0"/>
    <s v="Smart mini"/>
    <x v="0"/>
    <n v="1"/>
  </r>
  <r>
    <d v="2013-11-15T14:41:28"/>
    <x v="54"/>
    <n v="8563860"/>
    <m/>
    <x v="9"/>
    <m/>
    <n v="79956"/>
    <s v="Непрофильный"/>
    <s v="Ярославль"/>
    <s v="- Супер МТС (МАСС) (SCP)"/>
    <n v="30"/>
    <m/>
    <n v="30"/>
    <s v="Блокирован"/>
    <x v="13"/>
    <s v="Супер МТС (МАСС) (SCP)"/>
    <n v="0"/>
    <n v="0"/>
    <n v="1"/>
    <n v="1"/>
    <n v="1"/>
    <n v="0"/>
    <s v="Супер МТС"/>
    <x v="0"/>
    <n v="1"/>
  </r>
  <r>
    <d v="2013-10-12T15:20:43"/>
    <x v="0"/>
    <n v="8503537"/>
    <m/>
    <x v="9"/>
    <d v="2013-10-12T13:53:18"/>
    <n v="57078"/>
    <s v="Локальный"/>
    <s v="Тула"/>
    <s v="- Smart mini (МАСС) (SCP)"/>
    <n v="220"/>
    <m/>
    <n v="220"/>
    <s v="Блокирован"/>
    <x v="14"/>
    <s v="Smart mini (МАСС) (SCP)"/>
    <n v="1"/>
    <n v="1"/>
    <n v="1"/>
    <n v="1"/>
    <n v="1"/>
    <n v="110"/>
    <s v="Smart mini"/>
    <x v="0"/>
    <n v="1"/>
  </r>
  <r>
    <d v="2013-10-01T11:30:27"/>
    <x v="129"/>
    <n v="8520763"/>
    <m/>
    <x v="9"/>
    <m/>
    <n v="64616"/>
    <s v="Непрофильный"/>
    <s v="Ярославль"/>
    <s v="- Smart mini (МАСС) (SCP)"/>
    <n v="30"/>
    <m/>
    <n v="30"/>
    <s v="Блокирован"/>
    <x v="14"/>
    <s v="Smart mini (МАСС) (SCP)"/>
    <n v="1"/>
    <n v="0"/>
    <n v="1"/>
    <n v="1"/>
    <n v="1"/>
    <n v="0"/>
    <s v="Smart mini"/>
    <x v="0"/>
    <n v="1"/>
  </r>
  <r>
    <d v="2013-10-02T15:36:58"/>
    <x v="100"/>
    <n v="1759605"/>
    <m/>
    <x v="9"/>
    <m/>
    <n v="79956"/>
    <s v="Непрофильный"/>
    <s v="Ярославль"/>
    <s v="- Smart (МАСС) (SCP)"/>
    <n v="30"/>
    <m/>
    <n v="30"/>
    <s v="Блокирован"/>
    <x v="15"/>
    <s v="Smart (МАСС) (SCP)"/>
    <n v="1"/>
    <n v="0"/>
    <n v="1"/>
    <n v="1"/>
    <n v="1"/>
    <n v="0"/>
    <s v="Smart"/>
    <x v="0"/>
    <n v="1"/>
  </r>
  <r>
    <d v="2013-10-12T14:39:28"/>
    <x v="95"/>
    <n v="8550442"/>
    <m/>
    <x v="9"/>
    <m/>
    <n v="64626"/>
    <s v="Непрофильный"/>
    <s v="Ярославль"/>
    <s v="- Супер МТС. Область (МАСС) (SCP)"/>
    <n v="30"/>
    <m/>
    <n v="30"/>
    <s v="Блокирован"/>
    <x v="16"/>
    <s v="Супер МТС. Область (МАСС) (SCP)"/>
    <n v="1"/>
    <n v="0"/>
    <n v="0"/>
    <n v="1"/>
    <n v="1"/>
    <n v="0"/>
    <s v="Супер МТС. Область"/>
    <x v="0"/>
    <n v="1"/>
  </r>
  <r>
    <d v="2013-10-03T11:13:44"/>
    <x v="92"/>
    <n v="8550459"/>
    <m/>
    <x v="9"/>
    <m/>
    <n v="64616"/>
    <s v="Непрофильный"/>
    <s v="Ярославль"/>
    <s v="- Smart (МАСС) (SCP)"/>
    <n v="30"/>
    <m/>
    <n v="30"/>
    <s v="Блокирован"/>
    <x v="17"/>
    <s v="Smart (МАСС) (SCP)"/>
    <n v="1"/>
    <n v="0"/>
    <n v="1"/>
    <n v="1"/>
    <n v="1"/>
    <n v="0"/>
    <s v="Smart"/>
    <x v="0"/>
    <n v="1"/>
  </r>
  <r>
    <d v="2013-10-13T10:29:29"/>
    <x v="130"/>
    <n v="8502768"/>
    <m/>
    <x v="9"/>
    <m/>
    <n v="79956"/>
    <s v="Непрофильный"/>
    <s v="Тула"/>
    <s v="- Супер МТС (МАСС) (SCP)"/>
    <n v="30"/>
    <m/>
    <n v="30"/>
    <s v="Блокирован"/>
    <x v="17"/>
    <s v="Супер МТС (МАСС) (SCP)"/>
    <n v="1"/>
    <n v="0"/>
    <n v="1"/>
    <n v="1"/>
    <n v="1"/>
    <n v="0"/>
    <s v="Супер МТС"/>
    <x v="0"/>
    <n v="1"/>
  </r>
  <r>
    <d v="2013-10-15T13:29:42"/>
    <x v="131"/>
    <n v="8566014"/>
    <m/>
    <x v="9"/>
    <m/>
    <n v="64616"/>
    <s v="Непрофильный"/>
    <s v="Ярославль"/>
    <s v="- Smart mini (МАСС) (SCP)"/>
    <n v="30"/>
    <m/>
    <n v="30"/>
    <s v="Блокирован"/>
    <x v="18"/>
    <s v="Smart mini (МАСС) (SCP)"/>
    <n v="0"/>
    <n v="0"/>
    <n v="1"/>
    <n v="1"/>
    <n v="1"/>
    <n v="0"/>
    <s v="Smart mini"/>
    <x v="0"/>
    <n v="1"/>
  </r>
  <r>
    <d v="2013-10-15T13:30:09"/>
    <x v="131"/>
    <n v="8566014"/>
    <m/>
    <x v="9"/>
    <m/>
    <n v="64616"/>
    <s v="Непрофильный"/>
    <s v="Ярославль"/>
    <s v="- Smart mini (МАСС) (SCP)"/>
    <n v="30"/>
    <m/>
    <n v="30"/>
    <s v="Блокирован"/>
    <x v="18"/>
    <s v="Smart mini (МАСС) (SCP)"/>
    <n v="0"/>
    <n v="0"/>
    <n v="1"/>
    <n v="1"/>
    <n v="1"/>
    <n v="0"/>
    <s v="Smart mini"/>
    <x v="0"/>
    <n v="1"/>
  </r>
  <r>
    <d v="2013-10-15T13:30:28"/>
    <x v="131"/>
    <n v="8566014"/>
    <m/>
    <x v="9"/>
    <m/>
    <n v="64616"/>
    <s v="Непрофильный"/>
    <s v="Ярославль"/>
    <s v="- Smart mini (МАСС) (SCP)"/>
    <n v="30"/>
    <m/>
    <n v="30"/>
    <s v="Блокирован"/>
    <x v="18"/>
    <s v="Smart mini (МАСС) (SCP)"/>
    <n v="0"/>
    <n v="0"/>
    <n v="1"/>
    <n v="1"/>
    <n v="1"/>
    <n v="0"/>
    <s v="Smart mini"/>
    <x v="0"/>
    <n v="1"/>
  </r>
  <r>
    <d v="2013-10-15T13:30:46"/>
    <x v="131"/>
    <n v="8566014"/>
    <m/>
    <x v="9"/>
    <m/>
    <n v="64616"/>
    <s v="Непрофильный"/>
    <s v="Ярославль"/>
    <s v="- Smart mini (МАСС) (SCP)"/>
    <n v="30"/>
    <m/>
    <n v="30"/>
    <s v="Блокирован"/>
    <x v="18"/>
    <s v="Smart mini (МАСС) (SCP)"/>
    <n v="0"/>
    <n v="0"/>
    <n v="1"/>
    <n v="1"/>
    <n v="1"/>
    <n v="0"/>
    <s v="Smart mini"/>
    <x v="0"/>
    <n v="1"/>
  </r>
  <r>
    <d v="2013-10-15T13:31:07"/>
    <x v="131"/>
    <n v="8566014"/>
    <m/>
    <x v="9"/>
    <m/>
    <n v="64616"/>
    <s v="Непрофильный"/>
    <s v="Ярославль"/>
    <s v="- Smart mini (МАСС) (SCP)"/>
    <n v="30"/>
    <m/>
    <n v="30"/>
    <s v="Блокирован"/>
    <x v="18"/>
    <s v="Smart mini (МАСС) (SCP)"/>
    <n v="0"/>
    <n v="0"/>
    <n v="1"/>
    <n v="1"/>
    <n v="1"/>
    <n v="0"/>
    <s v="Smart mini"/>
    <x v="0"/>
    <n v="1"/>
  </r>
  <r>
    <d v="2013-10-15T18:01:16"/>
    <x v="67"/>
    <n v="8500308"/>
    <m/>
    <x v="9"/>
    <m/>
    <n v="64616"/>
    <s v="Непрофильный"/>
    <s v="Ярославль"/>
    <s v="- Супер МТС (МАСС) (SCP)"/>
    <n v="30"/>
    <m/>
    <n v="30"/>
    <s v="Блокирован"/>
    <x v="19"/>
    <s v="Супер МТС (МАСС) (SCP)"/>
    <n v="0"/>
    <n v="0"/>
    <n v="1"/>
    <n v="1"/>
    <n v="1"/>
    <n v="0"/>
    <s v="Супер МТС"/>
    <x v="0"/>
    <n v="1"/>
  </r>
  <r>
    <d v="2013-10-03T16:30:33"/>
    <x v="127"/>
    <n v="8520384"/>
    <m/>
    <x v="9"/>
    <m/>
    <n v="64626"/>
    <s v="Непрофильный"/>
    <s v="Ярославль"/>
    <s v="- МТС Коннект-4 (МАСС) (SCP)"/>
    <n v="1749"/>
    <m/>
    <n v="1749"/>
    <s v="Блокирован"/>
    <x v="20"/>
    <s v="МТС Коннект-4 (МАСС) (SCP)"/>
    <n v="1"/>
    <n v="0"/>
    <n v="0"/>
    <n v="1"/>
    <n v="1"/>
    <n v="170"/>
    <s v="МТС Коннект-4"/>
    <x v="0"/>
    <n v="1"/>
  </r>
  <r>
    <d v="2013-10-13T11:23:43"/>
    <x v="7"/>
    <n v="1978000"/>
    <m/>
    <x v="9"/>
    <m/>
    <n v="64616"/>
    <s v="Непрофильный"/>
    <s v="Тула"/>
    <s v="- Smart (МАСС) (SCP)"/>
    <n v="470"/>
    <m/>
    <n v="470"/>
    <s v="Блокирован"/>
    <x v="21"/>
    <s v="Smart (МАСС) (SCP)"/>
    <n v="1"/>
    <n v="0"/>
    <n v="1"/>
    <n v="1"/>
    <n v="1"/>
    <n v="120"/>
    <s v="Smart"/>
    <x v="0"/>
    <n v="1"/>
  </r>
  <r>
    <d v="2013-10-14T16:59:47"/>
    <x v="70"/>
    <n v="8500813"/>
    <m/>
    <x v="9"/>
    <m/>
    <n v="79956"/>
    <s v="Непрофильный"/>
    <s v="Ярославль"/>
    <s v="- Smart mini (МАСС) (SCP)"/>
    <n v="30"/>
    <m/>
    <n v="30"/>
    <s v="Блокирован"/>
    <x v="22"/>
    <s v="Smart mini (МАСС) (SCP)"/>
    <n v="1"/>
    <n v="0"/>
    <n v="1"/>
    <n v="1"/>
    <n v="1"/>
    <n v="0"/>
    <s v="Smart mini"/>
    <x v="0"/>
    <n v="1"/>
  </r>
  <r>
    <d v="2013-11-10T09:09:47"/>
    <x v="59"/>
    <n v="1999738"/>
    <m/>
    <x v="9"/>
    <m/>
    <n v="64628"/>
    <s v="Непрофильный"/>
    <s v="Ярославль"/>
    <s v="- Smart mini (МАСС) (SCP)"/>
    <n v="30"/>
    <m/>
    <n v="30"/>
    <s v="Блокирован"/>
    <x v="23"/>
    <s v="Smart mini (МАСС) (SCP)"/>
    <n v="0"/>
    <n v="0"/>
    <n v="0"/>
    <n v="1"/>
    <n v="1"/>
    <n v="0"/>
    <s v="Smart mini"/>
    <x v="0"/>
    <n v="1"/>
  </r>
  <r>
    <d v="2013-10-08T17:21:23"/>
    <x v="132"/>
    <n v="8502955"/>
    <m/>
    <x v="9"/>
    <m/>
    <n v="64616"/>
    <s v="Непрофильный"/>
    <s v="Ярославль"/>
    <s v="- Супер МТС. Область (МАСС) (SCP)"/>
    <n v="30"/>
    <m/>
    <n v="30"/>
    <s v="Блокирован"/>
    <x v="24"/>
    <s v="Супер МТС. Область (МАСС) (SCP)"/>
    <n v="1"/>
    <n v="0"/>
    <n v="1"/>
    <n v="1"/>
    <n v="1"/>
    <n v="0"/>
    <s v="Супер МТС. Область"/>
    <x v="0"/>
    <n v="1"/>
  </r>
  <r>
    <d v="2013-10-03T17:33:32"/>
    <x v="80"/>
    <n v="8503683"/>
    <m/>
    <x v="9"/>
    <m/>
    <n v="64628"/>
    <s v="Непрофильный"/>
    <s v="Ярославль"/>
    <s v="- МТС Коннект-4 (МАСС) (SCP)"/>
    <n v="30"/>
    <m/>
    <n v="30"/>
    <s v="Блокирован"/>
    <x v="24"/>
    <s v="МТС Коннект-4 (МАСС) (SCP)"/>
    <n v="1"/>
    <n v="0"/>
    <n v="0"/>
    <n v="1"/>
    <n v="1"/>
    <n v="0"/>
    <s v="МТС Коннект-4"/>
    <x v="0"/>
    <n v="1"/>
  </r>
  <r>
    <d v="2013-10-09T12:29:48"/>
    <x v="59"/>
    <n v="8566634"/>
    <m/>
    <x v="9"/>
    <d v="2013-10-02T15:58:28"/>
    <n v="73902"/>
    <s v="Непрофильный"/>
    <s v="Ярославль"/>
    <s v="- Smart mini (МАСС) (SCP)"/>
    <n v="220"/>
    <m/>
    <n v="220"/>
    <s v="Блокирован"/>
    <x v="25"/>
    <s v="Smart mini (МАСС) (SCP)"/>
    <n v="1"/>
    <n v="1"/>
    <n v="0"/>
    <n v="1"/>
    <n v="1"/>
    <n v="110"/>
    <s v="Smart mini"/>
    <x v="0"/>
    <n v="1"/>
  </r>
  <r>
    <d v="2013-10-09T12:30:02"/>
    <x v="59"/>
    <n v="8566634"/>
    <m/>
    <x v="9"/>
    <m/>
    <n v="73902"/>
    <s v="Непрофильный"/>
    <s v="Ярославль"/>
    <s v="- Smart mini (МАСС) (SCP)"/>
    <n v="220"/>
    <m/>
    <n v="220"/>
    <s v="Блокирован"/>
    <x v="25"/>
    <s v="Smart mini (МАСС) (SCP)"/>
    <n v="1"/>
    <n v="0"/>
    <n v="0"/>
    <n v="1"/>
    <n v="1"/>
    <n v="110"/>
    <s v="Smart mini"/>
    <x v="0"/>
    <n v="1"/>
  </r>
  <r>
    <d v="2013-10-09T12:30:39"/>
    <x v="59"/>
    <n v="8566634"/>
    <m/>
    <x v="9"/>
    <m/>
    <n v="73902"/>
    <s v="Непрофильный"/>
    <s v="Ярославль"/>
    <s v="- Smart mini (МАСС) (SCP)"/>
    <n v="220"/>
    <m/>
    <n v="220"/>
    <s v="Блокирован"/>
    <x v="25"/>
    <s v="Smart mini (МАСС) (SCP)"/>
    <n v="1"/>
    <n v="0"/>
    <n v="0"/>
    <n v="1"/>
    <n v="1"/>
    <n v="110"/>
    <s v="Smart mini"/>
    <x v="0"/>
    <n v="1"/>
  </r>
  <r>
    <d v="2013-10-09T12:31:06"/>
    <x v="59"/>
    <n v="8566634"/>
    <m/>
    <x v="9"/>
    <m/>
    <n v="73902"/>
    <s v="Непрофильный"/>
    <s v="Ярославль"/>
    <s v="- Smart mini (МАСС) (SCP)"/>
    <n v="220"/>
    <m/>
    <n v="220"/>
    <s v="Блокирован"/>
    <x v="25"/>
    <s v="Smart mini (МАСС) (SCP)"/>
    <n v="1"/>
    <n v="0"/>
    <n v="0"/>
    <n v="1"/>
    <n v="1"/>
    <n v="110"/>
    <s v="Smart mini"/>
    <x v="0"/>
    <n v="1"/>
  </r>
  <r>
    <d v="2013-10-09T12:31:44"/>
    <x v="59"/>
    <n v="8566634"/>
    <m/>
    <x v="9"/>
    <d v="2013-08-28T11:43:26"/>
    <n v="73902"/>
    <s v="Непрофильный"/>
    <s v="Ярославль"/>
    <s v="- Smart mini (МАСС) (SCP)"/>
    <n v="220"/>
    <m/>
    <n v="220"/>
    <s v="Блокирован"/>
    <x v="25"/>
    <s v="Smart mini (МАСС) (SCP)"/>
    <n v="1"/>
    <n v="1"/>
    <n v="0"/>
    <n v="1"/>
    <n v="1"/>
    <n v="110"/>
    <s v="Smart mini"/>
    <x v="0"/>
    <n v="1"/>
  </r>
  <r>
    <d v="2013-10-05T16:17:38"/>
    <x v="32"/>
    <n v="8554445"/>
    <m/>
    <x v="9"/>
    <m/>
    <n v="64616"/>
    <s v="Непрофильный"/>
    <s v="Ярославль"/>
    <s v="- Smart (МАСС) (SCP)"/>
    <n v="30"/>
    <m/>
    <n v="30"/>
    <s v="Блокирован"/>
    <x v="26"/>
    <s v="Smart (МАСС) (SCP)"/>
    <n v="1"/>
    <n v="0"/>
    <n v="1"/>
    <n v="1"/>
    <n v="1"/>
    <n v="0"/>
    <s v="Smart"/>
    <x v="0"/>
    <n v="1"/>
  </r>
  <r>
    <d v="2013-10-09T08:12:06"/>
    <x v="32"/>
    <n v="8554445"/>
    <m/>
    <x v="9"/>
    <m/>
    <n v="64616"/>
    <s v="Непрофильный"/>
    <s v="Ярославль"/>
    <s v="- Smart (МАСС) (SCP)"/>
    <n v="30"/>
    <m/>
    <n v="30"/>
    <s v="Блокирован"/>
    <x v="26"/>
    <s v="Smart (МАСС) (SCP)"/>
    <n v="1"/>
    <n v="0"/>
    <n v="1"/>
    <n v="1"/>
    <n v="1"/>
    <n v="0"/>
    <s v="Smart"/>
    <x v="0"/>
    <n v="1"/>
  </r>
  <r>
    <d v="2013-10-05T16:38:31"/>
    <x v="100"/>
    <n v="8503579"/>
    <m/>
    <x v="9"/>
    <m/>
    <n v="64628"/>
    <s v="Непрофильный"/>
    <s v="Ярославль"/>
    <s v="- Smart mini (МАСС) (SCP)"/>
    <n v="20"/>
    <m/>
    <n v="20"/>
    <s v="Блокирован"/>
    <x v="27"/>
    <s v="Smart mini (МАСС) (SCP)"/>
    <n v="1"/>
    <n v="0"/>
    <n v="0"/>
    <n v="1"/>
    <n v="1"/>
    <n v="0"/>
    <s v="Smart mini"/>
    <x v="0"/>
    <n v="1"/>
  </r>
  <r>
    <d v="2013-10-05T16:38:48"/>
    <x v="100"/>
    <n v="8503579"/>
    <m/>
    <x v="9"/>
    <m/>
    <n v="64628"/>
    <s v="Непрофильный"/>
    <s v="Ярославль"/>
    <s v="- Smart mini (МАСС) (SCP)"/>
    <n v="20"/>
    <m/>
    <n v="20"/>
    <s v="Блокирован"/>
    <x v="27"/>
    <s v="Smart mini (МАСС) (SCP)"/>
    <n v="1"/>
    <n v="0"/>
    <n v="0"/>
    <n v="1"/>
    <n v="1"/>
    <n v="0"/>
    <s v="Smart mini"/>
    <x v="0"/>
    <n v="1"/>
  </r>
  <r>
    <d v="2013-10-05T16:39:01"/>
    <x v="100"/>
    <n v="8503579"/>
    <m/>
    <x v="9"/>
    <m/>
    <n v="64628"/>
    <s v="Непрофильный"/>
    <s v="Ярославль"/>
    <s v="- Smart mini (МАСС) (SCP)"/>
    <n v="20"/>
    <m/>
    <n v="20"/>
    <s v="Блокирован"/>
    <x v="27"/>
    <s v="Smart mini (МАСС) (SCP)"/>
    <n v="1"/>
    <n v="0"/>
    <n v="0"/>
    <n v="1"/>
    <n v="1"/>
    <n v="0"/>
    <s v="Smart mini"/>
    <x v="0"/>
    <n v="1"/>
  </r>
  <r>
    <d v="2013-10-01T16:44:13"/>
    <x v="56"/>
    <n v="8500123"/>
    <m/>
    <x v="9"/>
    <m/>
    <n v="79956"/>
    <s v="Непрофильный"/>
    <s v="Ярославль"/>
    <s v="- Smart (МАСС) (SCP)"/>
    <n v="470"/>
    <m/>
    <n v="470"/>
    <s v="Блокирован"/>
    <x v="28"/>
    <s v="Smart (МАСС) (SCP)"/>
    <n v="1"/>
    <n v="0"/>
    <n v="1"/>
    <n v="1"/>
    <n v="1"/>
    <n v="120"/>
    <s v="Smart"/>
    <x v="0"/>
    <n v="1"/>
  </r>
  <r>
    <d v="2013-10-01T16:44:46"/>
    <x v="56"/>
    <n v="8500123"/>
    <m/>
    <x v="9"/>
    <m/>
    <n v="79956"/>
    <s v="Непрофильный"/>
    <s v="Ярославль"/>
    <s v="- Smart (МАСС) (SCP)"/>
    <n v="470"/>
    <m/>
    <n v="470"/>
    <s v="Блокирован"/>
    <x v="28"/>
    <s v="Smart (МАСС) (SCP)"/>
    <n v="1"/>
    <n v="0"/>
    <n v="1"/>
    <n v="1"/>
    <n v="1"/>
    <n v="120"/>
    <s v="Smart"/>
    <x v="0"/>
    <n v="1"/>
  </r>
  <r>
    <d v="2013-11-05T19:31:19"/>
    <x v="133"/>
    <n v="1755489"/>
    <m/>
    <x v="9"/>
    <m/>
    <n v="64626"/>
    <s v="Непрофильный"/>
    <s v="Ярославль"/>
    <s v="- Супер МТС (МАСС) (SCP)"/>
    <n v="30"/>
    <m/>
    <n v="30"/>
    <s v="Блокирован"/>
    <x v="28"/>
    <s v="Супер МТС (МАСС) (SCP)"/>
    <n v="0"/>
    <n v="0"/>
    <n v="0"/>
    <n v="1"/>
    <n v="1"/>
    <n v="0"/>
    <s v="Супер МТС"/>
    <x v="0"/>
    <n v="1"/>
  </r>
  <r>
    <d v="2013-10-06T15:18:48"/>
    <x v="96"/>
    <n v="8554450"/>
    <m/>
    <x v="9"/>
    <m/>
    <n v="64616"/>
    <s v="Непрофильный"/>
    <s v="Ярославль"/>
    <s v="- Smart (МАСС) (SCP)"/>
    <n v="30"/>
    <n v="0"/>
    <n v="30"/>
    <s v="Блокирован"/>
    <x v="28"/>
    <s v="Smart (МАСС) (SCP)"/>
    <n v="1"/>
    <n v="0"/>
    <n v="1"/>
    <n v="1"/>
    <n v="1"/>
    <n v="0"/>
    <s v="Smart"/>
    <x v="0"/>
    <n v="1"/>
  </r>
  <r>
    <d v="2013-10-11T15:56:06"/>
    <x v="96"/>
    <n v="8554450"/>
    <m/>
    <x v="9"/>
    <m/>
    <n v="64616"/>
    <s v="Непрофильный"/>
    <s v="Ярославль"/>
    <s v="- Smart (МАСС) (SCP)"/>
    <n v="30"/>
    <n v="0"/>
    <n v="30"/>
    <s v="Блокирован"/>
    <x v="28"/>
    <s v="Smart (МАСС) (SCP)"/>
    <n v="1"/>
    <n v="0"/>
    <n v="1"/>
    <n v="1"/>
    <n v="1"/>
    <n v="0"/>
    <s v="Smart"/>
    <x v="0"/>
    <n v="1"/>
  </r>
  <r>
    <d v="2013-10-06T15:19:11"/>
    <x v="96"/>
    <n v="8554448"/>
    <m/>
    <x v="9"/>
    <m/>
    <n v="64616"/>
    <s v="Непрофильный"/>
    <s v="Ярославль"/>
    <s v="- Smart (МАСС) (SCP)"/>
    <n v="30"/>
    <n v="0"/>
    <n v="30"/>
    <s v="Блокирован"/>
    <x v="29"/>
    <s v="Smart (МАСС) (SCP)"/>
    <n v="1"/>
    <n v="0"/>
    <n v="1"/>
    <n v="1"/>
    <n v="1"/>
    <n v="0"/>
    <s v="Smart"/>
    <x v="0"/>
    <n v="1"/>
  </r>
  <r>
    <d v="2013-10-11T15:55:28"/>
    <x v="96"/>
    <n v="8554448"/>
    <m/>
    <x v="9"/>
    <m/>
    <n v="64616"/>
    <s v="Непрофильный"/>
    <s v="Ярославль"/>
    <s v="- Smart (МАСС) (SCP)"/>
    <n v="30"/>
    <n v="0"/>
    <n v="30"/>
    <s v="Блокирован"/>
    <x v="29"/>
    <s v="Smart (МАСС) (SCP)"/>
    <n v="1"/>
    <n v="0"/>
    <n v="1"/>
    <n v="1"/>
    <n v="1"/>
    <n v="0"/>
    <s v="Smart"/>
    <x v="0"/>
    <n v="1"/>
  </r>
  <r>
    <d v="2013-10-01T15:07:34"/>
    <x v="13"/>
    <n v="8500865"/>
    <m/>
    <x v="9"/>
    <m/>
    <n v="79956"/>
    <s v="Непрофильный"/>
    <s v="Ярославль"/>
    <s v="- Smart mini (МАСС) (SCP)"/>
    <n v="30"/>
    <m/>
    <n v="30"/>
    <s v="Блокирован"/>
    <x v="29"/>
    <s v="Smart mini (МАСС) (SCP)"/>
    <n v="1"/>
    <n v="0"/>
    <n v="1"/>
    <n v="1"/>
    <n v="1"/>
    <n v="0"/>
    <s v="Smart mini"/>
    <x v="0"/>
    <n v="1"/>
  </r>
  <r>
    <d v="2013-10-07T15:48:09"/>
    <x v="71"/>
    <n v="8503732"/>
    <m/>
    <x v="9"/>
    <m/>
    <n v="79956"/>
    <s v="Непрофильный"/>
    <s v="Ярославль"/>
    <s v="- Smart mini (МАСС) (SCP)"/>
    <n v="220"/>
    <m/>
    <n v="220"/>
    <s v="Блокирован"/>
    <x v="30"/>
    <s v="Smart mini (МАСС) (SCP)"/>
    <n v="1"/>
    <n v="0"/>
    <n v="1"/>
    <n v="1"/>
    <n v="1"/>
    <n v="110"/>
    <s v="Smart mini"/>
    <x v="0"/>
    <n v="1"/>
  </r>
  <r>
    <d v="2013-10-07T15:49:15"/>
    <x v="71"/>
    <n v="8503732"/>
    <m/>
    <x v="9"/>
    <m/>
    <n v="79956"/>
    <s v="Непрофильный"/>
    <s v="Ярославль"/>
    <s v="- Smart mini (МАСС) (SCP)"/>
    <n v="220"/>
    <m/>
    <n v="220"/>
    <s v="Блокирован"/>
    <x v="30"/>
    <s v="Smart mini (МАСС) (SCP)"/>
    <n v="1"/>
    <n v="0"/>
    <n v="1"/>
    <n v="1"/>
    <n v="1"/>
    <n v="110"/>
    <s v="Smart mini"/>
    <x v="0"/>
    <n v="1"/>
  </r>
  <r>
    <d v="2013-10-10T14:11:05"/>
    <x v="133"/>
    <n v="1755509"/>
    <m/>
    <x v="9"/>
    <m/>
    <n v="64626"/>
    <s v="Непрофильный"/>
    <s v="Ярославль"/>
    <s v="- Супер МТС (МАСС) (SCP)"/>
    <n v="30"/>
    <m/>
    <n v="30"/>
    <s v="Блокирован"/>
    <x v="31"/>
    <s v="Супер МТС (МАСС) (SCP)"/>
    <n v="1"/>
    <n v="0"/>
    <n v="0"/>
    <n v="1"/>
    <n v="1"/>
    <n v="0"/>
    <s v="Супер МТС"/>
    <x v="0"/>
    <n v="1"/>
  </r>
  <r>
    <d v="2013-10-10T14:11:46"/>
    <x v="133"/>
    <n v="1755509"/>
    <m/>
    <x v="9"/>
    <m/>
    <n v="64626"/>
    <s v="Непрофильный"/>
    <s v="Ярославль"/>
    <s v="- Супер МТС (МАСС) (SCP)"/>
    <n v="30"/>
    <m/>
    <n v="30"/>
    <s v="Блокирован"/>
    <x v="31"/>
    <s v="Супер МТС (МАСС) (SCP)"/>
    <n v="1"/>
    <n v="0"/>
    <n v="0"/>
    <n v="1"/>
    <n v="1"/>
    <n v="0"/>
    <s v="Супер МТС"/>
    <x v="0"/>
    <n v="1"/>
  </r>
  <r>
    <d v="2013-10-12T10:00:29"/>
    <x v="134"/>
    <n v="8500762"/>
    <m/>
    <x v="9"/>
    <m/>
    <n v="79956"/>
    <s v="Непрофильный"/>
    <s v="Ярославль"/>
    <s v="- Smart mini (МАСС) (SCP)"/>
    <n v="30"/>
    <m/>
    <n v="30"/>
    <s v="Блокирован"/>
    <x v="32"/>
    <s v="Smart mini (МАСС) (SCP)"/>
    <n v="1"/>
    <n v="0"/>
    <n v="1"/>
    <n v="1"/>
    <n v="1"/>
    <n v="0"/>
    <s v="Smart mini"/>
    <x v="0"/>
    <n v="1"/>
  </r>
  <r>
    <d v="2013-10-12T10:01:33"/>
    <x v="134"/>
    <n v="8500762"/>
    <m/>
    <x v="9"/>
    <m/>
    <n v="79956"/>
    <s v="Непрофильный"/>
    <s v="Ярославль"/>
    <s v="- Smart mini (МАСС) (SCP)"/>
    <n v="30"/>
    <n v="0"/>
    <n v="30"/>
    <s v="Блокирован"/>
    <x v="32"/>
    <s v="Smart mini (МАСС) (SCP)"/>
    <n v="1"/>
    <n v="0"/>
    <n v="1"/>
    <n v="1"/>
    <n v="1"/>
    <n v="0"/>
    <s v="Smart mini"/>
    <x v="0"/>
    <n v="1"/>
  </r>
  <r>
    <d v="2013-10-12T12:10:38"/>
    <x v="8"/>
    <n v="1996439"/>
    <m/>
    <x v="9"/>
    <m/>
    <n v="64616"/>
    <s v="Непрофильный"/>
    <s v="Ярославль"/>
    <s v="- Супер МТС (МАСС) (SCP)"/>
    <n v="30"/>
    <m/>
    <n v="30"/>
    <s v="Блокирован"/>
    <x v="33"/>
    <s v="Супер МТС (МАСС) (SCP)"/>
    <n v="1"/>
    <n v="0"/>
    <n v="1"/>
    <n v="1"/>
    <n v="1"/>
    <n v="0"/>
    <s v="Супер МТС"/>
    <x v="0"/>
    <n v="1"/>
  </r>
  <r>
    <d v="2013-10-13T15:52:54"/>
    <x v="8"/>
    <n v="1996439"/>
    <m/>
    <x v="9"/>
    <m/>
    <n v="64616"/>
    <s v="Непрофильный"/>
    <s v="Тула"/>
    <s v="- Супер МТС (МАСС) (SCP)"/>
    <n v="30"/>
    <m/>
    <n v="30"/>
    <s v="Блокирован"/>
    <x v="33"/>
    <s v="Супер МТС (МАСС) (SCP)"/>
    <n v="1"/>
    <n v="0"/>
    <n v="1"/>
    <n v="1"/>
    <n v="1"/>
    <n v="0"/>
    <s v="Супер МТС"/>
    <x v="0"/>
    <n v="1"/>
  </r>
  <r>
    <d v="2013-10-13T15:53:31"/>
    <x v="8"/>
    <n v="1996439"/>
    <m/>
    <x v="9"/>
    <m/>
    <n v="64616"/>
    <s v="Непрофильный"/>
    <s v="Тула"/>
    <s v="- Супер МТС (МАСС) (SCP)"/>
    <n v="30"/>
    <m/>
    <n v="30"/>
    <s v="Блокирован"/>
    <x v="33"/>
    <s v="Супер МТС (МАСС) (SCP)"/>
    <n v="1"/>
    <n v="0"/>
    <n v="1"/>
    <n v="1"/>
    <n v="1"/>
    <n v="0"/>
    <s v="Супер МТС"/>
    <x v="0"/>
    <n v="1"/>
  </r>
  <r>
    <d v="2013-10-12T12:14:55"/>
    <x v="8"/>
    <n v="1996450"/>
    <m/>
    <x v="9"/>
    <m/>
    <n v="64616"/>
    <s v="Непрофильный"/>
    <s v="Ярославль"/>
    <s v="- Супер МТС (МАСС) (SCP)"/>
    <n v="30"/>
    <m/>
    <n v="30"/>
    <s v="Блокирован"/>
    <x v="34"/>
    <s v="Супер МТС (МАСС) (SCP)"/>
    <n v="1"/>
    <n v="0"/>
    <n v="1"/>
    <n v="1"/>
    <n v="1"/>
    <n v="0"/>
    <s v="Супер МТС"/>
    <x v="0"/>
    <n v="1"/>
  </r>
  <r>
    <d v="2013-10-13T15:51:53"/>
    <x v="8"/>
    <n v="1996450"/>
    <m/>
    <x v="9"/>
    <m/>
    <n v="64616"/>
    <s v="Непрофильный"/>
    <s v="Тула"/>
    <s v="- Супер МТС (МАСС) (SCP)"/>
    <n v="30"/>
    <m/>
    <n v="30"/>
    <s v="Блокирован"/>
    <x v="34"/>
    <s v="Супер МТС (МАСС) (SCP)"/>
    <n v="1"/>
    <n v="0"/>
    <n v="1"/>
    <n v="1"/>
    <n v="1"/>
    <n v="0"/>
    <s v="Супер МТС"/>
    <x v="0"/>
    <n v="1"/>
  </r>
  <r>
    <d v="2013-10-14T16:14:50"/>
    <x v="131"/>
    <n v="1996478"/>
    <m/>
    <x v="9"/>
    <m/>
    <n v="64616"/>
    <s v="Непрофильный"/>
    <s v="Ярославль"/>
    <s v="- Супер МТС (МАСС) (SCP)"/>
    <n v="30"/>
    <m/>
    <n v="30"/>
    <s v="Блокирован"/>
    <x v="35"/>
    <s v="Супер МТС (МАСС) (SCP)"/>
    <n v="1"/>
    <n v="0"/>
    <n v="1"/>
    <n v="1"/>
    <n v="1"/>
    <n v="0"/>
    <s v="Супер МТС"/>
    <x v="0"/>
    <n v="1"/>
  </r>
  <r>
    <d v="2013-10-15T12:04:59"/>
    <x v="131"/>
    <n v="1996478"/>
    <m/>
    <x v="9"/>
    <m/>
    <n v="64616"/>
    <s v="Непрофильный"/>
    <s v="Ярославль"/>
    <s v="- Супер МТС (МАСС) (SCP)"/>
    <n v="30"/>
    <m/>
    <n v="30"/>
    <s v="Блокирован"/>
    <x v="35"/>
    <s v="Супер МТС (МАСС) (SCP)"/>
    <n v="0"/>
    <n v="0"/>
    <n v="1"/>
    <n v="1"/>
    <n v="1"/>
    <n v="0"/>
    <s v="Супер МТС"/>
    <x v="0"/>
    <n v="1"/>
  </r>
  <r>
    <d v="2013-10-03T10:57:29"/>
    <x v="135"/>
    <n v="8514414"/>
    <m/>
    <x v="9"/>
    <m/>
    <n v="64616"/>
    <s v="Непрофильный"/>
    <s v="Ярославль"/>
    <s v="- МТС Коннект-4 (МАСС) (SCP)"/>
    <n v="949"/>
    <m/>
    <n v="949"/>
    <s v="Блокирован"/>
    <x v="36"/>
    <s v="МТС Коннект-4 (МАСС) (SCP)"/>
    <n v="1"/>
    <n v="0"/>
    <n v="1"/>
    <n v="1"/>
    <n v="1"/>
    <n v="170"/>
    <s v="МТС Коннект-4"/>
    <x v="0"/>
    <n v="1"/>
  </r>
  <r>
    <d v="2013-10-04T16:18:27"/>
    <x v="18"/>
    <n v="8550859"/>
    <m/>
    <x v="9"/>
    <m/>
    <n v="64626"/>
    <s v="Непрофильный"/>
    <s v="Ярославль"/>
    <s v="- Супер МТС (МАСС) (SCP)"/>
    <n v="30"/>
    <m/>
    <n v="30"/>
    <s v="Блокирован"/>
    <x v="36"/>
    <s v="Супер МТС (МАСС) (SCP)"/>
    <n v="1"/>
    <n v="0"/>
    <n v="0"/>
    <n v="1"/>
    <n v="1"/>
    <n v="0"/>
    <s v="Супер МТС"/>
    <x v="0"/>
    <n v="1"/>
  </r>
  <r>
    <d v="2013-10-14T16:15:14"/>
    <x v="131"/>
    <n v="1996476"/>
    <m/>
    <x v="9"/>
    <m/>
    <n v="64616"/>
    <s v="Непрофильный"/>
    <s v="Ярославль"/>
    <s v="- Супер МТС (МАСС) (SCP)"/>
    <n v="30"/>
    <m/>
    <n v="30"/>
    <s v="Блокирован"/>
    <x v="36"/>
    <s v="Супер МТС (МАСС) (SCP)"/>
    <n v="1"/>
    <n v="0"/>
    <n v="1"/>
    <n v="1"/>
    <n v="1"/>
    <n v="0"/>
    <s v="Супер МТС"/>
    <x v="0"/>
    <n v="1"/>
  </r>
  <r>
    <d v="2013-10-15T12:05:34"/>
    <x v="131"/>
    <n v="1996476"/>
    <m/>
    <x v="9"/>
    <m/>
    <n v="64616"/>
    <s v="Непрофильный"/>
    <s v="Ярославль"/>
    <s v="- Супер МТС (МАСС) (SCP)"/>
    <n v="30"/>
    <m/>
    <n v="30"/>
    <s v="Блокирован"/>
    <x v="36"/>
    <s v="Супер МТС (МАСС) (SCP)"/>
    <n v="0"/>
    <n v="0"/>
    <n v="1"/>
    <n v="1"/>
    <n v="1"/>
    <n v="0"/>
    <s v="Супер МТС"/>
    <x v="0"/>
    <n v="1"/>
  </r>
  <r>
    <d v="2013-10-14T20:08:07"/>
    <x v="40"/>
    <n v="8514556"/>
    <m/>
    <x v="9"/>
    <d v="2013-10-14T20:24:22"/>
    <n v="64626"/>
    <s v="Непрофильный"/>
    <s v="Ярославль"/>
    <s v="- Твоя страна (МАСС) (SCP)"/>
    <n v="150"/>
    <m/>
    <n v="150"/>
    <s v="Блокирован"/>
    <x v="37"/>
    <s v="Твоя страна (МАСС) (SCP)"/>
    <n v="1"/>
    <n v="1"/>
    <n v="0"/>
    <n v="0"/>
    <n v="0"/>
    <n v="0"/>
    <s v="Твоя страна"/>
    <x v="0"/>
    <n v="1"/>
  </r>
  <r>
    <d v="2013-10-14T20:07:19"/>
    <x v="136"/>
    <n v="8514556"/>
    <m/>
    <x v="9"/>
    <d v="2013-10-14T20:24:22"/>
    <n v="64626"/>
    <s v="Непрофильный"/>
    <s v="Ярославль"/>
    <s v="- Твоя страна (МАСС) (SCP)"/>
    <n v="150"/>
    <m/>
    <n v="150"/>
    <s v="Блокирован"/>
    <x v="37"/>
    <s v="Твоя страна (МАСС) (SCP)"/>
    <n v="1"/>
    <n v="1"/>
    <n v="0"/>
    <n v="0"/>
    <n v="0"/>
    <n v="0"/>
    <s v="Твоя страна"/>
    <x v="0"/>
    <n v="1"/>
  </r>
  <r>
    <d v="2013-10-15T14:40:27"/>
    <x v="54"/>
    <n v="8563856"/>
    <m/>
    <x v="9"/>
    <m/>
    <n v="79956"/>
    <s v="Непрофильный"/>
    <s v="Ярославль"/>
    <s v="- Супер МТС (МАСС) (SCP)"/>
    <n v="30"/>
    <m/>
    <n v="30"/>
    <s v="Блокирован"/>
    <x v="38"/>
    <s v="Супер МТС (МАСС) (SCP)"/>
    <n v="0"/>
    <n v="0"/>
    <n v="1"/>
    <n v="1"/>
    <n v="1"/>
    <n v="0"/>
    <s v="Супер МТС"/>
    <x v="0"/>
    <n v="1"/>
  </r>
  <r>
    <d v="2013-10-15T14:40:49"/>
    <x v="54"/>
    <n v="8563856"/>
    <m/>
    <x v="9"/>
    <m/>
    <n v="79956"/>
    <s v="Непрофильный"/>
    <s v="Ярославль"/>
    <s v="- Супер МТС (МАСС) (SCP)"/>
    <n v="30"/>
    <m/>
    <n v="30"/>
    <s v="Блокирован"/>
    <x v="38"/>
    <s v="Супер МТС (МАСС) (SCP)"/>
    <n v="0"/>
    <n v="0"/>
    <n v="1"/>
    <n v="1"/>
    <n v="1"/>
    <n v="0"/>
    <s v="Супер МТС"/>
    <x v="0"/>
    <n v="1"/>
  </r>
  <r>
    <d v="2013-10-02T15:34:13"/>
    <x v="100"/>
    <n v="1759607"/>
    <m/>
    <x v="9"/>
    <m/>
    <n v="79956"/>
    <s v="Непрофильный"/>
    <s v="Ярославль"/>
    <s v="- Smart (МАСС) (SCP)"/>
    <n v="30"/>
    <m/>
    <n v="30"/>
    <s v="Блокирован"/>
    <x v="38"/>
    <s v="Smart (МАСС) (SCP)"/>
    <n v="1"/>
    <n v="0"/>
    <n v="1"/>
    <n v="1"/>
    <n v="1"/>
    <n v="0"/>
    <s v="Smart"/>
    <x v="0"/>
    <n v="1"/>
  </r>
  <r>
    <d v="2013-10-15T20:14:26"/>
    <x v="107"/>
    <n v="8550620"/>
    <m/>
    <x v="9"/>
    <m/>
    <n v="64616"/>
    <s v="Непрофильный"/>
    <s v="Ярославль"/>
    <s v="- МТС Коннект-4 (МАСС) (SCP)"/>
    <n v="700"/>
    <m/>
    <n v="700"/>
    <s v="Блокирован"/>
    <x v="39"/>
    <s v="МТС Коннект-4 (МАСС) (SCP)"/>
    <n v="0"/>
    <n v="0"/>
    <n v="1"/>
    <n v="1"/>
    <n v="1"/>
    <n v="170"/>
    <s v="МТС Коннект-4"/>
    <x v="0"/>
    <n v="1"/>
  </r>
  <r>
    <d v="2013-10-15T20:15:31"/>
    <x v="107"/>
    <n v="8550620"/>
    <m/>
    <x v="9"/>
    <m/>
    <n v="64616"/>
    <s v="Непрофильный"/>
    <s v="Ярославль"/>
    <s v="- МТС Коннект-4 (МАСС) (SCP)"/>
    <n v="700"/>
    <m/>
    <n v="700"/>
    <s v="Блокирован"/>
    <x v="39"/>
    <s v="МТС Коннект-4 (МАСС) (SCP)"/>
    <n v="0"/>
    <n v="0"/>
    <n v="1"/>
    <n v="1"/>
    <n v="1"/>
    <n v="170"/>
    <s v="МТС Коннект-4"/>
    <x v="0"/>
    <n v="1"/>
  </r>
  <r>
    <d v="2013-10-15T20:11:25"/>
    <x v="7"/>
    <n v="8550620"/>
    <m/>
    <x v="9"/>
    <m/>
    <n v="64616"/>
    <s v="Непрофильный"/>
    <s v="Ярославль"/>
    <s v="- МТС Коннект-4 (МАСС) (SCP)"/>
    <n v="700"/>
    <m/>
    <n v="700"/>
    <s v="Блокирован"/>
    <x v="39"/>
    <s v="МТС Коннект-4 (МАСС) (SCP)"/>
    <n v="0"/>
    <n v="0"/>
    <n v="1"/>
    <n v="1"/>
    <n v="1"/>
    <n v="170"/>
    <s v="МТС Коннект-4"/>
    <x v="0"/>
    <n v="1"/>
  </r>
  <r>
    <d v="2013-10-15T20:14:07"/>
    <x v="7"/>
    <n v="8550620"/>
    <m/>
    <x v="9"/>
    <m/>
    <n v="64616"/>
    <s v="Непрофильный"/>
    <s v="Ярославль"/>
    <s v="- МТС Коннект-4 (МАСС) (SCP)"/>
    <n v="700"/>
    <m/>
    <n v="700"/>
    <s v="Блокирован"/>
    <x v="39"/>
    <s v="МТС Коннект-4 (МАСС) (SCP)"/>
    <n v="0"/>
    <n v="0"/>
    <n v="1"/>
    <n v="1"/>
    <n v="1"/>
    <n v="170"/>
    <s v="МТС Коннект-4"/>
    <x v="0"/>
    <n v="1"/>
  </r>
  <r>
    <d v="2013-10-15T20:32:22"/>
    <x v="7"/>
    <n v="8550620"/>
    <m/>
    <x v="9"/>
    <m/>
    <n v="64616"/>
    <s v="Непрофильный"/>
    <s v="Ярославль"/>
    <s v="- МТС Коннект-4 (МАСС) (SCP)"/>
    <n v="700"/>
    <m/>
    <n v="700"/>
    <s v="Блокирован"/>
    <x v="39"/>
    <s v="МТС Коннект-4 (МАСС) (SCP)"/>
    <n v="0"/>
    <n v="0"/>
    <n v="1"/>
    <n v="1"/>
    <n v="1"/>
    <n v="170"/>
    <s v="МТС Коннект-4"/>
    <x v="0"/>
    <n v="1"/>
  </r>
  <r>
    <d v="2013-10-09T14:35:48"/>
    <x v="18"/>
    <n v="1999559"/>
    <m/>
    <x v="9"/>
    <d v="2013-10-14T21:03:49"/>
    <n v="79956"/>
    <s v="Непрофильный"/>
    <s v="Ярославль"/>
    <s v="- Smart mini (МАСС) (SCP)"/>
    <n v="30"/>
    <m/>
    <n v="30"/>
    <s v="Блокирован"/>
    <x v="40"/>
    <s v="Smart mini (МАСС) (SCP)"/>
    <n v="1"/>
    <n v="1"/>
    <n v="1"/>
    <n v="1"/>
    <n v="1"/>
    <n v="0"/>
    <s v="Smart mini"/>
    <x v="0"/>
    <n v="1"/>
  </r>
  <r>
    <d v="2013-10-01T17:14:57"/>
    <x v="96"/>
    <n v="8566012"/>
    <m/>
    <x v="9"/>
    <m/>
    <n v="64616"/>
    <s v="Непрофильный"/>
    <s v="Ярославль"/>
    <s v="- Smart mini (МАСС) (SCP)"/>
    <n v="30"/>
    <m/>
    <n v="30"/>
    <s v="Блокирован"/>
    <x v="41"/>
    <s v="Smart mini (МАСС) (SCP)"/>
    <n v="1"/>
    <n v="0"/>
    <n v="1"/>
    <n v="1"/>
    <n v="1"/>
    <n v="0"/>
    <s v="Smart mini"/>
    <x v="0"/>
    <n v="1"/>
  </r>
  <r>
    <d v="2013-10-01T16:10:33"/>
    <x v="56"/>
    <n v="8502859"/>
    <m/>
    <x v="9"/>
    <m/>
    <n v="79956"/>
    <s v="Непрофильный"/>
    <s v="Ярославль"/>
    <s v="- Супер МТС (МАСС) (SCP)"/>
    <n v="30"/>
    <m/>
    <n v="30"/>
    <s v="Блокирован"/>
    <x v="42"/>
    <s v="Супер МТС (МАСС) (SCP)"/>
    <n v="1"/>
    <n v="0"/>
    <n v="1"/>
    <n v="1"/>
    <n v="1"/>
    <n v="0"/>
    <s v="Супер МТС"/>
    <x v="0"/>
    <n v="1"/>
  </r>
  <r>
    <d v="2013-10-07T12:04:43"/>
    <x v="4"/>
    <n v="8550145"/>
    <m/>
    <x v="9"/>
    <d v="2013-10-06T19:40:51"/>
    <n v="64626"/>
    <s v="Непрофильный"/>
    <s v="Ярославль"/>
    <s v="- Супер МТС (МАСС) (SCP)"/>
    <n v="50"/>
    <m/>
    <n v="50"/>
    <s v="Блокирован"/>
    <x v="43"/>
    <s v="Супер МТС (МАСС) (SCP)"/>
    <n v="1"/>
    <n v="1"/>
    <n v="0"/>
    <n v="1"/>
    <n v="1"/>
    <n v="0"/>
    <s v="Супер МТС"/>
    <x v="0"/>
    <n v="1"/>
  </r>
  <r>
    <d v="2013-10-07T12:05:01"/>
    <x v="4"/>
    <n v="8550145"/>
    <m/>
    <x v="9"/>
    <d v="2013-10-06T19:40:51"/>
    <n v="64626"/>
    <s v="Непрофильный"/>
    <s v="Ярославль"/>
    <s v="- Супер МТС (МАСС) (SCP)"/>
    <n v="50"/>
    <m/>
    <n v="50"/>
    <s v="Блокирован"/>
    <x v="43"/>
    <s v="Супер МТС (МАСС) (SCP)"/>
    <n v="1"/>
    <n v="1"/>
    <n v="0"/>
    <n v="1"/>
    <n v="1"/>
    <n v="0"/>
    <s v="Супер МТС"/>
    <x v="0"/>
    <n v="1"/>
  </r>
  <r>
    <d v="2013-10-09T17:54:35"/>
    <x v="39"/>
    <n v="8502571"/>
    <m/>
    <x v="9"/>
    <m/>
    <n v="73902"/>
    <s v="Непрофильный"/>
    <s v="Ярославль"/>
    <s v="- Твоя страна (МАСС) (SCP)"/>
    <n v="30"/>
    <m/>
    <n v="30"/>
    <s v="Блокирован"/>
    <x v="44"/>
    <s v="Твоя страна (МАСС) (SCP)"/>
    <n v="1"/>
    <n v="0"/>
    <n v="0"/>
    <n v="0"/>
    <n v="0"/>
    <n v="0"/>
    <s v="Твоя страна"/>
    <x v="0"/>
    <n v="1"/>
  </r>
  <r>
    <d v="2013-10-09T17:54:51"/>
    <x v="39"/>
    <n v="8502571"/>
    <m/>
    <x v="9"/>
    <m/>
    <n v="73902"/>
    <s v="Непрофильный"/>
    <s v="Ярославль"/>
    <s v="- Твоя страна (МАСС) (SCP)"/>
    <n v="30"/>
    <n v="0"/>
    <n v="30"/>
    <s v="Блокирован"/>
    <x v="44"/>
    <s v="Твоя страна (МАСС) (SCP)"/>
    <n v="1"/>
    <n v="0"/>
    <n v="0"/>
    <n v="0"/>
    <n v="0"/>
    <n v="0"/>
    <s v="Твоя страна"/>
    <x v="0"/>
    <n v="1"/>
  </r>
  <r>
    <d v="2013-10-13T10:29:44"/>
    <x v="130"/>
    <n v="8500778"/>
    <m/>
    <x v="9"/>
    <m/>
    <n v="79956"/>
    <s v="Непрофильный"/>
    <s v="Тула"/>
    <s v="- Smart mini (МАСС) (SCP)"/>
    <n v="30"/>
    <m/>
    <n v="30"/>
    <s v="Блокирован"/>
    <x v="44"/>
    <s v="Smart mini (МАСС) (SCP)"/>
    <n v="1"/>
    <n v="0"/>
    <n v="1"/>
    <n v="1"/>
    <n v="1"/>
    <n v="0"/>
    <s v="Smart mini"/>
    <x v="0"/>
    <n v="1"/>
  </r>
  <r>
    <d v="2013-10-13T10:30:11"/>
    <x v="130"/>
    <n v="8500778"/>
    <m/>
    <x v="9"/>
    <m/>
    <n v="79956"/>
    <s v="Непрофильный"/>
    <s v="Тула"/>
    <s v="- Smart mini (МАСС) (SCP)"/>
    <n v="30"/>
    <m/>
    <n v="30"/>
    <s v="Блокирован"/>
    <x v="44"/>
    <s v="Smart mini (МАСС) (SCP)"/>
    <n v="1"/>
    <n v="0"/>
    <n v="1"/>
    <n v="1"/>
    <n v="1"/>
    <n v="0"/>
    <s v="Smart mini"/>
    <x v="0"/>
    <n v="1"/>
  </r>
  <r>
    <d v="2013-10-12T12:13:12"/>
    <x v="8"/>
    <n v="1996451"/>
    <m/>
    <x v="9"/>
    <m/>
    <n v="64616"/>
    <s v="Непрофильный"/>
    <s v="Ярославль"/>
    <s v="- Супер МТС (МАСС) (SCP)"/>
    <n v="30"/>
    <m/>
    <n v="30"/>
    <s v="Блокирован"/>
    <x v="45"/>
    <s v="Супер МТС (МАСС) (SCP)"/>
    <n v="1"/>
    <n v="0"/>
    <n v="1"/>
    <n v="1"/>
    <n v="1"/>
    <n v="0"/>
    <s v="Супер МТС"/>
    <x v="0"/>
    <n v="1"/>
  </r>
  <r>
    <d v="2013-10-15T20:21:55"/>
    <x v="12"/>
    <n v="8562412"/>
    <m/>
    <x v="9"/>
    <m/>
    <n v="79956"/>
    <s v="Непрофильный"/>
    <s v="Ярославль"/>
    <s v="- Супер МТС (МАСС) (SCP)"/>
    <n v="30"/>
    <m/>
    <n v="30"/>
    <s v="Блокирован"/>
    <x v="46"/>
    <s v="Супер МТС (МАСС) (SCP)"/>
    <n v="0"/>
    <n v="0"/>
    <n v="1"/>
    <n v="1"/>
    <n v="1"/>
    <n v="0"/>
    <s v="Супер МТС"/>
    <x v="0"/>
    <n v="1"/>
  </r>
  <r>
    <d v="2013-10-14T12:48:31"/>
    <x v="33"/>
    <n v="8566007"/>
    <m/>
    <x v="9"/>
    <m/>
    <n v="64626"/>
    <s v="Непрофильный"/>
    <s v="Ярославль"/>
    <s v="- Smart mini (МАСС) (SCP)"/>
    <n v="30"/>
    <m/>
    <n v="30"/>
    <s v="Блокирован"/>
    <x v="47"/>
    <s v="Smart mini (МАСС) (SCP)"/>
    <n v="1"/>
    <n v="0"/>
    <n v="0"/>
    <n v="1"/>
    <n v="1"/>
    <n v="0"/>
    <s v="Smart mini"/>
    <x v="0"/>
    <n v="1"/>
  </r>
  <r>
    <d v="2013-10-14T12:50:08"/>
    <x v="33"/>
    <n v="8566007"/>
    <m/>
    <x v="9"/>
    <m/>
    <n v="64626"/>
    <s v="Непрофильный"/>
    <s v="Ярославль"/>
    <s v="- Smart mini (МАСС) (SCP)"/>
    <n v="30"/>
    <m/>
    <n v="30"/>
    <s v="Блокирован"/>
    <x v="47"/>
    <s v="Smart mini (МАСС) (SCP)"/>
    <n v="1"/>
    <n v="0"/>
    <n v="0"/>
    <n v="1"/>
    <n v="1"/>
    <n v="0"/>
    <s v="Smart mini"/>
    <x v="0"/>
    <n v="1"/>
  </r>
  <r>
    <d v="2013-10-14T12:51:10"/>
    <x v="33"/>
    <n v="8566007"/>
    <m/>
    <x v="9"/>
    <m/>
    <n v="64626"/>
    <s v="Непрофильный"/>
    <s v="Ярославль"/>
    <s v="- Smart mini (МАСС) (SCP)"/>
    <n v="30"/>
    <m/>
    <n v="30"/>
    <s v="Блокирован"/>
    <x v="47"/>
    <s v="Smart mini (МАСС) (SCP)"/>
    <n v="1"/>
    <n v="0"/>
    <n v="0"/>
    <n v="1"/>
    <n v="1"/>
    <n v="0"/>
    <s v="Smart mini"/>
    <x v="0"/>
    <n v="1"/>
  </r>
  <r>
    <d v="2013-10-14T13:08:49"/>
    <x v="33"/>
    <n v="8566007"/>
    <m/>
    <x v="9"/>
    <m/>
    <n v="64626"/>
    <s v="Непрофильный"/>
    <s v="Ярославль"/>
    <s v="- Smart mini (МАСС) (SCP)"/>
    <n v="30"/>
    <m/>
    <n v="30"/>
    <s v="Блокирован"/>
    <x v="47"/>
    <s v="Smart mini (МАСС) (SCP)"/>
    <n v="1"/>
    <n v="0"/>
    <n v="0"/>
    <n v="1"/>
    <n v="1"/>
    <n v="0"/>
    <s v="Smart mini"/>
    <x v="0"/>
    <n v="1"/>
  </r>
  <r>
    <d v="2013-10-12T09:59:49"/>
    <x v="137"/>
    <n v="8514878"/>
    <m/>
    <x v="9"/>
    <d v="2013-10-14T14:38:05"/>
    <n v="79956"/>
    <s v="Непрофильный"/>
    <s v="Ярославль"/>
    <s v="- Smart mini (МАСС) (SCP)"/>
    <n v="30"/>
    <m/>
    <n v="30"/>
    <s v="Блокирован"/>
    <x v="48"/>
    <s v="Smart mini (МАСС) (SCP)"/>
    <n v="1"/>
    <n v="1"/>
    <n v="1"/>
    <n v="1"/>
    <n v="1"/>
    <n v="0"/>
    <s v="Smart mini"/>
    <x v="0"/>
    <n v="1"/>
  </r>
  <r>
    <d v="2013-10-15T21:42:23"/>
    <x v="138"/>
    <n v="8520327"/>
    <m/>
    <x v="9"/>
    <m/>
    <n v="64626"/>
    <s v="Непрофильный"/>
    <s v="Ярославль"/>
    <s v="- Smart mini (МАСС) (SCP)"/>
    <n v="30"/>
    <m/>
    <n v="30"/>
    <s v="Блокирован"/>
    <x v="49"/>
    <s v="Smart mini (МАСС) (SCP)"/>
    <n v="0"/>
    <n v="0"/>
    <n v="0"/>
    <n v="1"/>
    <n v="1"/>
    <n v="0"/>
    <s v="Smart mini"/>
    <x v="0"/>
    <n v="1"/>
  </r>
  <r>
    <d v="2013-10-15T21:42:41"/>
    <x v="138"/>
    <n v="8520327"/>
    <m/>
    <x v="9"/>
    <m/>
    <n v="64626"/>
    <s v="Непрофильный"/>
    <s v="Ярославль"/>
    <s v="- Smart mini (МАСС) (SCP)"/>
    <n v="30"/>
    <m/>
    <n v="30"/>
    <s v="Блокирован"/>
    <x v="49"/>
    <s v="Smart mini (МАСС) (SCP)"/>
    <n v="0"/>
    <n v="0"/>
    <n v="0"/>
    <n v="1"/>
    <n v="1"/>
    <n v="0"/>
    <s v="Smart mini"/>
    <x v="0"/>
    <n v="1"/>
  </r>
  <r>
    <d v="2013-11-10T13:54:47"/>
    <x v="131"/>
    <n v="8554679"/>
    <m/>
    <x v="9"/>
    <m/>
    <n v="64616"/>
    <s v="Непрофильный"/>
    <s v="Ярославль"/>
    <s v="- Smart (МАСС) (SCP)"/>
    <n v="30"/>
    <m/>
    <n v="30"/>
    <s v="Блокирован"/>
    <x v="49"/>
    <s v="Smart (МАСС) (SCP)"/>
    <n v="0"/>
    <n v="0"/>
    <n v="1"/>
    <n v="1"/>
    <n v="1"/>
    <n v="0"/>
    <s v="Smart"/>
    <x v="0"/>
    <n v="1"/>
  </r>
  <r>
    <d v="2013-10-08T05:45:02"/>
    <x v="139"/>
    <n v="8520327"/>
    <m/>
    <x v="9"/>
    <m/>
    <n v="64626"/>
    <s v="Непрофильный"/>
    <s v="Ярославль"/>
    <s v="- Smart mini (МАСС) (SCP)"/>
    <n v="30"/>
    <m/>
    <n v="30"/>
    <s v="Блокирован"/>
    <x v="49"/>
    <s v="Smart mini (МАСС) (SCP)"/>
    <n v="1"/>
    <n v="0"/>
    <n v="0"/>
    <n v="1"/>
    <n v="1"/>
    <n v="0"/>
    <s v="Smart mini"/>
    <x v="0"/>
    <n v="1"/>
  </r>
  <r>
    <d v="2013-10-14T09:20:31"/>
    <x v="139"/>
    <n v="8520327"/>
    <m/>
    <x v="9"/>
    <m/>
    <n v="64626"/>
    <s v="Непрофильный"/>
    <s v="Ярославль"/>
    <s v="- Smart mini (МАСС) (SCP)"/>
    <n v="30"/>
    <m/>
    <n v="30"/>
    <s v="Блокирован"/>
    <x v="49"/>
    <s v="Smart mini (МАСС) (SCP)"/>
    <n v="1"/>
    <n v="0"/>
    <n v="0"/>
    <n v="1"/>
    <n v="1"/>
    <n v="0"/>
    <s v="Smart mini"/>
    <x v="0"/>
    <n v="1"/>
  </r>
  <r>
    <d v="2013-10-14T09:20:58"/>
    <x v="139"/>
    <n v="8520327"/>
    <m/>
    <x v="9"/>
    <m/>
    <n v="64626"/>
    <s v="Непрофильный"/>
    <s v="Ярославль"/>
    <s v="- Smart mini (МАСС) (SCP)"/>
    <n v="30"/>
    <m/>
    <n v="30"/>
    <s v="Блокирован"/>
    <x v="49"/>
    <s v="Smart mini (МАСС) (SCP)"/>
    <n v="1"/>
    <n v="0"/>
    <n v="0"/>
    <n v="1"/>
    <n v="1"/>
    <n v="0"/>
    <s v="Smart mini"/>
    <x v="0"/>
    <n v="1"/>
  </r>
  <r>
    <d v="2013-10-13T11:23:53"/>
    <x v="7"/>
    <n v="1996006"/>
    <m/>
    <x v="9"/>
    <m/>
    <n v="64616"/>
    <s v="Непрофильный"/>
    <s v="Тула"/>
    <s v="- Smart (МАСС) (SCP)"/>
    <n v="470"/>
    <m/>
    <n v="470"/>
    <s v="Блокирован"/>
    <x v="50"/>
    <s v="Smart (МАСС) (SCP)"/>
    <n v="1"/>
    <n v="0"/>
    <n v="1"/>
    <n v="1"/>
    <n v="1"/>
    <n v="120"/>
    <s v="Smart"/>
    <x v="0"/>
    <n v="1"/>
  </r>
  <r>
    <d v="2013-10-03T09:12:58"/>
    <x v="6"/>
    <n v="8514427"/>
    <m/>
    <x v="9"/>
    <m/>
    <n v="64626"/>
    <s v="Непрофильный"/>
    <s v="Ярославль"/>
    <s v="- МТС Коннект-4 (МАСС) (SCP)"/>
    <n v="949"/>
    <m/>
    <n v="949"/>
    <s v="Блокирован"/>
    <x v="51"/>
    <s v="МТС Коннект-4 (МАСС) (SCP)"/>
    <n v="1"/>
    <n v="0"/>
    <n v="0"/>
    <n v="1"/>
    <n v="1"/>
    <n v="170"/>
    <s v="МТС Коннект-4"/>
    <x v="0"/>
    <n v="1"/>
  </r>
  <r>
    <d v="2013-10-12T13:52:56"/>
    <x v="131"/>
    <n v="8554865"/>
    <m/>
    <x v="9"/>
    <m/>
    <n v="64616"/>
    <s v="Непрофильный"/>
    <s v="Ярославль"/>
    <s v="- Smart (МАСС) (SCP)"/>
    <n v="30"/>
    <m/>
    <n v="30"/>
    <s v="Блокирован"/>
    <x v="51"/>
    <s v="Smart (МАСС) (SCP)"/>
    <n v="1"/>
    <n v="0"/>
    <n v="1"/>
    <n v="1"/>
    <n v="1"/>
    <n v="0"/>
    <s v="Smart"/>
    <x v="0"/>
    <n v="1"/>
  </r>
  <r>
    <d v="2013-10-12T19:19:00"/>
    <x v="82"/>
    <n v="8554715"/>
    <m/>
    <x v="9"/>
    <m/>
    <n v="64616"/>
    <s v="Непрофильный"/>
    <s v="Тула"/>
    <s v="- Smart (МАСС) (SCP)"/>
    <n v="30"/>
    <m/>
    <n v="30"/>
    <s v="Блокирован"/>
    <x v="52"/>
    <s v="Smart (МАСС) (SCP)"/>
    <n v="1"/>
    <n v="0"/>
    <n v="1"/>
    <n v="1"/>
    <n v="1"/>
    <n v="0"/>
    <s v="Smart"/>
    <x v="0"/>
    <n v="1"/>
  </r>
  <r>
    <d v="2013-10-06T17:42:59"/>
    <x v="20"/>
    <n v="8512951"/>
    <m/>
    <x v="9"/>
    <d v="2013-10-05T11:02:49"/>
    <n v="57078"/>
    <s v="Локальный"/>
    <s v="Ярославль"/>
    <s v="- Твоя страна (МАСС) (SCP)"/>
    <n v="150"/>
    <m/>
    <n v="150"/>
    <s v="Блокирован"/>
    <x v="53"/>
    <s v="Твоя страна (МАСС) (SCP)"/>
    <n v="1"/>
    <n v="1"/>
    <n v="1"/>
    <n v="0"/>
    <n v="0"/>
    <n v="0"/>
    <s v="Твоя страна"/>
    <x v="0"/>
    <n v="1"/>
  </r>
  <r>
    <d v="2013-10-12T16:29:15"/>
    <x v="30"/>
    <n v="1755646"/>
    <m/>
    <x v="9"/>
    <m/>
    <n v="61975"/>
    <s v="Непрофильный"/>
    <s v="Ярославль"/>
    <s v="- Твоя страна 052012 (МАСС) (SCP)"/>
    <n v="1"/>
    <n v="0"/>
    <n v="1.000003"/>
    <s v="Блокирован"/>
    <x v="54"/>
    <s v="Твоя страна 052012 (МАСС) (SCP)"/>
    <n v="1"/>
    <n v="0"/>
    <n v="0"/>
    <n v="0"/>
    <n v="0"/>
    <n v="0"/>
    <s v="Твоя страна 052012"/>
    <x v="0"/>
    <n v="1"/>
  </r>
  <r>
    <d v="2013-10-13T15:54:31"/>
    <x v="8"/>
    <n v="1996453"/>
    <m/>
    <x v="9"/>
    <m/>
    <n v="64616"/>
    <s v="Непрофильный"/>
    <s v="Тула"/>
    <s v="- Супер МТС (МАСС) (SCP)"/>
    <n v="30"/>
    <m/>
    <n v="30"/>
    <s v="Блокирован"/>
    <x v="55"/>
    <s v="Супер МТС (МАСС) (SCP)"/>
    <n v="1"/>
    <n v="0"/>
    <n v="1"/>
    <n v="1"/>
    <n v="1"/>
    <n v="0"/>
    <s v="Супер МТС"/>
    <x v="0"/>
    <n v="1"/>
  </r>
  <r>
    <d v="2013-11-10T16:36:45"/>
    <x v="140"/>
    <n v="8502805"/>
    <m/>
    <x v="9"/>
    <m/>
    <n v="79956"/>
    <s v="Непрофильный"/>
    <s v="Ярославль"/>
    <s v="- Супер МТС (МАСС) (SCP)"/>
    <n v="30"/>
    <m/>
    <n v="30"/>
    <s v="Блокирован"/>
    <x v="56"/>
    <s v="Супер МТС (МАСС) (SCP)"/>
    <n v="0"/>
    <n v="0"/>
    <n v="1"/>
    <n v="1"/>
    <n v="1"/>
    <n v="0"/>
    <s v="Супер МТС"/>
    <x v="0"/>
    <n v="1"/>
  </r>
  <r>
    <d v="2013-10-07T14:55:04"/>
    <x v="141"/>
    <n v="8520574"/>
    <m/>
    <x v="9"/>
    <m/>
    <n v="64616"/>
    <s v="Непрофильный"/>
    <s v="Ярославль"/>
    <s v="- Smart mini (МАСС) (SCP)"/>
    <n v="30"/>
    <m/>
    <n v="30"/>
    <s v="Блокирован"/>
    <x v="57"/>
    <s v="Smart mini (МАСС) (SCP)"/>
    <n v="1"/>
    <n v="0"/>
    <n v="1"/>
    <n v="1"/>
    <n v="1"/>
    <n v="0"/>
    <s v="Smart mini"/>
    <x v="0"/>
    <n v="1"/>
  </r>
  <r>
    <d v="2013-10-04T18:50:30"/>
    <x v="13"/>
    <n v="8550503"/>
    <m/>
    <x v="9"/>
    <m/>
    <n v="64616"/>
    <s v="Непрофильный"/>
    <s v="Ярославль"/>
    <s v="- Smart (МАСС) (SCP)"/>
    <n v="30"/>
    <m/>
    <n v="30"/>
    <s v="Блокирован"/>
    <x v="58"/>
    <s v="Smart (МАСС) (SCP)"/>
    <n v="1"/>
    <n v="0"/>
    <n v="1"/>
    <n v="1"/>
    <n v="1"/>
    <n v="0"/>
    <s v="Smart"/>
    <x v="0"/>
    <n v="1"/>
  </r>
  <r>
    <d v="2013-10-13T15:54:01"/>
    <x v="8"/>
    <n v="1996438"/>
    <m/>
    <x v="9"/>
    <m/>
    <n v="64616"/>
    <s v="Непрофильный"/>
    <s v="Тула"/>
    <s v="- Супер МТС (МАСС) (SCP)"/>
    <n v="30"/>
    <m/>
    <n v="30"/>
    <s v="Блокирован"/>
    <x v="59"/>
    <s v="Супер МТС (МАСС) (SCP)"/>
    <n v="1"/>
    <n v="0"/>
    <n v="1"/>
    <n v="1"/>
    <n v="1"/>
    <n v="0"/>
    <s v="Супер МТС"/>
    <x v="0"/>
    <n v="1"/>
  </r>
  <r>
    <d v="2013-10-01T11:33:14"/>
    <x v="129"/>
    <n v="8520795"/>
    <m/>
    <x v="9"/>
    <m/>
    <n v="64616"/>
    <s v="Непрофильный"/>
    <s v="Ярославль"/>
    <s v="- Smart mini (МАСС) (SCP)"/>
    <n v="30"/>
    <n v="0"/>
    <n v="30"/>
    <s v="Блокирован"/>
    <x v="60"/>
    <s v="Smart mini (МАСС) (SCP)"/>
    <n v="1"/>
    <n v="0"/>
    <n v="1"/>
    <n v="1"/>
    <n v="1"/>
    <n v="0"/>
    <s v="Smart mini"/>
    <x v="0"/>
    <n v="1"/>
  </r>
  <r>
    <d v="2013-10-02T14:31:45"/>
    <x v="132"/>
    <n v="1996283"/>
    <m/>
    <x v="9"/>
    <m/>
    <n v="64616"/>
    <s v="Непрофильный"/>
    <s v="Ярославль"/>
    <s v="- Супер МТС (МАСС) (SCP)"/>
    <n v="30"/>
    <m/>
    <n v="30"/>
    <s v="Блокирован"/>
    <x v="61"/>
    <s v="Супер МТС (МАСС) (SCP)"/>
    <n v="1"/>
    <n v="0"/>
    <n v="1"/>
    <n v="1"/>
    <n v="1"/>
    <n v="0"/>
    <s v="Супер МТС"/>
    <x v="0"/>
    <n v="1"/>
  </r>
  <r>
    <d v="2013-10-04T16:17:44"/>
    <x v="18"/>
    <n v="8550896"/>
    <m/>
    <x v="9"/>
    <m/>
    <n v="64626"/>
    <s v="Непрофильный"/>
    <s v="Ярославль"/>
    <s v="- Супер МТС (МАСС) (SCP)"/>
    <n v="30"/>
    <m/>
    <n v="30"/>
    <s v="Блокирован"/>
    <x v="62"/>
    <s v="Супер МТС (МАСС) (SCP)"/>
    <n v="1"/>
    <n v="0"/>
    <n v="0"/>
    <n v="1"/>
    <n v="1"/>
    <n v="0"/>
    <s v="Супер МТС"/>
    <x v="0"/>
    <n v="1"/>
  </r>
  <r>
    <d v="2013-10-02T23:44:52"/>
    <x v="142"/>
    <n v="1977413"/>
    <m/>
    <x v="9"/>
    <d v="2013-10-05T11:00:49"/>
    <n v="64628"/>
    <s v="Непрофильный"/>
    <s v="Ярославль"/>
    <s v="- Smart mini (МАСС) (SCP)"/>
    <n v="30"/>
    <n v="0"/>
    <n v="30"/>
    <s v="Блокирован"/>
    <x v="62"/>
    <s v="Smart mini (МАСС) (SCP)"/>
    <n v="1"/>
    <n v="1"/>
    <n v="0"/>
    <n v="1"/>
    <n v="1"/>
    <n v="0"/>
    <s v="Smart mini"/>
    <x v="0"/>
    <n v="1"/>
  </r>
  <r>
    <d v="2013-10-09T17:55:23"/>
    <x v="39"/>
    <n v="8502570"/>
    <m/>
    <x v="9"/>
    <m/>
    <n v="73902"/>
    <s v="Непрофильный"/>
    <s v="Ярославль"/>
    <s v="- Твоя страна (МАСС) (SCP)"/>
    <n v="30"/>
    <m/>
    <n v="30"/>
    <s v="Блокирован"/>
    <x v="63"/>
    <s v="Твоя страна (МАСС) (SCP)"/>
    <n v="1"/>
    <n v="0"/>
    <n v="0"/>
    <n v="0"/>
    <n v="0"/>
    <n v="0"/>
    <s v="Твоя страна"/>
    <x v="0"/>
    <n v="1"/>
  </r>
  <r>
    <d v="2013-10-01T16:43:57"/>
    <x v="56"/>
    <n v="8500124"/>
    <m/>
    <x v="9"/>
    <m/>
    <n v="79956"/>
    <s v="Непрофильный"/>
    <s v="Ярославль"/>
    <s v="- Smart (МАСС) (SCP)"/>
    <n v="470"/>
    <m/>
    <n v="470"/>
    <s v="Блокирован"/>
    <x v="64"/>
    <s v="Smart (МАСС) (SCP)"/>
    <n v="1"/>
    <n v="0"/>
    <n v="1"/>
    <n v="1"/>
    <n v="1"/>
    <n v="120"/>
    <s v="Smart"/>
    <x v="0"/>
    <n v="1"/>
  </r>
  <r>
    <d v="2013-10-01T16:44:28"/>
    <x v="56"/>
    <n v="8500124"/>
    <m/>
    <x v="9"/>
    <m/>
    <n v="79956"/>
    <s v="Непрофильный"/>
    <s v="Ярославль"/>
    <s v="- Smart (МАСС) (SCP)"/>
    <n v="470"/>
    <m/>
    <n v="470"/>
    <s v="Блокирован"/>
    <x v="64"/>
    <s v="Smart (МАСС) (SCP)"/>
    <n v="1"/>
    <n v="0"/>
    <n v="1"/>
    <n v="1"/>
    <n v="1"/>
    <n v="120"/>
    <s v="Smart"/>
    <x v="0"/>
    <n v="1"/>
  </r>
  <r>
    <d v="2013-10-01T16:11:10"/>
    <x v="56"/>
    <n v="8502853"/>
    <m/>
    <x v="9"/>
    <m/>
    <n v="79956"/>
    <s v="Непрофильный"/>
    <s v="Ярославль"/>
    <s v="- Супер МТС (МАСС) (SCP)"/>
    <n v="30"/>
    <m/>
    <n v="30"/>
    <s v="Блокирован"/>
    <x v="65"/>
    <s v="Супер МТС (МАСС) (SCP)"/>
    <n v="1"/>
    <n v="0"/>
    <n v="1"/>
    <n v="1"/>
    <n v="1"/>
    <n v="0"/>
    <s v="Супер МТС"/>
    <x v="0"/>
    <n v="1"/>
  </r>
  <r>
    <d v="2013-10-06T20:19:53"/>
    <x v="121"/>
    <n v="8550499"/>
    <m/>
    <x v="9"/>
    <m/>
    <n v="64616"/>
    <s v="Непрофильный"/>
    <s v="Ярославль"/>
    <s v="- Smart (МАСС) (SCP)"/>
    <n v="30"/>
    <m/>
    <n v="30"/>
    <s v="Блокирован"/>
    <x v="66"/>
    <s v="Smart (МАСС) (SCP)"/>
    <n v="1"/>
    <n v="0"/>
    <n v="1"/>
    <n v="1"/>
    <n v="1"/>
    <n v="0"/>
    <s v="Smart"/>
    <x v="0"/>
    <n v="1"/>
  </r>
  <r>
    <d v="2013-10-10T11:16:05"/>
    <x v="121"/>
    <n v="8550499"/>
    <m/>
    <x v="9"/>
    <m/>
    <n v="64616"/>
    <s v="Непрофильный"/>
    <s v="Ярославль"/>
    <s v="- Smart (МАСС) (SCP)"/>
    <n v="30"/>
    <m/>
    <n v="30"/>
    <s v="Блокирован"/>
    <x v="66"/>
    <s v="Smart (МАСС) (SCP)"/>
    <n v="1"/>
    <n v="0"/>
    <n v="1"/>
    <n v="1"/>
    <n v="1"/>
    <n v="0"/>
    <s v="Smart"/>
    <x v="0"/>
    <n v="1"/>
  </r>
  <r>
    <d v="2013-10-10T11:19:42"/>
    <x v="121"/>
    <n v="8550499"/>
    <m/>
    <x v="9"/>
    <m/>
    <n v="64616"/>
    <s v="Непрофильный"/>
    <s v="Ярославль"/>
    <s v="- Smart (МАСС) (SCP)"/>
    <n v="30"/>
    <m/>
    <n v="30"/>
    <s v="Блокирован"/>
    <x v="66"/>
    <s v="Smart (МАСС) (SCP)"/>
    <n v="1"/>
    <n v="0"/>
    <n v="1"/>
    <n v="1"/>
    <n v="1"/>
    <n v="0"/>
    <s v="Smart"/>
    <x v="0"/>
    <n v="1"/>
  </r>
  <r>
    <d v="2013-10-12T11:01:57"/>
    <x v="121"/>
    <n v="8550499"/>
    <m/>
    <x v="9"/>
    <m/>
    <n v="64616"/>
    <s v="Непрофильный"/>
    <s v="Ярославль"/>
    <s v="- Smart (МАСС) (SCP)"/>
    <n v="30"/>
    <m/>
    <n v="30"/>
    <s v="Блокирован"/>
    <x v="66"/>
    <s v="Smart (МАСС) (SCP)"/>
    <n v="1"/>
    <n v="0"/>
    <n v="1"/>
    <n v="1"/>
    <n v="1"/>
    <n v="0"/>
    <s v="Smart"/>
    <x v="0"/>
    <n v="1"/>
  </r>
  <r>
    <d v="2013-10-12T11:02:26"/>
    <x v="121"/>
    <n v="8550499"/>
    <m/>
    <x v="9"/>
    <m/>
    <n v="64616"/>
    <s v="Непрофильный"/>
    <s v="Ярославль"/>
    <s v="- Smart (МАСС) (SCP)"/>
    <n v="30"/>
    <m/>
    <n v="30"/>
    <s v="Блокирован"/>
    <x v="66"/>
    <s v="Smart (МАСС) (SCP)"/>
    <n v="1"/>
    <n v="0"/>
    <n v="1"/>
    <n v="1"/>
    <n v="1"/>
    <n v="0"/>
    <s v="Smart"/>
    <x v="0"/>
    <n v="1"/>
  </r>
  <r>
    <d v="2013-10-13T15:52:26"/>
    <x v="8"/>
    <n v="1996448"/>
    <m/>
    <x v="9"/>
    <m/>
    <n v="64616"/>
    <s v="Непрофильный"/>
    <s v="Тула"/>
    <s v="- Супер МТС (МАСС) (SCP)"/>
    <n v="30"/>
    <m/>
    <n v="30"/>
    <s v="Блокирован"/>
    <x v="67"/>
    <s v="Супер МТС (МАСС) (SCP)"/>
    <n v="1"/>
    <n v="0"/>
    <n v="1"/>
    <n v="1"/>
    <n v="1"/>
    <n v="0"/>
    <s v="Супер МТС"/>
    <x v="0"/>
    <n v="1"/>
  </r>
  <r>
    <d v="2013-10-08T08:56:20"/>
    <x v="0"/>
    <n v="8503694"/>
    <m/>
    <x v="9"/>
    <m/>
    <n v="64628"/>
    <s v="Непрофильный"/>
    <s v="Ярославль"/>
    <s v="- МТС Коннект-4 (МАСС) (SCP)"/>
    <n v="30"/>
    <m/>
    <n v="30"/>
    <s v="Блокирован"/>
    <x v="68"/>
    <s v="МТС Коннект-4 (МАСС) (SCP)"/>
    <n v="1"/>
    <n v="0"/>
    <n v="0"/>
    <n v="1"/>
    <n v="1"/>
    <n v="0"/>
    <s v="МТС Коннект-4"/>
    <x v="0"/>
    <n v="1"/>
  </r>
  <r>
    <d v="2013-10-05T19:31:45"/>
    <x v="133"/>
    <n v="1755490"/>
    <m/>
    <x v="9"/>
    <m/>
    <n v="64626"/>
    <s v="Непрофильный"/>
    <s v="Ярославль"/>
    <s v="- Smart mini 102014 (МАСС) (SCP)"/>
    <n v="1"/>
    <m/>
    <n v="1.0000500000000001"/>
    <s v="Блокирован"/>
    <x v="69"/>
    <s v="Smart mini 102014 (МАСС) (SCP)"/>
    <n v="1"/>
    <n v="0"/>
    <n v="0"/>
    <n v="1"/>
    <n v="1"/>
    <n v="0"/>
    <s v="Smart mini 102014"/>
    <x v="0"/>
    <n v="1"/>
  </r>
  <r>
    <d v="2013-10-02T21:49:01"/>
    <x v="143"/>
    <n v="1977127"/>
    <m/>
    <x v="9"/>
    <m/>
    <n v="79956"/>
    <s v="Непрофильный"/>
    <s v="Ярославль"/>
    <s v="- Smart mini (МАСС) (SCP)"/>
    <n v="30"/>
    <m/>
    <n v="30"/>
    <s v="Блокирован"/>
    <x v="70"/>
    <s v="Smart mini (МАСС) (SCP)"/>
    <n v="1"/>
    <n v="0"/>
    <n v="1"/>
    <n v="1"/>
    <n v="1"/>
    <n v="0"/>
    <s v="Smart mini"/>
    <x v="0"/>
    <n v="1"/>
  </r>
  <r>
    <d v="2013-10-02T21:20:57"/>
    <x v="144"/>
    <n v="1755829"/>
    <m/>
    <x v="9"/>
    <m/>
    <n v="64626"/>
    <s v="Непрофильный"/>
    <s v="Ярославль"/>
    <s v="- Супер МТС (МАСС) (SCP)"/>
    <n v="30"/>
    <m/>
    <n v="30"/>
    <s v="Блокирован"/>
    <x v="71"/>
    <s v="Супер МТС (МАСС) (SCP)"/>
    <n v="1"/>
    <n v="0"/>
    <n v="0"/>
    <n v="1"/>
    <n v="1"/>
    <n v="0"/>
    <s v="Супер МТС"/>
    <x v="0"/>
    <n v="1"/>
  </r>
  <r>
    <d v="2013-10-15T17:56:25"/>
    <x v="67"/>
    <n v="8514416"/>
    <m/>
    <x v="9"/>
    <m/>
    <n v="64616"/>
    <s v="Непрофильный"/>
    <s v="Ярославль"/>
    <s v="- МТС Коннект-4 (МАСС) (SCP)"/>
    <n v="949"/>
    <m/>
    <n v="949"/>
    <s v="Блокирован"/>
    <x v="72"/>
    <s v="МТС Коннект-4 (МАСС) (SCP)"/>
    <n v="0"/>
    <n v="0"/>
    <n v="1"/>
    <n v="1"/>
    <n v="1"/>
    <n v="170"/>
    <s v="МТС Коннект-4"/>
    <x v="0"/>
    <n v="1"/>
  </r>
  <r>
    <d v="2013-10-15T21:43:54"/>
    <x v="138"/>
    <n v="8520328"/>
    <m/>
    <x v="9"/>
    <m/>
    <n v="64626"/>
    <s v="Непрофильный"/>
    <s v="Ярославль"/>
    <s v="- Smart mini (МАСС) (SCP)"/>
    <n v="30"/>
    <m/>
    <n v="30"/>
    <s v="Блокирован"/>
    <x v="73"/>
    <s v="Smart mini (МАСС) (SCP)"/>
    <n v="0"/>
    <n v="0"/>
    <n v="0"/>
    <n v="1"/>
    <n v="1"/>
    <n v="0"/>
    <s v="Smart mini"/>
    <x v="0"/>
    <n v="1"/>
  </r>
  <r>
    <d v="2013-10-14T09:19:26"/>
    <x v="139"/>
    <n v="8520328"/>
    <m/>
    <x v="9"/>
    <m/>
    <n v="64626"/>
    <s v="Непрофильный"/>
    <s v="Ярославль"/>
    <s v="- Smart mini (МАСС) (SCP)"/>
    <n v="30"/>
    <m/>
    <n v="30"/>
    <s v="Блокирован"/>
    <x v="73"/>
    <s v="Smart mini (МАСС) (SCP)"/>
    <n v="1"/>
    <n v="0"/>
    <n v="0"/>
    <n v="1"/>
    <n v="1"/>
    <n v="0"/>
    <s v="Smart mini"/>
    <x v="0"/>
    <n v="1"/>
  </r>
  <r>
    <d v="2013-10-12T12:14:20"/>
    <x v="8"/>
    <n v="1996452"/>
    <m/>
    <x v="9"/>
    <m/>
    <n v="64616"/>
    <s v="Непрофильный"/>
    <s v="Ярославль"/>
    <s v="- Супер МТС (МАСС) (SCP)"/>
    <n v="30"/>
    <m/>
    <n v="30"/>
    <s v="Блокирован"/>
    <x v="74"/>
    <s v="Супер МТС (МАСС) (SCP)"/>
    <n v="1"/>
    <n v="0"/>
    <n v="1"/>
    <n v="1"/>
    <n v="1"/>
    <n v="0"/>
    <s v="Супер МТС"/>
    <x v="0"/>
    <n v="1"/>
  </r>
  <r>
    <d v="2013-11-10T13:55:23"/>
    <x v="131"/>
    <n v="8554677"/>
    <m/>
    <x v="9"/>
    <m/>
    <n v="64616"/>
    <s v="Непрофильный"/>
    <s v="Ярославль"/>
    <s v="- Smart (МАСС) (SCP)"/>
    <n v="30"/>
    <m/>
    <n v="30"/>
    <s v="Блокирован"/>
    <x v="75"/>
    <s v="Smart (МАСС) (SCP)"/>
    <n v="0"/>
    <n v="0"/>
    <n v="1"/>
    <n v="1"/>
    <n v="1"/>
    <n v="0"/>
    <s v="Smart"/>
    <x v="0"/>
    <n v="1"/>
  </r>
  <r>
    <d v="2013-10-13T10:16:00"/>
    <x v="127"/>
    <n v="8564416"/>
    <m/>
    <x v="9"/>
    <m/>
    <n v="64626"/>
    <s v="Непрофильный"/>
    <s v="Тула"/>
    <s v="- Smart mini (МАСС) (SCP)"/>
    <n v="30"/>
    <m/>
    <n v="30"/>
    <s v="Блокирован"/>
    <x v="75"/>
    <s v="Smart mini (МАСС) (SCP)"/>
    <n v="1"/>
    <n v="0"/>
    <n v="0"/>
    <n v="1"/>
    <n v="1"/>
    <n v="0"/>
    <s v="Smart mini"/>
    <x v="0"/>
    <n v="1"/>
  </r>
  <r>
    <d v="2013-10-13T20:01:47"/>
    <x v="13"/>
    <n v="8550475"/>
    <m/>
    <x v="9"/>
    <m/>
    <n v="64616"/>
    <s v="Непрофильный"/>
    <s v="Ярославль"/>
    <s v="- Smart (МАСС) (SCP)"/>
    <n v="30"/>
    <m/>
    <n v="30"/>
    <s v="Блокирован"/>
    <x v="76"/>
    <s v="Smart (МАСС) (SCP)"/>
    <n v="1"/>
    <n v="0"/>
    <n v="1"/>
    <n v="1"/>
    <n v="1"/>
    <n v="0"/>
    <s v="Smart"/>
    <x v="0"/>
    <n v="1"/>
  </r>
  <r>
    <d v="2013-10-05T14:36:30"/>
    <x v="145"/>
    <n v="1976243"/>
    <m/>
    <x v="9"/>
    <m/>
    <n v="64616"/>
    <s v="Непрофильный"/>
    <s v="Ярославль"/>
    <s v="- Твоя страна (МАСС) (SCP)"/>
    <n v="150"/>
    <m/>
    <n v="150"/>
    <s v="Блокирован"/>
    <x v="77"/>
    <s v="Твоя страна (МАСС) (SCP)"/>
    <n v="1"/>
    <n v="0"/>
    <n v="1"/>
    <n v="0"/>
    <n v="0"/>
    <n v="0"/>
    <s v="Твоя страна"/>
    <x v="0"/>
    <n v="1"/>
  </r>
  <r>
    <d v="2013-10-07T18:21:21"/>
    <x v="113"/>
    <n v="8500780"/>
    <m/>
    <x v="9"/>
    <m/>
    <n v="79956"/>
    <s v="Непрофильный"/>
    <s v="Ярославль"/>
    <s v="- Smart mini (МАСС) (SCP)"/>
    <n v="30"/>
    <m/>
    <n v="30"/>
    <s v="Блокирован"/>
    <x v="78"/>
    <s v="Smart mini (МАСС) (SCP)"/>
    <n v="1"/>
    <n v="0"/>
    <n v="1"/>
    <n v="1"/>
    <n v="1"/>
    <n v="0"/>
    <s v="Smart mini"/>
    <x v="0"/>
    <n v="1"/>
  </r>
  <r>
    <d v="2013-10-13T13:07:07"/>
    <x v="146"/>
    <n v="8514794"/>
    <m/>
    <x v="9"/>
    <m/>
    <n v="64616"/>
    <s v="Непрофильный"/>
    <s v="Тула"/>
    <s v="- Smart (МАСС) (SCP)"/>
    <n v="30"/>
    <m/>
    <n v="30"/>
    <s v="Блокирован"/>
    <x v="78"/>
    <s v="Smart (МАСС) (SCP)"/>
    <n v="1"/>
    <n v="0"/>
    <n v="1"/>
    <n v="1"/>
    <n v="1"/>
    <n v="0"/>
    <s v="Smart"/>
    <x v="0"/>
    <n v="1"/>
  </r>
  <r>
    <d v="2013-10-08T10:24:22"/>
    <x v="147"/>
    <n v="8503502"/>
    <m/>
    <x v="9"/>
    <m/>
    <n v="64616"/>
    <s v="Непрофильный"/>
    <s v="Ярославль"/>
    <s v="- МТС Коннект-4 (МАСС) (SCP)"/>
    <n v="30"/>
    <m/>
    <n v="30"/>
    <s v="Блокирован"/>
    <x v="79"/>
    <s v="МТС Коннект-4 (МАСС) (SCP)"/>
    <n v="1"/>
    <n v="0"/>
    <n v="1"/>
    <n v="1"/>
    <n v="1"/>
    <n v="0"/>
    <s v="МТС Коннект-4"/>
    <x v="0"/>
    <n v="1"/>
  </r>
  <r>
    <d v="2013-11-15T12:14:08"/>
    <x v="11"/>
    <n v="1755435"/>
    <d v="2013-11-09T11:04:44"/>
    <x v="0"/>
    <d v="2013-11-13T20:13:59"/>
    <n v="64626"/>
    <s v="Непрофильный"/>
    <s v="Тверь"/>
    <s v="- МТС Коннект-4 (МАСС) (SCP)"/>
    <n v="30"/>
    <n v="0"/>
    <n v="30"/>
    <s v="Блокирован"/>
    <x v="80"/>
    <s v="МТС Коннект-4 (МАСС) (SCP)"/>
    <n v="0"/>
    <n v="1"/>
    <n v="0"/>
    <n v="1"/>
    <n v="1"/>
    <n v="0"/>
    <s v="МТС Коннект-4"/>
    <x v="1"/>
    <n v="1"/>
  </r>
  <r>
    <d v="2013-11-15T12:09:52"/>
    <x v="11"/>
    <n v="1755274"/>
    <d v="2013-11-10T19:35:48"/>
    <x v="0"/>
    <d v="2013-11-13T20:16:09"/>
    <n v="64626"/>
    <s v="Непрофильный"/>
    <s v="Тверь"/>
    <s v="- МТС Коннект-4 (МАСС) (SCP)"/>
    <n v="30"/>
    <n v="0"/>
    <n v="30"/>
    <s v="Блокирован"/>
    <x v="81"/>
    <s v="МТС Коннект-4 (МАСС) (SCP)"/>
    <n v="0"/>
    <n v="1"/>
    <n v="0"/>
    <n v="1"/>
    <n v="1"/>
    <n v="0"/>
    <s v="МТС Коннект-4"/>
    <x v="1"/>
    <n v="1"/>
  </r>
  <r>
    <d v="2013-11-10T14:10:07"/>
    <x v="133"/>
    <n v="1755510"/>
    <d v="2013-11-14T18:26:43"/>
    <x v="0"/>
    <m/>
    <n v="64626"/>
    <s v="Непрофильный"/>
    <s v="Тверь"/>
    <s v="- Супер МТС (МАСС) (SCP)"/>
    <n v="30"/>
    <n v="0"/>
    <n v="30"/>
    <s v="Блокирован"/>
    <x v="5"/>
    <s v="Супер МТС (МАСС) (SCP)"/>
    <n v="0"/>
    <n v="0"/>
    <n v="0"/>
    <n v="1"/>
    <n v="1"/>
    <n v="0"/>
    <s v="Супер МТС"/>
    <x v="2"/>
    <n v="1"/>
  </r>
  <r>
    <d v="2013-11-10T23:32:14"/>
    <x v="19"/>
    <n v="1755217"/>
    <d v="2013-11-06T20:32:37"/>
    <x v="0"/>
    <m/>
    <n v="64626"/>
    <s v="Непрофильный"/>
    <s v="Тверь"/>
    <s v="- Супер МТС (МАСС) (SCP)"/>
    <n v="30"/>
    <n v="0"/>
    <n v="30"/>
    <s v="Блокирован"/>
    <x v="82"/>
    <s v="Супер МТС (МАСС) (SCP)"/>
    <n v="0"/>
    <n v="0"/>
    <n v="0"/>
    <n v="1"/>
    <n v="1"/>
    <n v="0"/>
    <s v="Супер МТС"/>
    <x v="2"/>
    <n v="1"/>
  </r>
  <r>
    <d v="2013-11-15T12:20:36"/>
    <x v="148"/>
    <n v="1755808"/>
    <d v="2013-11-06T18:14:06"/>
    <x v="0"/>
    <d v="2013-11-08T20:49:24"/>
    <n v="64626"/>
    <s v="Непрофильный"/>
    <s v="Ярославль"/>
    <s v="- Smart (МАСС) (SCP)"/>
    <n v="30"/>
    <n v="500"/>
    <n v="530"/>
    <s v="Блокирован"/>
    <x v="83"/>
    <s v="Smart (МАСС) (SCP)"/>
    <n v="0"/>
    <n v="1"/>
    <n v="0"/>
    <n v="1"/>
    <n v="1"/>
    <n v="120"/>
    <s v="Smart"/>
    <x v="2"/>
    <n v="1"/>
  </r>
  <r>
    <d v="2013-11-15T12:17:00"/>
    <x v="11"/>
    <n v="1755651"/>
    <d v="2013-11-04T15:42:02"/>
    <x v="0"/>
    <d v="2013-11-08T20:46:32"/>
    <n v="64626"/>
    <s v="Непрофильный"/>
    <s v="Ярославль"/>
    <s v="- МТС Коннект-4 (МАСС) (SCP)"/>
    <n v="30"/>
    <n v="0"/>
    <n v="30"/>
    <s v="Блокирован"/>
    <x v="83"/>
    <s v="МТС Коннект-4 (МАСС) (SCP)"/>
    <n v="0"/>
    <n v="1"/>
    <n v="0"/>
    <n v="1"/>
    <n v="1"/>
    <n v="0"/>
    <s v="МТС Коннект-4"/>
    <x v="2"/>
    <n v="1"/>
  </r>
  <r>
    <d v="2013-11-15T14:25:16"/>
    <x v="10"/>
    <n v="8548620"/>
    <d v="2013-11-05T01:07:58"/>
    <x v="0"/>
    <d v="2013-11-08T23:12:24"/>
    <n v="64626"/>
    <s v="Непрофильный"/>
    <s v="Ярославль"/>
    <s v="- Супер МТС. Область (МАСС) (SCP)"/>
    <n v="30"/>
    <n v="0"/>
    <n v="30"/>
    <s v="Блокирован"/>
    <x v="6"/>
    <s v="Супер МТС. Область (МАСС) (SCP)"/>
    <n v="0"/>
    <n v="1"/>
    <n v="0"/>
    <n v="1"/>
    <n v="1"/>
    <n v="0"/>
    <s v="Супер МТС. Область"/>
    <x v="2"/>
    <n v="1"/>
  </r>
  <r>
    <d v="2013-11-15T15:07:09"/>
    <x v="79"/>
    <n v="1999885"/>
    <d v="2013-11-15T14:50:57"/>
    <x v="0"/>
    <m/>
    <n v="79956"/>
    <s v="Непрофильный"/>
    <s v="Тверь"/>
    <s v="- Smart mini (МАСС) (SCP)"/>
    <n v="220"/>
    <n v="300"/>
    <n v="520"/>
    <s v="Блокирован"/>
    <x v="84"/>
    <s v="Smart mini (МАСС) (SCP)"/>
    <n v="0"/>
    <n v="0"/>
    <n v="1"/>
    <n v="1"/>
    <n v="1"/>
    <n v="110"/>
    <s v="Smart mini"/>
    <x v="2"/>
    <n v="1"/>
  </r>
  <r>
    <d v="2013-10-13T19:37:50"/>
    <x v="54"/>
    <n v="8500836"/>
    <d v="2013-10-13T19:24:19"/>
    <x v="1"/>
    <m/>
    <n v="79956"/>
    <s v="Непрофильный"/>
    <s v="Тверь"/>
    <s v="- Smart mini (МАСС) (SCP)"/>
    <n v="30"/>
    <n v="200"/>
    <n v="230"/>
    <s v="Блокирован"/>
    <x v="85"/>
    <s v="Smart mini (МАСС) (SCP)"/>
    <n v="1"/>
    <n v="0"/>
    <n v="1"/>
    <n v="1"/>
    <n v="1"/>
    <n v="110"/>
    <s v="Smart mini"/>
    <x v="2"/>
    <n v="1"/>
  </r>
  <r>
    <d v="2013-10-15T12:12:21"/>
    <x v="11"/>
    <n v="1755367"/>
    <d v="2013-10-11T16:02:02"/>
    <x v="1"/>
    <d v="2013-10-13T20:18:11"/>
    <n v="64626"/>
    <s v="Непрофильный"/>
    <s v="Тверь"/>
    <s v="- МТС Коннект-4 (МАСС) (SCP)"/>
    <n v="30"/>
    <n v="0"/>
    <n v="30"/>
    <s v="Блокирован"/>
    <x v="86"/>
    <s v="МТС Коннект-4 (МАСС) (SCP)"/>
    <n v="0"/>
    <n v="1"/>
    <n v="0"/>
    <n v="1"/>
    <n v="1"/>
    <n v="0"/>
    <s v="МТС Коннект-4"/>
    <x v="2"/>
    <n v="1"/>
  </r>
  <r>
    <d v="2013-11-15T14:25:50"/>
    <x v="10"/>
    <n v="8550419"/>
    <d v="2013-11-01T11:09:16"/>
    <x v="0"/>
    <d v="2013-11-08T23:02:46"/>
    <n v="64626"/>
    <s v="Непрофильный"/>
    <s v="Ярославль"/>
    <s v="- Супер МТС. Область (МАСС) (SCP)"/>
    <n v="30"/>
    <n v="0"/>
    <n v="30"/>
    <s v="Блокирован"/>
    <x v="87"/>
    <s v="Супер МТС. Область (МАСС) (SCP)"/>
    <n v="0"/>
    <n v="1"/>
    <n v="0"/>
    <n v="1"/>
    <n v="1"/>
    <n v="0"/>
    <s v="Супер МТС. Область"/>
    <x v="2"/>
    <n v="1"/>
  </r>
  <r>
    <d v="2013-10-15T12:34:29"/>
    <x v="50"/>
    <n v="8503073"/>
    <d v="2013-10-09T22:35:41"/>
    <x v="1"/>
    <d v="2013-10-13T20:03:00"/>
    <n v="64626"/>
    <s v="Непрофильный"/>
    <s v="Тверь"/>
    <s v="- МТС Коннект-4 (МАСС) (SCP)"/>
    <n v="30"/>
    <n v="0"/>
    <n v="30"/>
    <s v="Блокирован"/>
    <x v="86"/>
    <s v="МТС Коннект-4 (МАСС) (SCP)"/>
    <n v="0"/>
    <n v="1"/>
    <n v="0"/>
    <n v="1"/>
    <n v="1"/>
    <n v="0"/>
    <s v="МТС Коннект-4"/>
    <x v="2"/>
    <n v="1"/>
  </r>
  <r>
    <d v="2013-11-15T22:55:19"/>
    <x v="6"/>
    <n v="8564978"/>
    <d v="2013-11-09T09:12:12"/>
    <x v="0"/>
    <m/>
    <n v="64628"/>
    <s v="Непрофильный"/>
    <s v="Ярославль"/>
    <s v="- Smart (МАСС) (SCP)"/>
    <n v="470"/>
    <n v="0"/>
    <n v="470"/>
    <s v="Блокирован"/>
    <x v="88"/>
    <s v="Smart (МАСС) (SCP)"/>
    <n v="0"/>
    <n v="0"/>
    <n v="0"/>
    <n v="1"/>
    <n v="1"/>
    <n v="120"/>
    <s v="Smart"/>
    <x v="2"/>
    <n v="1"/>
  </r>
  <r>
    <d v="2013-10-12T11:02:18"/>
    <x v="1"/>
    <n v="8566661"/>
    <d v="2013-10-12T18:38:08"/>
    <x v="1"/>
    <d v="2013-10-14T00:10:49"/>
    <n v="64626"/>
    <s v="Непрофильный"/>
    <s v="Тверь"/>
    <s v="- Smart mini (МАСС) (SCP)"/>
    <n v="220"/>
    <n v="0"/>
    <n v="220"/>
    <s v="Блокирован"/>
    <x v="89"/>
    <s v="Smart mini (МАСС) (SCP)"/>
    <n v="1"/>
    <n v="1"/>
    <n v="0"/>
    <n v="1"/>
    <n v="1"/>
    <n v="110"/>
    <s v="Smart mini"/>
    <x v="2"/>
    <n v="1"/>
  </r>
  <r>
    <d v="2013-10-15T12:26:25"/>
    <x v="148"/>
    <n v="8503046"/>
    <d v="2013-10-09T17:00:02"/>
    <x v="1"/>
    <d v="2013-10-13T20:02:49"/>
    <n v="64626"/>
    <s v="Непрофильный"/>
    <s v="Тверь"/>
    <s v="- МТС Коннект-4 (МАСС) (SCP)"/>
    <n v="30"/>
    <n v="0"/>
    <n v="30"/>
    <s v="Блокирован"/>
    <x v="1"/>
    <s v="МТС Коннект-4 (МАСС) (SCP)"/>
    <n v="0"/>
    <n v="1"/>
    <n v="0"/>
    <n v="1"/>
    <n v="1"/>
    <n v="0"/>
    <s v="МТС Коннект-4"/>
    <x v="2"/>
    <n v="1"/>
  </r>
  <r>
    <d v="2013-10-13T08:26:31"/>
    <x v="67"/>
    <n v="8550404"/>
    <d v="2013-10-07T16:29:08"/>
    <x v="1"/>
    <m/>
    <n v="64628"/>
    <s v="Непрофильный"/>
    <s v="Тверь"/>
    <s v="- Супер МТС. Область (МАСС) (SCP)"/>
    <n v="30"/>
    <n v="0"/>
    <n v="30"/>
    <s v="Блокирован"/>
    <x v="80"/>
    <s v="Супер МТС. Область (МАСС) (SCP)"/>
    <n v="1"/>
    <n v="0"/>
    <n v="0"/>
    <n v="1"/>
    <n v="1"/>
    <n v="0"/>
    <s v="Супер МТС. Область"/>
    <x v="2"/>
    <n v="1"/>
  </r>
  <r>
    <d v="2013-10-15T12:26:34"/>
    <x v="148"/>
    <n v="8503046"/>
    <d v="2013-10-08T21:42:47"/>
    <x v="1"/>
    <d v="2013-10-13T20:02:08"/>
    <n v="64626"/>
    <s v="Непрофильный"/>
    <s v="Ярославль"/>
    <s v="- МТС Коннект-4 (МАСС) (SCP)"/>
    <n v="30"/>
    <n v="0"/>
    <n v="30"/>
    <s v="Блокирован"/>
    <x v="1"/>
    <s v="МТС Коннект-4 (МАСС) (SCP)"/>
    <n v="0"/>
    <n v="1"/>
    <n v="0"/>
    <n v="1"/>
    <n v="1"/>
    <n v="0"/>
    <s v="МТС Коннект-4"/>
    <x v="2"/>
    <n v="1"/>
  </r>
  <r>
    <d v="2013-10-11T21:35:27"/>
    <x v="38"/>
    <n v="8550432"/>
    <d v="2013-10-15T21:33:29"/>
    <x v="1"/>
    <m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0"/>
    <n v="0"/>
    <n v="1"/>
    <n v="1"/>
    <n v="0"/>
    <s v="Супер МТС. Область"/>
    <x v="2"/>
    <n v="1"/>
  </r>
  <r>
    <d v="2013-10-13T13:36:34"/>
    <x v="149"/>
    <n v="8503686"/>
    <d v="2013-10-07T19:54:46"/>
    <x v="1"/>
    <m/>
    <n v="64628"/>
    <s v="Непрофильный"/>
    <s v="Тверь"/>
    <s v="- МТС Коннект-4 (МАСС) (SCP)"/>
    <n v="30"/>
    <n v="0"/>
    <n v="30"/>
    <s v="Блокирован"/>
    <x v="85"/>
    <s v="МТС Коннект-4 (МАСС) (SCP)"/>
    <n v="1"/>
    <n v="0"/>
    <n v="0"/>
    <n v="1"/>
    <n v="1"/>
    <n v="0"/>
    <s v="МТС Коннект-4"/>
    <x v="2"/>
    <n v="1"/>
  </r>
  <r>
    <d v="2013-10-15T12:27:18"/>
    <x v="148"/>
    <n v="8503050"/>
    <d v="2013-10-09T14:05:09"/>
    <x v="1"/>
    <d v="2013-10-13T20:02:38"/>
    <n v="64626"/>
    <s v="Непрофильный"/>
    <s v="Тверь"/>
    <s v="- МТС Коннект-4 (МАСС) (SCP)"/>
    <n v="30"/>
    <n v="0"/>
    <n v="30"/>
    <s v="Блокирован"/>
    <x v="81"/>
    <s v="МТС Коннект-4 (МАСС) (SCP)"/>
    <n v="0"/>
    <n v="1"/>
    <n v="0"/>
    <n v="1"/>
    <n v="1"/>
    <n v="0"/>
    <s v="МТС Коннект-4"/>
    <x v="2"/>
    <n v="1"/>
  </r>
  <r>
    <d v="2013-10-11T21:34:57"/>
    <x v="38"/>
    <n v="8550432"/>
    <d v="2013-10-14T22:33:19"/>
    <x v="1"/>
    <m/>
    <n v="64626"/>
    <s v="Непрофильный"/>
    <s v="Тверь"/>
    <s v="- Супер МТС. Область (МАСС) (SCP)"/>
    <n v="30"/>
    <n v="48.5"/>
    <n v="78.5"/>
    <s v="Блокирован"/>
    <x v="4"/>
    <s v="Супер МТС. Область (МАСС) (SCP)"/>
    <n v="1"/>
    <n v="0"/>
    <n v="0"/>
    <n v="1"/>
    <n v="1"/>
    <n v="0"/>
    <s v="Супер МТС. Область"/>
    <x v="2"/>
    <n v="1"/>
  </r>
  <r>
    <d v="2013-10-14T16:51:27"/>
    <x v="54"/>
    <n v="8500776"/>
    <d v="2013-10-05T20:29:42"/>
    <x v="1"/>
    <d v="2013-10-11T22:22:04"/>
    <n v="79956"/>
    <s v="Непрофильный"/>
    <s v="Ярославль"/>
    <s v="- Smart mini (МАСС) (SCP)"/>
    <n v="30"/>
    <n v="200"/>
    <n v="230"/>
    <s v="Блокирован"/>
    <x v="80"/>
    <s v="Smart mini (МАСС) (SCP)"/>
    <n v="1"/>
    <n v="1"/>
    <n v="1"/>
    <n v="1"/>
    <n v="1"/>
    <n v="110"/>
    <s v="Smart mini"/>
    <x v="2"/>
    <n v="1"/>
  </r>
  <r>
    <d v="2013-10-14T14:17:04"/>
    <x v="0"/>
    <n v="8550432"/>
    <d v="2013-10-14T18:06:07"/>
    <x v="1"/>
    <m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0"/>
    <n v="0"/>
    <n v="1"/>
    <n v="1"/>
    <n v="0"/>
    <s v="Супер МТС. Область"/>
    <x v="2"/>
    <n v="1"/>
  </r>
  <r>
    <d v="2013-10-14T21:12:25"/>
    <x v="9"/>
    <n v="8503672"/>
    <d v="2013-10-09T17:59:16"/>
    <x v="1"/>
    <d v="2013-10-13T20:25:34"/>
    <n v="64626"/>
    <s v="Непрофильный"/>
    <s v="Тверь"/>
    <s v="- Smart mini (МАСС) (SCP)"/>
    <n v="20"/>
    <n v="0"/>
    <n v="20"/>
    <s v="Блокирован"/>
    <x v="89"/>
    <s v="Smart mini (МАСС) (SCP)"/>
    <n v="1"/>
    <n v="1"/>
    <n v="0"/>
    <n v="1"/>
    <n v="1"/>
    <n v="0"/>
    <s v="Smart mini"/>
    <x v="2"/>
    <n v="1"/>
  </r>
  <r>
    <d v="2013-10-13T11:09:21"/>
    <x v="30"/>
    <n v="1755631"/>
    <d v="2013-10-13T11:10:02"/>
    <x v="1"/>
    <m/>
    <n v="64626"/>
    <s v="Непрофильный"/>
    <s v="Тверь"/>
    <s v="- МТС Коннект-4 (МАСС) (SCP)"/>
    <n v="30"/>
    <n v="378"/>
    <n v="408"/>
    <s v="Блокирован"/>
    <x v="3"/>
    <s v="МТС Коннект-4 (МАСС) (SCP)"/>
    <n v="1"/>
    <n v="0"/>
    <n v="0"/>
    <n v="1"/>
    <n v="1"/>
    <n v="170"/>
    <s v="МТС Коннект-4"/>
    <x v="2"/>
    <n v="1"/>
  </r>
  <r>
    <d v="2013-10-13T11:43:54"/>
    <x v="30"/>
    <n v="1755631"/>
    <d v="2013-10-13T11:10:02"/>
    <x v="1"/>
    <m/>
    <n v="64626"/>
    <s v="Непрофильный"/>
    <s v="Тверь"/>
    <s v="- МТС Коннект-4 (МАСС) (SCP)"/>
    <n v="30"/>
    <n v="378"/>
    <n v="408"/>
    <s v="Блокирован"/>
    <x v="3"/>
    <s v="МТС Коннект-4 (МАСС) (SCP)"/>
    <n v="1"/>
    <n v="0"/>
    <n v="0"/>
    <n v="1"/>
    <n v="1"/>
    <n v="170"/>
    <s v="МТС Коннект-4"/>
    <x v="2"/>
    <n v="1"/>
  </r>
  <r>
    <d v="2013-10-14T09:44:44"/>
    <x v="0"/>
    <n v="8550432"/>
    <d v="2013-10-13T21:04:54"/>
    <x v="1"/>
    <m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0"/>
    <n v="0"/>
    <n v="1"/>
    <n v="1"/>
    <n v="0"/>
    <s v="Супер МТС. Область"/>
    <x v="2"/>
    <n v="1"/>
  </r>
  <r>
    <d v="2013-10-14T09:45:02"/>
    <x v="0"/>
    <n v="8550432"/>
    <d v="2013-10-13T20:52:59"/>
    <x v="1"/>
    <m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0"/>
    <n v="0"/>
    <n v="1"/>
    <n v="1"/>
    <n v="0"/>
    <s v="Супер МТС. Область"/>
    <x v="2"/>
    <n v="1"/>
  </r>
  <r>
    <d v="2013-10-14T09:43:28"/>
    <x v="0"/>
    <n v="8550432"/>
    <d v="2013-10-13T19:30:41"/>
    <x v="1"/>
    <m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0"/>
    <n v="0"/>
    <n v="1"/>
    <n v="1"/>
    <n v="0"/>
    <s v="Супер МТС. Область"/>
    <x v="2"/>
    <n v="1"/>
  </r>
  <r>
    <d v="2013-10-09T13:27:40"/>
    <x v="38"/>
    <n v="8566661"/>
    <d v="2013-10-08T18:53:51"/>
    <x v="1"/>
    <m/>
    <n v="64626"/>
    <s v="Непрофильный"/>
    <s v="Тверь"/>
    <s v="- Smart mini (МАСС) (SCP)"/>
    <n v="220"/>
    <n v="92.01"/>
    <n v="312.01"/>
    <s v="Блокирован"/>
    <x v="89"/>
    <s v="Smart mini (МАСС) (SCP)"/>
    <n v="1"/>
    <n v="0"/>
    <n v="0"/>
    <n v="1"/>
    <n v="1"/>
    <n v="110"/>
    <s v="Smart mini"/>
    <x v="2"/>
    <n v="1"/>
  </r>
  <r>
    <d v="2013-10-14T23:12:13"/>
    <x v="10"/>
    <n v="8566661"/>
    <d v="2013-10-08T18:53:51"/>
    <x v="1"/>
    <m/>
    <n v="64626"/>
    <s v="Непрофильный"/>
    <s v="Тверь"/>
    <s v="- Smart mini (МАСС) (SCP)"/>
    <n v="220"/>
    <n v="92.01"/>
    <n v="312.01"/>
    <s v="Блокирован"/>
    <x v="89"/>
    <s v="Smart mini (МАСС) (SCP)"/>
    <n v="1"/>
    <n v="0"/>
    <n v="0"/>
    <n v="1"/>
    <n v="1"/>
    <n v="110"/>
    <s v="Smart mini"/>
    <x v="2"/>
    <n v="1"/>
  </r>
  <r>
    <d v="2013-10-14T09:44:16"/>
    <x v="0"/>
    <n v="8550432"/>
    <d v="2013-10-13T18:51:58"/>
    <x v="1"/>
    <m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0"/>
    <n v="0"/>
    <n v="1"/>
    <n v="1"/>
    <n v="0"/>
    <s v="Супер МТС. Область"/>
    <x v="2"/>
    <n v="1"/>
  </r>
  <r>
    <d v="2013-10-07T18:31:40"/>
    <x v="150"/>
    <n v="8511789"/>
    <d v="2013-10-03T18:28:33"/>
    <x v="1"/>
    <d v="2013-10-09T09:56:59"/>
    <n v="73902"/>
    <s v="Непрофильный"/>
    <s v="Тверь"/>
    <s v="- Супер МТС (МАСС) (SCP)"/>
    <n v="30"/>
    <n v="273.02999999999997"/>
    <n v="303.02999999999997"/>
    <s v="Блокирован"/>
    <x v="86"/>
    <s v="Супер МТС (МАСС) (SCP)"/>
    <n v="1"/>
    <n v="1"/>
    <n v="0"/>
    <n v="1"/>
    <n v="1"/>
    <n v="70"/>
    <s v="Супер МТС"/>
    <x v="2"/>
    <n v="1"/>
  </r>
  <r>
    <d v="2013-10-15T14:54:47"/>
    <x v="151"/>
    <n v="8550439"/>
    <d v="2013-10-09T15:53:50"/>
    <x v="1"/>
    <m/>
    <n v="64626"/>
    <s v="Непрофильный"/>
    <s v="Тверь"/>
    <s v="- Супер МТС. Область (МАСС) (SCP)"/>
    <n v="30"/>
    <n v="320"/>
    <n v="350"/>
    <s v="Блокирован"/>
    <x v="90"/>
    <s v="Супер МТС. Область (МАСС) (SCP)"/>
    <n v="0"/>
    <n v="0"/>
    <n v="0"/>
    <n v="1"/>
    <n v="1"/>
    <n v="70"/>
    <s v="Супер МТС. Область"/>
    <x v="2"/>
    <n v="1"/>
  </r>
  <r>
    <d v="2013-10-14T13:05:36"/>
    <x v="6"/>
    <n v="8550404"/>
    <d v="2013-10-04T11:23:51"/>
    <x v="1"/>
    <m/>
    <n v="64628"/>
    <s v="Непрофильный"/>
    <s v="Ярославль"/>
    <s v="- Супер МТС. Область (МАСС) (SCP)"/>
    <n v="30"/>
    <n v="0"/>
    <n v="30"/>
    <s v="Блокирован"/>
    <x v="80"/>
    <s v="Супер МТС. Область (МАСС) (SCP)"/>
    <n v="1"/>
    <n v="0"/>
    <n v="0"/>
    <n v="1"/>
    <n v="1"/>
    <n v="0"/>
    <s v="Супер МТС. Область"/>
    <x v="2"/>
    <n v="1"/>
  </r>
  <r>
    <d v="2013-10-11T21:34:12"/>
    <x v="38"/>
    <n v="8550432"/>
    <d v="2013-10-12T22:43:38"/>
    <x v="1"/>
    <d v="2013-10-13T21:07:58"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1"/>
    <n v="0"/>
    <n v="1"/>
    <n v="1"/>
    <n v="0"/>
    <s v="Супер МТС. Область"/>
    <x v="3"/>
    <n v="1"/>
  </r>
  <r>
    <d v="2013-10-14T21:12:33"/>
    <x v="9"/>
    <n v="8503672"/>
    <d v="2013-10-07T18:55:51"/>
    <x v="1"/>
    <d v="2013-10-09T12:00:45"/>
    <n v="64626"/>
    <s v="Непрофильный"/>
    <s v="Ярославль"/>
    <s v="- Smart mini (МАСС) (SCP)"/>
    <n v="20"/>
    <n v="0"/>
    <n v="20"/>
    <s v="Блокирован"/>
    <x v="89"/>
    <s v="Smart mini (МАСС) (SCP)"/>
    <n v="1"/>
    <n v="1"/>
    <n v="0"/>
    <n v="1"/>
    <n v="1"/>
    <n v="0"/>
    <s v="Smart mini"/>
    <x v="3"/>
    <n v="1"/>
  </r>
  <r>
    <d v="2013-10-08T18:00:56"/>
    <x v="152"/>
    <n v="8500240"/>
    <d v="2013-10-05T17:39:13"/>
    <x v="1"/>
    <d v="2013-10-12T10:57:23"/>
    <n v="73902"/>
    <s v="Непрофильный"/>
    <s v="Тверь"/>
    <s v="- Супер МТС (МАСС) (SCP)"/>
    <n v="30"/>
    <n v="100"/>
    <n v="130"/>
    <s v="Блокирован"/>
    <x v="1"/>
    <s v="Супер МТС (МАСС) (SCP)"/>
    <n v="1"/>
    <n v="1"/>
    <n v="0"/>
    <n v="1"/>
    <n v="1"/>
    <n v="70"/>
    <s v="Супер МТС"/>
    <x v="3"/>
    <n v="1"/>
  </r>
  <r>
    <d v="2013-10-06T09:44:41"/>
    <x v="54"/>
    <n v="8500776"/>
    <d v="2013-10-03T15:35:59"/>
    <x v="1"/>
    <m/>
    <n v="79956"/>
    <s v="Непрофильный"/>
    <s v="Тверь"/>
    <s v="- Smart mini (МАСС) (SCP)"/>
    <n v="30"/>
    <n v="190"/>
    <n v="220"/>
    <s v="Блокирован"/>
    <x v="80"/>
    <s v="Smart mini (МАСС) (SCP)"/>
    <n v="1"/>
    <n v="0"/>
    <n v="1"/>
    <n v="1"/>
    <n v="1"/>
    <n v="110"/>
    <s v="Smart mini"/>
    <x v="3"/>
    <n v="1"/>
  </r>
  <r>
    <d v="2013-10-06T09:45:01"/>
    <x v="54"/>
    <n v="8500776"/>
    <d v="2013-10-03T15:35:42"/>
    <x v="1"/>
    <m/>
    <n v="79956"/>
    <s v="Непрофильный"/>
    <s v="Тверь"/>
    <s v="- Smart mini (МАСС) (SCP)"/>
    <n v="30"/>
    <n v="190"/>
    <n v="220"/>
    <s v="Блокирован"/>
    <x v="80"/>
    <s v="Smart mini (МАСС) (SCP)"/>
    <n v="1"/>
    <n v="0"/>
    <n v="1"/>
    <n v="1"/>
    <n v="1"/>
    <n v="110"/>
    <s v="Smart mini"/>
    <x v="3"/>
    <n v="1"/>
  </r>
  <r>
    <d v="2013-10-15T12:34:20"/>
    <x v="50"/>
    <n v="8503073"/>
    <d v="2013-10-02T10:58:58"/>
    <x v="1"/>
    <d v="2013-10-08T19:41:53"/>
    <n v="64626"/>
    <s v="Непрофильный"/>
    <s v="Ярославль"/>
    <s v="- МТС Коннект-4 (МАСС) (SCP)"/>
    <n v="30"/>
    <n v="0"/>
    <n v="30"/>
    <s v="Блокирован"/>
    <x v="86"/>
    <s v="МТС Коннект-4 (МАСС) (SCP)"/>
    <n v="0"/>
    <n v="1"/>
    <n v="0"/>
    <n v="1"/>
    <n v="1"/>
    <n v="0"/>
    <s v="МТС Коннект-4"/>
    <x v="3"/>
    <n v="1"/>
  </r>
  <r>
    <d v="2013-10-13T07:33:52"/>
    <x v="80"/>
    <n v="8502981"/>
    <d v="2013-10-07T08:52:35"/>
    <x v="1"/>
    <m/>
    <n v="64628"/>
    <s v="Непрофильный"/>
    <s v="Тверь"/>
    <s v="- Супер МТС. Область (МАСС) (SCP)"/>
    <n v="30"/>
    <n v="0"/>
    <n v="30"/>
    <s v="Блокирован"/>
    <x v="89"/>
    <s v="Супер МТС. Область (МАСС) (SCP)"/>
    <n v="1"/>
    <n v="0"/>
    <n v="0"/>
    <n v="1"/>
    <n v="1"/>
    <n v="0"/>
    <s v="Супер МТС. Область"/>
    <x v="3"/>
    <n v="1"/>
  </r>
  <r>
    <d v="2013-11-15T12:12:47"/>
    <x v="11"/>
    <n v="1755372"/>
    <d v="2013-11-04T19:45:54"/>
    <x v="0"/>
    <d v="2013-11-08T20:46:46"/>
    <n v="64626"/>
    <s v="Непрофильный"/>
    <s v="Ярославль"/>
    <s v="- МТС Коннект-4 (МАСС) (SCP)"/>
    <n v="30"/>
    <n v="0"/>
    <n v="30"/>
    <s v="Блокирован"/>
    <x v="91"/>
    <s v="МТС Коннект-4 (МАСС) (SCP)"/>
    <n v="0"/>
    <n v="1"/>
    <n v="0"/>
    <n v="1"/>
    <n v="1"/>
    <n v="0"/>
    <s v="МТС Коннект-4"/>
    <x v="3"/>
    <n v="1"/>
  </r>
  <r>
    <d v="2013-10-15T12:12:30"/>
    <x v="11"/>
    <n v="1755367"/>
    <d v="2013-10-01T18:33:43"/>
    <x v="1"/>
    <d v="2013-10-08T20:43:42"/>
    <n v="64626"/>
    <s v="Непрофильный"/>
    <s v="Ярославль"/>
    <s v="- МТС Коннект-4 (МАСС) (SCP)"/>
    <n v="30"/>
    <n v="0"/>
    <n v="30"/>
    <s v="Блокирован"/>
    <x v="86"/>
    <s v="МТС Коннект-4 (МАСС) (SCP)"/>
    <n v="0"/>
    <n v="1"/>
    <n v="0"/>
    <n v="1"/>
    <n v="1"/>
    <n v="0"/>
    <s v="МТС Коннект-4"/>
    <x v="3"/>
    <n v="1"/>
  </r>
  <r>
    <d v="2013-10-15T13:37:49"/>
    <x v="11"/>
    <n v="8566661"/>
    <d v="2013-10-06T12:59:37"/>
    <x v="1"/>
    <d v="2013-10-09T10:20:56"/>
    <n v="64626"/>
    <s v="Непрофильный"/>
    <s v="Ярославль"/>
    <s v="- Smart mini (МАСС) (SCP)"/>
    <n v="220"/>
    <n v="0"/>
    <n v="220"/>
    <s v="Блокирован"/>
    <x v="89"/>
    <s v="Smart mini (МАСС) (SCP)"/>
    <n v="0"/>
    <n v="1"/>
    <n v="0"/>
    <n v="1"/>
    <n v="1"/>
    <n v="110"/>
    <s v="Smart mini"/>
    <x v="3"/>
    <n v="1"/>
  </r>
  <r>
    <d v="2013-10-09T19:21:31"/>
    <x v="149"/>
    <n v="8503686"/>
    <d v="2013-10-03T12:20:06"/>
    <x v="1"/>
    <d v="2013-10-15T22:14:35"/>
    <n v="64628"/>
    <s v="Непрофильный"/>
    <s v="Ярославль"/>
    <s v="- МТС Коннект-4 (МАСС) (SCP)"/>
    <n v="30"/>
    <n v="135.03"/>
    <n v="165.03"/>
    <s v="Блокирован"/>
    <x v="85"/>
    <s v="МТС Коннект-4 (МАСС) (SCP)"/>
    <n v="1"/>
    <n v="1"/>
    <n v="0"/>
    <n v="1"/>
    <n v="1"/>
    <n v="0"/>
    <s v="МТС Коннект-4"/>
    <x v="3"/>
    <n v="1"/>
  </r>
  <r>
    <d v="2013-10-15T14:55:03"/>
    <x v="151"/>
    <n v="8550439"/>
    <d v="2013-10-07T11:16:22"/>
    <x v="1"/>
    <m/>
    <n v="64626"/>
    <s v="Непрофильный"/>
    <s v="Ярославль"/>
    <s v="- Супер МТС. Область (МАСС) (SCP)"/>
    <n v="30"/>
    <n v="0"/>
    <n v="30"/>
    <s v="Блокирован"/>
    <x v="90"/>
    <s v="Супер МТС. Область (МАСС) (SCP)"/>
    <n v="0"/>
    <n v="0"/>
    <n v="0"/>
    <n v="1"/>
    <n v="1"/>
    <n v="0"/>
    <s v="Супер МТС. Область"/>
    <x v="3"/>
    <n v="1"/>
  </r>
  <r>
    <d v="2013-10-15T12:33:02"/>
    <x v="50"/>
    <n v="8503067"/>
    <d v="2013-10-09T11:02:38"/>
    <x v="1"/>
    <d v="2013-10-13T20:02:27"/>
    <n v="64626"/>
    <s v="Непрофильный"/>
    <s v="Тверь"/>
    <s v="- МТС Коннект-4 (МАСС) (SCP)"/>
    <n v="30"/>
    <n v="0"/>
    <n v="30"/>
    <s v="Блокирован"/>
    <x v="92"/>
    <s v="МТС Коннект-4 (МАСС) (SCP)"/>
    <n v="0"/>
    <n v="1"/>
    <n v="0"/>
    <n v="1"/>
    <n v="1"/>
    <n v="0"/>
    <s v="МТС Коннект-4"/>
    <x v="3"/>
    <n v="1"/>
  </r>
  <r>
    <d v="2013-10-15T14:54:37"/>
    <x v="151"/>
    <n v="8550439"/>
    <d v="2013-10-06T19:55:51"/>
    <x v="1"/>
    <m/>
    <n v="64626"/>
    <s v="Непрофильный"/>
    <s v="Ярославль"/>
    <s v="- Супер МТС. Область (МАСС) (SCP)"/>
    <n v="30"/>
    <n v="100"/>
    <n v="130"/>
    <s v="Блокирован"/>
    <x v="90"/>
    <s v="Супер МТС. Область (МАСС) (SCP)"/>
    <n v="0"/>
    <n v="0"/>
    <n v="0"/>
    <n v="1"/>
    <n v="1"/>
    <n v="70"/>
    <s v="Супер МТС. Область"/>
    <x v="3"/>
    <n v="1"/>
  </r>
  <r>
    <d v="2013-10-09T17:52:10"/>
    <x v="100"/>
    <n v="8500783"/>
    <d v="2013-10-06T19:00:32"/>
    <x v="1"/>
    <m/>
    <n v="79956"/>
    <s v="Непрофильный"/>
    <s v="Тверь"/>
    <s v="- Smart mini (МАСС) (SCP)"/>
    <n v="30"/>
    <n v="200"/>
    <n v="230"/>
    <s v="Блокирован"/>
    <x v="90"/>
    <s v="Smart mini (МАСС) (SCP)"/>
    <n v="1"/>
    <n v="0"/>
    <n v="1"/>
    <n v="1"/>
    <n v="1"/>
    <n v="110"/>
    <s v="Smart mini"/>
    <x v="3"/>
    <n v="1"/>
  </r>
  <r>
    <d v="2013-10-09T18:49:44"/>
    <x v="100"/>
    <n v="8500783"/>
    <d v="2013-10-06T19:00:32"/>
    <x v="1"/>
    <m/>
    <n v="79956"/>
    <s v="Непрофильный"/>
    <s v="Тверь"/>
    <s v="- Smart mini (МАСС) (SCP)"/>
    <n v="30"/>
    <n v="200"/>
    <n v="230"/>
    <s v="Блокирован"/>
    <x v="90"/>
    <s v="Smart mini (МАСС) (SCP)"/>
    <n v="1"/>
    <n v="0"/>
    <n v="1"/>
    <n v="1"/>
    <n v="1"/>
    <n v="110"/>
    <s v="Smart mini"/>
    <x v="3"/>
    <n v="1"/>
  </r>
  <r>
    <d v="2013-10-06T08:37:40"/>
    <x v="13"/>
    <n v="8515150"/>
    <d v="2013-09-30T15:15:33"/>
    <x v="2"/>
    <d v="2013-10-04T15:26:57"/>
    <n v="64616"/>
    <s v="Непрофильный"/>
    <s v="Тверь"/>
    <s v="- Smart (МАСС) (SCP)"/>
    <n v="30"/>
    <n v="450.3"/>
    <n v="480.3"/>
    <s v="Блокирован"/>
    <x v="86"/>
    <s v="Smart (МАСС) (SCP)"/>
    <n v="1"/>
    <n v="1"/>
    <n v="1"/>
    <n v="1"/>
    <n v="1"/>
    <n v="120"/>
    <s v="Smart"/>
    <x v="3"/>
    <n v="1"/>
  </r>
  <r>
    <d v="2013-10-09T19:00:58"/>
    <x v="153"/>
    <n v="8503686"/>
    <d v="2013-10-01T19:07:20"/>
    <x v="1"/>
    <m/>
    <n v="64628"/>
    <s v="Непрофильный"/>
    <s v="Ярославль"/>
    <s v="- МТС Коннект-4 (МАСС) (SCP)"/>
    <n v="30"/>
    <n v="0"/>
    <n v="30"/>
    <s v="Блокирован"/>
    <x v="85"/>
    <s v="МТС Коннект-4 (МАСС) (SCP)"/>
    <n v="1"/>
    <n v="0"/>
    <n v="0"/>
    <n v="1"/>
    <n v="1"/>
    <n v="0"/>
    <s v="МТС Коннект-4"/>
    <x v="3"/>
    <n v="1"/>
  </r>
  <r>
    <d v="2013-10-14T21:01:13"/>
    <x v="9"/>
    <n v="8503664"/>
    <d v="2013-10-08T18:58:14"/>
    <x v="1"/>
    <d v="2013-10-13T20:23:39"/>
    <n v="64626"/>
    <s v="Непрофильный"/>
    <s v="Тверь"/>
    <s v="- Smart mini (МАСС) (SCP)"/>
    <n v="20"/>
    <n v="0"/>
    <n v="20"/>
    <s v="Блокирован"/>
    <x v="3"/>
    <s v="Smart mini (МАСС) (SCP)"/>
    <n v="1"/>
    <n v="1"/>
    <n v="0"/>
    <n v="1"/>
    <n v="1"/>
    <n v="0"/>
    <s v="Smart mini"/>
    <x v="3"/>
    <n v="1"/>
  </r>
  <r>
    <d v="2013-10-14T21:12:42"/>
    <x v="9"/>
    <n v="8503672"/>
    <d v="2013-10-04T16:12:14"/>
    <x v="1"/>
    <d v="2013-10-09T12:00:36"/>
    <n v="64626"/>
    <s v="Непрофильный"/>
    <s v="Ярославль"/>
    <s v="- Smart mini (МАСС) (SCP)"/>
    <n v="20"/>
    <n v="0"/>
    <n v="20"/>
    <s v="Блокирован"/>
    <x v="89"/>
    <s v="Smart mini (МАСС) (SCP)"/>
    <n v="1"/>
    <n v="1"/>
    <n v="0"/>
    <n v="1"/>
    <n v="1"/>
    <n v="0"/>
    <s v="Smart mini"/>
    <x v="3"/>
    <n v="1"/>
  </r>
  <r>
    <d v="2013-10-11T21:31:43"/>
    <x v="38"/>
    <n v="8550432"/>
    <d v="2013-10-09T16:01:48"/>
    <x v="1"/>
    <d v="2013-10-13T20:52:09"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1"/>
    <n v="0"/>
    <n v="1"/>
    <n v="1"/>
    <n v="0"/>
    <s v="Супер МТС. Область"/>
    <x v="3"/>
    <n v="1"/>
  </r>
  <r>
    <d v="2013-10-15T14:53:17"/>
    <x v="151"/>
    <n v="8550432"/>
    <d v="2013-10-09T16:01:48"/>
    <x v="1"/>
    <d v="2013-10-13T20:52:09"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0"/>
    <n v="1"/>
    <n v="0"/>
    <n v="1"/>
    <n v="1"/>
    <n v="0"/>
    <s v="Супер МТС. Область"/>
    <x v="3"/>
    <n v="1"/>
  </r>
  <r>
    <d v="2013-10-09T14:37:41"/>
    <x v="154"/>
    <n v="8500783"/>
    <d v="2013-10-05T15:14:27"/>
    <x v="1"/>
    <d v="2013-10-09T15:01:10"/>
    <n v="79956"/>
    <s v="Непрофильный"/>
    <s v="Тверь"/>
    <s v="- Smart mini (МАСС) (SCP)"/>
    <n v="30"/>
    <n v="450"/>
    <n v="480"/>
    <s v="Блокирован"/>
    <x v="90"/>
    <s v="Smart mini (МАСС) (SCP)"/>
    <n v="1"/>
    <n v="1"/>
    <n v="1"/>
    <n v="1"/>
    <n v="1"/>
    <n v="110"/>
    <s v="Smart mini"/>
    <x v="3"/>
    <n v="1"/>
  </r>
  <r>
    <d v="2013-10-15T14:53:26"/>
    <x v="151"/>
    <n v="8550432"/>
    <d v="2013-10-09T15:04:07"/>
    <x v="1"/>
    <d v="2013-10-13T20:51:44"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0"/>
    <n v="1"/>
    <n v="0"/>
    <n v="1"/>
    <n v="1"/>
    <n v="0"/>
    <s v="Супер МТС. Область"/>
    <x v="3"/>
    <n v="1"/>
  </r>
  <r>
    <d v="2013-10-12T19:38:09"/>
    <x v="7"/>
    <n v="8502981"/>
    <d v="2013-10-04T06:15:28"/>
    <x v="1"/>
    <m/>
    <n v="64628"/>
    <s v="Непрофильный"/>
    <s v="Ярославль"/>
    <s v="- Супер МТС. Область (МАСС) (SCP)"/>
    <n v="30"/>
    <n v="0"/>
    <n v="30"/>
    <s v="Блокирован"/>
    <x v="89"/>
    <s v="Супер МТС. Область (МАСС) (SCP)"/>
    <n v="1"/>
    <n v="0"/>
    <n v="0"/>
    <n v="1"/>
    <n v="1"/>
    <n v="0"/>
    <s v="Супер МТС. Область"/>
    <x v="3"/>
    <n v="1"/>
  </r>
  <r>
    <d v="2013-10-15T12:26:17"/>
    <x v="148"/>
    <n v="8503046"/>
    <d v="2013-10-01T19:56:44"/>
    <x v="1"/>
    <d v="2013-10-08T19:41:29"/>
    <n v="64626"/>
    <s v="Непрофильный"/>
    <s v="Ярославль"/>
    <s v="- МТС Коннект-4 (МАСС) (SCP)"/>
    <n v="30"/>
    <n v="200"/>
    <n v="230"/>
    <s v="Блокирован"/>
    <x v="1"/>
    <s v="МТС Коннект-4 (МАСС) (SCP)"/>
    <n v="0"/>
    <n v="1"/>
    <n v="0"/>
    <n v="1"/>
    <n v="1"/>
    <n v="100"/>
    <s v="МТС Коннект-4"/>
    <x v="3"/>
    <n v="1"/>
  </r>
  <r>
    <d v="2013-10-08T20:34:46"/>
    <x v="7"/>
    <n v="8550367"/>
    <d v="2013-10-05T18:05:32"/>
    <x v="1"/>
    <m/>
    <n v="64628"/>
    <s v="Непрофильный"/>
    <s v="Тверь"/>
    <s v="- Супер МТС. Область (МАСС) (SCP)"/>
    <n v="30"/>
    <n v="0"/>
    <n v="30"/>
    <s v="Блокирован"/>
    <x v="2"/>
    <s v="Супер МТС. Область (МАСС) (SCP)"/>
    <n v="1"/>
    <n v="0"/>
    <n v="0"/>
    <n v="1"/>
    <n v="1"/>
    <n v="0"/>
    <s v="Супер МТС. Область"/>
    <x v="3"/>
    <n v="1"/>
  </r>
  <r>
    <d v="2013-10-07T18:12:14"/>
    <x v="61"/>
    <n v="8512164"/>
    <d v="2013-10-07T17:32:21"/>
    <x v="1"/>
    <d v="2013-10-07T18:22:46"/>
    <n v="73902"/>
    <s v="Непрофильный"/>
    <s v="Тверь"/>
    <s v="- Супер МТС (МАСС) (SCP)"/>
    <n v="30"/>
    <n v="0"/>
    <n v="30"/>
    <s v="Блокирован"/>
    <x v="3"/>
    <s v="Супер МТС (МАСС) (SCP)"/>
    <n v="1"/>
    <n v="1"/>
    <n v="0"/>
    <n v="1"/>
    <n v="1"/>
    <n v="0"/>
    <s v="Супер МТС"/>
    <x v="3"/>
    <n v="1"/>
  </r>
  <r>
    <d v="2013-11-15T12:14:58"/>
    <x v="11"/>
    <n v="1755465"/>
    <d v="2013-11-11T13:56:55"/>
    <x v="0"/>
    <d v="2013-11-13T20:17:34"/>
    <n v="64626"/>
    <s v="Непрофильный"/>
    <s v="Тверь"/>
    <s v="- МТС Коннект-4 (МАСС) (SCP)"/>
    <n v="30"/>
    <n v="0"/>
    <n v="30"/>
    <s v="Блокирован"/>
    <x v="93"/>
    <s v="МТС Коннект-4 (МАСС) (SCP)"/>
    <n v="0"/>
    <n v="1"/>
    <n v="0"/>
    <n v="1"/>
    <n v="1"/>
    <n v="0"/>
    <s v="МТС Коннект-4"/>
    <x v="3"/>
    <n v="1"/>
  </r>
  <r>
    <d v="2013-10-15T12:27:09"/>
    <x v="148"/>
    <n v="8503050"/>
    <d v="2013-10-02T12:35:24"/>
    <x v="1"/>
    <d v="2013-10-08T19:41:58"/>
    <n v="64626"/>
    <s v="Непрофильный"/>
    <s v="Ярославль"/>
    <s v="- МТС Коннект-4 (МАСС) (SCP)"/>
    <n v="30"/>
    <n v="0"/>
    <n v="30"/>
    <s v="Блокирован"/>
    <x v="81"/>
    <s v="МТС Коннект-4 (МАСС) (SCP)"/>
    <n v="0"/>
    <n v="1"/>
    <n v="0"/>
    <n v="1"/>
    <n v="1"/>
    <n v="0"/>
    <s v="МТС Коннект-4"/>
    <x v="3"/>
    <n v="1"/>
  </r>
  <r>
    <d v="2013-10-15T12:32:53"/>
    <x v="50"/>
    <n v="8503067"/>
    <d v="2013-10-06T09:56:46"/>
    <x v="1"/>
    <d v="2013-10-08T19:44:39"/>
    <n v="64626"/>
    <s v="Непрофильный"/>
    <s v="Ярославль"/>
    <s v="- МТС Коннект-4 (МАСС) (SCP)"/>
    <n v="30"/>
    <n v="0"/>
    <n v="30"/>
    <s v="Блокирован"/>
    <x v="92"/>
    <s v="МТС Коннект-4 (МАСС) (SCP)"/>
    <n v="0"/>
    <n v="1"/>
    <n v="0"/>
    <n v="1"/>
    <n v="1"/>
    <n v="0"/>
    <s v="МТС Коннект-4"/>
    <x v="3"/>
    <n v="1"/>
  </r>
  <r>
    <d v="2013-10-15T14:55:11"/>
    <x v="151"/>
    <n v="8550439"/>
    <d v="2013-10-03T20:33:57"/>
    <x v="1"/>
    <d v="2013-10-09T14:46:04"/>
    <n v="64626"/>
    <s v="Непрофильный"/>
    <s v="Ярославль"/>
    <s v="- Супер МТС. Область (МАСС) (SCP)"/>
    <n v="30"/>
    <n v="0"/>
    <n v="30"/>
    <s v="Блокирован"/>
    <x v="90"/>
    <s v="Супер МТС. Область (МАСС) (SCP)"/>
    <n v="0"/>
    <n v="1"/>
    <n v="0"/>
    <n v="1"/>
    <n v="1"/>
    <n v="0"/>
    <s v="Супер МТС. Область"/>
    <x v="3"/>
    <n v="1"/>
  </r>
  <r>
    <d v="2013-10-03T22:52:52"/>
    <x v="104"/>
    <n v="8548075"/>
    <d v="2013-09-29T19:56:39"/>
    <x v="2"/>
    <d v="2013-10-12T09:27:46"/>
    <n v="73902"/>
    <s v="Непрофильный"/>
    <s v="Тверь"/>
    <s v="- Smart mini (МАСС) (SCP)"/>
    <n v="220"/>
    <n v="0"/>
    <n v="220"/>
    <s v="Блокирован"/>
    <x v="85"/>
    <s v="Smart mini (МАСС) (SCP)"/>
    <n v="1"/>
    <n v="1"/>
    <n v="0"/>
    <n v="1"/>
    <n v="1"/>
    <n v="110"/>
    <s v="Smart mini"/>
    <x v="3"/>
    <n v="1"/>
  </r>
  <r>
    <d v="2013-10-13T20:01:16"/>
    <x v="13"/>
    <n v="8520450"/>
    <d v="2013-10-13T19:23:10"/>
    <x v="1"/>
    <m/>
    <n v="64616"/>
    <s v="Непрофильный"/>
    <s v="Тверь"/>
    <s v="- Smart mini (МАСС) (SCP)"/>
    <n v="30"/>
    <n v="3500"/>
    <n v="3530"/>
    <s v="Блокирован"/>
    <x v="83"/>
    <s v="Smart mini (МАСС) (SCP)"/>
    <n v="1"/>
    <n v="0"/>
    <n v="1"/>
    <n v="1"/>
    <n v="1"/>
    <n v="110"/>
    <s v="Smart mini"/>
    <x v="3"/>
    <n v="1"/>
  </r>
  <r>
    <d v="2013-10-13T07:53:01"/>
    <x v="80"/>
    <n v="8500396"/>
    <d v="2013-10-07T18:32:52"/>
    <x v="1"/>
    <m/>
    <n v="64628"/>
    <s v="Непрофильный"/>
    <s v="Тверь"/>
    <s v="- RED Energy (МАСС) (SCP)"/>
    <n v="30"/>
    <n v="400"/>
    <n v="430"/>
    <s v="Блокирован"/>
    <x v="4"/>
    <s v="RED Energy (МАСС) (SCP)"/>
    <n v="1"/>
    <n v="0"/>
    <n v="0"/>
    <n v="0"/>
    <n v="0"/>
    <n v="0"/>
    <s v="RED Energy"/>
    <x v="3"/>
    <n v="1"/>
  </r>
  <r>
    <d v="2013-10-15T23:56:18"/>
    <x v="19"/>
    <n v="1756125"/>
    <d v="2013-10-08T17:42:22"/>
    <x v="1"/>
    <m/>
    <n v="64626"/>
    <s v="Непрофильный"/>
    <s v="Ярославль"/>
    <s v="- Супер МТС (МАСС) (SCP)"/>
    <n v="30"/>
    <n v="0"/>
    <n v="30"/>
    <s v="Блокирован"/>
    <x v="94"/>
    <s v="Супер МТС (МАСС) (SCP)"/>
    <n v="0"/>
    <n v="0"/>
    <n v="0"/>
    <n v="1"/>
    <n v="1"/>
    <n v="0"/>
    <s v="Супер МТС"/>
    <x v="3"/>
    <n v="1"/>
  </r>
  <r>
    <d v="2013-10-07T18:31:50"/>
    <x v="150"/>
    <n v="8511920"/>
    <d v="2013-10-02T16:05:17"/>
    <x v="1"/>
    <d v="2013-10-08T17:37:15"/>
    <n v="73902"/>
    <s v="Непрофильный"/>
    <s v="Тверь"/>
    <s v="- Супер МТС (МАСС) (SCP)"/>
    <n v="30"/>
    <n v="500"/>
    <n v="530"/>
    <s v="Блокирован"/>
    <x v="89"/>
    <s v="Супер МТС (МАСС) (SCP)"/>
    <n v="1"/>
    <n v="1"/>
    <n v="0"/>
    <n v="1"/>
    <n v="1"/>
    <n v="70"/>
    <s v="Супер МТС"/>
    <x v="3"/>
    <n v="1"/>
  </r>
  <r>
    <d v="2013-10-09T13:31:00"/>
    <x v="38"/>
    <n v="8566661"/>
    <d v="2013-10-02T15:05:22"/>
    <x v="1"/>
    <m/>
    <n v="64626"/>
    <s v="Непрофильный"/>
    <s v="Ярославль"/>
    <s v="- Smart mini (МАСС) (SCP)"/>
    <n v="220"/>
    <n v="0"/>
    <n v="220"/>
    <s v="Блокирован"/>
    <x v="89"/>
    <s v="Smart mini (МАСС) (SCP)"/>
    <n v="1"/>
    <n v="0"/>
    <n v="0"/>
    <n v="1"/>
    <n v="1"/>
    <n v="110"/>
    <s v="Smart mini"/>
    <x v="3"/>
    <n v="1"/>
  </r>
  <r>
    <d v="2013-10-14T23:12:05"/>
    <x v="10"/>
    <n v="8566661"/>
    <d v="2013-10-02T15:05:22"/>
    <x v="1"/>
    <m/>
    <n v="64626"/>
    <s v="Непрофильный"/>
    <s v="Ярославль"/>
    <s v="- Smart mini (МАСС) (SCP)"/>
    <n v="220"/>
    <n v="0"/>
    <n v="220"/>
    <s v="Блокирован"/>
    <x v="89"/>
    <s v="Smart mini (МАСС) (SCP)"/>
    <n v="1"/>
    <n v="0"/>
    <n v="0"/>
    <n v="1"/>
    <n v="1"/>
    <n v="110"/>
    <s v="Smart mini"/>
    <x v="3"/>
    <n v="1"/>
  </r>
  <r>
    <d v="2013-11-15T12:10:02"/>
    <x v="11"/>
    <n v="1755289"/>
    <d v="2013-11-09T14:42:47"/>
    <x v="0"/>
    <d v="2013-11-13T20:14:32"/>
    <n v="64626"/>
    <s v="Непрофильный"/>
    <s v="Тверь"/>
    <s v="- МТС Коннект-4 (МАСС) (SCP)"/>
    <n v="30"/>
    <n v="0"/>
    <n v="30"/>
    <s v="Блокирован"/>
    <x v="95"/>
    <s v="МТС Коннект-4 (МАСС) (SCP)"/>
    <n v="0"/>
    <n v="1"/>
    <n v="0"/>
    <n v="1"/>
    <n v="1"/>
    <n v="0"/>
    <s v="МТС Коннект-4"/>
    <x v="3"/>
    <n v="1"/>
  </r>
  <r>
    <d v="2013-10-03T12:14:04"/>
    <x v="0"/>
    <n v="8503672"/>
    <d v="2013-10-02T14:13:17"/>
    <x v="1"/>
    <d v="2013-10-08T21:26:51"/>
    <n v="64626"/>
    <s v="Непрофильный"/>
    <s v="Тверь"/>
    <s v="- Smart mini (МАСС) (SCP)"/>
    <n v="20"/>
    <n v="194.5"/>
    <n v="214.5"/>
    <s v="Блокирован"/>
    <x v="89"/>
    <s v="Smart mini (МАСС) (SCP)"/>
    <n v="1"/>
    <n v="1"/>
    <n v="0"/>
    <n v="1"/>
    <n v="1"/>
    <n v="110"/>
    <s v="Smart mini"/>
    <x v="3"/>
    <n v="1"/>
  </r>
  <r>
    <d v="2013-10-14T21:13:00"/>
    <x v="9"/>
    <n v="8503672"/>
    <d v="2013-10-02T14:13:17"/>
    <x v="1"/>
    <d v="2013-10-08T21:26:51"/>
    <n v="64626"/>
    <s v="Непрофильный"/>
    <s v="Ярославль"/>
    <s v="- Smart mini (МАСС) (SCP)"/>
    <n v="20"/>
    <n v="194.5"/>
    <n v="214.5"/>
    <s v="Блокирован"/>
    <x v="89"/>
    <s v="Smart mini (МАСС) (SCP)"/>
    <n v="1"/>
    <n v="1"/>
    <n v="0"/>
    <n v="1"/>
    <n v="1"/>
    <n v="110"/>
    <s v="Smart mini"/>
    <x v="3"/>
    <n v="1"/>
  </r>
  <r>
    <d v="2013-10-14T20:52:03"/>
    <x v="77"/>
    <n v="8514630"/>
    <d v="2013-10-02T22:08:19"/>
    <x v="1"/>
    <m/>
    <n v="64626"/>
    <s v="Непрофильный"/>
    <s v="Ярославль"/>
    <s v="- Супер МТС (МАСС) (SCP)"/>
    <n v="30"/>
    <n v="0"/>
    <n v="30"/>
    <s v="Блокирован"/>
    <x v="90"/>
    <s v="Супер МТС (МАСС) (SCP)"/>
    <n v="1"/>
    <n v="0"/>
    <n v="0"/>
    <n v="1"/>
    <n v="1"/>
    <n v="0"/>
    <s v="Супер МТС"/>
    <x v="3"/>
    <n v="1"/>
  </r>
  <r>
    <d v="2013-10-02T23:01:04"/>
    <x v="104"/>
    <n v="8556004"/>
    <d v="2013-09-27T19:43:30"/>
    <x v="2"/>
    <d v="2013-10-08T18:13:51"/>
    <n v="64616"/>
    <s v="Непрофильный"/>
    <s v="Тверь"/>
    <s v="- Smart mini (МАСС) (SCP)"/>
    <n v="220"/>
    <n v="0"/>
    <n v="220"/>
    <s v="Блокирован"/>
    <x v="80"/>
    <s v="Smart mini (МАСС) (SCP)"/>
    <n v="1"/>
    <n v="1"/>
    <n v="1"/>
    <n v="1"/>
    <n v="1"/>
    <n v="110"/>
    <s v="Smart mini"/>
    <x v="3"/>
    <n v="1"/>
  </r>
  <r>
    <d v="2013-10-15T11:57:34"/>
    <x v="9"/>
    <n v="8500084"/>
    <d v="2013-10-11T19:08:17"/>
    <x v="1"/>
    <d v="2013-10-12T16:04:00"/>
    <n v="64626"/>
    <s v="Непрофильный"/>
    <s v="Тверь"/>
    <s v="- Smart (МАСС) (SCP)"/>
    <n v="470"/>
    <n v="0"/>
    <n v="470"/>
    <s v="Блокирован"/>
    <x v="96"/>
    <s v="Smart (МАСС) (SCP)"/>
    <n v="0"/>
    <n v="1"/>
    <n v="0"/>
    <n v="1"/>
    <n v="1"/>
    <n v="120"/>
    <s v="Smart"/>
    <x v="3"/>
    <n v="1"/>
  </r>
  <r>
    <d v="2013-10-15T14:54:54"/>
    <x v="151"/>
    <n v="8550439"/>
    <d v="2013-10-02T18:21:51"/>
    <x v="1"/>
    <m/>
    <n v="64626"/>
    <s v="Непрофильный"/>
    <s v="Ярославль"/>
    <s v="- Супер МТС. Область (МАСС) (SCP)"/>
    <n v="30"/>
    <n v="0"/>
    <n v="30"/>
    <s v="Блокирован"/>
    <x v="90"/>
    <s v="Супер МТС. Область (МАСС) (SCP)"/>
    <n v="0"/>
    <n v="0"/>
    <n v="0"/>
    <n v="1"/>
    <n v="1"/>
    <n v="0"/>
    <s v="Супер МТС. Область"/>
    <x v="3"/>
    <n v="1"/>
  </r>
  <r>
    <d v="2013-10-10T18:59:02"/>
    <x v="70"/>
    <n v="8500840"/>
    <d v="2013-10-09T18:21:11"/>
    <x v="1"/>
    <m/>
    <n v="79956"/>
    <s v="Непрофильный"/>
    <s v="Тверь"/>
    <s v="- Smart mini (МАСС) (SCP)"/>
    <n v="30"/>
    <n v="455"/>
    <n v="485"/>
    <s v="Блокирован"/>
    <x v="5"/>
    <s v="Smart mini (МАСС) (SCP)"/>
    <n v="1"/>
    <n v="0"/>
    <n v="1"/>
    <n v="1"/>
    <n v="1"/>
    <n v="110"/>
    <s v="Smart mini"/>
    <x v="3"/>
    <n v="1"/>
  </r>
  <r>
    <d v="2013-10-01T16:48:30"/>
    <x v="0"/>
    <n v="8503672"/>
    <d v="2013-10-01T16:44:33"/>
    <x v="1"/>
    <d v="2013-10-09T12:00:29"/>
    <n v="64626"/>
    <s v="Непрофильный"/>
    <s v="Тверь"/>
    <s v="- Smart mini (МАСС) (SCP)"/>
    <n v="20"/>
    <n v="640"/>
    <n v="660"/>
    <s v="Блокирован"/>
    <x v="89"/>
    <s v="Smart mini (МАСС) (SCP)"/>
    <n v="1"/>
    <n v="1"/>
    <n v="0"/>
    <n v="1"/>
    <n v="1"/>
    <n v="110"/>
    <s v="Smart mini"/>
    <x v="3"/>
    <n v="1"/>
  </r>
  <r>
    <d v="2013-10-14T21:12:52"/>
    <x v="9"/>
    <n v="8503672"/>
    <d v="2013-10-01T16:44:33"/>
    <x v="1"/>
    <d v="2013-10-09T12:00:29"/>
    <n v="64626"/>
    <s v="Непрофильный"/>
    <s v="Ярославль"/>
    <s v="- Smart mini (МАСС) (SCP)"/>
    <n v="20"/>
    <n v="640"/>
    <n v="660"/>
    <s v="Блокирован"/>
    <x v="89"/>
    <s v="Smart mini (МАСС) (SCP)"/>
    <n v="1"/>
    <n v="1"/>
    <n v="0"/>
    <n v="1"/>
    <n v="1"/>
    <n v="110"/>
    <s v="Smart mini"/>
    <x v="3"/>
    <n v="1"/>
  </r>
  <r>
    <d v="2013-10-13T21:28:28"/>
    <x v="19"/>
    <n v="1756098"/>
    <d v="2013-10-06T10:00:34"/>
    <x v="1"/>
    <m/>
    <n v="64626"/>
    <s v="Непрофильный"/>
    <s v="Ярославль"/>
    <s v="- Супер МТС (МАСС) (SCP)"/>
    <n v="30"/>
    <n v="0"/>
    <n v="30"/>
    <s v="Блокирован"/>
    <x v="4"/>
    <s v="Супер МТС (МАСС) (SCP)"/>
    <n v="1"/>
    <n v="0"/>
    <n v="0"/>
    <n v="1"/>
    <n v="1"/>
    <n v="0"/>
    <s v="Супер МТС"/>
    <x v="3"/>
    <n v="1"/>
  </r>
  <r>
    <d v="2013-10-06T09:47:49"/>
    <x v="0"/>
    <n v="8550432"/>
    <d v="2013-10-06T09:39:22"/>
    <x v="1"/>
    <d v="2013-10-08T23:16:07"/>
    <n v="64626"/>
    <s v="Непрофильный"/>
    <s v="Тверь"/>
    <s v="- Супер МТС. Область (МАСС) (SCP)"/>
    <n v="30"/>
    <n v="0"/>
    <n v="30"/>
    <s v="Блокирован"/>
    <x v="4"/>
    <s v="Супер МТС. Область (МАСС) (SCP)"/>
    <n v="1"/>
    <n v="1"/>
    <n v="0"/>
    <n v="1"/>
    <n v="1"/>
    <n v="0"/>
    <s v="Супер МТС. Область"/>
    <x v="3"/>
    <n v="1"/>
  </r>
  <r>
    <d v="2013-10-15T14:53:09"/>
    <x v="151"/>
    <n v="8550432"/>
    <d v="2013-10-06T09:39:22"/>
    <x v="1"/>
    <d v="2013-10-08T23:16:07"/>
    <n v="64626"/>
    <s v="Непрофильный"/>
    <s v="Ярославль"/>
    <s v="- Супер МТС. Область (МАСС) (SCP)"/>
    <n v="30"/>
    <n v="0"/>
    <n v="30"/>
    <s v="Блокирован"/>
    <x v="4"/>
    <s v="Супер МТС. Область (МАСС) (SCP)"/>
    <n v="0"/>
    <n v="1"/>
    <n v="0"/>
    <n v="1"/>
    <n v="1"/>
    <n v="0"/>
    <s v="Супер МТС. Область"/>
    <x v="3"/>
    <n v="1"/>
  </r>
  <r>
    <d v="2013-10-14T21:13:08"/>
    <x v="9"/>
    <n v="8503672"/>
    <d v="2013-10-01T06:16:37"/>
    <x v="1"/>
    <d v="2013-10-08T21:23:50"/>
    <n v="64626"/>
    <s v="Непрофильный"/>
    <s v="Ярославль"/>
    <s v="- Smart mini (МАСС) (SCP)"/>
    <n v="20"/>
    <n v="0"/>
    <n v="20"/>
    <s v="Блокирован"/>
    <x v="89"/>
    <s v="Smart mini (МАСС) (SCP)"/>
    <n v="1"/>
    <n v="1"/>
    <n v="0"/>
    <n v="1"/>
    <n v="1"/>
    <n v="0"/>
    <s v="Smart mini"/>
    <x v="3"/>
    <n v="1"/>
  </r>
  <r>
    <d v="2013-10-10T20:56:07"/>
    <x v="4"/>
    <n v="8500084"/>
    <d v="2013-10-10T20:40:45"/>
    <x v="1"/>
    <d v="2013-10-10T21:00:21"/>
    <n v="64626"/>
    <s v="Непрофильный"/>
    <s v="Тверь"/>
    <s v="- Smart (МАСС) (SCP)"/>
    <n v="470"/>
    <n v="0"/>
    <n v="470"/>
    <s v="Блокирован"/>
    <x v="96"/>
    <s v="Smart (МАСС) (SCP)"/>
    <n v="1"/>
    <n v="1"/>
    <n v="0"/>
    <n v="1"/>
    <n v="1"/>
    <n v="120"/>
    <s v="Smart"/>
    <x v="3"/>
    <n v="1"/>
  </r>
  <r>
    <d v="2013-10-15T11:58:00"/>
    <x v="9"/>
    <n v="8500084"/>
    <d v="2013-10-10T20:40:45"/>
    <x v="1"/>
    <d v="2013-10-10T21:00:21"/>
    <n v="64626"/>
    <s v="Непрофильный"/>
    <s v="Тверь"/>
    <s v="- Smart (МАСС) (SCP)"/>
    <n v="470"/>
    <n v="0"/>
    <n v="470"/>
    <s v="Блокирован"/>
    <x v="96"/>
    <s v="Smart (МАСС) (SCP)"/>
    <n v="0"/>
    <n v="1"/>
    <n v="0"/>
    <n v="1"/>
    <n v="1"/>
    <n v="120"/>
    <s v="Smart"/>
    <x v="3"/>
    <n v="1"/>
  </r>
  <r>
    <d v="2013-10-15T14:55:21"/>
    <x v="151"/>
    <n v="8550439"/>
    <d v="2013-10-01T19:19:10"/>
    <x v="1"/>
    <d v="2013-10-09T14:46:10"/>
    <n v="64626"/>
    <s v="Непрофильный"/>
    <s v="Ярославль"/>
    <s v="- Супер МТС. Область (МАСС) (SCP)"/>
    <n v="30"/>
    <n v="0"/>
    <n v="30"/>
    <s v="Блокирован"/>
    <x v="90"/>
    <s v="Супер МТС. Область (МАСС) (SCP)"/>
    <n v="0"/>
    <n v="1"/>
    <n v="0"/>
    <n v="1"/>
    <n v="1"/>
    <n v="0"/>
    <s v="Супер МТС. Область"/>
    <x v="3"/>
    <n v="1"/>
  </r>
  <r>
    <d v="2013-10-02T22:46:37"/>
    <x v="104"/>
    <n v="8548075"/>
    <d v="2013-09-27T16:09:09"/>
    <x v="2"/>
    <d v="2013-10-02T15:31:50"/>
    <n v="73902"/>
    <s v="Непрофильный"/>
    <s v="Тверь"/>
    <s v="- Smart mini (МАСС) (SCP)"/>
    <n v="220"/>
    <n v="0"/>
    <n v="220"/>
    <s v="Блокирован"/>
    <x v="85"/>
    <s v="Smart mini (МАСС) (SCP)"/>
    <n v="1"/>
    <n v="1"/>
    <n v="0"/>
    <n v="1"/>
    <n v="1"/>
    <n v="110"/>
    <s v="Smart mini"/>
    <x v="3"/>
    <n v="1"/>
  </r>
  <r>
    <d v="2013-10-11T19:17:01"/>
    <x v="19"/>
    <n v="1756098"/>
    <d v="2013-10-05T15:10:38"/>
    <x v="1"/>
    <m/>
    <n v="64626"/>
    <s v="Непрофильный"/>
    <s v="Тверь"/>
    <s v="- Супер МТС (МАСС) (SCP)"/>
    <n v="30"/>
    <n v="0"/>
    <n v="30"/>
    <s v="Блокирован"/>
    <x v="4"/>
    <s v="Супер МТС (МАСС) (SCP)"/>
    <n v="1"/>
    <n v="0"/>
    <n v="0"/>
    <n v="1"/>
    <n v="1"/>
    <n v="0"/>
    <s v="Супер МТС"/>
    <x v="3"/>
    <n v="1"/>
  </r>
  <r>
    <d v="2013-10-07T14:56:57"/>
    <x v="100"/>
    <n v="8502821"/>
    <d v="2013-10-14T11:46:58"/>
    <x v="1"/>
    <m/>
    <n v="79956"/>
    <s v="Непрофильный"/>
    <s v="Ярославль"/>
    <s v="- Супер МТС (МАСС) (SCP)"/>
    <n v="30"/>
    <n v="0"/>
    <n v="30"/>
    <s v="Блокирован"/>
    <x v="8"/>
    <s v="Супер МТС (МАСС) (SCP)"/>
    <n v="1"/>
    <n v="0"/>
    <n v="1"/>
    <n v="1"/>
    <n v="1"/>
    <n v="0"/>
    <s v="Супер МТС"/>
    <x v="3"/>
    <n v="1"/>
  </r>
  <r>
    <d v="2013-10-14T21:00:14"/>
    <x v="9"/>
    <n v="8503661"/>
    <d v="2013-10-08T11:09:55"/>
    <x v="1"/>
    <d v="2013-10-13T23:47:14"/>
    <n v="64626"/>
    <s v="Непрофильный"/>
    <s v="Ярославль"/>
    <s v="- Smart mini (МАСС) (SCP)"/>
    <n v="20"/>
    <n v="0"/>
    <n v="20"/>
    <s v="Блокирован"/>
    <x v="5"/>
    <s v="Smart mini (МАСС) (SCP)"/>
    <n v="1"/>
    <n v="1"/>
    <n v="0"/>
    <n v="1"/>
    <n v="1"/>
    <n v="0"/>
    <s v="Smart mini"/>
    <x v="3"/>
    <n v="1"/>
  </r>
  <r>
    <d v="2013-10-12T16:27:35"/>
    <x v="19"/>
    <n v="1756125"/>
    <d v="2013-10-06T10:10:50"/>
    <x v="1"/>
    <m/>
    <n v="64626"/>
    <s v="Непрофильный"/>
    <s v="Тверь"/>
    <s v="- Супер МТС (МАСС) (SCP)"/>
    <n v="30"/>
    <n v="0"/>
    <n v="30"/>
    <s v="Блокирован"/>
    <x v="94"/>
    <s v="Супер МТС (МАСС) (SCP)"/>
    <n v="1"/>
    <n v="0"/>
    <n v="0"/>
    <n v="1"/>
    <n v="1"/>
    <n v="0"/>
    <s v="Супер МТС"/>
    <x v="3"/>
    <n v="1"/>
  </r>
  <r>
    <d v="2013-10-14T20:57:19"/>
    <x v="155"/>
    <n v="8503661"/>
    <d v="2013-10-08T07:39:31"/>
    <x v="1"/>
    <d v="2013-10-09T10:44:18"/>
    <n v="64626"/>
    <s v="Непрофильный"/>
    <s v="Ярославль"/>
    <s v="- Супер МТС (МАСС) (SCP)"/>
    <n v="20"/>
    <n v="184.46"/>
    <n v="204.46"/>
    <s v="Блокирован"/>
    <x v="5"/>
    <s v="Супер МТС (МАСС) (SCP)"/>
    <n v="1"/>
    <n v="1"/>
    <n v="0"/>
    <n v="1"/>
    <n v="1"/>
    <n v="70"/>
    <s v="Супер МТС"/>
    <x v="3"/>
    <n v="1"/>
  </r>
  <r>
    <d v="2013-10-15T14:56:13"/>
    <x v="151"/>
    <n v="8550447"/>
    <d v="2013-10-08T23:30:53"/>
    <x v="1"/>
    <d v="2013-10-13T20:49:54"/>
    <n v="64626"/>
    <s v="Непрофильный"/>
    <s v="Ярославль"/>
    <s v="- Супер МТС. Область (МАСС) (SCP)"/>
    <n v="30"/>
    <n v="100"/>
    <n v="130"/>
    <s v="Блокирован"/>
    <x v="97"/>
    <s v="Супер МТС. Область (МАСС) (SCP)"/>
    <n v="0"/>
    <n v="1"/>
    <n v="0"/>
    <n v="1"/>
    <n v="1"/>
    <n v="70"/>
    <s v="Супер МТС. Область"/>
    <x v="3"/>
    <n v="1"/>
  </r>
  <r>
    <d v="2013-10-15T14:56:06"/>
    <x v="151"/>
    <n v="8550447"/>
    <d v="2013-10-08T19:16:50"/>
    <x v="1"/>
    <d v="2013-10-13T20:48:27"/>
    <n v="64626"/>
    <s v="Непрофильный"/>
    <s v="Ярославль"/>
    <s v="- Супер МТС. Область (МАСС) (SCP)"/>
    <n v="30"/>
    <n v="0"/>
    <n v="30"/>
    <s v="Блокирован"/>
    <x v="97"/>
    <s v="Супер МТС. Область (МАСС) (SCP)"/>
    <n v="0"/>
    <n v="1"/>
    <n v="0"/>
    <n v="1"/>
    <n v="1"/>
    <n v="0"/>
    <s v="Супер МТС. Область"/>
    <x v="3"/>
    <n v="1"/>
  </r>
  <r>
    <d v="2013-10-15T11:58:09"/>
    <x v="9"/>
    <n v="8500084"/>
    <d v="2013-10-09T12:11:38"/>
    <x v="1"/>
    <m/>
    <n v="64626"/>
    <s v="Непрофильный"/>
    <s v="Тверь"/>
    <s v="- Smart (МАСС) (SCP)"/>
    <n v="470"/>
    <n v="0"/>
    <n v="470"/>
    <s v="Блокирован"/>
    <x v="96"/>
    <s v="Smart (МАСС) (SCP)"/>
    <n v="0"/>
    <n v="0"/>
    <n v="0"/>
    <n v="1"/>
    <n v="1"/>
    <n v="120"/>
    <s v="Smart"/>
    <x v="3"/>
    <n v="1"/>
  </r>
  <r>
    <d v="2013-10-15T14:56:22"/>
    <x v="151"/>
    <n v="8550447"/>
    <d v="2013-10-08T01:14:56"/>
    <x v="1"/>
    <d v="2013-10-08T23:22:46"/>
    <n v="64626"/>
    <s v="Непрофильный"/>
    <s v="Ярославль"/>
    <s v="- Супер МТС. Область (МАСС) (SCP)"/>
    <n v="30"/>
    <n v="0"/>
    <n v="30"/>
    <s v="Блокирован"/>
    <x v="97"/>
    <s v="Супер МТС. Область (МАСС) (SCP)"/>
    <n v="0"/>
    <n v="1"/>
    <n v="0"/>
    <n v="1"/>
    <n v="1"/>
    <n v="0"/>
    <s v="Супер МТС. Область"/>
    <x v="3"/>
    <n v="1"/>
  </r>
  <r>
    <d v="2013-10-15T11:17:37"/>
    <x v="19"/>
    <n v="1756102"/>
    <d v="2013-10-08T18:32:24"/>
    <x v="1"/>
    <m/>
    <n v="64626"/>
    <s v="Непрофильный"/>
    <s v="Ярославль"/>
    <s v="- Супер МТС (МАСС) (SCP)"/>
    <n v="30"/>
    <n v="0"/>
    <n v="30"/>
    <s v="Блокирован"/>
    <x v="96"/>
    <s v="Супер МТС (МАСС) (SCP)"/>
    <n v="0"/>
    <n v="0"/>
    <n v="0"/>
    <n v="1"/>
    <n v="1"/>
    <n v="0"/>
    <s v="Супер МТС"/>
    <x v="3"/>
    <n v="1"/>
  </r>
  <r>
    <d v="2013-10-16T08:40:52"/>
    <x v="48"/>
    <n v="8553543"/>
    <d v="2013-10-09T14:07:42"/>
    <x v="1"/>
    <m/>
    <n v="64628"/>
    <s v="Непрофильный"/>
    <s v="Ярославль"/>
    <s v="- Smart (МАСС) (SCP)"/>
    <n v="30"/>
    <n v="451.33"/>
    <n v="481.33"/>
    <s v="Блокирован"/>
    <x v="83"/>
    <s v="Smart (МАСС) (SCP)"/>
    <n v="0"/>
    <n v="0"/>
    <n v="0"/>
    <n v="1"/>
    <n v="1"/>
    <n v="120"/>
    <s v="Smart"/>
    <x v="3"/>
    <n v="1"/>
  </r>
  <r>
    <d v="2013-10-14T21:01:04"/>
    <x v="9"/>
    <n v="8503664"/>
    <d v="2013-10-02T13:51:38"/>
    <x v="1"/>
    <d v="2013-10-09T08:26:15"/>
    <n v="64626"/>
    <s v="Непрофильный"/>
    <s v="Ярославль"/>
    <s v="- Smart mini (МАСС) (SCP)"/>
    <n v="20"/>
    <n v="0"/>
    <n v="20"/>
    <s v="Блокирован"/>
    <x v="3"/>
    <s v="Smart mini (МАСС) (SCP)"/>
    <n v="1"/>
    <n v="1"/>
    <n v="0"/>
    <n v="1"/>
    <n v="1"/>
    <n v="0"/>
    <s v="Smart mini"/>
    <x v="3"/>
    <n v="1"/>
  </r>
  <r>
    <d v="2013-10-16T08:41:41"/>
    <x v="48"/>
    <n v="8553543"/>
    <d v="2013-10-09T13:04:57"/>
    <x v="1"/>
    <m/>
    <n v="64628"/>
    <s v="Непрофильный"/>
    <s v="Ярославль"/>
    <s v="- Smart (МАСС) (SCP)"/>
    <n v="30"/>
    <n v="150"/>
    <n v="180"/>
    <s v="Блокирован"/>
    <x v="83"/>
    <s v="Smart (МАСС) (SCP)"/>
    <n v="0"/>
    <n v="0"/>
    <n v="0"/>
    <n v="1"/>
    <n v="1"/>
    <n v="0"/>
    <s v="Smart"/>
    <x v="3"/>
    <n v="1"/>
  </r>
  <r>
    <d v="2013-10-01T18:15:12"/>
    <x v="25"/>
    <n v="8550404"/>
    <d v="2013-09-23T16:09:18"/>
    <x v="2"/>
    <d v="2013-10-08T16:59:15"/>
    <n v="64628"/>
    <s v="Непрофильный"/>
    <s v="Ярославль"/>
    <s v="- Супер МТС. Область (МАСС) (SCP)"/>
    <n v="30"/>
    <n v="0"/>
    <n v="30"/>
    <s v="Блокирован"/>
    <x v="80"/>
    <s v="Супер МТС. Область (МАСС) (SCP)"/>
    <n v="1"/>
    <n v="1"/>
    <n v="0"/>
    <n v="1"/>
    <n v="1"/>
    <n v="0"/>
    <s v="Супер МТС. Область"/>
    <x v="3"/>
    <n v="1"/>
  </r>
  <r>
    <d v="2013-10-01T18:07:45"/>
    <x v="25"/>
    <n v="8550404"/>
    <d v="2013-09-23T16:06:57"/>
    <x v="2"/>
    <d v="2013-10-08T17:00:11"/>
    <n v="64628"/>
    <s v="Непрофильный"/>
    <s v="Ярославль"/>
    <s v="- Супер МТС. Область (МАСС) (SCP)"/>
    <n v="30"/>
    <n v="0"/>
    <n v="30"/>
    <s v="Блокирован"/>
    <x v="80"/>
    <s v="Супер МТС. Область (МАСС) (SCP)"/>
    <n v="1"/>
    <n v="1"/>
    <n v="0"/>
    <n v="1"/>
    <n v="1"/>
    <n v="0"/>
    <s v="Супер МТС. Область"/>
    <x v="3"/>
    <n v="1"/>
  </r>
  <r>
    <d v="2013-10-14T21:01:22"/>
    <x v="9"/>
    <n v="8503664"/>
    <d v="2013-10-01T13:12:17"/>
    <x v="1"/>
    <d v="2013-10-08T21:24:45"/>
    <n v="64626"/>
    <s v="Непрофильный"/>
    <s v="Ярославль"/>
    <s v="- Smart mini (МАСС) (SCP)"/>
    <n v="20"/>
    <n v="1709.8"/>
    <n v="1729.8"/>
    <s v="Блокирован"/>
    <x v="3"/>
    <s v="Smart mini (МАСС) (SCP)"/>
    <n v="1"/>
    <n v="1"/>
    <n v="0"/>
    <n v="1"/>
    <n v="1"/>
    <n v="110"/>
    <s v="Smart mini"/>
    <x v="3"/>
    <n v="1"/>
  </r>
  <r>
    <d v="2013-10-10T14:51:28"/>
    <x v="21"/>
    <n v="8502662"/>
    <d v="2013-10-04T07:54:39"/>
    <x v="1"/>
    <d v="2013-10-13T10:18:43"/>
    <n v="79956"/>
    <s v="Непрофильный"/>
    <s v="Ярославль"/>
    <s v="- Твоя страна (МАСС) (SCP)"/>
    <n v="30"/>
    <n v="0"/>
    <n v="30"/>
    <s v="Блокирован"/>
    <x v="82"/>
    <s v="Твоя страна (МАСС) (SCP)"/>
    <n v="1"/>
    <n v="1"/>
    <n v="1"/>
    <n v="0"/>
    <n v="0"/>
    <n v="0"/>
    <s v="Твоя страна"/>
    <x v="3"/>
    <n v="1"/>
  </r>
  <r>
    <d v="2013-10-15T14:55:38"/>
    <x v="151"/>
    <n v="8550443"/>
    <d v="2013-10-08T19:28:58"/>
    <x v="1"/>
    <d v="2013-10-13T20:48:38"/>
    <n v="64626"/>
    <s v="Непрофильный"/>
    <s v="Ярославль"/>
    <s v="- Супер МТС. Область (МАСС) (SCP)"/>
    <n v="30"/>
    <n v="0"/>
    <n v="30"/>
    <s v="Блокирован"/>
    <x v="6"/>
    <s v="Супер МТС. Область (МАСС) (SCP)"/>
    <n v="0"/>
    <n v="1"/>
    <n v="0"/>
    <n v="1"/>
    <n v="1"/>
    <n v="0"/>
    <s v="Супер МТС. Область"/>
    <x v="3"/>
    <n v="1"/>
  </r>
  <r>
    <d v="2013-10-13T21:34:44"/>
    <x v="19"/>
    <n v="1756102"/>
    <d v="2013-10-06T16:37:09"/>
    <x v="1"/>
    <m/>
    <n v="64626"/>
    <s v="Непрофильный"/>
    <s v="Ярославль"/>
    <s v="- Супер МТС (МАСС) (SCP)"/>
    <n v="30"/>
    <n v="0"/>
    <n v="30"/>
    <s v="Блокирован"/>
    <x v="96"/>
    <s v="Супер МТС (МАСС) (SCP)"/>
    <n v="1"/>
    <n v="0"/>
    <n v="0"/>
    <n v="1"/>
    <n v="1"/>
    <n v="0"/>
    <s v="Супер МТС"/>
    <x v="3"/>
    <n v="1"/>
  </r>
  <r>
    <d v="2013-10-01T17:09:47"/>
    <x v="149"/>
    <n v="8503686"/>
    <d v="2013-09-23T15:03:20"/>
    <x v="2"/>
    <d v="2013-10-08T16:14:25"/>
    <n v="64628"/>
    <s v="Непрофильный"/>
    <s v="Ярославль"/>
    <s v="- МТС Коннект-4 (МАСС) (SCP)"/>
    <n v="30"/>
    <n v="0"/>
    <n v="30"/>
    <s v="Блокирован"/>
    <x v="85"/>
    <s v="МТС Коннект-4 (МАСС) (SCP)"/>
    <n v="1"/>
    <n v="1"/>
    <n v="0"/>
    <n v="1"/>
    <n v="1"/>
    <n v="0"/>
    <s v="МТС Коннект-4"/>
    <x v="3"/>
    <n v="1"/>
  </r>
  <r>
    <d v="2013-10-03T21:18:25"/>
    <x v="104"/>
    <n v="8500152"/>
    <d v="2013-09-28T14:29:08"/>
    <x v="2"/>
    <m/>
    <n v="64616"/>
    <s v="Непрофильный"/>
    <s v="Тверь"/>
    <s v="- Супер МТС (МАСС) (SCP)"/>
    <n v="30"/>
    <n v="1400"/>
    <n v="1430"/>
    <s v="Блокирован"/>
    <x v="2"/>
    <s v="Супер МТС (МАСС) (SCP)"/>
    <n v="1"/>
    <n v="0"/>
    <n v="1"/>
    <n v="1"/>
    <n v="1"/>
    <n v="70"/>
    <s v="Супер МТС"/>
    <x v="3"/>
    <n v="1"/>
  </r>
  <r>
    <d v="2013-10-03T21:17:55"/>
    <x v="104"/>
    <n v="8500152"/>
    <d v="2013-09-28T13:54:03"/>
    <x v="2"/>
    <m/>
    <n v="64616"/>
    <s v="Непрофильный"/>
    <s v="Тверь"/>
    <s v="- Супер МТС (МАСС) (SCP)"/>
    <n v="30"/>
    <n v="440"/>
    <n v="470"/>
    <s v="Блокирован"/>
    <x v="2"/>
    <s v="Супер МТС (МАСС) (SCP)"/>
    <n v="1"/>
    <n v="0"/>
    <n v="1"/>
    <n v="1"/>
    <n v="1"/>
    <n v="70"/>
    <s v="Супер МТС"/>
    <x v="3"/>
    <n v="1"/>
  </r>
  <r>
    <d v="2013-10-01T11:50:38"/>
    <x v="25"/>
    <n v="8500716"/>
    <d v="2013-10-01T12:03:12"/>
    <x v="1"/>
    <d v="2013-10-11T00:02:10"/>
    <n v="79956"/>
    <s v="Непрофильный"/>
    <s v="Тверь"/>
    <s v="- Smart mini (МАСС) (SCP)"/>
    <n v="30"/>
    <n v="200"/>
    <n v="230"/>
    <s v="Блокирован"/>
    <x v="4"/>
    <s v="Smart mini (МАСС) (SCP)"/>
    <n v="1"/>
    <n v="1"/>
    <n v="1"/>
    <n v="1"/>
    <n v="1"/>
    <n v="110"/>
    <s v="Smart mini"/>
    <x v="3"/>
    <n v="1"/>
  </r>
  <r>
    <d v="2013-10-10T14:53:05"/>
    <x v="21"/>
    <n v="8502662"/>
    <d v="2013-10-03T09:41:24"/>
    <x v="1"/>
    <d v="2013-10-13T10:19:21"/>
    <n v="79956"/>
    <s v="Непрофильный"/>
    <s v="Ярославль"/>
    <s v="- Твоя страна (МАСС) (SCP)"/>
    <n v="30"/>
    <n v="0"/>
    <n v="30"/>
    <s v="Блокирован"/>
    <x v="82"/>
    <s v="Твоя страна (МАСС) (SCP)"/>
    <n v="1"/>
    <n v="1"/>
    <n v="1"/>
    <n v="0"/>
    <n v="0"/>
    <n v="0"/>
    <s v="Твоя страна"/>
    <x v="3"/>
    <n v="1"/>
  </r>
  <r>
    <d v="2013-10-01T17:01:40"/>
    <x v="149"/>
    <n v="8503686"/>
    <d v="2013-09-22T19:41:38"/>
    <x v="2"/>
    <d v="2013-10-07T16:49:37"/>
    <n v="64628"/>
    <s v="Непрофильный"/>
    <s v="Ярославль"/>
    <s v="- МТС Коннект-4 (МАСС) (SCP)"/>
    <n v="30"/>
    <n v="0"/>
    <n v="30"/>
    <s v="Блокирован"/>
    <x v="85"/>
    <s v="МТС Коннект-4 (МАСС) (SCP)"/>
    <n v="1"/>
    <n v="1"/>
    <n v="0"/>
    <n v="1"/>
    <n v="1"/>
    <n v="0"/>
    <s v="МТС Коннект-4"/>
    <x v="3"/>
    <n v="1"/>
  </r>
  <r>
    <d v="2013-10-01T17:02:18"/>
    <x v="149"/>
    <n v="8503686"/>
    <d v="2013-09-22T18:55:06"/>
    <x v="2"/>
    <d v="2013-10-07T15:41:37"/>
    <n v="64628"/>
    <s v="Непрофильный"/>
    <s v="Ярославль"/>
    <s v="- МТС Коннект-4 (МАСС) (SCP)"/>
    <n v="30"/>
    <n v="0"/>
    <n v="30"/>
    <s v="Блокирован"/>
    <x v="85"/>
    <s v="МТС Коннект-4 (МАСС) (SCP)"/>
    <n v="1"/>
    <n v="1"/>
    <n v="0"/>
    <n v="1"/>
    <n v="1"/>
    <n v="0"/>
    <s v="МТС Коннект-4"/>
    <x v="3"/>
    <n v="1"/>
  </r>
  <r>
    <d v="2013-10-15T12:15:41"/>
    <x v="11"/>
    <n v="1755633"/>
    <d v="2013-10-08T15:55:02"/>
    <x v="1"/>
    <d v="2013-10-13T20:13:01"/>
    <n v="64626"/>
    <s v="Непрофильный"/>
    <s v="Ярославль"/>
    <s v="- МТС Коннект-4 (МАСС) (SCP)"/>
    <n v="30"/>
    <n v="700"/>
    <n v="730"/>
    <s v="Блокирован"/>
    <x v="7"/>
    <s v="МТС Коннект-4 (МАСС) (SCP)"/>
    <n v="0"/>
    <n v="1"/>
    <n v="0"/>
    <n v="1"/>
    <n v="1"/>
    <n v="170"/>
    <s v="МТС Коннект-4"/>
    <x v="3"/>
    <n v="1"/>
  </r>
  <r>
    <d v="2013-10-04T11:34:23"/>
    <x v="56"/>
    <n v="8564161"/>
    <d v="2013-10-04T11:58:21"/>
    <x v="1"/>
    <d v="2013-10-06T11:42:09"/>
    <n v="79956"/>
    <s v="Непрофильный"/>
    <s v="Тверь"/>
    <s v="- Smart mini (МАСС) (SCP)"/>
    <n v="220"/>
    <n v="0"/>
    <n v="220"/>
    <s v="Блокирован"/>
    <x v="97"/>
    <s v="Smart mini (МАСС) (SCP)"/>
    <n v="1"/>
    <n v="1"/>
    <n v="1"/>
    <n v="1"/>
    <n v="1"/>
    <n v="110"/>
    <s v="Smart mini"/>
    <x v="3"/>
    <n v="1"/>
  </r>
  <r>
    <d v="2013-10-03T11:37:09"/>
    <x v="100"/>
    <n v="8500860"/>
    <d v="2013-09-27T11:56:34"/>
    <x v="2"/>
    <d v="2013-10-06T12:43:26"/>
    <n v="79956"/>
    <s v="Непрофильный"/>
    <s v="Тверь"/>
    <s v="- Smart mini (МАСС) (SCP)"/>
    <n v="30"/>
    <n v="200"/>
    <n v="230"/>
    <s v="Блокирован"/>
    <x v="2"/>
    <s v="Smart mini (МАСС) (SCP)"/>
    <n v="1"/>
    <n v="1"/>
    <n v="1"/>
    <n v="1"/>
    <n v="1"/>
    <n v="110"/>
    <s v="Smart mini"/>
    <x v="3"/>
    <n v="1"/>
  </r>
  <r>
    <d v="2013-10-07T14:48:12"/>
    <x v="100"/>
    <n v="8500860"/>
    <d v="2013-09-27T11:56:34"/>
    <x v="2"/>
    <d v="2013-10-06T12:43:26"/>
    <n v="79956"/>
    <s v="Непрофильный"/>
    <s v="Ярославль"/>
    <s v="- Smart mini (МАСС) (SCP)"/>
    <n v="30"/>
    <n v="200"/>
    <n v="230"/>
    <s v="Блокирован"/>
    <x v="2"/>
    <s v="Smart mini (МАСС) (SCP)"/>
    <n v="1"/>
    <n v="1"/>
    <n v="1"/>
    <n v="1"/>
    <n v="1"/>
    <n v="110"/>
    <s v="Smart mini"/>
    <x v="3"/>
    <n v="1"/>
  </r>
  <r>
    <d v="2013-10-15T12:15:33"/>
    <x v="11"/>
    <n v="1755633"/>
    <d v="2013-10-07T19:18:39"/>
    <x v="1"/>
    <d v="2013-10-08T20:50:38"/>
    <n v="64626"/>
    <s v="Непрофильный"/>
    <s v="Ярославль"/>
    <s v="- МТС Коннект-4 (МАСС) (SCP)"/>
    <n v="30"/>
    <n v="0"/>
    <n v="30"/>
    <s v="Блокирован"/>
    <x v="7"/>
    <s v="МТС Коннект-4 (МАСС) (SCP)"/>
    <n v="0"/>
    <n v="1"/>
    <n v="0"/>
    <n v="1"/>
    <n v="1"/>
    <n v="0"/>
    <s v="МТС Коннект-4"/>
    <x v="3"/>
    <n v="1"/>
  </r>
  <r>
    <d v="2013-10-10T18:26:32"/>
    <x v="156"/>
    <n v="8520666"/>
    <d v="2013-10-10T18:20:37"/>
    <x v="1"/>
    <m/>
    <n v="64616"/>
    <s v="Непрофильный"/>
    <s v="Тверь"/>
    <s v="- Smart mini (МАСС) (SCP)"/>
    <n v="30"/>
    <n v="237.5"/>
    <n v="267.5"/>
    <s v="Блокирован"/>
    <x v="87"/>
    <s v="Smart mini (МАСС) (SCP)"/>
    <n v="1"/>
    <n v="0"/>
    <n v="1"/>
    <n v="1"/>
    <n v="1"/>
    <n v="110"/>
    <s v="Smart mini"/>
    <x v="3"/>
    <n v="1"/>
  </r>
  <r>
    <d v="2013-10-15T11:57:42"/>
    <x v="9"/>
    <n v="8500084"/>
    <d v="2013-10-03T13:51:39"/>
    <x v="1"/>
    <d v="2013-10-09T11:27:38"/>
    <n v="64626"/>
    <s v="Непрофильный"/>
    <s v="Ярославль"/>
    <s v="- Smart (МАСС) (SCP)"/>
    <n v="470"/>
    <n v="87.01"/>
    <n v="557.01"/>
    <s v="Блокирован"/>
    <x v="96"/>
    <s v="Smart (МАСС) (SCP)"/>
    <n v="0"/>
    <n v="1"/>
    <n v="0"/>
    <n v="1"/>
    <n v="1"/>
    <n v="120"/>
    <s v="Smart"/>
    <x v="3"/>
    <n v="1"/>
  </r>
  <r>
    <d v="2013-10-14T17:33:48"/>
    <x v="84"/>
    <n v="8500805"/>
    <d v="2013-10-03T12:43:46"/>
    <x v="1"/>
    <d v="2013-10-11T22:54:16"/>
    <n v="79956"/>
    <s v="Непрофильный"/>
    <s v="Ярославль"/>
    <s v="- Smart mini (МАСС) (SCP)"/>
    <n v="30"/>
    <n v="150"/>
    <n v="180"/>
    <s v="Блокирован"/>
    <x v="96"/>
    <s v="Smart mini (МАСС) (SCP)"/>
    <n v="1"/>
    <n v="1"/>
    <n v="1"/>
    <n v="1"/>
    <n v="1"/>
    <n v="70"/>
    <s v="Smart mini"/>
    <x v="3"/>
    <n v="1"/>
  </r>
  <r>
    <d v="2013-10-15T12:20:45"/>
    <x v="148"/>
    <n v="1755834"/>
    <d v="2013-10-09T09:13:22"/>
    <x v="1"/>
    <d v="2013-10-13T20:13:41"/>
    <n v="64626"/>
    <s v="Непрофильный"/>
    <s v="Тверь"/>
    <s v="- МТС Коннект-4 (МАСС) (SCP)"/>
    <n v="30"/>
    <n v="0"/>
    <n v="30"/>
    <s v="Блокирован"/>
    <x v="98"/>
    <s v="МТС Коннект-4 (МАСС) (SCP)"/>
    <n v="0"/>
    <n v="1"/>
    <n v="0"/>
    <n v="1"/>
    <n v="1"/>
    <n v="0"/>
    <s v="МТС Коннект-4"/>
    <x v="3"/>
    <n v="1"/>
  </r>
  <r>
    <d v="2013-10-14T09:58:36"/>
    <x v="157"/>
    <n v="8502958"/>
    <d v="2013-10-12T19:06:19"/>
    <x v="1"/>
    <d v="2013-10-14T21:21:54"/>
    <n v="64616"/>
    <s v="Непрофильный"/>
    <s v="Тверь"/>
    <s v="- Супер МТС. Область (МАСС) (SCP)"/>
    <n v="30"/>
    <n v="0"/>
    <n v="30"/>
    <s v="Блокирован"/>
    <x v="99"/>
    <s v="Супер МТС. Область (МАСС) (SCP)"/>
    <n v="1"/>
    <n v="1"/>
    <n v="1"/>
    <n v="1"/>
    <n v="1"/>
    <n v="0"/>
    <s v="Супер МТС. Область"/>
    <x v="3"/>
    <n v="1"/>
  </r>
  <r>
    <d v="2013-10-13T10:21:06"/>
    <x v="158"/>
    <n v="1910317"/>
    <d v="2013-10-10T15:48:06"/>
    <x v="1"/>
    <m/>
    <n v="73902"/>
    <s v="Непрофильный"/>
    <s v="Тверь"/>
    <s v="- МТС Коннект-4 (МАСС) (SCP)"/>
    <n v="1749"/>
    <n v="0"/>
    <n v="1749"/>
    <s v="Блокирован"/>
    <x v="100"/>
    <s v="МТС Коннект-4 (МАСС) (SCP)"/>
    <n v="1"/>
    <n v="0"/>
    <n v="0"/>
    <n v="1"/>
    <n v="1"/>
    <n v="170"/>
    <s v="МТС Коннект-4"/>
    <x v="3"/>
    <n v="1"/>
  </r>
  <r>
    <d v="2013-10-02T16:10:49"/>
    <x v="121"/>
    <n v="8503465"/>
    <d v="2013-10-02T15:19:02"/>
    <x v="1"/>
    <d v="2013-10-09T10:37:22"/>
    <n v="73902"/>
    <s v="Непрофильный"/>
    <s v="Тверь"/>
    <s v="- МТС Коннект-4 (МАСС) (SCP)"/>
    <n v="30"/>
    <n v="0"/>
    <n v="30"/>
    <s v="Блокирован"/>
    <x v="83"/>
    <s v="МТС Коннект-4 (МАСС) (SCP)"/>
    <n v="1"/>
    <n v="1"/>
    <n v="0"/>
    <n v="1"/>
    <n v="1"/>
    <n v="0"/>
    <s v="МТС Коннект-4"/>
    <x v="3"/>
    <n v="1"/>
  </r>
  <r>
    <d v="2013-10-01T18:39:04"/>
    <x v="4"/>
    <n v="8500084"/>
    <d v="2013-10-01T10:57:42"/>
    <x v="1"/>
    <d v="2013-10-01T18:37:47"/>
    <n v="64626"/>
    <s v="Непрофильный"/>
    <s v="Тверь"/>
    <s v="- Smart (МАСС) (SCP)"/>
    <n v="470"/>
    <n v="0"/>
    <n v="470"/>
    <s v="Блокирован"/>
    <x v="96"/>
    <s v="Smart (МАСС) (SCP)"/>
    <n v="1"/>
    <n v="1"/>
    <n v="0"/>
    <n v="1"/>
    <n v="1"/>
    <n v="120"/>
    <s v="Smart"/>
    <x v="3"/>
    <n v="1"/>
  </r>
  <r>
    <d v="2013-10-15T11:57:51"/>
    <x v="9"/>
    <n v="8500084"/>
    <d v="2013-10-01T10:57:42"/>
    <x v="1"/>
    <d v="2013-10-01T18:37:47"/>
    <n v="64626"/>
    <s v="Непрофильный"/>
    <s v="Ярославль"/>
    <s v="- Smart (МАСС) (SCP)"/>
    <n v="470"/>
    <n v="0"/>
    <n v="470"/>
    <s v="Блокирован"/>
    <x v="96"/>
    <s v="Smart (МАСС) (SCP)"/>
    <n v="0"/>
    <n v="1"/>
    <n v="0"/>
    <n v="1"/>
    <n v="1"/>
    <n v="120"/>
    <s v="Smart"/>
    <x v="3"/>
    <n v="1"/>
  </r>
  <r>
    <d v="2013-10-01T21:16:39"/>
    <x v="70"/>
    <n v="8503672"/>
    <d v="2013-09-20T23:39:00"/>
    <x v="2"/>
    <d v="2013-09-23T12:08:39"/>
    <n v="79956"/>
    <s v="Непрофильный"/>
    <s v="Ярославль"/>
    <s v="- Супер МТС (МАСС) (SCP)"/>
    <n v="220"/>
    <n v="0"/>
    <n v="220"/>
    <s v="Блокирован"/>
    <x v="89"/>
    <s v="Супер МТС (МАСС) (SCP)"/>
    <n v="1"/>
    <n v="1"/>
    <n v="1"/>
    <n v="1"/>
    <n v="1"/>
    <n v="70"/>
    <s v="Супер МТС"/>
    <x v="3"/>
    <n v="1"/>
  </r>
  <r>
    <d v="2013-10-15T14:55:47"/>
    <x v="151"/>
    <n v="8550443"/>
    <d v="2013-10-02T18:50:29"/>
    <x v="1"/>
    <d v="2013-10-08T23:07:38"/>
    <n v="64626"/>
    <s v="Непрофильный"/>
    <s v="Ярославль"/>
    <s v="- Супер МТС. Область (МАСС) (SCP)"/>
    <n v="30"/>
    <n v="0"/>
    <n v="30"/>
    <s v="Блокирован"/>
    <x v="6"/>
    <s v="Супер МТС. Область (МАСС) (SCP)"/>
    <n v="0"/>
    <n v="1"/>
    <n v="0"/>
    <n v="1"/>
    <n v="1"/>
    <n v="0"/>
    <s v="Супер МТС. Область"/>
    <x v="3"/>
    <n v="1"/>
  </r>
  <r>
    <d v="2013-10-15T12:16:42"/>
    <x v="11"/>
    <n v="1755649"/>
    <d v="2013-10-08T14:27:12"/>
    <x v="1"/>
    <d v="2013-10-13T20:12:53"/>
    <n v="64626"/>
    <s v="Непрофильный"/>
    <s v="Ярославль"/>
    <s v="- Твоя страна (МАСС) (SCP)"/>
    <n v="30"/>
    <n v="0"/>
    <n v="30"/>
    <s v="Блокирован"/>
    <x v="101"/>
    <s v="Твоя страна (МАСС) (SCP)"/>
    <n v="0"/>
    <n v="1"/>
    <n v="0"/>
    <n v="0"/>
    <n v="0"/>
    <n v="0"/>
    <s v="Твоя страна"/>
    <x v="3"/>
    <n v="1"/>
  </r>
  <r>
    <d v="2013-11-15T14:52:51"/>
    <x v="151"/>
    <n v="8550428"/>
    <d v="2013-11-03T09:41:58"/>
    <x v="0"/>
    <d v="2013-11-09T10:23:37"/>
    <n v="64626"/>
    <s v="Непрофильный"/>
    <s v="Ярославль"/>
    <s v="- Супер МТС. Область (МАСС) (SCP)"/>
    <n v="30"/>
    <n v="0"/>
    <n v="30"/>
    <s v="Блокирован"/>
    <x v="102"/>
    <s v="Супер МТС. Область (МАСС) (SCP)"/>
    <n v="0"/>
    <n v="1"/>
    <n v="0"/>
    <n v="1"/>
    <n v="1"/>
    <n v="0"/>
    <s v="Супер МТС. Область"/>
    <x v="3"/>
    <n v="1"/>
  </r>
  <r>
    <d v="2013-10-09T15:22:09"/>
    <x v="5"/>
    <n v="1972688"/>
    <d v="2013-10-04T21:55:16"/>
    <x v="1"/>
    <d v="2013-10-09T11:38:32"/>
    <n v="64628"/>
    <s v="Непрофильный"/>
    <s v="Тверь"/>
    <s v="- Smart (МАСС) (SCP)"/>
    <n v="30"/>
    <n v="1800"/>
    <n v="1830"/>
    <s v="Блокирован"/>
    <x v="9"/>
    <s v="Smart (МАСС) (SCP)"/>
    <n v="1"/>
    <n v="1"/>
    <n v="0"/>
    <n v="1"/>
    <n v="1"/>
    <n v="120"/>
    <s v="Smart"/>
    <x v="3"/>
    <n v="1"/>
  </r>
  <r>
    <d v="2013-10-09T17:55:54"/>
    <x v="100"/>
    <n v="8500783"/>
    <d v="2013-09-20T13:21:24"/>
    <x v="2"/>
    <d v="2013-10-01T10:34:47"/>
    <n v="79956"/>
    <s v="Непрофильный"/>
    <s v="Ярославль"/>
    <s v="- Smart mini (МАСС) (SCP)"/>
    <n v="30"/>
    <n v="200"/>
    <n v="230"/>
    <s v="Блокирован"/>
    <x v="90"/>
    <s v="Smart mini (МАСС) (SCP)"/>
    <n v="1"/>
    <n v="1"/>
    <n v="1"/>
    <n v="1"/>
    <n v="1"/>
    <n v="110"/>
    <s v="Smart mini"/>
    <x v="3"/>
    <n v="1"/>
  </r>
  <r>
    <d v="2013-11-15T14:23:48"/>
    <x v="10"/>
    <n v="1755824"/>
    <d v="2013-11-08T13:09:04"/>
    <x v="0"/>
    <m/>
    <n v="64626"/>
    <s v="Непрофильный"/>
    <s v="Ярославль"/>
    <s v="- Супер МТС. Область (МАСС) (SCP)"/>
    <n v="30"/>
    <n v="0"/>
    <n v="30"/>
    <s v="Блокирован"/>
    <x v="103"/>
    <s v="Супер МТС. Область (МАСС) (SCP)"/>
    <n v="0"/>
    <n v="0"/>
    <n v="0"/>
    <n v="1"/>
    <n v="1"/>
    <n v="0"/>
    <s v="Супер МТС. Область"/>
    <x v="3"/>
    <n v="1"/>
  </r>
  <r>
    <d v="2013-10-06T13:02:16"/>
    <x v="159"/>
    <n v="8520666"/>
    <d v="2013-10-06T12:51:43"/>
    <x v="1"/>
    <m/>
    <n v="64616"/>
    <s v="Непрофильный"/>
    <s v="Тверь"/>
    <s v="- Smart mini (МАСС) (SCP)"/>
    <n v="30"/>
    <n v="285"/>
    <n v="315"/>
    <s v="Блокирован"/>
    <x v="87"/>
    <s v="Smart mini (МАСС) (SCP)"/>
    <n v="1"/>
    <n v="0"/>
    <n v="1"/>
    <n v="1"/>
    <n v="1"/>
    <n v="110"/>
    <s v="Smart mini"/>
    <x v="3"/>
    <n v="1"/>
  </r>
  <r>
    <d v="2013-11-05T14:44:11"/>
    <x v="129"/>
    <n v="8502590"/>
    <d v="2013-11-02T21:36:01"/>
    <x v="0"/>
    <d v="2013-11-06T16:33:04"/>
    <n v="73902"/>
    <s v="Непрофильный"/>
    <s v="Тверь"/>
    <s v="- Твоя страна (МАСС) (SCP)"/>
    <n v="30"/>
    <n v="0"/>
    <n v="30"/>
    <s v="Блокирован"/>
    <x v="15"/>
    <s v="Твоя страна (МАСС) (SCP)"/>
    <n v="0"/>
    <n v="1"/>
    <n v="0"/>
    <n v="0"/>
    <n v="0"/>
    <n v="0"/>
    <s v="Твоя страна"/>
    <x v="3"/>
    <n v="1"/>
  </r>
  <r>
    <d v="2013-10-14T13:24:16"/>
    <x v="5"/>
    <n v="8550371"/>
    <d v="2013-10-04T20:36:35"/>
    <x v="1"/>
    <m/>
    <n v="64628"/>
    <s v="Непрофильный"/>
    <s v="Ярославль"/>
    <s v="- Супер МТС. Область (МАСС) (SCP)"/>
    <n v="30"/>
    <n v="0"/>
    <n v="30"/>
    <s v="Блокирован"/>
    <x v="98"/>
    <s v="Супер МТС. Область (МАСС) (SCP)"/>
    <n v="1"/>
    <n v="0"/>
    <n v="0"/>
    <n v="1"/>
    <n v="1"/>
    <n v="0"/>
    <s v="Супер МТС. Область"/>
    <x v="3"/>
    <n v="1"/>
  </r>
  <r>
    <d v="2013-10-11T18:14:44"/>
    <x v="149"/>
    <n v="8550371"/>
    <d v="2013-10-04T20:36:35"/>
    <x v="1"/>
    <m/>
    <n v="64628"/>
    <s v="Непрофильный"/>
    <s v="Ярославль"/>
    <s v="- Супер МТС. Область (МАСС) (SCP)"/>
    <n v="30"/>
    <n v="0"/>
    <n v="30"/>
    <s v="Блокирован"/>
    <x v="98"/>
    <s v="Супер МТС. Область (МАСС) (SCP)"/>
    <n v="1"/>
    <n v="0"/>
    <n v="0"/>
    <n v="1"/>
    <n v="1"/>
    <n v="0"/>
    <s v="Супер МТС. Область"/>
    <x v="3"/>
    <n v="1"/>
  </r>
  <r>
    <d v="2013-10-14T12:50:56"/>
    <x v="38"/>
    <n v="8548586"/>
    <d v="2013-10-07T14:57:08"/>
    <x v="1"/>
    <d v="2013-10-08T23:21:00"/>
    <n v="64626"/>
    <s v="Непрофильный"/>
    <s v="Ярославль"/>
    <s v="- Супер МТС. Область (МАСС) (SCP)"/>
    <n v="30"/>
    <n v="100"/>
    <n v="130"/>
    <s v="Блокирован"/>
    <x v="100"/>
    <s v="Супер МТС. Область (МАСС) (SCP)"/>
    <n v="1"/>
    <n v="1"/>
    <n v="0"/>
    <n v="1"/>
    <n v="1"/>
    <n v="70"/>
    <s v="Супер МТС. Область"/>
    <x v="3"/>
    <n v="1"/>
  </r>
  <r>
    <d v="2013-10-15T14:25:08"/>
    <x v="10"/>
    <n v="8548586"/>
    <d v="2013-10-07T14:57:08"/>
    <x v="1"/>
    <d v="2013-10-08T23:21:00"/>
    <n v="64626"/>
    <s v="Непрофильный"/>
    <s v="Ярославль"/>
    <s v="- Супер МТС. Область (МАСС) (SCP)"/>
    <n v="30"/>
    <n v="100"/>
    <n v="130"/>
    <s v="Блокирован"/>
    <x v="100"/>
    <s v="Супер МТС. Область (МАСС) (SCP)"/>
    <n v="0"/>
    <n v="1"/>
    <n v="0"/>
    <n v="1"/>
    <n v="1"/>
    <n v="70"/>
    <s v="Супер МТС. Область"/>
    <x v="3"/>
    <n v="1"/>
  </r>
  <r>
    <d v="2013-10-15T12:27:35"/>
    <x v="148"/>
    <n v="8503052"/>
    <d v="2013-10-08T13:49:31"/>
    <x v="1"/>
    <d v="2013-10-13T20:01:52"/>
    <n v="64626"/>
    <s v="Непрофильный"/>
    <s v="Ярославль"/>
    <s v="- МТС Коннект-4 (МАСС) (SCP)"/>
    <n v="30"/>
    <n v="0"/>
    <n v="30"/>
    <s v="Блокирован"/>
    <x v="99"/>
    <s v="МТС Коннект-4 (МАСС) (SCP)"/>
    <n v="0"/>
    <n v="1"/>
    <n v="0"/>
    <n v="1"/>
    <n v="1"/>
    <n v="0"/>
    <s v="МТС Коннект-4"/>
    <x v="3"/>
    <n v="1"/>
  </r>
  <r>
    <d v="2013-10-12T17:28:13"/>
    <x v="5"/>
    <n v="8502989"/>
    <d v="2013-10-05T11:49:43"/>
    <x v="1"/>
    <m/>
    <n v="64628"/>
    <s v="Непрофильный"/>
    <s v="Ярославль"/>
    <s v="- Супер МТС. Область (МАСС) (SCP)"/>
    <n v="30"/>
    <n v="50"/>
    <n v="80"/>
    <s v="Блокирован"/>
    <x v="87"/>
    <s v="Супер МТС. Область (МАСС) (SCP)"/>
    <n v="1"/>
    <n v="0"/>
    <n v="0"/>
    <n v="1"/>
    <n v="1"/>
    <n v="0"/>
    <s v="Супер МТС. Область"/>
    <x v="3"/>
    <n v="1"/>
  </r>
  <r>
    <d v="2013-10-01T16:34:57"/>
    <x v="53"/>
    <n v="8500084"/>
    <d v="2013-09-27T19:01:15"/>
    <x v="2"/>
    <d v="2013-09-27T16:26:01"/>
    <n v="64626"/>
    <s v="Непрофильный"/>
    <s v="Тверь"/>
    <s v="- Smart (МАСС) (SCP)"/>
    <n v="470"/>
    <n v="0"/>
    <n v="470"/>
    <s v="Блокирован"/>
    <x v="96"/>
    <s v="Smart (МАСС) (SCP)"/>
    <n v="1"/>
    <n v="1"/>
    <n v="0"/>
    <n v="1"/>
    <n v="1"/>
    <n v="120"/>
    <s v="Smart"/>
    <x v="3"/>
    <n v="1"/>
  </r>
  <r>
    <d v="2013-11-15T12:01:23"/>
    <x v="9"/>
    <n v="8564824"/>
    <d v="2013-11-06T12:26:32"/>
    <x v="0"/>
    <m/>
    <n v="64626"/>
    <s v="Непрофильный"/>
    <s v="Ярославль"/>
    <s v="- МТС Коннект-4 (МАСС) (SCP)"/>
    <n v="401"/>
    <n v="0"/>
    <n v="401"/>
    <s v="Блокирован"/>
    <x v="103"/>
    <s v="МТС Коннект-4 (МАСС) (SCP)"/>
    <n v="0"/>
    <n v="0"/>
    <n v="0"/>
    <n v="1"/>
    <n v="1"/>
    <n v="170"/>
    <s v="МТС Коннект-4"/>
    <x v="3"/>
    <n v="1"/>
  </r>
  <r>
    <d v="2013-10-15T12:16:52"/>
    <x v="11"/>
    <n v="1755649"/>
    <d v="2013-10-05T10:04:27"/>
    <x v="1"/>
    <d v="2013-10-08T20:47:16"/>
    <n v="64626"/>
    <s v="Непрофильный"/>
    <s v="Ярославль"/>
    <s v="- МТС Коннект-4 (МАСС) (SCP)"/>
    <n v="30"/>
    <n v="0"/>
    <n v="30"/>
    <s v="Блокирован"/>
    <x v="101"/>
    <s v="МТС Коннект-4 (МАСС) (SCP)"/>
    <n v="0"/>
    <n v="1"/>
    <n v="0"/>
    <n v="1"/>
    <n v="1"/>
    <n v="0"/>
    <s v="МТС Коннект-4"/>
    <x v="3"/>
    <n v="1"/>
  </r>
  <r>
    <d v="2013-10-02T21:21:50"/>
    <x v="144"/>
    <n v="1755834"/>
    <d v="2013-10-02T19:09:33"/>
    <x v="1"/>
    <d v="2013-10-09T12:37:08"/>
    <n v="64626"/>
    <s v="Непрофильный"/>
    <s v="Тверь"/>
    <s v="- Супер МТС (МАСС) (SCP)"/>
    <n v="30"/>
    <n v="195"/>
    <n v="225"/>
    <s v="Блокирован"/>
    <x v="98"/>
    <s v="Супер МТС (МАСС) (SCP)"/>
    <n v="1"/>
    <n v="1"/>
    <n v="0"/>
    <n v="1"/>
    <n v="1"/>
    <n v="70"/>
    <s v="Супер МТС"/>
    <x v="3"/>
    <n v="1"/>
  </r>
  <r>
    <d v="2013-10-09T12:46:18"/>
    <x v="25"/>
    <n v="8500245"/>
    <d v="2013-10-06T18:26:13"/>
    <x v="1"/>
    <m/>
    <n v="64628"/>
    <s v="Непрофильный"/>
    <s v="Тверь"/>
    <s v="- Smart mini (МАСС) (SCP)"/>
    <n v="30"/>
    <n v="300"/>
    <n v="330"/>
    <s v="Блокирован"/>
    <x v="99"/>
    <s v="Smart mini (МАСС) (SCP)"/>
    <n v="1"/>
    <n v="0"/>
    <n v="0"/>
    <n v="1"/>
    <n v="1"/>
    <n v="110"/>
    <s v="Smart mini"/>
    <x v="3"/>
    <n v="1"/>
  </r>
  <r>
    <d v="2013-10-10T16:10:35"/>
    <x v="25"/>
    <n v="8502989"/>
    <d v="2013-10-03T18:23:06"/>
    <x v="1"/>
    <m/>
    <n v="64628"/>
    <s v="Непрофильный"/>
    <s v="Ярославль"/>
    <s v="- Супер МТС. Область (МАСС) (SCP)"/>
    <n v="30"/>
    <n v="0"/>
    <n v="30"/>
    <s v="Блокирован"/>
    <x v="87"/>
    <s v="Супер МТС. Область (МАСС) (SCP)"/>
    <n v="1"/>
    <n v="0"/>
    <n v="0"/>
    <n v="1"/>
    <n v="1"/>
    <n v="0"/>
    <s v="Супер МТС. Область"/>
    <x v="3"/>
    <n v="1"/>
  </r>
  <r>
    <d v="2013-10-01T16:00:08"/>
    <x v="8"/>
    <n v="8563535"/>
    <d v="2013-10-01T15:14:15"/>
    <x v="1"/>
    <d v="2013-10-09T12:58:14"/>
    <n v="64616"/>
    <s v="Непрофильный"/>
    <s v="Тверь"/>
    <s v="- RED Energy (МАСС) (SCP)"/>
    <n v="30"/>
    <n v="0"/>
    <n v="30"/>
    <s v="Блокирован"/>
    <x v="9"/>
    <s v="RED Energy (МАСС) (SCP)"/>
    <n v="1"/>
    <n v="1"/>
    <n v="1"/>
    <n v="0"/>
    <n v="0"/>
    <n v="0"/>
    <s v="RED Energy"/>
    <x v="3"/>
    <n v="1"/>
  </r>
  <r>
    <d v="2013-10-15T14:26:43"/>
    <x v="10"/>
    <n v="8550425"/>
    <d v="2013-10-08T15:01:30"/>
    <x v="1"/>
    <d v="2013-10-13T20:46:51"/>
    <n v="64626"/>
    <s v="Непрофильный"/>
    <s v="Ярославль"/>
    <s v="- Супер МТС. Область (МАСС) (SCP)"/>
    <n v="30"/>
    <n v="0"/>
    <n v="30"/>
    <s v="Блокирован"/>
    <x v="104"/>
    <s v="Супер МТС. Область (МАСС) (SCP)"/>
    <n v="0"/>
    <n v="1"/>
    <n v="0"/>
    <n v="1"/>
    <n v="1"/>
    <n v="0"/>
    <s v="Супер МТС. Область"/>
    <x v="3"/>
    <n v="1"/>
  </r>
  <r>
    <d v="2013-10-15T12:16:35"/>
    <x v="11"/>
    <n v="1755649"/>
    <d v="2013-10-04T14:32:33"/>
    <x v="1"/>
    <d v="2013-10-08T20:46:20"/>
    <n v="64626"/>
    <s v="Непрофильный"/>
    <s v="Ярославль"/>
    <s v="- Твоя страна (МАСС) (SCP)"/>
    <n v="30"/>
    <n v="0"/>
    <n v="30"/>
    <s v="Блокирован"/>
    <x v="101"/>
    <s v="Твоя страна (МАСС) (SCP)"/>
    <n v="0"/>
    <n v="1"/>
    <n v="0"/>
    <n v="0"/>
    <n v="0"/>
    <n v="0"/>
    <s v="Твоя страна"/>
    <x v="3"/>
    <n v="1"/>
  </r>
  <r>
    <d v="2013-10-12T19:17:38"/>
    <x v="67"/>
    <n v="8550371"/>
    <d v="2013-10-02T11:02:41"/>
    <x v="1"/>
    <m/>
    <n v="64628"/>
    <s v="Непрофильный"/>
    <s v="Ярославль"/>
    <s v="- Супер МТС. Область (МАСС) (SCP)"/>
    <n v="30"/>
    <n v="0"/>
    <n v="30"/>
    <s v="Блокирован"/>
    <x v="98"/>
    <s v="Супер МТС. Область (МАСС) (SCP)"/>
    <n v="1"/>
    <n v="0"/>
    <n v="0"/>
    <n v="1"/>
    <n v="1"/>
    <n v="0"/>
    <s v="Супер МТС. Область"/>
    <x v="3"/>
    <n v="1"/>
  </r>
  <r>
    <d v="2013-10-09T19:19:18"/>
    <x v="149"/>
    <n v="8550371"/>
    <d v="2013-10-02T11:02:41"/>
    <x v="1"/>
    <m/>
    <n v="64628"/>
    <s v="Непрофильный"/>
    <s v="Ярославль"/>
    <s v="- Супер МТС. Область (МАСС) (SCP)"/>
    <n v="30"/>
    <n v="0"/>
    <n v="30"/>
    <s v="Блокирован"/>
    <x v="98"/>
    <s v="Супер МТС. Область (МАСС) (SCP)"/>
    <n v="1"/>
    <n v="0"/>
    <n v="0"/>
    <n v="1"/>
    <n v="1"/>
    <n v="0"/>
    <s v="Супер МТС. Область"/>
    <x v="3"/>
    <n v="1"/>
  </r>
  <r>
    <d v="2013-10-14T09:58:05"/>
    <x v="157"/>
    <n v="8520499"/>
    <d v="2013-10-07T10:44:51"/>
    <x v="1"/>
    <d v="2013-10-14T20:48:30"/>
    <n v="64616"/>
    <s v="Непрофильный"/>
    <s v="Ярославль"/>
    <s v="- Smart mini (МАСС) (SCP)"/>
    <n v="30"/>
    <n v="350"/>
    <n v="380"/>
    <s v="Блокирован"/>
    <x v="105"/>
    <s v="Smart mini (МАСС) (SCP)"/>
    <n v="1"/>
    <n v="1"/>
    <n v="1"/>
    <n v="1"/>
    <n v="1"/>
    <n v="110"/>
    <s v="Smart mini"/>
    <x v="3"/>
    <n v="1"/>
  </r>
  <r>
    <d v="2013-10-14T22:35:31"/>
    <x v="160"/>
    <n v="8503640"/>
    <d v="2013-10-11T18:53:04"/>
    <x v="1"/>
    <d v="2013-10-13T20:29:20"/>
    <n v="64626"/>
    <s v="Непрофильный"/>
    <s v="Тверь"/>
    <s v="- Smart mini (МАСС) (SCP)"/>
    <n v="20"/>
    <n v="0"/>
    <n v="20"/>
    <s v="Блокирован"/>
    <x v="106"/>
    <s v="Smart mini (МАСС) (SCP)"/>
    <n v="1"/>
    <n v="1"/>
    <n v="0"/>
    <n v="1"/>
    <n v="1"/>
    <n v="0"/>
    <s v="Smart mini"/>
    <x v="3"/>
    <n v="1"/>
  </r>
  <r>
    <d v="2013-10-02T22:45:04"/>
    <x v="104"/>
    <n v="8514895"/>
    <d v="2013-09-27T18:41:11"/>
    <x v="2"/>
    <m/>
    <n v="64616"/>
    <s v="Непрофильный"/>
    <s v="Тверь"/>
    <s v="- Smart (МАСС) (SCP)"/>
    <n v="30"/>
    <n v="445.05"/>
    <n v="475.05"/>
    <s v="Блокирован"/>
    <x v="6"/>
    <s v="Smart (МАСС) (SCP)"/>
    <n v="1"/>
    <n v="0"/>
    <n v="1"/>
    <n v="1"/>
    <n v="1"/>
    <n v="120"/>
    <s v="Smart"/>
    <x v="3"/>
    <n v="1"/>
  </r>
  <r>
    <d v="2013-10-13T14:34:30"/>
    <x v="130"/>
    <n v="8502673"/>
    <d v="2013-10-13T15:50:15"/>
    <x v="1"/>
    <m/>
    <n v="79956"/>
    <s v="Непрофильный"/>
    <s v="Тверь"/>
    <s v="- Твоя страна (МАСС) (SCP)"/>
    <n v="30"/>
    <n v="45"/>
    <n v="75"/>
    <s v="Блокирован"/>
    <x v="84"/>
    <s v="Твоя страна (МАСС) (SCP)"/>
    <n v="1"/>
    <n v="0"/>
    <n v="1"/>
    <n v="0"/>
    <n v="0"/>
    <n v="0"/>
    <s v="Твоя страна"/>
    <x v="3"/>
    <n v="1"/>
  </r>
  <r>
    <d v="2013-10-15T12:26:00"/>
    <x v="148"/>
    <n v="8503045"/>
    <d v="2013-10-08T12:44:55"/>
    <x v="1"/>
    <d v="2013-10-13T20:01:46"/>
    <n v="64626"/>
    <s v="Непрофильный"/>
    <s v="Ярославль"/>
    <s v="- МТС Коннект-4 (МАСС) (SCP)"/>
    <n v="30"/>
    <n v="0"/>
    <n v="30"/>
    <s v="Блокирован"/>
    <x v="107"/>
    <s v="МТС Коннект-4 (МАСС) (SCP)"/>
    <n v="0"/>
    <n v="1"/>
    <n v="0"/>
    <n v="1"/>
    <n v="1"/>
    <n v="0"/>
    <s v="МТС Коннект-4"/>
    <x v="3"/>
    <n v="1"/>
  </r>
  <r>
    <d v="2013-10-13T11:57:36"/>
    <x v="121"/>
    <n v="8561841"/>
    <d v="2013-10-14T09:36:46"/>
    <x v="1"/>
    <m/>
    <n v="64616"/>
    <s v="Непрофильный"/>
    <s v="Тверь"/>
    <s v="- Супер МТС (МАСС) (SCP)"/>
    <n v="50"/>
    <n v="0"/>
    <n v="50"/>
    <s v="Блокирован"/>
    <x v="91"/>
    <s v="Супер МТС (МАСС) (SCP)"/>
    <n v="1"/>
    <n v="0"/>
    <n v="1"/>
    <n v="1"/>
    <n v="1"/>
    <n v="0"/>
    <s v="Супер МТС"/>
    <x v="3"/>
    <n v="1"/>
  </r>
  <r>
    <d v="2013-10-15T12:27:27"/>
    <x v="148"/>
    <n v="8503052"/>
    <d v="2013-10-05T09:25:45"/>
    <x v="1"/>
    <d v="2013-10-08T19:43:52"/>
    <n v="64626"/>
    <s v="Непрофильный"/>
    <s v="Ярославль"/>
    <s v="- МТС Коннект-4 (МАСС) (SCP)"/>
    <n v="30"/>
    <n v="0"/>
    <n v="30"/>
    <s v="Блокирован"/>
    <x v="99"/>
    <s v="МТС Коннект-4 (МАСС) (SCP)"/>
    <n v="0"/>
    <n v="1"/>
    <n v="0"/>
    <n v="1"/>
    <n v="1"/>
    <n v="0"/>
    <s v="МТС Коннект-4"/>
    <x v="3"/>
    <n v="1"/>
  </r>
  <r>
    <d v="2013-10-14T22:35:22"/>
    <x v="160"/>
    <n v="8503640"/>
    <d v="2013-10-11T02:29:40"/>
    <x v="1"/>
    <d v="2013-10-13T20:27:48"/>
    <n v="64626"/>
    <s v="Непрофильный"/>
    <s v="Тверь"/>
    <s v="- Smart mini (МАСС) (SCP)"/>
    <n v="20"/>
    <n v="0"/>
    <n v="20"/>
    <s v="Блокирован"/>
    <x v="106"/>
    <s v="Smart mini (МАСС) (SCP)"/>
    <n v="1"/>
    <n v="1"/>
    <n v="0"/>
    <n v="1"/>
    <n v="1"/>
    <n v="0"/>
    <s v="Smart mini"/>
    <x v="3"/>
    <n v="1"/>
  </r>
  <r>
    <d v="2013-10-11T14:48:20"/>
    <x v="30"/>
    <n v="8503714"/>
    <d v="2013-10-11T13:00:04"/>
    <x v="1"/>
    <d v="2013-10-13T20:17:24"/>
    <n v="64626"/>
    <s v="Непрофильный"/>
    <s v="Тверь"/>
    <s v="- МТС Коннект-4 (МАСС) (SCP)"/>
    <n v="30"/>
    <n v="140.5"/>
    <n v="170.5"/>
    <s v="Блокирован"/>
    <x v="88"/>
    <s v="МТС Коннект-4 (МАСС) (SCP)"/>
    <n v="1"/>
    <n v="1"/>
    <n v="0"/>
    <n v="1"/>
    <n v="1"/>
    <n v="0"/>
    <s v="МТС Коннект-4"/>
    <x v="3"/>
    <n v="1"/>
  </r>
  <r>
    <d v="2013-10-14T20:42:57"/>
    <x v="77"/>
    <n v="8503714"/>
    <d v="2013-10-11T13:00:04"/>
    <x v="1"/>
    <d v="2013-10-13T20:17:24"/>
    <n v="64626"/>
    <s v="Непрофильный"/>
    <s v="Тверь"/>
    <s v="- МТС Коннект-4 (МАСС) (SCP)"/>
    <n v="30"/>
    <n v="140.5"/>
    <n v="170.5"/>
    <s v="Блокирован"/>
    <x v="88"/>
    <s v="МТС Коннект-4 (МАСС) (SCP)"/>
    <n v="1"/>
    <n v="1"/>
    <n v="0"/>
    <n v="1"/>
    <n v="1"/>
    <n v="0"/>
    <s v="МТС Коннект-4"/>
    <x v="3"/>
    <n v="1"/>
  </r>
  <r>
    <d v="2013-10-14T22:36:06"/>
    <x v="160"/>
    <n v="8503640"/>
    <d v="2013-10-10T12:41:34"/>
    <x v="1"/>
    <d v="2013-10-13T20:26:43"/>
    <n v="64626"/>
    <s v="Непрофильный"/>
    <s v="Тверь"/>
    <s v="- Smart (МАСС) (SCP)"/>
    <n v="20"/>
    <n v="850"/>
    <n v="870"/>
    <s v="Блокирован"/>
    <x v="106"/>
    <s v="Smart (МАСС) (SCP)"/>
    <n v="1"/>
    <n v="1"/>
    <n v="0"/>
    <n v="1"/>
    <n v="1"/>
    <n v="120"/>
    <s v="Smart"/>
    <x v="3"/>
    <n v="1"/>
  </r>
  <r>
    <d v="2013-10-15T12:31:51"/>
    <x v="50"/>
    <n v="8503065"/>
    <d v="2013-10-08T12:12:14"/>
    <x v="1"/>
    <d v="2013-10-13T20:01:40"/>
    <n v="64626"/>
    <s v="Непрофильный"/>
    <s v="Ярославль"/>
    <s v="- МТС Коннект-4 (МАСС) (SCP)"/>
    <n v="30"/>
    <n v="0"/>
    <n v="30"/>
    <s v="Блокирован"/>
    <x v="108"/>
    <s v="МТС Коннект-4 (МАСС) (SCP)"/>
    <n v="0"/>
    <n v="1"/>
    <n v="0"/>
    <n v="1"/>
    <n v="1"/>
    <n v="0"/>
    <s v="МТС Коннект-4"/>
    <x v="3"/>
    <n v="1"/>
  </r>
  <r>
    <d v="2013-10-15T12:26:08"/>
    <x v="148"/>
    <n v="8503045"/>
    <d v="2013-10-07T11:46:28"/>
    <x v="1"/>
    <d v="2013-10-08T19:45:21"/>
    <n v="64626"/>
    <s v="Непрофильный"/>
    <s v="Ярославль"/>
    <s v="- МТС Коннект-4 (МАСС) (SCP)"/>
    <n v="30"/>
    <n v="0"/>
    <n v="30"/>
    <s v="Блокирован"/>
    <x v="107"/>
    <s v="МТС Коннект-4 (МАСС) (SCP)"/>
    <n v="0"/>
    <n v="1"/>
    <n v="0"/>
    <n v="1"/>
    <n v="1"/>
    <n v="0"/>
    <s v="МТС Коннект-4"/>
    <x v="3"/>
    <n v="1"/>
  </r>
  <r>
    <d v="2013-10-13T10:15:50"/>
    <x v="101"/>
    <n v="8563785"/>
    <d v="2013-10-11T11:01:31"/>
    <x v="1"/>
    <d v="2013-10-13T10:26:34"/>
    <n v="73902"/>
    <s v="Непрофильный"/>
    <s v="Тверь"/>
    <s v="- Smart (МАСС) (SCP)"/>
    <n v="470"/>
    <n v="0"/>
    <n v="470"/>
    <s v="Блокирован"/>
    <x v="88"/>
    <s v="Smart (МАСС) (SCP)"/>
    <n v="1"/>
    <n v="1"/>
    <n v="0"/>
    <n v="1"/>
    <n v="1"/>
    <n v="120"/>
    <s v="Smart"/>
    <x v="3"/>
    <n v="1"/>
  </r>
  <r>
    <d v="2013-10-08T12:26:31"/>
    <x v="107"/>
    <n v="1978491"/>
    <d v="2013-10-03T19:26:39"/>
    <x v="1"/>
    <d v="2013-10-13T19:03:02"/>
    <n v="64616"/>
    <s v="Непрофильный"/>
    <s v="Тверь"/>
    <s v="- Smart (МАСС) (SCP)"/>
    <n v="470"/>
    <n v="0"/>
    <n v="470"/>
    <s v="Блокирован"/>
    <x v="99"/>
    <s v="Smart (МАСС) (SCP)"/>
    <n v="1"/>
    <n v="1"/>
    <n v="1"/>
    <n v="1"/>
    <n v="1"/>
    <n v="120"/>
    <s v="Smart"/>
    <x v="3"/>
    <n v="1"/>
  </r>
  <r>
    <d v="2013-11-10T10:38:41"/>
    <x v="160"/>
    <n v="8520682"/>
    <d v="2013-11-01T18:02:47"/>
    <x v="0"/>
    <m/>
    <n v="64616"/>
    <s v="Непрофильный"/>
    <s v="Ярославль"/>
    <s v="- Smart mini (МАСС) (SCP)"/>
    <n v="30"/>
    <n v="300"/>
    <n v="330"/>
    <s v="Блокирован"/>
    <x v="109"/>
    <s v="Smart mini (МАСС) (SCP)"/>
    <n v="0"/>
    <n v="0"/>
    <n v="1"/>
    <n v="1"/>
    <n v="1"/>
    <n v="110"/>
    <s v="Smart mini"/>
    <x v="3"/>
    <n v="1"/>
  </r>
  <r>
    <d v="2013-10-14T22:36:42"/>
    <x v="160"/>
    <n v="8503640"/>
    <d v="2013-10-09T12:37:55"/>
    <x v="1"/>
    <d v="2013-10-13T20:24:34"/>
    <n v="64626"/>
    <s v="Непрофильный"/>
    <s v="Тверь"/>
    <s v="- Smart mini (МАСС) (SCP)"/>
    <n v="20"/>
    <n v="0"/>
    <n v="20"/>
    <s v="Блокирован"/>
    <x v="106"/>
    <s v="Smart mini (МАСС) (SCP)"/>
    <n v="1"/>
    <n v="1"/>
    <n v="0"/>
    <n v="1"/>
    <n v="1"/>
    <n v="0"/>
    <s v="Smart mini"/>
    <x v="3"/>
    <n v="1"/>
  </r>
  <r>
    <d v="2013-10-14T22:35:40"/>
    <x v="160"/>
    <n v="8503640"/>
    <d v="2013-10-09T12:36:48"/>
    <x v="1"/>
    <d v="2013-10-13T20:24:29"/>
    <n v="64626"/>
    <s v="Непрофильный"/>
    <s v="Тверь"/>
    <s v="- Smart mini (МАСС) (SCP)"/>
    <n v="20"/>
    <n v="0"/>
    <n v="20"/>
    <s v="Блокирован"/>
    <x v="106"/>
    <s v="Smart mini (МАСС) (SCP)"/>
    <n v="1"/>
    <n v="1"/>
    <n v="0"/>
    <n v="1"/>
    <n v="1"/>
    <n v="0"/>
    <s v="Smart mini"/>
    <x v="3"/>
    <n v="1"/>
  </r>
  <r>
    <d v="2013-10-01T09:49:57"/>
    <x v="118"/>
    <n v="8503060"/>
    <d v="2013-10-08T10:58:12"/>
    <x v="1"/>
    <d v="2013-10-13T20:01:32"/>
    <n v="64626"/>
    <s v="Непрофильный"/>
    <s v="Ярославль"/>
    <s v="- МТС Коннект-4 (МАСС) (SCP)"/>
    <n v="30"/>
    <n v="0"/>
    <n v="30"/>
    <s v="Блокирован"/>
    <x v="110"/>
    <s v="МТС Коннект-4 (МАСС) (SCP)"/>
    <n v="1"/>
    <n v="1"/>
    <n v="0"/>
    <n v="1"/>
    <n v="1"/>
    <n v="0"/>
    <s v="МТС Коннект-4"/>
    <x v="3"/>
    <n v="1"/>
  </r>
  <r>
    <d v="2013-10-15T12:28:45"/>
    <x v="148"/>
    <n v="8503060"/>
    <d v="2013-10-08T10:58:12"/>
    <x v="1"/>
    <d v="2013-10-13T20:01:32"/>
    <n v="64626"/>
    <s v="Непрофильный"/>
    <s v="Ярославль"/>
    <s v="- МТС Коннект-4 (МАСС) (SCP)"/>
    <n v="30"/>
    <n v="0"/>
    <n v="30"/>
    <s v="Блокирован"/>
    <x v="110"/>
    <s v="МТС Коннект-4 (МАСС) (SCP)"/>
    <n v="0"/>
    <n v="1"/>
    <n v="0"/>
    <n v="1"/>
    <n v="1"/>
    <n v="0"/>
    <s v="МТС Коннект-4"/>
    <x v="3"/>
    <n v="1"/>
  </r>
  <r>
    <d v="2013-10-01T18:00:57"/>
    <x v="161"/>
    <n v="8518888"/>
    <d v="2013-09-16T20:47:38"/>
    <x v="2"/>
    <m/>
    <n v="64616"/>
    <s v="Непрофильный"/>
    <s v="Ярославль"/>
    <s v="- Smart mini (МАСС) (SCP)"/>
    <n v="30"/>
    <n v="200"/>
    <n v="230"/>
    <s v="Блокирован"/>
    <x v="3"/>
    <s v="Smart mini (МАСС) (SCP)"/>
    <n v="1"/>
    <n v="0"/>
    <n v="1"/>
    <n v="1"/>
    <n v="1"/>
    <n v="110"/>
    <s v="Smart mini"/>
    <x v="3"/>
    <n v="1"/>
  </r>
  <r>
    <d v="2013-10-09T19:28:43"/>
    <x v="30"/>
    <n v="8503714"/>
    <d v="2013-10-09T20:00:16"/>
    <x v="1"/>
    <d v="2013-10-13T20:15:15"/>
    <n v="64626"/>
    <s v="Непрофильный"/>
    <s v="Тверь"/>
    <s v="- МТС Коннект-4 (МАСС) (SCP)"/>
    <n v="30"/>
    <n v="545.55999999999995"/>
    <n v="575.55999999999995"/>
    <s v="Блокирован"/>
    <x v="88"/>
    <s v="МТС Коннект-4 (МАСС) (SCP)"/>
    <n v="1"/>
    <n v="1"/>
    <n v="0"/>
    <n v="1"/>
    <n v="1"/>
    <n v="170"/>
    <s v="МТС Коннект-4"/>
    <x v="3"/>
    <n v="1"/>
  </r>
  <r>
    <d v="2013-10-14T21:19:42"/>
    <x v="9"/>
    <n v="8503714"/>
    <d v="2013-10-09T20:00:16"/>
    <x v="1"/>
    <d v="2013-10-13T20:15:15"/>
    <n v="64626"/>
    <s v="Непрофильный"/>
    <s v="Тверь"/>
    <s v="- МТС Коннект-4 (МАСС) (SCP)"/>
    <n v="30"/>
    <n v="545.55999999999995"/>
    <n v="575.55999999999995"/>
    <s v="Блокирован"/>
    <x v="88"/>
    <s v="МТС Коннект-4 (МАСС) (SCP)"/>
    <n v="1"/>
    <n v="1"/>
    <n v="0"/>
    <n v="1"/>
    <n v="1"/>
    <n v="170"/>
    <s v="МТС Коннект-4"/>
    <x v="3"/>
    <n v="1"/>
  </r>
  <r>
    <d v="2013-10-09T18:10:32"/>
    <x v="30"/>
    <n v="8503714"/>
    <d v="2013-10-09T17:44:53"/>
    <x v="1"/>
    <d v="2013-10-13T20:14:58"/>
    <n v="64626"/>
    <s v="Непрофильный"/>
    <s v="Тверь"/>
    <s v="- МТС Коннект-4 (МАСС) (SCP)"/>
    <n v="30"/>
    <n v="988.95"/>
    <n v="1018.95"/>
    <s v="Блокирован"/>
    <x v="88"/>
    <s v="МТС Коннект-4 (МАСС) (SCP)"/>
    <n v="1"/>
    <n v="1"/>
    <n v="0"/>
    <n v="1"/>
    <n v="1"/>
    <n v="170"/>
    <s v="МТС Коннект-4"/>
    <x v="3"/>
    <n v="1"/>
  </r>
  <r>
    <d v="2013-10-14T21:19:15"/>
    <x v="9"/>
    <n v="8503714"/>
    <d v="2013-10-09T17:44:53"/>
    <x v="1"/>
    <d v="2013-10-13T20:14:58"/>
    <n v="64626"/>
    <s v="Непрофильный"/>
    <s v="Тверь"/>
    <s v="- МТС Коннект-4 (МАСС) (SCP)"/>
    <n v="30"/>
    <n v="988.95"/>
    <n v="1018.95"/>
    <s v="Блокирован"/>
    <x v="88"/>
    <s v="МТС Коннект-4 (МАСС) (SCP)"/>
    <n v="1"/>
    <n v="1"/>
    <n v="0"/>
    <n v="1"/>
    <n v="1"/>
    <n v="170"/>
    <s v="МТС Коннект-4"/>
    <x v="3"/>
    <n v="1"/>
  </r>
  <r>
    <d v="2013-10-09T18:11:11"/>
    <x v="30"/>
    <n v="8503714"/>
    <d v="2013-10-09T17:24:25"/>
    <x v="1"/>
    <d v="2013-10-13T20:14:52"/>
    <n v="64626"/>
    <s v="Непрофильный"/>
    <s v="Твер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3"/>
    <n v="1"/>
  </r>
  <r>
    <d v="2013-10-14T21:19:24"/>
    <x v="9"/>
    <n v="8503714"/>
    <d v="2013-10-09T17:24:25"/>
    <x v="1"/>
    <d v="2013-10-13T20:14:52"/>
    <n v="64626"/>
    <s v="Непрофильный"/>
    <s v="Твер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3"/>
    <n v="1"/>
  </r>
  <r>
    <d v="2013-10-14T22:35:49"/>
    <x v="160"/>
    <n v="8503640"/>
    <d v="2013-10-08T13:58:07"/>
    <x v="1"/>
    <d v="2013-10-13T20:22:06"/>
    <n v="64626"/>
    <s v="Непрофильный"/>
    <s v="Ярославль"/>
    <s v="- Smart mini (МАСС) (SCP)"/>
    <n v="20"/>
    <n v="0"/>
    <n v="20"/>
    <s v="Блокирован"/>
    <x v="106"/>
    <s v="Smart mini (МАСС) (SCP)"/>
    <n v="1"/>
    <n v="1"/>
    <n v="0"/>
    <n v="1"/>
    <n v="1"/>
    <n v="0"/>
    <s v="Smart mini"/>
    <x v="3"/>
    <n v="1"/>
  </r>
  <r>
    <d v="2013-10-14T21:19:33"/>
    <x v="9"/>
    <n v="8503714"/>
    <d v="2013-10-09T13:50:56"/>
    <x v="1"/>
    <d v="2013-10-13T20:14:21"/>
    <n v="64626"/>
    <s v="Непрофильный"/>
    <s v="Тверь"/>
    <s v="- МТС Коннект-4 (МАСС) (SCP)"/>
    <n v="30"/>
    <n v="189"/>
    <n v="219"/>
    <s v="Блокирован"/>
    <x v="88"/>
    <s v="МТС Коннект-4 (МАСС) (SCP)"/>
    <n v="1"/>
    <n v="1"/>
    <n v="0"/>
    <n v="1"/>
    <n v="1"/>
    <n v="100"/>
    <s v="МТС Коннект-4"/>
    <x v="3"/>
    <n v="1"/>
  </r>
  <r>
    <d v="2013-10-15T14:26:34"/>
    <x v="10"/>
    <n v="8550425"/>
    <d v="2013-10-04T10:47:51"/>
    <x v="1"/>
    <d v="2013-10-08T23:11:11"/>
    <n v="64626"/>
    <s v="Непрофильный"/>
    <s v="Ярославль"/>
    <s v="- Супер МТС. Область (МАСС) (SCP)"/>
    <n v="30"/>
    <n v="0"/>
    <n v="30"/>
    <s v="Блокирован"/>
    <x v="104"/>
    <s v="Супер МТС. Область (МАСС) (SCP)"/>
    <n v="0"/>
    <n v="1"/>
    <n v="0"/>
    <n v="1"/>
    <n v="1"/>
    <n v="0"/>
    <s v="Супер МТС. Область"/>
    <x v="3"/>
    <n v="1"/>
  </r>
  <r>
    <d v="2013-10-15T12:25:51"/>
    <x v="148"/>
    <n v="8503045"/>
    <d v="2013-10-04T19:30:31"/>
    <x v="1"/>
    <d v="2013-10-08T19:43:46"/>
    <n v="64626"/>
    <s v="Непрофильный"/>
    <s v="Ярославль"/>
    <s v="- МТС Коннект-4 (МАСС) (SCP)"/>
    <n v="30"/>
    <n v="0"/>
    <n v="30"/>
    <s v="Блокирован"/>
    <x v="107"/>
    <s v="МТС Коннект-4 (МАСС) (SCP)"/>
    <n v="0"/>
    <n v="1"/>
    <n v="0"/>
    <n v="1"/>
    <n v="1"/>
    <n v="0"/>
    <s v="МТС Коннект-4"/>
    <x v="3"/>
    <n v="1"/>
  </r>
  <r>
    <d v="2013-10-03T11:34:27"/>
    <x v="113"/>
    <n v="8502837"/>
    <d v="2013-09-26T14:03:31"/>
    <x v="2"/>
    <d v="2013-10-06T11:03:07"/>
    <n v="79956"/>
    <s v="Непрофильный"/>
    <s v="Ярославль"/>
    <s v="- Супер МТС (МАСС) (SCP)"/>
    <n v="30"/>
    <n v="0"/>
    <n v="30"/>
    <s v="Блокирован"/>
    <x v="9"/>
    <s v="Супер МТС (МАСС) (SCP)"/>
    <n v="1"/>
    <n v="1"/>
    <n v="1"/>
    <n v="1"/>
    <n v="1"/>
    <n v="0"/>
    <s v="Супер МТС"/>
    <x v="3"/>
    <n v="1"/>
  </r>
  <r>
    <d v="2013-10-02T23:37:30"/>
    <x v="19"/>
    <n v="1755216"/>
    <d v="2013-09-23T13:30:05"/>
    <x v="2"/>
    <m/>
    <n v="64626"/>
    <s v="Непрофильный"/>
    <s v="Ярославль"/>
    <s v="- Супер МТС (МАСС) (SCP)"/>
    <n v="30"/>
    <n v="100"/>
    <n v="130"/>
    <s v="Блокирован"/>
    <x v="6"/>
    <s v="Супер МТС (МАСС) (SCP)"/>
    <n v="1"/>
    <n v="0"/>
    <n v="0"/>
    <n v="1"/>
    <n v="1"/>
    <n v="70"/>
    <s v="Супер МТС"/>
    <x v="3"/>
    <n v="1"/>
  </r>
  <r>
    <d v="2013-10-14T22:36:23"/>
    <x v="160"/>
    <n v="8503640"/>
    <d v="2013-10-07T08:10:39"/>
    <x v="1"/>
    <d v="2013-10-08T21:37:10"/>
    <n v="64626"/>
    <s v="Непрофильный"/>
    <s v="Ярославль"/>
    <s v="- Smart mini (МАСС) (SCP)"/>
    <n v="20"/>
    <n v="0"/>
    <n v="20"/>
    <s v="Блокирован"/>
    <x v="106"/>
    <s v="Smart mini (МАСС) (SCP)"/>
    <n v="1"/>
    <n v="1"/>
    <n v="0"/>
    <n v="1"/>
    <n v="1"/>
    <n v="0"/>
    <s v="Smart mini"/>
    <x v="3"/>
    <n v="1"/>
  </r>
  <r>
    <d v="2013-10-13T07:48:09"/>
    <x v="80"/>
    <n v="8550377"/>
    <d v="2013-10-08T06:11:09"/>
    <x v="1"/>
    <m/>
    <n v="64628"/>
    <s v="Непрофильный"/>
    <s v="Тверь"/>
    <s v="- Супер МТС. Область (МАСС) (SCP)"/>
    <n v="30"/>
    <n v="100"/>
    <n v="130"/>
    <s v="Блокирован"/>
    <x v="88"/>
    <s v="Супер МТС. Область (МАСС) (SCP)"/>
    <n v="1"/>
    <n v="0"/>
    <n v="0"/>
    <n v="1"/>
    <n v="1"/>
    <n v="70"/>
    <s v="Супер МТС. Область"/>
    <x v="3"/>
    <n v="1"/>
  </r>
  <r>
    <d v="2013-10-13T22:14:37"/>
    <x v="19"/>
    <n v="1756096"/>
    <d v="2013-10-06T17:46:28"/>
    <x v="1"/>
    <m/>
    <n v="64626"/>
    <s v="Непрофильный"/>
    <s v="Ярославль"/>
    <s v="- Супер МТС (МАСС) (SCP)"/>
    <n v="30"/>
    <n v="0"/>
    <n v="30"/>
    <s v="Блокирован"/>
    <x v="106"/>
    <s v="Супер МТС (МАСС) (SCP)"/>
    <n v="1"/>
    <n v="0"/>
    <n v="0"/>
    <n v="1"/>
    <n v="1"/>
    <n v="0"/>
    <s v="Супер МТС"/>
    <x v="3"/>
    <n v="1"/>
  </r>
  <r>
    <d v="2013-10-13T22:07:17"/>
    <x v="19"/>
    <n v="1756096"/>
    <d v="2013-10-06T17:33:12"/>
    <x v="1"/>
    <m/>
    <n v="64626"/>
    <s v="Непрофильный"/>
    <s v="Ярославль"/>
    <s v="- Супер МТС (МАСС) (SCP)"/>
    <n v="30"/>
    <n v="0"/>
    <n v="30"/>
    <s v="Блокирован"/>
    <x v="106"/>
    <s v="Супер МТС (МАСС) (SCP)"/>
    <n v="1"/>
    <n v="0"/>
    <n v="0"/>
    <n v="1"/>
    <n v="1"/>
    <n v="0"/>
    <s v="Супер МТС"/>
    <x v="3"/>
    <n v="1"/>
  </r>
  <r>
    <d v="2013-10-14T20:49:18"/>
    <x v="77"/>
    <n v="8512338"/>
    <d v="2013-10-07T16:05:56"/>
    <x v="1"/>
    <m/>
    <n v="64626"/>
    <s v="Непрофильный"/>
    <s v="Ярославль"/>
    <s v="- Smart mini (МАСС) (SCP)"/>
    <n v="30"/>
    <n v="0"/>
    <n v="30"/>
    <s v="Блокирован"/>
    <x v="88"/>
    <s v="Smart mini (МАСС) (SCP)"/>
    <n v="1"/>
    <n v="0"/>
    <n v="0"/>
    <n v="1"/>
    <n v="1"/>
    <n v="0"/>
    <s v="Smart mini"/>
    <x v="3"/>
    <n v="1"/>
  </r>
  <r>
    <d v="2013-10-15T12:32:00"/>
    <x v="50"/>
    <n v="8503065"/>
    <d v="2013-10-04T14:15:13"/>
    <x v="1"/>
    <d v="2013-10-08T19:43:30"/>
    <n v="64626"/>
    <s v="Непрофильный"/>
    <s v="Ярославль"/>
    <s v="- МТС Коннект-4 (МАСС) (SCP)"/>
    <n v="30"/>
    <n v="0"/>
    <n v="30"/>
    <s v="Блокирован"/>
    <x v="108"/>
    <s v="МТС Коннект-4 (МАСС) (SCP)"/>
    <n v="0"/>
    <n v="1"/>
    <n v="0"/>
    <n v="1"/>
    <n v="1"/>
    <n v="0"/>
    <s v="МТС Коннект-4"/>
    <x v="3"/>
    <n v="1"/>
  </r>
  <r>
    <d v="2013-10-15T12:32:10"/>
    <x v="50"/>
    <n v="8503065"/>
    <d v="2013-10-04T13:04:30"/>
    <x v="1"/>
    <d v="2013-10-08T19:43:16"/>
    <n v="64626"/>
    <s v="Непрофильный"/>
    <s v="Ярославль"/>
    <s v="- МТС Коннект-4 (МАСС) (SCP)"/>
    <n v="30"/>
    <n v="0"/>
    <n v="30"/>
    <s v="Блокирован"/>
    <x v="108"/>
    <s v="МТС Коннект-4 (МАСС) (SCP)"/>
    <n v="0"/>
    <n v="1"/>
    <n v="0"/>
    <n v="1"/>
    <n v="1"/>
    <n v="0"/>
    <s v="МТС Коннект-4"/>
    <x v="3"/>
    <n v="1"/>
  </r>
  <r>
    <d v="2013-10-13T08:25:22"/>
    <x v="67"/>
    <n v="8550397"/>
    <d v="2013-10-07T20:35:07"/>
    <x v="1"/>
    <m/>
    <n v="64628"/>
    <s v="Непрофильный"/>
    <s v="Тверь"/>
    <s v="- Супер МТС. Область (МАСС) (SCP)"/>
    <n v="30"/>
    <n v="0"/>
    <n v="30"/>
    <s v="Блокирован"/>
    <x v="84"/>
    <s v="Супер МТС. Область (МАСС) (SCP)"/>
    <n v="1"/>
    <n v="0"/>
    <n v="0"/>
    <n v="1"/>
    <n v="1"/>
    <n v="0"/>
    <s v="Супер МТС. Область"/>
    <x v="3"/>
    <n v="1"/>
  </r>
  <r>
    <d v="2013-11-15T12:19:44"/>
    <x v="148"/>
    <n v="1755752"/>
    <d v="2013-11-09T19:02:06"/>
    <x v="0"/>
    <d v="2013-11-13T20:15:03"/>
    <n v="64626"/>
    <s v="Непрофильный"/>
    <s v="Тверь"/>
    <s v="- МТС Коннект-4 (МАСС) (SCP)"/>
    <n v="30"/>
    <n v="0"/>
    <n v="30"/>
    <s v="Блокирован"/>
    <x v="111"/>
    <s v="МТС Коннект-4 (МАСС) (SCP)"/>
    <n v="0"/>
    <n v="1"/>
    <n v="0"/>
    <n v="1"/>
    <n v="1"/>
    <n v="0"/>
    <s v="МТС Коннект-4"/>
    <x v="3"/>
    <n v="1"/>
  </r>
  <r>
    <d v="2013-10-06T08:36:19"/>
    <x v="162"/>
    <n v="8550253"/>
    <d v="2013-10-06T13:28:03"/>
    <x v="1"/>
    <d v="2013-10-13T11:36:09"/>
    <n v="64616"/>
    <s v="Непрофильный"/>
    <s v="Тверь"/>
    <s v="- Супер МТС (МАСС) (SCP)"/>
    <n v="50"/>
    <n v="42.02"/>
    <n v="92.02"/>
    <s v="Блокирован"/>
    <x v="88"/>
    <s v="Супер МТС (МАСС) (SCP)"/>
    <n v="1"/>
    <n v="1"/>
    <n v="1"/>
    <n v="1"/>
    <n v="1"/>
    <n v="0"/>
    <s v="Супер МТС"/>
    <x v="3"/>
    <n v="1"/>
  </r>
  <r>
    <d v="2013-10-03T11:56:23"/>
    <x v="113"/>
    <n v="8502837"/>
    <d v="2013-09-24T10:39:15"/>
    <x v="2"/>
    <d v="2013-10-06T13:43:18"/>
    <n v="79956"/>
    <s v="Непрофильный"/>
    <s v="Ярославль"/>
    <s v="- Супер МТС (МАСС) (SCP)"/>
    <n v="30"/>
    <n v="0"/>
    <n v="30"/>
    <s v="Блокирован"/>
    <x v="9"/>
    <s v="Супер МТС (МАСС) (SCP)"/>
    <n v="1"/>
    <n v="1"/>
    <n v="1"/>
    <n v="1"/>
    <n v="1"/>
    <n v="0"/>
    <s v="Супер МТС"/>
    <x v="3"/>
    <n v="1"/>
  </r>
  <r>
    <d v="2013-10-03T11:32:05"/>
    <x v="113"/>
    <n v="8502837"/>
    <d v="2013-09-23T19:32:41"/>
    <x v="2"/>
    <d v="2013-10-06T12:47:46"/>
    <n v="79956"/>
    <s v="Непрофильный"/>
    <s v="Ярославль"/>
    <s v="- Супер МТС (МАСС) (SCP)"/>
    <n v="30"/>
    <n v="0"/>
    <n v="30"/>
    <s v="Блокирован"/>
    <x v="9"/>
    <s v="Супер МТС (МАСС) (SCP)"/>
    <n v="1"/>
    <n v="1"/>
    <n v="1"/>
    <n v="1"/>
    <n v="1"/>
    <n v="0"/>
    <s v="Супер МТС"/>
    <x v="3"/>
    <n v="1"/>
  </r>
  <r>
    <d v="2013-10-14T22:36:15"/>
    <x v="160"/>
    <n v="8503640"/>
    <d v="2013-10-04T19:16:35"/>
    <x v="1"/>
    <d v="2013-10-08T21:33:13"/>
    <n v="64626"/>
    <s v="Непрофильный"/>
    <s v="Ярославль"/>
    <s v="- Smart mini (МАСС) (SCP)"/>
    <n v="20"/>
    <n v="529.24"/>
    <n v="549.24"/>
    <s v="Блокирован"/>
    <x v="106"/>
    <s v="Smart mini (МАСС) (SCP)"/>
    <n v="1"/>
    <n v="1"/>
    <n v="0"/>
    <n v="1"/>
    <n v="1"/>
    <n v="110"/>
    <s v="Smart mini"/>
    <x v="3"/>
    <n v="1"/>
  </r>
  <r>
    <d v="2013-10-14T20:49:27"/>
    <x v="77"/>
    <n v="8512338"/>
    <d v="2013-10-05T18:43:49"/>
    <x v="1"/>
    <m/>
    <n v="64626"/>
    <s v="Непрофильный"/>
    <s v="Ярославль"/>
    <s v="- Smart mini (МАСС) (SCP)"/>
    <n v="30"/>
    <n v="0"/>
    <n v="30"/>
    <s v="Блокирован"/>
    <x v="88"/>
    <s v="Smart mini (МАСС) (SCP)"/>
    <n v="1"/>
    <n v="0"/>
    <n v="0"/>
    <n v="1"/>
    <n v="1"/>
    <n v="0"/>
    <s v="Smart mini"/>
    <x v="3"/>
    <n v="1"/>
  </r>
  <r>
    <d v="2013-10-14T13:15:28"/>
    <x v="5"/>
    <n v="8550377"/>
    <d v="2013-10-05T18:19:46"/>
    <x v="1"/>
    <m/>
    <n v="64628"/>
    <s v="Непрофильный"/>
    <s v="Ярославль"/>
    <s v="- Супер МТС. Область (МАСС) (SCP)"/>
    <n v="30"/>
    <n v="0"/>
    <n v="30"/>
    <s v="Блокирован"/>
    <x v="88"/>
    <s v="Супер МТС. Область (МАСС) (SCP)"/>
    <n v="1"/>
    <n v="0"/>
    <n v="0"/>
    <n v="1"/>
    <n v="1"/>
    <n v="0"/>
    <s v="Супер МТС. Область"/>
    <x v="3"/>
    <n v="1"/>
  </r>
  <r>
    <d v="2013-10-14T21:10:06"/>
    <x v="9"/>
    <n v="8503666"/>
    <d v="2013-10-11T15:23:34"/>
    <x v="1"/>
    <d v="2013-10-13T20:28:56"/>
    <n v="64626"/>
    <s v="Непрофильный"/>
    <s v="Тверь"/>
    <s v="- Smart mini (МАСС) (SCP)"/>
    <n v="20"/>
    <n v="0"/>
    <n v="20"/>
    <s v="Блокирован"/>
    <x v="11"/>
    <s v="Smart mini (МАСС) (SCP)"/>
    <n v="1"/>
    <n v="1"/>
    <n v="0"/>
    <n v="1"/>
    <n v="1"/>
    <n v="0"/>
    <s v="Smart mini"/>
    <x v="3"/>
    <n v="1"/>
  </r>
  <r>
    <d v="2013-10-14T22:23:06"/>
    <x v="50"/>
    <n v="8503639"/>
    <d v="2013-10-07T14:54:45"/>
    <x v="1"/>
    <d v="2013-10-08T21:38:50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3"/>
    <n v="1"/>
  </r>
  <r>
    <d v="2013-10-14T21:10:17"/>
    <x v="9"/>
    <n v="8503666"/>
    <d v="2013-10-11T14:00:06"/>
    <x v="1"/>
    <d v="2013-10-13T20:28:46"/>
    <n v="64626"/>
    <s v="Непрофильный"/>
    <s v="Тверь"/>
    <s v="- Smart mini (МАСС) (SCP)"/>
    <n v="20"/>
    <n v="0"/>
    <n v="20"/>
    <s v="Блокирован"/>
    <x v="11"/>
    <s v="Smart mini (МАСС) (SCP)"/>
    <n v="1"/>
    <n v="1"/>
    <n v="0"/>
    <n v="1"/>
    <n v="1"/>
    <n v="0"/>
    <s v="Smart mini"/>
    <x v="3"/>
    <n v="1"/>
  </r>
  <r>
    <d v="2013-10-03T11:57:24"/>
    <x v="113"/>
    <n v="8502837"/>
    <d v="2013-09-23T11:54:35"/>
    <x v="2"/>
    <d v="2013-10-06T13:42:49"/>
    <n v="79956"/>
    <s v="Непрофильный"/>
    <s v="Ярославль"/>
    <s v="- Супер МТС (МАСС) (SCP)"/>
    <n v="30"/>
    <n v="0"/>
    <n v="30"/>
    <s v="Блокирован"/>
    <x v="9"/>
    <s v="Супер МТС (МАСС) (SCP)"/>
    <n v="1"/>
    <n v="1"/>
    <n v="1"/>
    <n v="1"/>
    <n v="1"/>
    <n v="0"/>
    <s v="Супер МТС"/>
    <x v="3"/>
    <n v="1"/>
  </r>
  <r>
    <d v="2013-10-10T20:35:30"/>
    <x v="72"/>
    <n v="8550365"/>
    <d v="2013-10-06T20:39:20"/>
    <x v="1"/>
    <m/>
    <n v="64628"/>
    <s v="Непрофильный"/>
    <s v="Тверь"/>
    <s v="- Супер МТС. Область (МАСС) (SCP)"/>
    <n v="30"/>
    <n v="0"/>
    <n v="30"/>
    <s v="Блокирован"/>
    <x v="91"/>
    <s v="Супер МТС. Область (МАСС) (SCP)"/>
    <n v="1"/>
    <n v="0"/>
    <n v="0"/>
    <n v="1"/>
    <n v="1"/>
    <n v="0"/>
    <s v="Супер МТС. Область"/>
    <x v="4"/>
    <n v="1"/>
  </r>
  <r>
    <d v="2013-10-09T15:09:34"/>
    <x v="5"/>
    <n v="8550365"/>
    <d v="2013-10-06T20:39:20"/>
    <x v="1"/>
    <m/>
    <n v="64628"/>
    <s v="Непрофильный"/>
    <s v="Тверь"/>
    <s v="- Супер МТС. Область (МАСС) (SCP)"/>
    <n v="30"/>
    <n v="0"/>
    <n v="30"/>
    <s v="Блокирован"/>
    <x v="91"/>
    <s v="Супер МТС. Область (МАСС) (SCP)"/>
    <n v="1"/>
    <n v="0"/>
    <n v="0"/>
    <n v="1"/>
    <n v="1"/>
    <n v="0"/>
    <s v="Супер МТС. Область"/>
    <x v="4"/>
    <n v="1"/>
  </r>
  <r>
    <d v="2013-10-15T12:30:24"/>
    <x v="50"/>
    <n v="8503061"/>
    <d v="2013-10-07T19:24:47"/>
    <x v="1"/>
    <d v="2013-10-09T08:24:24"/>
    <n v="64626"/>
    <s v="Непрофильный"/>
    <s v="Ярославль"/>
    <s v="- МТС Коннект-4 (МАСС) (SCP)"/>
    <n v="30"/>
    <n v="95"/>
    <n v="125"/>
    <s v="Блокирован"/>
    <x v="10"/>
    <s v="МТС Коннект-4 (МАСС) (SCP)"/>
    <n v="0"/>
    <n v="1"/>
    <n v="0"/>
    <n v="1"/>
    <n v="1"/>
    <n v="0"/>
    <s v="МТС Коннект-4"/>
    <x v="4"/>
    <n v="1"/>
  </r>
  <r>
    <d v="2013-10-14T22:22:23"/>
    <x v="50"/>
    <n v="8503639"/>
    <d v="2013-10-06T19:16:42"/>
    <x v="1"/>
    <d v="2013-10-08T21:36:48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14T22:22:40"/>
    <x v="50"/>
    <n v="8503639"/>
    <d v="2013-10-06T18:38:00"/>
    <x v="1"/>
    <d v="2013-10-08T21:36:32"/>
    <n v="64626"/>
    <s v="Непрофильный"/>
    <s v="Ярославль"/>
    <s v="- Smart mini (МАСС) (SCP)"/>
    <n v="20"/>
    <n v="97"/>
    <n v="117"/>
    <s v="Блокирован"/>
    <x v="91"/>
    <s v="Smart mini (МАСС) (SCP)"/>
    <n v="1"/>
    <n v="1"/>
    <n v="0"/>
    <n v="1"/>
    <n v="1"/>
    <n v="70"/>
    <s v="Smart mini"/>
    <x v="4"/>
    <n v="1"/>
  </r>
  <r>
    <d v="2013-10-15T12:28:37"/>
    <x v="148"/>
    <n v="8503060"/>
    <d v="2013-10-02T14:56:06"/>
    <x v="1"/>
    <d v="2013-10-09T10:21:11"/>
    <n v="64626"/>
    <s v="Непрофильный"/>
    <s v="Ярославль"/>
    <s v="- Супер МТС (МАСС) (SCP)"/>
    <n v="30"/>
    <n v="0"/>
    <n v="30"/>
    <s v="Блокирован"/>
    <x v="110"/>
    <s v="Супер МТС (МАСС) (SCP)"/>
    <n v="0"/>
    <n v="1"/>
    <n v="0"/>
    <n v="1"/>
    <n v="1"/>
    <n v="0"/>
    <s v="Супер МТС"/>
    <x v="4"/>
    <n v="1"/>
  </r>
  <r>
    <d v="2013-10-07T17:30:23"/>
    <x v="88"/>
    <n v="8563781"/>
    <d v="2013-10-03T13:55:45"/>
    <x v="1"/>
    <d v="2013-10-13T17:25:29"/>
    <n v="73902"/>
    <s v="Непрофильный"/>
    <s v="Тверь"/>
    <s v="- Smart (МАСС) (SCP)"/>
    <n v="470"/>
    <n v="495.1"/>
    <n v="965.1"/>
    <s v="Блокирован"/>
    <x v="106"/>
    <s v="Smart (МАСС) (SCP)"/>
    <n v="1"/>
    <n v="1"/>
    <n v="0"/>
    <n v="1"/>
    <n v="1"/>
    <n v="120"/>
    <s v="Smart"/>
    <x v="4"/>
    <n v="1"/>
  </r>
  <r>
    <d v="2013-10-03T13:42:30"/>
    <x v="89"/>
    <n v="8563781"/>
    <d v="2013-10-03T13:55:45"/>
    <x v="1"/>
    <d v="2013-10-13T17:25:29"/>
    <n v="73902"/>
    <s v="Непрофильный"/>
    <s v="Тверь"/>
    <s v="- Smart (МАСС) (SCP)"/>
    <n v="470"/>
    <n v="495.1"/>
    <n v="965.1"/>
    <s v="Блокирован"/>
    <x v="106"/>
    <s v="Smart (МАСС) (SCP)"/>
    <n v="1"/>
    <n v="1"/>
    <n v="0"/>
    <n v="1"/>
    <n v="1"/>
    <n v="120"/>
    <s v="Smart"/>
    <x v="4"/>
    <n v="1"/>
  </r>
  <r>
    <d v="2013-10-12T19:18:02"/>
    <x v="67"/>
    <n v="8550375"/>
    <d v="2013-10-05T12:31:28"/>
    <x v="1"/>
    <m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0"/>
    <n v="0"/>
    <n v="1"/>
    <n v="1"/>
    <n v="0"/>
    <s v="Супер МТС. Область"/>
    <x v="4"/>
    <n v="1"/>
  </r>
  <r>
    <d v="2013-10-14T13:24:37"/>
    <x v="5"/>
    <n v="8550375"/>
    <d v="2013-10-05T12:28:21"/>
    <x v="1"/>
    <m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0"/>
    <n v="0"/>
    <n v="1"/>
    <n v="1"/>
    <n v="0"/>
    <s v="Супер МТС. Область"/>
    <x v="4"/>
    <n v="1"/>
  </r>
  <r>
    <d v="2013-10-13T16:27:25"/>
    <x v="67"/>
    <n v="8550375"/>
    <d v="2013-10-05T12:26:59"/>
    <x v="1"/>
    <m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0"/>
    <n v="0"/>
    <n v="1"/>
    <n v="1"/>
    <n v="0"/>
    <s v="Супер МТС. Область"/>
    <x v="4"/>
    <n v="1"/>
  </r>
  <r>
    <d v="2013-10-15T12:28:54"/>
    <x v="148"/>
    <n v="8503060"/>
    <d v="2013-10-02T09:36:37"/>
    <x v="1"/>
    <d v="2013-10-08T19:41:40"/>
    <n v="64626"/>
    <s v="Непрофильный"/>
    <s v="Ярославль"/>
    <s v="- МТС Коннект-4 (МАСС) (SCP)"/>
    <n v="30"/>
    <n v="0"/>
    <n v="30"/>
    <s v="Блокирован"/>
    <x v="110"/>
    <s v="МТС Коннект-4 (МАСС) (SCP)"/>
    <n v="0"/>
    <n v="1"/>
    <n v="0"/>
    <n v="1"/>
    <n v="1"/>
    <n v="0"/>
    <s v="МТС Коннект-4"/>
    <x v="4"/>
    <n v="1"/>
  </r>
  <r>
    <d v="2013-10-14T22:22:58"/>
    <x v="50"/>
    <n v="8503639"/>
    <d v="2013-10-05T19:33:45"/>
    <x v="1"/>
    <d v="2013-10-08T21:35:15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15T12:27:00"/>
    <x v="148"/>
    <n v="8503049"/>
    <d v="2013-10-07T18:36:49"/>
    <x v="1"/>
    <d v="2013-10-08T19:45:32"/>
    <n v="64626"/>
    <s v="Непрофильный"/>
    <s v="Ярославль"/>
    <s v="- МТС Коннект-4 (МАСС) (SCP)"/>
    <n v="30"/>
    <n v="0"/>
    <n v="30"/>
    <s v="Блокирован"/>
    <x v="112"/>
    <s v="МТС Коннект-4 (МАСС) (SCP)"/>
    <n v="0"/>
    <n v="1"/>
    <n v="0"/>
    <n v="1"/>
    <n v="1"/>
    <n v="0"/>
    <s v="МТС Коннект-4"/>
    <x v="4"/>
    <n v="1"/>
  </r>
  <r>
    <d v="2013-10-14T21:10:21"/>
    <x v="9"/>
    <n v="8503666"/>
    <d v="2013-10-09T14:23:35"/>
    <x v="1"/>
    <d v="2013-10-13T20:25:02"/>
    <n v="64626"/>
    <s v="Непрофильный"/>
    <s v="Тверь"/>
    <s v="- Smart mini (МАСС) (SCP)"/>
    <n v="20"/>
    <n v="0"/>
    <n v="20"/>
    <s v="Блокирован"/>
    <x v="11"/>
    <s v="Smart mini (МАСС) (SCP)"/>
    <n v="1"/>
    <n v="1"/>
    <n v="0"/>
    <n v="1"/>
    <n v="1"/>
    <n v="0"/>
    <s v="Smart mini"/>
    <x v="4"/>
    <n v="1"/>
  </r>
  <r>
    <d v="2013-10-03T16:51:42"/>
    <x v="30"/>
    <n v="8503714"/>
    <d v="2013-10-03T14:10:28"/>
    <x v="1"/>
    <d v="2013-10-09T05:29:17"/>
    <n v="64626"/>
    <s v="Непрофильный"/>
    <s v="Твер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4"/>
    <n v="1"/>
  </r>
  <r>
    <d v="2013-10-03T16:52:45"/>
    <x v="30"/>
    <n v="8503714"/>
    <d v="2013-10-03T14:10:28"/>
    <x v="1"/>
    <d v="2013-10-09T05:29:17"/>
    <n v="64626"/>
    <s v="Непрофильный"/>
    <s v="Твер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4"/>
    <n v="1"/>
  </r>
  <r>
    <d v="2013-10-03T16:53:37"/>
    <x v="30"/>
    <n v="8503714"/>
    <d v="2013-10-03T14:10:28"/>
    <x v="1"/>
    <d v="2013-10-09T05:29:17"/>
    <n v="64626"/>
    <s v="Непрофильный"/>
    <s v="Твер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4"/>
    <n v="1"/>
  </r>
  <r>
    <d v="2013-10-03T22:11:55"/>
    <x v="30"/>
    <n v="8503714"/>
    <d v="2013-10-03T14:10:28"/>
    <x v="1"/>
    <d v="2013-10-09T05:29:17"/>
    <n v="64626"/>
    <s v="Непрофильный"/>
    <s v="Твер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4"/>
    <n v="1"/>
  </r>
  <r>
    <d v="2013-10-08T17:21:23"/>
    <x v="30"/>
    <n v="8503714"/>
    <d v="2013-10-03T14:10:28"/>
    <x v="1"/>
    <d v="2013-10-09T05:29:17"/>
    <n v="64626"/>
    <s v="Непрофильный"/>
    <s v="Твер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4"/>
    <n v="1"/>
  </r>
  <r>
    <d v="2013-10-14T20:42:47"/>
    <x v="77"/>
    <n v="8503714"/>
    <d v="2013-10-03T14:10:28"/>
    <x v="1"/>
    <d v="2013-10-09T05:29:17"/>
    <n v="64626"/>
    <s v="Непрофильный"/>
    <s v="Ярославль"/>
    <s v="- МТС Коннект-4 (МАСС) (SCP)"/>
    <n v="30"/>
    <n v="94.5"/>
    <n v="124.5"/>
    <s v="Блокирован"/>
    <x v="88"/>
    <s v="МТС Коннект-4 (МАСС) (SCP)"/>
    <n v="1"/>
    <n v="1"/>
    <n v="0"/>
    <n v="1"/>
    <n v="1"/>
    <n v="0"/>
    <s v="МТС Коннект-4"/>
    <x v="4"/>
    <n v="1"/>
  </r>
  <r>
    <d v="2013-10-14T22:22:05"/>
    <x v="50"/>
    <n v="8503639"/>
    <d v="2013-10-05T07:21:42"/>
    <x v="1"/>
    <d v="2013-10-08T21:33:40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15T12:26:52"/>
    <x v="148"/>
    <n v="8503049"/>
    <d v="2013-10-07T06:40:14"/>
    <x v="1"/>
    <d v="2013-10-08T19:45:15"/>
    <n v="64626"/>
    <s v="Непрофильный"/>
    <s v="Ярославль"/>
    <s v="- МТС Коннект-4 (МАСС) (SCP)"/>
    <n v="30"/>
    <n v="0"/>
    <n v="30"/>
    <s v="Блокирован"/>
    <x v="112"/>
    <s v="МТС Коннект-4 (МАСС) (SCP)"/>
    <n v="0"/>
    <n v="1"/>
    <n v="0"/>
    <n v="1"/>
    <n v="1"/>
    <n v="0"/>
    <s v="МТС Коннект-4"/>
    <x v="4"/>
    <n v="1"/>
  </r>
  <r>
    <d v="2013-10-14T22:35:58"/>
    <x v="160"/>
    <n v="8503640"/>
    <d v="2013-10-01T15:42:21"/>
    <x v="1"/>
    <d v="2013-10-08T21:25:07"/>
    <n v="64626"/>
    <s v="Непрофильный"/>
    <s v="Ярославль"/>
    <s v="- Smart mini (МАСС) (SCP)"/>
    <n v="20"/>
    <n v="0"/>
    <n v="20"/>
    <s v="Блокирован"/>
    <x v="106"/>
    <s v="Smart mini (МАСС) (SCP)"/>
    <n v="1"/>
    <n v="1"/>
    <n v="0"/>
    <n v="1"/>
    <n v="1"/>
    <n v="0"/>
    <s v="Smart mini"/>
    <x v="4"/>
    <n v="1"/>
  </r>
  <r>
    <d v="2013-10-03T11:31:56"/>
    <x v="113"/>
    <n v="8502837"/>
    <d v="2013-09-20T12:57:50"/>
    <x v="2"/>
    <d v="2013-10-06T14:28:50"/>
    <n v="79956"/>
    <s v="Непрофильный"/>
    <s v="Ярославль"/>
    <s v="- Супер МТС (МАСС) (SCP)"/>
    <n v="30"/>
    <n v="95"/>
    <n v="125"/>
    <s v="Блокирован"/>
    <x v="9"/>
    <s v="Супер МТС (МАСС) (SCP)"/>
    <n v="1"/>
    <n v="1"/>
    <n v="1"/>
    <n v="1"/>
    <n v="1"/>
    <n v="70"/>
    <s v="Супер МТС"/>
    <x v="4"/>
    <n v="1"/>
  </r>
  <r>
    <d v="2013-10-14T22:36:32"/>
    <x v="160"/>
    <n v="8503640"/>
    <d v="2013-10-01T11:37:29"/>
    <x v="1"/>
    <d v="2013-10-08T21:24:24"/>
    <n v="64626"/>
    <s v="Непрофильный"/>
    <s v="Ярославль"/>
    <s v="- Smart mini (МАСС) (SCP)"/>
    <n v="20"/>
    <n v="425.52"/>
    <n v="445.52"/>
    <s v="Блокирован"/>
    <x v="106"/>
    <s v="Smart mini (МАСС) (SCP)"/>
    <n v="1"/>
    <n v="1"/>
    <n v="0"/>
    <n v="1"/>
    <n v="1"/>
    <n v="110"/>
    <s v="Smart mini"/>
    <x v="4"/>
    <n v="1"/>
  </r>
  <r>
    <d v="2013-10-14T13:15:01"/>
    <x v="5"/>
    <n v="8550375"/>
    <d v="2013-10-03T11:34:30"/>
    <x v="1"/>
    <d v="2013-10-15T22:24:30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10T20:36:11"/>
    <x v="72"/>
    <n v="8550365"/>
    <d v="2013-10-04T09:00:09"/>
    <x v="1"/>
    <m/>
    <n v="64628"/>
    <s v="Непрофильный"/>
    <s v="Ярославль"/>
    <s v="- Супер МТС. Область (МАСС) (SCP)"/>
    <n v="30"/>
    <n v="46"/>
    <n v="76"/>
    <s v="Блокирован"/>
    <x v="91"/>
    <s v="Супер МТС. Область (МАСС) (SCP)"/>
    <n v="1"/>
    <n v="0"/>
    <n v="0"/>
    <n v="1"/>
    <n v="1"/>
    <n v="0"/>
    <s v="Супер МТС. Область"/>
    <x v="4"/>
    <n v="1"/>
  </r>
  <r>
    <d v="2013-10-08T20:03:33"/>
    <x v="67"/>
    <n v="8550365"/>
    <d v="2013-10-04T09:00:09"/>
    <x v="1"/>
    <m/>
    <n v="64628"/>
    <s v="Непрофильный"/>
    <s v="Тверь"/>
    <s v="- Супер МТС. Область (МАСС) (SCP)"/>
    <n v="30"/>
    <n v="46"/>
    <n v="76"/>
    <s v="Блокирован"/>
    <x v="91"/>
    <s v="Супер МТС. Область (МАСС) (SCP)"/>
    <n v="1"/>
    <n v="0"/>
    <n v="0"/>
    <n v="1"/>
    <n v="1"/>
    <n v="0"/>
    <s v="Супер МТС. Область"/>
    <x v="4"/>
    <n v="1"/>
  </r>
  <r>
    <d v="2013-10-01T16:02:52"/>
    <x v="80"/>
    <n v="8503672"/>
    <d v="2013-09-04T21:01:50"/>
    <x v="2"/>
    <d v="2013-09-11T23:54:05"/>
    <n v="79956"/>
    <s v="Непрофильный"/>
    <s v="Ярославль"/>
    <s v="- Smart mini (МАСС) (SCP)"/>
    <n v="220"/>
    <n v="95"/>
    <n v="315"/>
    <s v="Блокирован"/>
    <x v="89"/>
    <s v="Smart mini (МАСС) (SCP)"/>
    <n v="1"/>
    <n v="1"/>
    <n v="1"/>
    <n v="1"/>
    <n v="1"/>
    <n v="110"/>
    <s v="Smart mini"/>
    <x v="4"/>
    <n v="1"/>
  </r>
  <r>
    <d v="2013-10-14T13:04:16"/>
    <x v="6"/>
    <n v="8550375"/>
    <d v="2013-10-02T20:52:57"/>
    <x v="1"/>
    <d v="2013-10-15T16:52:11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14T22:21:57"/>
    <x v="50"/>
    <n v="8503639"/>
    <d v="2013-10-03T16:40:49"/>
    <x v="1"/>
    <d v="2013-10-08T21:29:18"/>
    <n v="64626"/>
    <s v="Непрофильный"/>
    <s v="Ярославль"/>
    <s v="- Smart mini (МАСС) (SCP)"/>
    <n v="20"/>
    <n v="20"/>
    <n v="40"/>
    <s v="Блокирован"/>
    <x v="91"/>
    <s v="Smart mini (МАСС) (SCP)"/>
    <n v="1"/>
    <n v="1"/>
    <n v="0"/>
    <n v="1"/>
    <n v="1"/>
    <n v="0"/>
    <s v="Smart mini"/>
    <x v="4"/>
    <n v="1"/>
  </r>
  <r>
    <d v="2013-10-13T16:27:05"/>
    <x v="67"/>
    <n v="8550375"/>
    <d v="2013-10-02T16:17:18"/>
    <x v="1"/>
    <m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0"/>
    <n v="0"/>
    <n v="1"/>
    <n v="1"/>
    <n v="0"/>
    <s v="Супер МТС. Область"/>
    <x v="4"/>
    <n v="1"/>
  </r>
  <r>
    <d v="2013-10-13T16:41:54"/>
    <x v="25"/>
    <n v="8550375"/>
    <d v="2013-10-02T14:09:23"/>
    <x v="1"/>
    <d v="2013-10-15T19:24:10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12T19:18:25"/>
    <x v="67"/>
    <n v="8550375"/>
    <d v="2013-10-02T13:57:06"/>
    <x v="1"/>
    <d v="2013-10-15T19:21:43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09T19:05:37"/>
    <x v="153"/>
    <n v="8550375"/>
    <d v="2013-10-02T13:57:06"/>
    <x v="1"/>
    <d v="2013-10-15T19:21:43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14T22:22:32"/>
    <x v="50"/>
    <n v="8503639"/>
    <d v="2013-10-03T12:04:27"/>
    <x v="1"/>
    <d v="2013-10-08T21:28:21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14T18:17:13"/>
    <x v="163"/>
    <n v="8566642"/>
    <d v="2013-10-14T11:51:28"/>
    <x v="1"/>
    <m/>
    <n v="73902"/>
    <s v="Непрофильный"/>
    <s v="Тверь"/>
    <s v="- Smart mini (МАСС) (SCP)"/>
    <n v="220"/>
    <n v="0"/>
    <n v="220"/>
    <s v="Блокирован"/>
    <x v="12"/>
    <s v="Smart mini (МАСС) (SCP)"/>
    <n v="1"/>
    <n v="0"/>
    <n v="0"/>
    <n v="1"/>
    <n v="1"/>
    <n v="110"/>
    <s v="Smart mini"/>
    <x v="4"/>
    <n v="1"/>
  </r>
  <r>
    <d v="2013-10-15T12:30:42"/>
    <x v="50"/>
    <n v="8503061"/>
    <d v="2013-10-03T21:50:39"/>
    <x v="1"/>
    <d v="2013-10-09T08:24:19"/>
    <n v="64626"/>
    <s v="Непрофильный"/>
    <s v="Ярославль"/>
    <s v="- МТС Коннект-4 (МАСС) (SCP)"/>
    <n v="30"/>
    <n v="0"/>
    <n v="30"/>
    <s v="Блокирован"/>
    <x v="10"/>
    <s v="МТС Коннект-4 (МАСС) (SCP)"/>
    <n v="0"/>
    <n v="1"/>
    <n v="0"/>
    <n v="1"/>
    <n v="1"/>
    <n v="0"/>
    <s v="МТС Коннект-4"/>
    <x v="4"/>
    <n v="1"/>
  </r>
  <r>
    <d v="2013-10-15T12:30:33"/>
    <x v="50"/>
    <n v="8503061"/>
    <d v="2013-10-03T21:13:12"/>
    <x v="1"/>
    <d v="2013-10-09T08:24:13"/>
    <n v="64626"/>
    <s v="Непрофильный"/>
    <s v="Ярославль"/>
    <s v="- МТС Коннект-4 (МАСС) (SCP)"/>
    <n v="30"/>
    <n v="0"/>
    <n v="30"/>
    <s v="Блокирован"/>
    <x v="10"/>
    <s v="МТС Коннект-4 (МАСС) (SCP)"/>
    <n v="0"/>
    <n v="1"/>
    <n v="0"/>
    <n v="1"/>
    <n v="1"/>
    <n v="0"/>
    <s v="МТС Коннект-4"/>
    <x v="4"/>
    <n v="1"/>
  </r>
  <r>
    <d v="2013-10-15T12:10:27"/>
    <x v="11"/>
    <n v="1755291"/>
    <d v="2013-10-07T13:57:17"/>
    <x v="1"/>
    <d v="2013-10-08T20:50:22"/>
    <n v="64626"/>
    <s v="Непрофильный"/>
    <s v="Ярославль"/>
    <s v="- МТС Коннект-4 (МАСС) (SCP)"/>
    <n v="30"/>
    <n v="0"/>
    <n v="30"/>
    <s v="Блокирован"/>
    <x v="113"/>
    <s v="МТС Коннект-4 (МАСС) (SCP)"/>
    <n v="0"/>
    <n v="1"/>
    <n v="0"/>
    <n v="1"/>
    <n v="1"/>
    <n v="0"/>
    <s v="МТС Коннект-4"/>
    <x v="4"/>
    <n v="1"/>
  </r>
  <r>
    <d v="2013-10-14T22:35:08"/>
    <x v="160"/>
    <n v="8503639"/>
    <d v="2013-10-02T01:14:08"/>
    <x v="1"/>
    <d v="2013-10-08T21:25:44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13T07:45:57"/>
    <x v="80"/>
    <n v="8550366"/>
    <d v="2013-10-08T19:30:12"/>
    <x v="1"/>
    <m/>
    <n v="64628"/>
    <s v="Непрофильный"/>
    <s v="Тверь"/>
    <s v="- Супер МТС. Область (МАСС) (SCP)"/>
    <n v="30"/>
    <n v="0"/>
    <n v="30"/>
    <s v="Блокирован"/>
    <x v="114"/>
    <s v="Супер МТС. Область (МАСС) (SCP)"/>
    <n v="1"/>
    <n v="0"/>
    <n v="0"/>
    <n v="1"/>
    <n v="1"/>
    <n v="0"/>
    <s v="Супер МТС. Область"/>
    <x v="4"/>
    <n v="1"/>
  </r>
  <r>
    <d v="2013-10-14T22:22:14"/>
    <x v="50"/>
    <n v="8503639"/>
    <d v="2013-10-01T18:30:49"/>
    <x v="1"/>
    <d v="2013-10-08T21:25:18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15T12:10:10"/>
    <x v="11"/>
    <n v="1755291"/>
    <d v="2013-10-06T17:53:11"/>
    <x v="1"/>
    <d v="2013-10-08T20:49:18"/>
    <n v="64626"/>
    <s v="Непрофильный"/>
    <s v="Ярославль"/>
    <s v="- МТС Коннект-4 (МАСС) (SCP)"/>
    <n v="30"/>
    <n v="0"/>
    <n v="30"/>
    <s v="Блокирован"/>
    <x v="113"/>
    <s v="МТС Коннект-4 (МАСС) (SCP)"/>
    <n v="0"/>
    <n v="1"/>
    <n v="0"/>
    <n v="1"/>
    <n v="1"/>
    <n v="0"/>
    <s v="МТС Коннект-4"/>
    <x v="4"/>
    <n v="1"/>
  </r>
  <r>
    <d v="2013-10-12T17:46:16"/>
    <x v="6"/>
    <n v="8514501"/>
    <d v="2013-10-06T17:21:04"/>
    <x v="1"/>
    <m/>
    <n v="64628"/>
    <s v="Непрофильный"/>
    <s v="Тверь"/>
    <s v="- МТС Коннект-4 (МАСС) (SCP)"/>
    <n v="949"/>
    <n v="0"/>
    <n v="949"/>
    <s v="Блокирован"/>
    <x v="113"/>
    <s v="МТС Коннект-4 (МАСС) (SCP)"/>
    <n v="1"/>
    <n v="0"/>
    <n v="0"/>
    <n v="1"/>
    <n v="1"/>
    <n v="170"/>
    <s v="МТС Коннект-4"/>
    <x v="4"/>
    <n v="1"/>
  </r>
  <r>
    <d v="2013-10-03T11:55:50"/>
    <x v="113"/>
    <n v="8502837"/>
    <d v="2013-09-17T16:25:19"/>
    <x v="2"/>
    <d v="2013-10-06T13:35:05"/>
    <n v="79956"/>
    <s v="Непрофильный"/>
    <s v="Ярославль"/>
    <s v="- Супер МТС (МАСС) (SCP)"/>
    <n v="30"/>
    <n v="285"/>
    <n v="315"/>
    <s v="Блокирован"/>
    <x v="9"/>
    <s v="Супер МТС (МАСС) (SCP)"/>
    <n v="1"/>
    <n v="1"/>
    <n v="1"/>
    <n v="1"/>
    <n v="1"/>
    <n v="70"/>
    <s v="Супер МТС"/>
    <x v="4"/>
    <n v="1"/>
  </r>
  <r>
    <d v="2013-10-09T15:15:56"/>
    <x v="5"/>
    <n v="8550365"/>
    <d v="2013-10-01T15:04:58"/>
    <x v="1"/>
    <d v="2013-10-09T11:47:51"/>
    <n v="64628"/>
    <s v="Непрофильный"/>
    <s v="Ярославль"/>
    <s v="- Супер МТС. Область (МАСС) (SCP)"/>
    <n v="30"/>
    <n v="231.07"/>
    <n v="261.07"/>
    <s v="Блокирован"/>
    <x v="91"/>
    <s v="Супер МТС. Область (МАСС) (SCP)"/>
    <n v="1"/>
    <n v="1"/>
    <n v="0"/>
    <n v="1"/>
    <n v="1"/>
    <n v="70"/>
    <s v="Супер МТС. Область"/>
    <x v="4"/>
    <n v="1"/>
  </r>
  <r>
    <d v="2013-10-03T11:56:40"/>
    <x v="113"/>
    <n v="8502837"/>
    <d v="2013-09-17T13:17:47"/>
    <x v="2"/>
    <d v="2013-10-06T12:37:11"/>
    <n v="79956"/>
    <s v="Непрофильный"/>
    <s v="Ярославль"/>
    <s v="- Супер МТС (МАСС) (SCP)"/>
    <n v="30"/>
    <n v="0"/>
    <n v="30"/>
    <s v="Блокирован"/>
    <x v="9"/>
    <s v="Супер МТС (МАСС) (SCP)"/>
    <n v="1"/>
    <n v="1"/>
    <n v="1"/>
    <n v="1"/>
    <n v="1"/>
    <n v="0"/>
    <s v="Супер МТС"/>
    <x v="4"/>
    <n v="1"/>
  </r>
  <r>
    <d v="2013-10-15T12:19:17"/>
    <x v="148"/>
    <n v="1755740"/>
    <d v="2013-10-07T13:16:51"/>
    <x v="1"/>
    <d v="2013-10-08T20:50:16"/>
    <n v="64626"/>
    <s v="Непрофильный"/>
    <s v="Ярославль"/>
    <s v="- МТС Коннект-4 (МАСС) (SCP)"/>
    <n v="30"/>
    <n v="0"/>
    <n v="30"/>
    <s v="Блокирован"/>
    <x v="115"/>
    <s v="МТС Коннект-4 (МАСС) (SCP)"/>
    <n v="0"/>
    <n v="1"/>
    <n v="0"/>
    <n v="1"/>
    <n v="1"/>
    <n v="0"/>
    <s v="МТС Коннект-4"/>
    <x v="4"/>
    <n v="1"/>
  </r>
  <r>
    <d v="2013-10-14T22:35:16"/>
    <x v="160"/>
    <n v="8503639"/>
    <d v="2013-10-01T12:34:14"/>
    <x v="1"/>
    <d v="2013-10-08T21:24:29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14T22:22:49"/>
    <x v="50"/>
    <n v="8503639"/>
    <d v="2013-10-01T09:01:42"/>
    <x v="1"/>
    <d v="2013-10-08T21:24:00"/>
    <n v="64626"/>
    <s v="Непрофильный"/>
    <s v="Ярославль"/>
    <s v="- Smart mini (МАСС) (SCP)"/>
    <n v="20"/>
    <n v="0"/>
    <n v="20"/>
    <s v="Блокирован"/>
    <x v="91"/>
    <s v="Smart mini (МАСС) (SCP)"/>
    <n v="1"/>
    <n v="1"/>
    <n v="0"/>
    <n v="1"/>
    <n v="1"/>
    <n v="0"/>
    <s v="Smart mini"/>
    <x v="4"/>
    <n v="1"/>
  </r>
  <r>
    <d v="2013-10-09T14:55:14"/>
    <x v="6"/>
    <n v="1972690"/>
    <d v="2013-10-05T23:54:59"/>
    <x v="1"/>
    <m/>
    <n v="64628"/>
    <s v="Непрофильный"/>
    <s v="Тверь"/>
    <s v="- Smart (МАСС) (SCP)"/>
    <n v="30"/>
    <n v="100"/>
    <n v="130"/>
    <s v="Блокирован"/>
    <x v="113"/>
    <s v="Smart (МАСС) (SCP)"/>
    <n v="1"/>
    <n v="0"/>
    <n v="0"/>
    <n v="1"/>
    <n v="1"/>
    <n v="0"/>
    <s v="Smart"/>
    <x v="4"/>
    <n v="1"/>
  </r>
  <r>
    <d v="2013-11-10T22:33:35"/>
    <x v="18"/>
    <n v="8500392"/>
    <d v="2013-11-06T18:47:04"/>
    <x v="0"/>
    <m/>
    <n v="64626"/>
    <s v="Непрофильный"/>
    <s v="Тверь"/>
    <s v="- Супер МТС (МАСС) (SCP)"/>
    <n v="1"/>
    <n v="0"/>
    <n v="1"/>
    <s v="Блокирован"/>
    <x v="116"/>
    <s v="Супер МТС (МАСС) (SCP)"/>
    <n v="0"/>
    <n v="0"/>
    <n v="0"/>
    <n v="1"/>
    <n v="1"/>
    <n v="0"/>
    <s v="Супер МТС"/>
    <x v="4"/>
    <n v="1"/>
  </r>
  <r>
    <d v="2013-10-15T12:19:26"/>
    <x v="148"/>
    <n v="1755740"/>
    <d v="2013-10-06T17:43:37"/>
    <x v="1"/>
    <d v="2013-10-08T20:49:12"/>
    <n v="64626"/>
    <s v="Непрофильный"/>
    <s v="Ярославль"/>
    <s v="- МТС Коннект-4 (МАСС) (SCP)"/>
    <n v="30"/>
    <n v="0"/>
    <n v="30"/>
    <s v="Блокирован"/>
    <x v="115"/>
    <s v="МТС Коннект-4 (МАСС) (SCP)"/>
    <n v="0"/>
    <n v="1"/>
    <n v="0"/>
    <n v="1"/>
    <n v="1"/>
    <n v="0"/>
    <s v="МТС Коннект-4"/>
    <x v="4"/>
    <n v="1"/>
  </r>
  <r>
    <d v="2013-10-12T12:46:24"/>
    <x v="13"/>
    <n v="8502953"/>
    <d v="2013-10-04T16:55:05"/>
    <x v="1"/>
    <d v="2013-10-10T16:31:03"/>
    <n v="64616"/>
    <s v="Непрофильный"/>
    <s v="Ярославль"/>
    <s v="- Супер МТС. Область (МАСС) (SCP)"/>
    <n v="30"/>
    <n v="0"/>
    <n v="30"/>
    <s v="Блокирован"/>
    <x v="11"/>
    <s v="Супер МТС. Область (МАСС) (SCP)"/>
    <n v="1"/>
    <n v="1"/>
    <n v="1"/>
    <n v="1"/>
    <n v="1"/>
    <n v="0"/>
    <s v="Супер МТС. Область"/>
    <x v="4"/>
    <n v="1"/>
  </r>
  <r>
    <d v="2013-10-03T17:31:55"/>
    <x v="80"/>
    <n v="8503811"/>
    <d v="2013-09-06T15:09:11"/>
    <x v="2"/>
    <d v="2013-09-11T22:57:51"/>
    <n v="79956"/>
    <s v="Непрофильный"/>
    <s v="Ярославль"/>
    <s v="- Smart mini (МАСС) (SCP)"/>
    <n v="220"/>
    <n v="0"/>
    <n v="220"/>
    <s v="Блокирован"/>
    <x v="4"/>
    <s v="Smart mini (МАСС) (SCP)"/>
    <n v="1"/>
    <n v="1"/>
    <n v="1"/>
    <n v="1"/>
    <n v="1"/>
    <n v="110"/>
    <s v="Smart mini"/>
    <x v="4"/>
    <n v="1"/>
  </r>
  <r>
    <d v="2013-10-14T21:10:04"/>
    <x v="9"/>
    <n v="8503666"/>
    <d v="2013-10-04T11:54:49"/>
    <x v="1"/>
    <d v="2013-10-08T21:31:11"/>
    <n v="64626"/>
    <s v="Непрофильный"/>
    <s v="Ярославль"/>
    <s v="- Smart mini (МАСС) (SCP)"/>
    <n v="20"/>
    <n v="0"/>
    <n v="20"/>
    <s v="Блокирован"/>
    <x v="11"/>
    <s v="Smart mini (МАСС) (SCP)"/>
    <n v="1"/>
    <n v="1"/>
    <n v="0"/>
    <n v="1"/>
    <n v="1"/>
    <n v="0"/>
    <s v="Smart mini"/>
    <x v="4"/>
    <n v="1"/>
  </r>
  <r>
    <d v="2013-10-14T20:48:08"/>
    <x v="77"/>
    <n v="8511890"/>
    <d v="2013-10-10T00:03:42"/>
    <x v="1"/>
    <m/>
    <n v="64626"/>
    <s v="Непрофильный"/>
    <s v="Тверь"/>
    <s v="- Smart mini (МАСС) (SCP)"/>
    <n v="30"/>
    <n v="668.5"/>
    <n v="698.5"/>
    <s v="Блокирован"/>
    <x v="93"/>
    <s v="Smart mini (МАСС) (SCP)"/>
    <n v="1"/>
    <n v="0"/>
    <n v="0"/>
    <n v="1"/>
    <n v="1"/>
    <n v="110"/>
    <s v="Smart mini"/>
    <x v="4"/>
    <n v="1"/>
  </r>
  <r>
    <d v="2013-10-14T21:09:47"/>
    <x v="9"/>
    <n v="8503666"/>
    <d v="2013-10-03T17:35:12"/>
    <x v="1"/>
    <d v="2013-10-08T21:29:59"/>
    <n v="64626"/>
    <s v="Непрофильный"/>
    <s v="Ярославль"/>
    <s v="- Smart mini (МАСС) (SCP)"/>
    <n v="20"/>
    <n v="0"/>
    <n v="20"/>
    <s v="Блокирован"/>
    <x v="11"/>
    <s v="Smart mini (МАСС) (SCP)"/>
    <n v="1"/>
    <n v="1"/>
    <n v="0"/>
    <n v="1"/>
    <n v="1"/>
    <n v="0"/>
    <s v="Smart mini"/>
    <x v="4"/>
    <n v="1"/>
  </r>
  <r>
    <d v="2013-10-02T22:54:18"/>
    <x v="104"/>
    <n v="8563785"/>
    <d v="2013-09-27T16:37:14"/>
    <x v="2"/>
    <d v="2013-09-30T18:04:16"/>
    <n v="73902"/>
    <s v="Непрофильный"/>
    <s v="Тверь"/>
    <s v="- Smart (МАСС) (SCP)"/>
    <n v="470"/>
    <n v="0"/>
    <n v="470"/>
    <s v="Блокирован"/>
    <x v="88"/>
    <s v="Smart (МАСС) (SCP)"/>
    <n v="1"/>
    <n v="1"/>
    <n v="0"/>
    <n v="1"/>
    <n v="1"/>
    <n v="120"/>
    <s v="Smart"/>
    <x v="4"/>
    <n v="1"/>
  </r>
  <r>
    <d v="2013-10-01T17:50:13"/>
    <x v="161"/>
    <n v="8503347"/>
    <d v="2013-09-21T16:20:15"/>
    <x v="2"/>
    <d v="2013-10-15T13:41:19"/>
    <n v="64616"/>
    <s v="Непрофильный"/>
    <s v="Ярославль"/>
    <s v="- МТС Коннект-4 (МАСС) (SCP)"/>
    <n v="30"/>
    <n v="5000"/>
    <n v="5030"/>
    <s v="Блокирован"/>
    <x v="105"/>
    <s v="МТС Коннект-4 (МАСС) (SCP)"/>
    <n v="1"/>
    <n v="1"/>
    <n v="1"/>
    <n v="1"/>
    <n v="1"/>
    <n v="170"/>
    <s v="МТС Коннект-4"/>
    <x v="4"/>
    <n v="1"/>
  </r>
  <r>
    <d v="2013-10-01T16:12:02"/>
    <x v="160"/>
    <n v="8550515"/>
    <d v="2013-10-01T15:52:13"/>
    <x v="1"/>
    <m/>
    <n v="64616"/>
    <s v="Непрофильный"/>
    <s v="Тверь"/>
    <s v="- Smart (МАСС) (SCP)"/>
    <n v="30"/>
    <n v="500"/>
    <n v="530"/>
    <s v="Блокирован"/>
    <x v="112"/>
    <s v="Smart (МАСС) (SCP)"/>
    <n v="1"/>
    <n v="0"/>
    <n v="1"/>
    <n v="1"/>
    <n v="1"/>
    <n v="120"/>
    <s v="Smart"/>
    <x v="4"/>
    <n v="1"/>
  </r>
  <r>
    <d v="2013-10-11T11:18:37"/>
    <x v="157"/>
    <n v="1976571"/>
    <d v="2013-10-09T13:02:35"/>
    <x v="1"/>
    <d v="2013-10-12T12:02:32"/>
    <n v="64628"/>
    <s v="Непрофильный"/>
    <s v="Тверь"/>
    <s v="- Smart mini (МАСС) (SCP)"/>
    <n v="30"/>
    <n v="200"/>
    <n v="230"/>
    <s v="Блокирован"/>
    <x v="93"/>
    <s v="Smart mini (МАСС) (SCP)"/>
    <n v="1"/>
    <n v="1"/>
    <n v="0"/>
    <n v="1"/>
    <n v="1"/>
    <n v="110"/>
    <s v="Smart mini"/>
    <x v="4"/>
    <n v="1"/>
  </r>
  <r>
    <d v="2013-10-03T22:54:24"/>
    <x v="104"/>
    <n v="8500310"/>
    <d v="2013-09-29T17:22:38"/>
    <x v="2"/>
    <m/>
    <n v="64616"/>
    <s v="Непрофильный"/>
    <s v="Тверь"/>
    <s v="- Супер МТС (МАСС) (SCP)"/>
    <n v="30"/>
    <n v="357.51"/>
    <n v="387.51"/>
    <s v="Блокирован"/>
    <x v="10"/>
    <s v="Супер МТС (МАСС) (SCP)"/>
    <n v="1"/>
    <n v="0"/>
    <n v="1"/>
    <n v="1"/>
    <n v="1"/>
    <n v="70"/>
    <s v="Супер МТС"/>
    <x v="4"/>
    <n v="1"/>
  </r>
  <r>
    <d v="2013-11-15T23:12:26"/>
    <x v="35"/>
    <n v="1972686"/>
    <d v="2013-11-09T15:22:56"/>
    <x v="0"/>
    <m/>
    <n v="64628"/>
    <s v="Непрофильный"/>
    <s v="Ярославль"/>
    <s v="- Smart (МАСС) (SCP)"/>
    <n v="30"/>
    <n v="1000"/>
    <n v="1030"/>
    <s v="Блокирован"/>
    <x v="117"/>
    <s v="Smart (МАСС) (SCP)"/>
    <n v="0"/>
    <n v="0"/>
    <n v="0"/>
    <n v="1"/>
    <n v="1"/>
    <n v="120"/>
    <s v="Smart"/>
    <x v="4"/>
    <n v="1"/>
  </r>
  <r>
    <d v="2013-10-15T12:33:10"/>
    <x v="50"/>
    <n v="8503068"/>
    <d v="2013-10-07T11:51:16"/>
    <x v="1"/>
    <d v="2013-10-08T19:45:26"/>
    <n v="64626"/>
    <s v="Непрофильный"/>
    <s v="Ярославль"/>
    <s v="- МТС Коннект-4 (МАСС) (SCP)"/>
    <n v="30"/>
    <n v="0"/>
    <n v="30"/>
    <s v="Блокирован"/>
    <x v="95"/>
    <s v="МТС Коннект-4 (МАСС) (SCP)"/>
    <n v="0"/>
    <n v="1"/>
    <n v="0"/>
    <n v="1"/>
    <n v="1"/>
    <n v="0"/>
    <s v="МТС Коннект-4"/>
    <x v="4"/>
    <n v="1"/>
  </r>
  <r>
    <d v="2013-10-12T23:32:25"/>
    <x v="157"/>
    <n v="8503335"/>
    <d v="2013-10-12T22:27:41"/>
    <x v="1"/>
    <d v="2013-10-12T23:39:55"/>
    <n v="64616"/>
    <s v="Непрофильный"/>
    <s v="Тверь"/>
    <s v="- МТС Коннект-4 (МАСС) (SCP)"/>
    <n v="30"/>
    <n v="700"/>
    <n v="730"/>
    <s v="Блокирован"/>
    <x v="102"/>
    <s v="МТС Коннект-4 (МАСС) (SCP)"/>
    <n v="1"/>
    <n v="1"/>
    <n v="1"/>
    <n v="1"/>
    <n v="1"/>
    <n v="170"/>
    <s v="МТС Коннект-4"/>
    <x v="4"/>
    <n v="1"/>
  </r>
  <r>
    <d v="2013-10-15T12:10:18"/>
    <x v="11"/>
    <n v="1755291"/>
    <d v="2013-10-02T15:53:48"/>
    <x v="1"/>
    <d v="2013-10-08T20:44:32"/>
    <n v="64626"/>
    <s v="Непрофильный"/>
    <s v="Ярославль"/>
    <s v="- МТС Коннект-4 (МАСС) (SCP)"/>
    <n v="30"/>
    <n v="0"/>
    <n v="30"/>
    <s v="Блокирован"/>
    <x v="113"/>
    <s v="МТС Коннект-4 (МАСС) (SCP)"/>
    <n v="0"/>
    <n v="1"/>
    <n v="0"/>
    <n v="1"/>
    <n v="1"/>
    <n v="0"/>
    <s v="МТС Коннект-4"/>
    <x v="4"/>
    <n v="1"/>
  </r>
  <r>
    <d v="2013-11-05T13:40:06"/>
    <x v="132"/>
    <n v="1996272"/>
    <d v="2013-11-14T13:57:29"/>
    <x v="0"/>
    <m/>
    <n v="64616"/>
    <s v="Непрофильный"/>
    <s v="Ярославль"/>
    <s v="- Супер МТС (МАСС) (SCP)"/>
    <n v="30"/>
    <n v="0"/>
    <n v="30"/>
    <s v="Блокирован"/>
    <x v="118"/>
    <s v="Супер МТС (МАСС) (SCP)"/>
    <n v="0"/>
    <n v="0"/>
    <n v="1"/>
    <n v="1"/>
    <n v="1"/>
    <n v="0"/>
    <s v="Супер МТС"/>
    <x v="4"/>
    <n v="1"/>
  </r>
  <r>
    <d v="2013-10-15T14:54:24"/>
    <x v="151"/>
    <n v="8550438"/>
    <d v="2013-10-07T13:32:41"/>
    <x v="1"/>
    <d v="2013-10-08T23:20:28"/>
    <n v="64626"/>
    <s v="Непрофильный"/>
    <s v="Ярославль"/>
    <s v="- Супер МТС. Область (МАСС) (SCP)"/>
    <n v="30"/>
    <n v="0"/>
    <n v="30"/>
    <s v="Блокирован"/>
    <x v="93"/>
    <s v="Супер МТС. Область (МАСС) (SCP)"/>
    <n v="0"/>
    <n v="1"/>
    <n v="0"/>
    <n v="1"/>
    <n v="1"/>
    <n v="0"/>
    <s v="Супер МТС. Область"/>
    <x v="4"/>
    <n v="1"/>
  </r>
  <r>
    <d v="2013-10-01T17:08:02"/>
    <x v="44"/>
    <n v="8517631"/>
    <d v="2013-10-01T10:04:52"/>
    <x v="1"/>
    <d v="2013-10-06T14:20:37"/>
    <n v="64616"/>
    <s v="Непрофильный"/>
    <s v="Тверь"/>
    <s v="- Твоя страна (МАСС) (SCP)"/>
    <n v="150"/>
    <n v="0"/>
    <n v="150"/>
    <s v="Блокирован"/>
    <x v="11"/>
    <s v="Твоя страна (МАСС) (SCP)"/>
    <n v="1"/>
    <n v="1"/>
    <n v="1"/>
    <n v="0"/>
    <n v="0"/>
    <n v="0"/>
    <s v="Твоя страна"/>
    <x v="4"/>
    <n v="1"/>
  </r>
  <r>
    <d v="2013-10-07T07:50:24"/>
    <x v="91"/>
    <n v="8548025"/>
    <d v="2013-10-05T22:39:44"/>
    <x v="1"/>
    <d v="2013-10-12T13:00:51"/>
    <n v="73902"/>
    <s v="Непрофильный"/>
    <s v="Тверь"/>
    <s v="- Smart mini (МАСС) (SCP)"/>
    <n v="220"/>
    <n v="0"/>
    <n v="220"/>
    <s v="Блокирован"/>
    <x v="95"/>
    <s v="Smart mini (МАСС) (SCP)"/>
    <n v="1"/>
    <n v="1"/>
    <n v="0"/>
    <n v="1"/>
    <n v="1"/>
    <n v="110"/>
    <s v="Smart mini"/>
    <x v="4"/>
    <n v="1"/>
  </r>
  <r>
    <d v="2013-10-07T14:55:59"/>
    <x v="100"/>
    <n v="8502763"/>
    <d v="2013-09-29T20:21:03"/>
    <x v="2"/>
    <d v="2013-10-06T13:23:34"/>
    <n v="79956"/>
    <s v="Непрофильный"/>
    <s v="Ярославль"/>
    <s v="- Супер МТС (МАСС) (SCP)"/>
    <n v="30"/>
    <n v="50"/>
    <n v="8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07T15:12:11"/>
    <x v="100"/>
    <n v="8502763"/>
    <d v="2013-09-29T20:21:03"/>
    <x v="2"/>
    <d v="2013-10-06T13:23:34"/>
    <n v="79956"/>
    <s v="Непрофильный"/>
    <s v="Ярославль"/>
    <s v="- Супер МТС (МАСС) (SCP)"/>
    <n v="30"/>
    <n v="50"/>
    <n v="8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15T14:54:10"/>
    <x v="151"/>
    <n v="8550438"/>
    <d v="2013-10-06T20:18:12"/>
    <x v="1"/>
    <d v="2013-10-08T23:17:37"/>
    <n v="64626"/>
    <s v="Непрофильный"/>
    <s v="Ярославль"/>
    <s v="- Супер МТС. Область (МАСС) (SCP)"/>
    <n v="30"/>
    <n v="0"/>
    <n v="30"/>
    <s v="Блокирован"/>
    <x v="93"/>
    <s v="Супер МТС. Область (МАСС) (SCP)"/>
    <n v="0"/>
    <n v="1"/>
    <n v="0"/>
    <n v="1"/>
    <n v="1"/>
    <n v="0"/>
    <s v="Супер МТС. Область"/>
    <x v="4"/>
    <n v="1"/>
  </r>
  <r>
    <d v="2013-10-15T14:53:35"/>
    <x v="151"/>
    <n v="8550435"/>
    <d v="2013-10-07T13:21:12"/>
    <x v="1"/>
    <d v="2013-10-08T23:20:22"/>
    <n v="64626"/>
    <s v="Непрофильный"/>
    <s v="Ярославль"/>
    <s v="- Супер МТС. Область (МАСС) (SCP)"/>
    <n v="30"/>
    <n v="0"/>
    <n v="30"/>
    <s v="Блокирован"/>
    <x v="12"/>
    <s v="Супер МТС. Область (МАСС) (SCP)"/>
    <n v="0"/>
    <n v="1"/>
    <n v="0"/>
    <n v="1"/>
    <n v="1"/>
    <n v="0"/>
    <s v="Супер МТС. Область"/>
    <x v="4"/>
    <n v="1"/>
  </r>
  <r>
    <d v="2013-10-15T14:54:29"/>
    <x v="151"/>
    <n v="8550438"/>
    <d v="2013-10-05T22:05:06"/>
    <x v="1"/>
    <m/>
    <n v="64626"/>
    <s v="Непрофильный"/>
    <s v="Ярославль"/>
    <s v="- Супер МТС. Область (МАСС) (SCP)"/>
    <n v="30"/>
    <n v="0"/>
    <n v="30"/>
    <s v="Блокирован"/>
    <x v="93"/>
    <s v="Супер МТС. Область (МАСС) (SCP)"/>
    <n v="0"/>
    <n v="0"/>
    <n v="0"/>
    <n v="1"/>
    <n v="1"/>
    <n v="0"/>
    <s v="Супер МТС. Область"/>
    <x v="4"/>
    <n v="1"/>
  </r>
  <r>
    <d v="2013-10-15T11:26:06"/>
    <x v="95"/>
    <n v="8550442"/>
    <d v="2013-10-14T19:53:46"/>
    <x v="1"/>
    <m/>
    <n v="64626"/>
    <s v="Непрофильный"/>
    <s v="Тверь"/>
    <s v="- Супер МТС. Область (МАСС) (SCP)"/>
    <n v="30"/>
    <n v="43"/>
    <n v="73"/>
    <s v="Блокирован"/>
    <x v="16"/>
    <s v="Супер МТС. Область (МАСС) (SCP)"/>
    <n v="0"/>
    <n v="0"/>
    <n v="0"/>
    <n v="1"/>
    <n v="1"/>
    <n v="0"/>
    <s v="Супер МТС. Область"/>
    <x v="4"/>
    <n v="1"/>
  </r>
  <r>
    <d v="2013-10-01T16:52:14"/>
    <x v="41"/>
    <n v="8563785"/>
    <d v="2013-09-23T13:43:14"/>
    <x v="2"/>
    <d v="2013-09-27T17:53:51"/>
    <n v="73902"/>
    <s v="Непрофильный"/>
    <s v="Ярославль"/>
    <s v="- Smart (МАСС) (SCP)"/>
    <n v="470"/>
    <n v="0"/>
    <n v="470"/>
    <s v="Блокирован"/>
    <x v="88"/>
    <s v="Smart (МАСС) (SCP)"/>
    <n v="1"/>
    <n v="1"/>
    <n v="0"/>
    <n v="1"/>
    <n v="1"/>
    <n v="120"/>
    <s v="Smart"/>
    <x v="4"/>
    <n v="1"/>
  </r>
  <r>
    <d v="2013-10-01T18:05:40"/>
    <x v="25"/>
    <n v="8550375"/>
    <d v="2013-09-23T22:22:16"/>
    <x v="2"/>
    <d v="2013-09-15T10:15:31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07T14:51:47"/>
    <x v="100"/>
    <n v="8502763"/>
    <d v="2013-09-27T19:19:13"/>
    <x v="2"/>
    <d v="2013-10-06T12:05:05"/>
    <n v="79956"/>
    <s v="Непрофильный"/>
    <s v="Ярославль"/>
    <s v="- Супер МТС (МАСС) (SCP)"/>
    <n v="30"/>
    <n v="0"/>
    <n v="3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07T15:11:28"/>
    <x v="100"/>
    <n v="8502763"/>
    <d v="2013-09-27T19:19:13"/>
    <x v="2"/>
    <d v="2013-10-06T12:05:05"/>
    <n v="79956"/>
    <s v="Непрофильный"/>
    <s v="Ярославль"/>
    <s v="- Супер МТС (МАСС) (SCP)"/>
    <n v="30"/>
    <n v="0"/>
    <n v="3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01T17:49:44"/>
    <x v="161"/>
    <n v="8503337"/>
    <d v="2013-09-11T19:00:43"/>
    <x v="2"/>
    <d v="2013-09-29T19:11:00"/>
    <n v="64616"/>
    <s v="Непрофильный"/>
    <s v="Ярославль"/>
    <s v="- МТС Коннект-4 (МАСС) (SCP)"/>
    <n v="30"/>
    <n v="2000"/>
    <n v="2030"/>
    <s v="Блокирован"/>
    <x v="98"/>
    <s v="МТС Коннект-4 (МАСС) (SCP)"/>
    <n v="1"/>
    <n v="1"/>
    <n v="1"/>
    <n v="1"/>
    <n v="1"/>
    <n v="170"/>
    <s v="МТС Коннект-4"/>
    <x v="4"/>
    <n v="1"/>
  </r>
  <r>
    <d v="2013-10-14T20:48:16"/>
    <x v="77"/>
    <n v="8511891"/>
    <d v="2013-10-06T18:40:22"/>
    <x v="1"/>
    <m/>
    <n v="64626"/>
    <s v="Непрофильный"/>
    <s v="Ярославль"/>
    <s v="- Smart mini (МАСС) (SCP)"/>
    <n v="30"/>
    <n v="274"/>
    <n v="304"/>
    <s v="Блокирован"/>
    <x v="120"/>
    <s v="Smart mini (МАСС) (SCP)"/>
    <n v="1"/>
    <n v="0"/>
    <n v="0"/>
    <n v="1"/>
    <n v="1"/>
    <n v="110"/>
    <s v="Smart mini"/>
    <x v="4"/>
    <n v="1"/>
  </r>
  <r>
    <d v="2013-10-12T19:20:30"/>
    <x v="67"/>
    <n v="8502976"/>
    <d v="2013-10-01T16:50:11"/>
    <x v="1"/>
    <m/>
    <n v="64628"/>
    <s v="Непрофильный"/>
    <s v="Ярославль"/>
    <s v="- Супер МТС. Область (МАСС) (SCP)"/>
    <n v="30"/>
    <n v="0"/>
    <n v="30"/>
    <s v="Блокирован"/>
    <x v="114"/>
    <s v="Супер МТС. Область (МАСС) (SCP)"/>
    <n v="1"/>
    <n v="0"/>
    <n v="0"/>
    <n v="1"/>
    <n v="1"/>
    <n v="0"/>
    <s v="Супер МТС. Область"/>
    <x v="4"/>
    <n v="1"/>
  </r>
  <r>
    <d v="2013-10-01T18:13:43"/>
    <x v="25"/>
    <n v="8550375"/>
    <d v="2013-09-23T14:39:32"/>
    <x v="2"/>
    <d v="2013-10-08T12:22:27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01T20:30:40"/>
    <x v="112"/>
    <n v="8520705"/>
    <d v="2013-09-13T13:45:15"/>
    <x v="2"/>
    <d v="2013-09-30T10:32:31"/>
    <n v="64616"/>
    <s v="Непрофильный"/>
    <s v="Ярославль"/>
    <s v="- Smart mini (МАСС) (SCP)"/>
    <n v="30"/>
    <n v="700"/>
    <n v="730"/>
    <s v="Блокирован"/>
    <x v="101"/>
    <s v="Smart mini (МАСС) (SCP)"/>
    <n v="1"/>
    <n v="1"/>
    <n v="1"/>
    <n v="1"/>
    <n v="1"/>
    <n v="110"/>
    <s v="Smart mini"/>
    <x v="4"/>
    <n v="1"/>
  </r>
  <r>
    <d v="2013-10-15T13:19:54"/>
    <x v="40"/>
    <n v="8550144"/>
    <d v="2013-10-15T12:54:40"/>
    <x v="1"/>
    <d v="2013-10-15T13:13:17"/>
    <n v="64626"/>
    <s v="Непрофильный"/>
    <s v="Тверь"/>
    <s v="- Супер МТС (МАСС) (SCP)"/>
    <n v="50"/>
    <n v="500"/>
    <n v="550"/>
    <s v="Блокирован"/>
    <x v="103"/>
    <s v="Супер МТС (МАСС) (SCP)"/>
    <n v="0"/>
    <n v="1"/>
    <n v="0"/>
    <n v="1"/>
    <n v="1"/>
    <n v="70"/>
    <s v="Супер МТС"/>
    <x v="4"/>
    <n v="1"/>
  </r>
  <r>
    <d v="2013-10-07T14:51:33"/>
    <x v="100"/>
    <n v="8502763"/>
    <d v="2013-09-27T11:56:49"/>
    <x v="2"/>
    <d v="2013-10-06T12:04:46"/>
    <n v="79956"/>
    <s v="Непрофильный"/>
    <s v="Ярославль"/>
    <s v="- Супер МТС (МАСС) (SCP)"/>
    <n v="30"/>
    <n v="0"/>
    <n v="3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07T15:11:18"/>
    <x v="100"/>
    <n v="8502763"/>
    <d v="2013-09-27T11:56:49"/>
    <x v="2"/>
    <d v="2013-10-06T12:04:46"/>
    <n v="79956"/>
    <s v="Непрофильный"/>
    <s v="Ярославль"/>
    <s v="- Супер МТС (МАСС) (SCP)"/>
    <n v="30"/>
    <n v="0"/>
    <n v="3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15T12:21:02"/>
    <x v="148"/>
    <n v="1755839"/>
    <d v="2013-10-06T21:21:29"/>
    <x v="1"/>
    <d v="2013-10-08T20:49:41"/>
    <n v="64626"/>
    <s v="Непрофильный"/>
    <s v="Ярославль"/>
    <s v="- МТС Коннект-4 (МАСС) (SCP)"/>
    <n v="30"/>
    <n v="0"/>
    <n v="30"/>
    <s v="Блокирован"/>
    <x v="13"/>
    <s v="МТС Коннект-4 (МАСС) (SCP)"/>
    <n v="0"/>
    <n v="1"/>
    <n v="0"/>
    <n v="1"/>
    <n v="1"/>
    <n v="0"/>
    <s v="МТС Коннект-4"/>
    <x v="4"/>
    <n v="1"/>
  </r>
  <r>
    <d v="2013-10-09T14:57:26"/>
    <x v="6"/>
    <n v="8520579"/>
    <d v="2013-10-02T20:54:41"/>
    <x v="1"/>
    <m/>
    <n v="64628"/>
    <s v="Непрофильный"/>
    <s v="Ярославль"/>
    <s v="- Smart mini (МАСС) (SCP)"/>
    <n v="270"/>
    <n v="0"/>
    <n v="270"/>
    <s v="Блокирован"/>
    <x v="95"/>
    <s v="Smart mini (МАСС) (SCP)"/>
    <n v="1"/>
    <n v="0"/>
    <n v="0"/>
    <n v="1"/>
    <n v="1"/>
    <n v="110"/>
    <s v="Smart mini"/>
    <x v="4"/>
    <n v="1"/>
  </r>
  <r>
    <d v="2013-10-12T14:39:59"/>
    <x v="95"/>
    <n v="8550442"/>
    <d v="2013-10-12T15:54:54"/>
    <x v="1"/>
    <d v="2013-10-13T21:05:34"/>
    <n v="64626"/>
    <s v="Непрофильный"/>
    <s v="Тверь"/>
    <s v="- Супер МТС. Область (МАСС) (SCP)"/>
    <n v="30"/>
    <n v="0"/>
    <n v="30"/>
    <s v="Блокирован"/>
    <x v="16"/>
    <s v="Супер МТС. Область (МАСС) (SCP)"/>
    <n v="1"/>
    <n v="1"/>
    <n v="0"/>
    <n v="1"/>
    <n v="1"/>
    <n v="0"/>
    <s v="Супер МТС. Область"/>
    <x v="4"/>
    <n v="1"/>
  </r>
  <r>
    <d v="2013-11-15T12:12:12"/>
    <x v="11"/>
    <n v="1755365"/>
    <d v="2013-11-11T15:54:39"/>
    <x v="0"/>
    <d v="2013-11-13T20:17:53"/>
    <n v="64626"/>
    <s v="Непрофильный"/>
    <s v="Тверь"/>
    <s v="- МТС Коннект-4 (МАСС) (SCP)"/>
    <n v="30"/>
    <n v="0"/>
    <n v="30"/>
    <s v="Блокирован"/>
    <x v="121"/>
    <s v="МТС Коннект-4 (МАСС) (SCP)"/>
    <n v="0"/>
    <n v="1"/>
    <n v="0"/>
    <n v="1"/>
    <n v="1"/>
    <n v="0"/>
    <s v="МТС Коннект-4"/>
    <x v="4"/>
    <n v="1"/>
  </r>
  <r>
    <d v="2013-10-07T14:51:19"/>
    <x v="100"/>
    <n v="8502763"/>
    <d v="2013-09-26T15:15:07"/>
    <x v="2"/>
    <d v="2013-10-06T12:04:21"/>
    <n v="79956"/>
    <s v="Непрофильный"/>
    <s v="Ярославль"/>
    <s v="- Супер МТС (МАСС) (SCP)"/>
    <n v="30"/>
    <n v="100"/>
    <n v="130"/>
    <s v="Блокирован"/>
    <x v="119"/>
    <s v="Супер МТС (МАСС) (SCP)"/>
    <n v="1"/>
    <n v="1"/>
    <n v="1"/>
    <n v="1"/>
    <n v="1"/>
    <n v="70"/>
    <s v="Супер МТС"/>
    <x v="4"/>
    <n v="1"/>
  </r>
  <r>
    <d v="2013-10-07T15:11:05"/>
    <x v="100"/>
    <n v="8502763"/>
    <d v="2013-09-26T15:15:07"/>
    <x v="2"/>
    <d v="2013-10-06T12:04:21"/>
    <n v="79956"/>
    <s v="Непрофильный"/>
    <s v="Ярославль"/>
    <s v="- Супер МТС (МАСС) (SCP)"/>
    <n v="30"/>
    <n v="100"/>
    <n v="130"/>
    <s v="Блокирован"/>
    <x v="119"/>
    <s v="Супер МТС (МАСС) (SCP)"/>
    <n v="1"/>
    <n v="1"/>
    <n v="1"/>
    <n v="1"/>
    <n v="1"/>
    <n v="70"/>
    <s v="Супер МТС"/>
    <x v="4"/>
    <n v="1"/>
  </r>
  <r>
    <d v="2013-10-15T12:21:11"/>
    <x v="148"/>
    <n v="1755839"/>
    <d v="2013-10-06T12:18:34"/>
    <x v="1"/>
    <d v="2013-10-08T20:48:56"/>
    <n v="64626"/>
    <s v="Непрофильный"/>
    <s v="Ярославль"/>
    <s v="- МТС Коннект-4 (МАСС) (SCP)"/>
    <n v="30"/>
    <n v="0"/>
    <n v="30"/>
    <s v="Блокирован"/>
    <x v="13"/>
    <s v="МТС Коннект-4 (МАСС) (SCP)"/>
    <n v="0"/>
    <n v="1"/>
    <n v="0"/>
    <n v="1"/>
    <n v="1"/>
    <n v="0"/>
    <s v="МТС Коннект-4"/>
    <x v="4"/>
    <n v="1"/>
  </r>
  <r>
    <d v="2013-10-01T17:04:39"/>
    <x v="149"/>
    <n v="8550375"/>
    <d v="2013-09-22T11:03:56"/>
    <x v="2"/>
    <d v="2013-10-07T18:06:44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08T20:47:16"/>
    <x v="5"/>
    <n v="8500365"/>
    <d v="2013-10-02T21:42:53"/>
    <x v="1"/>
    <m/>
    <n v="64628"/>
    <s v="Непрофильный"/>
    <s v="Тверь"/>
    <s v="- Smart mini (МАСС) (SCP)"/>
    <n v="30"/>
    <n v="230"/>
    <n v="260"/>
    <s v="Блокирован"/>
    <x v="93"/>
    <s v="Smart mini (МАСС) (SCP)"/>
    <n v="1"/>
    <n v="0"/>
    <n v="0"/>
    <n v="1"/>
    <n v="1"/>
    <n v="110"/>
    <s v="Smart mini"/>
    <x v="4"/>
    <n v="1"/>
  </r>
  <r>
    <d v="2013-10-15T12:20:53"/>
    <x v="148"/>
    <n v="1755839"/>
    <d v="2013-10-05T20:53:31"/>
    <x v="1"/>
    <d v="2013-10-08T20:48:26"/>
    <n v="64626"/>
    <s v="Непрофильный"/>
    <s v="Ярославль"/>
    <s v="- МТС Коннект-4 (МАСС) (SCP)"/>
    <n v="30"/>
    <n v="0"/>
    <n v="30"/>
    <s v="Блокирован"/>
    <x v="13"/>
    <s v="МТС Коннект-4 (МАСС) (SCP)"/>
    <n v="0"/>
    <n v="1"/>
    <n v="0"/>
    <n v="1"/>
    <n v="1"/>
    <n v="0"/>
    <s v="МТС Коннект-4"/>
    <x v="4"/>
    <n v="1"/>
  </r>
  <r>
    <d v="2013-10-15T12:35:13"/>
    <x v="50"/>
    <n v="8503075"/>
    <d v="2013-10-06T19:29:41"/>
    <x v="1"/>
    <d v="2013-10-08T19:45:09"/>
    <n v="64626"/>
    <s v="Непрофильный"/>
    <s v="Ярославль"/>
    <s v="- МТС Коннект-4 (МАСС) (SCP)"/>
    <n v="30"/>
    <n v="0"/>
    <n v="30"/>
    <s v="Блокирован"/>
    <x v="14"/>
    <s v="МТС Коннект-4 (МАСС) (SCP)"/>
    <n v="0"/>
    <n v="1"/>
    <n v="0"/>
    <n v="1"/>
    <n v="1"/>
    <n v="0"/>
    <s v="МТС Коннект-4"/>
    <x v="4"/>
    <n v="1"/>
  </r>
  <r>
    <d v="2013-10-01T18:56:01"/>
    <x v="164"/>
    <n v="8520499"/>
    <d v="2013-09-14T15:58:59"/>
    <x v="2"/>
    <d v="2013-09-29T23:50:23"/>
    <n v="64616"/>
    <s v="Непрофильный"/>
    <s v="Ярославль"/>
    <s v="- Smart mini (МАСС) (SCP)"/>
    <n v="30"/>
    <n v="200"/>
    <n v="230"/>
    <s v="Блокирован"/>
    <x v="105"/>
    <s v="Smart mini (МАСС) (SCP)"/>
    <n v="1"/>
    <n v="1"/>
    <n v="1"/>
    <n v="1"/>
    <n v="1"/>
    <n v="110"/>
    <s v="Smart mini"/>
    <x v="4"/>
    <n v="1"/>
  </r>
  <r>
    <d v="2013-10-08T10:25:57"/>
    <x v="7"/>
    <n v="1996138"/>
    <d v="2013-10-08T12:20:22"/>
    <x v="1"/>
    <m/>
    <n v="64616"/>
    <s v="Непрофильный"/>
    <s v="Тверь"/>
    <s v="- Smart (МАСС) (SCP)"/>
    <n v="470"/>
    <n v="0"/>
    <n v="470"/>
    <s v="Блокирован"/>
    <x v="15"/>
    <s v="Smart (МАСС) (SCP)"/>
    <n v="1"/>
    <n v="0"/>
    <n v="1"/>
    <n v="1"/>
    <n v="1"/>
    <n v="120"/>
    <s v="Smart"/>
    <x v="4"/>
    <n v="1"/>
  </r>
  <r>
    <d v="2013-10-06T10:00:35"/>
    <x v="7"/>
    <n v="1996138"/>
    <d v="2013-10-08T12:20:22"/>
    <x v="1"/>
    <m/>
    <n v="64616"/>
    <s v="Непрофильный"/>
    <s v="Тверь"/>
    <s v="- Smart (МАСС) (SCP)"/>
    <n v="470"/>
    <n v="0"/>
    <n v="470"/>
    <s v="Блокирован"/>
    <x v="15"/>
    <s v="Smart (МАСС) (SCP)"/>
    <n v="1"/>
    <n v="0"/>
    <n v="1"/>
    <n v="1"/>
    <n v="1"/>
    <n v="120"/>
    <s v="Smart"/>
    <x v="4"/>
    <n v="1"/>
  </r>
  <r>
    <d v="2013-10-13T11:28:51"/>
    <x v="7"/>
    <n v="1996138"/>
    <d v="2013-10-08T12:20:22"/>
    <x v="1"/>
    <m/>
    <n v="64616"/>
    <s v="Непрофильный"/>
    <s v="Тверь"/>
    <s v="- Smart (МАСС) (SCP)"/>
    <n v="470"/>
    <n v="0"/>
    <n v="470"/>
    <s v="Блокирован"/>
    <x v="15"/>
    <s v="Smart (МАСС) (SCP)"/>
    <n v="1"/>
    <n v="0"/>
    <n v="1"/>
    <n v="1"/>
    <n v="1"/>
    <n v="120"/>
    <s v="Smart"/>
    <x v="4"/>
    <n v="1"/>
  </r>
  <r>
    <d v="2013-10-01T18:45:16"/>
    <x v="7"/>
    <n v="1996138"/>
    <d v="2013-10-08T12:20:22"/>
    <x v="1"/>
    <m/>
    <n v="64616"/>
    <s v="Непрофильный"/>
    <s v="Ярославль"/>
    <s v="- Smart (МАСС) (SCP)"/>
    <n v="470"/>
    <n v="0"/>
    <n v="470"/>
    <s v="Блокирован"/>
    <x v="15"/>
    <s v="Smart (МАСС) (SCP)"/>
    <n v="1"/>
    <n v="0"/>
    <n v="1"/>
    <n v="1"/>
    <n v="1"/>
    <n v="120"/>
    <s v="Smart"/>
    <x v="4"/>
    <n v="1"/>
  </r>
  <r>
    <d v="2013-10-15T12:33:19"/>
    <x v="50"/>
    <n v="8503068"/>
    <d v="2013-10-01T02:47:08"/>
    <x v="1"/>
    <d v="2013-10-08T19:41:13"/>
    <n v="64626"/>
    <s v="Непрофильный"/>
    <s v="Ярославль"/>
    <s v="- МТС Коннект-4 (МАСС) (SCP)"/>
    <n v="30"/>
    <n v="0"/>
    <n v="30"/>
    <s v="Блокирован"/>
    <x v="95"/>
    <s v="МТС Коннект-4 (МАСС) (SCP)"/>
    <n v="0"/>
    <n v="1"/>
    <n v="0"/>
    <n v="1"/>
    <n v="1"/>
    <n v="0"/>
    <s v="МТС Коннект-4"/>
    <x v="4"/>
    <n v="1"/>
  </r>
  <r>
    <d v="2013-11-05T15:23:59"/>
    <x v="13"/>
    <n v="8566138"/>
    <d v="2013-11-10T16:32:52"/>
    <x v="0"/>
    <d v="2013-11-15T15:34:11"/>
    <n v="64616"/>
    <s v="Непрофильный"/>
    <s v="Тверь"/>
    <s v="- Smart mini (МАСС) (SCP)"/>
    <n v="30"/>
    <n v="500"/>
    <n v="530"/>
    <s v="Блокирован"/>
    <x v="122"/>
    <s v="Smart mini (МАСС) (SCP)"/>
    <n v="0"/>
    <n v="1"/>
    <n v="1"/>
    <n v="1"/>
    <n v="1"/>
    <n v="110"/>
    <s v="Smart mini"/>
    <x v="4"/>
    <n v="1"/>
  </r>
  <r>
    <d v="2013-10-01T18:34:10"/>
    <x v="6"/>
    <n v="8550375"/>
    <d v="2013-09-20T14:45:47"/>
    <x v="2"/>
    <d v="2013-10-05T12:23:44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13T07:34:10"/>
    <x v="80"/>
    <n v="8554659"/>
    <d v="2013-10-08T12:29:18"/>
    <x v="1"/>
    <m/>
    <n v="64628"/>
    <s v="Непрофильный"/>
    <s v="Тверь"/>
    <s v="- Smart (МАСС) (SCP)"/>
    <n v="30"/>
    <n v="500"/>
    <n v="530"/>
    <s v="Блокирован"/>
    <x v="123"/>
    <s v="Smart (МАСС) (SCP)"/>
    <n v="1"/>
    <n v="0"/>
    <n v="0"/>
    <n v="1"/>
    <n v="1"/>
    <n v="120"/>
    <s v="Smart"/>
    <x v="4"/>
    <n v="1"/>
  </r>
  <r>
    <d v="2013-10-15T12:35:21"/>
    <x v="50"/>
    <n v="8503075"/>
    <d v="2013-10-05T11:45:51"/>
    <x v="1"/>
    <d v="2013-10-08T19:44:03"/>
    <n v="64626"/>
    <s v="Непрофильный"/>
    <s v="Ярославль"/>
    <s v="- МТС Коннект-4 (МАСС) (SCP)"/>
    <n v="30"/>
    <n v="0"/>
    <n v="30"/>
    <s v="Блокирован"/>
    <x v="14"/>
    <s v="МТС Коннект-4 (МАСС) (SCP)"/>
    <n v="0"/>
    <n v="1"/>
    <n v="0"/>
    <n v="1"/>
    <n v="1"/>
    <n v="0"/>
    <s v="МТС Коннект-4"/>
    <x v="4"/>
    <n v="1"/>
  </r>
  <r>
    <d v="2013-10-08T20:06:54"/>
    <x v="67"/>
    <n v="8500273"/>
    <d v="2013-10-03T10:49:34"/>
    <x v="1"/>
    <d v="2013-10-15T23:00:56"/>
    <n v="64628"/>
    <s v="Непрофильный"/>
    <s v="Тверь"/>
    <s v="- Smart mini (МАСС) (SCP)"/>
    <n v="30"/>
    <n v="190.1"/>
    <n v="220.1"/>
    <s v="Блокирован"/>
    <x v="120"/>
    <s v="Smart mini (МАСС) (SCP)"/>
    <n v="1"/>
    <n v="1"/>
    <n v="0"/>
    <n v="1"/>
    <n v="1"/>
    <n v="110"/>
    <s v="Smart mini"/>
    <x v="4"/>
    <n v="1"/>
  </r>
  <r>
    <d v="2013-10-14T20:47:59"/>
    <x v="77"/>
    <n v="8511890"/>
    <d v="2013-10-01T10:27:10"/>
    <x v="1"/>
    <m/>
    <n v="64626"/>
    <s v="Непрофильный"/>
    <s v="Ярославль"/>
    <s v="- Smart mini (МАСС) (SCP)"/>
    <n v="30"/>
    <n v="548"/>
    <n v="578"/>
    <s v="Блокирован"/>
    <x v="93"/>
    <s v="Smart mini (МАСС) (SCP)"/>
    <n v="1"/>
    <n v="0"/>
    <n v="0"/>
    <n v="1"/>
    <n v="1"/>
    <n v="110"/>
    <s v="Smart mini"/>
    <x v="4"/>
    <n v="1"/>
  </r>
  <r>
    <d v="2013-11-15T12:26:43"/>
    <x v="148"/>
    <n v="8503048"/>
    <d v="2013-11-02T21:28:07"/>
    <x v="0"/>
    <d v="2013-11-08T19:42:28"/>
    <n v="64626"/>
    <s v="Непрофильный"/>
    <s v="Ярославль"/>
    <s v="- МТС Коннект-4 (МАСС) (SCP)"/>
    <n v="30"/>
    <n v="0"/>
    <n v="30"/>
    <s v="Блокирован"/>
    <x v="124"/>
    <s v="МТС Коннект-4 (МАСС) (SCP)"/>
    <n v="0"/>
    <n v="1"/>
    <n v="0"/>
    <n v="1"/>
    <n v="1"/>
    <n v="0"/>
    <s v="МТС Коннект-4"/>
    <x v="4"/>
    <n v="1"/>
  </r>
  <r>
    <d v="2013-10-08T19:56:22"/>
    <x v="65"/>
    <n v="8550792"/>
    <d v="2013-10-08T21:27:41"/>
    <x v="1"/>
    <m/>
    <n v="73902"/>
    <s v="Непрофильный"/>
    <s v="Тверь"/>
    <s v="- Супер МТС (МАСС) (SCP)"/>
    <n v="30"/>
    <n v="0"/>
    <n v="30"/>
    <s v="Блокирован"/>
    <x v="125"/>
    <s v="Супер МТС (МАСС) (SCP)"/>
    <n v="1"/>
    <n v="0"/>
    <n v="0"/>
    <n v="1"/>
    <n v="1"/>
    <n v="0"/>
    <s v="Супер МТС"/>
    <x v="4"/>
    <n v="1"/>
  </r>
  <r>
    <d v="2013-10-08T19:56:40"/>
    <x v="65"/>
    <n v="8550792"/>
    <d v="2013-10-08T19:56:25"/>
    <x v="1"/>
    <m/>
    <n v="73902"/>
    <s v="Непрофильный"/>
    <s v="Тверь"/>
    <s v="- Супер МТС (МАСС) (SCP)"/>
    <n v="30"/>
    <n v="0"/>
    <n v="30"/>
    <s v="Блокирован"/>
    <x v="125"/>
    <s v="Супер МТС (МАСС) (SCP)"/>
    <n v="1"/>
    <n v="0"/>
    <n v="0"/>
    <n v="1"/>
    <n v="1"/>
    <n v="0"/>
    <s v="Супер МТС"/>
    <x v="4"/>
    <n v="1"/>
  </r>
  <r>
    <d v="2013-10-15T13:44:40"/>
    <x v="11"/>
    <n v="8550144"/>
    <d v="2013-10-11T19:12:29"/>
    <x v="1"/>
    <d v="2013-10-13T14:07:17"/>
    <n v="64626"/>
    <s v="Непрофильный"/>
    <s v="Тверь"/>
    <s v="- Супер МТС (МАСС) (SCP)"/>
    <n v="50"/>
    <n v="0"/>
    <n v="50"/>
    <s v="Блокирован"/>
    <x v="103"/>
    <s v="Супер МТС (МАСС) (SCP)"/>
    <n v="0"/>
    <n v="1"/>
    <n v="0"/>
    <n v="1"/>
    <n v="1"/>
    <n v="0"/>
    <s v="Супер МТС"/>
    <x v="4"/>
    <n v="1"/>
  </r>
  <r>
    <d v="2013-10-06T17:38:02"/>
    <x v="114"/>
    <n v="8502849"/>
    <d v="2013-09-28T17:07:55"/>
    <x v="2"/>
    <d v="2013-10-08T18:41:04"/>
    <n v="79956"/>
    <s v="Непрофильный"/>
    <s v="Ярославль"/>
    <s v="- Супер МТС (МАСС) (SCP)"/>
    <n v="30"/>
    <n v="0"/>
    <n v="30"/>
    <s v="Блокирован"/>
    <x v="126"/>
    <s v="Супер МТС (МАСС) (SCP)"/>
    <n v="1"/>
    <n v="1"/>
    <n v="1"/>
    <n v="1"/>
    <n v="1"/>
    <n v="0"/>
    <s v="Супер МТС"/>
    <x v="4"/>
    <n v="1"/>
  </r>
  <r>
    <d v="2013-10-15T13:45:15"/>
    <x v="11"/>
    <n v="8550144"/>
    <d v="2013-10-11T15:36:47"/>
    <x v="1"/>
    <d v="2013-10-06T19:36:53"/>
    <n v="64626"/>
    <s v="Непрофильный"/>
    <s v="Тверь"/>
    <s v="- Супер МТС (МАСС) (SCP)"/>
    <n v="50"/>
    <n v="0"/>
    <n v="50"/>
    <s v="Блокирован"/>
    <x v="103"/>
    <s v="Супер МТС (МАСС) (SCP)"/>
    <n v="0"/>
    <n v="1"/>
    <n v="0"/>
    <n v="1"/>
    <n v="1"/>
    <n v="0"/>
    <s v="Супер МТС"/>
    <x v="4"/>
    <n v="1"/>
  </r>
  <r>
    <d v="2013-10-08T13:16:56"/>
    <x v="65"/>
    <n v="8550792"/>
    <d v="2013-10-08T13:01:10"/>
    <x v="1"/>
    <m/>
    <n v="73902"/>
    <s v="Непрофильный"/>
    <s v="Тверь"/>
    <s v="- Супер МТС (МАСС) (SCP)"/>
    <n v="30"/>
    <n v="0"/>
    <n v="30"/>
    <s v="Блокирован"/>
    <x v="125"/>
    <s v="Супер МТС (МАСС) (SCP)"/>
    <n v="1"/>
    <n v="0"/>
    <n v="0"/>
    <n v="1"/>
    <n v="1"/>
    <n v="0"/>
    <s v="Супер МТС"/>
    <x v="4"/>
    <n v="1"/>
  </r>
  <r>
    <d v="2013-10-01T18:30:21"/>
    <x v="6"/>
    <n v="8550375"/>
    <d v="2013-09-19T12:43:19"/>
    <x v="2"/>
    <d v="2013-10-05T11:37:59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02T22:42:12"/>
    <x v="104"/>
    <n v="8515049"/>
    <d v="2013-09-27T12:11:26"/>
    <x v="2"/>
    <d v="2013-10-05T16:22:15"/>
    <n v="73902"/>
    <s v="Непрофильный"/>
    <s v="Тверь"/>
    <s v="- Smart mini (МАСС) (SCP)"/>
    <n v="30"/>
    <n v="194.02"/>
    <n v="224.02"/>
    <s v="Блокирован"/>
    <x v="114"/>
    <s v="Smart mini (МАСС) (SCP)"/>
    <n v="1"/>
    <n v="1"/>
    <n v="0"/>
    <n v="1"/>
    <n v="1"/>
    <n v="110"/>
    <s v="Smart mini"/>
    <x v="4"/>
    <n v="1"/>
  </r>
  <r>
    <d v="2013-10-15T13:44:32"/>
    <x v="11"/>
    <n v="8550144"/>
    <d v="2013-10-11T09:38:58"/>
    <x v="1"/>
    <d v="2013-10-13T10:54:14"/>
    <n v="64626"/>
    <s v="Непрофильный"/>
    <s v="Тверь"/>
    <s v="- Супер МТС (МАСС) (SCP)"/>
    <n v="50"/>
    <n v="0"/>
    <n v="50"/>
    <s v="Блокирован"/>
    <x v="103"/>
    <s v="Супер МТС (МАСС) (SCP)"/>
    <n v="0"/>
    <n v="1"/>
    <n v="0"/>
    <n v="1"/>
    <n v="1"/>
    <n v="0"/>
    <s v="Супер МТС"/>
    <x v="4"/>
    <n v="1"/>
  </r>
  <r>
    <d v="2013-10-15T14:55:29"/>
    <x v="151"/>
    <n v="8550442"/>
    <d v="2013-10-08T19:43:57"/>
    <x v="1"/>
    <d v="2013-10-13T20:48:57"/>
    <n v="64626"/>
    <s v="Непрофильный"/>
    <s v="Ярославль"/>
    <s v="- Супер МТС. Область (МАСС) (SCP)"/>
    <n v="30"/>
    <n v="0"/>
    <n v="30"/>
    <s v="Блокирован"/>
    <x v="16"/>
    <s v="Супер МТС. Область (МАСС) (SCP)"/>
    <n v="0"/>
    <n v="1"/>
    <n v="0"/>
    <n v="1"/>
    <n v="1"/>
    <n v="0"/>
    <s v="Супер МТС. Область"/>
    <x v="4"/>
    <n v="1"/>
  </r>
  <r>
    <d v="2013-10-11T17:59:08"/>
    <x v="113"/>
    <n v="1755447"/>
    <d v="2013-10-11T18:37:20"/>
    <x v="1"/>
    <m/>
    <n v="64628"/>
    <s v="Непрофильный"/>
    <s v="Тверь"/>
    <s v="- Smart mini (МАСС) (SCP)"/>
    <n v="30"/>
    <n v="380"/>
    <n v="410"/>
    <s v="Блокирован"/>
    <x v="127"/>
    <s v="Smart mini (МАСС) (SCP)"/>
    <n v="1"/>
    <n v="0"/>
    <n v="0"/>
    <n v="1"/>
    <n v="1"/>
    <n v="110"/>
    <s v="Smart mini"/>
    <x v="4"/>
    <n v="1"/>
  </r>
  <r>
    <d v="2013-10-15T22:17:34"/>
    <x v="7"/>
    <n v="1755447"/>
    <d v="2013-10-11T18:37:20"/>
    <x v="1"/>
    <m/>
    <n v="64628"/>
    <s v="Непрофильный"/>
    <s v="Тверь"/>
    <s v="- Smart mini (МАСС) (SCP)"/>
    <n v="30"/>
    <n v="380"/>
    <n v="410"/>
    <s v="Блокирован"/>
    <x v="127"/>
    <s v="Smart mini (МАСС) (SCP)"/>
    <n v="0"/>
    <n v="0"/>
    <n v="0"/>
    <n v="1"/>
    <n v="1"/>
    <n v="110"/>
    <s v="Smart mini"/>
    <x v="4"/>
    <n v="1"/>
  </r>
  <r>
    <d v="2013-10-15T12:34:55"/>
    <x v="50"/>
    <n v="8503075"/>
    <d v="2013-10-03T18:14:55"/>
    <x v="1"/>
    <d v="2013-10-08T19:42:47"/>
    <n v="64626"/>
    <s v="Непрофильный"/>
    <s v="Ярославль"/>
    <s v="- МТС Коннект-4 (МАСС) (SCP)"/>
    <n v="30"/>
    <n v="0"/>
    <n v="30"/>
    <s v="Блокирован"/>
    <x v="14"/>
    <s v="МТС Коннект-4 (МАСС) (SCP)"/>
    <n v="0"/>
    <n v="1"/>
    <n v="0"/>
    <n v="1"/>
    <n v="1"/>
    <n v="0"/>
    <s v="МТС Коннект-4"/>
    <x v="4"/>
    <n v="1"/>
  </r>
  <r>
    <d v="2013-10-09T15:06:24"/>
    <x v="5"/>
    <n v="8500273"/>
    <d v="2013-10-01T15:50:50"/>
    <x v="1"/>
    <m/>
    <n v="64628"/>
    <s v="Непрофильный"/>
    <s v="Ярославль"/>
    <s v="- Smart mini (МАСС) (SCP)"/>
    <n v="30"/>
    <n v="100"/>
    <n v="130"/>
    <s v="Блокирован"/>
    <x v="120"/>
    <s v="Smart mini (МАСС) (SCP)"/>
    <n v="1"/>
    <n v="0"/>
    <n v="0"/>
    <n v="1"/>
    <n v="1"/>
    <n v="70"/>
    <s v="Smart mini"/>
    <x v="4"/>
    <n v="1"/>
  </r>
  <r>
    <d v="2013-10-01T11:34:19"/>
    <x v="129"/>
    <n v="8520792"/>
    <d v="2013-09-25T12:19:11"/>
    <x v="2"/>
    <d v="2013-10-06T12:28:15"/>
    <n v="64616"/>
    <s v="Непрофильный"/>
    <s v="Тверь"/>
    <s v="- Smart mini (МАСС) (SCP)"/>
    <n v="30"/>
    <n v="450"/>
    <n v="480"/>
    <s v="Блокирован"/>
    <x v="115"/>
    <s v="Smart mini (МАСС) (SCP)"/>
    <n v="1"/>
    <n v="1"/>
    <n v="1"/>
    <n v="1"/>
    <n v="1"/>
    <n v="110"/>
    <s v="Smart mini"/>
    <x v="4"/>
    <n v="1"/>
  </r>
  <r>
    <d v="2013-10-01T18:29:58"/>
    <x v="6"/>
    <n v="8550375"/>
    <d v="2013-09-18T12:11:52"/>
    <x v="2"/>
    <d v="2013-10-02T21:48:51"/>
    <n v="64628"/>
    <s v="Непрофильный"/>
    <s v="Ярославль"/>
    <s v="- Супер МТС. Область (МАСС) (SCP)"/>
    <n v="30"/>
    <n v="50"/>
    <n v="8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13T20:09:41"/>
    <x v="40"/>
    <n v="8550144"/>
    <d v="2013-10-10T11:14:59"/>
    <x v="1"/>
    <d v="2013-10-13T20:18:24"/>
    <n v="64626"/>
    <s v="Непрофильный"/>
    <s v="Тверь"/>
    <s v="- Супер МТС (МАСС) (SCP)"/>
    <n v="50"/>
    <n v="0"/>
    <n v="50"/>
    <s v="Блокирован"/>
    <x v="103"/>
    <s v="Супер МТС (МАСС) (SCP)"/>
    <n v="1"/>
    <n v="1"/>
    <n v="0"/>
    <n v="1"/>
    <n v="1"/>
    <n v="0"/>
    <s v="Супер МТС"/>
    <x v="4"/>
    <n v="1"/>
  </r>
  <r>
    <d v="2013-10-15T13:44:23"/>
    <x v="11"/>
    <n v="8550144"/>
    <d v="2013-10-10T11:14:59"/>
    <x v="1"/>
    <d v="2013-10-13T20:18:24"/>
    <n v="64626"/>
    <s v="Непрофильный"/>
    <s v="Тверь"/>
    <s v="- Супер МТС (МАСС) (SCP)"/>
    <n v="50"/>
    <n v="0"/>
    <n v="50"/>
    <s v="Блокирован"/>
    <x v="103"/>
    <s v="Супер МТС (МАСС) (SCP)"/>
    <n v="0"/>
    <n v="1"/>
    <n v="0"/>
    <n v="1"/>
    <n v="1"/>
    <n v="0"/>
    <s v="Супер МТС"/>
    <x v="4"/>
    <n v="1"/>
  </r>
  <r>
    <d v="2013-10-15T12:35:04"/>
    <x v="50"/>
    <n v="8503075"/>
    <d v="2013-10-03T11:11:38"/>
    <x v="1"/>
    <d v="2013-10-08T19:42:42"/>
    <n v="64626"/>
    <s v="Непрофильный"/>
    <s v="Ярославль"/>
    <s v="- МТС Коннект-4 (МАСС) (SCP)"/>
    <n v="30"/>
    <n v="0"/>
    <n v="30"/>
    <s v="Блокирован"/>
    <x v="14"/>
    <s v="МТС Коннект-4 (МАСС) (SCP)"/>
    <n v="0"/>
    <n v="1"/>
    <n v="0"/>
    <n v="1"/>
    <n v="1"/>
    <n v="0"/>
    <s v="МТС Коннект-4"/>
    <x v="4"/>
    <n v="1"/>
  </r>
  <r>
    <d v="2013-10-07T14:52:18"/>
    <x v="100"/>
    <n v="8502763"/>
    <d v="2013-09-22T10:55:39"/>
    <x v="2"/>
    <d v="2013-09-29T17:06:30"/>
    <n v="79956"/>
    <s v="Непрофильный"/>
    <s v="Ярославль"/>
    <s v="- Супер МТС (МАСС) (SCP)"/>
    <n v="30"/>
    <n v="150"/>
    <n v="180"/>
    <s v="Блокирован"/>
    <x v="119"/>
    <s v="Супер МТС (МАСС) (SCP)"/>
    <n v="1"/>
    <n v="1"/>
    <n v="1"/>
    <n v="1"/>
    <n v="1"/>
    <n v="70"/>
    <s v="Супер МТС"/>
    <x v="4"/>
    <n v="1"/>
  </r>
  <r>
    <d v="2013-10-07T15:11:49"/>
    <x v="100"/>
    <n v="8502763"/>
    <d v="2013-09-22T10:55:39"/>
    <x v="2"/>
    <d v="2013-09-29T17:06:30"/>
    <n v="79956"/>
    <s v="Непрофильный"/>
    <s v="Ярославль"/>
    <s v="- Супер МТС (МАСС) (SCP)"/>
    <n v="30"/>
    <n v="150"/>
    <n v="180"/>
    <s v="Блокирован"/>
    <x v="119"/>
    <s v="Супер МТС (МАСС) (SCP)"/>
    <n v="1"/>
    <n v="1"/>
    <n v="1"/>
    <n v="1"/>
    <n v="1"/>
    <n v="70"/>
    <s v="Супер МТС"/>
    <x v="4"/>
    <n v="1"/>
  </r>
  <r>
    <d v="2013-10-01T18:42:43"/>
    <x v="6"/>
    <n v="8550375"/>
    <d v="2013-09-18T10:19:39"/>
    <x v="2"/>
    <d v="2013-10-02T16:08:07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15T12:22:04"/>
    <x v="148"/>
    <n v="1755932"/>
    <d v="2013-10-06T10:13:17"/>
    <x v="1"/>
    <d v="2013-10-08T20:48:42"/>
    <n v="64626"/>
    <s v="Непрофильный"/>
    <s v="Ярославль"/>
    <s v="- МТС Коннект-4 (МАСС) (SCP)"/>
    <n v="30"/>
    <n v="0"/>
    <n v="30"/>
    <s v="Блокирован"/>
    <x v="123"/>
    <s v="МТС Коннект-4 (МАСС) (SCP)"/>
    <n v="0"/>
    <n v="1"/>
    <n v="0"/>
    <n v="1"/>
    <n v="1"/>
    <n v="0"/>
    <s v="МТС Коннект-4"/>
    <x v="4"/>
    <n v="1"/>
  </r>
  <r>
    <d v="2013-10-14T20:48:25"/>
    <x v="77"/>
    <n v="8511891"/>
    <d v="2013-10-01T00:03:26"/>
    <x v="1"/>
    <m/>
    <n v="64626"/>
    <s v="Непрофильный"/>
    <s v="Ярославль"/>
    <s v="- Smart mini (МАСС) (SCP)"/>
    <n v="30"/>
    <n v="274"/>
    <n v="304"/>
    <s v="Блокирован"/>
    <x v="120"/>
    <s v="Smart mini (МАСС) (SCP)"/>
    <n v="1"/>
    <n v="0"/>
    <n v="0"/>
    <n v="1"/>
    <n v="1"/>
    <n v="110"/>
    <s v="Smart mini"/>
    <x v="4"/>
    <n v="1"/>
  </r>
  <r>
    <d v="2013-10-03T18:46:30"/>
    <x v="156"/>
    <n v="8550466"/>
    <d v="2013-10-03T23:48:41"/>
    <x v="1"/>
    <m/>
    <n v="64616"/>
    <s v="Непрофильный"/>
    <s v="Тверь"/>
    <s v="- Smart (МАСС) (SCP)"/>
    <n v="30"/>
    <n v="30"/>
    <n v="60"/>
    <s v="Блокирован"/>
    <x v="102"/>
    <s v="Smart (МАСС) (SCP)"/>
    <n v="1"/>
    <n v="0"/>
    <n v="1"/>
    <n v="1"/>
    <n v="1"/>
    <n v="0"/>
    <s v="Smart"/>
    <x v="4"/>
    <n v="1"/>
  </r>
  <r>
    <d v="2013-10-01T17:28:33"/>
    <x v="5"/>
    <n v="8550375"/>
    <d v="2013-09-17T22:52:39"/>
    <x v="2"/>
    <d v="2013-10-02T15:41:22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01T15:44:37"/>
    <x v="25"/>
    <n v="8550375"/>
    <d v="2013-09-17T20:41:21"/>
    <x v="2"/>
    <d v="2013-10-02T15:43:04"/>
    <n v="64628"/>
    <s v="Непрофильный"/>
    <s v="Ярославль"/>
    <s v="- Супер МТС. Область (МАСС) (SCP)"/>
    <n v="30"/>
    <n v="0"/>
    <n v="30"/>
    <s v="Блокирован"/>
    <x v="84"/>
    <s v="Супер МТС. Область (МАСС) (SCP)"/>
    <n v="1"/>
    <n v="1"/>
    <n v="0"/>
    <n v="1"/>
    <n v="1"/>
    <n v="0"/>
    <s v="Супер МТС. Область"/>
    <x v="4"/>
    <n v="1"/>
  </r>
  <r>
    <d v="2013-10-07T14:55:48"/>
    <x v="100"/>
    <n v="8502763"/>
    <d v="2013-09-21T18:39:14"/>
    <x v="2"/>
    <d v="2013-09-29T15:05:41"/>
    <n v="79956"/>
    <s v="Непрофильный"/>
    <s v="Ярославль"/>
    <s v="- Супер МТС (МАСС) (SCP)"/>
    <n v="30"/>
    <n v="50"/>
    <n v="8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07T15:12:00"/>
    <x v="100"/>
    <n v="8502763"/>
    <d v="2013-09-21T18:39:14"/>
    <x v="2"/>
    <d v="2013-09-29T15:05:41"/>
    <n v="79956"/>
    <s v="Непрофильный"/>
    <s v="Ярославль"/>
    <s v="- Супер МТС (МАСС) (SCP)"/>
    <n v="30"/>
    <n v="50"/>
    <n v="80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13T16:28:35"/>
    <x v="67"/>
    <n v="8502974"/>
    <d v="2013-10-04T17:28:25"/>
    <x v="1"/>
    <m/>
    <n v="64628"/>
    <s v="Непрофильный"/>
    <s v="Ярославль"/>
    <s v="- Супер МТС. Область (МАСС) (SCP)"/>
    <n v="30"/>
    <n v="0"/>
    <n v="30"/>
    <s v="Блокирован"/>
    <x v="15"/>
    <s v="Супер МТС. Область (МАСС) (SCP)"/>
    <n v="1"/>
    <n v="0"/>
    <n v="0"/>
    <n v="1"/>
    <n v="1"/>
    <n v="0"/>
    <s v="Супер МТС. Область"/>
    <x v="4"/>
    <n v="1"/>
  </r>
  <r>
    <d v="2013-10-04T19:56:23"/>
    <x v="157"/>
    <n v="8503335"/>
    <d v="2013-10-03T15:02:02"/>
    <x v="1"/>
    <d v="2013-10-05T08:31:51"/>
    <n v="64616"/>
    <s v="Непрофильный"/>
    <s v="Тверь"/>
    <s v="- МТС Коннект-4 (МАСС) (SCP)"/>
    <n v="30"/>
    <n v="700"/>
    <n v="730"/>
    <s v="Блокирован"/>
    <x v="102"/>
    <s v="МТС Коннект-4 (МАСС) (SCP)"/>
    <n v="1"/>
    <n v="1"/>
    <n v="1"/>
    <n v="1"/>
    <n v="1"/>
    <n v="170"/>
    <s v="МТС Коннект-4"/>
    <x v="4"/>
    <n v="1"/>
  </r>
  <r>
    <d v="2013-10-07T14:51:58"/>
    <x v="100"/>
    <n v="8502763"/>
    <d v="2013-09-21T14:35:11"/>
    <x v="2"/>
    <d v="2013-09-29T15:05:40"/>
    <n v="79956"/>
    <s v="Непрофильный"/>
    <s v="Ярославль"/>
    <s v="- Супер МТС (МАСС) (SCP)"/>
    <n v="30"/>
    <n v="43"/>
    <n v="73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07T15:11:38"/>
    <x v="100"/>
    <n v="8502763"/>
    <d v="2013-09-21T14:35:11"/>
    <x v="2"/>
    <d v="2013-09-29T15:05:40"/>
    <n v="79956"/>
    <s v="Непрофильный"/>
    <s v="Ярославль"/>
    <s v="- Супер МТС (МАСС) (SCP)"/>
    <n v="30"/>
    <n v="43"/>
    <n v="73"/>
    <s v="Блокирован"/>
    <x v="119"/>
    <s v="Супер МТС (МАСС) (SCP)"/>
    <n v="1"/>
    <n v="1"/>
    <n v="1"/>
    <n v="1"/>
    <n v="1"/>
    <n v="0"/>
    <s v="Супер МТС"/>
    <x v="4"/>
    <n v="1"/>
  </r>
  <r>
    <d v="2013-10-13T10:30:56"/>
    <x v="94"/>
    <n v="8563784"/>
    <d v="2013-10-09T21:10:29"/>
    <x v="1"/>
    <m/>
    <n v="73902"/>
    <s v="Непрофильный"/>
    <s v="Тверь"/>
    <s v="- Smart (МАСС) (SCP)"/>
    <n v="470"/>
    <n v="0"/>
    <n v="470"/>
    <s v="Блокирован"/>
    <x v="127"/>
    <s v="Smart (МАСС) (SCP)"/>
    <n v="1"/>
    <n v="0"/>
    <n v="0"/>
    <n v="1"/>
    <n v="1"/>
    <n v="120"/>
    <s v="Smart"/>
    <x v="4"/>
    <n v="1"/>
  </r>
  <r>
    <d v="2013-11-15T12:14:40"/>
    <x v="11"/>
    <n v="1755455"/>
    <d v="2013-11-08T21:02:56"/>
    <x v="0"/>
    <d v="2013-11-13T20:13:30"/>
    <n v="64626"/>
    <s v="Непрофильный"/>
    <s v="Ярославль"/>
    <s v="- МТС Коннект-4 (МАСС) (SCP)"/>
    <n v="30"/>
    <n v="0"/>
    <n v="30"/>
    <s v="Блокирован"/>
    <x v="128"/>
    <s v="МТС Коннект-4 (МАСС) (SCP)"/>
    <n v="0"/>
    <n v="1"/>
    <n v="0"/>
    <n v="1"/>
    <n v="1"/>
    <n v="0"/>
    <s v="МТС Коннект-4"/>
    <x v="4"/>
    <n v="1"/>
  </r>
  <r>
    <d v="2013-10-01T18:34:24"/>
    <x v="165"/>
    <n v="8554504"/>
    <d v="2013-09-17T14:21:31"/>
    <x v="2"/>
    <d v="2013-09-24T18:39:55"/>
    <n v="64616"/>
    <s v="Непрофильный"/>
    <s v="Ярославль"/>
    <s v="- Smart (МАСС) (SCP)"/>
    <n v="30"/>
    <n v="564.05999999999995"/>
    <n v="594.05999999999995"/>
    <s v="Блокирован"/>
    <x v="91"/>
    <s v="Smart (МАСС) (SCP)"/>
    <n v="1"/>
    <n v="1"/>
    <n v="1"/>
    <n v="1"/>
    <n v="1"/>
    <n v="120"/>
    <s v="Smart"/>
    <x v="4"/>
    <n v="1"/>
  </r>
  <r>
    <d v="2013-10-14T22:17:35"/>
    <x v="50"/>
    <n v="8503632"/>
    <d v="2013-10-09T12:58:44"/>
    <x v="1"/>
    <d v="2013-10-13T20:24:40"/>
    <n v="64626"/>
    <s v="Непрофильный"/>
    <s v="Тверь"/>
    <s v="- Smart mini (МАСС) (SCP)"/>
    <n v="20"/>
    <n v="0"/>
    <n v="20"/>
    <s v="Блокирован"/>
    <x v="127"/>
    <s v="Smart mini (МАСС) (SCP)"/>
    <n v="1"/>
    <n v="1"/>
    <n v="0"/>
    <n v="1"/>
    <n v="1"/>
    <n v="0"/>
    <s v="Smart mini"/>
    <x v="4"/>
    <n v="1"/>
  </r>
  <r>
    <d v="2013-10-01T17:57:41"/>
    <x v="161"/>
    <n v="8514443"/>
    <d v="2013-09-23T11:43:52"/>
    <x v="2"/>
    <m/>
    <n v="64616"/>
    <s v="Непрофильный"/>
    <s v="Ярославль"/>
    <s v="- МТС Коннект-4 (МАСС) (SCP)"/>
    <n v="949"/>
    <n v="0"/>
    <n v="949"/>
    <s v="Блокирован"/>
    <x v="115"/>
    <s v="МТС Коннект-4 (МАСС) (SCP)"/>
    <n v="1"/>
    <n v="0"/>
    <n v="1"/>
    <n v="1"/>
    <n v="1"/>
    <n v="170"/>
    <s v="МТС Коннект-4"/>
    <x v="4"/>
    <n v="1"/>
  </r>
  <r>
    <d v="2013-10-01T18:30:00"/>
    <x v="165"/>
    <n v="8554438"/>
    <d v="2013-09-17T11:24:25"/>
    <x v="2"/>
    <d v="2013-09-30T02:23:10"/>
    <n v="64616"/>
    <s v="Непрофильный"/>
    <s v="Ярославль"/>
    <s v="- Smart (МАСС) (SCP)"/>
    <n v="30"/>
    <n v="692.55"/>
    <n v="722.55"/>
    <s v="Блокирован"/>
    <x v="91"/>
    <s v="Smart (МАСС) (SCP)"/>
    <n v="1"/>
    <n v="1"/>
    <n v="1"/>
    <n v="1"/>
    <n v="1"/>
    <n v="120"/>
    <s v="Smart"/>
    <x v="4"/>
    <n v="1"/>
  </r>
  <r>
    <d v="2013-10-15T12:22:12"/>
    <x v="148"/>
    <n v="1755932"/>
    <d v="2013-10-04T11:19:10"/>
    <x v="1"/>
    <d v="2013-10-08T20:46:02"/>
    <n v="64626"/>
    <s v="Непрофильный"/>
    <s v="Ярославль"/>
    <s v="- МТС Коннект-4 (МАСС) (SCP)"/>
    <n v="30"/>
    <n v="110"/>
    <n v="140"/>
    <s v="Блокирован"/>
    <x v="123"/>
    <s v="МТС Коннект-4 (МАСС) (SCP)"/>
    <n v="0"/>
    <n v="1"/>
    <n v="0"/>
    <n v="1"/>
    <n v="1"/>
    <n v="0"/>
    <s v="МТС Коннект-4"/>
    <x v="4"/>
    <n v="1"/>
  </r>
  <r>
    <d v="2013-11-15T12:18:35"/>
    <x v="148"/>
    <n v="1755683"/>
    <d v="2013-11-03T10:50:17"/>
    <x v="0"/>
    <d v="2013-11-09T05:28:59"/>
    <n v="64626"/>
    <s v="Непрофильный"/>
    <s v="Ярославль"/>
    <s v="- МТС Коннект-4 (МАСС) (SCP)"/>
    <n v="30"/>
    <n v="0"/>
    <n v="30"/>
    <s v="Блокирован"/>
    <x v="129"/>
    <s v="МТС Коннект-4 (МАСС) (SCP)"/>
    <n v="0"/>
    <n v="1"/>
    <n v="0"/>
    <n v="1"/>
    <n v="1"/>
    <n v="0"/>
    <s v="МТС Коннект-4"/>
    <x v="4"/>
    <n v="1"/>
  </r>
  <r>
    <d v="2013-10-09T11:59:14"/>
    <x v="116"/>
    <n v="8520561"/>
    <d v="2013-08-24T16:53:38"/>
    <x v="3"/>
    <d v="2013-09-28T11:08:57"/>
    <n v="64616"/>
    <s v="Непрофильный"/>
    <s v="Ярославль"/>
    <s v="- Smart (МАСС) (SCP)"/>
    <n v="30"/>
    <n v="240"/>
    <n v="270"/>
    <s v="Блокирован"/>
    <x v="94"/>
    <s v="Smart (МАСС) (SCP)"/>
    <n v="1"/>
    <n v="1"/>
    <n v="1"/>
    <n v="1"/>
    <n v="1"/>
    <n v="0"/>
    <s v="Smart"/>
    <x v="4"/>
    <n v="1"/>
  </r>
  <r>
    <d v="2013-10-01T17:06:58"/>
    <x v="149"/>
    <n v="8502976"/>
    <d v="2013-09-23T16:49:10"/>
    <x v="2"/>
    <d v="2013-10-08T21:31:29"/>
    <n v="64628"/>
    <s v="Непрофильный"/>
    <s v="Ярославль"/>
    <s v="- Супер МТС. Область (МАСС) (SCP)"/>
    <n v="30"/>
    <n v="0"/>
    <n v="30"/>
    <s v="Блокирован"/>
    <x v="114"/>
    <s v="Супер МТС. Область (МАСС) (SCP)"/>
    <n v="1"/>
    <n v="1"/>
    <n v="0"/>
    <n v="1"/>
    <n v="1"/>
    <n v="0"/>
    <s v="Супер МТС. Область"/>
    <x v="4"/>
    <n v="1"/>
  </r>
  <r>
    <d v="2013-10-02T13:25:43"/>
    <x v="42"/>
    <n v="8550381"/>
    <d v="2013-09-27T15:09:49"/>
    <x v="2"/>
    <d v="2013-10-03T14:15:04"/>
    <n v="64628"/>
    <s v="Непрофильный"/>
    <s v="Тверь"/>
    <s v="- Супер МТС. Область (МАСС) (SCP)"/>
    <n v="30"/>
    <n v="300"/>
    <n v="330"/>
    <s v="Блокирован"/>
    <x v="12"/>
    <s v="Супер МТС. Область (МАСС) (SCP)"/>
    <n v="1"/>
    <n v="1"/>
    <n v="0"/>
    <n v="1"/>
    <n v="1"/>
    <n v="70"/>
    <s v="Супер МТС. Область"/>
    <x v="4"/>
    <n v="1"/>
  </r>
  <r>
    <d v="2013-10-14T20:47:07"/>
    <x v="77"/>
    <n v="8511338"/>
    <d v="2013-10-05T14:11:33"/>
    <x v="1"/>
    <m/>
    <n v="64626"/>
    <s v="Непрофильный"/>
    <s v="Ярославль"/>
    <s v="- Smart mini (МАСС) (SCP)"/>
    <n v="30"/>
    <n v="128"/>
    <n v="158"/>
    <s v="Блокирован"/>
    <x v="16"/>
    <s v="Smart mini (МАСС) (SCP)"/>
    <n v="1"/>
    <n v="0"/>
    <n v="0"/>
    <n v="1"/>
    <n v="1"/>
    <n v="70"/>
    <s v="Smart mini"/>
    <x v="4"/>
    <n v="1"/>
  </r>
  <r>
    <d v="2013-10-09T15:11:34"/>
    <x v="5"/>
    <n v="1972640"/>
    <d v="2013-10-06T11:04:01"/>
    <x v="1"/>
    <m/>
    <n v="64628"/>
    <s v="Непрофильный"/>
    <s v="Тверь"/>
    <s v="- Smart (МАСС) (SCP)"/>
    <n v="30"/>
    <n v="485"/>
    <n v="515"/>
    <s v="Блокирован"/>
    <x v="109"/>
    <s v="Smart (МАСС) (SCP)"/>
    <n v="1"/>
    <n v="0"/>
    <n v="0"/>
    <n v="1"/>
    <n v="1"/>
    <n v="120"/>
    <s v="Smart"/>
    <x v="4"/>
    <n v="1"/>
  </r>
  <r>
    <d v="2013-10-05T17:23:14"/>
    <x v="166"/>
    <n v="1972640"/>
    <d v="2013-10-06T11:04:01"/>
    <x v="1"/>
    <m/>
    <n v="64628"/>
    <s v="Непрофильный"/>
    <s v="Тверь"/>
    <s v="- Smart (МАСС) (SCP)"/>
    <n v="30"/>
    <n v="485"/>
    <n v="515"/>
    <s v="Блокирован"/>
    <x v="109"/>
    <s v="Smart (МАСС) (SCP)"/>
    <n v="1"/>
    <n v="0"/>
    <n v="0"/>
    <n v="1"/>
    <n v="1"/>
    <n v="120"/>
    <s v="Smart"/>
    <x v="4"/>
    <n v="1"/>
  </r>
  <r>
    <d v="2013-10-02T23:01:41"/>
    <x v="104"/>
    <n v="8566124"/>
    <d v="2013-09-27T10:05:12"/>
    <x v="2"/>
    <d v="2013-10-05T21:42:58"/>
    <n v="64616"/>
    <s v="Непрофильный"/>
    <s v="Тверь"/>
    <s v="- Smart mini (МАСС) (SCP)"/>
    <n v="30"/>
    <n v="380.04"/>
    <n v="410.04"/>
    <s v="Блокирован"/>
    <x v="12"/>
    <s v="Smart mini (МАСС) (SCP)"/>
    <n v="1"/>
    <n v="1"/>
    <n v="1"/>
    <n v="1"/>
    <n v="1"/>
    <n v="110"/>
    <s v="Smart mini"/>
    <x v="4"/>
    <n v="1"/>
  </r>
  <r>
    <d v="2013-10-08T21:00:32"/>
    <x v="5"/>
    <n v="1978669"/>
    <d v="2013-10-06T16:49:54"/>
    <x v="1"/>
    <m/>
    <n v="64628"/>
    <s v="Непрофильный"/>
    <s v="Тверь"/>
    <s v="- Smart mini (МАСС) (SCP)"/>
    <n v="30"/>
    <n v="500"/>
    <n v="530"/>
    <s v="Блокирован"/>
    <x v="103"/>
    <s v="Smart mini (МАСС) (SCP)"/>
    <n v="1"/>
    <n v="0"/>
    <n v="0"/>
    <n v="1"/>
    <n v="1"/>
    <n v="110"/>
    <s v="Smart mini"/>
    <x v="4"/>
    <n v="1"/>
  </r>
  <r>
    <d v="2013-10-14T22:55:16"/>
    <x v="49"/>
    <n v="8503660"/>
    <d v="2013-10-05T15:39:44"/>
    <x v="1"/>
    <d v="2013-10-08T21:34:49"/>
    <n v="64626"/>
    <s v="Непрофильный"/>
    <s v="Ярославль"/>
    <s v="- Smart mini (МАСС) (SCP)"/>
    <n v="20"/>
    <n v="0"/>
    <n v="20"/>
    <s v="Блокирован"/>
    <x v="109"/>
    <s v="Smart mini (МАСС) (SCP)"/>
    <n v="1"/>
    <n v="1"/>
    <n v="0"/>
    <n v="1"/>
    <n v="1"/>
    <n v="0"/>
    <s v="Smart mini"/>
    <x v="4"/>
    <n v="1"/>
  </r>
  <r>
    <d v="2013-10-14T22:55:34"/>
    <x v="49"/>
    <n v="8503660"/>
    <d v="2013-10-05T15:18:51"/>
    <x v="1"/>
    <d v="2013-10-08T21:34:44"/>
    <n v="64626"/>
    <s v="Непрофильный"/>
    <s v="Ярославль"/>
    <s v="- Smart mini (МАСС) (SCP)"/>
    <n v="20"/>
    <n v="0"/>
    <n v="20"/>
    <s v="Блокирован"/>
    <x v="109"/>
    <s v="Smart mini (МАСС) (SCP)"/>
    <n v="1"/>
    <n v="1"/>
    <n v="0"/>
    <n v="1"/>
    <n v="1"/>
    <n v="0"/>
    <s v="Smart mini"/>
    <x v="4"/>
    <n v="1"/>
  </r>
  <r>
    <d v="2013-10-14T22:55:25"/>
    <x v="49"/>
    <n v="8503660"/>
    <d v="2013-10-05T15:03:19"/>
    <x v="1"/>
    <d v="2013-10-08T21:34:37"/>
    <n v="64626"/>
    <s v="Непрофильный"/>
    <s v="Ярославль"/>
    <s v="- Smart mini (МАСС) (SCP)"/>
    <n v="20"/>
    <n v="0"/>
    <n v="20"/>
    <s v="Блокирован"/>
    <x v="109"/>
    <s v="Smart mini (МАСС) (SCP)"/>
    <n v="1"/>
    <n v="1"/>
    <n v="0"/>
    <n v="1"/>
    <n v="1"/>
    <n v="0"/>
    <s v="Smart mini"/>
    <x v="4"/>
    <n v="1"/>
  </r>
  <r>
    <d v="2013-10-05T20:16:40"/>
    <x v="131"/>
    <n v="8566014"/>
    <d v="2013-10-12T13:45:36"/>
    <x v="1"/>
    <d v="2013-10-14T21:31:51"/>
    <n v="64616"/>
    <s v="Непрофильный"/>
    <s v="Ярославль"/>
    <s v="- Smart mini (МАСС) (SCP)"/>
    <n v="30"/>
    <n v="332.5"/>
    <n v="362.5"/>
    <s v="Блокирован"/>
    <x v="18"/>
    <s v="Smart mini (МАСС) (SCP)"/>
    <n v="1"/>
    <n v="1"/>
    <n v="1"/>
    <n v="1"/>
    <n v="1"/>
    <n v="110"/>
    <s v="Smart mini"/>
    <x v="4"/>
    <n v="1"/>
  </r>
  <r>
    <d v="2013-10-05T14:35:59"/>
    <x v="131"/>
    <n v="8566014"/>
    <d v="2013-10-12T13:45:36"/>
    <x v="1"/>
    <d v="2013-10-14T21:31:51"/>
    <n v="64616"/>
    <s v="Непрофильный"/>
    <s v="Ярославль"/>
    <s v="- Smart mini (МАСС) (SCP)"/>
    <n v="30"/>
    <n v="332.5"/>
    <n v="362.5"/>
    <s v="Блокирован"/>
    <x v="18"/>
    <s v="Smart mini (МАСС) (SCP)"/>
    <n v="1"/>
    <n v="1"/>
    <n v="1"/>
    <n v="1"/>
    <n v="1"/>
    <n v="110"/>
    <s v="Smart mini"/>
    <x v="4"/>
    <n v="1"/>
  </r>
  <r>
    <d v="2013-10-12T16:56:54"/>
    <x v="80"/>
    <n v="8502985"/>
    <d v="2013-10-03T10:31:07"/>
    <x v="1"/>
    <m/>
    <n v="64628"/>
    <s v="Непрофильный"/>
    <s v="Ярославль"/>
    <s v="- Супер МТС. Область (МАСС) (SCP)"/>
    <n v="30"/>
    <n v="0"/>
    <n v="30"/>
    <s v="Блокирован"/>
    <x v="125"/>
    <s v="Супер МТС. Область (МАСС) (SCP)"/>
    <n v="1"/>
    <n v="0"/>
    <n v="0"/>
    <n v="1"/>
    <n v="1"/>
    <n v="0"/>
    <s v="Супер МТС. Область"/>
    <x v="4"/>
    <n v="1"/>
  </r>
  <r>
    <d v="2013-10-15T13:45:06"/>
    <x v="11"/>
    <n v="8550144"/>
    <d v="2013-10-06T01:07:27"/>
    <x v="1"/>
    <d v="2013-10-05T11:55:29"/>
    <n v="64626"/>
    <s v="Непрофильный"/>
    <s v="Ярославль"/>
    <s v="- Супер МТС (МАСС) (SCP)"/>
    <n v="50"/>
    <n v="0"/>
    <n v="50"/>
    <s v="Блокирован"/>
    <x v="103"/>
    <s v="Супер МТС (МАСС) (SCP)"/>
    <n v="0"/>
    <n v="1"/>
    <n v="0"/>
    <n v="1"/>
    <n v="1"/>
    <n v="0"/>
    <s v="Супер МТС"/>
    <x v="4"/>
    <n v="1"/>
  </r>
  <r>
    <d v="2013-10-01T18:29:19"/>
    <x v="165"/>
    <n v="8554416"/>
    <d v="2013-09-15T23:26:58"/>
    <x v="2"/>
    <d v="2013-09-21T18:30:47"/>
    <n v="64616"/>
    <s v="Непрофильный"/>
    <s v="Ярославль"/>
    <s v="- Smart (МАСС) (SCP)"/>
    <n v="30"/>
    <n v="470"/>
    <n v="500"/>
    <s v="Блокирован"/>
    <x v="10"/>
    <s v="Smart (МАСС) (SCP)"/>
    <n v="1"/>
    <n v="1"/>
    <n v="1"/>
    <n v="1"/>
    <n v="1"/>
    <n v="120"/>
    <s v="Smart"/>
    <x v="4"/>
    <n v="1"/>
  </r>
  <r>
    <d v="2013-10-03T21:31:17"/>
    <x v="104"/>
    <n v="8554332"/>
    <d v="2013-09-28T19:27:06"/>
    <x v="2"/>
    <d v="2013-10-09T01:29:50"/>
    <n v="64616"/>
    <s v="Непрофильный"/>
    <s v="Тверь"/>
    <s v="- Smart (МАСС) (SCP)"/>
    <n v="30"/>
    <n v="450"/>
    <n v="480"/>
    <s v="Блокирован"/>
    <x v="14"/>
    <s v="Smart (МАСС) (SCP)"/>
    <n v="1"/>
    <n v="1"/>
    <n v="1"/>
    <n v="1"/>
    <n v="1"/>
    <n v="120"/>
    <s v="Smart"/>
    <x v="4"/>
    <n v="1"/>
  </r>
  <r>
    <d v="2013-10-13T08:30:02"/>
    <x v="67"/>
    <n v="8550391"/>
    <d v="2013-10-07T19:23:55"/>
    <x v="1"/>
    <m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13T13:50:08"/>
    <x v="153"/>
    <n v="8550391"/>
    <d v="2013-10-07T19:23:55"/>
    <x v="1"/>
    <m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13T08:27:37"/>
    <x v="67"/>
    <n v="8550391"/>
    <d v="2013-10-07T18:23:53"/>
    <x v="1"/>
    <m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04T12:51:33"/>
    <x v="65"/>
    <n v="8550792"/>
    <d v="2013-10-02T17:38:15"/>
    <x v="1"/>
    <d v="2013-10-12T09:30:48"/>
    <n v="73902"/>
    <s v="Непрофильный"/>
    <s v="Тверь"/>
    <s v="- Супер МТС (МАСС) (SCP)"/>
    <n v="30"/>
    <n v="194"/>
    <n v="224"/>
    <s v="Блокирован"/>
    <x v="125"/>
    <s v="Супер МТС (МАСС) (SCP)"/>
    <n v="1"/>
    <n v="1"/>
    <n v="0"/>
    <n v="1"/>
    <n v="1"/>
    <n v="70"/>
    <s v="Супер МТС"/>
    <x v="4"/>
    <n v="1"/>
  </r>
  <r>
    <d v="2013-11-15T12:17:09"/>
    <x v="11"/>
    <n v="1755658"/>
    <d v="2013-11-03T16:08:44"/>
    <x v="0"/>
    <d v="2013-11-09T05:29:28"/>
    <n v="64626"/>
    <s v="Непрофильный"/>
    <s v="Ярославль"/>
    <s v="- МТС Коннект-4 (МАСС) (SCP)"/>
    <n v="30"/>
    <n v="100"/>
    <n v="130"/>
    <s v="Блокирован"/>
    <x v="122"/>
    <s v="МТС Коннект-4 (МАСС) (SCP)"/>
    <n v="0"/>
    <n v="1"/>
    <n v="0"/>
    <n v="1"/>
    <n v="1"/>
    <n v="0"/>
    <s v="МТС Коннект-4"/>
    <x v="4"/>
    <n v="1"/>
  </r>
  <r>
    <d v="2013-11-05T14:25:54"/>
    <x v="145"/>
    <n v="1976231"/>
    <d v="2013-11-02T14:59:20"/>
    <x v="0"/>
    <d v="2013-11-09T01:59:59"/>
    <n v="64616"/>
    <s v="Непрофильный"/>
    <s v="Тверь"/>
    <s v="- Твоя страна (МАСС) (SCP)"/>
    <n v="150"/>
    <n v="0"/>
    <n v="150"/>
    <s v="Блокирован"/>
    <x v="121"/>
    <s v="Твоя страна (МАСС) (SCP)"/>
    <n v="0"/>
    <n v="1"/>
    <n v="1"/>
    <n v="0"/>
    <n v="0"/>
    <n v="0"/>
    <s v="Твоя страна"/>
    <x v="4"/>
    <n v="1"/>
  </r>
  <r>
    <d v="2013-10-14T21:11:25"/>
    <x v="9"/>
    <n v="8503669"/>
    <d v="2013-10-05T09:51:28"/>
    <x v="1"/>
    <d v="2013-10-08T21:33:46"/>
    <n v="64626"/>
    <s v="Непрофильный"/>
    <s v="Ярославль"/>
    <s v="- Smart mini (МАСС) (SCP)"/>
    <n v="20"/>
    <n v="0"/>
    <n v="20"/>
    <s v="Блокирован"/>
    <x v="103"/>
    <s v="Smart mini (МАСС) (SCP)"/>
    <n v="1"/>
    <n v="1"/>
    <n v="0"/>
    <n v="1"/>
    <n v="1"/>
    <n v="0"/>
    <s v="Smart mini"/>
    <x v="4"/>
    <n v="1"/>
  </r>
  <r>
    <d v="2013-10-13T16:28:14"/>
    <x v="67"/>
    <n v="8550391"/>
    <d v="2013-10-06T21:17:36"/>
    <x v="1"/>
    <m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11T18:35:45"/>
    <x v="153"/>
    <n v="8550391"/>
    <d v="2013-10-06T21:17:36"/>
    <x v="1"/>
    <m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05T09:54:51"/>
    <x v="4"/>
    <n v="8550144"/>
    <d v="2013-10-04T21:12:48"/>
    <x v="1"/>
    <d v="2013-10-04T20:29:20"/>
    <n v="64626"/>
    <s v="Непрофильный"/>
    <s v="Тверь"/>
    <s v="- Супер МТС (МАСС) (SCP)"/>
    <n v="50"/>
    <n v="0"/>
    <n v="50"/>
    <s v="Блокирован"/>
    <x v="103"/>
    <s v="Супер МТС (МАСС) (SCP)"/>
    <n v="1"/>
    <n v="1"/>
    <n v="0"/>
    <n v="1"/>
    <n v="1"/>
    <n v="0"/>
    <s v="Супер МТС"/>
    <x v="4"/>
    <n v="1"/>
  </r>
  <r>
    <d v="2013-10-15T13:44:49"/>
    <x v="11"/>
    <n v="8550144"/>
    <d v="2013-10-04T21:12:48"/>
    <x v="1"/>
    <d v="2013-10-04T20:29:20"/>
    <n v="64626"/>
    <s v="Непрофильный"/>
    <s v="Ярославль"/>
    <s v="- Супер МТС (МАСС) (SCP)"/>
    <n v="50"/>
    <n v="0"/>
    <n v="50"/>
    <s v="Блокирован"/>
    <x v="103"/>
    <s v="Супер МТС (МАСС) (SCP)"/>
    <n v="0"/>
    <n v="1"/>
    <n v="0"/>
    <n v="1"/>
    <n v="1"/>
    <n v="0"/>
    <s v="Супер МТС"/>
    <x v="4"/>
    <n v="1"/>
  </r>
  <r>
    <d v="2013-10-15T12:11:50"/>
    <x v="11"/>
    <n v="1755350"/>
    <d v="2013-10-05T20:07:54"/>
    <x v="1"/>
    <d v="2013-10-08T20:48:17"/>
    <n v="64626"/>
    <s v="Непрофильный"/>
    <s v="Ярославль"/>
    <s v="- Твоя страна (МАСС) (SCP)"/>
    <n v="30"/>
    <n v="0"/>
    <n v="30"/>
    <s v="Блокирован"/>
    <x v="127"/>
    <s v="Твоя страна (МАСС) (SCP)"/>
    <n v="0"/>
    <n v="1"/>
    <n v="0"/>
    <n v="0"/>
    <n v="0"/>
    <n v="0"/>
    <s v="Твоя страна"/>
    <x v="4"/>
    <n v="1"/>
  </r>
  <r>
    <d v="2013-10-14T22:55:42"/>
    <x v="49"/>
    <n v="8503660"/>
    <d v="2013-10-03T19:57:23"/>
    <x v="1"/>
    <d v="2013-10-08T21:30:34"/>
    <n v="64626"/>
    <s v="Непрофильный"/>
    <s v="Ярославль"/>
    <s v="- Smart mini (МАСС) (SCP)"/>
    <n v="20"/>
    <n v="100"/>
    <n v="120"/>
    <s v="Блокирован"/>
    <x v="109"/>
    <s v="Smart mini (МАСС) (SCP)"/>
    <n v="1"/>
    <n v="1"/>
    <n v="0"/>
    <n v="1"/>
    <n v="1"/>
    <n v="70"/>
    <s v="Smart mini"/>
    <x v="4"/>
    <n v="1"/>
  </r>
  <r>
    <d v="2013-10-07T14:57:22"/>
    <x v="100"/>
    <n v="8502824"/>
    <d v="2013-09-28T19:09:19"/>
    <x v="2"/>
    <d v="2013-10-06T13:23:17"/>
    <n v="79956"/>
    <s v="Непрофильный"/>
    <s v="Ярославль"/>
    <s v="- Супер МТС (МАСС) (SCP)"/>
    <n v="30"/>
    <n v="50"/>
    <n v="8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07T15:08:47"/>
    <x v="100"/>
    <n v="8502824"/>
    <d v="2013-09-28T19:09:19"/>
    <x v="2"/>
    <d v="2013-10-06T13:23:17"/>
    <n v="79956"/>
    <s v="Непрофильный"/>
    <s v="Ярославль"/>
    <s v="- Супер МТС (МАСС) (SCP)"/>
    <n v="30"/>
    <n v="50"/>
    <n v="8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14T13:16:08"/>
    <x v="5"/>
    <n v="8550391"/>
    <d v="2013-10-06T16:42:54"/>
    <x v="1"/>
    <m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15T12:11:38"/>
    <x v="11"/>
    <n v="1755350"/>
    <d v="2013-10-05T15:54:13"/>
    <x v="1"/>
    <d v="2013-10-08T20:47:53"/>
    <n v="64626"/>
    <s v="Непрофильный"/>
    <s v="Ярославль"/>
    <s v="- Твоя страна (МАСС) (SCP)"/>
    <n v="30"/>
    <n v="0"/>
    <n v="30"/>
    <s v="Блокирован"/>
    <x v="127"/>
    <s v="Твоя страна (МАСС) (SCP)"/>
    <n v="0"/>
    <n v="1"/>
    <n v="0"/>
    <n v="0"/>
    <n v="0"/>
    <n v="0"/>
    <s v="Твоя страна"/>
    <x v="4"/>
    <n v="1"/>
  </r>
  <r>
    <d v="2013-10-15T13:44:57"/>
    <x v="11"/>
    <n v="8550144"/>
    <d v="2013-10-04T13:03:19"/>
    <x v="1"/>
    <d v="2013-10-11T13:29:02"/>
    <n v="64626"/>
    <s v="Непрофильный"/>
    <s v="Ярославль"/>
    <s v="- Супер МТС (МАСС) (SCP)"/>
    <n v="50"/>
    <n v="0"/>
    <n v="50"/>
    <s v="Блокирован"/>
    <x v="103"/>
    <s v="Супер МТС (МАСС) (SCP)"/>
    <n v="0"/>
    <n v="1"/>
    <n v="0"/>
    <n v="1"/>
    <n v="1"/>
    <n v="0"/>
    <s v="Супер МТС"/>
    <x v="4"/>
    <n v="1"/>
  </r>
  <r>
    <d v="2013-10-14T21:11:41"/>
    <x v="9"/>
    <n v="8503669"/>
    <d v="2013-10-04T10:10:00"/>
    <x v="1"/>
    <d v="2013-10-08T21:30:55"/>
    <n v="64626"/>
    <s v="Непрофильный"/>
    <s v="Ярославль"/>
    <s v="- Smart mini (МАСС) (SCP)"/>
    <n v="20"/>
    <n v="0"/>
    <n v="20"/>
    <s v="Блокирован"/>
    <x v="103"/>
    <s v="Smart mini (МАСС) (SCP)"/>
    <n v="1"/>
    <n v="1"/>
    <n v="0"/>
    <n v="1"/>
    <n v="1"/>
    <n v="0"/>
    <s v="Smart mini"/>
    <x v="4"/>
    <n v="1"/>
  </r>
  <r>
    <d v="2013-11-15T12:34:11"/>
    <x v="50"/>
    <n v="8503072"/>
    <d v="2013-11-08T18:48:39"/>
    <x v="0"/>
    <d v="2013-11-13T20:02:03"/>
    <n v="64626"/>
    <s v="Непрофильный"/>
    <s v="Ярославль"/>
    <s v="- МТС Коннект-4 (МАСС) (SCP)"/>
    <n v="30"/>
    <n v="0"/>
    <n v="30"/>
    <s v="Блокирован"/>
    <x v="131"/>
    <s v="МТС Коннект-4 (МАСС) (SCP)"/>
    <n v="0"/>
    <n v="1"/>
    <n v="0"/>
    <n v="1"/>
    <n v="1"/>
    <n v="0"/>
    <s v="МТС Коннект-4"/>
    <x v="4"/>
    <n v="1"/>
  </r>
  <r>
    <d v="2013-10-15T12:27:44"/>
    <x v="148"/>
    <n v="8503053"/>
    <d v="2013-10-05T18:04:42"/>
    <x v="1"/>
    <d v="2013-10-08T19:44:23"/>
    <n v="64626"/>
    <s v="Непрофильный"/>
    <s v="Ярославль"/>
    <s v="- МТС Коннект-4 (МАСС) (SCP)"/>
    <n v="30"/>
    <n v="0"/>
    <n v="30"/>
    <s v="Блокирован"/>
    <x v="130"/>
    <s v="МТС Коннект-4 (МАСС) (SCP)"/>
    <n v="0"/>
    <n v="1"/>
    <n v="0"/>
    <n v="1"/>
    <n v="1"/>
    <n v="0"/>
    <s v="МТС Коннект-4"/>
    <x v="4"/>
    <n v="1"/>
  </r>
  <r>
    <d v="2013-10-14T21:11:32"/>
    <x v="9"/>
    <n v="8503669"/>
    <d v="2013-10-03T18:01:40"/>
    <x v="1"/>
    <d v="2013-10-08T21:30:13"/>
    <n v="64626"/>
    <s v="Непрофильный"/>
    <s v="Ярославль"/>
    <s v="- Smart mini (МАСС) (SCP)"/>
    <n v="20"/>
    <n v="45"/>
    <n v="65"/>
    <s v="Блокирован"/>
    <x v="103"/>
    <s v="Smart mini (МАСС) (SCP)"/>
    <n v="1"/>
    <n v="1"/>
    <n v="0"/>
    <n v="1"/>
    <n v="1"/>
    <n v="0"/>
    <s v="Smart mini"/>
    <x v="4"/>
    <n v="1"/>
  </r>
  <r>
    <d v="2013-10-14T21:11:14"/>
    <x v="9"/>
    <n v="8503669"/>
    <d v="2013-10-03T17:06:35"/>
    <x v="1"/>
    <d v="2013-10-08T21:29:30"/>
    <n v="64626"/>
    <s v="Непрофильный"/>
    <s v="Ярославль"/>
    <s v="- Smart mini (МАСС) (SCP)"/>
    <n v="20"/>
    <n v="0"/>
    <n v="20"/>
    <s v="Блокирован"/>
    <x v="103"/>
    <s v="Smart mini (МАСС) (SCP)"/>
    <n v="1"/>
    <n v="1"/>
    <n v="0"/>
    <n v="1"/>
    <n v="1"/>
    <n v="0"/>
    <s v="Smart mini"/>
    <x v="4"/>
    <n v="1"/>
  </r>
  <r>
    <d v="2013-10-14T20:51:54"/>
    <x v="77"/>
    <n v="8514587"/>
    <d v="2013-10-06T14:51:48"/>
    <x v="1"/>
    <m/>
    <n v="64626"/>
    <s v="Непрофильный"/>
    <s v="Ярославль"/>
    <s v="- Супер МТС (МАСС) (SCP)"/>
    <n v="30"/>
    <n v="0"/>
    <n v="30"/>
    <s v="Блокирован"/>
    <x v="132"/>
    <s v="Супер МТС (МАСС) (SCP)"/>
    <n v="1"/>
    <n v="0"/>
    <n v="0"/>
    <n v="1"/>
    <n v="1"/>
    <n v="0"/>
    <s v="Супер МТС"/>
    <x v="4"/>
    <n v="1"/>
  </r>
  <r>
    <d v="2013-10-07T15:09:47"/>
    <x v="100"/>
    <n v="8502824"/>
    <d v="2013-09-27T13:37:13"/>
    <x v="2"/>
    <d v="2013-10-06T13:02:42"/>
    <n v="79956"/>
    <s v="Непрофильный"/>
    <s v="Ярославль"/>
    <s v="- Супер МТС (МАСС) (SCP)"/>
    <n v="30"/>
    <n v="50"/>
    <n v="8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07T15:12:21"/>
    <x v="100"/>
    <n v="8502824"/>
    <d v="2013-09-27T13:37:13"/>
    <x v="2"/>
    <d v="2013-10-06T13:02:42"/>
    <n v="79956"/>
    <s v="Непрофильный"/>
    <s v="Ярославль"/>
    <s v="- Супер МТС (МАСС) (SCP)"/>
    <n v="30"/>
    <n v="50"/>
    <n v="8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14T13:45:56"/>
    <x v="71"/>
    <n v="8550398"/>
    <d v="2013-10-14T13:12:04"/>
    <x v="1"/>
    <m/>
    <n v="64628"/>
    <s v="Непрофильный"/>
    <s v="Тверь"/>
    <s v="- Супер МТС. Область (МАСС) (SCP)"/>
    <n v="30"/>
    <n v="0"/>
    <n v="30"/>
    <s v="Блокирован"/>
    <x v="111"/>
    <s v="Супер МТС. Область (МАСС) (SCP)"/>
    <n v="1"/>
    <n v="0"/>
    <n v="0"/>
    <n v="1"/>
    <n v="1"/>
    <n v="0"/>
    <s v="Супер МТС. Область"/>
    <x v="4"/>
    <n v="1"/>
  </r>
  <r>
    <d v="2013-10-08T20:15:04"/>
    <x v="67"/>
    <n v="1978450"/>
    <d v="2013-10-01T09:32:28"/>
    <x v="1"/>
    <m/>
    <n v="64628"/>
    <s v="Непрофильный"/>
    <s v="Ярославль"/>
    <s v="- Smart mini (МАСС) (SCP)"/>
    <n v="30"/>
    <n v="287.01"/>
    <n v="317.01"/>
    <s v="Блокирован"/>
    <x v="16"/>
    <s v="Smart mini (МАСС) (SCP)"/>
    <n v="1"/>
    <n v="0"/>
    <n v="0"/>
    <n v="1"/>
    <n v="1"/>
    <n v="110"/>
    <s v="Smart mini"/>
    <x v="4"/>
    <n v="1"/>
  </r>
  <r>
    <d v="2013-10-14T20:47:15"/>
    <x v="77"/>
    <n v="8511338"/>
    <d v="2013-10-01T07:53:43"/>
    <x v="1"/>
    <m/>
    <n v="64626"/>
    <s v="Непрофильный"/>
    <s v="Ярославль"/>
    <s v="- Smart mini (МАСС) (SCP)"/>
    <n v="30"/>
    <n v="0"/>
    <n v="30"/>
    <s v="Блокирован"/>
    <x v="16"/>
    <s v="Smart mini (МАСС) (SCP)"/>
    <n v="1"/>
    <n v="0"/>
    <n v="0"/>
    <n v="1"/>
    <n v="1"/>
    <n v="0"/>
    <s v="Smart mini"/>
    <x v="4"/>
    <n v="1"/>
  </r>
  <r>
    <d v="2013-10-15T12:34:46"/>
    <x v="50"/>
    <n v="8503074"/>
    <d v="2013-10-05T17:29:37"/>
    <x v="1"/>
    <d v="2013-10-09T05:24:02"/>
    <n v="64626"/>
    <s v="Непрофильный"/>
    <s v="Ярославль"/>
    <s v="- МТС Коннект-4 (МАСС) (SCP)"/>
    <n v="30"/>
    <n v="0"/>
    <n v="30"/>
    <s v="Блокирован"/>
    <x v="132"/>
    <s v="МТС Коннект-4 (МАСС) (SCP)"/>
    <n v="0"/>
    <n v="1"/>
    <n v="0"/>
    <n v="1"/>
    <n v="1"/>
    <n v="0"/>
    <s v="МТС Коннект-4"/>
    <x v="4"/>
    <n v="1"/>
  </r>
  <r>
    <d v="2013-10-13T16:42:38"/>
    <x v="25"/>
    <n v="8550383"/>
    <d v="2013-10-06T16:09:07"/>
    <x v="1"/>
    <m/>
    <n v="64628"/>
    <s v="Непрофильный"/>
    <s v="Ярославль"/>
    <s v="- Супер МТС. Область (МАСС) (SCP)"/>
    <n v="30"/>
    <n v="0"/>
    <n v="30"/>
    <s v="Блокирован"/>
    <x v="133"/>
    <s v="Супер МТС. Область (МАСС) (SCP)"/>
    <n v="1"/>
    <n v="0"/>
    <n v="0"/>
    <n v="1"/>
    <n v="1"/>
    <n v="0"/>
    <s v="Супер МТС. Область"/>
    <x v="4"/>
    <n v="1"/>
  </r>
  <r>
    <d v="2013-10-13T16:43:20"/>
    <x v="25"/>
    <n v="8550391"/>
    <d v="2013-10-04T12:18:46"/>
    <x v="1"/>
    <m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11T18:31:23"/>
    <x v="153"/>
    <n v="8550391"/>
    <d v="2013-10-04T12:18:46"/>
    <x v="1"/>
    <m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0"/>
    <n v="0"/>
    <n v="1"/>
    <n v="1"/>
    <n v="0"/>
    <s v="Супер МТС. Область"/>
    <x v="4"/>
    <n v="1"/>
  </r>
  <r>
    <d v="2013-10-07T15:08:16"/>
    <x v="100"/>
    <n v="8502824"/>
    <d v="2013-09-25T21:39:51"/>
    <x v="2"/>
    <d v="2013-10-06T12:41:30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06T18:00:52"/>
    <x v="159"/>
    <n v="8550459"/>
    <d v="2013-10-06T16:51:04"/>
    <x v="1"/>
    <m/>
    <n v="64616"/>
    <s v="Непрофильный"/>
    <s v="Тверь"/>
    <s v="- Smart (МАСС) (SCP)"/>
    <n v="30"/>
    <n v="446.5"/>
    <n v="476.5"/>
    <s v="Блокирован"/>
    <x v="17"/>
    <s v="Smart (МАСС) (SCP)"/>
    <n v="1"/>
    <n v="0"/>
    <n v="1"/>
    <n v="1"/>
    <n v="1"/>
    <n v="120"/>
    <s v="Smart"/>
    <x v="4"/>
    <n v="1"/>
  </r>
  <r>
    <d v="2013-10-01T18:26:46"/>
    <x v="165"/>
    <n v="8550515"/>
    <d v="2013-09-11T16:33:20"/>
    <x v="2"/>
    <d v="2013-09-29T19:28:15"/>
    <n v="64616"/>
    <s v="Непрофильный"/>
    <s v="Ярославль"/>
    <s v="- Smart (МАСС) (SCP)"/>
    <n v="30"/>
    <n v="500"/>
    <n v="530"/>
    <s v="Блокирован"/>
    <x v="112"/>
    <s v="Smart (МАСС) (SCP)"/>
    <n v="1"/>
    <n v="1"/>
    <n v="1"/>
    <n v="1"/>
    <n v="1"/>
    <n v="120"/>
    <s v="Smart"/>
    <x v="4"/>
    <n v="1"/>
  </r>
  <r>
    <d v="2013-10-01T18:59:30"/>
    <x v="164"/>
    <n v="8520624"/>
    <d v="2013-09-17T14:54:49"/>
    <x v="2"/>
    <d v="2013-09-30T03:22:17"/>
    <n v="64616"/>
    <s v="Непрофильный"/>
    <s v="Ярославль"/>
    <s v="- Твоя страна (МАСС) (SCP)"/>
    <n v="30"/>
    <n v="388.01"/>
    <n v="418.01"/>
    <s v="Блокирован"/>
    <x v="126"/>
    <s v="Твоя страна (МАСС) (SCP)"/>
    <n v="1"/>
    <n v="1"/>
    <n v="1"/>
    <n v="0"/>
    <n v="0"/>
    <n v="0"/>
    <s v="Твоя страна"/>
    <x v="4"/>
    <n v="1"/>
  </r>
  <r>
    <d v="2013-10-07T15:09:58"/>
    <x v="100"/>
    <n v="8502824"/>
    <d v="2013-09-24T06:37:08"/>
    <x v="2"/>
    <d v="2013-10-06T12:45:44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07T15:12:34"/>
    <x v="100"/>
    <n v="8502824"/>
    <d v="2013-09-24T06:37:08"/>
    <x v="2"/>
    <d v="2013-10-06T12:45:44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14T13:25:40"/>
    <x v="5"/>
    <n v="8550383"/>
    <d v="2013-10-03T22:51:01"/>
    <x v="1"/>
    <m/>
    <n v="64628"/>
    <s v="Непрофильный"/>
    <s v="Ярославль"/>
    <s v="- Супер МТС. Область (МАСС) (SCP)"/>
    <n v="30"/>
    <n v="0"/>
    <n v="30"/>
    <s v="Блокирован"/>
    <x v="133"/>
    <s v="Супер МТС. Область (МАСС) (SCP)"/>
    <n v="1"/>
    <n v="0"/>
    <n v="0"/>
    <n v="1"/>
    <n v="1"/>
    <n v="0"/>
    <s v="Супер МТС. Область"/>
    <x v="4"/>
    <n v="1"/>
  </r>
  <r>
    <d v="2013-10-07T14:50:43"/>
    <x v="100"/>
    <n v="8502824"/>
    <d v="2013-09-23T22:38:17"/>
    <x v="2"/>
    <d v="2013-10-06T12:41:03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07T15:10:30"/>
    <x v="100"/>
    <n v="8502824"/>
    <d v="2013-09-23T22:38:17"/>
    <x v="2"/>
    <d v="2013-10-06T12:41:03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4"/>
    <n v="1"/>
  </r>
  <r>
    <d v="2013-10-01T14:07:44"/>
    <x v="13"/>
    <n v="8554695"/>
    <d v="2013-09-30T20:48:07"/>
    <x v="2"/>
    <d v="2013-09-30T23:10:14"/>
    <n v="64616"/>
    <s v="Непрофильный"/>
    <s v="Тверь"/>
    <s v="- Smart (МАСС) (SCP)"/>
    <n v="30"/>
    <n v="500"/>
    <n v="530"/>
    <s v="Блокирован"/>
    <x v="127"/>
    <s v="Smart (МАСС) (SCP)"/>
    <n v="1"/>
    <n v="1"/>
    <n v="1"/>
    <n v="1"/>
    <n v="1"/>
    <n v="120"/>
    <s v="Smart"/>
    <x v="4"/>
    <n v="1"/>
  </r>
  <r>
    <d v="2013-10-15T12:27:52"/>
    <x v="148"/>
    <n v="8503053"/>
    <d v="2013-10-01T20:34:07"/>
    <x v="1"/>
    <d v="2013-10-08T19:41:35"/>
    <n v="64626"/>
    <s v="Непрофильный"/>
    <s v="Ярославль"/>
    <s v="- МТС Коннект-4 (МАСС) (SCP)"/>
    <n v="30"/>
    <n v="150"/>
    <n v="180"/>
    <s v="Блокирован"/>
    <x v="130"/>
    <s v="МТС Коннект-4 (МАСС) (SCP)"/>
    <n v="0"/>
    <n v="1"/>
    <n v="0"/>
    <n v="1"/>
    <n v="1"/>
    <n v="0"/>
    <s v="МТС Коннект-4"/>
    <x v="4"/>
    <n v="1"/>
  </r>
  <r>
    <d v="2013-10-14T17:35:00"/>
    <x v="84"/>
    <n v="8500803"/>
    <d v="2013-10-04T20:20:04"/>
    <x v="1"/>
    <d v="2013-10-13T22:51:34"/>
    <n v="79956"/>
    <s v="Непрофильный"/>
    <s v="Ярославль"/>
    <s v="- Smart mini (МАСС) (SCP)"/>
    <n v="30"/>
    <n v="222.52"/>
    <n v="252.52"/>
    <s v="Блокирован"/>
    <x v="17"/>
    <s v="Smart mini (МАСС) (SCP)"/>
    <n v="1"/>
    <n v="1"/>
    <n v="1"/>
    <n v="1"/>
    <n v="1"/>
    <n v="110"/>
    <s v="Smart mini"/>
    <x v="4"/>
    <n v="1"/>
  </r>
  <r>
    <d v="2013-10-05T20:16:13"/>
    <x v="131"/>
    <n v="8566014"/>
    <d v="2013-10-05T18:13:27"/>
    <x v="1"/>
    <d v="2013-10-14T21:28:08"/>
    <n v="64616"/>
    <s v="Непрофильный"/>
    <s v="Тверь"/>
    <s v="- Smart mini (МАСС) (SCP)"/>
    <n v="30"/>
    <n v="380.5"/>
    <n v="410.5"/>
    <s v="Блокирован"/>
    <x v="18"/>
    <s v="Smart mini (МАСС) (SCP)"/>
    <n v="1"/>
    <n v="1"/>
    <n v="1"/>
    <n v="1"/>
    <n v="1"/>
    <n v="110"/>
    <s v="Smart mini"/>
    <x v="4"/>
    <n v="1"/>
  </r>
  <r>
    <d v="2013-10-05T14:36:22"/>
    <x v="131"/>
    <n v="8566014"/>
    <d v="2013-10-05T18:13:27"/>
    <x v="1"/>
    <d v="2013-10-14T21:28:08"/>
    <n v="64616"/>
    <s v="Непрофильный"/>
    <s v="Тверь"/>
    <s v="- Smart mini (МАСС) (SCP)"/>
    <n v="30"/>
    <n v="380.5"/>
    <n v="410.5"/>
    <s v="Блокирован"/>
    <x v="18"/>
    <s v="Smart mini (МАСС) (SCP)"/>
    <n v="1"/>
    <n v="1"/>
    <n v="1"/>
    <n v="1"/>
    <n v="1"/>
    <n v="110"/>
    <s v="Smart mini"/>
    <x v="4"/>
    <n v="1"/>
  </r>
  <r>
    <d v="2013-10-01T16:20:59"/>
    <x v="25"/>
    <n v="8550381"/>
    <d v="2013-09-19T12:35:37"/>
    <x v="2"/>
    <d v="2013-10-05T11:36:49"/>
    <n v="64628"/>
    <s v="Непрофильный"/>
    <s v="Ярославль"/>
    <s v="- Супер МТС (МАСС) (SCP)"/>
    <n v="30"/>
    <n v="0"/>
    <n v="30"/>
    <s v="Блокирован"/>
    <x v="12"/>
    <s v="Супер МТС (МАСС) (SCP)"/>
    <n v="1"/>
    <n v="1"/>
    <n v="0"/>
    <n v="1"/>
    <n v="1"/>
    <n v="0"/>
    <s v="Супер МТС"/>
    <x v="4"/>
    <n v="1"/>
  </r>
  <r>
    <d v="2013-10-01T12:07:50"/>
    <x v="137"/>
    <n v="8550391"/>
    <d v="2013-10-01T12:26:39"/>
    <x v="1"/>
    <d v="2013-10-15T19:15:37"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4"/>
    <n v="1"/>
  </r>
  <r>
    <d v="2013-10-12T19:19:42"/>
    <x v="67"/>
    <n v="8550391"/>
    <d v="2013-10-01T12:26:39"/>
    <x v="1"/>
    <d v="2013-10-15T19:15:37"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4"/>
    <n v="1"/>
  </r>
  <r>
    <d v="2013-10-01T18:28:34"/>
    <x v="165"/>
    <n v="8554332"/>
    <d v="2013-09-21T21:10:40"/>
    <x v="2"/>
    <d v="2013-10-08T19:18:22"/>
    <n v="64616"/>
    <s v="Непрофильный"/>
    <s v="Ярославль"/>
    <s v="- Smart (МАСС) (SCP)"/>
    <n v="30"/>
    <n v="450"/>
    <n v="480"/>
    <s v="Блокирован"/>
    <x v="14"/>
    <s v="Smart (МАСС) (SCP)"/>
    <n v="1"/>
    <n v="1"/>
    <n v="1"/>
    <n v="1"/>
    <n v="1"/>
    <n v="120"/>
    <s v="Smart"/>
    <x v="4"/>
    <n v="1"/>
  </r>
  <r>
    <d v="2013-10-07T15:10:17"/>
    <x v="100"/>
    <n v="8502824"/>
    <d v="2013-09-22T20:07:27"/>
    <x v="2"/>
    <d v="2013-10-06T13:02:23"/>
    <n v="79956"/>
    <s v="Непрофильный"/>
    <s v="Ярославль"/>
    <s v="- Супер МТС (МАСС) (SCP)"/>
    <n v="30"/>
    <n v="243"/>
    <n v="273"/>
    <s v="Блокирован"/>
    <x v="102"/>
    <s v="Супер МТС (МАСС) (SCP)"/>
    <n v="1"/>
    <n v="1"/>
    <n v="1"/>
    <n v="1"/>
    <n v="1"/>
    <n v="70"/>
    <s v="Супер МТС"/>
    <x v="4"/>
    <n v="1"/>
  </r>
  <r>
    <d v="2013-10-07T15:12:59"/>
    <x v="100"/>
    <n v="8502824"/>
    <d v="2013-09-22T20:07:27"/>
    <x v="2"/>
    <d v="2013-10-06T13:02:23"/>
    <n v="79956"/>
    <s v="Непрофильный"/>
    <s v="Ярославль"/>
    <s v="- Супер МТС (МАСС) (SCP)"/>
    <n v="30"/>
    <n v="243"/>
    <n v="273"/>
    <s v="Блокирован"/>
    <x v="102"/>
    <s v="Супер МТС (МАСС) (SCP)"/>
    <n v="1"/>
    <n v="1"/>
    <n v="1"/>
    <n v="1"/>
    <n v="1"/>
    <n v="70"/>
    <s v="Супер МТС"/>
    <x v="4"/>
    <n v="1"/>
  </r>
  <r>
    <d v="2013-10-14T17:34:21"/>
    <x v="84"/>
    <n v="8500803"/>
    <d v="2013-10-03T13:04:11"/>
    <x v="1"/>
    <d v="2013-10-14T12:24:15"/>
    <n v="79956"/>
    <s v="Непрофильный"/>
    <s v="Ярославль"/>
    <s v="- Smart mini (МАСС) (SCP)"/>
    <n v="30"/>
    <n v="300"/>
    <n v="330"/>
    <s v="Блокирован"/>
    <x v="17"/>
    <s v="Smart mini (МАСС) (SCP)"/>
    <n v="1"/>
    <n v="1"/>
    <n v="1"/>
    <n v="1"/>
    <n v="1"/>
    <n v="110"/>
    <s v="Smart mini"/>
    <x v="4"/>
    <n v="1"/>
  </r>
  <r>
    <d v="2013-10-06T17:37:39"/>
    <x v="114"/>
    <n v="8502849"/>
    <d v="2013-09-15T12:30:18"/>
    <x v="2"/>
    <d v="2013-10-08T11:16:24"/>
    <n v="79956"/>
    <s v="Непрофильный"/>
    <s v="Ярославль"/>
    <s v="- Супер МТС (МАСС) (SCP)"/>
    <n v="30"/>
    <n v="0"/>
    <n v="30"/>
    <s v="Блокирован"/>
    <x v="126"/>
    <s v="Супер МТС (МАСС) (SCP)"/>
    <n v="1"/>
    <n v="1"/>
    <n v="1"/>
    <n v="1"/>
    <n v="1"/>
    <n v="0"/>
    <s v="Супер МТС"/>
    <x v="4"/>
    <n v="1"/>
  </r>
  <r>
    <d v="2013-10-14T22:16:25"/>
    <x v="50"/>
    <n v="8503628"/>
    <d v="2013-10-09T11:27:40"/>
    <x v="1"/>
    <d v="2013-10-13T20:24:09"/>
    <n v="64626"/>
    <s v="Непрофильный"/>
    <s v="Тверь"/>
    <s v="- Smart mini (МАСС) (SCP)"/>
    <n v="20"/>
    <n v="0"/>
    <n v="20"/>
    <s v="Блокирован"/>
    <x v="111"/>
    <s v="Smart mini (МАСС) (SCP)"/>
    <n v="1"/>
    <n v="1"/>
    <n v="0"/>
    <n v="1"/>
    <n v="1"/>
    <n v="0"/>
    <s v="Smart mini"/>
    <x v="4"/>
    <n v="1"/>
  </r>
  <r>
    <d v="2013-10-13T10:26:33"/>
    <x v="163"/>
    <n v="8550511"/>
    <d v="2013-10-12T11:09:12"/>
    <x v="1"/>
    <d v="2013-10-12T11:28:27"/>
    <n v="73902"/>
    <s v="Непрофильный"/>
    <s v="Тверь"/>
    <s v="- Smart mini (МАСС) (SCP)"/>
    <n v="220"/>
    <n v="0"/>
    <n v="220"/>
    <s v="Блокирован"/>
    <x v="134"/>
    <s v="Smart mini (МАСС) (SCP)"/>
    <n v="1"/>
    <n v="1"/>
    <n v="0"/>
    <n v="1"/>
    <n v="1"/>
    <n v="110"/>
    <s v="Smart mini"/>
    <x v="4"/>
    <n v="1"/>
  </r>
  <r>
    <d v="2013-10-03T17:32:51"/>
    <x v="80"/>
    <n v="8503639"/>
    <d v="2013-09-07T10:28:50"/>
    <x v="2"/>
    <d v="2013-09-16T12:57:18"/>
    <n v="79956"/>
    <s v="Непрофильный"/>
    <s v="Ярославль"/>
    <s v="- Smart mini (МАСС) (SCP)"/>
    <n v="220"/>
    <n v="500"/>
    <n v="720"/>
    <s v="Блокирован"/>
    <x v="91"/>
    <s v="Smart mini (МАСС) (SCP)"/>
    <n v="1"/>
    <n v="1"/>
    <n v="1"/>
    <n v="1"/>
    <n v="1"/>
    <n v="110"/>
    <s v="Smart mini"/>
    <x v="4"/>
    <n v="1"/>
  </r>
  <r>
    <d v="2013-10-15T12:34:37"/>
    <x v="50"/>
    <n v="8503074"/>
    <d v="2013-10-01T10:10:34"/>
    <x v="1"/>
    <d v="2013-10-09T05:23:44"/>
    <n v="64626"/>
    <s v="Непрофильный"/>
    <s v="Ярославль"/>
    <s v="- МТС Коннект-4 (МАСС) (SCP)"/>
    <n v="30"/>
    <n v="20"/>
    <n v="50"/>
    <s v="Блокирован"/>
    <x v="132"/>
    <s v="МТС Коннект-4 (МАСС) (SCP)"/>
    <n v="0"/>
    <n v="1"/>
    <n v="0"/>
    <n v="1"/>
    <n v="1"/>
    <n v="0"/>
    <s v="МТС Коннект-4"/>
    <x v="4"/>
    <n v="1"/>
  </r>
  <r>
    <d v="2013-10-01T15:26:27"/>
    <x v="25"/>
    <n v="8550391"/>
    <d v="2013-09-29T20:54:21"/>
    <x v="2"/>
    <d v="2013-10-15T11:37:35"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5"/>
    <n v="1"/>
  </r>
  <r>
    <d v="2013-10-14T17:36:51"/>
    <x v="167"/>
    <n v="8500808"/>
    <d v="2013-10-04T16:41:17"/>
    <x v="1"/>
    <d v="2013-10-11T22:55:27"/>
    <n v="79956"/>
    <s v="Непрофильный"/>
    <s v="Ярославль"/>
    <s v="- Smart mini (МАСС) (SCP)"/>
    <n v="30"/>
    <n v="190"/>
    <n v="220"/>
    <s v="Блокирован"/>
    <x v="135"/>
    <s v="Smart mini (МАСС) (SCP)"/>
    <n v="1"/>
    <n v="1"/>
    <n v="1"/>
    <n v="1"/>
    <n v="1"/>
    <n v="110"/>
    <s v="Smart mini"/>
    <x v="5"/>
    <n v="1"/>
  </r>
  <r>
    <d v="2013-10-01T18:31:11"/>
    <x v="165"/>
    <n v="8554453"/>
    <d v="2013-09-17T10:34:45"/>
    <x v="2"/>
    <m/>
    <n v="64616"/>
    <s v="Непрофильный"/>
    <s v="Ярославль"/>
    <s v="- Smart (МАСС) (SCP)"/>
    <n v="30"/>
    <n v="500"/>
    <n v="530"/>
    <s v="Блокирован"/>
    <x v="12"/>
    <s v="Smart (МАСС) (SCP)"/>
    <n v="1"/>
    <n v="0"/>
    <n v="1"/>
    <n v="1"/>
    <n v="1"/>
    <n v="120"/>
    <s v="Smart"/>
    <x v="5"/>
    <n v="1"/>
  </r>
  <r>
    <d v="2013-10-07T14:57:34"/>
    <x v="100"/>
    <n v="8502824"/>
    <d v="2013-09-21T10:32:40"/>
    <x v="2"/>
    <d v="2013-09-29T15:05:44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5"/>
    <n v="1"/>
  </r>
  <r>
    <d v="2013-10-07T15:08:57"/>
    <x v="100"/>
    <n v="8502824"/>
    <d v="2013-09-21T10:32:40"/>
    <x v="2"/>
    <d v="2013-09-29T15:05:44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5"/>
    <n v="1"/>
  </r>
  <r>
    <d v="2013-10-14T22:15:58"/>
    <x v="50"/>
    <n v="8503628"/>
    <d v="2013-10-07T20:14:14"/>
    <x v="1"/>
    <d v="2013-10-08T21:39:22"/>
    <n v="64626"/>
    <s v="Непрофильный"/>
    <s v="Ярославль"/>
    <s v="- Smart mini (МАСС) (SCP)"/>
    <n v="20"/>
    <n v="455.05"/>
    <n v="475.05"/>
    <s v="Блокирован"/>
    <x v="111"/>
    <s v="Smart mini (МАСС) (SCP)"/>
    <n v="1"/>
    <n v="1"/>
    <n v="0"/>
    <n v="1"/>
    <n v="1"/>
    <n v="110"/>
    <s v="Smart mini"/>
    <x v="5"/>
    <n v="1"/>
  </r>
  <r>
    <d v="2013-10-09T15:21:31"/>
    <x v="5"/>
    <n v="8500308"/>
    <d v="2013-10-06T19:19:22"/>
    <x v="1"/>
    <m/>
    <n v="64628"/>
    <s v="Непрофильный"/>
    <s v="Тверь"/>
    <s v="- Smart mini (МАСС) (SCP)"/>
    <n v="30"/>
    <n v="230.02"/>
    <n v="260.02"/>
    <s v="Блокирован"/>
    <x v="19"/>
    <s v="Smart mini (МАСС) (SCP)"/>
    <n v="1"/>
    <n v="0"/>
    <n v="0"/>
    <n v="1"/>
    <n v="1"/>
    <n v="110"/>
    <s v="Smart mini"/>
    <x v="5"/>
    <n v="1"/>
  </r>
  <r>
    <d v="2013-10-14T22:12:13"/>
    <x v="50"/>
    <n v="8503624"/>
    <d v="2013-10-11T15:14:11"/>
    <x v="1"/>
    <d v="2013-10-13T23:47:43"/>
    <n v="64626"/>
    <s v="Непрофильный"/>
    <s v="Тверь"/>
    <s v="- Smart mini (МАСС) (SCP)"/>
    <n v="20"/>
    <n v="44"/>
    <n v="64"/>
    <s v="Блокирован"/>
    <x v="136"/>
    <s v="Smart mini (МАСС) (SCP)"/>
    <n v="1"/>
    <n v="1"/>
    <n v="0"/>
    <n v="1"/>
    <n v="1"/>
    <n v="0"/>
    <s v="Smart mini"/>
    <x v="5"/>
    <n v="1"/>
  </r>
  <r>
    <d v="2013-10-14T22:12:39"/>
    <x v="50"/>
    <n v="8503624"/>
    <d v="2013-10-11T14:22:39"/>
    <x v="1"/>
    <d v="2013-10-13T23:47:38"/>
    <n v="64626"/>
    <s v="Непрофильный"/>
    <s v="Твер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4T22:12:29"/>
    <x v="50"/>
    <n v="8503624"/>
    <d v="2013-10-11T13:20:49"/>
    <x v="1"/>
    <d v="2013-10-13T23:47:32"/>
    <n v="64626"/>
    <s v="Непрофильный"/>
    <s v="Твер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4T22:16:07"/>
    <x v="50"/>
    <n v="8503628"/>
    <d v="2013-10-07T10:33:21"/>
    <x v="1"/>
    <d v="2013-10-08T21:37:25"/>
    <n v="64626"/>
    <s v="Непрофильный"/>
    <s v="Ярославль"/>
    <s v="- Smart mini (МАСС) (SCP)"/>
    <n v="20"/>
    <n v="100"/>
    <n v="120"/>
    <s v="Блокирован"/>
    <x v="111"/>
    <s v="Smart mini (МАСС) (SCP)"/>
    <n v="1"/>
    <n v="1"/>
    <n v="0"/>
    <n v="1"/>
    <n v="1"/>
    <n v="70"/>
    <s v="Smart mini"/>
    <x v="5"/>
    <n v="1"/>
  </r>
  <r>
    <d v="2013-10-15T12:28:02"/>
    <x v="148"/>
    <n v="8503054"/>
    <d v="2013-10-05T10:10:36"/>
    <x v="1"/>
    <d v="2013-10-08T19:43:58"/>
    <n v="64626"/>
    <s v="Непрофильный"/>
    <s v="Ярославль"/>
    <s v="- МТС Коннект-4 (МАСС) (SCP)"/>
    <n v="30"/>
    <n v="0"/>
    <n v="30"/>
    <s v="Блокирован"/>
    <x v="137"/>
    <s v="МТС Коннект-4 (МАСС) (SCP)"/>
    <n v="0"/>
    <n v="1"/>
    <n v="0"/>
    <n v="1"/>
    <n v="1"/>
    <n v="0"/>
    <s v="МТС Коннект-4"/>
    <x v="5"/>
    <n v="1"/>
  </r>
  <r>
    <d v="2013-10-14T22:14:05"/>
    <x v="50"/>
    <n v="8503624"/>
    <d v="2013-10-10T18:10:40"/>
    <x v="1"/>
    <d v="2013-10-13T20:27:20"/>
    <n v="64626"/>
    <s v="Непрофильный"/>
    <s v="Твер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4T22:12:47"/>
    <x v="50"/>
    <n v="8503624"/>
    <d v="2013-10-10T17:24:52"/>
    <x v="1"/>
    <d v="2013-10-13T23:47:25"/>
    <n v="64626"/>
    <s v="Непрофильный"/>
    <s v="Твер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7T14:47:52"/>
    <x v="100"/>
    <n v="8500881"/>
    <d v="2013-10-10T15:30:15"/>
    <x v="1"/>
    <d v="2013-09-21T11:52:08"/>
    <n v="79956"/>
    <s v="Непрофильный"/>
    <s v="Тверь"/>
    <s v="- Smart mini (МАСС) (SCP)"/>
    <n v="30"/>
    <n v="485"/>
    <n v="515"/>
    <s v="Блокирован"/>
    <x v="136"/>
    <s v="Smart mini (МАСС) (SCP)"/>
    <n v="1"/>
    <n v="1"/>
    <n v="1"/>
    <n v="1"/>
    <n v="1"/>
    <n v="110"/>
    <s v="Smart mini"/>
    <x v="5"/>
    <n v="1"/>
  </r>
  <r>
    <d v="2013-10-03T11:33:10"/>
    <x v="100"/>
    <n v="8502824"/>
    <d v="2013-09-19T13:46:30"/>
    <x v="2"/>
    <d v="2013-09-29T17:07:41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5"/>
    <n v="1"/>
  </r>
  <r>
    <d v="2013-10-07T14:56:45"/>
    <x v="100"/>
    <n v="8502824"/>
    <d v="2013-09-19T13:46:30"/>
    <x v="2"/>
    <d v="2013-09-29T17:07:41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5"/>
    <n v="1"/>
  </r>
  <r>
    <d v="2013-10-07T15:08:06"/>
    <x v="100"/>
    <n v="8502824"/>
    <d v="2013-09-19T13:46:30"/>
    <x v="2"/>
    <d v="2013-09-29T17:07:41"/>
    <n v="79956"/>
    <s v="Непрофильный"/>
    <s v="Ярославль"/>
    <s v="- Супер МТС (МАСС) (SCP)"/>
    <n v="30"/>
    <n v="0"/>
    <n v="30"/>
    <s v="Блокирован"/>
    <x v="102"/>
    <s v="Супер МТС (МАСС) (SCP)"/>
    <n v="1"/>
    <n v="1"/>
    <n v="1"/>
    <n v="1"/>
    <n v="1"/>
    <n v="0"/>
    <s v="Супер МТС"/>
    <x v="5"/>
    <n v="1"/>
  </r>
  <r>
    <d v="2013-10-14T22:14:40"/>
    <x v="50"/>
    <n v="8503624"/>
    <d v="2013-10-09T19:49:50"/>
    <x v="1"/>
    <d v="2013-10-13T20:25:56"/>
    <n v="64626"/>
    <s v="Непрофильный"/>
    <s v="Твер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9T15:15:02"/>
    <x v="5"/>
    <n v="8500308"/>
    <d v="2013-10-04T17:48:43"/>
    <x v="1"/>
    <m/>
    <n v="64628"/>
    <s v="Непрофильный"/>
    <s v="Тверь"/>
    <s v="- Smart mini (МАСС) (SCP)"/>
    <n v="30"/>
    <n v="662.88"/>
    <n v="692.88"/>
    <s v="Блокирован"/>
    <x v="19"/>
    <s v="Smart mini (МАСС) (SCP)"/>
    <n v="1"/>
    <n v="0"/>
    <n v="0"/>
    <n v="1"/>
    <n v="1"/>
    <n v="110"/>
    <s v="Smart mini"/>
    <x v="5"/>
    <n v="1"/>
  </r>
  <r>
    <d v="2013-10-14T22:13:30"/>
    <x v="50"/>
    <n v="8503624"/>
    <d v="2013-10-09T16:48:17"/>
    <x v="1"/>
    <d v="2013-10-13T20:25:21"/>
    <n v="64626"/>
    <s v="Непрофильный"/>
    <s v="Твер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1T18:51:15"/>
    <x v="6"/>
    <n v="8550391"/>
    <d v="2013-09-26T13:43:36"/>
    <x v="2"/>
    <d v="2013-10-12T21:30:10"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5"/>
    <n v="1"/>
  </r>
  <r>
    <d v="2013-10-07T15:09:22"/>
    <x v="100"/>
    <n v="8502824"/>
    <d v="2013-09-18T10:51:21"/>
    <x v="2"/>
    <d v="2013-09-29T11:41:05"/>
    <n v="79956"/>
    <s v="Непрофильный"/>
    <s v="Ярославль"/>
    <s v="- Супер МТС (МАСС) (SCP)"/>
    <n v="30"/>
    <n v="50"/>
    <n v="80"/>
    <s v="Блокирован"/>
    <x v="102"/>
    <s v="Супер МТС (МАСС) (SCP)"/>
    <n v="1"/>
    <n v="1"/>
    <n v="1"/>
    <n v="1"/>
    <n v="1"/>
    <n v="0"/>
    <s v="Супер МТС"/>
    <x v="5"/>
    <n v="1"/>
  </r>
  <r>
    <d v="2013-10-07T15:09:37"/>
    <x v="100"/>
    <n v="8502824"/>
    <d v="2013-09-18T10:51:21"/>
    <x v="2"/>
    <d v="2013-09-29T11:41:05"/>
    <n v="79956"/>
    <s v="Непрофильный"/>
    <s v="Ярославль"/>
    <s v="- Супер МТС (МАСС) (SCP)"/>
    <n v="30"/>
    <n v="50"/>
    <n v="80"/>
    <s v="Блокирован"/>
    <x v="102"/>
    <s v="Супер МТС (МАСС) (SCP)"/>
    <n v="1"/>
    <n v="1"/>
    <n v="1"/>
    <n v="1"/>
    <n v="1"/>
    <n v="0"/>
    <s v="Супер МТС"/>
    <x v="5"/>
    <n v="1"/>
  </r>
  <r>
    <d v="2013-10-14T16:57:37"/>
    <x v="70"/>
    <n v="8500808"/>
    <d v="2013-10-01T10:02:17"/>
    <x v="1"/>
    <d v="2013-10-10T23:02:24"/>
    <n v="79956"/>
    <s v="Непрофильный"/>
    <s v="Ярославль"/>
    <s v="- Smart mini (МАСС) (SCP)"/>
    <n v="30"/>
    <n v="242.5"/>
    <n v="272.5"/>
    <s v="Блокирован"/>
    <x v="135"/>
    <s v="Smart mini (МАСС) (SCP)"/>
    <n v="1"/>
    <n v="1"/>
    <n v="1"/>
    <n v="1"/>
    <n v="1"/>
    <n v="110"/>
    <s v="Smart mini"/>
    <x v="5"/>
    <n v="1"/>
  </r>
  <r>
    <d v="2013-11-15T14:24:58"/>
    <x v="10"/>
    <n v="8548562"/>
    <d v="2013-11-05T00:14:30"/>
    <x v="0"/>
    <d v="2013-11-08T23:12:14"/>
    <n v="64626"/>
    <s v="Непрофильный"/>
    <s v="Ярославль"/>
    <s v="- Супер МТС. Область (МАСС) (SCP)"/>
    <n v="30"/>
    <n v="0"/>
    <n v="30"/>
    <s v="Блокирован"/>
    <x v="25"/>
    <s v="Супер МТС. Область (МАСС) (SCP)"/>
    <n v="0"/>
    <n v="1"/>
    <n v="0"/>
    <n v="1"/>
    <n v="1"/>
    <n v="0"/>
    <s v="Супер МТС. Область"/>
    <x v="5"/>
    <n v="1"/>
  </r>
  <r>
    <d v="2013-10-01T18:07:20"/>
    <x v="25"/>
    <n v="8550391"/>
    <d v="2013-09-25T19:02:18"/>
    <x v="2"/>
    <d v="2013-10-10T16:36:09"/>
    <n v="64628"/>
    <s v="Непрофильный"/>
    <s v="Твер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5"/>
    <n v="1"/>
  </r>
  <r>
    <d v="2013-10-03T22:14:32"/>
    <x v="153"/>
    <n v="8550391"/>
    <d v="2013-09-25T19:02:18"/>
    <x v="2"/>
    <d v="2013-10-10T16:36:09"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5"/>
    <n v="1"/>
  </r>
  <r>
    <d v="2013-10-14T22:13:57"/>
    <x v="50"/>
    <n v="8503624"/>
    <d v="2013-10-08T18:50:20"/>
    <x v="1"/>
    <d v="2013-10-13T20:23:31"/>
    <n v="64626"/>
    <s v="Непрофильный"/>
    <s v="Твер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1T17:18:02"/>
    <x v="110"/>
    <n v="8564181"/>
    <d v="2013-09-28T14:19:34"/>
    <x v="2"/>
    <d v="2013-10-05T11:21:49"/>
    <n v="64628"/>
    <s v="Непрофильный"/>
    <s v="Тверь"/>
    <s v="- МТС Коннект-4 (МАСС) (SCP)"/>
    <n v="401"/>
    <n v="0"/>
    <n v="401"/>
    <s v="Блокирован"/>
    <x v="17"/>
    <s v="МТС Коннект-4 (МАСС) (SCP)"/>
    <n v="1"/>
    <n v="1"/>
    <n v="0"/>
    <n v="1"/>
    <n v="1"/>
    <n v="170"/>
    <s v="МТС Коннект-4"/>
    <x v="5"/>
    <n v="1"/>
  </r>
  <r>
    <d v="2013-11-15T12:28:20"/>
    <x v="148"/>
    <n v="8503056"/>
    <d v="2013-11-04T14:05:45"/>
    <x v="0"/>
    <d v="2013-11-08T19:43:22"/>
    <n v="64626"/>
    <s v="Непрофильный"/>
    <s v="Ярославль"/>
    <s v="- МТС Коннект-4 (МАСС) (SCP)"/>
    <n v="30"/>
    <n v="0"/>
    <n v="30"/>
    <s v="Блокирован"/>
    <x v="25"/>
    <s v="МТС Коннект-4 (МАСС) (SCP)"/>
    <n v="0"/>
    <n v="1"/>
    <n v="0"/>
    <n v="1"/>
    <n v="1"/>
    <n v="0"/>
    <s v="МТС Коннект-4"/>
    <x v="5"/>
    <n v="1"/>
  </r>
  <r>
    <d v="2013-10-07T15:08:37"/>
    <x v="100"/>
    <n v="8502824"/>
    <d v="2013-09-17T11:17:49"/>
    <x v="2"/>
    <d v="2013-09-29T12:01:51"/>
    <n v="79956"/>
    <s v="Непрофильный"/>
    <s v="Ярославль"/>
    <s v="- Супер МТС (МАСС) (SCP)"/>
    <n v="30"/>
    <n v="150"/>
    <n v="180"/>
    <s v="Блокирован"/>
    <x v="102"/>
    <s v="Супер МТС (МАСС) (SCP)"/>
    <n v="1"/>
    <n v="1"/>
    <n v="1"/>
    <n v="1"/>
    <n v="1"/>
    <n v="70"/>
    <s v="Супер МТС"/>
    <x v="5"/>
    <n v="1"/>
  </r>
  <r>
    <d v="2013-11-15T14:53:00"/>
    <x v="151"/>
    <n v="8550431"/>
    <d v="2013-11-02T10:04:29"/>
    <x v="0"/>
    <d v="2013-11-08T23:06:15"/>
    <n v="64626"/>
    <s v="Непрофильный"/>
    <s v="Ярославль"/>
    <s v="- Супер МТС. Область (МАСС) (SCP)"/>
    <n v="30"/>
    <n v="0"/>
    <n v="30"/>
    <s v="Блокирован"/>
    <x v="138"/>
    <s v="Супер МТС. Область (МАСС) (SCP)"/>
    <n v="0"/>
    <n v="1"/>
    <n v="0"/>
    <n v="1"/>
    <n v="1"/>
    <n v="0"/>
    <s v="Супер МТС. Область"/>
    <x v="5"/>
    <n v="1"/>
  </r>
  <r>
    <d v="2013-10-01T18:34:55"/>
    <x v="6"/>
    <n v="8502985"/>
    <d v="2013-09-20T08:19:19"/>
    <x v="2"/>
    <d v="2013-10-05T11:10:47"/>
    <n v="64628"/>
    <s v="Непрофильный"/>
    <s v="Ярославль"/>
    <s v="- Супер МТС. Область (МАСС) (SCP)"/>
    <n v="30"/>
    <n v="0"/>
    <n v="30"/>
    <s v="Блокирован"/>
    <x v="125"/>
    <s v="Супер МТС. Область (МАСС) (SCP)"/>
    <n v="1"/>
    <n v="1"/>
    <n v="0"/>
    <n v="1"/>
    <n v="1"/>
    <n v="0"/>
    <s v="Супер МТС. Область"/>
    <x v="5"/>
    <n v="1"/>
  </r>
  <r>
    <d v="2013-11-15T12:15:52"/>
    <x v="11"/>
    <n v="1755635"/>
    <d v="2013-11-07T23:25:21"/>
    <x v="0"/>
    <d v="2013-11-08T20:50:56"/>
    <n v="64626"/>
    <s v="Непрофильный"/>
    <s v="Ярославль"/>
    <s v="- МТС Коннект-4 (МАСС) (SCP)"/>
    <n v="30"/>
    <n v="0"/>
    <n v="30"/>
    <s v="Блокирован"/>
    <x v="28"/>
    <s v="МТС Коннект-4 (МАСС) (SCP)"/>
    <n v="0"/>
    <n v="1"/>
    <n v="0"/>
    <n v="1"/>
    <n v="1"/>
    <n v="0"/>
    <s v="МТС Коннект-4"/>
    <x v="5"/>
    <n v="1"/>
  </r>
  <r>
    <d v="2013-10-01T18:06:43"/>
    <x v="25"/>
    <n v="8550391"/>
    <d v="2013-09-24T20:02:25"/>
    <x v="2"/>
    <d v="2013-10-08T16:56:41"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5"/>
    <n v="1"/>
  </r>
  <r>
    <d v="2013-10-15T12:28:10"/>
    <x v="148"/>
    <n v="8503054"/>
    <d v="2013-10-01T19:07:02"/>
    <x v="1"/>
    <d v="2013-10-09T11:45:38"/>
    <n v="64626"/>
    <s v="Непрофильный"/>
    <s v="Ярославль"/>
    <s v="- МТС Коннект-4 (МАСС) (SCP)"/>
    <n v="30"/>
    <n v="0"/>
    <n v="30"/>
    <s v="Блокирован"/>
    <x v="137"/>
    <s v="МТС Коннект-4 (МАСС) (SCP)"/>
    <n v="0"/>
    <n v="1"/>
    <n v="0"/>
    <n v="1"/>
    <n v="1"/>
    <n v="0"/>
    <s v="МТС Коннект-4"/>
    <x v="5"/>
    <n v="1"/>
  </r>
  <r>
    <d v="2013-10-13T16:57:32"/>
    <x v="168"/>
    <n v="8503608"/>
    <d v="2013-10-13T18:59:10"/>
    <x v="1"/>
    <m/>
    <n v="64628"/>
    <s v="Непрофильный"/>
    <s v="Тверь"/>
    <s v="- Smart mini (МАСС) (SCP)"/>
    <n v="20"/>
    <n v="105"/>
    <n v="125"/>
    <s v="Блокирован"/>
    <x v="117"/>
    <s v="Smart mini (МАСС) (SCP)"/>
    <n v="1"/>
    <n v="0"/>
    <n v="0"/>
    <n v="1"/>
    <n v="1"/>
    <n v="70"/>
    <s v="Smart mini"/>
    <x v="5"/>
    <n v="1"/>
  </r>
  <r>
    <d v="2013-10-13T16:55:15"/>
    <x v="169"/>
    <n v="8503608"/>
    <d v="2013-10-13T18:59:10"/>
    <x v="1"/>
    <m/>
    <n v="64628"/>
    <s v="Непрофильный"/>
    <s v="Тверь"/>
    <s v="- Smart mini (МАСС) (SCP)"/>
    <n v="20"/>
    <n v="105"/>
    <n v="125"/>
    <s v="Блокирован"/>
    <x v="117"/>
    <s v="Smart mini (МАСС) (SCP)"/>
    <n v="1"/>
    <n v="0"/>
    <n v="0"/>
    <n v="1"/>
    <n v="1"/>
    <n v="70"/>
    <s v="Smart mini"/>
    <x v="5"/>
    <n v="1"/>
  </r>
  <r>
    <d v="2013-10-13T16:57:34"/>
    <x v="168"/>
    <n v="8503608"/>
    <d v="2013-10-13T18:41:28"/>
    <x v="1"/>
    <m/>
    <n v="64628"/>
    <s v="Непрофильный"/>
    <s v="Тверь"/>
    <s v="- Smart mini (МАСС) (SCP)"/>
    <n v="20"/>
    <n v="105"/>
    <n v="125"/>
    <s v="Блокирован"/>
    <x v="117"/>
    <s v="Smart mini (МАСС) (SCP)"/>
    <n v="1"/>
    <n v="0"/>
    <n v="0"/>
    <n v="1"/>
    <n v="1"/>
    <n v="70"/>
    <s v="Smart mini"/>
    <x v="5"/>
    <n v="1"/>
  </r>
  <r>
    <d v="2013-10-13T16:57:40"/>
    <x v="168"/>
    <n v="8503608"/>
    <d v="2013-10-13T18:29:20"/>
    <x v="1"/>
    <m/>
    <n v="64628"/>
    <s v="Непрофильный"/>
    <s v="Тверь"/>
    <s v="- Smart mini (МАСС) (SCP)"/>
    <n v="20"/>
    <n v="210"/>
    <n v="230"/>
    <s v="Блокирован"/>
    <x v="117"/>
    <s v="Smart mini (МАСС) (SCP)"/>
    <n v="1"/>
    <n v="0"/>
    <n v="0"/>
    <n v="1"/>
    <n v="1"/>
    <n v="110"/>
    <s v="Smart mini"/>
    <x v="5"/>
    <n v="1"/>
  </r>
  <r>
    <d v="2013-10-07T13:48:09"/>
    <x v="0"/>
    <n v="8550435"/>
    <d v="2013-09-12T14:54:51"/>
    <x v="2"/>
    <d v="2013-09-15T17:49:44"/>
    <n v="64626"/>
    <s v="Непрофильный"/>
    <s v="Ярославль"/>
    <s v="- Супер МТС. Область (МАСС) (SCP)"/>
    <n v="30"/>
    <n v="0"/>
    <n v="30"/>
    <s v="Блокирован"/>
    <x v="12"/>
    <s v="Супер МТС. Область (МАСС) (SCP)"/>
    <n v="1"/>
    <n v="1"/>
    <n v="0"/>
    <n v="1"/>
    <n v="1"/>
    <n v="0"/>
    <s v="Супер МТС. Область"/>
    <x v="5"/>
    <n v="1"/>
  </r>
  <r>
    <d v="2013-10-09T11:20:36"/>
    <x v="79"/>
    <n v="1976331"/>
    <d v="2013-10-12T14:52:01"/>
    <x v="1"/>
    <d v="2013-10-15T11:47:33"/>
    <n v="64616"/>
    <s v="Непрофильный"/>
    <s v="Тверь"/>
    <s v="- Smart mini (МАСС) (SCP)"/>
    <n v="220"/>
    <n v="0"/>
    <n v="220"/>
    <s v="Блокирован"/>
    <x v="139"/>
    <s v="Smart mini (МАСС) (SCP)"/>
    <n v="1"/>
    <n v="1"/>
    <n v="1"/>
    <n v="1"/>
    <n v="1"/>
    <n v="110"/>
    <s v="Smart mini"/>
    <x v="5"/>
    <n v="1"/>
  </r>
  <r>
    <d v="2013-10-01T18:14:04"/>
    <x v="25"/>
    <n v="8550383"/>
    <d v="2013-09-26T13:31:03"/>
    <x v="2"/>
    <d v="2013-10-12T14:23:13"/>
    <n v="64628"/>
    <s v="Непрофильный"/>
    <s v="Тверь"/>
    <s v="- Супер МТС. Область (МАСС) (SCP)"/>
    <n v="30"/>
    <n v="0"/>
    <n v="30"/>
    <s v="Блокирован"/>
    <x v="133"/>
    <s v="Супер МТС. Область (МАСС) (SCP)"/>
    <n v="1"/>
    <n v="1"/>
    <n v="0"/>
    <n v="1"/>
    <n v="1"/>
    <n v="0"/>
    <s v="Супер МТС. Область"/>
    <x v="5"/>
    <n v="1"/>
  </r>
  <r>
    <d v="2013-10-14T22:13:40"/>
    <x v="50"/>
    <n v="8503624"/>
    <d v="2013-10-07T13:23:26"/>
    <x v="1"/>
    <d v="2013-10-08T21:38:16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1T18:31:16"/>
    <x v="6"/>
    <n v="8502985"/>
    <d v="2013-09-19T12:28:58"/>
    <x v="2"/>
    <d v="2013-10-05T12:19:42"/>
    <n v="64628"/>
    <s v="Непрофильный"/>
    <s v="Ярославль"/>
    <s v="- Супер МТС. Область (МАСС) (SCP)"/>
    <n v="30"/>
    <n v="0"/>
    <n v="30"/>
    <s v="Блокирован"/>
    <x v="125"/>
    <s v="Супер МТС. Область (МАСС) (SCP)"/>
    <n v="1"/>
    <n v="1"/>
    <n v="0"/>
    <n v="1"/>
    <n v="1"/>
    <n v="0"/>
    <s v="Супер МТС. Область"/>
    <x v="5"/>
    <n v="1"/>
  </r>
  <r>
    <d v="2013-10-14T22:14:14"/>
    <x v="50"/>
    <n v="8503624"/>
    <d v="2013-10-07T12:27:33"/>
    <x v="1"/>
    <d v="2013-10-08T21:37:54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4T22:13:21"/>
    <x v="50"/>
    <n v="8503624"/>
    <d v="2013-10-07T11:42:52"/>
    <x v="1"/>
    <d v="2013-10-08T21:37:47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1-15T11:56:59"/>
    <x v="9"/>
    <n v="8566009"/>
    <d v="2013-11-06T10:20:00"/>
    <x v="0"/>
    <d v="2013-11-08T20:51:13"/>
    <n v="64626"/>
    <s v="Непрофильный"/>
    <s v="Ярославль"/>
    <s v="- Smart mini (МАСС) (SCP)"/>
    <n v="30"/>
    <n v="500"/>
    <n v="530"/>
    <s v="Блокирован"/>
    <x v="27"/>
    <s v="Smart mini (МАСС) (SCP)"/>
    <n v="0"/>
    <n v="1"/>
    <n v="0"/>
    <n v="1"/>
    <n v="1"/>
    <n v="110"/>
    <s v="Smart mini"/>
    <x v="5"/>
    <n v="1"/>
  </r>
  <r>
    <d v="2013-10-01T18:32:48"/>
    <x v="165"/>
    <n v="8554461"/>
    <d v="2013-09-15T09:58:41"/>
    <x v="2"/>
    <m/>
    <n v="64616"/>
    <s v="Непрофильный"/>
    <s v="Ярославль"/>
    <s v="- Smart (МАСС) (SCP)"/>
    <n v="30"/>
    <n v="350"/>
    <n v="380"/>
    <s v="Блокирован"/>
    <x v="14"/>
    <s v="Smart (МАСС) (SCP)"/>
    <n v="1"/>
    <n v="0"/>
    <n v="1"/>
    <n v="1"/>
    <n v="1"/>
    <n v="120"/>
    <s v="Smart"/>
    <x v="5"/>
    <n v="1"/>
  </r>
  <r>
    <d v="2013-10-01T15:54:38"/>
    <x v="164"/>
    <n v="8503335"/>
    <d v="2013-09-16T09:36:40"/>
    <x v="2"/>
    <d v="2013-09-22T19:38:52"/>
    <n v="64616"/>
    <s v="Непрофильный"/>
    <s v="Ярославль"/>
    <s v="- МТС Коннект-4 (МАСС) (SCP)"/>
    <n v="30"/>
    <n v="744"/>
    <n v="774"/>
    <s v="Блокирован"/>
    <x v="102"/>
    <s v="МТС Коннект-4 (МАСС) (SCP)"/>
    <n v="1"/>
    <n v="1"/>
    <n v="1"/>
    <n v="1"/>
    <n v="1"/>
    <n v="170"/>
    <s v="МТС Коннект-4"/>
    <x v="5"/>
    <n v="1"/>
  </r>
  <r>
    <d v="2013-10-01T15:45:02"/>
    <x v="25"/>
    <n v="8502974"/>
    <d v="2013-09-17T04:35:20"/>
    <x v="2"/>
    <d v="2013-10-02T22:04:25"/>
    <n v="64628"/>
    <s v="Непрофильный"/>
    <s v="Ярославль"/>
    <s v="- Супер МТС. Область (МАСС) (SCP)"/>
    <n v="30"/>
    <n v="0"/>
    <n v="30"/>
    <s v="Блокирован"/>
    <x v="15"/>
    <s v="Супер МТС. Область (МАСС) (SCP)"/>
    <n v="1"/>
    <n v="1"/>
    <n v="0"/>
    <n v="1"/>
    <n v="1"/>
    <n v="0"/>
    <s v="Супер МТС. Область"/>
    <x v="5"/>
    <n v="1"/>
  </r>
  <r>
    <d v="2013-10-07T14:57:09"/>
    <x v="100"/>
    <n v="8502824"/>
    <d v="2013-09-15T19:51:32"/>
    <x v="2"/>
    <d v="2013-09-29T15:05:00"/>
    <n v="79956"/>
    <s v="Непрофильный"/>
    <s v="Ярославль"/>
    <s v="- Супер МТС (МАСС) (SCP)"/>
    <n v="30"/>
    <n v="750"/>
    <n v="780"/>
    <s v="Блокирован"/>
    <x v="102"/>
    <s v="Супер МТС (МАСС) (SCP)"/>
    <n v="1"/>
    <n v="1"/>
    <n v="1"/>
    <n v="1"/>
    <n v="1"/>
    <n v="70"/>
    <s v="Супер МТС"/>
    <x v="5"/>
    <n v="1"/>
  </r>
  <r>
    <d v="2013-10-07T15:08:27"/>
    <x v="100"/>
    <n v="8502824"/>
    <d v="2013-09-15T19:51:32"/>
    <x v="2"/>
    <d v="2013-09-29T15:05:00"/>
    <n v="79956"/>
    <s v="Непрофильный"/>
    <s v="Ярославль"/>
    <s v="- Супер МТС (МАСС) (SCP)"/>
    <n v="30"/>
    <n v="750"/>
    <n v="780"/>
    <s v="Блокирован"/>
    <x v="102"/>
    <s v="Супер МТС (МАСС) (SCP)"/>
    <n v="1"/>
    <n v="1"/>
    <n v="1"/>
    <n v="1"/>
    <n v="1"/>
    <n v="70"/>
    <s v="Супер МТС"/>
    <x v="5"/>
    <n v="1"/>
  </r>
  <r>
    <d v="2013-10-14T22:13:48"/>
    <x v="50"/>
    <n v="8503624"/>
    <d v="2013-10-06T17:50:06"/>
    <x v="1"/>
    <d v="2013-10-08T21:36:22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2T17:16:04"/>
    <x v="5"/>
    <n v="8503675"/>
    <d v="2013-10-01T17:40:37"/>
    <x v="1"/>
    <m/>
    <n v="64628"/>
    <s v="Непрофильный"/>
    <s v="Ярославль"/>
    <s v="- МТС Коннект-4 (МАСС) (SCP)"/>
    <n v="30"/>
    <n v="0"/>
    <n v="30"/>
    <s v="Блокирован"/>
    <x v="19"/>
    <s v="МТС Коннект-4 (МАСС) (SCP)"/>
    <n v="1"/>
    <n v="0"/>
    <n v="0"/>
    <n v="1"/>
    <n v="1"/>
    <n v="0"/>
    <s v="МТС Коннект-4"/>
    <x v="5"/>
    <n v="1"/>
  </r>
  <r>
    <d v="2013-10-07T15:10:07"/>
    <x v="100"/>
    <n v="8502824"/>
    <d v="2013-09-15T12:00:46"/>
    <x v="2"/>
    <m/>
    <n v="79956"/>
    <s v="Непрофильный"/>
    <s v="Ярославль"/>
    <s v="- Супер МТС (МАСС) (SCP)"/>
    <n v="30"/>
    <n v="847"/>
    <n v="877"/>
    <s v="Блокирован"/>
    <x v="102"/>
    <s v="Супер МТС (МАСС) (SCP)"/>
    <n v="1"/>
    <n v="0"/>
    <n v="1"/>
    <n v="1"/>
    <n v="1"/>
    <n v="70"/>
    <s v="Супер МТС"/>
    <x v="5"/>
    <n v="1"/>
  </r>
  <r>
    <d v="2013-10-07T15:12:44"/>
    <x v="100"/>
    <n v="8502824"/>
    <d v="2013-09-15T12:00:46"/>
    <x v="2"/>
    <m/>
    <n v="79956"/>
    <s v="Непрофильный"/>
    <s v="Ярославль"/>
    <s v="- Супер МТС (МАСС) (SCP)"/>
    <n v="30"/>
    <n v="847"/>
    <n v="877"/>
    <s v="Блокирован"/>
    <x v="102"/>
    <s v="Супер МТС (МАСС) (SCP)"/>
    <n v="1"/>
    <n v="0"/>
    <n v="1"/>
    <n v="1"/>
    <n v="1"/>
    <n v="70"/>
    <s v="Супер МТС"/>
    <x v="5"/>
    <n v="1"/>
  </r>
  <r>
    <d v="2013-10-14T22:16:16"/>
    <x v="50"/>
    <n v="8503628"/>
    <d v="2013-10-02T10:01:28"/>
    <x v="1"/>
    <d v="2013-10-08T21:26:02"/>
    <n v="64626"/>
    <s v="Непрофильный"/>
    <s v="Ярославль"/>
    <s v="- Smart mini (МАСС) (SCP)"/>
    <n v="20"/>
    <n v="0"/>
    <n v="20"/>
    <s v="Блокирован"/>
    <x v="111"/>
    <s v="Smart mini (МАСС) (SCP)"/>
    <n v="1"/>
    <n v="1"/>
    <n v="0"/>
    <n v="1"/>
    <n v="1"/>
    <n v="0"/>
    <s v="Smart mini"/>
    <x v="5"/>
    <n v="1"/>
  </r>
  <r>
    <d v="2013-10-01T15:42:58"/>
    <x v="161"/>
    <n v="8550466"/>
    <d v="2013-09-14T19:27:59"/>
    <x v="2"/>
    <d v="2013-09-30T02:52:06"/>
    <n v="64616"/>
    <s v="Непрофильный"/>
    <s v="Ярославль"/>
    <s v="- Smart (МАСС) (SCP)"/>
    <n v="30"/>
    <n v="500"/>
    <n v="530"/>
    <s v="Блокирован"/>
    <x v="102"/>
    <s v="Smart (МАСС) (SCP)"/>
    <n v="1"/>
    <n v="1"/>
    <n v="1"/>
    <n v="1"/>
    <n v="1"/>
    <n v="120"/>
    <s v="Smart"/>
    <x v="5"/>
    <n v="1"/>
  </r>
  <r>
    <d v="2013-10-01T15:55:13"/>
    <x v="164"/>
    <n v="8503335"/>
    <d v="2013-09-14T16:35:47"/>
    <x v="2"/>
    <d v="2013-09-30T02:49:12"/>
    <n v="64616"/>
    <s v="Непрофильный"/>
    <s v="Ярославль"/>
    <s v="- МТС Коннект-4 (МАСС) (SCP)"/>
    <n v="30"/>
    <n v="800"/>
    <n v="830"/>
    <s v="Блокирован"/>
    <x v="102"/>
    <s v="МТС Коннект-4 (МАСС) (SCP)"/>
    <n v="1"/>
    <n v="1"/>
    <n v="1"/>
    <n v="1"/>
    <n v="1"/>
    <n v="170"/>
    <s v="МТС Коннект-4"/>
    <x v="5"/>
    <n v="1"/>
  </r>
  <r>
    <d v="2013-10-07T15:09:11"/>
    <x v="100"/>
    <n v="8502824"/>
    <d v="2013-09-14T16:12:04"/>
    <x v="2"/>
    <d v="2013-09-21T14:50:45"/>
    <n v="79956"/>
    <s v="Непрофильный"/>
    <s v="Ярославль"/>
    <s v="- Супер МТС (МАСС) (SCP)"/>
    <n v="30"/>
    <n v="472.8"/>
    <n v="502.8"/>
    <s v="Блокирован"/>
    <x v="102"/>
    <s v="Супер МТС (МАСС) (SCP)"/>
    <n v="1"/>
    <n v="1"/>
    <n v="1"/>
    <n v="1"/>
    <n v="1"/>
    <n v="70"/>
    <s v="Супер МТС"/>
    <x v="5"/>
    <n v="1"/>
  </r>
  <r>
    <d v="2013-10-14T22:13:14"/>
    <x v="50"/>
    <n v="8503624"/>
    <d v="2013-10-05T14:16:34"/>
    <x v="1"/>
    <d v="2013-10-08T21:34:25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1T18:06:16"/>
    <x v="25"/>
    <n v="8550383"/>
    <d v="2013-09-24T12:33:47"/>
    <x v="2"/>
    <d v="2013-10-08T16:48:35"/>
    <n v="64628"/>
    <s v="Непрофильный"/>
    <s v="Ярославль"/>
    <s v="- Супер МТС. Область (МАСС) (SCP)"/>
    <n v="30"/>
    <n v="0"/>
    <n v="30"/>
    <s v="Блокирован"/>
    <x v="133"/>
    <s v="Супер МТС. Область (МАСС) (SCP)"/>
    <n v="1"/>
    <n v="1"/>
    <n v="0"/>
    <n v="1"/>
    <n v="1"/>
    <n v="0"/>
    <s v="Супер МТС. Область"/>
    <x v="5"/>
    <n v="1"/>
  </r>
  <r>
    <d v="2013-10-14T20:46:05"/>
    <x v="77"/>
    <n v="8503723"/>
    <d v="2013-10-04T10:52:39"/>
    <x v="1"/>
    <d v="2013-10-08T20:45:57"/>
    <n v="64626"/>
    <s v="Непрофильный"/>
    <s v="Ярославль"/>
    <s v="- МТС Коннект-4 (МАСС) (SCP)"/>
    <n v="30"/>
    <n v="0"/>
    <n v="30"/>
    <s v="Блокирован"/>
    <x v="134"/>
    <s v="МТС Коннект-4 (МАСС) (SCP)"/>
    <n v="1"/>
    <n v="1"/>
    <n v="0"/>
    <n v="1"/>
    <n v="1"/>
    <n v="0"/>
    <s v="МТС Коннект-4"/>
    <x v="5"/>
    <n v="1"/>
  </r>
  <r>
    <d v="2013-10-14T22:14:23"/>
    <x v="50"/>
    <n v="8503624"/>
    <d v="2013-10-04T21:38:27"/>
    <x v="1"/>
    <d v="2013-10-08T21:33:24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7T14:48:40"/>
    <x v="100"/>
    <n v="8500881"/>
    <d v="2013-10-04T20:44:21"/>
    <x v="1"/>
    <d v="2013-10-07T11:42:58"/>
    <n v="79956"/>
    <s v="Непрофильный"/>
    <s v="Тверь"/>
    <s v="- Smart mini (МАСС) (SCP)"/>
    <n v="30"/>
    <n v="500"/>
    <n v="530"/>
    <s v="Блокирован"/>
    <x v="136"/>
    <s v="Smart mini (МАСС) (SCP)"/>
    <n v="1"/>
    <n v="1"/>
    <n v="1"/>
    <n v="1"/>
    <n v="1"/>
    <n v="110"/>
    <s v="Smart mini"/>
    <x v="5"/>
    <n v="1"/>
  </r>
  <r>
    <d v="2013-10-14T20:44:54"/>
    <x v="77"/>
    <n v="8503717"/>
    <d v="2013-10-04T10:07:41"/>
    <x v="1"/>
    <d v="2013-10-09T05:30:04"/>
    <n v="64626"/>
    <s v="Непрофильный"/>
    <s v="Ярославль"/>
    <s v="- МТС Коннект-4 (МАСС) (SCP)"/>
    <n v="30"/>
    <n v="0"/>
    <n v="30"/>
    <s v="Блокирован"/>
    <x v="136"/>
    <s v="МТС Коннект-4 (МАСС) (SCP)"/>
    <n v="1"/>
    <n v="1"/>
    <n v="0"/>
    <n v="1"/>
    <n v="1"/>
    <n v="0"/>
    <s v="МТС Коннект-4"/>
    <x v="5"/>
    <n v="1"/>
  </r>
  <r>
    <d v="2013-10-02T16:20:00"/>
    <x v="5"/>
    <n v="8503669"/>
    <d v="2013-09-19T06:23:58"/>
    <x v="2"/>
    <d v="2013-09-23T09:52:09"/>
    <n v="79956"/>
    <s v="Непрофильный"/>
    <s v="Ярославль"/>
    <s v="- Smart mini (МАСС) (SCP)"/>
    <n v="220"/>
    <n v="0"/>
    <n v="220"/>
    <s v="Блокирован"/>
    <x v="103"/>
    <s v="Smart mini (МАСС) (SCP)"/>
    <n v="1"/>
    <n v="1"/>
    <n v="1"/>
    <n v="1"/>
    <n v="1"/>
    <n v="110"/>
    <s v="Smart mini"/>
    <x v="5"/>
    <n v="1"/>
  </r>
  <r>
    <d v="2013-10-14T20:44:48"/>
    <x v="77"/>
    <n v="8503717"/>
    <d v="2013-10-03T22:33:02"/>
    <x v="1"/>
    <d v="2013-10-09T05:29:56"/>
    <n v="64626"/>
    <s v="Непрофильный"/>
    <s v="Ярославль"/>
    <s v="- МТС Коннект-4 (МАСС) (SCP)"/>
    <n v="30"/>
    <n v="0"/>
    <n v="30"/>
    <s v="Блокирован"/>
    <x v="136"/>
    <s v="МТС Коннект-4 (МАСС) (SCP)"/>
    <n v="1"/>
    <n v="1"/>
    <n v="0"/>
    <n v="1"/>
    <n v="1"/>
    <n v="0"/>
    <s v="МТС Коннект-4"/>
    <x v="5"/>
    <n v="1"/>
  </r>
  <r>
    <d v="2013-10-14T22:13:04"/>
    <x v="50"/>
    <n v="8503624"/>
    <d v="2013-10-03T15:09:42"/>
    <x v="1"/>
    <d v="2013-10-08T21:28:59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4T20:45:48"/>
    <x v="77"/>
    <n v="8503723"/>
    <d v="2013-10-02T13:20:09"/>
    <x v="1"/>
    <d v="2013-10-08T20:44:22"/>
    <n v="64626"/>
    <s v="Непрофильный"/>
    <s v="Ярославль"/>
    <s v="- МТС Коннект-4 (МАСС) (SCP)"/>
    <n v="30"/>
    <n v="30"/>
    <n v="60"/>
    <s v="Блокирован"/>
    <x v="134"/>
    <s v="МТС Коннект-4 (МАСС) (SCP)"/>
    <n v="1"/>
    <n v="1"/>
    <n v="0"/>
    <n v="1"/>
    <n v="1"/>
    <n v="0"/>
    <s v="МТС Коннект-4"/>
    <x v="5"/>
    <n v="1"/>
  </r>
  <r>
    <d v="2013-10-14T22:12:56"/>
    <x v="50"/>
    <n v="8503624"/>
    <d v="2013-10-03T12:52:37"/>
    <x v="1"/>
    <d v="2013-10-08T21:28:43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4T20:44:51"/>
    <x v="77"/>
    <n v="8503717"/>
    <d v="2013-10-03T11:23:10"/>
    <x v="1"/>
    <d v="2013-10-09T05:29:04"/>
    <n v="64626"/>
    <s v="Непрофильный"/>
    <s v="Ярославль"/>
    <s v="- МТС Коннект-4 (МАСС) (SCP)"/>
    <n v="30"/>
    <n v="0"/>
    <n v="30"/>
    <s v="Блокирован"/>
    <x v="136"/>
    <s v="МТС Коннект-4 (МАСС) (SCP)"/>
    <n v="1"/>
    <n v="1"/>
    <n v="0"/>
    <n v="1"/>
    <n v="1"/>
    <n v="0"/>
    <s v="МТС Коннект-4"/>
    <x v="5"/>
    <n v="1"/>
  </r>
  <r>
    <d v="2013-10-14T20:44:29"/>
    <x v="77"/>
    <n v="8503717"/>
    <d v="2013-10-03T07:22:44"/>
    <x v="1"/>
    <d v="2013-10-09T05:28:53"/>
    <n v="64626"/>
    <s v="Непрофильный"/>
    <s v="Ярославль"/>
    <s v="- МТС Коннект-4 (МАСС) (SCP)"/>
    <n v="30"/>
    <n v="0"/>
    <n v="30"/>
    <s v="Блокирован"/>
    <x v="136"/>
    <s v="МТС Коннект-4 (МАСС) (SCP)"/>
    <n v="1"/>
    <n v="1"/>
    <n v="0"/>
    <n v="1"/>
    <n v="1"/>
    <n v="0"/>
    <s v="МТС Коннект-4"/>
    <x v="5"/>
    <n v="1"/>
  </r>
  <r>
    <d v="2013-10-14T20:45:05"/>
    <x v="77"/>
    <n v="8503717"/>
    <d v="2013-10-03T07:16:29"/>
    <x v="1"/>
    <d v="2013-10-09T05:28:47"/>
    <n v="64626"/>
    <s v="Непрофильный"/>
    <s v="Ярославль"/>
    <s v="- МТС Коннект-4 (МАСС) (SCP)"/>
    <n v="30"/>
    <n v="0"/>
    <n v="30"/>
    <s v="Блокирован"/>
    <x v="136"/>
    <s v="МТС Коннект-4 (МАСС) (SCP)"/>
    <n v="1"/>
    <n v="1"/>
    <n v="0"/>
    <n v="1"/>
    <n v="1"/>
    <n v="0"/>
    <s v="МТС Коннект-4"/>
    <x v="5"/>
    <n v="1"/>
  </r>
  <r>
    <d v="2013-10-14T20:44:20"/>
    <x v="77"/>
    <n v="8503717"/>
    <d v="2013-10-03T07:01:00"/>
    <x v="1"/>
    <d v="2013-10-09T05:28:36"/>
    <n v="64626"/>
    <s v="Непрофильный"/>
    <s v="Ярославль"/>
    <s v="- МТС Коннект-4 (МАСС) (SCP)"/>
    <n v="30"/>
    <n v="0"/>
    <n v="30"/>
    <s v="Блокирован"/>
    <x v="136"/>
    <s v="МТС Коннект-4 (МАСС) (SCP)"/>
    <n v="1"/>
    <n v="1"/>
    <n v="0"/>
    <n v="1"/>
    <n v="1"/>
    <n v="0"/>
    <s v="МТС Коннект-4"/>
    <x v="5"/>
    <n v="1"/>
  </r>
  <r>
    <d v="2013-10-14T22:55:51"/>
    <x v="49"/>
    <n v="1910105"/>
    <d v="2013-10-05T02:53:23"/>
    <x v="1"/>
    <m/>
    <n v="64626"/>
    <s v="Непрофильный"/>
    <s v="Ярославль"/>
    <s v="- Smart mini (МАСС) (SCP)"/>
    <n v="30"/>
    <n v="400"/>
    <n v="430"/>
    <s v="Блокирован"/>
    <x v="140"/>
    <s v="Smart mini (МАСС) (SCP)"/>
    <n v="1"/>
    <n v="0"/>
    <n v="0"/>
    <n v="1"/>
    <n v="1"/>
    <n v="110"/>
    <s v="Smart mini"/>
    <x v="5"/>
    <n v="1"/>
  </r>
  <r>
    <d v="2013-10-14T20:45:57"/>
    <x v="77"/>
    <n v="8503723"/>
    <d v="2013-10-01T19:36:44"/>
    <x v="1"/>
    <d v="2013-10-08T20:43:47"/>
    <n v="64626"/>
    <s v="Непрофильный"/>
    <s v="Ярославль"/>
    <s v="- МТС Коннект-4 (МАСС) (SCP)"/>
    <n v="30"/>
    <n v="0"/>
    <n v="30"/>
    <s v="Блокирован"/>
    <x v="134"/>
    <s v="МТС Коннект-4 (МАСС) (SCP)"/>
    <n v="1"/>
    <n v="1"/>
    <n v="0"/>
    <n v="1"/>
    <n v="1"/>
    <n v="0"/>
    <s v="МТС Коннект-4"/>
    <x v="5"/>
    <n v="1"/>
  </r>
  <r>
    <d v="2013-10-01T15:51:42"/>
    <x v="161"/>
    <n v="8550485"/>
    <d v="2013-09-21T19:07:23"/>
    <x v="2"/>
    <m/>
    <n v="64616"/>
    <s v="Непрофильный"/>
    <s v="Ярославль"/>
    <s v="- Smart (МАСС) (SCP)"/>
    <n v="30"/>
    <n v="427.5"/>
    <n v="457.5"/>
    <s v="Блокирован"/>
    <x v="133"/>
    <s v="Smart (МАСС) (SCP)"/>
    <n v="1"/>
    <n v="0"/>
    <n v="1"/>
    <n v="1"/>
    <n v="1"/>
    <n v="120"/>
    <s v="Smart"/>
    <x v="5"/>
    <n v="1"/>
  </r>
  <r>
    <d v="2013-10-03T20:54:51"/>
    <x v="115"/>
    <n v="1999690"/>
    <d v="2013-09-12T19:00:11"/>
    <x v="2"/>
    <d v="2013-09-18T13:30:49"/>
    <n v="79956"/>
    <s v="Непрофильный"/>
    <s v="Ярославль"/>
    <s v="- Smart mini (МАСС) (SCP)"/>
    <n v="220"/>
    <n v="0"/>
    <n v="220"/>
    <s v="Блокирован"/>
    <x v="15"/>
    <s v="Smart mini (МАСС) (SCP)"/>
    <n v="1"/>
    <n v="1"/>
    <n v="1"/>
    <n v="1"/>
    <n v="1"/>
    <n v="110"/>
    <s v="Smart mini"/>
    <x v="5"/>
    <n v="1"/>
  </r>
  <r>
    <d v="2013-10-01T15:52:46"/>
    <x v="161"/>
    <n v="8550485"/>
    <d v="2013-09-21T16:55:24"/>
    <x v="2"/>
    <m/>
    <n v="64616"/>
    <s v="Непрофильный"/>
    <s v="Ярославль"/>
    <s v="- Smart (МАСС) (SCP)"/>
    <n v="30"/>
    <n v="450"/>
    <n v="480"/>
    <s v="Блокирован"/>
    <x v="133"/>
    <s v="Smart (МАСС) (SCP)"/>
    <n v="1"/>
    <n v="0"/>
    <n v="1"/>
    <n v="1"/>
    <n v="1"/>
    <n v="120"/>
    <s v="Smart"/>
    <x v="5"/>
    <n v="1"/>
  </r>
  <r>
    <d v="2013-10-01T18:36:31"/>
    <x v="165"/>
    <n v="8554525"/>
    <d v="2013-09-18T15:18:27"/>
    <x v="2"/>
    <d v="2013-09-28T17:46:48"/>
    <n v="64616"/>
    <s v="Непрофильный"/>
    <s v="Ярославль"/>
    <s v="- Smart (МАСС) (SCP)"/>
    <n v="30"/>
    <n v="450"/>
    <n v="480"/>
    <s v="Блокирован"/>
    <x v="127"/>
    <s v="Smart (МАСС) (SCP)"/>
    <n v="1"/>
    <n v="1"/>
    <n v="1"/>
    <n v="1"/>
    <n v="1"/>
    <n v="120"/>
    <s v="Smart"/>
    <x v="5"/>
    <n v="1"/>
  </r>
  <r>
    <d v="2013-10-13T21:26:16"/>
    <x v="91"/>
    <n v="8563784"/>
    <d v="2013-09-18T12:22:10"/>
    <x v="2"/>
    <d v="2013-09-28T15:08:52"/>
    <n v="73902"/>
    <s v="Непрофильный"/>
    <s v="Ярославль"/>
    <s v="- Smart (МАСС) (SCP)"/>
    <n v="470"/>
    <n v="0"/>
    <n v="470"/>
    <s v="Блокирован"/>
    <x v="127"/>
    <s v="Smart (МАСС) (SCP)"/>
    <n v="1"/>
    <n v="1"/>
    <n v="0"/>
    <n v="1"/>
    <n v="1"/>
    <n v="120"/>
    <s v="Smart"/>
    <x v="5"/>
    <n v="1"/>
  </r>
  <r>
    <d v="2013-10-03T11:33:20"/>
    <x v="121"/>
    <n v="8520582"/>
    <d v="2013-10-05T10:21:13"/>
    <x v="1"/>
    <d v="2013-10-07T15:31:03"/>
    <n v="64616"/>
    <s v="Непрофильный"/>
    <s v="Тверь"/>
    <s v="- Smart mini (МАСС) (SCP)"/>
    <n v="30"/>
    <n v="210"/>
    <n v="240"/>
    <s v="Блокирован"/>
    <x v="21"/>
    <s v="Smart mini (МАСС) (SCP)"/>
    <n v="1"/>
    <n v="1"/>
    <n v="1"/>
    <n v="1"/>
    <n v="1"/>
    <n v="110"/>
    <s v="Smart mini"/>
    <x v="5"/>
    <n v="1"/>
  </r>
  <r>
    <d v="2013-10-15T12:20:02"/>
    <x v="148"/>
    <n v="1755764"/>
    <d v="2013-10-04T10:10:16"/>
    <x v="1"/>
    <d v="2013-10-08T20:45:51"/>
    <n v="64626"/>
    <s v="Непрофильный"/>
    <s v="Ярославль"/>
    <s v="- МТС Коннект-4 (МАСС) (SCP)"/>
    <n v="30"/>
    <n v="0"/>
    <n v="30"/>
    <s v="Блокирован"/>
    <x v="140"/>
    <s v="МТС Коннект-4 (МАСС) (SCP)"/>
    <n v="0"/>
    <n v="1"/>
    <n v="0"/>
    <n v="1"/>
    <n v="1"/>
    <n v="0"/>
    <s v="МТС Коннект-4"/>
    <x v="5"/>
    <n v="1"/>
  </r>
  <r>
    <d v="2013-10-02T16:27:30"/>
    <x v="5"/>
    <n v="8503669"/>
    <d v="2013-09-16T22:31:26"/>
    <x v="2"/>
    <d v="2013-09-23T09:52:04"/>
    <n v="79956"/>
    <s v="Непрофильный"/>
    <s v="Ярославль"/>
    <s v="- Smart mini (МАСС) (SCP)"/>
    <n v="220"/>
    <n v="0"/>
    <n v="220"/>
    <s v="Блокирован"/>
    <x v="103"/>
    <s v="Smart mini (МАСС) (SCP)"/>
    <n v="1"/>
    <n v="1"/>
    <n v="1"/>
    <n v="1"/>
    <n v="1"/>
    <n v="110"/>
    <s v="Smart mini"/>
    <x v="5"/>
    <n v="1"/>
  </r>
  <r>
    <d v="2013-10-03T21:16:39"/>
    <x v="104"/>
    <n v="8503439"/>
    <d v="2013-09-28T20:17:21"/>
    <x v="2"/>
    <d v="2013-10-06T07:25:32"/>
    <n v="73902"/>
    <s v="Непрофильный"/>
    <s v="Тверь"/>
    <s v="- МТС Коннект-4 (МАСС) (SCP)"/>
    <n v="30"/>
    <n v="450"/>
    <n v="480"/>
    <s v="Блокирован"/>
    <x v="20"/>
    <s v="МТС Коннект-4 (МАСС) (SCP)"/>
    <n v="1"/>
    <n v="1"/>
    <n v="0"/>
    <n v="1"/>
    <n v="1"/>
    <n v="170"/>
    <s v="МТС Коннект-4"/>
    <x v="5"/>
    <n v="1"/>
  </r>
  <r>
    <d v="2013-10-08T16:53:26"/>
    <x v="156"/>
    <n v="8550488"/>
    <d v="2013-10-08T16:35:17"/>
    <x v="1"/>
    <m/>
    <n v="64616"/>
    <s v="Непрофильный"/>
    <s v="Тверь"/>
    <s v="- Smart (МАСС) (SCP)"/>
    <n v="30"/>
    <n v="446.5"/>
    <n v="476.5"/>
    <s v="Блокирован"/>
    <x v="124"/>
    <s v="Smart (МАСС) (SCP)"/>
    <n v="1"/>
    <n v="0"/>
    <n v="1"/>
    <n v="1"/>
    <n v="1"/>
    <n v="120"/>
    <s v="Smart"/>
    <x v="5"/>
    <n v="1"/>
  </r>
  <r>
    <d v="2013-11-15T12:15:07"/>
    <x v="11"/>
    <n v="1755469"/>
    <d v="2013-11-11T15:37:46"/>
    <x v="0"/>
    <d v="2013-11-13T20:17:40"/>
    <n v="64626"/>
    <s v="Непрофильный"/>
    <s v="Тверь"/>
    <s v="- МТС Коннект-4 (МАСС) (SCP)"/>
    <n v="30"/>
    <n v="184.04"/>
    <n v="214.04"/>
    <s v="Блокирован"/>
    <x v="38"/>
    <s v="МТС Коннект-4 (МАСС) (SCP)"/>
    <n v="0"/>
    <n v="1"/>
    <n v="0"/>
    <n v="1"/>
    <n v="1"/>
    <n v="100"/>
    <s v="МТС Коннект-4"/>
    <x v="5"/>
    <n v="1"/>
  </r>
  <r>
    <d v="2013-10-15T12:19:52"/>
    <x v="148"/>
    <n v="1755764"/>
    <d v="2013-10-03T15:08:42"/>
    <x v="1"/>
    <d v="2013-10-08T20:45:20"/>
    <n v="64626"/>
    <s v="Непрофильный"/>
    <s v="Ярославль"/>
    <s v="- МТС Коннект-4 (МАСС) (SCP)"/>
    <n v="30"/>
    <n v="100"/>
    <n v="130"/>
    <s v="Блокирован"/>
    <x v="140"/>
    <s v="МТС Коннект-4 (МАСС) (SCP)"/>
    <n v="0"/>
    <n v="1"/>
    <n v="0"/>
    <n v="1"/>
    <n v="1"/>
    <n v="0"/>
    <s v="МТС Коннект-4"/>
    <x v="5"/>
    <n v="1"/>
  </r>
  <r>
    <d v="2013-10-02T16:27:17"/>
    <x v="5"/>
    <n v="8503669"/>
    <d v="2013-09-16T12:45:55"/>
    <x v="2"/>
    <d v="2013-09-23T09:51:42"/>
    <n v="79956"/>
    <s v="Непрофильный"/>
    <s v="Ярославль"/>
    <s v="- Smart mini (МАСС) (SCP)"/>
    <n v="220"/>
    <n v="0"/>
    <n v="220"/>
    <s v="Блокирован"/>
    <x v="103"/>
    <s v="Smart mini (МАСС) (SCP)"/>
    <n v="1"/>
    <n v="1"/>
    <n v="1"/>
    <n v="1"/>
    <n v="1"/>
    <n v="110"/>
    <s v="Smart mini"/>
    <x v="5"/>
    <n v="1"/>
  </r>
  <r>
    <d v="2013-10-14T20:50:02"/>
    <x v="77"/>
    <n v="8513586"/>
    <d v="2013-10-03T11:52:41"/>
    <x v="1"/>
    <m/>
    <n v="64626"/>
    <s v="Непрофильный"/>
    <s v="Ярославль"/>
    <s v="- Smart mini (МАСС) (SCP)"/>
    <n v="30"/>
    <n v="0"/>
    <n v="30"/>
    <s v="Блокирован"/>
    <x v="140"/>
    <s v="Smart mini (МАСС) (SCP)"/>
    <n v="1"/>
    <n v="0"/>
    <n v="0"/>
    <n v="1"/>
    <n v="1"/>
    <n v="0"/>
    <s v="Smart mini"/>
    <x v="5"/>
    <n v="1"/>
  </r>
  <r>
    <d v="2013-10-14T22:12:21"/>
    <x v="50"/>
    <n v="8503624"/>
    <d v="2013-10-01T11:33:06"/>
    <x v="1"/>
    <d v="2013-10-09T10:43:54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14T22:14:31"/>
    <x v="50"/>
    <n v="8503624"/>
    <d v="2013-10-01T10:22:16"/>
    <x v="1"/>
    <d v="2013-10-08T21:24:19"/>
    <n v="64626"/>
    <s v="Непрофильный"/>
    <s v="Ярославль"/>
    <s v="- Smart mini (МАСС) (SCP)"/>
    <n v="20"/>
    <n v="0"/>
    <n v="20"/>
    <s v="Блокирован"/>
    <x v="136"/>
    <s v="Smart mini (МАСС) (SCP)"/>
    <n v="1"/>
    <n v="1"/>
    <n v="0"/>
    <n v="1"/>
    <n v="1"/>
    <n v="0"/>
    <s v="Smart mini"/>
    <x v="5"/>
    <n v="1"/>
  </r>
  <r>
    <d v="2013-10-01T15:48:57"/>
    <x v="161"/>
    <n v="8550480"/>
    <d v="2013-09-21T17:25:04"/>
    <x v="2"/>
    <m/>
    <n v="64616"/>
    <s v="Непрофильный"/>
    <s v="Ярославль"/>
    <s v="- Smart (МАСС) (SCP)"/>
    <n v="30"/>
    <n v="622.02"/>
    <n v="652.02"/>
    <s v="Блокирован"/>
    <x v="18"/>
    <s v="Smart (МАСС) (SCP)"/>
    <n v="1"/>
    <n v="0"/>
    <n v="1"/>
    <n v="1"/>
    <n v="1"/>
    <n v="120"/>
    <s v="Smart"/>
    <x v="5"/>
    <n v="1"/>
  </r>
  <r>
    <d v="2013-11-15T11:15:45"/>
    <x v="19"/>
    <n v="1756108"/>
    <d v="2013-11-08T17:06:05"/>
    <x v="0"/>
    <m/>
    <n v="64626"/>
    <s v="Непрофильный"/>
    <s v="Ярославль"/>
    <s v="- Супер МТС (МАСС) (SCP)"/>
    <n v="30"/>
    <n v="0"/>
    <n v="30"/>
    <s v="Блокирован"/>
    <x v="36"/>
    <s v="Супер МТС (МАСС) (SCP)"/>
    <n v="0"/>
    <n v="0"/>
    <n v="0"/>
    <n v="1"/>
    <n v="1"/>
    <n v="0"/>
    <s v="Супер МТС"/>
    <x v="5"/>
    <n v="1"/>
  </r>
  <r>
    <d v="2013-10-03T13:01:20"/>
    <x v="79"/>
    <n v="1978000"/>
    <d v="2013-10-03T15:41:10"/>
    <x v="1"/>
    <d v="2013-10-13T19:12:04"/>
    <n v="64616"/>
    <s v="Непрофильный"/>
    <s v="Тверь"/>
    <s v="- Smart (МАСС) (SCP)"/>
    <n v="470"/>
    <n v="0"/>
    <n v="470"/>
    <s v="Блокирован"/>
    <x v="21"/>
    <s v="Smart (МАСС) (SCP)"/>
    <n v="1"/>
    <n v="1"/>
    <n v="1"/>
    <n v="1"/>
    <n v="1"/>
    <n v="120"/>
    <s v="Smart"/>
    <x v="5"/>
    <n v="1"/>
  </r>
  <r>
    <d v="2013-10-09T11:18:07"/>
    <x v="79"/>
    <n v="1978000"/>
    <d v="2013-10-03T15:41:10"/>
    <x v="1"/>
    <d v="2013-10-13T19:12:04"/>
    <n v="64616"/>
    <s v="Непрофильный"/>
    <s v="Тверь"/>
    <s v="- Smart (МАСС) (SCP)"/>
    <n v="470"/>
    <n v="0"/>
    <n v="470"/>
    <s v="Блокирован"/>
    <x v="21"/>
    <s v="Smart (МАСС) (SCP)"/>
    <n v="1"/>
    <n v="1"/>
    <n v="1"/>
    <n v="1"/>
    <n v="1"/>
    <n v="120"/>
    <s v="Smart"/>
    <x v="5"/>
    <n v="1"/>
  </r>
  <r>
    <d v="2013-10-01T17:58:52"/>
    <x v="161"/>
    <n v="8515149"/>
    <d v="2013-09-17T11:29:57"/>
    <x v="2"/>
    <d v="2013-09-30T02:23:34"/>
    <n v="64616"/>
    <s v="Непрофильный"/>
    <s v="Ярославль"/>
    <s v="- Smart (МАСС) (SCP)"/>
    <n v="30"/>
    <n v="500"/>
    <n v="530"/>
    <s v="Блокирован"/>
    <x v="130"/>
    <s v="Smart (МАСС) (SCP)"/>
    <n v="1"/>
    <n v="1"/>
    <n v="1"/>
    <n v="1"/>
    <n v="1"/>
    <n v="120"/>
    <s v="Smart"/>
    <x v="5"/>
    <n v="1"/>
  </r>
  <r>
    <d v="2013-10-15T12:11:11"/>
    <x v="11"/>
    <n v="1755332"/>
    <d v="2013-10-03T16:45:57"/>
    <x v="1"/>
    <d v="2013-10-08T20:45:32"/>
    <n v="64626"/>
    <s v="Непрофильный"/>
    <s v="Ярославль"/>
    <s v="- МТС Коннект-4 (МАСС) (SCP)"/>
    <n v="30"/>
    <n v="30"/>
    <n v="60"/>
    <s v="Блокирован"/>
    <x v="141"/>
    <s v="МТС Коннект-4 (МАСС) (SCP)"/>
    <n v="0"/>
    <n v="1"/>
    <n v="0"/>
    <n v="1"/>
    <n v="1"/>
    <n v="0"/>
    <s v="МТС Коннект-4"/>
    <x v="5"/>
    <n v="1"/>
  </r>
  <r>
    <d v="2013-10-01T18:58:33"/>
    <x v="164"/>
    <n v="8520597"/>
    <d v="2013-09-14T14:30:36"/>
    <x v="2"/>
    <d v="2013-09-29T23:55:31"/>
    <n v="64616"/>
    <s v="Непрофильный"/>
    <s v="Ярославль"/>
    <s v="- Smart mini (МАСС) (SCP)"/>
    <n v="30"/>
    <n v="200"/>
    <n v="230"/>
    <s v="Блокирован"/>
    <x v="103"/>
    <s v="Smart mini (МАСС) (SCP)"/>
    <n v="1"/>
    <n v="1"/>
    <n v="1"/>
    <n v="1"/>
    <n v="1"/>
    <n v="110"/>
    <s v="Smart mini"/>
    <x v="5"/>
    <n v="1"/>
  </r>
  <r>
    <d v="2013-10-14T13:18:33"/>
    <x v="59"/>
    <n v="1996772"/>
    <d v="2013-10-14T13:05:58"/>
    <x v="1"/>
    <d v="2013-10-14T13:17:57"/>
    <n v="64626"/>
    <s v="Непрофильный"/>
    <s v="Тверь"/>
    <s v="- Супер МТС. Область (МАСС) (SCP)"/>
    <n v="50"/>
    <n v="250"/>
    <n v="300"/>
    <s v="Блокирован"/>
    <x v="142"/>
    <s v="Супер МТС. Область (МАСС) (SCP)"/>
    <n v="1"/>
    <n v="1"/>
    <n v="0"/>
    <n v="1"/>
    <n v="1"/>
    <n v="70"/>
    <s v="Супер МТС. Область"/>
    <x v="5"/>
    <n v="1"/>
  </r>
  <r>
    <d v="2013-10-01T18:41:18"/>
    <x v="165"/>
    <n v="8554549"/>
    <d v="2013-09-21T17:24:16"/>
    <x v="2"/>
    <m/>
    <n v="64616"/>
    <s v="Непрофильный"/>
    <s v="Ярославль"/>
    <s v="- Smart (МАСС) (SCP)"/>
    <n v="30"/>
    <n v="480"/>
    <n v="510"/>
    <s v="Блокирован"/>
    <x v="143"/>
    <s v="Smart (МАСС) (SCP)"/>
    <n v="1"/>
    <n v="0"/>
    <n v="1"/>
    <n v="1"/>
    <n v="1"/>
    <n v="120"/>
    <s v="Smart"/>
    <x v="5"/>
    <n v="1"/>
  </r>
  <r>
    <d v="2013-10-02T22:48:10"/>
    <x v="104"/>
    <n v="8550511"/>
    <d v="2013-09-27T16:07:06"/>
    <x v="2"/>
    <d v="2013-10-02T15:24:53"/>
    <n v="73902"/>
    <s v="Непрофильный"/>
    <s v="Тверь"/>
    <s v="- Smart mini (МАСС) (SCP)"/>
    <n v="220"/>
    <n v="95"/>
    <n v="315"/>
    <s v="Блокирован"/>
    <x v="134"/>
    <s v="Smart mini (МАСС) (SCP)"/>
    <n v="1"/>
    <n v="1"/>
    <n v="0"/>
    <n v="1"/>
    <n v="1"/>
    <n v="110"/>
    <s v="Smart mini"/>
    <x v="5"/>
    <n v="1"/>
  </r>
  <r>
    <d v="2013-10-15T12:11:20"/>
    <x v="11"/>
    <n v="1755332"/>
    <d v="2013-10-02T15:29:31"/>
    <x v="1"/>
    <d v="2013-10-08T20:44:27"/>
    <n v="64626"/>
    <s v="Непрофильный"/>
    <s v="Ярославль"/>
    <s v="- МТС Коннект-4 (МАСС) (SCP)"/>
    <n v="30"/>
    <n v="0"/>
    <n v="30"/>
    <s v="Блокирован"/>
    <x v="141"/>
    <s v="МТС Коннект-4 (МАСС) (SCP)"/>
    <n v="0"/>
    <n v="1"/>
    <n v="0"/>
    <n v="1"/>
    <n v="1"/>
    <n v="0"/>
    <s v="МТС Коннект-4"/>
    <x v="5"/>
    <n v="1"/>
  </r>
  <r>
    <d v="2013-10-14T23:11:48"/>
    <x v="10"/>
    <n v="8566660"/>
    <d v="2013-10-09T13:57:02"/>
    <x v="1"/>
    <d v="2013-10-13T19:19:36"/>
    <n v="64626"/>
    <s v="Непрофильный"/>
    <s v="Тверь"/>
    <s v="- Smart mini (МАСС) (SCP)"/>
    <n v="220"/>
    <n v="92.01"/>
    <n v="312.01"/>
    <s v="Блокирован"/>
    <x v="129"/>
    <s v="Smart mini (МАСС) (SCP)"/>
    <n v="1"/>
    <n v="1"/>
    <n v="0"/>
    <n v="1"/>
    <n v="1"/>
    <n v="110"/>
    <s v="Smart mini"/>
    <x v="5"/>
    <n v="1"/>
  </r>
  <r>
    <d v="2013-10-01T16:11:57"/>
    <x v="25"/>
    <n v="8502985"/>
    <d v="2013-09-09T17:20:44"/>
    <x v="2"/>
    <d v="2013-09-23T10:55:40"/>
    <n v="64628"/>
    <s v="Непрофильный"/>
    <s v="Ярославль"/>
    <s v="- Супер МТС. Область (МАСС) (SCP)"/>
    <n v="30"/>
    <n v="0"/>
    <n v="30"/>
    <s v="Блокирован"/>
    <x v="125"/>
    <s v="Супер МТС. Область (МАСС) (SCP)"/>
    <n v="1"/>
    <n v="1"/>
    <n v="0"/>
    <n v="1"/>
    <n v="1"/>
    <n v="0"/>
    <s v="Супер МТС. Область"/>
    <x v="5"/>
    <n v="1"/>
  </r>
  <r>
    <d v="2013-10-03T12:30:11"/>
    <x v="132"/>
    <n v="1996273"/>
    <d v="2013-10-03T12:56:26"/>
    <x v="1"/>
    <m/>
    <n v="64616"/>
    <s v="Непрофильный"/>
    <s v="Тверь"/>
    <s v="- Супер МТС (МАСС) (SCP)"/>
    <n v="30"/>
    <n v="0"/>
    <n v="30"/>
    <s v="Блокирован"/>
    <x v="117"/>
    <s v="Супер МТС (МАСС) (SCP)"/>
    <n v="1"/>
    <n v="0"/>
    <n v="1"/>
    <n v="1"/>
    <n v="1"/>
    <n v="0"/>
    <s v="Супер МТС"/>
    <x v="5"/>
    <n v="1"/>
  </r>
  <r>
    <d v="2013-10-03T11:42:42"/>
    <x v="19"/>
    <n v="1755218"/>
    <d v="2013-09-29T12:38:49"/>
    <x v="2"/>
    <m/>
    <n v="64626"/>
    <s v="Непрофильный"/>
    <s v="Тверь"/>
    <s v="- Супер МТС (МАСС) (SCP)"/>
    <n v="30"/>
    <n v="0"/>
    <n v="30"/>
    <s v="Блокирован"/>
    <x v="140"/>
    <s v="Супер МТС (МАСС) (SCP)"/>
    <n v="1"/>
    <n v="0"/>
    <n v="0"/>
    <n v="1"/>
    <n v="1"/>
    <n v="0"/>
    <s v="Супер МТС"/>
    <x v="5"/>
    <n v="1"/>
  </r>
  <r>
    <d v="2013-10-14T21:11:06"/>
    <x v="9"/>
    <n v="8503668"/>
    <d v="2013-10-07T10:45:54"/>
    <x v="1"/>
    <d v="2013-10-08T21:37:30"/>
    <n v="64626"/>
    <s v="Непрофильный"/>
    <s v="Ярославль"/>
    <s v="- Smart mini (МАСС) (SCP)"/>
    <n v="20"/>
    <n v="410"/>
    <n v="430"/>
    <s v="Блокирован"/>
    <x v="23"/>
    <s v="Smart mini (МАСС) (SCP)"/>
    <n v="1"/>
    <n v="1"/>
    <n v="0"/>
    <n v="1"/>
    <n v="1"/>
    <n v="110"/>
    <s v="Smart mini"/>
    <x v="5"/>
    <n v="1"/>
  </r>
  <r>
    <d v="2013-10-01T19:19:49"/>
    <x v="121"/>
    <n v="1977804"/>
    <d v="2013-09-04T19:55:07"/>
    <x v="2"/>
    <d v="2013-09-11T18:10:56"/>
    <n v="64616"/>
    <s v="Непрофильный"/>
    <s v="Ярославль"/>
    <s v="- Smart (МАСС) (SCP)"/>
    <n v="470"/>
    <n v="0"/>
    <n v="470"/>
    <s v="Блокирован"/>
    <x v="14"/>
    <s v="Smart (МАСС) (SCP)"/>
    <n v="1"/>
    <n v="1"/>
    <n v="1"/>
    <n v="1"/>
    <n v="1"/>
    <n v="120"/>
    <s v="Smart"/>
    <x v="5"/>
    <n v="1"/>
  </r>
  <r>
    <d v="2013-10-01T21:17:54"/>
    <x v="70"/>
    <n v="8503675"/>
    <d v="2013-09-21T18:17:28"/>
    <x v="2"/>
    <d v="2013-09-28T16:37:17"/>
    <n v="79956"/>
    <s v="Непрофильный"/>
    <s v="Ярославль"/>
    <s v="- Smart mini (МАСС) (SCP)"/>
    <n v="220"/>
    <n v="145.75"/>
    <n v="365.75"/>
    <s v="Блокирован"/>
    <x v="19"/>
    <s v="Smart mini (МАСС) (SCP)"/>
    <n v="1"/>
    <n v="1"/>
    <n v="1"/>
    <n v="1"/>
    <n v="1"/>
    <n v="110"/>
    <s v="Smart mini"/>
    <x v="5"/>
    <n v="1"/>
  </r>
  <r>
    <d v="2013-10-14T21:14:36"/>
    <x v="9"/>
    <n v="8503708"/>
    <d v="2013-10-02T17:19:02"/>
    <x v="1"/>
    <d v="2013-10-08T20:44:44"/>
    <n v="64626"/>
    <s v="Непрофильный"/>
    <s v="Ярославль"/>
    <s v="- МТС Коннект-4 (МАСС) (SCP)"/>
    <n v="30"/>
    <n v="20"/>
    <n v="50"/>
    <s v="Блокирован"/>
    <x v="117"/>
    <s v="МТС Коннект-4 (МАСС) (SCP)"/>
    <n v="1"/>
    <n v="1"/>
    <n v="0"/>
    <n v="1"/>
    <n v="1"/>
    <n v="0"/>
    <s v="МТС Коннект-4"/>
    <x v="5"/>
    <n v="1"/>
  </r>
  <r>
    <d v="2013-10-14T21:14:44"/>
    <x v="9"/>
    <n v="8503708"/>
    <d v="2013-10-02T16:38:13"/>
    <x v="1"/>
    <d v="2013-10-08T20:44:38"/>
    <n v="64626"/>
    <s v="Непрофильный"/>
    <s v="Ярославль"/>
    <s v="- МТС Коннект-4 (МАСС) (SCP)"/>
    <n v="30"/>
    <n v="0"/>
    <n v="30"/>
    <s v="Блокирован"/>
    <x v="117"/>
    <s v="МТС Коннект-4 (МАСС) (SCP)"/>
    <n v="1"/>
    <n v="1"/>
    <n v="0"/>
    <n v="1"/>
    <n v="1"/>
    <n v="0"/>
    <s v="МТС Коннект-4"/>
    <x v="5"/>
    <n v="1"/>
  </r>
  <r>
    <d v="2013-10-09T10:50:46"/>
    <x v="38"/>
    <n v="8566660"/>
    <d v="2013-10-07T13:53:31"/>
    <x v="1"/>
    <m/>
    <n v="64626"/>
    <s v="Непрофильный"/>
    <s v="Тверь"/>
    <s v="- Smart mini (МАСС) (SCP)"/>
    <n v="220"/>
    <n v="0"/>
    <n v="220"/>
    <s v="Блокирован"/>
    <x v="129"/>
    <s v="Smart mini (МАСС) (SCP)"/>
    <n v="1"/>
    <n v="0"/>
    <n v="0"/>
    <n v="1"/>
    <n v="1"/>
    <n v="110"/>
    <s v="Smart mini"/>
    <x v="5"/>
    <n v="1"/>
  </r>
  <r>
    <d v="2013-10-14T23:11:39"/>
    <x v="10"/>
    <n v="8566660"/>
    <d v="2013-10-07T13:53:31"/>
    <x v="1"/>
    <m/>
    <n v="64626"/>
    <s v="Непрофильный"/>
    <s v="Ярославль"/>
    <s v="- Smart mini (МАСС) (SCP)"/>
    <n v="220"/>
    <n v="0"/>
    <n v="220"/>
    <s v="Блокирован"/>
    <x v="129"/>
    <s v="Smart mini (МАСС) (SCP)"/>
    <n v="1"/>
    <n v="0"/>
    <n v="0"/>
    <n v="1"/>
    <n v="1"/>
    <n v="110"/>
    <s v="Smart mini"/>
    <x v="5"/>
    <n v="1"/>
  </r>
  <r>
    <d v="2013-10-01T20:29:15"/>
    <x v="79"/>
    <n v="8503079"/>
    <d v="2013-09-29T18:37:41"/>
    <x v="2"/>
    <d v="2013-10-07T13:02:41"/>
    <n v="79956"/>
    <s v="Непрофильный"/>
    <s v="Тверь"/>
    <s v="- МТС Коннект-4 (МАСС) (SCP)"/>
    <n v="30"/>
    <n v="0"/>
    <n v="30"/>
    <s v="Блокирован"/>
    <x v="141"/>
    <s v="МТС Коннект-4 (МАСС) (SCP)"/>
    <n v="1"/>
    <n v="1"/>
    <n v="1"/>
    <n v="1"/>
    <n v="1"/>
    <n v="0"/>
    <s v="МТС Коннект-4"/>
    <x v="5"/>
    <n v="1"/>
  </r>
  <r>
    <d v="2013-10-03T17:31:10"/>
    <x v="117"/>
    <n v="8554807"/>
    <d v="2013-10-03T17:34:21"/>
    <x v="1"/>
    <m/>
    <n v="64616"/>
    <s v="Непрофильный"/>
    <s v="Тверь"/>
    <s v="- Smart (МАСС) (SCP)"/>
    <n v="30"/>
    <n v="700"/>
    <n v="730"/>
    <s v="Блокирован"/>
    <x v="22"/>
    <s v="Smart (МАСС) (SCP)"/>
    <n v="1"/>
    <n v="0"/>
    <n v="1"/>
    <n v="1"/>
    <n v="1"/>
    <n v="120"/>
    <s v="Smart"/>
    <x v="5"/>
    <n v="1"/>
  </r>
  <r>
    <d v="2013-10-07T14:48:50"/>
    <x v="100"/>
    <n v="8500881"/>
    <d v="2013-09-25T14:27:30"/>
    <x v="2"/>
    <d v="2013-10-06T13:01:08"/>
    <n v="79956"/>
    <s v="Непрофильный"/>
    <s v="Ярославль"/>
    <s v="- Smart mini (МАСС) (SCP)"/>
    <n v="30"/>
    <n v="250"/>
    <n v="280"/>
    <s v="Блокирован"/>
    <x v="136"/>
    <s v="Smart mini (МАСС) (SCP)"/>
    <n v="1"/>
    <n v="1"/>
    <n v="1"/>
    <n v="1"/>
    <n v="1"/>
    <n v="110"/>
    <s v="Smart mini"/>
    <x v="5"/>
    <n v="1"/>
  </r>
  <r>
    <d v="2013-10-01T15:51:10"/>
    <x v="161"/>
    <n v="8550484"/>
    <d v="2013-09-21T11:29:10"/>
    <x v="2"/>
    <d v="2013-09-30T15:31:16"/>
    <n v="64616"/>
    <s v="Непрофильный"/>
    <s v="Ярославль"/>
    <s v="- Smart (МАСС) (SCP)"/>
    <n v="30"/>
    <n v="450"/>
    <n v="480"/>
    <s v="Блокирован"/>
    <x v="111"/>
    <s v="Smart (МАСС) (SCP)"/>
    <n v="1"/>
    <n v="1"/>
    <n v="1"/>
    <n v="1"/>
    <n v="1"/>
    <n v="120"/>
    <s v="Smart"/>
    <x v="5"/>
    <n v="1"/>
  </r>
  <r>
    <d v="2013-10-02T15:06:21"/>
    <x v="30"/>
    <n v="8520384"/>
    <d v="2013-09-22T10:43:39"/>
    <x v="2"/>
    <d v="2013-10-09T12:57:18"/>
    <n v="64626"/>
    <s v="Непрофильный"/>
    <s v="Ярославль"/>
    <s v="- МТС Коннект-4 (МАСС) (SCP)"/>
    <n v="1749"/>
    <n v="0"/>
    <n v="1749"/>
    <s v="Блокирован"/>
    <x v="20"/>
    <s v="МТС Коннект-4 (МАСС) (SCP)"/>
    <n v="1"/>
    <n v="1"/>
    <n v="0"/>
    <n v="1"/>
    <n v="1"/>
    <n v="170"/>
    <s v="МТС Коннект-4"/>
    <x v="5"/>
    <n v="1"/>
  </r>
  <r>
    <d v="2013-10-05T13:40:48"/>
    <x v="132"/>
    <n v="1996282"/>
    <d v="2013-10-09T17:53:48"/>
    <x v="1"/>
    <d v="2013-10-14T20:32:23"/>
    <n v="64616"/>
    <s v="Непрофильный"/>
    <s v="Тверь"/>
    <s v="- Супер МТС (МАСС) (SCP)"/>
    <n v="30"/>
    <n v="0"/>
    <n v="30"/>
    <s v="Блокирован"/>
    <x v="142"/>
    <s v="Супер МТС (МАСС) (SCP)"/>
    <n v="1"/>
    <n v="1"/>
    <n v="1"/>
    <n v="1"/>
    <n v="1"/>
    <n v="0"/>
    <s v="Супер МТС"/>
    <x v="5"/>
    <n v="1"/>
  </r>
  <r>
    <d v="2013-11-15T12:09:06"/>
    <x v="11"/>
    <n v="1755238"/>
    <d v="2013-11-05T17:41:37"/>
    <x v="0"/>
    <d v="2013-11-09T10:35:13"/>
    <n v="64626"/>
    <s v="Непрофильный"/>
    <s v="Ярославль"/>
    <s v="- МТС Коннект-4 (МАСС) (SCP)"/>
    <n v="30"/>
    <n v="0"/>
    <n v="30"/>
    <s v="Блокирован"/>
    <x v="144"/>
    <s v="МТС Коннект-4 (МАСС) (SCP)"/>
    <n v="0"/>
    <n v="1"/>
    <n v="0"/>
    <n v="1"/>
    <n v="1"/>
    <n v="0"/>
    <s v="МТС Коннект-4"/>
    <x v="5"/>
    <n v="1"/>
  </r>
  <r>
    <d v="2013-10-14T16:59:16"/>
    <x v="70"/>
    <n v="8500813"/>
    <d v="2013-10-01T22:25:27"/>
    <x v="1"/>
    <d v="2013-10-10T23:03:04"/>
    <n v="79956"/>
    <s v="Непрофильный"/>
    <s v="Ярославль"/>
    <s v="- Smart mini (МАСС) (SCP)"/>
    <n v="30"/>
    <n v="100"/>
    <n v="130"/>
    <s v="Блокирован"/>
    <x v="22"/>
    <s v="Smart mini (МАСС) (SCP)"/>
    <n v="1"/>
    <n v="1"/>
    <n v="1"/>
    <n v="1"/>
    <n v="1"/>
    <n v="70"/>
    <s v="Smart mini"/>
    <x v="5"/>
    <n v="1"/>
  </r>
  <r>
    <d v="2013-10-02T13:14:51"/>
    <x v="146"/>
    <n v="8520651"/>
    <d v="2013-10-02T15:18:04"/>
    <x v="1"/>
    <d v="2013-10-13T18:52:38"/>
    <n v="64616"/>
    <s v="Непрофильный"/>
    <s v="Тверь"/>
    <s v="- Smart mini (МАСС) (SCP)"/>
    <n v="30"/>
    <n v="220"/>
    <n v="250"/>
    <s v="Блокирован"/>
    <x v="145"/>
    <s v="Smart mini (МАСС) (SCP)"/>
    <n v="1"/>
    <n v="1"/>
    <n v="1"/>
    <n v="1"/>
    <n v="1"/>
    <n v="110"/>
    <s v="Smart mini"/>
    <x v="5"/>
    <n v="1"/>
  </r>
  <r>
    <d v="2013-10-10T22:36:44"/>
    <x v="18"/>
    <n v="8500398"/>
    <d v="2013-10-07T14:16:51"/>
    <x v="1"/>
    <m/>
    <n v="64626"/>
    <s v="Непрофильный"/>
    <s v="Тверь"/>
    <s v="- Супер МТС (МАСС) (SCP)"/>
    <n v="1"/>
    <n v="0"/>
    <n v="1"/>
    <s v="Блокирован"/>
    <x v="122"/>
    <s v="Супер МТС (МАСС) (SCP)"/>
    <n v="1"/>
    <n v="0"/>
    <n v="0"/>
    <n v="1"/>
    <n v="1"/>
    <n v="0"/>
    <s v="Супер МТС"/>
    <x v="5"/>
    <n v="1"/>
  </r>
  <r>
    <d v="2013-10-01T19:52:51"/>
    <x v="164"/>
    <n v="8520650"/>
    <d v="2013-09-21T13:55:23"/>
    <x v="2"/>
    <m/>
    <n v="64616"/>
    <s v="Непрофильный"/>
    <s v="Ярославль"/>
    <s v="- Smart mini (МАСС) (SCP)"/>
    <n v="30"/>
    <n v="200"/>
    <n v="230"/>
    <s v="Блокирован"/>
    <x v="146"/>
    <s v="Smart mini (МАСС) (SCP)"/>
    <n v="1"/>
    <n v="0"/>
    <n v="1"/>
    <n v="1"/>
    <n v="1"/>
    <n v="110"/>
    <s v="Smart mini"/>
    <x v="5"/>
    <n v="1"/>
  </r>
  <r>
    <d v="2013-10-14T16:58:20"/>
    <x v="70"/>
    <n v="8500813"/>
    <d v="2013-10-01T10:01:52"/>
    <x v="1"/>
    <d v="2013-10-10T23:02:44"/>
    <n v="79956"/>
    <s v="Непрофильный"/>
    <s v="Ярославль"/>
    <s v="- Smart mini (МАСС) (SCP)"/>
    <n v="30"/>
    <n v="242.5"/>
    <n v="272.5"/>
    <s v="Блокирован"/>
    <x v="22"/>
    <s v="Smart mini (МАСС) (SCP)"/>
    <n v="1"/>
    <n v="1"/>
    <n v="1"/>
    <n v="1"/>
    <n v="1"/>
    <n v="110"/>
    <s v="Smart mini"/>
    <x v="5"/>
    <n v="1"/>
  </r>
  <r>
    <d v="2013-10-01T15:49:36"/>
    <x v="161"/>
    <n v="8550480"/>
    <d v="2013-09-14T08:15:40"/>
    <x v="2"/>
    <m/>
    <n v="64616"/>
    <s v="Непрофильный"/>
    <s v="Ярославль"/>
    <s v="- Smart (МАСС) (SCP)"/>
    <n v="30"/>
    <n v="475"/>
    <n v="505"/>
    <s v="Блокирован"/>
    <x v="18"/>
    <s v="Smart (МАСС) (SCP)"/>
    <n v="1"/>
    <n v="0"/>
    <n v="1"/>
    <n v="1"/>
    <n v="1"/>
    <n v="120"/>
    <s v="Smart"/>
    <x v="5"/>
    <n v="1"/>
  </r>
  <r>
    <d v="2013-10-03T12:14:37"/>
    <x v="0"/>
    <n v="8503668"/>
    <d v="2013-10-02T21:34:59"/>
    <x v="1"/>
    <d v="2013-10-08T21:27:54"/>
    <n v="64626"/>
    <s v="Непрофильный"/>
    <s v="Тверь"/>
    <s v="- Smart mini (МАСС) (SCP)"/>
    <n v="20"/>
    <n v="0"/>
    <n v="20"/>
    <s v="Блокирован"/>
    <x v="23"/>
    <s v="Smart mini (МАСС) (SCP)"/>
    <n v="1"/>
    <n v="1"/>
    <n v="0"/>
    <n v="1"/>
    <n v="1"/>
    <n v="0"/>
    <s v="Smart mini"/>
    <x v="5"/>
    <n v="1"/>
  </r>
  <r>
    <d v="2013-10-14T21:10:57"/>
    <x v="9"/>
    <n v="8503668"/>
    <d v="2013-10-02T21:34:59"/>
    <x v="1"/>
    <d v="2013-10-08T21:27:54"/>
    <n v="64626"/>
    <s v="Непрофильный"/>
    <s v="Ярославль"/>
    <s v="- Smart mini (МАСС) (SCP)"/>
    <n v="20"/>
    <n v="0"/>
    <n v="20"/>
    <s v="Блокирован"/>
    <x v="23"/>
    <s v="Smart mini (МАСС) (SCP)"/>
    <n v="1"/>
    <n v="1"/>
    <n v="0"/>
    <n v="1"/>
    <n v="1"/>
    <n v="0"/>
    <s v="Smart mini"/>
    <x v="5"/>
    <n v="1"/>
  </r>
  <r>
    <d v="2013-10-14T18:12:36"/>
    <x v="2"/>
    <n v="8502927"/>
    <d v="2013-10-15T20:23:33"/>
    <x v="1"/>
    <m/>
    <n v="73902"/>
    <s v="Непрофильный"/>
    <s v="Тверь"/>
    <s v="- Супер МТС. Область (МАСС) (SCP)"/>
    <n v="30"/>
    <n v="0"/>
    <n v="30"/>
    <s v="Блокирован"/>
    <x v="147"/>
    <s v="Супер МТС. Область (МАСС) (SCP)"/>
    <n v="1"/>
    <n v="0"/>
    <n v="0"/>
    <n v="1"/>
    <n v="1"/>
    <n v="0"/>
    <s v="Супер МТС. Область"/>
    <x v="5"/>
    <n v="1"/>
  </r>
  <r>
    <d v="2013-10-09T09:37:23"/>
    <x v="170"/>
    <n v="8502455"/>
    <d v="2013-09-15T18:33:08"/>
    <x v="2"/>
    <d v="2013-09-30T14:37:57"/>
    <n v="64628"/>
    <s v="Непрофильный"/>
    <s v="Ярославль"/>
    <s v="- Твоя страна (МАСС) (SCP)"/>
    <n v="30"/>
    <n v="317.60000000000002"/>
    <n v="347.6"/>
    <s v="Блокирован"/>
    <x v="143"/>
    <s v="Твоя страна (МАСС) (SCP)"/>
    <n v="1"/>
    <n v="1"/>
    <n v="0"/>
    <n v="0"/>
    <n v="0"/>
    <n v="0"/>
    <s v="Твоя страна"/>
    <x v="5"/>
    <n v="1"/>
  </r>
  <r>
    <d v="2013-10-10T22:32:44"/>
    <x v="18"/>
    <n v="8500398"/>
    <d v="2013-10-06T17:26:56"/>
    <x v="1"/>
    <m/>
    <n v="64626"/>
    <s v="Непрофильный"/>
    <s v="Тверь"/>
    <s v="- Супер МТС (МАСС) (SCP)"/>
    <n v="1"/>
    <n v="0"/>
    <n v="1"/>
    <s v="Блокирован"/>
    <x v="122"/>
    <s v="Супер МТС (МАСС) (SCP)"/>
    <n v="1"/>
    <n v="0"/>
    <n v="0"/>
    <n v="1"/>
    <n v="1"/>
    <n v="0"/>
    <s v="Супер МТС"/>
    <x v="5"/>
    <n v="1"/>
  </r>
  <r>
    <d v="2013-10-01T18:42:49"/>
    <x v="164"/>
    <n v="8520392"/>
    <d v="2013-09-11T17:17:18"/>
    <x v="2"/>
    <d v="2013-09-29T19:42:52"/>
    <n v="64616"/>
    <s v="Непрофильный"/>
    <s v="Ярославль"/>
    <s v="- МТС Коннект-4 (МАСС) (SCP)"/>
    <n v="1749"/>
    <n v="0"/>
    <n v="1749"/>
    <s v="Блокирован"/>
    <x v="133"/>
    <s v="МТС Коннект-4 (МАСС) (SCP)"/>
    <n v="1"/>
    <n v="1"/>
    <n v="1"/>
    <n v="1"/>
    <n v="1"/>
    <n v="170"/>
    <s v="МТС Коннект-4"/>
    <x v="5"/>
    <n v="1"/>
  </r>
  <r>
    <d v="2013-10-07T11:03:42"/>
    <x v="171"/>
    <n v="8512898"/>
    <d v="2013-09-27T17:08:19"/>
    <x v="2"/>
    <m/>
    <n v="64626"/>
    <s v="Непрофильный"/>
    <s v="Ярославль"/>
    <s v="- Smart (МАСС) (SCP)"/>
    <n v="470"/>
    <n v="0"/>
    <n v="470"/>
    <s v="Блокирован"/>
    <x v="139"/>
    <s v="Smart (МАСС) (SCP)"/>
    <n v="1"/>
    <n v="0"/>
    <n v="0"/>
    <n v="1"/>
    <n v="1"/>
    <n v="120"/>
    <s v="Smart"/>
    <x v="5"/>
    <n v="1"/>
  </r>
  <r>
    <d v="2013-10-01T19:47:58"/>
    <x v="164"/>
    <n v="8520645"/>
    <d v="2013-09-16T16:49:34"/>
    <x v="2"/>
    <d v="2013-09-30T16:15:20"/>
    <n v="64616"/>
    <s v="Непрофильный"/>
    <s v="Ярославль"/>
    <s v="- Smart mini (МАСС) (SCP)"/>
    <n v="30"/>
    <n v="200"/>
    <n v="230"/>
    <s v="Блокирован"/>
    <x v="137"/>
    <s v="Smart mini (МАСС) (SCP)"/>
    <n v="1"/>
    <n v="1"/>
    <n v="1"/>
    <n v="1"/>
    <n v="1"/>
    <n v="110"/>
    <s v="Smart mini"/>
    <x v="5"/>
    <n v="1"/>
  </r>
  <r>
    <d v="2013-10-03T16:24:27"/>
    <x v="70"/>
    <n v="8566660"/>
    <d v="2013-10-03T12:09:00"/>
    <x v="1"/>
    <d v="2013-10-09T11:59:13"/>
    <n v="64626"/>
    <s v="Непрофильный"/>
    <s v="Тверь"/>
    <s v="- Smart mini (МАСС) (SCP)"/>
    <n v="220"/>
    <n v="0"/>
    <n v="220"/>
    <s v="Блокирован"/>
    <x v="129"/>
    <s v="Smart mini (МАСС) (SCP)"/>
    <n v="1"/>
    <n v="1"/>
    <n v="0"/>
    <n v="1"/>
    <n v="1"/>
    <n v="110"/>
    <s v="Smart mini"/>
    <x v="5"/>
    <n v="1"/>
  </r>
  <r>
    <d v="2013-10-14T23:11:56"/>
    <x v="10"/>
    <n v="8566660"/>
    <d v="2013-10-03T12:09:00"/>
    <x v="1"/>
    <d v="2013-10-09T11:59:13"/>
    <n v="64626"/>
    <s v="Непрофильный"/>
    <s v="Ярославль"/>
    <s v="- Smart mini (МАСС) (SCP)"/>
    <n v="220"/>
    <n v="0"/>
    <n v="220"/>
    <s v="Блокирован"/>
    <x v="129"/>
    <s v="Smart mini (МАСС) (SCP)"/>
    <n v="1"/>
    <n v="1"/>
    <n v="0"/>
    <n v="1"/>
    <n v="1"/>
    <n v="110"/>
    <s v="Smart mini"/>
    <x v="5"/>
    <n v="1"/>
  </r>
  <r>
    <d v="2013-10-03T17:29:41"/>
    <x v="80"/>
    <n v="8503660"/>
    <d v="2013-09-05T22:31:44"/>
    <x v="2"/>
    <d v="2013-09-11T20:20:24"/>
    <n v="79956"/>
    <s v="Непрофильный"/>
    <s v="Ярославль"/>
    <s v="- Smart mini (МАСС) (SCP)"/>
    <n v="220"/>
    <n v="0"/>
    <n v="220"/>
    <s v="Блокирован"/>
    <x v="109"/>
    <s v="Smart mini (МАСС) (SCP)"/>
    <n v="1"/>
    <n v="1"/>
    <n v="1"/>
    <n v="1"/>
    <n v="1"/>
    <n v="110"/>
    <s v="Smart mini"/>
    <x v="5"/>
    <n v="1"/>
  </r>
  <r>
    <d v="2013-10-13T21:24:08"/>
    <x v="91"/>
    <n v="8563784"/>
    <d v="2013-09-07T21:26:06"/>
    <x v="2"/>
    <d v="2013-09-14T14:33:22"/>
    <n v="73902"/>
    <s v="Непрофильный"/>
    <s v="Ярославль"/>
    <s v="- Smart (МАСС) (SCP)"/>
    <n v="470"/>
    <n v="0"/>
    <n v="470"/>
    <s v="Блокирован"/>
    <x v="127"/>
    <s v="Smart (МАСС) (SCP)"/>
    <n v="1"/>
    <n v="1"/>
    <n v="0"/>
    <n v="1"/>
    <n v="1"/>
    <n v="120"/>
    <s v="Smart"/>
    <x v="5"/>
    <n v="1"/>
  </r>
  <r>
    <d v="2013-10-08T18:49:01"/>
    <x v="14"/>
    <n v="8564814"/>
    <d v="2013-08-15T20:47:52"/>
    <x v="3"/>
    <d v="2013-08-21T19:57:16"/>
    <n v="64616"/>
    <s v="Непрофильный"/>
    <s v="Ярославль"/>
    <s v="- МТС Коннект-4 (МАСС) (SCP)"/>
    <n v="949"/>
    <n v="0"/>
    <n v="949"/>
    <s v="Блокирован"/>
    <x v="84"/>
    <s v="МТС Коннект-4 (МАСС) (SCP)"/>
    <n v="1"/>
    <n v="1"/>
    <n v="1"/>
    <n v="1"/>
    <n v="1"/>
    <n v="170"/>
    <s v="МТС Коннект-4"/>
    <x v="5"/>
    <n v="1"/>
  </r>
  <r>
    <d v="2013-10-02T17:02:23"/>
    <x v="54"/>
    <n v="8500017"/>
    <d v="2013-09-21T20:09:36"/>
    <x v="2"/>
    <d v="2013-09-28T13:03:40"/>
    <n v="79956"/>
    <s v="Непрофильный"/>
    <s v="Ярославль"/>
    <s v="- Smart (МАСС) (SCP)"/>
    <n v="30"/>
    <n v="452.55"/>
    <n v="482.55"/>
    <s v="Блокирован"/>
    <x v="136"/>
    <s v="Smart (МАСС) (SCP)"/>
    <n v="1"/>
    <n v="1"/>
    <n v="1"/>
    <n v="1"/>
    <n v="1"/>
    <n v="120"/>
    <s v="Smart"/>
    <x v="5"/>
    <n v="1"/>
  </r>
  <r>
    <d v="2013-10-13T20:10:19"/>
    <x v="40"/>
    <n v="8550143"/>
    <d v="2013-10-13T20:02:38"/>
    <x v="1"/>
    <d v="2013-10-13T20:13:15"/>
    <n v="64626"/>
    <s v="Непрофильный"/>
    <s v="Тверь"/>
    <s v="- Супер МТС (МАСС) (SCP)"/>
    <n v="50"/>
    <n v="0"/>
    <n v="50"/>
    <s v="Блокирован"/>
    <x v="148"/>
    <s v="Супер МТС (МАСС) (SCP)"/>
    <n v="1"/>
    <n v="1"/>
    <n v="0"/>
    <n v="1"/>
    <n v="1"/>
    <n v="0"/>
    <s v="Супер МТС"/>
    <x v="5"/>
    <n v="1"/>
  </r>
  <r>
    <d v="2013-10-01T15:43:25"/>
    <x v="161"/>
    <n v="8550467"/>
    <d v="2013-09-11T14:36:20"/>
    <x v="2"/>
    <d v="2013-09-29T21:35:35"/>
    <n v="64616"/>
    <s v="Непрофильный"/>
    <s v="Ярославль"/>
    <s v="- Smart (МАСС) (SCP)"/>
    <n v="30"/>
    <n v="645"/>
    <n v="675"/>
    <s v="Блокирован"/>
    <x v="17"/>
    <s v="Smart (МАСС) (SCP)"/>
    <n v="1"/>
    <n v="1"/>
    <n v="1"/>
    <n v="1"/>
    <n v="1"/>
    <n v="120"/>
    <s v="Smart"/>
    <x v="5"/>
    <n v="1"/>
  </r>
  <r>
    <d v="2013-10-03T11:33:29"/>
    <x v="100"/>
    <n v="8514407"/>
    <d v="2013-09-22T11:21:01"/>
    <x v="2"/>
    <d v="2013-09-29T15:05:58"/>
    <n v="79956"/>
    <s v="Непрофильный"/>
    <s v="Ярославль"/>
    <s v="- МТС Коннект-4 (МАСС) (SCP)"/>
    <n v="949"/>
    <n v="0"/>
    <n v="949"/>
    <s v="Блокирован"/>
    <x v="116"/>
    <s v="МТС Коннект-4 (МАСС) (SCP)"/>
    <n v="1"/>
    <n v="1"/>
    <n v="1"/>
    <n v="1"/>
    <n v="1"/>
    <n v="170"/>
    <s v="МТС Коннект-4"/>
    <x v="5"/>
    <n v="1"/>
  </r>
  <r>
    <d v="2013-10-07T14:49:16"/>
    <x v="100"/>
    <n v="8514407"/>
    <d v="2013-09-22T11:21:01"/>
    <x v="2"/>
    <d v="2013-09-29T15:05:58"/>
    <n v="79956"/>
    <s v="Непрофильный"/>
    <s v="Ярославль"/>
    <s v="- МТС Коннект-4 (МАСС) (SCP)"/>
    <n v="949"/>
    <n v="0"/>
    <n v="949"/>
    <s v="Блокирован"/>
    <x v="116"/>
    <s v="МТС Коннект-4 (МАСС) (SCP)"/>
    <n v="1"/>
    <n v="1"/>
    <n v="1"/>
    <n v="1"/>
    <n v="1"/>
    <n v="170"/>
    <s v="МТС Коннект-4"/>
    <x v="5"/>
    <n v="1"/>
  </r>
  <r>
    <d v="2013-10-01T15:50:41"/>
    <x v="161"/>
    <n v="8550484"/>
    <d v="2013-09-15T21:16:06"/>
    <x v="2"/>
    <d v="2013-10-15T22:20:15"/>
    <n v="64616"/>
    <s v="Непрофильный"/>
    <s v="Ярославль"/>
    <s v="- Smart (МАСС) (SCP)"/>
    <n v="30"/>
    <n v="450"/>
    <n v="480"/>
    <s v="Блокирован"/>
    <x v="111"/>
    <s v="Smart (МАСС) (SCP)"/>
    <n v="1"/>
    <n v="1"/>
    <n v="1"/>
    <n v="1"/>
    <n v="1"/>
    <n v="120"/>
    <s v="Smart"/>
    <x v="5"/>
    <n v="1"/>
  </r>
  <r>
    <d v="2013-10-14T20:50:45"/>
    <x v="77"/>
    <n v="8514426"/>
    <d v="2013-10-05T20:34:50"/>
    <x v="1"/>
    <m/>
    <n v="64626"/>
    <s v="Непрофильный"/>
    <s v="Ярославль"/>
    <s v="- МТС Коннект-4 (МАСС) (SCP)"/>
    <n v="949"/>
    <n v="0"/>
    <n v="949"/>
    <s v="Блокирован"/>
    <x v="128"/>
    <s v="МТС Коннект-4 (МАСС) (SCP)"/>
    <n v="1"/>
    <n v="0"/>
    <n v="0"/>
    <n v="1"/>
    <n v="1"/>
    <n v="170"/>
    <s v="МТС Коннект-4"/>
    <x v="5"/>
    <n v="1"/>
  </r>
  <r>
    <d v="2013-10-02T22:46:34"/>
    <x v="104"/>
    <n v="8520749"/>
    <d v="2013-09-27T16:17:15"/>
    <x v="2"/>
    <m/>
    <n v="64616"/>
    <s v="Непрофильный"/>
    <s v="Тверь"/>
    <s v="- Smart mini (МАСС) (SCP)"/>
    <n v="30"/>
    <n v="182.2"/>
    <n v="212.2"/>
    <s v="Блокирован"/>
    <x v="22"/>
    <s v="Smart mini (МАСС) (SCP)"/>
    <n v="1"/>
    <n v="0"/>
    <n v="1"/>
    <n v="1"/>
    <n v="1"/>
    <n v="110"/>
    <s v="Smart mini"/>
    <x v="5"/>
    <n v="1"/>
  </r>
  <r>
    <d v="2013-10-04T14:22:51"/>
    <x v="132"/>
    <n v="1996282"/>
    <d v="2013-10-04T14:24:08"/>
    <x v="1"/>
    <m/>
    <n v="64616"/>
    <s v="Непрофильный"/>
    <s v="Тверь"/>
    <s v="- Супер МТС (МАСС) (SCP)"/>
    <n v="30"/>
    <n v="200"/>
    <n v="230"/>
    <s v="Блокирован"/>
    <x v="142"/>
    <s v="Супер МТС (МАСС) (SCP)"/>
    <n v="1"/>
    <n v="0"/>
    <n v="1"/>
    <n v="1"/>
    <n v="1"/>
    <n v="70"/>
    <s v="Супер МТС"/>
    <x v="5"/>
    <n v="1"/>
  </r>
  <r>
    <d v="2013-10-15T14:51:34"/>
    <x v="2"/>
    <n v="8502927"/>
    <d v="2013-10-11T22:34:36"/>
    <x v="1"/>
    <m/>
    <n v="73902"/>
    <s v="Непрофильный"/>
    <s v="Тверь"/>
    <s v="- Супер МТС. Область (МАСС) (SCP)"/>
    <n v="30"/>
    <n v="0"/>
    <n v="30"/>
    <s v="Блокирован"/>
    <x v="147"/>
    <s v="Супер МТС. Область (МАСС) (SCP)"/>
    <n v="0"/>
    <n v="0"/>
    <n v="0"/>
    <n v="1"/>
    <n v="1"/>
    <n v="0"/>
    <s v="Супер МТС. Область"/>
    <x v="5"/>
    <n v="1"/>
  </r>
  <r>
    <d v="2013-10-01T19:52:22"/>
    <x v="164"/>
    <n v="8520650"/>
    <d v="2013-09-16T18:07:31"/>
    <x v="2"/>
    <d v="2013-09-30T10:43:49"/>
    <n v="64616"/>
    <s v="Непрофильный"/>
    <s v="Ярославль"/>
    <s v="- Smart mini (МАСС) (SCP)"/>
    <n v="30"/>
    <n v="300"/>
    <n v="330"/>
    <s v="Блокирован"/>
    <x v="146"/>
    <s v="Smart mini (МАСС) (SCP)"/>
    <n v="1"/>
    <n v="1"/>
    <n v="1"/>
    <n v="1"/>
    <n v="1"/>
    <n v="110"/>
    <s v="Smart mini"/>
    <x v="5"/>
    <n v="1"/>
  </r>
  <r>
    <d v="2013-10-15T12:37:32"/>
    <x v="50"/>
    <n v="1996772"/>
    <d v="2013-10-03T18:05:33"/>
    <x v="1"/>
    <d v="2013-10-03T16:13:26"/>
    <n v="64626"/>
    <s v="Непрофильный"/>
    <s v="Ярославль"/>
    <s v="- Супер МТС. Область (МАСС) (SCP)"/>
    <n v="50"/>
    <n v="0"/>
    <n v="50"/>
    <s v="Блокирован"/>
    <x v="142"/>
    <s v="Супер МТС. Область (МАСС) (SCP)"/>
    <n v="0"/>
    <n v="1"/>
    <n v="0"/>
    <n v="1"/>
    <n v="1"/>
    <n v="0"/>
    <s v="Супер МТС. Область"/>
    <x v="5"/>
    <n v="1"/>
  </r>
  <r>
    <d v="2013-10-03T16:07:08"/>
    <x v="59"/>
    <n v="1996772"/>
    <d v="2013-10-03T18:05:33"/>
    <x v="1"/>
    <d v="2013-10-03T16:13:26"/>
    <n v="64626"/>
    <s v="Непрофильный"/>
    <s v="Тверь"/>
    <s v="- Супер МТС. Область (МАСС) (SCP)"/>
    <n v="50"/>
    <n v="0"/>
    <n v="50"/>
    <s v="Блокирован"/>
    <x v="142"/>
    <s v="Супер МТС. Область (МАСС) (SCP)"/>
    <n v="1"/>
    <n v="1"/>
    <n v="0"/>
    <n v="1"/>
    <n v="1"/>
    <n v="0"/>
    <s v="Супер МТС. Область"/>
    <x v="5"/>
    <n v="1"/>
  </r>
  <r>
    <d v="2013-10-09T15:51:15"/>
    <x v="80"/>
    <n v="8550403"/>
    <d v="2013-10-04T17:31:46"/>
    <x v="1"/>
    <m/>
    <n v="64628"/>
    <s v="Непрофильный"/>
    <s v="Тверь"/>
    <s v="- Супер МТС. Область (МАСС) (SCP)"/>
    <n v="30"/>
    <n v="45.01"/>
    <n v="75.010000000000005"/>
    <s v="Блокирован"/>
    <x v="128"/>
    <s v="Супер МТС. Область (МАСС) (SCP)"/>
    <n v="1"/>
    <n v="0"/>
    <n v="0"/>
    <n v="1"/>
    <n v="1"/>
    <n v="0"/>
    <s v="Супер МТС. Область"/>
    <x v="5"/>
    <n v="1"/>
  </r>
  <r>
    <d v="2013-10-01T18:41:12"/>
    <x v="165"/>
    <n v="8554549"/>
    <d v="2013-09-11T16:59:22"/>
    <x v="2"/>
    <d v="2013-09-30T00:09:51"/>
    <n v="64616"/>
    <s v="Непрофильный"/>
    <s v="Ярославль"/>
    <s v="- Smart (МАСС) (SCP)"/>
    <n v="30"/>
    <n v="300"/>
    <n v="330"/>
    <s v="Блокирован"/>
    <x v="143"/>
    <s v="Smart (МАСС) (SCP)"/>
    <n v="1"/>
    <n v="1"/>
    <n v="1"/>
    <n v="1"/>
    <n v="1"/>
    <n v="120"/>
    <s v="Smart"/>
    <x v="5"/>
    <n v="1"/>
  </r>
  <r>
    <d v="2013-10-01T18:50:28"/>
    <x v="6"/>
    <n v="8550378"/>
    <d v="2013-09-23T13:09:36"/>
    <x v="2"/>
    <d v="2013-10-08T16:47:38"/>
    <n v="64628"/>
    <s v="Непрофильный"/>
    <s v="Ярославль"/>
    <s v="- Супер МТС. Область (МАСС) (SCP)"/>
    <n v="30"/>
    <n v="0"/>
    <n v="30"/>
    <s v="Блокирован"/>
    <x v="139"/>
    <s v="Супер МТС. Область (МАСС) (SCP)"/>
    <n v="1"/>
    <n v="1"/>
    <n v="0"/>
    <n v="1"/>
    <n v="1"/>
    <n v="0"/>
    <s v="Супер МТС. Область"/>
    <x v="5"/>
    <n v="1"/>
  </r>
  <r>
    <d v="2013-10-15T13:44:05"/>
    <x v="11"/>
    <n v="8550143"/>
    <d v="2013-10-10T13:03:28"/>
    <x v="1"/>
    <d v="2013-10-06T19:38:57"/>
    <n v="64626"/>
    <s v="Непрофильный"/>
    <s v="Тверь"/>
    <s v="- Супер МТС (МАСС) (SCP)"/>
    <n v="50"/>
    <n v="0"/>
    <n v="50"/>
    <s v="Блокирован"/>
    <x v="148"/>
    <s v="Супер МТС (МАСС) (SCP)"/>
    <n v="0"/>
    <n v="1"/>
    <n v="0"/>
    <n v="1"/>
    <n v="1"/>
    <n v="0"/>
    <s v="Супер МТС"/>
    <x v="5"/>
    <n v="1"/>
  </r>
  <r>
    <d v="2013-10-11T10:24:24"/>
    <x v="137"/>
    <n v="8500847"/>
    <d v="2013-09-25T12:58:15"/>
    <x v="2"/>
    <d v="2013-10-15T18:26:10"/>
    <n v="79956"/>
    <s v="Непрофильный"/>
    <s v="Ярославль"/>
    <s v="- Smart mini (МАСС) (SCP)"/>
    <n v="30"/>
    <n v="388"/>
    <n v="418"/>
    <s v="Блокирован"/>
    <x v="124"/>
    <s v="Smart mini (МАСС) (SCP)"/>
    <n v="1"/>
    <n v="1"/>
    <n v="1"/>
    <n v="1"/>
    <n v="1"/>
    <n v="110"/>
    <s v="Smart mini"/>
    <x v="5"/>
    <n v="1"/>
  </r>
  <r>
    <d v="2013-10-01T13:30:52"/>
    <x v="137"/>
    <n v="8550391"/>
    <d v="2013-09-05T11:51:45"/>
    <x v="2"/>
    <d v="2013-09-21T11:01:07"/>
    <n v="64628"/>
    <s v="Непрофильный"/>
    <s v="Ярославль"/>
    <s v="- Супер МТС. Область (МАСС) (SCP)"/>
    <n v="30"/>
    <n v="0"/>
    <n v="30"/>
    <s v="Блокирован"/>
    <x v="130"/>
    <s v="Супер МТС. Область (МАСС) (SCP)"/>
    <n v="1"/>
    <n v="1"/>
    <n v="0"/>
    <n v="1"/>
    <n v="1"/>
    <n v="0"/>
    <s v="Супер МТС. Область"/>
    <x v="5"/>
    <n v="1"/>
  </r>
  <r>
    <d v="2013-10-04T17:07:41"/>
    <x v="172"/>
    <n v="8562392"/>
    <d v="2013-10-01T20:39:38"/>
    <x v="1"/>
    <d v="2013-10-07T15:21:43"/>
    <n v="79956"/>
    <s v="Непрофильный"/>
    <s v="Тверь"/>
    <s v="- МТС Коннект-4 (МАСС) (SCP)"/>
    <n v="949"/>
    <n v="0"/>
    <n v="949"/>
    <s v="Блокирован"/>
    <x v="122"/>
    <s v="МТС Коннект-4 (МАСС) (SCP)"/>
    <n v="1"/>
    <n v="1"/>
    <n v="1"/>
    <n v="1"/>
    <n v="1"/>
    <n v="170"/>
    <s v="МТС Коннект-4"/>
    <x v="5"/>
    <n v="1"/>
  </r>
  <r>
    <d v="2013-10-14T21:14:19"/>
    <x v="9"/>
    <n v="8503674"/>
    <d v="2013-10-09T18:16:23"/>
    <x v="1"/>
    <d v="2013-10-13T20:25:40"/>
    <n v="64626"/>
    <s v="Непрофильный"/>
    <s v="Тверь"/>
    <s v="- Smart mini (МАСС) (SCP)"/>
    <n v="20"/>
    <n v="0"/>
    <n v="20"/>
    <s v="Блокирован"/>
    <x v="148"/>
    <s v="Smart mini (МАСС) (SCP)"/>
    <n v="1"/>
    <n v="1"/>
    <n v="0"/>
    <n v="1"/>
    <n v="1"/>
    <n v="0"/>
    <s v="Smart mini"/>
    <x v="5"/>
    <n v="1"/>
  </r>
  <r>
    <d v="2013-10-01T13:30:04"/>
    <x v="137"/>
    <n v="8550391"/>
    <d v="2013-09-04T16:56:28"/>
    <x v="2"/>
    <d v="2013-09-21T12:21:02"/>
    <n v="64628"/>
    <s v="Непрофильный"/>
    <s v="Ярославль"/>
    <s v="- Супер МТС. Область (МАСС) (SCP)"/>
    <n v="30"/>
    <n v="100.11"/>
    <n v="130.11000000000001"/>
    <s v="Блокирован"/>
    <x v="130"/>
    <s v="Супер МТС. Область (МАСС) (SCP)"/>
    <n v="1"/>
    <n v="1"/>
    <n v="0"/>
    <n v="1"/>
    <n v="1"/>
    <n v="70"/>
    <s v="Супер МТС. Область"/>
    <x v="5"/>
    <n v="1"/>
  </r>
  <r>
    <d v="2013-11-15T12:01:34"/>
    <x v="9"/>
    <n v="8564829"/>
    <d v="2013-11-01T11:12:03"/>
    <x v="0"/>
    <d v="2013-11-14T11:31:17"/>
    <n v="64626"/>
    <s v="Непрофильный"/>
    <s v="Ярославль"/>
    <s v="- МТС Коннект-4 (МАСС) (SCP)"/>
    <n v="401"/>
    <n v="0"/>
    <n v="401"/>
    <s v="Блокирован"/>
    <x v="149"/>
    <s v="МТС Коннект-4 (МАСС) (SCP)"/>
    <n v="0"/>
    <n v="1"/>
    <n v="0"/>
    <n v="1"/>
    <n v="1"/>
    <n v="170"/>
    <s v="МТС Коннект-4"/>
    <x v="5"/>
    <n v="1"/>
  </r>
  <r>
    <d v="2013-11-15T22:43:26"/>
    <x v="6"/>
    <n v="1910993"/>
    <d v="2013-11-10T07:42:49"/>
    <x v="0"/>
    <m/>
    <n v="64628"/>
    <s v="Непрофильный"/>
    <s v="Тверь"/>
    <s v="- Smart (МАСС) (SCP)"/>
    <n v="30"/>
    <n v="186.2"/>
    <n v="216.2"/>
    <s v="Блокирован"/>
    <x v="40"/>
    <s v="Smart (МАСС) (SCP)"/>
    <n v="0"/>
    <n v="0"/>
    <n v="0"/>
    <n v="1"/>
    <n v="1"/>
    <n v="0"/>
    <s v="Smart"/>
    <x v="5"/>
    <n v="1"/>
  </r>
  <r>
    <d v="2013-10-01T21:16:14"/>
    <x v="70"/>
    <n v="8503798"/>
    <d v="2013-09-20T05:45:40"/>
    <x v="2"/>
    <d v="2013-09-23T08:22:40"/>
    <n v="79956"/>
    <s v="Непрофильный"/>
    <s v="Ярославль"/>
    <s v="- Smart mini (МАСС) (SCP)"/>
    <n v="220"/>
    <n v="0"/>
    <n v="220"/>
    <s v="Блокирован"/>
    <x v="21"/>
    <s v="Smart mini (МАСС) (SCP)"/>
    <n v="1"/>
    <n v="1"/>
    <n v="1"/>
    <n v="1"/>
    <n v="1"/>
    <n v="110"/>
    <s v="Smart mini"/>
    <x v="5"/>
    <n v="1"/>
  </r>
  <r>
    <d v="2013-10-15T12:13:04"/>
    <x v="11"/>
    <n v="1755378"/>
    <d v="2013-10-01T02:03:38"/>
    <x v="1"/>
    <d v="2013-10-08T20:42:42"/>
    <n v="64626"/>
    <s v="Непрофильный"/>
    <s v="Ярославль"/>
    <s v="- МТС Коннект-4 (МАСС) (SCP)"/>
    <n v="30"/>
    <n v="0"/>
    <n v="30"/>
    <s v="Блокирован"/>
    <x v="122"/>
    <s v="МТС Коннект-4 (МАСС) (SCP)"/>
    <n v="0"/>
    <n v="1"/>
    <n v="0"/>
    <n v="1"/>
    <n v="1"/>
    <n v="0"/>
    <s v="МТС Коннект-4"/>
    <x v="5"/>
    <n v="1"/>
  </r>
  <r>
    <d v="2013-10-15T12:12:55"/>
    <x v="11"/>
    <n v="1755378"/>
    <d v="2013-10-01T01:38:42"/>
    <x v="1"/>
    <d v="2013-10-08T20:42:37"/>
    <n v="64626"/>
    <s v="Непрофильный"/>
    <s v="Ярославль"/>
    <s v="- МТС Коннект-4 (МАСС) (SCP)"/>
    <n v="30"/>
    <n v="0"/>
    <n v="30"/>
    <s v="Блокирован"/>
    <x v="122"/>
    <s v="МТС Коннект-4 (МАСС) (SCP)"/>
    <n v="0"/>
    <n v="1"/>
    <n v="0"/>
    <n v="1"/>
    <n v="1"/>
    <n v="0"/>
    <s v="МТС Коннект-4"/>
    <x v="5"/>
    <n v="1"/>
  </r>
  <r>
    <d v="2013-11-15T12:19:09"/>
    <x v="148"/>
    <n v="1755729"/>
    <d v="2013-11-07T00:17:04"/>
    <x v="0"/>
    <d v="2013-11-08T20:49:52"/>
    <n v="64626"/>
    <s v="Непрофильный"/>
    <s v="Ярославль"/>
    <s v="- МТС Коннект-4 (МАСС) (SCP)"/>
    <n v="30"/>
    <n v="500"/>
    <n v="530"/>
    <s v="Блокирован"/>
    <x v="150"/>
    <s v="МТС Коннект-4 (МАСС) (SCP)"/>
    <n v="0"/>
    <n v="1"/>
    <n v="0"/>
    <n v="1"/>
    <n v="1"/>
    <n v="170"/>
    <s v="МТС Коннект-4"/>
    <x v="5"/>
    <n v="1"/>
  </r>
  <r>
    <d v="2013-11-15T12:21:20"/>
    <x v="148"/>
    <n v="1755898"/>
    <d v="2013-11-07T18:09:44"/>
    <x v="0"/>
    <d v="2013-11-08T20:50:26"/>
    <n v="64626"/>
    <s v="Непрофильный"/>
    <s v="Ярославль"/>
    <s v="- МТС Коннект-4 (МАСС) (SCP)"/>
    <n v="30"/>
    <n v="0"/>
    <n v="30"/>
    <s v="Блокирован"/>
    <x v="151"/>
    <s v="МТС Коннект-4 (МАСС) (SCP)"/>
    <n v="0"/>
    <n v="1"/>
    <n v="0"/>
    <n v="1"/>
    <n v="1"/>
    <n v="0"/>
    <s v="МТС Коннект-4"/>
    <x v="5"/>
    <n v="1"/>
  </r>
  <r>
    <d v="2013-10-02T14:37:05"/>
    <x v="173"/>
    <n v="8514426"/>
    <d v="2013-10-02T17:57:26"/>
    <x v="1"/>
    <m/>
    <n v="64626"/>
    <s v="Непрофильный"/>
    <s v="Тверь"/>
    <s v="- МТС Коннект-4 (МАСС) (SCP)"/>
    <n v="949"/>
    <n v="0"/>
    <n v="949"/>
    <s v="Блокирован"/>
    <x v="128"/>
    <s v="МТС Коннект-4 (МАСС) (SCP)"/>
    <n v="1"/>
    <n v="0"/>
    <n v="0"/>
    <n v="1"/>
    <n v="1"/>
    <n v="170"/>
    <s v="МТС Коннект-4"/>
    <x v="5"/>
    <n v="1"/>
  </r>
  <r>
    <d v="2013-10-13T13:21:59"/>
    <x v="173"/>
    <n v="8514426"/>
    <d v="2013-10-02T17:57:26"/>
    <x v="1"/>
    <m/>
    <n v="64626"/>
    <s v="Непрофильный"/>
    <s v="Ярославль"/>
    <s v="- МТС Коннект-4 (МАСС) (SCP)"/>
    <n v="949"/>
    <n v="0"/>
    <n v="949"/>
    <s v="Блокирован"/>
    <x v="128"/>
    <s v="МТС Коннект-4 (МАСС) (SCP)"/>
    <n v="1"/>
    <n v="0"/>
    <n v="0"/>
    <n v="1"/>
    <n v="1"/>
    <n v="170"/>
    <s v="МТС Коннект-4"/>
    <x v="5"/>
    <n v="1"/>
  </r>
  <r>
    <d v="2013-10-14T20:50:53"/>
    <x v="77"/>
    <n v="8514426"/>
    <d v="2013-10-02T17:57:26"/>
    <x v="1"/>
    <m/>
    <n v="64626"/>
    <s v="Непрофильный"/>
    <s v="Ярославль"/>
    <s v="- МТС Коннект-4 (МАСС) (SCP)"/>
    <n v="949"/>
    <n v="0"/>
    <n v="949"/>
    <s v="Блокирован"/>
    <x v="128"/>
    <s v="МТС Коннект-4 (МАСС) (SCP)"/>
    <n v="1"/>
    <n v="0"/>
    <n v="0"/>
    <n v="1"/>
    <n v="1"/>
    <n v="170"/>
    <s v="МТС Коннект-4"/>
    <x v="5"/>
    <n v="1"/>
  </r>
  <r>
    <d v="2013-10-07T07:48:48"/>
    <x v="91"/>
    <n v="8548028"/>
    <d v="2013-10-01T14:35:25"/>
    <x v="1"/>
    <d v="2013-10-12T13:05:51"/>
    <n v="73902"/>
    <s v="Непрофильный"/>
    <s v="Тверь"/>
    <s v="- Smart mini (МАСС) (SCP)"/>
    <n v="220"/>
    <n v="0"/>
    <n v="220"/>
    <s v="Блокирован"/>
    <x v="142"/>
    <s v="Smart mini (МАСС) (SCP)"/>
    <n v="1"/>
    <n v="1"/>
    <n v="0"/>
    <n v="1"/>
    <n v="1"/>
    <n v="110"/>
    <s v="Smart mini"/>
    <x v="5"/>
    <n v="1"/>
  </r>
  <r>
    <d v="2013-10-15T14:37:01"/>
    <x v="2"/>
    <n v="8502927"/>
    <d v="2013-10-08T17:24:35"/>
    <x v="1"/>
    <m/>
    <n v="73902"/>
    <s v="Непрофильный"/>
    <s v="Ярославль"/>
    <s v="- Супер МТС. Область (МАСС) (SCP)"/>
    <n v="30"/>
    <n v="0"/>
    <n v="30"/>
    <s v="Блокирован"/>
    <x v="147"/>
    <s v="Супер МТС. Область (МАСС) (SCP)"/>
    <n v="0"/>
    <n v="0"/>
    <n v="0"/>
    <n v="1"/>
    <n v="1"/>
    <n v="0"/>
    <s v="Супер МТС. Область"/>
    <x v="5"/>
    <n v="1"/>
  </r>
  <r>
    <d v="2013-10-12T19:20:07"/>
    <x v="67"/>
    <n v="8550403"/>
    <d v="2013-10-01T14:28:27"/>
    <x v="1"/>
    <m/>
    <n v="64628"/>
    <s v="Непрофильный"/>
    <s v="Ярославль"/>
    <s v="- Супер МТС. Область (МАСС) (SCP)"/>
    <n v="30"/>
    <n v="0"/>
    <n v="30"/>
    <s v="Блокирован"/>
    <x v="128"/>
    <s v="Супер МТС. Область (МАСС) (SCP)"/>
    <n v="1"/>
    <n v="0"/>
    <n v="0"/>
    <n v="1"/>
    <n v="1"/>
    <n v="0"/>
    <s v="Супер МТС. Область"/>
    <x v="5"/>
    <n v="1"/>
  </r>
  <r>
    <d v="2013-10-12T21:17:47"/>
    <x v="48"/>
    <n v="1759804"/>
    <d v="2013-10-07T11:47:39"/>
    <x v="1"/>
    <m/>
    <n v="64628"/>
    <s v="Непрофильный"/>
    <s v="Тверь"/>
    <s v="- Smart (МАСС) (SCP)"/>
    <n v="30"/>
    <n v="600"/>
    <n v="630"/>
    <s v="Блокирован"/>
    <x v="148"/>
    <s v="Smart (МАСС) (SCP)"/>
    <n v="1"/>
    <n v="0"/>
    <n v="0"/>
    <n v="1"/>
    <n v="1"/>
    <n v="120"/>
    <s v="Smart"/>
    <x v="5"/>
    <n v="1"/>
  </r>
  <r>
    <d v="2013-10-09T11:08:53"/>
    <x v="133"/>
    <n v="1755511"/>
    <d v="2013-10-09T11:04:42"/>
    <x v="1"/>
    <d v="2013-10-13T22:39:30"/>
    <n v="64626"/>
    <s v="Непрофильный"/>
    <s v="Тверь"/>
    <s v="- Супер МТС (МАСС) (SCP)"/>
    <n v="30"/>
    <n v="800"/>
    <n v="830"/>
    <s v="Блокирован"/>
    <x v="24"/>
    <s v="Супер МТС (МАСС) (SCP)"/>
    <n v="1"/>
    <n v="1"/>
    <n v="0"/>
    <n v="1"/>
    <n v="1"/>
    <n v="70"/>
    <s v="Супер МТС"/>
    <x v="5"/>
    <n v="1"/>
  </r>
  <r>
    <d v="2013-10-10T14:13:14"/>
    <x v="133"/>
    <n v="1755511"/>
    <d v="2013-10-09T11:04:42"/>
    <x v="1"/>
    <d v="2013-10-13T22:39:30"/>
    <n v="64626"/>
    <s v="Непрофильный"/>
    <s v="Тверь"/>
    <s v="- Супер МТС (МАСС) (SCP)"/>
    <n v="30"/>
    <n v="800"/>
    <n v="830"/>
    <s v="Блокирован"/>
    <x v="24"/>
    <s v="Супер МТС (МАСС) (SCP)"/>
    <n v="1"/>
    <n v="1"/>
    <n v="0"/>
    <n v="1"/>
    <n v="1"/>
    <n v="70"/>
    <s v="Супер МТС"/>
    <x v="5"/>
    <n v="1"/>
  </r>
  <r>
    <d v="2013-10-14T20:51:46"/>
    <x v="77"/>
    <n v="8514548"/>
    <d v="2013-10-07T08:37:46"/>
    <x v="1"/>
    <m/>
    <n v="64626"/>
    <s v="Непрофильный"/>
    <s v="Ярославль"/>
    <s v="- Smart mini (МАСС) (SCP)"/>
    <n v="30"/>
    <n v="0"/>
    <n v="30"/>
    <s v="Блокирован"/>
    <x v="148"/>
    <s v="Smart mini (МАСС) (SCP)"/>
    <n v="1"/>
    <n v="0"/>
    <n v="0"/>
    <n v="1"/>
    <n v="1"/>
    <n v="0"/>
    <s v="Smart mini"/>
    <x v="5"/>
    <n v="1"/>
  </r>
  <r>
    <d v="2013-10-01T18:20:44"/>
    <x v="165"/>
    <n v="8550486"/>
    <d v="2013-09-19T21:16:42"/>
    <x v="2"/>
    <d v="2013-09-30T19:48:32"/>
    <n v="64616"/>
    <s v="Непрофильный"/>
    <s v="Ярославль"/>
    <s v="- Smart (МАСС) (SCP)"/>
    <n v="30"/>
    <n v="600"/>
    <n v="630"/>
    <s v="Блокирован"/>
    <x v="139"/>
    <s v="Smart (МАСС) (SCP)"/>
    <n v="1"/>
    <n v="1"/>
    <n v="1"/>
    <n v="1"/>
    <n v="1"/>
    <n v="120"/>
    <s v="Smart"/>
    <x v="5"/>
    <n v="1"/>
  </r>
  <r>
    <d v="2013-11-15T12:12:39"/>
    <x v="11"/>
    <n v="1755369"/>
    <d v="2013-11-03T18:28:30"/>
    <x v="0"/>
    <d v="2013-11-08T20:45:38"/>
    <n v="64626"/>
    <s v="Непрофильный"/>
    <s v="Ярославль"/>
    <s v="- МТС Коннект-4 (МАСС) (SCP)"/>
    <n v="30"/>
    <n v="0"/>
    <n v="30"/>
    <s v="Блокирован"/>
    <x v="39"/>
    <s v="МТС Коннект-4 (МАСС) (SCP)"/>
    <n v="0"/>
    <n v="1"/>
    <n v="0"/>
    <n v="1"/>
    <n v="1"/>
    <n v="0"/>
    <s v="МТС Коннект-4"/>
    <x v="5"/>
    <n v="1"/>
  </r>
  <r>
    <d v="2013-10-09T15:12:02"/>
    <x v="5"/>
    <n v="8564981"/>
    <d v="2013-10-06T17:19:21"/>
    <x v="1"/>
    <m/>
    <n v="64628"/>
    <s v="Непрофильный"/>
    <s v="Тверь"/>
    <s v="- Smart (МАСС) (SCP)"/>
    <n v="470"/>
    <n v="2000"/>
    <n v="2470"/>
    <s v="Блокирован"/>
    <x v="148"/>
    <s v="Smart (МАСС) (SCP)"/>
    <n v="1"/>
    <n v="0"/>
    <n v="0"/>
    <n v="1"/>
    <n v="1"/>
    <n v="120"/>
    <s v="Smart"/>
    <x v="5"/>
    <n v="1"/>
  </r>
  <r>
    <d v="2013-10-03T22:51:47"/>
    <x v="104"/>
    <n v="8548028"/>
    <d v="2013-09-29T15:42:39"/>
    <x v="2"/>
    <d v="2013-10-02T12:44:00"/>
    <n v="73902"/>
    <s v="Непрофильный"/>
    <s v="Тверь"/>
    <s v="- Smart mini (МАСС) (SCP)"/>
    <n v="220"/>
    <n v="0"/>
    <n v="220"/>
    <s v="Блокирован"/>
    <x v="142"/>
    <s v="Smart mini (МАСС) (SCP)"/>
    <n v="1"/>
    <n v="1"/>
    <n v="0"/>
    <n v="1"/>
    <n v="1"/>
    <n v="110"/>
    <s v="Smart mini"/>
    <x v="5"/>
    <n v="1"/>
  </r>
  <r>
    <d v="2013-10-13T14:58:46"/>
    <x v="159"/>
    <n v="8556018"/>
    <d v="2013-10-13T15:29:11"/>
    <x v="1"/>
    <m/>
    <n v="64616"/>
    <s v="Непрофильный"/>
    <s v="Тверь"/>
    <s v="- Smart mini (МАСС) (SCP)"/>
    <n v="220"/>
    <n v="0"/>
    <n v="220"/>
    <s v="Блокирован"/>
    <x v="26"/>
    <s v="Smart mini (МАСС) (SCP)"/>
    <n v="1"/>
    <n v="0"/>
    <n v="1"/>
    <n v="1"/>
    <n v="1"/>
    <n v="110"/>
    <s v="Smart mini"/>
    <x v="5"/>
    <n v="1"/>
  </r>
  <r>
    <d v="2013-10-14T22:52:22"/>
    <x v="49"/>
    <n v="8503656"/>
    <d v="2013-10-10T21:36:46"/>
    <x v="1"/>
    <d v="2013-10-13T20:27:37"/>
    <n v="64626"/>
    <s v="Непрофильный"/>
    <s v="Тверь"/>
    <s v="- Smart mini (МАСС) (SCP)"/>
    <n v="20"/>
    <n v="0"/>
    <n v="20"/>
    <s v="Блокирован"/>
    <x v="152"/>
    <s v="Smart mini (МАСС) (SCP)"/>
    <n v="1"/>
    <n v="1"/>
    <n v="0"/>
    <n v="1"/>
    <n v="1"/>
    <n v="0"/>
    <s v="Smart mini"/>
    <x v="6"/>
    <n v="1"/>
  </r>
  <r>
    <d v="2013-10-01T18:24:25"/>
    <x v="165"/>
    <n v="8550501"/>
    <d v="2013-09-19T12:51:48"/>
    <x v="2"/>
    <d v="2013-09-25T20:53:18"/>
    <n v="64616"/>
    <s v="Непрофильный"/>
    <s v="Ярославль"/>
    <s v="- Smart (МАСС) (SCP)"/>
    <n v="30"/>
    <n v="457"/>
    <n v="487"/>
    <s v="Блокирован"/>
    <x v="124"/>
    <s v="Smart (МАСС) (SCP)"/>
    <n v="1"/>
    <n v="1"/>
    <n v="1"/>
    <n v="1"/>
    <n v="1"/>
    <n v="120"/>
    <s v="Smart"/>
    <x v="6"/>
    <n v="1"/>
  </r>
  <r>
    <d v="2013-10-15T14:39:18"/>
    <x v="2"/>
    <n v="8502927"/>
    <d v="2013-10-04T23:53:02"/>
    <x v="1"/>
    <d v="2013-10-09T17:20:20"/>
    <n v="73902"/>
    <s v="Непрофильный"/>
    <s v="Ярославль"/>
    <s v="- Супер МТС. Область (МАСС) (SCP)"/>
    <n v="30"/>
    <n v="0"/>
    <n v="30"/>
    <s v="Блокирован"/>
    <x v="147"/>
    <s v="Супер МТС. Область (МАСС) (SCP)"/>
    <n v="0"/>
    <n v="1"/>
    <n v="0"/>
    <n v="1"/>
    <n v="1"/>
    <n v="0"/>
    <s v="Супер МТС. Область"/>
    <x v="6"/>
    <n v="1"/>
  </r>
  <r>
    <d v="2013-10-14T22:52:04"/>
    <x v="49"/>
    <n v="8503656"/>
    <d v="2013-10-09T18:39:19"/>
    <x v="1"/>
    <d v="2013-10-13T20:25:45"/>
    <n v="64626"/>
    <s v="Непрофильный"/>
    <s v="Тверь"/>
    <s v="- Smart mini (МАСС) (SCP)"/>
    <n v="20"/>
    <n v="0"/>
    <n v="20"/>
    <s v="Блокирован"/>
    <x v="152"/>
    <s v="Smart mini (МАСС) (SCP)"/>
    <n v="1"/>
    <n v="1"/>
    <n v="0"/>
    <n v="1"/>
    <n v="1"/>
    <n v="0"/>
    <s v="Smart mini"/>
    <x v="6"/>
    <n v="1"/>
  </r>
  <r>
    <d v="2013-10-15T13:44:14"/>
    <x v="11"/>
    <n v="8550143"/>
    <d v="2013-10-02T19:43:57"/>
    <x v="1"/>
    <m/>
    <n v="64626"/>
    <s v="Непрофильный"/>
    <s v="Ярославль"/>
    <s v="- Супер МТС (МАСС) (SCP)"/>
    <n v="50"/>
    <n v="0"/>
    <n v="50"/>
    <s v="Блокирован"/>
    <x v="148"/>
    <s v="Супер МТС (МАСС) (SCP)"/>
    <n v="0"/>
    <n v="0"/>
    <n v="0"/>
    <n v="1"/>
    <n v="1"/>
    <n v="0"/>
    <s v="Супер МТС"/>
    <x v="6"/>
    <n v="1"/>
  </r>
  <r>
    <d v="2013-10-14T21:12:17"/>
    <x v="9"/>
    <n v="8503671"/>
    <d v="2013-10-09T15:47:50"/>
    <x v="1"/>
    <d v="2013-10-13T20:25:08"/>
    <n v="64626"/>
    <s v="Непрофильный"/>
    <s v="Тверь"/>
    <s v="- Smart mini (МАСС) (SCP)"/>
    <n v="20"/>
    <n v="94.02"/>
    <n v="114.02"/>
    <s v="Блокирован"/>
    <x v="26"/>
    <s v="Smart mini (МАСС) (SCP)"/>
    <n v="1"/>
    <n v="1"/>
    <n v="0"/>
    <n v="1"/>
    <n v="1"/>
    <n v="70"/>
    <s v="Smart mini"/>
    <x v="6"/>
    <n v="1"/>
  </r>
  <r>
    <d v="2013-10-02T16:19:44"/>
    <x v="5"/>
    <n v="8503682"/>
    <d v="2013-09-19T12:52:31"/>
    <x v="2"/>
    <d v="2013-09-23T15:23:00"/>
    <n v="79956"/>
    <s v="Непрофильный"/>
    <s v="Ярославль"/>
    <s v="- Smart (МАСС) (SCP)"/>
    <n v="220"/>
    <n v="500"/>
    <n v="720"/>
    <s v="Блокирован"/>
    <x v="145"/>
    <s v="Smart (МАСС) (SCP)"/>
    <n v="1"/>
    <n v="1"/>
    <n v="1"/>
    <n v="1"/>
    <n v="1"/>
    <n v="120"/>
    <s v="Smart"/>
    <x v="6"/>
    <n v="1"/>
  </r>
  <r>
    <d v="2013-11-15T12:13:13"/>
    <x v="11"/>
    <n v="1755387"/>
    <d v="2013-11-02T18:58:26"/>
    <x v="0"/>
    <d v="2013-11-08T20:44:55"/>
    <n v="64626"/>
    <s v="Непрофильный"/>
    <s v="Ярославль"/>
    <s v="- Супер МТС (МАСС) (SCP)"/>
    <n v="30"/>
    <n v="0"/>
    <n v="30"/>
    <s v="Блокирован"/>
    <x v="40"/>
    <s v="Супер МТС (МАСС) (SCP)"/>
    <n v="0"/>
    <n v="1"/>
    <n v="0"/>
    <n v="1"/>
    <n v="1"/>
    <n v="0"/>
    <s v="Супер МТС"/>
    <x v="6"/>
    <n v="1"/>
  </r>
  <r>
    <d v="2013-11-15T12:11:54"/>
    <x v="11"/>
    <n v="1755352"/>
    <d v="2013-11-11T15:59:52"/>
    <x v="0"/>
    <d v="2013-11-13T20:18:04"/>
    <n v="64626"/>
    <s v="Непрофильный"/>
    <s v="Тверь"/>
    <s v="- МТС Коннект-4 (МАСС) (SCP)"/>
    <n v="30"/>
    <n v="0"/>
    <n v="30"/>
    <s v="Блокирован"/>
    <x v="153"/>
    <s v="МТС Коннект-4 (МАСС) (SCP)"/>
    <n v="0"/>
    <n v="1"/>
    <n v="0"/>
    <n v="1"/>
    <n v="1"/>
    <n v="0"/>
    <s v="МТС Коннект-4"/>
    <x v="6"/>
    <n v="1"/>
  </r>
  <r>
    <d v="2013-10-10T13:59:17"/>
    <x v="23"/>
    <n v="8500123"/>
    <d v="2013-10-10T14:54:29"/>
    <x v="1"/>
    <m/>
    <n v="79956"/>
    <s v="Непрофильный"/>
    <s v="Тверь"/>
    <s v="- Smart (МАСС) (SCP)"/>
    <n v="470"/>
    <n v="274.5"/>
    <n v="744.5"/>
    <s v="Блокирован"/>
    <x v="28"/>
    <s v="Smart (МАСС) (SCP)"/>
    <n v="1"/>
    <n v="0"/>
    <n v="1"/>
    <n v="1"/>
    <n v="1"/>
    <n v="120"/>
    <s v="Smart"/>
    <x v="6"/>
    <n v="1"/>
  </r>
  <r>
    <d v="2013-10-01T18:22:49"/>
    <x v="165"/>
    <n v="8550497"/>
    <d v="2013-09-11T12:14:50"/>
    <x v="2"/>
    <d v="2013-09-29T22:48:39"/>
    <n v="64616"/>
    <s v="Непрофильный"/>
    <s v="Ярославль"/>
    <s v="- Smart (МАСС) (SCP)"/>
    <n v="30"/>
    <n v="2000"/>
    <n v="2030"/>
    <s v="Блокирован"/>
    <x v="140"/>
    <s v="Smart (МАСС) (SCP)"/>
    <n v="1"/>
    <n v="1"/>
    <n v="1"/>
    <n v="1"/>
    <n v="1"/>
    <n v="120"/>
    <s v="Smart"/>
    <x v="6"/>
    <n v="1"/>
  </r>
  <r>
    <d v="2013-10-14T21:11:58"/>
    <x v="9"/>
    <n v="8503671"/>
    <d v="2013-10-08T11:17:58"/>
    <x v="1"/>
    <d v="2013-10-13T20:21:40"/>
    <n v="64626"/>
    <s v="Непрофильный"/>
    <s v="Ярославль"/>
    <s v="- Smart mini (МАСС) (SCP)"/>
    <n v="20"/>
    <n v="0"/>
    <n v="20"/>
    <s v="Блокирован"/>
    <x v="26"/>
    <s v="Smart mini (МАСС) (SCP)"/>
    <n v="1"/>
    <n v="1"/>
    <n v="0"/>
    <n v="1"/>
    <n v="1"/>
    <n v="0"/>
    <s v="Smart mini"/>
    <x v="6"/>
    <n v="1"/>
  </r>
  <r>
    <d v="2013-10-01T15:53:31"/>
    <x v="161"/>
    <n v="8550486"/>
    <d v="2013-09-14T00:06:42"/>
    <x v="2"/>
    <d v="2013-09-29T22:06:57"/>
    <n v="64616"/>
    <s v="Непрофильный"/>
    <s v="Ярославль"/>
    <s v="- Smart (МАСС) (SCP)"/>
    <n v="30"/>
    <n v="875"/>
    <n v="905"/>
    <s v="Блокирован"/>
    <x v="139"/>
    <s v="Smart (МАСС) (SCP)"/>
    <n v="1"/>
    <n v="1"/>
    <n v="1"/>
    <n v="1"/>
    <n v="1"/>
    <n v="120"/>
    <s v="Smart"/>
    <x v="6"/>
    <n v="1"/>
  </r>
  <r>
    <d v="2013-10-13T08:32:57"/>
    <x v="67"/>
    <n v="8550400"/>
    <d v="2013-10-07T21:11:59"/>
    <x v="1"/>
    <m/>
    <n v="64628"/>
    <s v="Непрофильный"/>
    <s v="Тверь"/>
    <s v="- Супер МТС. Область (МАСС) (SCP)"/>
    <n v="30"/>
    <n v="0"/>
    <n v="30"/>
    <s v="Блокирован"/>
    <x v="26"/>
    <s v="Супер МТС. Область (МАСС) (SCP)"/>
    <n v="1"/>
    <n v="0"/>
    <n v="0"/>
    <n v="1"/>
    <n v="1"/>
    <n v="0"/>
    <s v="Супер МТС. Область"/>
    <x v="6"/>
    <n v="1"/>
  </r>
  <r>
    <d v="2013-10-13T13:07:28"/>
    <x v="146"/>
    <n v="8502522"/>
    <d v="2013-10-11T17:16:47"/>
    <x v="1"/>
    <m/>
    <n v="64616"/>
    <s v="Непрофильный"/>
    <s v="Тверь"/>
    <s v="- Твоя страна (МАСС) (SCP)"/>
    <n v="30"/>
    <n v="409.35"/>
    <n v="439.35"/>
    <s v="Блокирован"/>
    <x v="30"/>
    <s v="Твоя страна (МАСС) (SCP)"/>
    <n v="1"/>
    <n v="0"/>
    <n v="1"/>
    <n v="0"/>
    <n v="0"/>
    <n v="0"/>
    <s v="Твоя страна"/>
    <x v="6"/>
    <n v="1"/>
  </r>
  <r>
    <d v="2013-10-08T13:59:08"/>
    <x v="5"/>
    <n v="8503671"/>
    <d v="2013-10-07T13:01:27"/>
    <x v="1"/>
    <d v="2013-10-09T11:48:35"/>
    <n v="64626"/>
    <s v="Непрофильный"/>
    <s v="Тверь"/>
    <s v="- Smart mini (МАСС) (SCP)"/>
    <n v="20"/>
    <n v="0"/>
    <n v="20"/>
    <s v="Блокирован"/>
    <x v="26"/>
    <s v="Smart mini (МАСС) (SCP)"/>
    <n v="1"/>
    <n v="1"/>
    <n v="0"/>
    <n v="1"/>
    <n v="1"/>
    <n v="0"/>
    <s v="Smart mini"/>
    <x v="6"/>
    <n v="1"/>
  </r>
  <r>
    <d v="2013-10-14T21:12:07"/>
    <x v="9"/>
    <n v="8503671"/>
    <d v="2013-10-07T13:01:27"/>
    <x v="1"/>
    <d v="2013-10-09T11:48:35"/>
    <n v="64626"/>
    <s v="Непрофильный"/>
    <s v="Ярославль"/>
    <s v="- Smart mini (МАСС) (SCP)"/>
    <n v="20"/>
    <n v="0"/>
    <n v="20"/>
    <s v="Блокирован"/>
    <x v="26"/>
    <s v="Smart mini (МАСС) (SCP)"/>
    <n v="1"/>
    <n v="1"/>
    <n v="0"/>
    <n v="1"/>
    <n v="1"/>
    <n v="0"/>
    <s v="Smart mini"/>
    <x v="6"/>
    <n v="1"/>
  </r>
  <r>
    <d v="2013-10-01T18:24:02"/>
    <x v="165"/>
    <n v="8550501"/>
    <d v="2013-09-15T12:18:45"/>
    <x v="2"/>
    <d v="2013-09-30T00:10:25"/>
    <n v="64616"/>
    <s v="Непрофильный"/>
    <s v="Ярославль"/>
    <s v="- Smart (МАСС) (SCP)"/>
    <n v="30"/>
    <n v="450.25"/>
    <n v="480.25"/>
    <s v="Блокирован"/>
    <x v="124"/>
    <s v="Smart (МАСС) (SCP)"/>
    <n v="1"/>
    <n v="1"/>
    <n v="1"/>
    <n v="1"/>
    <n v="1"/>
    <n v="120"/>
    <s v="Smart"/>
    <x v="6"/>
    <n v="1"/>
  </r>
  <r>
    <d v="2013-10-01T15:46:45"/>
    <x v="161"/>
    <n v="8550478"/>
    <d v="2013-09-18T11:52:23"/>
    <x v="2"/>
    <d v="2013-09-24T14:27:42"/>
    <n v="64616"/>
    <s v="Непрофильный"/>
    <s v="Ярославль"/>
    <s v="- Smart (МАСС) (SCP)"/>
    <n v="30"/>
    <n v="450"/>
    <n v="480"/>
    <s v="Блокирован"/>
    <x v="23"/>
    <s v="Smart (МАСС) (SCP)"/>
    <n v="1"/>
    <n v="1"/>
    <n v="1"/>
    <n v="1"/>
    <n v="1"/>
    <n v="120"/>
    <s v="Smart"/>
    <x v="6"/>
    <n v="1"/>
  </r>
  <r>
    <d v="2013-10-09T15:38:25"/>
    <x v="12"/>
    <n v="8503739"/>
    <d v="2013-10-09T20:26:40"/>
    <x v="1"/>
    <m/>
    <n v="79956"/>
    <s v="Непрофильный"/>
    <s v="Тверь"/>
    <s v="- Smart mini (МАСС) (SCP)"/>
    <n v="220"/>
    <n v="161"/>
    <n v="381"/>
    <s v="Блокирован"/>
    <x v="29"/>
    <s v="Smart mini (МАСС) (SCP)"/>
    <n v="1"/>
    <n v="0"/>
    <n v="1"/>
    <n v="1"/>
    <n v="1"/>
    <n v="110"/>
    <s v="Smart mini"/>
    <x v="6"/>
    <n v="1"/>
  </r>
  <r>
    <d v="2013-10-02T17:19:20"/>
    <x v="54"/>
    <n v="8517166"/>
    <d v="2013-09-16T19:29:22"/>
    <x v="2"/>
    <d v="2013-09-23T02:49:41"/>
    <n v="79956"/>
    <s v="Непрофильный"/>
    <s v="Ярославль"/>
    <s v="- Smart mini (МАСС) (SCP)"/>
    <n v="30"/>
    <n v="236"/>
    <n v="266"/>
    <s v="Блокирован"/>
    <x v="145"/>
    <s v="Smart mini (МАСС) (SCP)"/>
    <n v="1"/>
    <n v="1"/>
    <n v="1"/>
    <n v="1"/>
    <n v="1"/>
    <n v="110"/>
    <s v="Smart mini"/>
    <x v="6"/>
    <n v="1"/>
  </r>
  <r>
    <d v="2013-10-11T12:14:08"/>
    <x v="100"/>
    <n v="8500123"/>
    <d v="2013-10-08T14:57:57"/>
    <x v="1"/>
    <m/>
    <n v="79956"/>
    <s v="Непрофильный"/>
    <s v="Тверь"/>
    <s v="- Smart (МАСС) (SCP)"/>
    <n v="470"/>
    <n v="0"/>
    <n v="470"/>
    <s v="Блокирован"/>
    <x v="28"/>
    <s v="Smart (МАСС) (SCP)"/>
    <n v="1"/>
    <n v="0"/>
    <n v="1"/>
    <n v="1"/>
    <n v="1"/>
    <n v="120"/>
    <s v="Smart"/>
    <x v="6"/>
    <n v="1"/>
  </r>
  <r>
    <d v="2013-10-14T22:52:40"/>
    <x v="49"/>
    <n v="8503656"/>
    <d v="2013-10-05T13:11:14"/>
    <x v="1"/>
    <d v="2013-10-08T21:34:10"/>
    <n v="64626"/>
    <s v="Непрофильный"/>
    <s v="Ярославль"/>
    <s v="- Smart mini (МАСС) (SCP)"/>
    <n v="20"/>
    <n v="0"/>
    <n v="20"/>
    <s v="Блокирован"/>
    <x v="152"/>
    <s v="Smart mini (МАСС) (SCP)"/>
    <n v="1"/>
    <n v="1"/>
    <n v="0"/>
    <n v="1"/>
    <n v="1"/>
    <n v="0"/>
    <s v="Smart mini"/>
    <x v="6"/>
    <n v="1"/>
  </r>
  <r>
    <d v="2013-10-01T18:43:20"/>
    <x v="164"/>
    <n v="8520452"/>
    <d v="2013-09-17T12:13:22"/>
    <x v="2"/>
    <d v="2013-09-30T02:45:53"/>
    <n v="64616"/>
    <s v="Непрофильный"/>
    <s v="Ярославль"/>
    <s v="- Smart mini (МАСС) (SCP)"/>
    <n v="30"/>
    <n v="190"/>
    <n v="220"/>
    <s v="Блокирован"/>
    <x v="23"/>
    <s v="Smart mini (МАСС) (SCP)"/>
    <n v="1"/>
    <n v="1"/>
    <n v="1"/>
    <n v="1"/>
    <n v="1"/>
    <n v="110"/>
    <s v="Smart mini"/>
    <x v="6"/>
    <n v="1"/>
  </r>
  <r>
    <d v="2013-10-01T18:21:57"/>
    <x v="165"/>
    <n v="8550493"/>
    <d v="2013-09-18T11:25:48"/>
    <x v="2"/>
    <d v="2013-09-30T18:26:50"/>
    <n v="64616"/>
    <s v="Непрофильный"/>
    <s v="Ярославль"/>
    <s v="- Smart (МАСС) (SCP)"/>
    <n v="30"/>
    <n v="451.25"/>
    <n v="481.25"/>
    <s v="Блокирован"/>
    <x v="129"/>
    <s v="Smart (МАСС) (SCP)"/>
    <n v="1"/>
    <n v="1"/>
    <n v="1"/>
    <n v="1"/>
    <n v="1"/>
    <n v="120"/>
    <s v="Smart"/>
    <x v="6"/>
    <n v="1"/>
  </r>
  <r>
    <d v="2013-10-15T14:56:10"/>
    <x v="2"/>
    <n v="8502927"/>
    <d v="2013-09-29T14:38:36"/>
    <x v="2"/>
    <d v="2013-10-09T16:32:06"/>
    <n v="73902"/>
    <s v="Непрофильный"/>
    <s v="Ярославль"/>
    <s v="- Супер МТС. Область (МАСС) (SCP)"/>
    <n v="30"/>
    <n v="0"/>
    <n v="30"/>
    <s v="Блокирован"/>
    <x v="147"/>
    <s v="Супер МТС. Область (МАСС) (SCP)"/>
    <n v="0"/>
    <n v="1"/>
    <n v="0"/>
    <n v="1"/>
    <n v="1"/>
    <n v="0"/>
    <s v="Супер МТС. Область"/>
    <x v="6"/>
    <n v="1"/>
  </r>
  <r>
    <d v="2013-10-14T22:52:31"/>
    <x v="49"/>
    <n v="8503656"/>
    <d v="2013-10-04T12:26:07"/>
    <x v="1"/>
    <d v="2013-10-08T21:31:30"/>
    <n v="64626"/>
    <s v="Непрофильный"/>
    <s v="Ярославль"/>
    <s v="- Smart mini (МАСС) (SCP)"/>
    <n v="20"/>
    <n v="0"/>
    <n v="20"/>
    <s v="Блокирован"/>
    <x v="152"/>
    <s v="Smart mini (МАСС) (SCP)"/>
    <n v="1"/>
    <n v="1"/>
    <n v="0"/>
    <n v="1"/>
    <n v="1"/>
    <n v="0"/>
    <s v="Smart mini"/>
    <x v="6"/>
    <n v="1"/>
  </r>
  <r>
    <d v="2013-10-14T22:52:13"/>
    <x v="49"/>
    <n v="8503656"/>
    <d v="2013-10-04T12:13:46"/>
    <x v="1"/>
    <d v="2013-10-08T21:31:17"/>
    <n v="64626"/>
    <s v="Непрофильный"/>
    <s v="Ярославль"/>
    <s v="- Smart mini (МАСС) (SCP)"/>
    <n v="20"/>
    <n v="0"/>
    <n v="20"/>
    <s v="Блокирован"/>
    <x v="152"/>
    <s v="Smart mini (МАСС) (SCP)"/>
    <n v="1"/>
    <n v="1"/>
    <n v="0"/>
    <n v="1"/>
    <n v="1"/>
    <n v="0"/>
    <s v="Smart mini"/>
    <x v="6"/>
    <n v="1"/>
  </r>
  <r>
    <d v="2013-10-11T18:24:27"/>
    <x v="149"/>
    <n v="8503474"/>
    <d v="2013-10-06T20:22:09"/>
    <x v="1"/>
    <m/>
    <n v="64628"/>
    <s v="Непрофильный"/>
    <s v="Тверь"/>
    <s v="- МТС Коннект-4 (МАСС) (SCP)"/>
    <n v="30"/>
    <n v="0"/>
    <n v="30"/>
    <s v="Блокирован"/>
    <x v="28"/>
    <s v="МТС Коннект-4 (МАСС) (SCP)"/>
    <n v="1"/>
    <n v="0"/>
    <n v="0"/>
    <n v="1"/>
    <n v="1"/>
    <n v="0"/>
    <s v="МТС Коннект-4"/>
    <x v="6"/>
    <n v="1"/>
  </r>
  <r>
    <d v="2013-10-14T22:52:48"/>
    <x v="49"/>
    <n v="8503656"/>
    <d v="2013-10-03T17:38:31"/>
    <x v="1"/>
    <d v="2013-10-08T21:30:05"/>
    <n v="64626"/>
    <s v="Непрофильный"/>
    <s v="Ярославль"/>
    <s v="- Smart mini (МАСС) (SCP)"/>
    <n v="20"/>
    <n v="0"/>
    <n v="20"/>
    <s v="Блокирован"/>
    <x v="152"/>
    <s v="Smart mini (МАСС) (SCP)"/>
    <n v="1"/>
    <n v="1"/>
    <n v="0"/>
    <n v="1"/>
    <n v="1"/>
    <n v="0"/>
    <s v="Smart mini"/>
    <x v="6"/>
    <n v="1"/>
  </r>
  <r>
    <d v="2013-10-01T15:44:04"/>
    <x v="161"/>
    <n v="8550471"/>
    <d v="2013-09-17T17:10:00"/>
    <x v="2"/>
    <m/>
    <n v="64616"/>
    <s v="Непрофильный"/>
    <s v="Ярославль"/>
    <s v="- Smart (МАСС) (SCP)"/>
    <n v="30"/>
    <n v="465"/>
    <n v="495"/>
    <s v="Блокирован"/>
    <x v="118"/>
    <s v="Smart (МАСС) (SCP)"/>
    <n v="1"/>
    <n v="0"/>
    <n v="1"/>
    <n v="1"/>
    <n v="1"/>
    <n v="120"/>
    <s v="Smart"/>
    <x v="6"/>
    <n v="1"/>
  </r>
  <r>
    <d v="2013-10-09T18:12:55"/>
    <x v="174"/>
    <n v="8560070"/>
    <d v="2013-09-22T17:00:48"/>
    <x v="2"/>
    <d v="2013-10-02T17:23:13"/>
    <n v="73902"/>
    <s v="Непрофильный"/>
    <s v="Ярославль"/>
    <s v="- Smart mini (МАСС) (SCP)"/>
    <n v="220"/>
    <n v="0"/>
    <n v="220"/>
    <s v="Блокирован"/>
    <x v="154"/>
    <s v="Smart mini (МАСС) (SCP)"/>
    <n v="1"/>
    <n v="1"/>
    <n v="0"/>
    <n v="1"/>
    <n v="1"/>
    <n v="110"/>
    <s v="Smart mini"/>
    <x v="6"/>
    <n v="1"/>
  </r>
  <r>
    <d v="2013-10-01T15:44:23"/>
    <x v="161"/>
    <n v="8550471"/>
    <d v="2013-09-17T14:52:00"/>
    <x v="2"/>
    <m/>
    <n v="64616"/>
    <s v="Непрофильный"/>
    <s v="Ярославль"/>
    <s v="- Smart (МАСС) (SCP)"/>
    <n v="30"/>
    <n v="511.5"/>
    <n v="541.5"/>
    <s v="Блокирован"/>
    <x v="118"/>
    <s v="Smart (МАСС) (SCP)"/>
    <n v="1"/>
    <n v="0"/>
    <n v="1"/>
    <n v="1"/>
    <n v="1"/>
    <n v="120"/>
    <s v="Smart"/>
    <x v="6"/>
    <n v="1"/>
  </r>
  <r>
    <d v="2013-10-04T14:31:39"/>
    <x v="87"/>
    <n v="8561014"/>
    <d v="2013-10-04T14:29:07"/>
    <x v="1"/>
    <d v="2013-10-09T15:50:19"/>
    <n v="73902"/>
    <s v="Непрофильный"/>
    <s v="Тверь"/>
    <s v="- МТС Коннект-4 (МАСС) (SCP)"/>
    <n v="30"/>
    <n v="700"/>
    <n v="730"/>
    <s v="Блокирован"/>
    <x v="26"/>
    <s v="МТС Коннект-4 (МАСС) (SCP)"/>
    <n v="1"/>
    <n v="1"/>
    <n v="0"/>
    <n v="1"/>
    <n v="1"/>
    <n v="170"/>
    <s v="МТС Коннект-4"/>
    <x v="6"/>
    <n v="1"/>
  </r>
  <r>
    <d v="2013-10-03T17:33:06"/>
    <x v="80"/>
    <n v="8503798"/>
    <d v="2013-09-07T18:08:35"/>
    <x v="2"/>
    <d v="2013-09-14T16:34:35"/>
    <n v="79956"/>
    <s v="Непрофильный"/>
    <s v="Ярославль"/>
    <s v="- Smart (МАСС) (SCP)"/>
    <n v="220"/>
    <n v="151.49"/>
    <n v="371.49"/>
    <s v="Блокирован"/>
    <x v="21"/>
    <s v="Smart (МАСС) (SCP)"/>
    <n v="1"/>
    <n v="1"/>
    <n v="1"/>
    <n v="1"/>
    <n v="1"/>
    <n v="120"/>
    <s v="Smart"/>
    <x v="6"/>
    <n v="1"/>
  </r>
  <r>
    <d v="2013-10-01T19:46:51"/>
    <x v="164"/>
    <n v="8520638"/>
    <d v="2013-09-13T17:35:01"/>
    <x v="2"/>
    <d v="2013-09-16T19:07:12"/>
    <n v="64616"/>
    <s v="Непрофильный"/>
    <s v="Ярославль"/>
    <s v="- Smart+ (МАСС) (SCP)"/>
    <n v="30"/>
    <n v="1111.21"/>
    <n v="1141.21"/>
    <s v="Блокирован"/>
    <x v="145"/>
    <s v="Smart+ (МАСС) (SCP)"/>
    <n v="1"/>
    <n v="1"/>
    <n v="1"/>
    <n v="1"/>
    <n v="1"/>
    <n v="200"/>
    <s v="Smart+"/>
    <x v="6"/>
    <n v="1"/>
  </r>
  <r>
    <d v="2013-10-11T17:08:23"/>
    <x v="56"/>
    <n v="8500121"/>
    <d v="2013-10-11T17:18:02"/>
    <x v="1"/>
    <d v="2013-10-13T13:22:32"/>
    <n v="79956"/>
    <s v="Непрофильный"/>
    <s v="Твер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0-11T17:09:33"/>
    <x v="56"/>
    <n v="8500121"/>
    <d v="2013-10-11T16:55:00"/>
    <x v="1"/>
    <d v="2013-10-14T16:40:16"/>
    <n v="79956"/>
    <s v="Непрофильный"/>
    <s v="Тверь"/>
    <s v="- Smart (МАСС) (SCP)"/>
    <n v="470"/>
    <n v="95"/>
    <n v="565"/>
    <s v="Блокирован"/>
    <x v="34"/>
    <s v="Smart (МАСС) (SCP)"/>
    <n v="1"/>
    <n v="1"/>
    <n v="1"/>
    <n v="1"/>
    <n v="1"/>
    <n v="120"/>
    <s v="Smart"/>
    <x v="6"/>
    <n v="1"/>
  </r>
  <r>
    <d v="2013-10-14T22:54:15"/>
    <x v="49"/>
    <n v="8503659"/>
    <d v="2013-10-11T13:43:27"/>
    <x v="1"/>
    <d v="2013-10-13T20:28:30"/>
    <n v="64626"/>
    <s v="Непрофильный"/>
    <s v="Тверь"/>
    <s v="- Smart mini (МАСС) (SCP)"/>
    <n v="20"/>
    <n v="0"/>
    <n v="20"/>
    <s v="Блокирован"/>
    <x v="34"/>
    <s v="Smart mini (МАСС) (SCP)"/>
    <n v="1"/>
    <n v="1"/>
    <n v="0"/>
    <n v="1"/>
    <n v="1"/>
    <n v="0"/>
    <s v="Smart mini"/>
    <x v="6"/>
    <n v="1"/>
  </r>
  <r>
    <d v="2013-10-01T18:25:19"/>
    <x v="165"/>
    <n v="8550502"/>
    <d v="2013-09-17T12:33:55"/>
    <x v="2"/>
    <m/>
    <n v="64616"/>
    <s v="Непрофильный"/>
    <s v="Ярославль"/>
    <s v="- Smart (МАСС) (SCP)"/>
    <n v="30"/>
    <n v="500"/>
    <n v="530"/>
    <s v="Блокирован"/>
    <x v="121"/>
    <s v="Smart (МАСС) (SCP)"/>
    <n v="1"/>
    <n v="0"/>
    <n v="1"/>
    <n v="1"/>
    <n v="1"/>
    <n v="120"/>
    <s v="Smart"/>
    <x v="6"/>
    <n v="1"/>
  </r>
  <r>
    <d v="2013-10-16T08:41:09"/>
    <x v="48"/>
    <n v="8550406"/>
    <d v="2013-10-11T07:55:16"/>
    <x v="1"/>
    <m/>
    <n v="64628"/>
    <s v="Непрофильный"/>
    <s v="Тверь"/>
    <s v="- Супер МТС. Область (МАСС) (SCP)"/>
    <n v="30"/>
    <n v="0"/>
    <n v="30"/>
    <s v="Блокирован"/>
    <x v="34"/>
    <s v="Супер МТС. Область (МАСС) (SCP)"/>
    <n v="0"/>
    <n v="0"/>
    <n v="0"/>
    <n v="1"/>
    <n v="1"/>
    <n v="0"/>
    <s v="Супер МТС. Область"/>
    <x v="6"/>
    <n v="1"/>
  </r>
  <r>
    <d v="2013-10-10T18:19:18"/>
    <x v="113"/>
    <n v="8500121"/>
    <d v="2013-10-10T18:10:58"/>
    <x v="1"/>
    <m/>
    <n v="79956"/>
    <s v="Непрофильный"/>
    <s v="Тверь"/>
    <s v="- Smart (МАСС) (SCP)"/>
    <n v="470"/>
    <n v="200"/>
    <n v="670"/>
    <s v="Блокирован"/>
    <x v="34"/>
    <s v="Smart (МАСС) (SCP)"/>
    <n v="1"/>
    <n v="0"/>
    <n v="1"/>
    <n v="1"/>
    <n v="1"/>
    <n v="120"/>
    <s v="Smart"/>
    <x v="6"/>
    <n v="1"/>
  </r>
  <r>
    <d v="2013-10-14T22:55:07"/>
    <x v="49"/>
    <n v="8503659"/>
    <d v="2013-10-10T18:05:45"/>
    <x v="1"/>
    <d v="2013-10-13T20:27:15"/>
    <n v="64626"/>
    <s v="Непрофильный"/>
    <s v="Тверь"/>
    <s v="- Smart mini (МАСС) (SCP)"/>
    <n v="20"/>
    <n v="0"/>
    <n v="20"/>
    <s v="Блокирован"/>
    <x v="34"/>
    <s v="Smart mini (МАСС) (SCP)"/>
    <n v="1"/>
    <n v="1"/>
    <n v="0"/>
    <n v="1"/>
    <n v="1"/>
    <n v="0"/>
    <s v="Smart mini"/>
    <x v="6"/>
    <n v="1"/>
  </r>
  <r>
    <d v="2013-10-07T14:48:26"/>
    <x v="100"/>
    <n v="1910113"/>
    <d v="2013-10-02T14:48:54"/>
    <x v="1"/>
    <d v="2013-10-07T11:41:25"/>
    <n v="79956"/>
    <s v="Непрофильный"/>
    <s v="Тверь"/>
    <s v="- Smart mini (МАСС) (SCP)"/>
    <n v="30"/>
    <n v="190"/>
    <n v="220"/>
    <s v="Блокирован"/>
    <x v="26"/>
    <s v="Smart mini (МАСС) (SCP)"/>
    <n v="1"/>
    <n v="1"/>
    <n v="1"/>
    <n v="1"/>
    <n v="1"/>
    <n v="110"/>
    <s v="Smart mini"/>
    <x v="6"/>
    <n v="1"/>
  </r>
  <r>
    <d v="2013-10-08T14:53:06"/>
    <x v="60"/>
    <n v="8500121"/>
    <d v="2013-10-10T14:17:25"/>
    <x v="1"/>
    <d v="2013-10-09T15:21:03"/>
    <n v="79956"/>
    <s v="Непрофильный"/>
    <s v="Твер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0-01T18:37:47"/>
    <x v="165"/>
    <n v="8554535"/>
    <d v="2013-09-12T12:49:54"/>
    <x v="2"/>
    <d v="2013-09-29T18:39:28"/>
    <n v="64616"/>
    <s v="Непрофильный"/>
    <s v="Ярославль"/>
    <s v="- Smart (МАСС) (SCP)"/>
    <n v="30"/>
    <n v="460"/>
    <n v="490"/>
    <s v="Блокирован"/>
    <x v="145"/>
    <s v="Smart (МАСС) (SCP)"/>
    <n v="1"/>
    <n v="1"/>
    <n v="1"/>
    <n v="1"/>
    <n v="1"/>
    <n v="120"/>
    <s v="Smart"/>
    <x v="6"/>
    <n v="1"/>
  </r>
  <r>
    <d v="2013-10-15T14:47:30"/>
    <x v="2"/>
    <n v="8502927"/>
    <d v="2013-09-26T00:18:43"/>
    <x v="2"/>
    <d v="2013-10-02T15:30:17"/>
    <n v="73902"/>
    <s v="Непрофильный"/>
    <s v="Ярославль"/>
    <s v="- Супер МТС. Область (МАСС) (SCP)"/>
    <n v="30"/>
    <n v="0"/>
    <n v="30"/>
    <s v="Блокирован"/>
    <x v="147"/>
    <s v="Супер МТС. Область (МАСС) (SCP)"/>
    <n v="0"/>
    <n v="1"/>
    <n v="0"/>
    <n v="1"/>
    <n v="1"/>
    <n v="0"/>
    <s v="Супер МТС. Область"/>
    <x v="6"/>
    <n v="1"/>
  </r>
  <r>
    <d v="2013-10-01T18:26:17"/>
    <x v="165"/>
    <n v="8550502"/>
    <d v="2013-09-15T17:27:55"/>
    <x v="2"/>
    <m/>
    <n v="64616"/>
    <s v="Непрофильный"/>
    <s v="Ярославль"/>
    <s v="- Smart (МАСС) (SCP)"/>
    <n v="30"/>
    <n v="475"/>
    <n v="505"/>
    <s v="Блокирован"/>
    <x v="121"/>
    <s v="Smart (МАСС) (SCP)"/>
    <n v="1"/>
    <n v="0"/>
    <n v="1"/>
    <n v="1"/>
    <n v="1"/>
    <n v="120"/>
    <s v="Smart"/>
    <x v="6"/>
    <n v="1"/>
  </r>
  <r>
    <d v="2013-10-14T20:49:35"/>
    <x v="77"/>
    <n v="8512671"/>
    <d v="2013-10-05T15:20:10"/>
    <x v="1"/>
    <m/>
    <n v="64626"/>
    <s v="Непрофильный"/>
    <s v="Ярославль"/>
    <s v="- Smart mini (МАСС) (SCP)"/>
    <n v="30"/>
    <n v="181.51"/>
    <n v="211.51"/>
    <s v="Блокирован"/>
    <x v="30"/>
    <s v="Smart mini (МАСС) (SCP)"/>
    <n v="1"/>
    <n v="0"/>
    <n v="0"/>
    <n v="1"/>
    <n v="1"/>
    <n v="110"/>
    <s v="Smart mini"/>
    <x v="6"/>
    <n v="1"/>
  </r>
  <r>
    <d v="2013-10-14T20:50:37"/>
    <x v="77"/>
    <n v="8514332"/>
    <d v="2013-10-05T11:35:09"/>
    <x v="1"/>
    <m/>
    <n v="64626"/>
    <s v="Непрофильный"/>
    <s v="Ярославль"/>
    <s v="- Smart mini (МАСС) (SCP)"/>
    <n v="30"/>
    <n v="274"/>
    <n v="304"/>
    <s v="Блокирован"/>
    <x v="30"/>
    <s v="Smart mini (МАСС) (SCP)"/>
    <n v="1"/>
    <n v="0"/>
    <n v="0"/>
    <n v="1"/>
    <n v="1"/>
    <n v="110"/>
    <s v="Smart mini"/>
    <x v="6"/>
    <n v="1"/>
  </r>
  <r>
    <d v="2013-10-15T14:48:15"/>
    <x v="2"/>
    <n v="8502927"/>
    <d v="2013-09-25T10:49:59"/>
    <x v="2"/>
    <d v="2013-10-05T12:45:55"/>
    <n v="73902"/>
    <s v="Непрофильный"/>
    <s v="Ярославль"/>
    <s v="- Супер МТС. Область (МАСС) (SCP)"/>
    <n v="30"/>
    <n v="0"/>
    <n v="30"/>
    <s v="Блокирован"/>
    <x v="147"/>
    <s v="Супер МТС. Область (МАСС) (SCP)"/>
    <n v="0"/>
    <n v="1"/>
    <n v="0"/>
    <n v="1"/>
    <n v="1"/>
    <n v="0"/>
    <s v="Супер МТС. Область"/>
    <x v="6"/>
    <n v="1"/>
  </r>
  <r>
    <d v="2013-10-01T15:46:54"/>
    <x v="25"/>
    <n v="8503682"/>
    <d v="2013-09-10T19:30:29"/>
    <x v="2"/>
    <d v="2013-09-26T15:20:56"/>
    <n v="64628"/>
    <s v="Непрофильный"/>
    <s v="Ярославль"/>
    <s v="- МТС Коннект-4 (МАСС) (SCP)"/>
    <n v="30"/>
    <n v="0"/>
    <n v="30"/>
    <s v="Блокирован"/>
    <x v="145"/>
    <s v="МТС Коннект-4 (МАСС) (SCP)"/>
    <n v="1"/>
    <n v="1"/>
    <n v="0"/>
    <n v="1"/>
    <n v="1"/>
    <n v="0"/>
    <s v="МТС Коннект-4"/>
    <x v="6"/>
    <n v="1"/>
  </r>
  <r>
    <d v="2013-10-14T22:54:50"/>
    <x v="49"/>
    <n v="8503659"/>
    <d v="2013-10-08T18:49:36"/>
    <x v="1"/>
    <d v="2013-10-13T20:23:20"/>
    <n v="64626"/>
    <s v="Непрофильный"/>
    <s v="Тверь"/>
    <s v="- Smart mini (МАСС) (SCP)"/>
    <n v="20"/>
    <n v="0"/>
    <n v="20"/>
    <s v="Блокирован"/>
    <x v="34"/>
    <s v="Smart mini (МАСС) (SCP)"/>
    <n v="1"/>
    <n v="1"/>
    <n v="0"/>
    <n v="1"/>
    <n v="1"/>
    <n v="0"/>
    <s v="Smart mini"/>
    <x v="6"/>
    <n v="1"/>
  </r>
  <r>
    <d v="2013-10-01T18:25:49"/>
    <x v="165"/>
    <n v="8550502"/>
    <d v="2013-09-14T18:39:15"/>
    <x v="2"/>
    <m/>
    <n v="64616"/>
    <s v="Непрофильный"/>
    <s v="Ярославль"/>
    <s v="- Smart (МАСС) (SCP)"/>
    <n v="30"/>
    <n v="365.6"/>
    <n v="395.6"/>
    <s v="Блокирован"/>
    <x v="121"/>
    <s v="Smart (МАСС) (SCP)"/>
    <n v="1"/>
    <n v="0"/>
    <n v="1"/>
    <n v="1"/>
    <n v="1"/>
    <n v="120"/>
    <s v="Smart"/>
    <x v="6"/>
    <n v="1"/>
  </r>
  <r>
    <d v="2013-10-14T17:00:26"/>
    <x v="70"/>
    <n v="8500813"/>
    <d v="2013-09-09T17:49:11"/>
    <x v="2"/>
    <d v="2013-09-09T12:01:41"/>
    <n v="79956"/>
    <s v="Непрофильный"/>
    <s v="Ярославль"/>
    <s v="- Smart mini (МАСС) (SCP)"/>
    <n v="30"/>
    <n v="200"/>
    <n v="230"/>
    <s v="Блокирован"/>
    <x v="22"/>
    <s v="Smart mini (МАСС) (SCP)"/>
    <n v="1"/>
    <n v="1"/>
    <n v="1"/>
    <n v="1"/>
    <n v="1"/>
    <n v="110"/>
    <s v="Smart mini"/>
    <x v="6"/>
    <n v="1"/>
  </r>
  <r>
    <d v="2013-10-14T17:01:05"/>
    <x v="70"/>
    <n v="8500813"/>
    <d v="2013-09-09T17:49:11"/>
    <x v="2"/>
    <d v="2013-09-09T12:01:41"/>
    <n v="79956"/>
    <s v="Непрофильный"/>
    <s v="Ярославль"/>
    <s v="- Smart mini (МАСС) (SCP)"/>
    <n v="30"/>
    <n v="200"/>
    <n v="230"/>
    <s v="Блокирован"/>
    <x v="22"/>
    <s v="Smart mini (МАСС) (SCP)"/>
    <n v="1"/>
    <n v="1"/>
    <n v="1"/>
    <n v="1"/>
    <n v="1"/>
    <n v="110"/>
    <s v="Smart mini"/>
    <x v="6"/>
    <n v="1"/>
  </r>
  <r>
    <d v="2013-10-08T16:56:37"/>
    <x v="63"/>
    <n v="8500121"/>
    <d v="2013-10-08T17:42:13"/>
    <x v="1"/>
    <d v="2013-10-12T21:54:41"/>
    <n v="79956"/>
    <s v="Непрофильный"/>
    <s v="Твер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1-15T12:21:55"/>
    <x v="148"/>
    <n v="1755923"/>
    <d v="2013-11-05T17:07:52"/>
    <x v="0"/>
    <d v="2013-11-08T20:47:59"/>
    <n v="64626"/>
    <s v="Непрофильный"/>
    <s v="Ярославль"/>
    <s v="- МТС Коннект-4 (МАСС) (SCP)"/>
    <n v="30"/>
    <n v="0"/>
    <n v="30"/>
    <s v="Блокирован"/>
    <x v="155"/>
    <s v="МТС Коннект-4 (МАСС) (SCP)"/>
    <n v="0"/>
    <n v="1"/>
    <n v="0"/>
    <n v="1"/>
    <n v="1"/>
    <n v="0"/>
    <s v="МТС Коннект-4"/>
    <x v="6"/>
    <n v="1"/>
  </r>
  <r>
    <d v="2013-10-03T21:33:04"/>
    <x v="104"/>
    <n v="8566062"/>
    <d v="2013-09-28T16:04:17"/>
    <x v="2"/>
    <m/>
    <n v="64616"/>
    <s v="Непрофильный"/>
    <s v="Тверь"/>
    <s v="- Smart mini (МАСС) (SCP)"/>
    <n v="30"/>
    <n v="250"/>
    <n v="280"/>
    <s v="Блокирован"/>
    <x v="25"/>
    <s v="Smart mini (МАСС) (SCP)"/>
    <n v="1"/>
    <n v="0"/>
    <n v="1"/>
    <n v="1"/>
    <n v="1"/>
    <n v="110"/>
    <s v="Smart mini"/>
    <x v="6"/>
    <n v="1"/>
  </r>
  <r>
    <d v="2013-10-01T15:44:52"/>
    <x v="161"/>
    <n v="8550474"/>
    <d v="2013-09-16T13:44:56"/>
    <x v="2"/>
    <d v="2013-09-23T16:07:13"/>
    <n v="64616"/>
    <s v="Непрофильный"/>
    <s v="Ярославль"/>
    <s v="- Smart (МАСС) (SCP)"/>
    <n v="30"/>
    <n v="445.5"/>
    <n v="475.5"/>
    <s v="Блокирован"/>
    <x v="142"/>
    <s v="Smart (МАСС) (SCP)"/>
    <n v="1"/>
    <n v="1"/>
    <n v="1"/>
    <n v="1"/>
    <n v="1"/>
    <n v="120"/>
    <s v="Smart"/>
    <x v="6"/>
    <n v="1"/>
  </r>
  <r>
    <d v="2013-10-01T15:47:28"/>
    <x v="161"/>
    <n v="8550478"/>
    <d v="2013-09-11T12:52:34"/>
    <x v="2"/>
    <d v="2013-09-29T19:36:21"/>
    <n v="64616"/>
    <s v="Непрофильный"/>
    <s v="Ярославль"/>
    <s v="- Smart (МАСС) (SCP)"/>
    <n v="30"/>
    <n v="455.05"/>
    <n v="485.05"/>
    <s v="Блокирован"/>
    <x v="23"/>
    <s v="Smart (МАСС) (SCP)"/>
    <n v="1"/>
    <n v="1"/>
    <n v="1"/>
    <n v="1"/>
    <n v="1"/>
    <n v="120"/>
    <s v="Smart"/>
    <x v="6"/>
    <n v="1"/>
  </r>
  <r>
    <d v="2013-10-15T14:57:07"/>
    <x v="2"/>
    <n v="8502927"/>
    <d v="2013-09-23T23:41:00"/>
    <x v="2"/>
    <d v="2013-09-30T11:57:35"/>
    <n v="73902"/>
    <s v="Непрофильный"/>
    <s v="Ярославль"/>
    <s v="- Супер МТС. Область (МАСС) (SCP)"/>
    <n v="30"/>
    <n v="0"/>
    <n v="30"/>
    <s v="Блокирован"/>
    <x v="147"/>
    <s v="Супер МТС. Область (МАСС) (SCP)"/>
    <n v="0"/>
    <n v="1"/>
    <n v="0"/>
    <n v="1"/>
    <n v="1"/>
    <n v="0"/>
    <s v="Супер МТС. Область"/>
    <x v="6"/>
    <n v="1"/>
  </r>
  <r>
    <d v="2013-10-03T22:52:23"/>
    <x v="104"/>
    <n v="8548071"/>
    <d v="2013-09-29T21:05:11"/>
    <x v="2"/>
    <d v="2013-10-12T09:24:07"/>
    <n v="73902"/>
    <s v="Непрофильный"/>
    <s v="Тверь"/>
    <s v="- Smart mini (МАСС) (SCP)"/>
    <n v="220"/>
    <n v="0"/>
    <n v="220"/>
    <s v="Блокирован"/>
    <x v="26"/>
    <s v="Smart mini (МАСС) (SCP)"/>
    <n v="1"/>
    <n v="1"/>
    <n v="0"/>
    <n v="1"/>
    <n v="1"/>
    <n v="110"/>
    <s v="Smart mini"/>
    <x v="6"/>
    <n v="1"/>
  </r>
  <r>
    <d v="2013-10-09T14:46:52"/>
    <x v="6"/>
    <n v="8503474"/>
    <d v="2013-10-01T20:56:27"/>
    <x v="1"/>
    <m/>
    <n v="64628"/>
    <s v="Непрофильный"/>
    <s v="Ярославль"/>
    <s v="- МТС Коннект-4 (МАСС) (SCP)"/>
    <n v="30"/>
    <n v="0"/>
    <n v="30"/>
    <s v="Блокирован"/>
    <x v="28"/>
    <s v="МТС Коннект-4 (МАСС) (SCP)"/>
    <n v="1"/>
    <n v="0"/>
    <n v="0"/>
    <n v="1"/>
    <n v="1"/>
    <n v="0"/>
    <s v="МТС Коннект-4"/>
    <x v="6"/>
    <n v="1"/>
  </r>
  <r>
    <d v="2013-10-01T15:46:06"/>
    <x v="161"/>
    <n v="8550474"/>
    <d v="2013-09-15T18:23:18"/>
    <x v="2"/>
    <m/>
    <n v="64616"/>
    <s v="Непрофильный"/>
    <s v="Ярославль"/>
    <s v="- Smart (МАСС) (SCP)"/>
    <n v="30"/>
    <n v="475.5"/>
    <n v="505.5"/>
    <s v="Блокирован"/>
    <x v="142"/>
    <s v="Smart (МАСС) (SCP)"/>
    <n v="1"/>
    <n v="0"/>
    <n v="1"/>
    <n v="1"/>
    <n v="1"/>
    <n v="120"/>
    <s v="Smart"/>
    <x v="6"/>
    <n v="1"/>
  </r>
  <r>
    <d v="2013-10-07T19:23:01"/>
    <x v="60"/>
    <n v="8500121"/>
    <d v="2013-10-07T17:37:00"/>
    <x v="1"/>
    <d v="2013-10-09T15:49:32"/>
    <n v="79956"/>
    <s v="Непрофильный"/>
    <s v="Твер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0-15T14:38:35"/>
    <x v="2"/>
    <n v="8502927"/>
    <d v="2013-09-23T15:44:19"/>
    <x v="2"/>
    <d v="2013-09-30T11:58:31"/>
    <n v="73902"/>
    <s v="Непрофильный"/>
    <s v="Ярославль"/>
    <s v="- Супер МТС. Область (МАСС) (SCP)"/>
    <n v="30"/>
    <n v="0"/>
    <n v="30"/>
    <s v="Блокирован"/>
    <x v="147"/>
    <s v="Супер МТС. Область (МАСС) (SCP)"/>
    <n v="0"/>
    <n v="1"/>
    <n v="0"/>
    <n v="1"/>
    <n v="1"/>
    <n v="0"/>
    <s v="Супер МТС. Область"/>
    <x v="6"/>
    <n v="1"/>
  </r>
  <r>
    <d v="2013-10-14T22:54:58"/>
    <x v="49"/>
    <n v="8503659"/>
    <d v="2013-10-07T13:13:36"/>
    <x v="1"/>
    <d v="2013-10-08T21:38:10"/>
    <n v="64626"/>
    <s v="Непрофильный"/>
    <s v="Ярославль"/>
    <s v="- Smart mini (МАСС) (SCP)"/>
    <n v="20"/>
    <n v="0"/>
    <n v="20"/>
    <s v="Блокирован"/>
    <x v="34"/>
    <s v="Smart mini (МАСС) (SCP)"/>
    <n v="1"/>
    <n v="1"/>
    <n v="0"/>
    <n v="1"/>
    <n v="1"/>
    <n v="0"/>
    <s v="Smart mini"/>
    <x v="6"/>
    <n v="1"/>
  </r>
  <r>
    <d v="2013-10-13T21:21:14"/>
    <x v="91"/>
    <n v="8548028"/>
    <d v="2013-09-15T13:05:40"/>
    <x v="2"/>
    <d v="2013-09-18T14:32:34"/>
    <n v="73902"/>
    <s v="Непрофильный"/>
    <s v="Ярославль"/>
    <s v="- Супер МТС (МАСС) (SCP)"/>
    <n v="220"/>
    <n v="88.02"/>
    <n v="308.02"/>
    <s v="Блокирован"/>
    <x v="142"/>
    <s v="Супер МТС (МАСС) (SCP)"/>
    <n v="1"/>
    <n v="1"/>
    <n v="0"/>
    <n v="1"/>
    <n v="1"/>
    <n v="70"/>
    <s v="Супер МТС"/>
    <x v="6"/>
    <n v="1"/>
  </r>
  <r>
    <d v="2013-10-01T18:22:27"/>
    <x v="165"/>
    <n v="8550493"/>
    <d v="2013-09-11T12:01:55"/>
    <x v="2"/>
    <d v="2013-09-29T22:43:15"/>
    <n v="64616"/>
    <s v="Непрофильный"/>
    <s v="Ярославль"/>
    <s v="- Smart (МАСС) (SCP)"/>
    <n v="30"/>
    <n v="500"/>
    <n v="530"/>
    <s v="Блокирован"/>
    <x v="129"/>
    <s v="Smart (МАСС) (SCP)"/>
    <n v="1"/>
    <n v="1"/>
    <n v="1"/>
    <n v="1"/>
    <n v="1"/>
    <n v="120"/>
    <s v="Smart"/>
    <x v="6"/>
    <n v="1"/>
  </r>
  <r>
    <d v="2013-10-09T18:16:02"/>
    <x v="174"/>
    <n v="8560070"/>
    <d v="2013-09-17T09:36:17"/>
    <x v="2"/>
    <d v="2013-09-23T16:56:46"/>
    <n v="73902"/>
    <s v="Непрофильный"/>
    <s v="Ярославль"/>
    <s v="- Smart mini (МАСС) (SCP)"/>
    <n v="220"/>
    <n v="300"/>
    <n v="520"/>
    <s v="Блокирован"/>
    <x v="154"/>
    <s v="Smart mini (МАСС) (SCP)"/>
    <n v="1"/>
    <n v="1"/>
    <n v="0"/>
    <n v="1"/>
    <n v="1"/>
    <n v="110"/>
    <s v="Smart mini"/>
    <x v="6"/>
    <n v="1"/>
  </r>
  <r>
    <d v="2013-10-01T11:50:57"/>
    <x v="5"/>
    <n v="8500123"/>
    <d v="2013-09-30T20:49:25"/>
    <x v="2"/>
    <d v="2013-10-01T15:09:46"/>
    <n v="79956"/>
    <s v="Непрофильный"/>
    <s v="Тверь"/>
    <s v="- Smart (МАСС) (SCP)"/>
    <n v="470"/>
    <n v="0"/>
    <n v="470"/>
    <s v="Блокирован"/>
    <x v="28"/>
    <s v="Smart (МАСС) (SCP)"/>
    <n v="1"/>
    <n v="1"/>
    <n v="1"/>
    <n v="1"/>
    <n v="1"/>
    <n v="120"/>
    <s v="Smart"/>
    <x v="6"/>
    <n v="1"/>
  </r>
  <r>
    <d v="2013-10-01T11:50:40"/>
    <x v="5"/>
    <n v="8500123"/>
    <d v="2013-09-30T20:23:27"/>
    <x v="2"/>
    <d v="2013-10-01T16:57:57"/>
    <n v="79956"/>
    <s v="Непрофильный"/>
    <s v="Тверь"/>
    <s v="- Smart (МАСС) (SCP)"/>
    <n v="470"/>
    <n v="0"/>
    <n v="470"/>
    <s v="Блокирован"/>
    <x v="28"/>
    <s v="Smart (МАСС) (SCP)"/>
    <n v="1"/>
    <n v="1"/>
    <n v="1"/>
    <n v="1"/>
    <n v="1"/>
    <n v="120"/>
    <s v="Smart"/>
    <x v="6"/>
    <n v="1"/>
  </r>
  <r>
    <d v="2013-10-14T22:54:33"/>
    <x v="49"/>
    <n v="8503659"/>
    <d v="2013-10-06T19:13:59"/>
    <x v="1"/>
    <d v="2013-10-08T21:36:42"/>
    <n v="64626"/>
    <s v="Непрофильный"/>
    <s v="Ярославль"/>
    <s v="- Smart mini (МАСС) (SCP)"/>
    <n v="20"/>
    <n v="0"/>
    <n v="20"/>
    <s v="Блокирован"/>
    <x v="34"/>
    <s v="Smart mini (МАСС) (SCP)"/>
    <n v="1"/>
    <n v="1"/>
    <n v="0"/>
    <n v="1"/>
    <n v="1"/>
    <n v="0"/>
    <s v="Smart mini"/>
    <x v="6"/>
    <n v="1"/>
  </r>
  <r>
    <d v="2013-10-09T15:08:43"/>
    <x v="5"/>
    <n v="8500275"/>
    <d v="2013-10-04T16:30:12"/>
    <x v="1"/>
    <m/>
    <n v="64628"/>
    <s v="Непрофильный"/>
    <s v="Тверь"/>
    <s v="- Smart mini (МАСС) (SCP)"/>
    <n v="30"/>
    <n v="700"/>
    <n v="730"/>
    <s v="Блокирован"/>
    <x v="32"/>
    <s v="Smart mini (МАСС) (SCP)"/>
    <n v="1"/>
    <n v="0"/>
    <n v="0"/>
    <n v="1"/>
    <n v="1"/>
    <n v="110"/>
    <s v="Smart mini"/>
    <x v="6"/>
    <n v="1"/>
  </r>
  <r>
    <d v="2013-10-14T22:54:23"/>
    <x v="49"/>
    <n v="8503659"/>
    <d v="2013-10-06T14:39:03"/>
    <x v="1"/>
    <d v="2013-10-08T21:36:03"/>
    <n v="64626"/>
    <s v="Непрофильный"/>
    <s v="Ярославль"/>
    <s v="- Smart mini (МАСС) (SCP)"/>
    <n v="20"/>
    <n v="0"/>
    <n v="20"/>
    <s v="Блокирован"/>
    <x v="34"/>
    <s v="Smart mini (МАСС) (SCP)"/>
    <n v="1"/>
    <n v="1"/>
    <n v="0"/>
    <n v="1"/>
    <n v="1"/>
    <n v="0"/>
    <s v="Smart mini"/>
    <x v="6"/>
    <n v="1"/>
  </r>
  <r>
    <d v="2013-10-14T20:52:30"/>
    <x v="77"/>
    <n v="8515248"/>
    <d v="2013-10-06T13:55:46"/>
    <x v="1"/>
    <d v="2013-10-09T06:31:41"/>
    <n v="64626"/>
    <s v="Непрофильный"/>
    <s v="Ярославль"/>
    <s v="- Супер МТС (МАСС) (SCP)"/>
    <n v="30"/>
    <n v="0"/>
    <n v="30"/>
    <s v="Блокирован"/>
    <x v="34"/>
    <s v="Супер МТС (МАСС) (SCP)"/>
    <n v="1"/>
    <n v="1"/>
    <n v="0"/>
    <n v="1"/>
    <n v="1"/>
    <n v="0"/>
    <s v="Супер МТС"/>
    <x v="6"/>
    <n v="1"/>
  </r>
  <r>
    <d v="2013-10-01T18:24:49"/>
    <x v="165"/>
    <n v="8550502"/>
    <d v="2013-09-12T09:29:04"/>
    <x v="2"/>
    <m/>
    <n v="64616"/>
    <s v="Непрофильный"/>
    <s v="Ярославль"/>
    <s v="- Smart (МАСС) (SCP)"/>
    <n v="30"/>
    <n v="570"/>
    <n v="600"/>
    <s v="Блокирован"/>
    <x v="121"/>
    <s v="Smart (МАСС) (SCP)"/>
    <n v="1"/>
    <n v="0"/>
    <n v="1"/>
    <n v="1"/>
    <n v="1"/>
    <n v="120"/>
    <s v="Smart"/>
    <x v="6"/>
    <n v="1"/>
  </r>
  <r>
    <d v="2013-10-01T15:41:48"/>
    <x v="25"/>
    <n v="8500303"/>
    <d v="2013-09-25T21:31:59"/>
    <x v="2"/>
    <d v="2013-10-10T16:29:33"/>
    <n v="64628"/>
    <s v="Непрофильный"/>
    <s v="Тверь"/>
    <s v="- Супер МТС (МАСС) (SCP)"/>
    <n v="30"/>
    <n v="360"/>
    <n v="390"/>
    <s v="Блокирован"/>
    <x v="25"/>
    <s v="Супер МТС (МАСС) (SCP)"/>
    <n v="1"/>
    <n v="1"/>
    <n v="0"/>
    <n v="1"/>
    <n v="1"/>
    <n v="70"/>
    <s v="Супер МТС"/>
    <x v="6"/>
    <n v="1"/>
  </r>
  <r>
    <d v="2013-10-01T21:30:34"/>
    <x v="112"/>
    <n v="8520817"/>
    <d v="2013-09-14T21:09:30"/>
    <x v="2"/>
    <d v="2013-09-30T04:20:19"/>
    <n v="64616"/>
    <s v="Непрофильный"/>
    <s v="Ярославль"/>
    <s v="- Smart mini (МАСС) (SCP)"/>
    <n v="30"/>
    <n v="434"/>
    <n v="464"/>
    <s v="Блокирован"/>
    <x v="128"/>
    <s v="Smart mini (МАСС) (SCP)"/>
    <n v="1"/>
    <n v="1"/>
    <n v="1"/>
    <n v="1"/>
    <n v="1"/>
    <n v="110"/>
    <s v="Smart mini"/>
    <x v="6"/>
    <n v="1"/>
  </r>
  <r>
    <d v="2013-10-13T10:15:37"/>
    <x v="101"/>
    <n v="8563776"/>
    <d v="2013-10-11T14:10:52"/>
    <x v="1"/>
    <d v="2013-10-13T19:20:36"/>
    <n v="73902"/>
    <s v="Непрофильный"/>
    <s v="Тверь"/>
    <s v="- Smart (МАСС) (SCP)"/>
    <n v="470"/>
    <n v="0"/>
    <n v="470"/>
    <s v="Блокирован"/>
    <x v="156"/>
    <s v="Smart (МАСС) (SCP)"/>
    <n v="1"/>
    <n v="1"/>
    <n v="0"/>
    <n v="1"/>
    <n v="1"/>
    <n v="120"/>
    <s v="Smart"/>
    <x v="6"/>
    <n v="1"/>
  </r>
  <r>
    <d v="2013-10-11T18:05:42"/>
    <x v="41"/>
    <n v="8563776"/>
    <d v="2013-10-11T14:10:52"/>
    <x v="1"/>
    <d v="2013-10-13T19:20:36"/>
    <n v="73902"/>
    <s v="Непрофильный"/>
    <s v="Тверь"/>
    <s v="- Smart (МАСС) (SCP)"/>
    <n v="470"/>
    <n v="0"/>
    <n v="470"/>
    <s v="Блокирован"/>
    <x v="156"/>
    <s v="Smart (МАСС) (SCP)"/>
    <n v="1"/>
    <n v="1"/>
    <n v="0"/>
    <n v="1"/>
    <n v="1"/>
    <n v="120"/>
    <s v="Smart"/>
    <x v="6"/>
    <n v="1"/>
  </r>
  <r>
    <d v="2013-11-05T13:21:43"/>
    <x v="102"/>
    <n v="1996775"/>
    <d v="2013-11-03T12:43:10"/>
    <x v="0"/>
    <d v="2013-11-05T13:28:23"/>
    <n v="64626"/>
    <s v="Непрофильный"/>
    <s v="Тверь"/>
    <s v="- Супер МТС. Область (МАСС) (SCP)"/>
    <n v="50"/>
    <n v="164.9"/>
    <n v="214.9"/>
    <s v="Блокирован"/>
    <x v="44"/>
    <s v="Супер МТС. Область (МАСС) (SCP)"/>
    <n v="0"/>
    <n v="1"/>
    <n v="0"/>
    <n v="1"/>
    <n v="1"/>
    <n v="70"/>
    <s v="Супер МТС. Область"/>
    <x v="6"/>
    <n v="1"/>
  </r>
  <r>
    <d v="2013-10-01T15:45:38"/>
    <x v="161"/>
    <n v="8550474"/>
    <d v="2013-09-13T10:23:50"/>
    <x v="2"/>
    <m/>
    <n v="64616"/>
    <s v="Непрофильный"/>
    <s v="Ярославль"/>
    <s v="- Smart (МАСС) (SCP)"/>
    <n v="30"/>
    <n v="472"/>
    <n v="502"/>
    <s v="Блокирован"/>
    <x v="142"/>
    <s v="Smart (МАСС) (SCP)"/>
    <n v="1"/>
    <n v="0"/>
    <n v="1"/>
    <n v="1"/>
    <n v="1"/>
    <n v="120"/>
    <s v="Smart"/>
    <x v="6"/>
    <n v="1"/>
  </r>
  <r>
    <d v="2013-10-07T13:51:58"/>
    <x v="0"/>
    <n v="8550443"/>
    <d v="2013-07-06T16:42:22"/>
    <x v="4"/>
    <d v="2013-07-15T16:24:19"/>
    <n v="64626"/>
    <s v="Непрофильный"/>
    <s v="Ярославль"/>
    <s v="- Твоя страна (МАСС) (SCP)"/>
    <n v="30"/>
    <n v="0"/>
    <n v="30"/>
    <s v="Блокирован"/>
    <x v="6"/>
    <s v="Твоя страна (МАСС) (SCP)"/>
    <n v="1"/>
    <n v="1"/>
    <n v="0"/>
    <n v="0"/>
    <n v="0"/>
    <n v="0"/>
    <s v="Твоя страна"/>
    <x v="6"/>
    <n v="1"/>
  </r>
  <r>
    <d v="2013-10-15T14:53:52"/>
    <x v="151"/>
    <n v="8550436"/>
    <d v="2013-10-11T23:07:46"/>
    <x v="1"/>
    <d v="2013-10-13T23:43:07"/>
    <n v="64626"/>
    <s v="Непрофильный"/>
    <s v="Тверь"/>
    <s v="- Супер МТС. Область (МАСС) (SCP)"/>
    <n v="30"/>
    <n v="0"/>
    <n v="30"/>
    <s v="Блокирован"/>
    <x v="149"/>
    <s v="Супер МТС. Область (МАСС) (SCP)"/>
    <n v="0"/>
    <n v="1"/>
    <n v="0"/>
    <n v="1"/>
    <n v="1"/>
    <n v="0"/>
    <s v="Супер МТС. Область"/>
    <x v="6"/>
    <n v="1"/>
  </r>
  <r>
    <d v="2013-10-01T17:51:07"/>
    <x v="161"/>
    <n v="8503348"/>
    <d v="2013-09-14T15:49:48"/>
    <x v="2"/>
    <d v="2013-09-29T23:51:30"/>
    <n v="64616"/>
    <s v="Непрофильный"/>
    <s v="Ярославль"/>
    <s v="- МТС Коннект-4 (МАСС) (SCP)"/>
    <n v="30"/>
    <n v="910.2"/>
    <n v="940.2"/>
    <s v="Блокирован"/>
    <x v="157"/>
    <s v="МТС Коннект-4 (МАСС) (SCP)"/>
    <n v="1"/>
    <n v="1"/>
    <n v="1"/>
    <n v="1"/>
    <n v="1"/>
    <n v="170"/>
    <s v="МТС Коннект-4"/>
    <x v="6"/>
    <n v="1"/>
  </r>
  <r>
    <d v="2013-10-13T18:47:02"/>
    <x v="30"/>
    <n v="1755645"/>
    <d v="2013-10-13T13:45:12"/>
    <x v="1"/>
    <m/>
    <n v="64626"/>
    <s v="Непрофильный"/>
    <s v="Тверь"/>
    <s v="- МТС Коннект-4 (МАСС) (SCP)"/>
    <n v="30"/>
    <n v="283.5"/>
    <n v="313.5"/>
    <s v="Блокирован"/>
    <x v="158"/>
    <s v="МТС Коннект-4 (МАСС) (SCP)"/>
    <n v="1"/>
    <n v="0"/>
    <n v="0"/>
    <n v="1"/>
    <n v="1"/>
    <n v="170"/>
    <s v="МТС Коннект-4"/>
    <x v="6"/>
    <n v="1"/>
  </r>
  <r>
    <d v="2013-10-14T17:37:22"/>
    <x v="167"/>
    <n v="8500802"/>
    <d v="2013-10-05T10:08:47"/>
    <x v="1"/>
    <d v="2013-09-17T02:28:20"/>
    <n v="79956"/>
    <s v="Непрофильный"/>
    <s v="Ярославль"/>
    <s v="- Smart mini (МАСС) (SCP)"/>
    <n v="30"/>
    <n v="237.52"/>
    <n v="267.52"/>
    <s v="Блокирован"/>
    <x v="36"/>
    <s v="Smart mini (МАСС) (SCP)"/>
    <n v="1"/>
    <n v="1"/>
    <n v="1"/>
    <n v="1"/>
    <n v="1"/>
    <n v="110"/>
    <s v="Smart mini"/>
    <x v="6"/>
    <n v="1"/>
  </r>
  <r>
    <d v="2013-10-01T20:49:59"/>
    <x v="112"/>
    <n v="8520817"/>
    <d v="2013-09-11T19:50:15"/>
    <x v="2"/>
    <d v="2013-09-29T22:12:37"/>
    <n v="64616"/>
    <s v="Непрофильный"/>
    <s v="Ярославль"/>
    <s v="- Smart mini (МАСС) (SCP)"/>
    <n v="30"/>
    <n v="200"/>
    <n v="230"/>
    <s v="Блокирован"/>
    <x v="128"/>
    <s v="Smart mini (МАСС) (SCP)"/>
    <n v="1"/>
    <n v="1"/>
    <n v="1"/>
    <n v="1"/>
    <n v="1"/>
    <n v="110"/>
    <s v="Smart mini"/>
    <x v="6"/>
    <n v="1"/>
  </r>
  <r>
    <d v="2013-10-06T10:06:11"/>
    <x v="91"/>
    <n v="8550252"/>
    <d v="2013-10-05T19:13:49"/>
    <x v="1"/>
    <d v="2013-10-08T22:19:09"/>
    <n v="64616"/>
    <s v="Непрофильный"/>
    <s v="Тверь"/>
    <s v="- Супер МТС (МАСС) (SCP)"/>
    <n v="50"/>
    <n v="0"/>
    <n v="50"/>
    <s v="Блокирован"/>
    <x v="37"/>
    <s v="Супер МТС (МАСС) (SCP)"/>
    <n v="1"/>
    <n v="1"/>
    <n v="1"/>
    <n v="1"/>
    <n v="1"/>
    <n v="0"/>
    <s v="Супер МТС"/>
    <x v="6"/>
    <n v="1"/>
  </r>
  <r>
    <d v="2013-11-05T14:18:13"/>
    <x v="145"/>
    <n v="1976244"/>
    <d v="2013-11-03T17:46:25"/>
    <x v="0"/>
    <d v="2013-11-09T02:00:55"/>
    <n v="64616"/>
    <s v="Непрофильный"/>
    <s v="Тверь"/>
    <s v="- Твоя страна (МАСС) (SCP)"/>
    <n v="150"/>
    <n v="0"/>
    <n v="150"/>
    <s v="Блокирован"/>
    <x v="159"/>
    <s v="Твоя страна (МАСС) (SCP)"/>
    <n v="0"/>
    <n v="1"/>
    <n v="1"/>
    <n v="0"/>
    <n v="0"/>
    <n v="0"/>
    <s v="Твоя страна"/>
    <x v="6"/>
    <n v="1"/>
  </r>
  <r>
    <d v="2013-10-01T19:50:12"/>
    <x v="164"/>
    <n v="8520649"/>
    <d v="2013-09-14T16:50:10"/>
    <x v="2"/>
    <m/>
    <n v="64616"/>
    <s v="Непрофильный"/>
    <s v="Ярославль"/>
    <s v="- Smart mini (МАСС) (SCP)"/>
    <n v="30"/>
    <n v="238"/>
    <n v="268"/>
    <s v="Блокирован"/>
    <x v="160"/>
    <s v="Smart mini (МАСС) (SCP)"/>
    <n v="1"/>
    <n v="0"/>
    <n v="1"/>
    <n v="1"/>
    <n v="1"/>
    <n v="110"/>
    <s v="Smart mini"/>
    <x v="6"/>
    <n v="1"/>
  </r>
  <r>
    <d v="2013-10-01T19:51:16"/>
    <x v="164"/>
    <n v="8520649"/>
    <d v="2013-09-14T16:48:40"/>
    <x v="2"/>
    <m/>
    <n v="64616"/>
    <s v="Непрофильный"/>
    <s v="Ярославль"/>
    <s v="- Smart (МАСС) (SCP)"/>
    <n v="30"/>
    <n v="238"/>
    <n v="268"/>
    <s v="Блокирован"/>
    <x v="160"/>
    <s v="Smart (МАСС) (SCP)"/>
    <n v="1"/>
    <n v="0"/>
    <n v="1"/>
    <n v="1"/>
    <n v="1"/>
    <n v="0"/>
    <s v="Smart"/>
    <x v="6"/>
    <n v="1"/>
  </r>
  <r>
    <d v="2013-10-03T21:33:54"/>
    <x v="104"/>
    <n v="8566104"/>
    <d v="2013-09-28T13:02:52"/>
    <x v="2"/>
    <d v="2013-10-09T11:28:12"/>
    <n v="64616"/>
    <s v="Непрофильный"/>
    <s v="Тверь"/>
    <s v="- Smart mini (МАСС) (SCP)"/>
    <n v="30"/>
    <n v="500"/>
    <n v="530"/>
    <s v="Блокирован"/>
    <x v="30"/>
    <s v="Smart mini (МАСС) (SCP)"/>
    <n v="1"/>
    <n v="1"/>
    <n v="1"/>
    <n v="1"/>
    <n v="1"/>
    <n v="110"/>
    <s v="Smart mini"/>
    <x v="6"/>
    <n v="1"/>
  </r>
  <r>
    <d v="2013-10-01T17:50:47"/>
    <x v="161"/>
    <n v="8503348"/>
    <d v="2013-09-13T12:28:36"/>
    <x v="2"/>
    <d v="2013-09-30T09:45:29"/>
    <n v="64616"/>
    <s v="Непрофильный"/>
    <s v="Ярославль"/>
    <s v="- МТС Коннект-4 (МАСС) (SCP)"/>
    <n v="30"/>
    <n v="910.1"/>
    <n v="940.1"/>
    <s v="Блокирован"/>
    <x v="157"/>
    <s v="МТС Коннект-4 (МАСС) (SCP)"/>
    <n v="1"/>
    <n v="1"/>
    <n v="1"/>
    <n v="1"/>
    <n v="1"/>
    <n v="170"/>
    <s v="МТС Коннект-4"/>
    <x v="6"/>
    <n v="1"/>
  </r>
  <r>
    <d v="2013-10-01T17:51:34"/>
    <x v="161"/>
    <n v="8503348"/>
    <d v="2013-09-13T12:28:10"/>
    <x v="2"/>
    <d v="2013-09-30T09:44:17"/>
    <n v="64616"/>
    <s v="Непрофильный"/>
    <s v="Ярославль"/>
    <s v="- МТС Коннект-4 (МАСС) (SCP)"/>
    <n v="30"/>
    <n v="775.07"/>
    <n v="805.07"/>
    <s v="Блокирован"/>
    <x v="157"/>
    <s v="МТС Коннект-4 (МАСС) (SCP)"/>
    <n v="1"/>
    <n v="1"/>
    <n v="1"/>
    <n v="1"/>
    <n v="1"/>
    <n v="170"/>
    <s v="МТС Коннект-4"/>
    <x v="6"/>
    <n v="1"/>
  </r>
  <r>
    <d v="2013-10-09T09:34:05"/>
    <x v="170"/>
    <n v="8503599"/>
    <d v="2013-09-29T21:05:25"/>
    <x v="2"/>
    <d v="2013-10-09T13:13:57"/>
    <n v="64628"/>
    <s v="Непрофильный"/>
    <s v="Ярославль"/>
    <s v="- Smart mini (МАСС) (SCP)"/>
    <n v="20"/>
    <n v="200"/>
    <n v="220"/>
    <s v="Блокирован"/>
    <x v="32"/>
    <s v="Smart mini (МАСС) (SCP)"/>
    <n v="1"/>
    <n v="1"/>
    <n v="0"/>
    <n v="1"/>
    <n v="1"/>
    <n v="110"/>
    <s v="Smart mini"/>
    <x v="6"/>
    <n v="1"/>
  </r>
  <r>
    <d v="2013-10-06T15:38:16"/>
    <x v="36"/>
    <n v="1996838"/>
    <d v="2013-10-05T20:08:44"/>
    <x v="1"/>
    <d v="2013-10-15T18:39:11"/>
    <n v="73902"/>
    <s v="Непрофильный"/>
    <s v="Тверь"/>
    <s v="- Супер МТС (МАСС) (SCP)"/>
    <n v="30"/>
    <n v="135.43"/>
    <n v="165.43"/>
    <s v="Блокирован"/>
    <x v="38"/>
    <s v="Супер МТС (МАСС) (SCP)"/>
    <n v="1"/>
    <n v="1"/>
    <n v="0"/>
    <n v="1"/>
    <n v="1"/>
    <n v="70"/>
    <s v="Супер МТС"/>
    <x v="6"/>
    <n v="1"/>
  </r>
  <r>
    <d v="2013-10-14T22:54:41"/>
    <x v="49"/>
    <n v="8503659"/>
    <d v="2013-10-01T20:00:10"/>
    <x v="1"/>
    <d v="2013-10-08T21:25:33"/>
    <n v="64626"/>
    <s v="Непрофильный"/>
    <s v="Ярославль"/>
    <s v="- Smart mini (МАСС) (SCP)"/>
    <n v="20"/>
    <n v="0"/>
    <n v="20"/>
    <s v="Блокирован"/>
    <x v="34"/>
    <s v="Smart mini (МАСС) (SCP)"/>
    <n v="1"/>
    <n v="1"/>
    <n v="0"/>
    <n v="1"/>
    <n v="1"/>
    <n v="0"/>
    <s v="Smart mini"/>
    <x v="6"/>
    <n v="1"/>
  </r>
  <r>
    <d v="2013-10-02T22:12:52"/>
    <x v="48"/>
    <n v="8503611"/>
    <d v="2013-09-14T17:25:17"/>
    <x v="2"/>
    <d v="2013-09-29T11:46:33"/>
    <n v="64628"/>
    <s v="Непрофильный"/>
    <s v="Ярославль"/>
    <s v="- Smart mini (МАСС) (SCP)"/>
    <n v="20"/>
    <n v="0"/>
    <n v="20"/>
    <s v="Блокирован"/>
    <x v="161"/>
    <s v="Smart mini (МАСС) (SCP)"/>
    <n v="1"/>
    <n v="1"/>
    <n v="0"/>
    <n v="1"/>
    <n v="1"/>
    <n v="0"/>
    <s v="Smart mini"/>
    <x v="6"/>
    <n v="1"/>
  </r>
  <r>
    <d v="2013-10-03T22:54:26"/>
    <x v="104"/>
    <n v="8566176"/>
    <d v="2013-09-29T15:05:47"/>
    <x v="2"/>
    <d v="2013-10-12T10:22:08"/>
    <n v="73902"/>
    <s v="Непрофильный"/>
    <s v="Тверь"/>
    <s v="- Smart mini (МАСС) (SCP)"/>
    <n v="30"/>
    <n v="1200"/>
    <n v="1230"/>
    <s v="Блокирован"/>
    <x v="32"/>
    <s v="Smart mini (МАСС) (SCP)"/>
    <n v="1"/>
    <n v="1"/>
    <n v="0"/>
    <n v="1"/>
    <n v="1"/>
    <n v="110"/>
    <s v="Smart mini"/>
    <x v="6"/>
    <n v="1"/>
  </r>
  <r>
    <d v="2013-10-07T14:46:34"/>
    <x v="100"/>
    <n v="8500121"/>
    <d v="2013-10-01T12:07:56"/>
    <x v="1"/>
    <d v="2013-10-07T13:02:03"/>
    <n v="79956"/>
    <s v="Непрофильный"/>
    <s v="Твер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0-01T11:31:00"/>
    <x v="79"/>
    <n v="8500121"/>
    <d v="2013-10-01T11:40:10"/>
    <x v="1"/>
    <d v="2013-10-07T12:42:21"/>
    <n v="79956"/>
    <s v="Непрофильный"/>
    <s v="Тверь"/>
    <s v="- Smart (МАСС) (SCP)"/>
    <n v="470"/>
    <n v="96.2"/>
    <n v="566.20000000000005"/>
    <s v="Блокирован"/>
    <x v="34"/>
    <s v="Smart (МАСС) (SCP)"/>
    <n v="1"/>
    <n v="1"/>
    <n v="1"/>
    <n v="1"/>
    <n v="1"/>
    <n v="120"/>
    <s v="Smart"/>
    <x v="6"/>
    <n v="1"/>
  </r>
  <r>
    <d v="2013-10-01T19:22:49"/>
    <x v="121"/>
    <n v="1977887"/>
    <d v="2013-09-26T07:37:13"/>
    <x v="2"/>
    <d v="2013-10-06T13:56:44"/>
    <n v="64616"/>
    <s v="Непрофильный"/>
    <s v="Тверь"/>
    <s v="- Smart (МАСС) (SCP)"/>
    <n v="470"/>
    <n v="0"/>
    <n v="470"/>
    <s v="Блокирован"/>
    <x v="29"/>
    <s v="Smart (МАСС) (SCP)"/>
    <n v="1"/>
    <n v="1"/>
    <n v="1"/>
    <n v="1"/>
    <n v="1"/>
    <n v="120"/>
    <s v="Smart"/>
    <x v="6"/>
    <n v="1"/>
  </r>
  <r>
    <d v="2013-10-08T20:23:36"/>
    <x v="7"/>
    <n v="8514414"/>
    <d v="2013-10-02T16:46:30"/>
    <x v="1"/>
    <m/>
    <n v="64628"/>
    <s v="Непрофильный"/>
    <s v="Тверь"/>
    <s v="- Smart mini (МАСС) (SCP)"/>
    <n v="30"/>
    <n v="276.3"/>
    <n v="306.3"/>
    <s v="Блокирован"/>
    <x v="36"/>
    <s v="Smart mini (МАСС) (SCP)"/>
    <n v="1"/>
    <n v="0"/>
    <n v="0"/>
    <n v="1"/>
    <n v="1"/>
    <n v="110"/>
    <s v="Smart mini"/>
    <x v="6"/>
    <n v="1"/>
  </r>
  <r>
    <d v="2013-10-01T19:49:31"/>
    <x v="164"/>
    <n v="8520649"/>
    <d v="2013-09-12T13:24:22"/>
    <x v="2"/>
    <d v="2013-09-23T19:37:42"/>
    <n v="64616"/>
    <s v="Непрофильный"/>
    <s v="Ярославль"/>
    <s v="- Smart (МАСС) (SCP)"/>
    <n v="30"/>
    <n v="238"/>
    <n v="268"/>
    <s v="Блокирован"/>
    <x v="160"/>
    <s v="Smart (МАСС) (SCP)"/>
    <n v="1"/>
    <n v="1"/>
    <n v="1"/>
    <n v="1"/>
    <n v="1"/>
    <n v="0"/>
    <s v="Smart"/>
    <x v="6"/>
    <n v="1"/>
  </r>
  <r>
    <d v="2013-10-01T19:48:57"/>
    <x v="164"/>
    <n v="8520649"/>
    <d v="2013-09-11T21:16:27"/>
    <x v="2"/>
    <d v="2013-10-01T12:59:51"/>
    <n v="64616"/>
    <s v="Непрофильный"/>
    <s v="Ярославль"/>
    <s v="- Smart mini (МАСС) (SCP)"/>
    <n v="30"/>
    <n v="200"/>
    <n v="230"/>
    <s v="Блокирован"/>
    <x v="160"/>
    <s v="Smart mini (МАСС) (SCP)"/>
    <n v="1"/>
    <n v="1"/>
    <n v="1"/>
    <n v="1"/>
    <n v="1"/>
    <n v="110"/>
    <s v="Smart mini"/>
    <x v="6"/>
    <n v="1"/>
  </r>
  <r>
    <d v="2013-10-12T15:31:02"/>
    <x v="7"/>
    <n v="8550620"/>
    <d v="2013-10-12T19:21:24"/>
    <x v="1"/>
    <m/>
    <n v="64616"/>
    <s v="Непрофильный"/>
    <s v="Тверь"/>
    <s v="- МТС Коннект-4 (МАСС) (SCP)"/>
    <n v="700"/>
    <n v="0"/>
    <n v="700"/>
    <s v="Блокирован"/>
    <x v="39"/>
    <s v="МТС Коннект-4 (МАСС) (SCP)"/>
    <n v="1"/>
    <n v="0"/>
    <n v="1"/>
    <n v="1"/>
    <n v="1"/>
    <n v="170"/>
    <s v="МТС Коннект-4"/>
    <x v="6"/>
    <n v="1"/>
  </r>
  <r>
    <d v="2013-10-13T11:27:56"/>
    <x v="7"/>
    <n v="8550620"/>
    <d v="2013-10-12T19:21:24"/>
    <x v="1"/>
    <m/>
    <n v="64616"/>
    <s v="Непрофильный"/>
    <s v="Тверь"/>
    <s v="- МТС Коннект-4 (МАСС) (SCP)"/>
    <n v="700"/>
    <n v="0"/>
    <n v="700"/>
    <s v="Блокирован"/>
    <x v="39"/>
    <s v="МТС Коннект-4 (МАСС) (SCP)"/>
    <n v="1"/>
    <n v="0"/>
    <n v="1"/>
    <n v="1"/>
    <n v="1"/>
    <n v="170"/>
    <s v="МТС Коннект-4"/>
    <x v="6"/>
    <n v="1"/>
  </r>
  <r>
    <d v="2013-10-06T18:39:08"/>
    <x v="7"/>
    <n v="8550620"/>
    <d v="2013-10-12T19:21:24"/>
    <x v="1"/>
    <m/>
    <n v="64616"/>
    <s v="Непрофильный"/>
    <s v="Тверь"/>
    <s v="- МТС Коннект-4 (МАСС) (SCP)"/>
    <n v="700"/>
    <n v="0"/>
    <n v="700"/>
    <s v="Блокирован"/>
    <x v="39"/>
    <s v="МТС Коннект-4 (МАСС) (SCP)"/>
    <n v="1"/>
    <n v="0"/>
    <n v="1"/>
    <n v="1"/>
    <n v="1"/>
    <n v="170"/>
    <s v="МТС Коннект-4"/>
    <x v="6"/>
    <n v="1"/>
  </r>
  <r>
    <d v="2013-10-14T19:38:37"/>
    <x v="59"/>
    <n v="8550620"/>
    <d v="2013-10-12T14:40:22"/>
    <x v="1"/>
    <d v="2013-10-14T15:19:04"/>
    <n v="64616"/>
    <s v="Непрофильный"/>
    <s v="Тверь"/>
    <s v="- МТС Коннект-4 (МАСС) (SCP)"/>
    <n v="700"/>
    <n v="0"/>
    <n v="700"/>
    <s v="Блокирован"/>
    <x v="39"/>
    <s v="МТС Коннект-4 (МАСС) (SCP)"/>
    <n v="1"/>
    <n v="1"/>
    <n v="1"/>
    <n v="1"/>
    <n v="1"/>
    <n v="170"/>
    <s v="МТС Коннект-4"/>
    <x v="6"/>
    <n v="1"/>
  </r>
  <r>
    <d v="2013-11-15T12:21:28"/>
    <x v="148"/>
    <n v="1755913"/>
    <d v="2013-11-07T21:34:16"/>
    <x v="0"/>
    <d v="2013-11-08T20:50:51"/>
    <n v="64626"/>
    <s v="Непрофильный"/>
    <s v="Ярославль"/>
    <s v="- МТС Коннект-4 (МАСС) (SCP)"/>
    <n v="30"/>
    <n v="0"/>
    <n v="30"/>
    <s v="Блокирован"/>
    <x v="162"/>
    <s v="МТС Коннект-4 (МАСС) (SCP)"/>
    <n v="0"/>
    <n v="1"/>
    <n v="0"/>
    <n v="1"/>
    <n v="1"/>
    <n v="0"/>
    <s v="МТС Коннект-4"/>
    <x v="6"/>
    <n v="1"/>
  </r>
  <r>
    <d v="2013-10-03T19:28:36"/>
    <x v="13"/>
    <n v="8550504"/>
    <d v="2013-10-03T19:36:04"/>
    <x v="1"/>
    <d v="2013-10-09T12:57:15"/>
    <n v="64616"/>
    <s v="Непрофильный"/>
    <s v="Тверь"/>
    <s v="- Smart (МАСС) (SCP)"/>
    <n v="30"/>
    <n v="500"/>
    <n v="530"/>
    <s v="Блокирован"/>
    <x v="144"/>
    <s v="Smart (МАСС) (SCP)"/>
    <n v="1"/>
    <n v="1"/>
    <n v="1"/>
    <n v="1"/>
    <n v="1"/>
    <n v="120"/>
    <s v="Smart"/>
    <x v="6"/>
    <n v="1"/>
  </r>
  <r>
    <d v="2013-10-14T23:27:51"/>
    <x v="49"/>
    <n v="8554643"/>
    <d v="2013-10-01T13:37:32"/>
    <x v="1"/>
    <d v="2013-10-09T10:19:46"/>
    <n v="64626"/>
    <s v="Непрофильный"/>
    <s v="Ярославль"/>
    <s v="- Smart mini (МАСС) (SCP)"/>
    <n v="30"/>
    <n v="237.5"/>
    <n v="267.5"/>
    <s v="Блокирован"/>
    <x v="37"/>
    <s v="Smart mini (МАСС) (SCP)"/>
    <n v="1"/>
    <n v="1"/>
    <n v="0"/>
    <n v="1"/>
    <n v="1"/>
    <n v="110"/>
    <s v="Smart mini"/>
    <x v="6"/>
    <n v="1"/>
  </r>
  <r>
    <d v="2013-10-01T20:34:28"/>
    <x v="112"/>
    <n v="8520765"/>
    <d v="2013-09-12T11:47:35"/>
    <x v="2"/>
    <d v="2013-09-23T15:59:09"/>
    <n v="64616"/>
    <s v="Непрофильный"/>
    <s v="Ярославль"/>
    <s v="- Smart mini (МАСС) (SCP)"/>
    <n v="30"/>
    <n v="500"/>
    <n v="530"/>
    <s v="Блокирован"/>
    <x v="131"/>
    <s v="Smart mini (МАСС) (SCP)"/>
    <n v="1"/>
    <n v="1"/>
    <n v="1"/>
    <n v="1"/>
    <n v="1"/>
    <n v="110"/>
    <s v="Smart mini"/>
    <x v="6"/>
    <n v="1"/>
  </r>
  <r>
    <d v="2013-10-01T11:31:56"/>
    <x v="129"/>
    <n v="8520765"/>
    <d v="2013-09-12T11:47:35"/>
    <x v="2"/>
    <d v="2013-09-23T15:59:09"/>
    <n v="64616"/>
    <s v="Непрофильный"/>
    <s v="Ярославль"/>
    <s v="- Smart mini (МАСС) (SCP)"/>
    <n v="30"/>
    <n v="500"/>
    <n v="530"/>
    <s v="Блокирован"/>
    <x v="131"/>
    <s v="Smart mini (МАСС) (SCP)"/>
    <n v="1"/>
    <n v="1"/>
    <n v="1"/>
    <n v="1"/>
    <n v="1"/>
    <n v="110"/>
    <s v="Smart mini"/>
    <x v="6"/>
    <n v="1"/>
  </r>
  <r>
    <d v="2013-10-06T12:53:03"/>
    <x v="175"/>
    <n v="8500314"/>
    <d v="2013-10-05T09:55:28"/>
    <x v="1"/>
    <d v="2013-10-09T01:58:58"/>
    <n v="64616"/>
    <s v="Непрофильный"/>
    <s v="Тверь"/>
    <s v="- Супер МТС (МАСС) (SCP)"/>
    <n v="30"/>
    <n v="97"/>
    <n v="127"/>
    <s v="Блокирован"/>
    <x v="163"/>
    <s v="Супер МТС (МАСС) (SCP)"/>
    <n v="1"/>
    <n v="1"/>
    <n v="1"/>
    <n v="1"/>
    <n v="1"/>
    <n v="70"/>
    <s v="Супер МТС"/>
    <x v="6"/>
    <n v="1"/>
  </r>
  <r>
    <d v="2013-10-07T18:10:06"/>
    <x v="101"/>
    <n v="8502889"/>
    <d v="2013-10-04T09:29:56"/>
    <x v="1"/>
    <d v="2013-10-12T10:57:02"/>
    <n v="73902"/>
    <s v="Непрофильный"/>
    <s v="Тверь"/>
    <s v="- Супер МТС. Область (МАСС) (SCP)"/>
    <n v="30"/>
    <n v="212.52"/>
    <n v="242.52"/>
    <s v="Блокирован"/>
    <x v="156"/>
    <s v="Супер МТС. Область (МАСС) (SCP)"/>
    <n v="1"/>
    <n v="1"/>
    <n v="0"/>
    <n v="1"/>
    <n v="1"/>
    <n v="70"/>
    <s v="Супер МТС. Область"/>
    <x v="6"/>
    <n v="1"/>
  </r>
  <r>
    <d v="2013-10-02T22:41:18"/>
    <x v="104"/>
    <n v="8500208"/>
    <d v="2013-09-27T20:55:31"/>
    <x v="2"/>
    <d v="2013-10-05T17:33:18"/>
    <n v="73902"/>
    <s v="Непрофильный"/>
    <s v="Тверь"/>
    <s v="- Smart mini (МАСС) (SCP)"/>
    <n v="30"/>
    <n v="237.55"/>
    <n v="267.55"/>
    <s v="Блокирован"/>
    <x v="34"/>
    <s v="Smart mini (МАСС) (SCP)"/>
    <n v="1"/>
    <n v="1"/>
    <n v="0"/>
    <n v="1"/>
    <n v="1"/>
    <n v="110"/>
    <s v="Smart mini"/>
    <x v="6"/>
    <n v="1"/>
  </r>
  <r>
    <d v="2013-10-01T17:10:24"/>
    <x v="110"/>
    <n v="1972012"/>
    <d v="2013-09-15T20:44:51"/>
    <x v="2"/>
    <d v="2013-09-25T11:07:57"/>
    <n v="64628"/>
    <s v="Непрофильный"/>
    <s v="Ярославль"/>
    <s v="- МТС Коннект-4 (МАСС) (SCP)"/>
    <n v="1749"/>
    <n v="0"/>
    <n v="1749"/>
    <s v="Блокирован"/>
    <x v="138"/>
    <s v="МТС Коннект-4 (МАСС) (SCP)"/>
    <n v="1"/>
    <n v="1"/>
    <n v="0"/>
    <n v="1"/>
    <n v="1"/>
    <n v="170"/>
    <s v="МТС Коннект-4"/>
    <x v="6"/>
    <n v="1"/>
  </r>
  <r>
    <d v="2013-10-13T16:43:41"/>
    <x v="5"/>
    <n v="8500120"/>
    <d v="2013-10-13T16:24:24"/>
    <x v="1"/>
    <d v="2013-10-13T20:17:07"/>
    <n v="79956"/>
    <s v="Непрофильный"/>
    <s v="Тверь"/>
    <s v="- Smart (МАСС) (SCP)"/>
    <n v="470"/>
    <n v="0"/>
    <n v="470"/>
    <s v="Блокирован"/>
    <x v="164"/>
    <s v="Smart (МАСС) (SCP)"/>
    <n v="1"/>
    <n v="1"/>
    <n v="1"/>
    <n v="1"/>
    <n v="1"/>
    <n v="120"/>
    <s v="Smart"/>
    <x v="6"/>
    <n v="1"/>
  </r>
  <r>
    <d v="2013-10-01T17:58:11"/>
    <x v="161"/>
    <n v="8514943"/>
    <d v="2013-09-19T10:19:47"/>
    <x v="2"/>
    <d v="2013-09-30T21:21:05"/>
    <n v="64616"/>
    <s v="Непрофильный"/>
    <s v="Ярославль"/>
    <s v="- Smart (МАСС) (SCP)"/>
    <n v="30"/>
    <n v="522.5"/>
    <n v="552.5"/>
    <s v="Блокирован"/>
    <x v="26"/>
    <s v="Smart (МАСС) (SCP)"/>
    <n v="1"/>
    <n v="1"/>
    <n v="1"/>
    <n v="1"/>
    <n v="1"/>
    <n v="120"/>
    <s v="Smart"/>
    <x v="6"/>
    <n v="1"/>
  </r>
  <r>
    <d v="2013-10-15T12:16:26"/>
    <x v="11"/>
    <n v="1755645"/>
    <d v="2013-10-07T08:11:41"/>
    <x v="1"/>
    <d v="2013-10-08T20:50:05"/>
    <n v="64626"/>
    <s v="Непрофильный"/>
    <s v="Ярославль"/>
    <s v="- Твоя страна (МАСС) (SCP)"/>
    <n v="30"/>
    <n v="0"/>
    <n v="30"/>
    <s v="Блокирован"/>
    <x v="158"/>
    <s v="Твоя страна (МАСС) (SCP)"/>
    <n v="0"/>
    <n v="1"/>
    <n v="0"/>
    <n v="0"/>
    <n v="0"/>
    <n v="0"/>
    <s v="Твоя страна"/>
    <x v="6"/>
    <n v="1"/>
  </r>
  <r>
    <d v="2013-10-01T18:02:58"/>
    <x v="161"/>
    <n v="8519893"/>
    <d v="2013-09-13T20:25:15"/>
    <x v="2"/>
    <d v="2013-09-25T19:51:07"/>
    <n v="64616"/>
    <s v="Непрофильный"/>
    <s v="Ярославль"/>
    <s v="- Smart mini (МАСС) (SCP)"/>
    <n v="30"/>
    <n v="425.1"/>
    <n v="455.1"/>
    <s v="Блокирован"/>
    <x v="24"/>
    <s v="Smart mini (МАСС) (SCP)"/>
    <n v="1"/>
    <n v="1"/>
    <n v="1"/>
    <n v="1"/>
    <n v="1"/>
    <n v="110"/>
    <s v="Smart mini"/>
    <x v="6"/>
    <n v="1"/>
  </r>
  <r>
    <d v="2013-10-01T20:31:41"/>
    <x v="112"/>
    <n v="8520734"/>
    <d v="2013-09-11T18:27:39"/>
    <x v="2"/>
    <d v="2013-09-29T22:48:31"/>
    <n v="64616"/>
    <s v="Непрофильный"/>
    <s v="Ярославль"/>
    <s v="- Smart mini (МАСС) (SCP)"/>
    <n v="30"/>
    <n v="200"/>
    <n v="230"/>
    <s v="Блокирован"/>
    <x v="148"/>
    <s v="Smart mini (МАСС) (SCP)"/>
    <n v="1"/>
    <n v="1"/>
    <n v="1"/>
    <n v="1"/>
    <n v="1"/>
    <n v="110"/>
    <s v="Smart mini"/>
    <x v="6"/>
    <n v="1"/>
  </r>
  <r>
    <d v="2013-10-14T17:01:58"/>
    <x v="70"/>
    <n v="8500813"/>
    <d v="2013-08-28T17:56:59"/>
    <x v="3"/>
    <d v="2013-08-31T17:36:00"/>
    <n v="79956"/>
    <s v="Непрофильный"/>
    <s v="Ярославль"/>
    <s v="- Smart mini (МАСС) (SCP)"/>
    <n v="30"/>
    <n v="926"/>
    <n v="956"/>
    <s v="Блокирован"/>
    <x v="22"/>
    <s v="Smart mini (МАСС) (SCP)"/>
    <n v="1"/>
    <n v="1"/>
    <n v="1"/>
    <n v="1"/>
    <n v="1"/>
    <n v="110"/>
    <s v="Smart mini"/>
    <x v="6"/>
    <n v="1"/>
  </r>
  <r>
    <d v="2013-10-07T21:27:51"/>
    <x v="59"/>
    <n v="8555571"/>
    <d v="2013-10-05T13:54:25"/>
    <x v="1"/>
    <d v="2013-10-14T15:11:00"/>
    <n v="64616"/>
    <s v="Непрофильный"/>
    <s v="Тверь"/>
    <s v="- Smart Top (МАСС) (SCP)"/>
    <n v="470"/>
    <n v="2000"/>
    <n v="2470"/>
    <s v="Блокирован"/>
    <x v="165"/>
    <s v="Smart Top (МАСС) (SCP)"/>
    <n v="1"/>
    <n v="1"/>
    <n v="1"/>
    <n v="1"/>
    <n v="1"/>
    <n v="200"/>
    <s v="Smart Top"/>
    <x v="6"/>
    <n v="1"/>
  </r>
  <r>
    <d v="2013-10-14T10:02:03"/>
    <x v="157"/>
    <n v="1996285"/>
    <d v="2013-10-13T12:43:59"/>
    <x v="1"/>
    <d v="2013-10-14T21:27:23"/>
    <n v="64616"/>
    <s v="Непрофильный"/>
    <s v="Тверь"/>
    <s v="- Супер МТС (МАСС) (SCP)"/>
    <n v="30"/>
    <n v="0"/>
    <n v="30"/>
    <s v="Блокирован"/>
    <x v="40"/>
    <s v="Супер МТС (МАСС) (SCP)"/>
    <n v="1"/>
    <n v="1"/>
    <n v="1"/>
    <n v="1"/>
    <n v="1"/>
    <n v="0"/>
    <s v="Супер МТС"/>
    <x v="6"/>
    <n v="1"/>
  </r>
  <r>
    <d v="2013-10-01T20:33:05"/>
    <x v="112"/>
    <n v="8520734"/>
    <d v="2013-09-11T11:23:55"/>
    <x v="2"/>
    <d v="2013-09-29T22:12:20"/>
    <n v="64616"/>
    <s v="Непрофильный"/>
    <s v="Ярославль"/>
    <s v="- Smart mini (МАСС) (SCP)"/>
    <n v="30"/>
    <n v="273.02999999999997"/>
    <n v="303.02999999999997"/>
    <s v="Блокирован"/>
    <x v="148"/>
    <s v="Smart mini (МАСС) (SCP)"/>
    <n v="1"/>
    <n v="1"/>
    <n v="1"/>
    <n v="1"/>
    <n v="1"/>
    <n v="110"/>
    <s v="Smart mini"/>
    <x v="6"/>
    <n v="1"/>
  </r>
  <r>
    <d v="2013-10-14T17:02:56"/>
    <x v="70"/>
    <n v="8500813"/>
    <d v="2013-08-28T07:15:30"/>
    <x v="3"/>
    <d v="2013-08-31T17:36:02"/>
    <n v="79956"/>
    <s v="Непрофильный"/>
    <s v="Ярославль"/>
    <s v="- Smart mini (МАСС) (SCP)"/>
    <n v="30"/>
    <n v="425"/>
    <n v="455"/>
    <s v="Блокирован"/>
    <x v="22"/>
    <s v="Smart mini (МАСС) (SCP)"/>
    <n v="1"/>
    <n v="1"/>
    <n v="1"/>
    <n v="1"/>
    <n v="1"/>
    <n v="110"/>
    <s v="Smart mini"/>
    <x v="6"/>
    <n v="1"/>
  </r>
  <r>
    <d v="2013-10-01T20:00:24"/>
    <x v="164"/>
    <n v="8520697"/>
    <d v="2013-09-13T21:22:22"/>
    <x v="2"/>
    <d v="2013-09-29T21:43:50"/>
    <n v="64616"/>
    <s v="Непрофильный"/>
    <s v="Ярославль"/>
    <s v="- Smart mini (МАСС) (SCP)"/>
    <n v="30"/>
    <n v="320"/>
    <n v="350"/>
    <s v="Блокирован"/>
    <x v="138"/>
    <s v="Smart mini (МАСС) (SCP)"/>
    <n v="1"/>
    <n v="1"/>
    <n v="1"/>
    <n v="1"/>
    <n v="1"/>
    <n v="110"/>
    <s v="Smart mini"/>
    <x v="6"/>
    <n v="1"/>
  </r>
  <r>
    <d v="2013-10-03T20:54:38"/>
    <x v="115"/>
    <n v="8503817"/>
    <d v="2013-09-11T20:05:51"/>
    <x v="2"/>
    <d v="2013-09-18T17:15:31"/>
    <n v="79956"/>
    <s v="Непрофильный"/>
    <s v="Ярославль"/>
    <s v="- Smart mini (МАСС) (SCP)"/>
    <n v="220"/>
    <n v="0"/>
    <n v="220"/>
    <s v="Блокирован"/>
    <x v="147"/>
    <s v="Smart mini (МАСС) (SCP)"/>
    <n v="1"/>
    <n v="1"/>
    <n v="1"/>
    <n v="1"/>
    <n v="1"/>
    <n v="110"/>
    <s v="Smart mini"/>
    <x v="6"/>
    <n v="1"/>
  </r>
  <r>
    <d v="2013-10-01T11:34:57"/>
    <x v="129"/>
    <n v="8514414"/>
    <d v="2013-09-27T14:30:47"/>
    <x v="2"/>
    <d v="2013-10-06T12:29:14"/>
    <n v="64616"/>
    <s v="Непрофильный"/>
    <s v="Тверь"/>
    <s v="- МТС Коннект-4 (МАСС) (SCP)"/>
    <n v="949"/>
    <n v="0"/>
    <n v="949"/>
    <s v="Блокирован"/>
    <x v="36"/>
    <s v="МТС Коннект-4 (МАСС) (SCP)"/>
    <n v="1"/>
    <n v="1"/>
    <n v="1"/>
    <n v="1"/>
    <n v="1"/>
    <n v="170"/>
    <s v="МТС Коннект-4"/>
    <x v="6"/>
    <n v="1"/>
  </r>
  <r>
    <d v="2013-10-02T23:00:26"/>
    <x v="104"/>
    <n v="8554689"/>
    <d v="2013-09-27T22:09:27"/>
    <x v="2"/>
    <m/>
    <n v="64616"/>
    <s v="Непрофильный"/>
    <s v="Тверь"/>
    <s v="- Smart (МАСС) (SCP)"/>
    <n v="30"/>
    <n v="501.05"/>
    <n v="531.04999999999995"/>
    <s v="Блокирован"/>
    <x v="37"/>
    <s v="Smart (МАСС) (SCP)"/>
    <n v="1"/>
    <n v="0"/>
    <n v="1"/>
    <n v="1"/>
    <n v="1"/>
    <n v="120"/>
    <s v="Smart"/>
    <x v="6"/>
    <n v="1"/>
  </r>
  <r>
    <d v="2013-10-07T13:51:23"/>
    <x v="0"/>
    <n v="8550436"/>
    <d v="2013-10-02T21:30:23"/>
    <x v="1"/>
    <d v="2013-10-08T23:08:06"/>
    <n v="64626"/>
    <s v="Непрофильный"/>
    <s v="Тверь"/>
    <s v="- Супер МТС. Область (МАСС) (SCP)"/>
    <n v="30"/>
    <n v="0"/>
    <n v="30"/>
    <s v="Блокирован"/>
    <x v="149"/>
    <s v="Супер МТС. Область (МАСС) (SCP)"/>
    <n v="1"/>
    <n v="1"/>
    <n v="0"/>
    <n v="1"/>
    <n v="1"/>
    <n v="0"/>
    <s v="Супер МТС. Область"/>
    <x v="6"/>
    <n v="1"/>
  </r>
  <r>
    <d v="2013-10-15T14:53:44"/>
    <x v="151"/>
    <n v="8550436"/>
    <d v="2013-10-02T21:30:23"/>
    <x v="1"/>
    <d v="2013-10-08T23:08:06"/>
    <n v="64626"/>
    <s v="Непрофильный"/>
    <s v="Ярославль"/>
    <s v="- Супер МТС. Область (МАСС) (SCP)"/>
    <n v="30"/>
    <n v="0"/>
    <n v="30"/>
    <s v="Блокирован"/>
    <x v="149"/>
    <s v="Супер МТС. Область (МАСС) (SCP)"/>
    <n v="0"/>
    <n v="1"/>
    <n v="0"/>
    <n v="1"/>
    <n v="1"/>
    <n v="0"/>
    <s v="Супер МТС. Область"/>
    <x v="6"/>
    <n v="1"/>
  </r>
  <r>
    <d v="2013-10-07T14:46:21"/>
    <x v="100"/>
    <n v="8500121"/>
    <d v="2013-09-24T20:01:36"/>
    <x v="2"/>
    <d v="2013-10-15T18:07:43"/>
    <n v="79956"/>
    <s v="Непрофильный"/>
    <s v="Ярославль"/>
    <s v="- Smart (МАСС) (SCP)"/>
    <n v="470"/>
    <n v="90"/>
    <n v="560"/>
    <s v="Блокирован"/>
    <x v="34"/>
    <s v="Smart (МАСС) (SCP)"/>
    <n v="1"/>
    <n v="1"/>
    <n v="1"/>
    <n v="1"/>
    <n v="1"/>
    <n v="120"/>
    <s v="Smart"/>
    <x v="6"/>
    <n v="1"/>
  </r>
  <r>
    <d v="2013-10-07T13:33:25"/>
    <x v="100"/>
    <n v="8500121"/>
    <d v="2013-09-24T16:56:02"/>
    <x v="2"/>
    <d v="2013-10-06T13:13:03"/>
    <n v="79956"/>
    <s v="Непрофильный"/>
    <s v="Ярославл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0-07T14:47:19"/>
    <x v="100"/>
    <n v="8500121"/>
    <d v="2013-09-24T16:56:02"/>
    <x v="2"/>
    <d v="2013-10-06T13:13:03"/>
    <n v="79956"/>
    <s v="Непрофильный"/>
    <s v="Ярославл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1-15T17:09:02"/>
    <x v="1"/>
    <n v="1755787"/>
    <d v="2013-11-15T16:29:04"/>
    <x v="0"/>
    <m/>
    <n v="64626"/>
    <s v="Непрофильный"/>
    <s v="Тверь"/>
    <s v="- МТС Коннект-4 (МАСС) (SCP)"/>
    <n v="30"/>
    <n v="0"/>
    <n v="30"/>
    <s v="Блокирован"/>
    <x v="166"/>
    <s v="МТС Коннект-4 (МАСС) (SCP)"/>
    <n v="0"/>
    <n v="0"/>
    <n v="0"/>
    <n v="1"/>
    <n v="1"/>
    <n v="0"/>
    <s v="МТС Коннект-4"/>
    <x v="6"/>
    <n v="1"/>
  </r>
  <r>
    <d v="2013-10-07T14:47:08"/>
    <x v="100"/>
    <n v="8500121"/>
    <d v="2013-09-24T12:34:26"/>
    <x v="2"/>
    <d v="2013-10-06T13:01:43"/>
    <n v="79956"/>
    <s v="Непрофильный"/>
    <s v="Ярославль"/>
    <s v="- Smart (МАСС) (SCP)"/>
    <n v="470"/>
    <n v="0"/>
    <n v="470"/>
    <s v="Блокирован"/>
    <x v="34"/>
    <s v="Smart (МАСС) (SCP)"/>
    <n v="1"/>
    <n v="1"/>
    <n v="1"/>
    <n v="1"/>
    <n v="1"/>
    <n v="120"/>
    <s v="Smart"/>
    <x v="6"/>
    <n v="1"/>
  </r>
  <r>
    <d v="2013-10-09T11:31:35"/>
    <x v="116"/>
    <n v="8520617"/>
    <d v="2013-07-06T11:13:29"/>
    <x v="4"/>
    <d v="2013-07-15T11:01:38"/>
    <n v="64616"/>
    <s v="Непрофильный"/>
    <s v="Ярославль"/>
    <s v="- Smart mini (МАСС) (SCP)"/>
    <n v="30"/>
    <n v="200"/>
    <n v="230"/>
    <s v="Блокирован"/>
    <x v="104"/>
    <s v="Smart mini (МАСС) (SCP)"/>
    <n v="1"/>
    <n v="1"/>
    <n v="1"/>
    <n v="1"/>
    <n v="1"/>
    <n v="110"/>
    <s v="Smart mini"/>
    <x v="6"/>
    <n v="1"/>
  </r>
  <r>
    <d v="2013-10-15T14:54:03"/>
    <x v="151"/>
    <n v="8550436"/>
    <d v="2013-10-02T10:06:56"/>
    <x v="1"/>
    <d v="2013-10-09T08:47:36"/>
    <n v="64626"/>
    <s v="Непрофильный"/>
    <s v="Ярославль"/>
    <s v="- Супер МТС. Область (МАСС) (SCP)"/>
    <n v="30"/>
    <n v="0"/>
    <n v="30"/>
    <s v="Блокирован"/>
    <x v="149"/>
    <s v="Супер МТС. Область (МАСС) (SCP)"/>
    <n v="0"/>
    <n v="1"/>
    <n v="0"/>
    <n v="1"/>
    <n v="1"/>
    <n v="0"/>
    <s v="Супер МТС. Область"/>
    <x v="6"/>
    <n v="1"/>
  </r>
  <r>
    <d v="2013-10-02T17:22:30"/>
    <x v="5"/>
    <n v="8503611"/>
    <d v="2013-09-06T16:49:58"/>
    <x v="2"/>
    <d v="2013-09-22T17:37:11"/>
    <n v="64628"/>
    <s v="Непрофильный"/>
    <s v="Ярославль"/>
    <s v="- Smart mini (МАСС) (SCP)"/>
    <n v="20"/>
    <n v="0"/>
    <n v="20"/>
    <s v="Блокирован"/>
    <x v="161"/>
    <s v="Smart mini (МАСС) (SCP)"/>
    <n v="1"/>
    <n v="1"/>
    <n v="0"/>
    <n v="1"/>
    <n v="1"/>
    <n v="0"/>
    <s v="Smart mini"/>
    <x v="6"/>
    <n v="1"/>
  </r>
  <r>
    <d v="2013-10-01T16:34:01"/>
    <x v="53"/>
    <n v="8514473"/>
    <d v="2013-09-29T14:47:51"/>
    <x v="2"/>
    <d v="2013-09-29T14:58:11"/>
    <n v="64626"/>
    <s v="Непрофильный"/>
    <s v="Тверь"/>
    <s v="- Твоя страна (МАСС) (SCP)"/>
    <n v="150"/>
    <n v="0"/>
    <n v="150"/>
    <s v="Блокирован"/>
    <x v="156"/>
    <s v="Твоя страна (МАСС) (SCP)"/>
    <n v="1"/>
    <n v="1"/>
    <n v="0"/>
    <n v="0"/>
    <n v="0"/>
    <n v="0"/>
    <s v="Твоя страна"/>
    <x v="6"/>
    <n v="1"/>
  </r>
  <r>
    <d v="2013-10-02T09:13:00"/>
    <x v="7"/>
    <n v="8550620"/>
    <d v="2013-10-05T22:35:41"/>
    <x v="1"/>
    <m/>
    <n v="64616"/>
    <s v="Непрофильный"/>
    <s v="Тверь"/>
    <s v="- МТС Коннект-4 (МАСС) (SCP)"/>
    <n v="700"/>
    <n v="0"/>
    <n v="700"/>
    <s v="Блокирован"/>
    <x v="39"/>
    <s v="МТС Коннект-4 (МАСС) (SCP)"/>
    <n v="1"/>
    <n v="0"/>
    <n v="1"/>
    <n v="1"/>
    <n v="1"/>
    <n v="170"/>
    <s v="МТС Коннект-4"/>
    <x v="6"/>
    <n v="1"/>
  </r>
  <r>
    <d v="2013-10-13T11:31:42"/>
    <x v="7"/>
    <n v="8550620"/>
    <d v="2013-10-05T22:35:41"/>
    <x v="1"/>
    <m/>
    <n v="64616"/>
    <s v="Непрофильный"/>
    <s v="Ярославль"/>
    <s v="- МТС Коннект-4 (МАСС) (SCP)"/>
    <n v="700"/>
    <n v="0"/>
    <n v="700"/>
    <s v="Блокирован"/>
    <x v="39"/>
    <s v="МТС Коннект-4 (МАСС) (SCP)"/>
    <n v="1"/>
    <n v="0"/>
    <n v="1"/>
    <n v="1"/>
    <n v="1"/>
    <n v="170"/>
    <s v="МТС Коннект-4"/>
    <x v="6"/>
    <n v="1"/>
  </r>
  <r>
    <d v="2013-10-15T12:27:34"/>
    <x v="105"/>
    <n v="8550145"/>
    <d v="2013-10-15T21:09:21"/>
    <x v="1"/>
    <d v="2013-10-15T19:37:10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6"/>
    <n v="1"/>
  </r>
  <r>
    <d v="2013-10-01T10:37:12"/>
    <x v="54"/>
    <n v="8500947"/>
    <d v="2013-09-30T17:30:54"/>
    <x v="2"/>
    <d v="2013-10-10T20:39:27"/>
    <n v="79956"/>
    <s v="Непрофильный"/>
    <s v="Тверь"/>
    <s v="- Супер МТС (МАСС) (SCP)"/>
    <n v="50"/>
    <n v="0"/>
    <n v="50"/>
    <s v="Блокирован"/>
    <x v="149"/>
    <s v="Супер МТС (МАСС) (SCP)"/>
    <n v="1"/>
    <n v="1"/>
    <n v="1"/>
    <n v="1"/>
    <n v="1"/>
    <n v="0"/>
    <s v="Супер МТС"/>
    <x v="6"/>
    <n v="1"/>
  </r>
  <r>
    <d v="2013-10-02T17:18:09"/>
    <x v="54"/>
    <n v="8513184"/>
    <d v="2013-09-16T12:41:33"/>
    <x v="2"/>
    <d v="2013-09-22T15:52:20"/>
    <n v="66498"/>
    <s v="Локальный"/>
    <s v="Ярославль"/>
    <s v="- Супер МТС (МАСС) (SCP)"/>
    <n v="50"/>
    <n v="0"/>
    <n v="50"/>
    <s v="Блокирован"/>
    <x v="28"/>
    <s v="Супер МТС (МАСС) (SCP)"/>
    <n v="1"/>
    <n v="1"/>
    <n v="1"/>
    <n v="1"/>
    <n v="1"/>
    <n v="0"/>
    <s v="Супер МТС"/>
    <x v="6"/>
    <n v="1"/>
  </r>
  <r>
    <d v="2013-10-02T17:24:34"/>
    <x v="5"/>
    <n v="8503611"/>
    <d v="2013-09-05T12:34:24"/>
    <x v="2"/>
    <d v="2013-09-21T16:44:52"/>
    <n v="64628"/>
    <s v="Непрофильный"/>
    <s v="Ярославль"/>
    <s v="- Smart mini (МАСС) (SCP)"/>
    <n v="20"/>
    <n v="0"/>
    <n v="20"/>
    <s v="Блокирован"/>
    <x v="161"/>
    <s v="Smart mini (МАСС) (SCP)"/>
    <n v="1"/>
    <n v="1"/>
    <n v="0"/>
    <n v="1"/>
    <n v="1"/>
    <n v="0"/>
    <s v="Smart mini"/>
    <x v="6"/>
    <n v="1"/>
  </r>
  <r>
    <d v="2013-10-15T19:22:35"/>
    <x v="4"/>
    <n v="8550145"/>
    <d v="2013-10-14T19:56:56"/>
    <x v="1"/>
    <d v="2013-10-15T11:39:38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6"/>
    <n v="1"/>
  </r>
  <r>
    <d v="2013-10-10T10:25:46"/>
    <x v="163"/>
    <n v="8563787"/>
    <d v="2013-10-11T19:23:30"/>
    <x v="1"/>
    <d v="2013-10-09T10:23:29"/>
    <n v="73902"/>
    <s v="Непрофильный"/>
    <s v="Тверь"/>
    <s v="- Smart (МАСС) (SCP)"/>
    <n v="470"/>
    <n v="0"/>
    <n v="470"/>
    <s v="Блокирован"/>
    <x v="167"/>
    <s v="Smart (МАСС) (SCP)"/>
    <n v="1"/>
    <n v="1"/>
    <n v="0"/>
    <n v="1"/>
    <n v="1"/>
    <n v="120"/>
    <s v="Smart"/>
    <x v="6"/>
    <n v="1"/>
  </r>
  <r>
    <d v="2013-10-13T10:16:03"/>
    <x v="101"/>
    <n v="8563787"/>
    <d v="2013-10-11T19:23:30"/>
    <x v="1"/>
    <d v="2013-10-09T10:23:29"/>
    <n v="73902"/>
    <s v="Непрофильный"/>
    <s v="Тверь"/>
    <s v="- Smart (МАСС) (SCP)"/>
    <n v="470"/>
    <n v="0"/>
    <n v="470"/>
    <s v="Блокирован"/>
    <x v="167"/>
    <s v="Smart (МАСС) (SCP)"/>
    <n v="1"/>
    <n v="1"/>
    <n v="0"/>
    <n v="1"/>
    <n v="1"/>
    <n v="120"/>
    <s v="Smart"/>
    <x v="6"/>
    <n v="1"/>
  </r>
  <r>
    <d v="2013-10-08T15:59:33"/>
    <x v="25"/>
    <n v="8548360"/>
    <d v="2013-10-04T15:59:28"/>
    <x v="1"/>
    <m/>
    <n v="64628"/>
    <s v="Непрофильный"/>
    <s v="Тверь"/>
    <s v="- Супер МТС. Область (МАСС) (SCP)"/>
    <n v="30"/>
    <n v="0"/>
    <n v="30"/>
    <s v="Блокирован"/>
    <x v="39"/>
    <s v="Супер МТС. Область (МАСС) (SCP)"/>
    <n v="1"/>
    <n v="0"/>
    <n v="0"/>
    <n v="1"/>
    <n v="1"/>
    <n v="0"/>
    <s v="Супер МТС. Область"/>
    <x v="6"/>
    <n v="1"/>
  </r>
  <r>
    <d v="2013-10-07T14:37:23"/>
    <x v="59"/>
    <n v="8500120"/>
    <d v="2013-10-07T14:41:57"/>
    <x v="1"/>
    <d v="2013-10-09T10:03:23"/>
    <n v="79956"/>
    <s v="Непрофильный"/>
    <s v="Тверь"/>
    <s v="- Smart (МАСС) (SCP)"/>
    <n v="470"/>
    <n v="0"/>
    <n v="470"/>
    <s v="Блокирован"/>
    <x v="164"/>
    <s v="Smart (МАСС) (SCP)"/>
    <n v="1"/>
    <n v="1"/>
    <n v="1"/>
    <n v="1"/>
    <n v="1"/>
    <n v="120"/>
    <s v="Smart"/>
    <x v="6"/>
    <n v="1"/>
  </r>
  <r>
    <d v="2013-10-15T14:35:03"/>
    <x v="44"/>
    <n v="8550145"/>
    <d v="2013-10-14T12:32:43"/>
    <x v="1"/>
    <d v="2013-10-13T21:36:23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6"/>
    <n v="1"/>
  </r>
  <r>
    <d v="2013-10-02T21:21:31"/>
    <x v="144"/>
    <n v="1755828"/>
    <d v="2013-09-30T11:15:25"/>
    <x v="2"/>
    <d v="2013-10-09T12:35:53"/>
    <n v="64626"/>
    <s v="Непрофильный"/>
    <s v="Тверь"/>
    <s v="- Супер МТС (МАСС) (SCP)"/>
    <n v="30"/>
    <n v="0"/>
    <n v="30"/>
    <s v="Блокирован"/>
    <x v="165"/>
    <s v="Супер МТС (МАСС) (SCP)"/>
    <n v="1"/>
    <n v="1"/>
    <n v="0"/>
    <n v="1"/>
    <n v="1"/>
    <n v="0"/>
    <s v="Супер МТС"/>
    <x v="6"/>
    <n v="1"/>
  </r>
  <r>
    <d v="2013-11-15T12:36:31"/>
    <x v="50"/>
    <n v="1972559"/>
    <d v="2013-11-08T10:12:04"/>
    <x v="0"/>
    <d v="2013-11-07T15:40:32"/>
    <n v="64626"/>
    <s v="Непрофильный"/>
    <s v="Ярославль"/>
    <s v="- МТС Коннект-4 (МАСС) (SCP)"/>
    <n v="30"/>
    <n v="0"/>
    <n v="30"/>
    <s v="Блокирован"/>
    <x v="168"/>
    <s v="МТС Коннект-4 (МАСС) (SCP)"/>
    <n v="0"/>
    <n v="1"/>
    <n v="0"/>
    <n v="1"/>
    <n v="1"/>
    <n v="0"/>
    <s v="МТС Коннект-4"/>
    <x v="6"/>
    <n v="1"/>
  </r>
  <r>
    <d v="2013-10-14T23:05:35"/>
    <x v="10"/>
    <n v="1759583"/>
    <d v="2013-10-05T20:12:50"/>
    <x v="1"/>
    <d v="2013-10-09T11:43:40"/>
    <n v="64626"/>
    <s v="Непрофильный"/>
    <s v="Ярославль"/>
    <s v="- Smart mini (МАСС) (SCP)"/>
    <n v="1"/>
    <n v="196"/>
    <n v="197"/>
    <s v="Блокирован"/>
    <x v="151"/>
    <s v="Smart mini (МАСС) (SCP)"/>
    <n v="1"/>
    <n v="1"/>
    <n v="0"/>
    <n v="1"/>
    <n v="1"/>
    <n v="70"/>
    <s v="Smart mini"/>
    <x v="6"/>
    <n v="1"/>
  </r>
  <r>
    <d v="2013-10-03T17:33:47"/>
    <x v="80"/>
    <n v="8503683"/>
    <d v="2013-09-07T17:53:11"/>
    <x v="2"/>
    <d v="2013-09-08T15:37:24"/>
    <n v="79956"/>
    <s v="Непрофильный"/>
    <s v="Ярославль"/>
    <s v="- Smart mini (МАСС) (SCP)"/>
    <n v="220"/>
    <n v="0"/>
    <n v="220"/>
    <s v="Блокирован"/>
    <x v="24"/>
    <s v="Smart mini (МАСС) (SCP)"/>
    <n v="1"/>
    <n v="1"/>
    <n v="1"/>
    <n v="1"/>
    <n v="1"/>
    <n v="110"/>
    <s v="Smart mini"/>
    <x v="6"/>
    <n v="1"/>
  </r>
  <r>
    <d v="2013-10-03T17:33:23"/>
    <x v="80"/>
    <n v="8503683"/>
    <d v="2013-09-07T17:43:09"/>
    <x v="2"/>
    <d v="2013-09-08T15:36:57"/>
    <n v="79956"/>
    <s v="Непрофильный"/>
    <s v="Ярославль"/>
    <s v="- Smart mini (МАСС) (SCP)"/>
    <n v="220"/>
    <n v="42.5"/>
    <n v="262.5"/>
    <s v="Блокирован"/>
    <x v="24"/>
    <s v="Smart mini (МАСС) (SCP)"/>
    <n v="1"/>
    <n v="1"/>
    <n v="1"/>
    <n v="1"/>
    <n v="1"/>
    <n v="110"/>
    <s v="Smart mini"/>
    <x v="6"/>
    <n v="1"/>
  </r>
  <r>
    <d v="2013-10-01T21:33:33"/>
    <x v="112"/>
    <n v="8520861"/>
    <d v="2013-09-20T15:49:31"/>
    <x v="2"/>
    <d v="2013-09-30T17:24:06"/>
    <n v="64616"/>
    <s v="Непрофильный"/>
    <s v="Ярославль"/>
    <s v="- Smart mini (МАСС) (SCP)"/>
    <n v="30"/>
    <n v="220"/>
    <n v="250"/>
    <s v="Блокирован"/>
    <x v="34"/>
    <s v="Smart mini (МАСС) (SCP)"/>
    <n v="1"/>
    <n v="1"/>
    <n v="1"/>
    <n v="1"/>
    <n v="1"/>
    <n v="110"/>
    <s v="Smart mini"/>
    <x v="6"/>
    <n v="1"/>
  </r>
  <r>
    <d v="2013-10-03T17:32:11"/>
    <x v="80"/>
    <n v="8503817"/>
    <d v="2013-09-06T12:43:46"/>
    <x v="2"/>
    <d v="2013-09-11T13:14:48"/>
    <n v="79956"/>
    <s v="Непрофильный"/>
    <s v="Ярославль"/>
    <s v="- Smart mini (МАСС) (SCP)"/>
    <n v="220"/>
    <n v="0"/>
    <n v="220"/>
    <s v="Блокирован"/>
    <x v="147"/>
    <s v="Smart mini (МАСС) (SCP)"/>
    <n v="1"/>
    <n v="1"/>
    <n v="1"/>
    <n v="1"/>
    <n v="1"/>
    <n v="110"/>
    <s v="Smart mini"/>
    <x v="6"/>
    <n v="1"/>
  </r>
  <r>
    <d v="2013-10-02T17:25:32"/>
    <x v="5"/>
    <n v="8503611"/>
    <d v="2013-09-03T03:27:55"/>
    <x v="2"/>
    <d v="2013-09-17T15:21:36"/>
    <n v="64628"/>
    <s v="Непрофильный"/>
    <s v="Ярославль"/>
    <s v="- Smart mini (МАСС) (SCP)"/>
    <n v="20"/>
    <n v="50"/>
    <n v="70"/>
    <s v="Блокирован"/>
    <x v="161"/>
    <s v="Smart mini (МАСС) (SCP)"/>
    <n v="1"/>
    <n v="1"/>
    <n v="0"/>
    <n v="1"/>
    <n v="1"/>
    <n v="0"/>
    <s v="Smart mini"/>
    <x v="6"/>
    <n v="1"/>
  </r>
  <r>
    <d v="2013-10-01T18:00:27"/>
    <x v="161"/>
    <n v="8517490"/>
    <d v="2013-09-12T22:08:22"/>
    <x v="2"/>
    <d v="2013-09-29T19:46:19"/>
    <n v="64616"/>
    <s v="Непрофильный"/>
    <s v="Ярославль"/>
    <s v="- МТС Коннект-4 (МАСС) (SCP)"/>
    <n v="949"/>
    <n v="0"/>
    <n v="949"/>
    <s v="Блокирован"/>
    <x v="27"/>
    <s v="МТС Коннект-4 (МАСС) (SCP)"/>
    <n v="1"/>
    <n v="1"/>
    <n v="1"/>
    <n v="1"/>
    <n v="1"/>
    <n v="170"/>
    <s v="МТС Коннект-4"/>
    <x v="7"/>
    <n v="1"/>
  </r>
  <r>
    <d v="2013-10-14T13:38:14"/>
    <x v="143"/>
    <n v="8502823"/>
    <d v="2013-09-07T21:42:39"/>
    <x v="2"/>
    <d v="2013-09-11T19:58:02"/>
    <n v="79956"/>
    <s v="Непрофильный"/>
    <s v="Ярославль"/>
    <s v="- Супер МТС (МАСС) (SCP)"/>
    <n v="30"/>
    <n v="0"/>
    <n v="30"/>
    <s v="Блокирован"/>
    <x v="138"/>
    <s v="Супер МТС (МАСС) (SCP)"/>
    <n v="1"/>
    <n v="1"/>
    <n v="1"/>
    <n v="1"/>
    <n v="1"/>
    <n v="0"/>
    <s v="Супер МТС"/>
    <x v="7"/>
    <n v="1"/>
  </r>
  <r>
    <d v="2013-10-10T18:56:58"/>
    <x v="4"/>
    <n v="8550145"/>
    <d v="2013-10-12T20:32:08"/>
    <x v="1"/>
    <d v="2013-10-10T18:56:20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0T18:59:30"/>
    <x v="55"/>
    <n v="8550145"/>
    <d v="2013-10-12T20:32:08"/>
    <x v="1"/>
    <d v="2013-10-10T18:56:20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2T19:00:16"/>
    <x v="85"/>
    <n v="8550145"/>
    <d v="2013-10-12T18:38:38"/>
    <x v="1"/>
    <d v="2013-10-12T19:47:14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0T10:26:06"/>
    <x v="163"/>
    <n v="8563787"/>
    <d v="2013-10-09T17:28:53"/>
    <x v="1"/>
    <d v="2013-10-09T17:44:52"/>
    <n v="73902"/>
    <s v="Непрофильный"/>
    <s v="Тверь"/>
    <s v="- Smart (МАСС) (SCP)"/>
    <n v="470"/>
    <n v="46"/>
    <n v="516"/>
    <s v="Блокирован"/>
    <x v="167"/>
    <s v="Smart (МАСС) (SCP)"/>
    <n v="1"/>
    <n v="1"/>
    <n v="0"/>
    <n v="1"/>
    <n v="1"/>
    <n v="120"/>
    <s v="Smart"/>
    <x v="7"/>
    <n v="1"/>
  </r>
  <r>
    <d v="2013-10-13T10:31:13"/>
    <x v="94"/>
    <n v="8563787"/>
    <d v="2013-10-09T17:28:53"/>
    <x v="1"/>
    <d v="2013-10-09T17:44:52"/>
    <n v="73902"/>
    <s v="Непрофильный"/>
    <s v="Тверь"/>
    <s v="- Smart (МАСС) (SCP)"/>
    <n v="470"/>
    <n v="46"/>
    <n v="516"/>
    <s v="Блокирован"/>
    <x v="167"/>
    <s v="Smart (МАСС) (SCP)"/>
    <n v="1"/>
    <n v="1"/>
    <n v="0"/>
    <n v="1"/>
    <n v="1"/>
    <n v="120"/>
    <s v="Smart"/>
    <x v="7"/>
    <n v="1"/>
  </r>
  <r>
    <d v="2013-10-13T14:18:59"/>
    <x v="54"/>
    <n v="1976618"/>
    <d v="2013-10-13T16:05:23"/>
    <x v="1"/>
    <m/>
    <n v="79956"/>
    <s v="Непрофильный"/>
    <s v="Тверь"/>
    <s v="- Супер МТС (МАСС) (SCP)"/>
    <n v="30"/>
    <n v="100"/>
    <n v="130"/>
    <s v="Блокирован"/>
    <x v="169"/>
    <s v="Супер МТС (МАСС) (SCP)"/>
    <n v="1"/>
    <n v="0"/>
    <n v="1"/>
    <n v="1"/>
    <n v="1"/>
    <n v="70"/>
    <s v="Супер МТС"/>
    <x v="7"/>
    <n v="1"/>
  </r>
  <r>
    <d v="2013-10-01T17:55:44"/>
    <x v="161"/>
    <n v="8514414"/>
    <d v="2013-09-21T15:10:05"/>
    <x v="2"/>
    <d v="2013-10-06T11:48:16"/>
    <n v="64616"/>
    <s v="Непрофильный"/>
    <s v="Ярославль"/>
    <s v="- МТС Коннект-4 (МАСС) (SCP)"/>
    <n v="949"/>
    <n v="0"/>
    <n v="949"/>
    <s v="Блокирован"/>
    <x v="36"/>
    <s v="МТС Коннект-4 (МАСС) (SCP)"/>
    <n v="1"/>
    <n v="1"/>
    <n v="1"/>
    <n v="1"/>
    <n v="1"/>
    <n v="170"/>
    <s v="МТС Коннект-4"/>
    <x v="7"/>
    <n v="1"/>
  </r>
  <r>
    <d v="2013-10-02T17:23:20"/>
    <x v="5"/>
    <n v="8503611"/>
    <d v="2013-09-02T12:47:24"/>
    <x v="2"/>
    <d v="2013-09-17T13:08:13"/>
    <n v="64628"/>
    <s v="Непрофильный"/>
    <s v="Ярославль"/>
    <s v="- Smart mini (МАСС) (SCP)"/>
    <n v="20"/>
    <n v="0"/>
    <n v="20"/>
    <s v="Блокирован"/>
    <x v="161"/>
    <s v="Smart mini (МАСС) (SCP)"/>
    <n v="1"/>
    <n v="1"/>
    <n v="0"/>
    <n v="1"/>
    <n v="1"/>
    <n v="0"/>
    <s v="Smart mini"/>
    <x v="7"/>
    <n v="1"/>
  </r>
  <r>
    <d v="2013-10-11T21:04:13"/>
    <x v="44"/>
    <n v="8550145"/>
    <d v="2013-10-11T23:47:42"/>
    <x v="1"/>
    <d v="2013-10-11T21:00:06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2T19:56:54"/>
    <x v="4"/>
    <n v="8550145"/>
    <d v="2013-10-11T23:47:42"/>
    <x v="1"/>
    <d v="2013-10-11T21:00:06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5T13:49:06"/>
    <x v="22"/>
    <n v="8550145"/>
    <d v="2013-10-11T23:47:42"/>
    <x v="1"/>
    <d v="2013-10-11T21:00:06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15T12:20:10"/>
    <x v="148"/>
    <n v="1755794"/>
    <d v="2013-10-10T23:35:28"/>
    <x v="1"/>
    <d v="2013-10-13T20:16:40"/>
    <n v="64626"/>
    <s v="Непрофильный"/>
    <s v="Тверь"/>
    <s v="- МТС Коннект-4 (МАСС) (SCP)"/>
    <n v="30"/>
    <n v="0"/>
    <n v="30"/>
    <s v="Блокирован"/>
    <x v="42"/>
    <s v="МТС Коннект-4 (МАСС) (SCP)"/>
    <n v="0"/>
    <n v="1"/>
    <n v="0"/>
    <n v="1"/>
    <n v="1"/>
    <n v="0"/>
    <s v="МТС Коннект-4"/>
    <x v="7"/>
    <n v="1"/>
  </r>
  <r>
    <d v="2013-10-14T13:38:30"/>
    <x v="143"/>
    <n v="8502823"/>
    <d v="2013-09-06T20:48:15"/>
    <x v="2"/>
    <d v="2013-09-11T19:57:27"/>
    <n v="79956"/>
    <s v="Непрофильный"/>
    <s v="Ярославль"/>
    <s v="- Супер МТС (МАСС) (SCP)"/>
    <n v="30"/>
    <n v="0"/>
    <n v="30"/>
    <s v="Блокирован"/>
    <x v="138"/>
    <s v="Супер МТС (МАСС) (SCP)"/>
    <n v="1"/>
    <n v="1"/>
    <n v="1"/>
    <n v="1"/>
    <n v="1"/>
    <n v="0"/>
    <s v="Супер МТС"/>
    <x v="7"/>
    <n v="1"/>
  </r>
  <r>
    <d v="2013-10-15T13:49:33"/>
    <x v="22"/>
    <n v="8550145"/>
    <d v="2013-10-11T19:03:46"/>
    <x v="1"/>
    <d v="2013-10-12T15:57:15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10T20:19:02"/>
    <x v="4"/>
    <n v="8550145"/>
    <d v="2013-10-11T18:42:12"/>
    <x v="1"/>
    <d v="2013-10-10T20:16:03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5T13:49:50"/>
    <x v="22"/>
    <n v="8550145"/>
    <d v="2013-10-11T18:42:12"/>
    <x v="1"/>
    <d v="2013-10-10T20:16:03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03T17:31:23"/>
    <x v="80"/>
    <n v="8503683"/>
    <d v="2013-09-05T18:22:39"/>
    <x v="2"/>
    <d v="2013-09-07T17:01:35"/>
    <n v="79956"/>
    <s v="Непрофильный"/>
    <s v="Ярославль"/>
    <s v="- Smart mini (МАСС) (SCP)"/>
    <n v="220"/>
    <n v="90.51"/>
    <n v="310.51"/>
    <s v="Блокирован"/>
    <x v="24"/>
    <s v="Smart mini (МАСС) (SCP)"/>
    <n v="1"/>
    <n v="1"/>
    <n v="1"/>
    <n v="1"/>
    <n v="1"/>
    <n v="110"/>
    <s v="Smart mini"/>
    <x v="7"/>
    <n v="1"/>
  </r>
  <r>
    <d v="2013-10-13T08:24:41"/>
    <x v="67"/>
    <n v="8502978"/>
    <d v="2013-10-08T18:00:50"/>
    <x v="1"/>
    <m/>
    <n v="64628"/>
    <s v="Непрофильный"/>
    <s v="Тверь"/>
    <s v="- Супер МТС. Область (МАСС) (SCP)"/>
    <n v="30"/>
    <n v="0"/>
    <n v="30"/>
    <s v="Блокирован"/>
    <x v="167"/>
    <s v="Супер МТС. Область (МАСС) (SCP)"/>
    <n v="1"/>
    <n v="0"/>
    <n v="0"/>
    <n v="1"/>
    <n v="1"/>
    <n v="0"/>
    <s v="Супер МТС. Область"/>
    <x v="7"/>
    <n v="1"/>
  </r>
  <r>
    <d v="2013-10-15T13:48:56"/>
    <x v="22"/>
    <n v="8550145"/>
    <d v="2013-10-11T17:24:56"/>
    <x v="1"/>
    <d v="2013-10-11T14:24:31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11T15:17:20"/>
    <x v="59"/>
    <n v="8550145"/>
    <d v="2013-10-11T17:24:56"/>
    <x v="1"/>
    <d v="2013-10-11T14:24:31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03T20:55:45"/>
    <x v="115"/>
    <n v="8503671"/>
    <d v="2013-09-10T10:05:16"/>
    <x v="2"/>
    <d v="2013-09-18T19:51:07"/>
    <n v="79956"/>
    <s v="Непрофильный"/>
    <s v="Ярославль"/>
    <s v="- Smart mini (МАСС) (SCP)"/>
    <n v="220"/>
    <n v="0"/>
    <n v="220"/>
    <s v="Блокирован"/>
    <x v="26"/>
    <s v="Smart mini (МАСС) (SCP)"/>
    <n v="1"/>
    <n v="1"/>
    <n v="1"/>
    <n v="1"/>
    <n v="1"/>
    <n v="110"/>
    <s v="Smart mini"/>
    <x v="7"/>
    <n v="1"/>
  </r>
  <r>
    <d v="2013-10-11T09:59:56"/>
    <x v="85"/>
    <n v="8550145"/>
    <d v="2013-10-10T20:52:13"/>
    <x v="1"/>
    <d v="2013-10-11T10:08:04"/>
    <n v="64626"/>
    <s v="Непрофильный"/>
    <s v="Тверь"/>
    <s v="- Супер МТС (МАСС) (SCP)"/>
    <n v="50"/>
    <n v="227"/>
    <n v="277"/>
    <s v="Блокирован"/>
    <x v="43"/>
    <s v="Супер МТС (МАСС) (SCP)"/>
    <n v="1"/>
    <n v="1"/>
    <n v="0"/>
    <n v="1"/>
    <n v="1"/>
    <n v="70"/>
    <s v="Супер МТС"/>
    <x v="7"/>
    <n v="1"/>
  </r>
  <r>
    <d v="2013-10-15T13:47:56"/>
    <x v="22"/>
    <n v="8550145"/>
    <d v="2013-10-10T20:52:13"/>
    <x v="1"/>
    <d v="2013-10-11T10:08:04"/>
    <n v="64626"/>
    <s v="Непрофильный"/>
    <s v="Тверь"/>
    <s v="- Супер МТС (МАСС) (SCP)"/>
    <n v="50"/>
    <n v="227"/>
    <n v="277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15T12:20:19"/>
    <x v="148"/>
    <n v="1755794"/>
    <d v="2013-10-09T20:46:56"/>
    <x v="1"/>
    <d v="2013-10-13T20:15:21"/>
    <n v="64626"/>
    <s v="Непрофильный"/>
    <s v="Тверь"/>
    <s v="- МТС Коннект-4 (МАСС) (SCP)"/>
    <n v="30"/>
    <n v="0"/>
    <n v="30"/>
    <s v="Блокирован"/>
    <x v="42"/>
    <s v="МТС Коннект-4 (МАСС) (SCP)"/>
    <n v="0"/>
    <n v="1"/>
    <n v="0"/>
    <n v="1"/>
    <n v="1"/>
    <n v="0"/>
    <s v="МТС Коннект-4"/>
    <x v="7"/>
    <n v="1"/>
  </r>
  <r>
    <d v="2013-10-01T20:33:50"/>
    <x v="112"/>
    <n v="8520745"/>
    <d v="2013-09-12T18:20:20"/>
    <x v="2"/>
    <m/>
    <n v="64616"/>
    <s v="Непрофильный"/>
    <s v="Ярославль"/>
    <s v="- Smart mini (МАСС) (SCP)"/>
    <n v="30"/>
    <n v="321.27"/>
    <n v="351.27"/>
    <s v="Блокирован"/>
    <x v="29"/>
    <s v="Smart mini (МАСС) (SCP)"/>
    <n v="1"/>
    <n v="0"/>
    <n v="1"/>
    <n v="1"/>
    <n v="1"/>
    <n v="110"/>
    <s v="Smart mini"/>
    <x v="7"/>
    <n v="1"/>
  </r>
  <r>
    <d v="2013-10-14T13:39:37"/>
    <x v="143"/>
    <n v="8502823"/>
    <d v="2013-09-05T14:37:49"/>
    <x v="2"/>
    <d v="2013-09-14T16:14:06"/>
    <n v="79956"/>
    <s v="Непрофильный"/>
    <s v="Ярославль"/>
    <s v="- Супер МТС (МАСС) (SCP)"/>
    <n v="30"/>
    <n v="0"/>
    <n v="30"/>
    <s v="Блокирован"/>
    <x v="138"/>
    <s v="Супер МТС (МАСС) (SCP)"/>
    <n v="1"/>
    <n v="1"/>
    <n v="1"/>
    <n v="1"/>
    <n v="1"/>
    <n v="0"/>
    <s v="Супер МТС"/>
    <x v="7"/>
    <n v="1"/>
  </r>
  <r>
    <d v="2013-10-02T11:06:22"/>
    <x v="100"/>
    <n v="8503085"/>
    <d v="2013-10-01T13:13:24"/>
    <x v="1"/>
    <d v="2013-10-13T01:00:48"/>
    <n v="79956"/>
    <s v="Непрофильный"/>
    <s v="Тверь"/>
    <s v="- МТС Коннект-4 (МАСС) (SCP)"/>
    <n v="30"/>
    <n v="0"/>
    <n v="30"/>
    <s v="Блокирован"/>
    <x v="150"/>
    <s v="МТС Коннект-4 (МАСС) (SCP)"/>
    <n v="1"/>
    <n v="1"/>
    <n v="1"/>
    <n v="1"/>
    <n v="1"/>
    <n v="0"/>
    <s v="МТС Коннект-4"/>
    <x v="7"/>
    <n v="1"/>
  </r>
  <r>
    <d v="2013-10-14T21:14:52"/>
    <x v="9"/>
    <n v="8503709"/>
    <d v="2013-10-08T13:12:34"/>
    <x v="1"/>
    <d v="2013-10-13T20:12:36"/>
    <n v="64626"/>
    <s v="Непрофильный"/>
    <s v="Ярославль"/>
    <s v="- МТС Коннект-4 (МАСС) (SCP)"/>
    <n v="30"/>
    <n v="0"/>
    <n v="30"/>
    <s v="Блокирован"/>
    <x v="41"/>
    <s v="МТС Коннект-4 (МАСС) (SCP)"/>
    <n v="1"/>
    <n v="1"/>
    <n v="0"/>
    <n v="1"/>
    <n v="1"/>
    <n v="0"/>
    <s v="МТС Коннект-4"/>
    <x v="7"/>
    <n v="1"/>
  </r>
  <r>
    <d v="2013-10-11T19:20:40"/>
    <x v="25"/>
    <n v="8554334"/>
    <d v="2013-10-10T12:55:30"/>
    <x v="1"/>
    <m/>
    <n v="64616"/>
    <s v="Непрофильный"/>
    <s v="Тверь"/>
    <s v="- Smart (МАСС) (SCP)"/>
    <n v="30"/>
    <n v="441.75"/>
    <n v="471.75"/>
    <s v="Блокирован"/>
    <x v="43"/>
    <s v="Smart (МАСС) (SCP)"/>
    <n v="1"/>
    <n v="0"/>
    <n v="1"/>
    <n v="1"/>
    <n v="1"/>
    <n v="120"/>
    <s v="Smart"/>
    <x v="7"/>
    <n v="1"/>
  </r>
  <r>
    <d v="2013-10-10T13:06:29"/>
    <x v="4"/>
    <n v="8550145"/>
    <d v="2013-10-10T12:31:07"/>
    <x v="1"/>
    <d v="2013-10-10T13:10:38"/>
    <n v="64626"/>
    <s v="Непрофильный"/>
    <s v="Тверь"/>
    <s v="- Супер МТС (МАСС) (SCP)"/>
    <n v="50"/>
    <n v="97"/>
    <n v="147"/>
    <s v="Блокирован"/>
    <x v="43"/>
    <s v="Супер МТС (МАСС) (SCP)"/>
    <n v="1"/>
    <n v="1"/>
    <n v="0"/>
    <n v="1"/>
    <n v="1"/>
    <n v="70"/>
    <s v="Супер МТС"/>
    <x v="7"/>
    <n v="1"/>
  </r>
  <r>
    <d v="2013-10-15T13:45:32"/>
    <x v="11"/>
    <n v="8550145"/>
    <d v="2013-10-10T12:31:07"/>
    <x v="1"/>
    <d v="2013-10-10T13:10:38"/>
    <n v="64626"/>
    <s v="Непрофильный"/>
    <s v="Тверь"/>
    <s v="- Супер МТС (МАСС) (SCP)"/>
    <n v="50"/>
    <n v="97"/>
    <n v="147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10T19:01:43"/>
    <x v="55"/>
    <n v="8550145"/>
    <d v="2013-10-10T12:31:07"/>
    <x v="1"/>
    <d v="2013-10-10T13:10:38"/>
    <n v="64626"/>
    <s v="Непрофильный"/>
    <s v="Тверь"/>
    <s v="- Супер МТС (МАСС) (SCP)"/>
    <n v="50"/>
    <n v="97"/>
    <n v="147"/>
    <s v="Блокирован"/>
    <x v="43"/>
    <s v="Супер МТС (МАСС) (SCP)"/>
    <n v="1"/>
    <n v="1"/>
    <n v="0"/>
    <n v="1"/>
    <n v="1"/>
    <n v="70"/>
    <s v="Супер МТС"/>
    <x v="7"/>
    <n v="1"/>
  </r>
  <r>
    <d v="2013-10-02T12:21:35"/>
    <x v="5"/>
    <n v="8500120"/>
    <d v="2013-10-03T09:01:36"/>
    <x v="1"/>
    <d v="2013-10-02T12:41:24"/>
    <n v="79956"/>
    <s v="Непрофильный"/>
    <s v="Тверь"/>
    <s v="- Smart (МАСС) (SCP)"/>
    <n v="470"/>
    <n v="0"/>
    <n v="470"/>
    <s v="Блокирован"/>
    <x v="164"/>
    <s v="Smart (МАСС) (SCP)"/>
    <n v="1"/>
    <n v="1"/>
    <n v="1"/>
    <n v="1"/>
    <n v="1"/>
    <n v="120"/>
    <s v="Smart"/>
    <x v="7"/>
    <n v="1"/>
  </r>
  <r>
    <d v="2013-10-13T08:30:42"/>
    <x v="67"/>
    <n v="8502978"/>
    <d v="2013-10-07T08:21:12"/>
    <x v="1"/>
    <m/>
    <n v="64628"/>
    <s v="Непрофильный"/>
    <s v="Тверь"/>
    <s v="- Супер МТС. Область (МАСС) (SCP)"/>
    <n v="30"/>
    <n v="0"/>
    <n v="30"/>
    <s v="Блокирован"/>
    <x v="167"/>
    <s v="Супер МТС. Область (МАСС) (SCP)"/>
    <n v="1"/>
    <n v="0"/>
    <n v="0"/>
    <n v="1"/>
    <n v="1"/>
    <n v="0"/>
    <s v="Супер МТС. Область"/>
    <x v="7"/>
    <n v="1"/>
  </r>
  <r>
    <d v="2013-10-09T19:20:20"/>
    <x v="4"/>
    <n v="8550145"/>
    <d v="2013-10-10T02:42:33"/>
    <x v="1"/>
    <d v="2013-10-09T19:19:38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5T13:47:47"/>
    <x v="22"/>
    <n v="8550145"/>
    <d v="2013-10-10T02:42:33"/>
    <x v="1"/>
    <d v="2013-10-09T19:19:38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09T19:22:10"/>
    <x v="4"/>
    <n v="8550145"/>
    <d v="2013-10-09T20:32:59"/>
    <x v="1"/>
    <d v="2013-10-09T16:02:09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5T13:48:30"/>
    <x v="22"/>
    <n v="8550145"/>
    <d v="2013-10-09T20:32:59"/>
    <x v="1"/>
    <d v="2013-10-09T16:02:09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02T11:08:29"/>
    <x v="100"/>
    <n v="8503085"/>
    <d v="2013-09-30T20:29:26"/>
    <x v="2"/>
    <d v="2013-10-13T01:00:28"/>
    <n v="79956"/>
    <s v="Непрофильный"/>
    <s v="Тверь"/>
    <s v="- МТС Коннект-4 (МАСС) (SCP)"/>
    <n v="30"/>
    <n v="183"/>
    <n v="213"/>
    <s v="Блокирован"/>
    <x v="150"/>
    <s v="МТС Коннект-4 (МАСС) (SCP)"/>
    <n v="1"/>
    <n v="1"/>
    <n v="1"/>
    <n v="1"/>
    <n v="1"/>
    <n v="100"/>
    <s v="МТС Коннект-4"/>
    <x v="7"/>
    <n v="1"/>
  </r>
  <r>
    <d v="2013-10-13T08:25:01"/>
    <x v="67"/>
    <n v="8502980"/>
    <d v="2013-10-08T19:40:40"/>
    <x v="1"/>
    <m/>
    <n v="64628"/>
    <s v="Непрофильный"/>
    <s v="Тверь"/>
    <s v="- Супер МТС. Область (МАСС) (SCP)"/>
    <n v="30"/>
    <n v="0"/>
    <n v="30"/>
    <s v="Блокирован"/>
    <x v="42"/>
    <s v="Супер МТС. Область (МАСС) (SCP)"/>
    <n v="1"/>
    <n v="0"/>
    <n v="0"/>
    <n v="1"/>
    <n v="1"/>
    <n v="0"/>
    <s v="Супер МТС. Область"/>
    <x v="7"/>
    <n v="1"/>
  </r>
  <r>
    <d v="2013-10-09T14:54:42"/>
    <x v="6"/>
    <n v="1911003"/>
    <d v="2013-10-05T15:22:54"/>
    <x v="1"/>
    <m/>
    <n v="64628"/>
    <s v="Непрофильный"/>
    <s v="Тверь"/>
    <s v="- Smart (МАСС) (SCP)"/>
    <n v="30"/>
    <n v="486.59"/>
    <n v="516.59"/>
    <s v="Блокирован"/>
    <x v="170"/>
    <s v="Smart (МАСС) (SCP)"/>
    <n v="1"/>
    <n v="0"/>
    <n v="0"/>
    <n v="1"/>
    <n v="1"/>
    <n v="120"/>
    <s v="Smart"/>
    <x v="7"/>
    <n v="1"/>
  </r>
  <r>
    <d v="2013-10-07T17:43:18"/>
    <x v="176"/>
    <n v="8563787"/>
    <d v="2013-10-06T10:08:51"/>
    <x v="1"/>
    <m/>
    <n v="73902"/>
    <s v="Непрофильный"/>
    <s v="Тверь"/>
    <s v="- Smart (МАСС) (SCP)"/>
    <n v="470"/>
    <n v="1000"/>
    <n v="1470"/>
    <s v="Блокирован"/>
    <x v="167"/>
    <s v="Smart (МАСС) (SCP)"/>
    <n v="1"/>
    <n v="0"/>
    <n v="0"/>
    <n v="1"/>
    <n v="1"/>
    <n v="120"/>
    <s v="Smart"/>
    <x v="7"/>
    <n v="1"/>
  </r>
  <r>
    <d v="2013-10-08T17:04:47"/>
    <x v="4"/>
    <n v="8550145"/>
    <d v="2013-10-08T20:14:21"/>
    <x v="1"/>
    <d v="2013-10-08T17:00:58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5T13:49:24"/>
    <x v="22"/>
    <n v="8550145"/>
    <d v="2013-10-08T20:14:21"/>
    <x v="1"/>
    <d v="2013-10-08T17:00:58"/>
    <n v="64626"/>
    <s v="Непрофильный"/>
    <s v="Ярославл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15T13:48:14"/>
    <x v="22"/>
    <n v="8550145"/>
    <d v="2013-10-08T18:47:01"/>
    <x v="1"/>
    <d v="2013-10-08T21:38:14"/>
    <n v="64626"/>
    <s v="Непрофильный"/>
    <s v="Ярославль"/>
    <s v="- Супер МТС (МАСС) (SCP)"/>
    <n v="50"/>
    <n v="100"/>
    <n v="150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08T17:04:31"/>
    <x v="4"/>
    <n v="8550145"/>
    <d v="2013-10-08T16:57:34"/>
    <x v="1"/>
    <d v="2013-10-08T16:57:27"/>
    <n v="64626"/>
    <s v="Непрофильный"/>
    <s v="Тверь"/>
    <s v="- Супер МТС (МАСС) (SCP)"/>
    <n v="50"/>
    <n v="200"/>
    <n v="250"/>
    <s v="Блокирован"/>
    <x v="43"/>
    <s v="Супер МТС (МАСС) (SCP)"/>
    <n v="1"/>
    <n v="1"/>
    <n v="0"/>
    <n v="1"/>
    <n v="1"/>
    <n v="70"/>
    <s v="Супер МТС"/>
    <x v="7"/>
    <n v="1"/>
  </r>
  <r>
    <d v="2013-10-15T13:49:14"/>
    <x v="22"/>
    <n v="8550145"/>
    <d v="2013-10-08T16:57:34"/>
    <x v="1"/>
    <d v="2013-10-08T16:57:27"/>
    <n v="64626"/>
    <s v="Непрофильный"/>
    <s v="Ярославль"/>
    <s v="- Супер МТС (МАСС) (SCP)"/>
    <n v="50"/>
    <n v="200"/>
    <n v="250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13T08:27:10"/>
    <x v="67"/>
    <n v="8502980"/>
    <d v="2013-10-07T15:22:53"/>
    <x v="1"/>
    <m/>
    <n v="64628"/>
    <s v="Непрофильный"/>
    <s v="Тверь"/>
    <s v="- Супер МТС. Область (МАСС) (SCP)"/>
    <n v="30"/>
    <n v="0"/>
    <n v="30"/>
    <s v="Блокирован"/>
    <x v="42"/>
    <s v="Супер МТС. Область (МАСС) (SCP)"/>
    <n v="1"/>
    <n v="0"/>
    <n v="0"/>
    <n v="1"/>
    <n v="1"/>
    <n v="0"/>
    <s v="Супер МТС. Область"/>
    <x v="7"/>
    <n v="1"/>
  </r>
  <r>
    <d v="2013-10-15T13:45:41"/>
    <x v="11"/>
    <n v="8550145"/>
    <d v="2013-10-08T14:26:12"/>
    <x v="1"/>
    <d v="2013-10-12T15:44:03"/>
    <n v="64626"/>
    <s v="Непрофильный"/>
    <s v="Ярославль"/>
    <s v="- Супер МТС (МАСС) (SCP)"/>
    <n v="50"/>
    <n v="285.02999999999997"/>
    <n v="335.03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08T17:04:19"/>
    <x v="4"/>
    <n v="8550145"/>
    <d v="2013-10-08T14:00:17"/>
    <x v="1"/>
    <d v="2013-10-08T17:02:42"/>
    <n v="64626"/>
    <s v="Непрофильный"/>
    <s v="Тверь"/>
    <s v="- Супер МТС (МАСС) (SCP)"/>
    <n v="50"/>
    <n v="243.5"/>
    <n v="293.5"/>
    <s v="Блокирован"/>
    <x v="43"/>
    <s v="Супер МТС (МАСС) (SCP)"/>
    <n v="1"/>
    <n v="1"/>
    <n v="0"/>
    <n v="1"/>
    <n v="1"/>
    <n v="70"/>
    <s v="Супер МТС"/>
    <x v="7"/>
    <n v="1"/>
  </r>
  <r>
    <d v="2013-10-15T13:45:25"/>
    <x v="11"/>
    <n v="8550145"/>
    <d v="2013-10-08T14:00:17"/>
    <x v="1"/>
    <d v="2013-10-08T17:02:42"/>
    <n v="64626"/>
    <s v="Непрофильный"/>
    <s v="Ярославль"/>
    <s v="- Супер МТС (МАСС) (SCP)"/>
    <n v="50"/>
    <n v="243.5"/>
    <n v="293.5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01T18:31:52"/>
    <x v="165"/>
    <n v="8554459"/>
    <d v="2013-09-16T10:51:23"/>
    <x v="2"/>
    <d v="2013-09-30T16:08:43"/>
    <n v="64616"/>
    <s v="Непрофильный"/>
    <s v="Ярославль"/>
    <s v="- Smart (МАСС) (SCP)"/>
    <n v="30"/>
    <n v="500"/>
    <n v="530"/>
    <s v="Блокирован"/>
    <x v="35"/>
    <s v="Smart (МАСС) (SCP)"/>
    <n v="1"/>
    <n v="1"/>
    <n v="1"/>
    <n v="1"/>
    <n v="1"/>
    <n v="120"/>
    <s v="Smart"/>
    <x v="7"/>
    <n v="1"/>
  </r>
  <r>
    <d v="2013-10-13T08:28:50"/>
    <x v="67"/>
    <n v="8502980"/>
    <d v="2013-10-07T08:07:15"/>
    <x v="1"/>
    <m/>
    <n v="64628"/>
    <s v="Непрофильный"/>
    <s v="Тверь"/>
    <s v="- Супер МТС. Область (МАСС) (SCP)"/>
    <n v="30"/>
    <n v="89.51"/>
    <n v="119.51"/>
    <s v="Блокирован"/>
    <x v="42"/>
    <s v="Супер МТС. Область (МАСС) (SCP)"/>
    <n v="1"/>
    <n v="0"/>
    <n v="0"/>
    <n v="1"/>
    <n v="1"/>
    <n v="70"/>
    <s v="Супер МТС. Область"/>
    <x v="7"/>
    <n v="1"/>
  </r>
  <r>
    <d v="2013-11-15T22:27:10"/>
    <x v="6"/>
    <n v="1755519"/>
    <d v="2013-11-10T14:49:03"/>
    <x v="0"/>
    <m/>
    <n v="64628"/>
    <s v="Непрофильный"/>
    <s v="Тверь"/>
    <s v="- Smart mini (МАСС) (SCP)"/>
    <n v="30"/>
    <n v="200"/>
    <n v="230"/>
    <s v="Блокирован"/>
    <x v="171"/>
    <s v="Smart mini (МАСС) (SCP)"/>
    <n v="0"/>
    <n v="0"/>
    <n v="0"/>
    <n v="1"/>
    <n v="1"/>
    <n v="110"/>
    <s v="Smart mini"/>
    <x v="7"/>
    <n v="1"/>
  </r>
  <r>
    <d v="2013-10-15T13:49:40"/>
    <x v="22"/>
    <n v="8550145"/>
    <d v="2013-10-07T13:32:52"/>
    <x v="1"/>
    <d v="2013-10-12T15:41:41"/>
    <n v="64626"/>
    <s v="Непрофильный"/>
    <s v="Ярославль"/>
    <s v="- Супер МТС (МАСС) (SCP)"/>
    <n v="50"/>
    <n v="45.01"/>
    <n v="95.01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07T17:33:57"/>
    <x v="158"/>
    <n v="8563787"/>
    <d v="2013-10-04T13:15:47"/>
    <x v="1"/>
    <d v="2013-10-12T13:31:12"/>
    <n v="73902"/>
    <s v="Непрофильный"/>
    <s v="Тверь"/>
    <s v="- Smart (МАСС) (SCP)"/>
    <n v="470"/>
    <n v="0"/>
    <n v="470"/>
    <s v="Блокирован"/>
    <x v="167"/>
    <s v="Smart (МАСС) (SCP)"/>
    <n v="1"/>
    <n v="1"/>
    <n v="0"/>
    <n v="1"/>
    <n v="1"/>
    <n v="120"/>
    <s v="Smart"/>
    <x v="7"/>
    <n v="1"/>
  </r>
  <r>
    <d v="2013-10-04T20:38:55"/>
    <x v="177"/>
    <n v="8563787"/>
    <d v="2013-10-04T13:15:47"/>
    <x v="1"/>
    <d v="2013-10-12T13:31:12"/>
    <n v="73902"/>
    <s v="Непрофильный"/>
    <s v="Тверь"/>
    <s v="- Smart (МАСС) (SCP)"/>
    <n v="470"/>
    <n v="0"/>
    <n v="470"/>
    <s v="Блокирован"/>
    <x v="167"/>
    <s v="Smart (МАСС) (SCP)"/>
    <n v="1"/>
    <n v="1"/>
    <n v="0"/>
    <n v="1"/>
    <n v="1"/>
    <n v="120"/>
    <s v="Smart"/>
    <x v="7"/>
    <n v="1"/>
  </r>
  <r>
    <d v="2013-10-01T17:52:14"/>
    <x v="7"/>
    <n v="8550620"/>
    <d v="2013-09-27T11:43:21"/>
    <x v="2"/>
    <d v="2013-10-08T12:12:06"/>
    <n v="64616"/>
    <s v="Непрофильный"/>
    <s v="Тверь"/>
    <s v="- МТС Коннект-4 (МАСС) (SCP)"/>
    <n v="700"/>
    <n v="0"/>
    <n v="700"/>
    <s v="Блокирован"/>
    <x v="39"/>
    <s v="МТС Коннект-4 (МАСС) (SCP)"/>
    <n v="1"/>
    <n v="1"/>
    <n v="1"/>
    <n v="1"/>
    <n v="1"/>
    <n v="170"/>
    <s v="МТС Коннект-4"/>
    <x v="7"/>
    <n v="1"/>
  </r>
  <r>
    <d v="2013-10-10T16:12:09"/>
    <x v="25"/>
    <n v="8502980"/>
    <d v="2013-10-06T11:39:08"/>
    <x v="1"/>
    <m/>
    <n v="64628"/>
    <s v="Непрофильный"/>
    <s v="Тверь"/>
    <s v="- Супер МТС. Область (МАСС) (SCP)"/>
    <n v="30"/>
    <n v="0"/>
    <n v="30"/>
    <s v="Блокирован"/>
    <x v="42"/>
    <s v="Супер МТС. Область (МАСС) (SCP)"/>
    <n v="1"/>
    <n v="0"/>
    <n v="0"/>
    <n v="1"/>
    <n v="1"/>
    <n v="0"/>
    <s v="Супер МТС. Область"/>
    <x v="7"/>
    <n v="1"/>
  </r>
  <r>
    <d v="2013-10-01T18:30:44"/>
    <x v="165"/>
    <n v="8554446"/>
    <d v="2013-09-16T11:09:16"/>
    <x v="2"/>
    <m/>
    <n v="64616"/>
    <s v="Непрофильный"/>
    <s v="Ярославль"/>
    <s v="- Супер МТС (МАСС) (SCP)"/>
    <n v="30"/>
    <n v="575"/>
    <n v="605"/>
    <s v="Блокирован"/>
    <x v="36"/>
    <s v="Супер МТС (МАСС) (SCP)"/>
    <n v="1"/>
    <n v="0"/>
    <n v="1"/>
    <n v="1"/>
    <n v="1"/>
    <n v="70"/>
    <s v="Супер МТС"/>
    <x v="7"/>
    <n v="1"/>
  </r>
  <r>
    <d v="2013-10-13T09:52:29"/>
    <x v="30"/>
    <n v="8520383"/>
    <d v="2013-10-13T09:51:35"/>
    <x v="1"/>
    <m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0"/>
    <n v="0"/>
    <n v="1"/>
    <n v="1"/>
    <n v="170"/>
    <s v="МТС Коннект-4"/>
    <x v="7"/>
    <n v="1"/>
  </r>
  <r>
    <d v="2013-10-13T11:43:44"/>
    <x v="30"/>
    <n v="8520383"/>
    <d v="2013-10-13T09:51:35"/>
    <x v="1"/>
    <m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0"/>
    <n v="0"/>
    <n v="1"/>
    <n v="1"/>
    <n v="170"/>
    <s v="МТС Коннект-4"/>
    <x v="7"/>
    <n v="1"/>
  </r>
  <r>
    <d v="2013-10-12T19:50:41"/>
    <x v="30"/>
    <n v="8520383"/>
    <d v="2013-10-12T17:58:02"/>
    <x v="1"/>
    <d v="2013-10-13T19:23:23"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1"/>
    <n v="0"/>
    <n v="1"/>
    <n v="1"/>
    <n v="170"/>
    <s v="МТС Коннект-4"/>
    <x v="7"/>
    <n v="1"/>
  </r>
  <r>
    <d v="2013-10-14T20:45:21"/>
    <x v="77"/>
    <n v="8503719"/>
    <d v="2013-10-11T17:33:25"/>
    <x v="1"/>
    <d v="2013-10-13T20:18:29"/>
    <n v="64626"/>
    <s v="Непрофильный"/>
    <s v="Тверь"/>
    <s v="- МТС Коннект-4 (МАСС) (SCP)"/>
    <n v="30"/>
    <n v="0"/>
    <n v="30"/>
    <s v="Блокирован"/>
    <x v="155"/>
    <s v="МТС Коннект-4 (МАСС) (SCP)"/>
    <n v="1"/>
    <n v="1"/>
    <n v="0"/>
    <n v="1"/>
    <n v="1"/>
    <n v="0"/>
    <s v="МТС Коннект-4"/>
    <x v="7"/>
    <n v="1"/>
  </r>
  <r>
    <d v="2013-10-07T17:40:35"/>
    <x v="176"/>
    <n v="8563783"/>
    <d v="2013-10-05T16:10:15"/>
    <x v="1"/>
    <m/>
    <n v="73902"/>
    <s v="Непрофильный"/>
    <s v="Тверь"/>
    <s v="- Smart (МАСС) (SCP)"/>
    <n v="470"/>
    <n v="0"/>
    <n v="470"/>
    <s v="Блокирован"/>
    <x v="42"/>
    <s v="Smart (МАСС) (SCP)"/>
    <n v="1"/>
    <n v="0"/>
    <n v="0"/>
    <n v="1"/>
    <n v="1"/>
    <n v="120"/>
    <s v="Smart"/>
    <x v="7"/>
    <n v="1"/>
  </r>
  <r>
    <d v="2013-10-12T16:17:15"/>
    <x v="30"/>
    <n v="8520383"/>
    <d v="2013-10-12T16:00:55"/>
    <x v="1"/>
    <d v="2013-10-13T19:23:15"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1"/>
    <n v="0"/>
    <n v="1"/>
    <n v="1"/>
    <n v="170"/>
    <s v="МТС Коннект-4"/>
    <x v="7"/>
    <n v="1"/>
  </r>
  <r>
    <d v="2013-11-15T12:11:04"/>
    <x v="11"/>
    <n v="1755312"/>
    <d v="2013-11-05T15:00:16"/>
    <x v="0"/>
    <d v="2013-11-08T20:47:35"/>
    <n v="64626"/>
    <s v="Непрофильный"/>
    <s v="Ярославль"/>
    <s v="- МТС Коннект-4 (МАСС) (SCP)"/>
    <n v="30"/>
    <n v="0"/>
    <n v="30"/>
    <s v="Блокирован"/>
    <x v="172"/>
    <s v="МТС Коннект-4 (МАСС) (SCP)"/>
    <n v="0"/>
    <n v="1"/>
    <n v="0"/>
    <n v="1"/>
    <n v="1"/>
    <n v="0"/>
    <s v="МТС Коннект-4"/>
    <x v="7"/>
    <n v="1"/>
  </r>
  <r>
    <d v="2013-10-03T22:55:26"/>
    <x v="104"/>
    <n v="8566628"/>
    <d v="2013-09-29T14:37:45"/>
    <x v="2"/>
    <d v="2013-10-09T16:37:54"/>
    <n v="73902"/>
    <s v="Непрофильный"/>
    <s v="Тверь"/>
    <s v="- Smart mini (МАСС) (SCP)"/>
    <n v="220"/>
    <n v="0"/>
    <n v="220"/>
    <s v="Блокирован"/>
    <x v="164"/>
    <s v="Smart mini (МАСС) (SCP)"/>
    <n v="1"/>
    <n v="1"/>
    <n v="0"/>
    <n v="1"/>
    <n v="1"/>
    <n v="110"/>
    <s v="Smart mini"/>
    <x v="7"/>
    <n v="1"/>
  </r>
  <r>
    <d v="2013-10-03T22:54:56"/>
    <x v="104"/>
    <n v="8566628"/>
    <d v="2013-09-29T14:37:25"/>
    <x v="2"/>
    <d v="2013-10-09T16:38:52"/>
    <n v="73902"/>
    <s v="Непрофильный"/>
    <s v="Тверь"/>
    <s v="- Smart mini (МАСС) (SCP)"/>
    <n v="220"/>
    <n v="0"/>
    <n v="220"/>
    <s v="Блокирован"/>
    <x v="164"/>
    <s v="Smart mini (МАСС) (SCP)"/>
    <n v="1"/>
    <n v="1"/>
    <n v="0"/>
    <n v="1"/>
    <n v="1"/>
    <n v="110"/>
    <s v="Smart mini"/>
    <x v="7"/>
    <n v="1"/>
  </r>
  <r>
    <d v="2013-10-14T20:45:33"/>
    <x v="77"/>
    <n v="8503719"/>
    <d v="2013-10-11T11:30:02"/>
    <x v="1"/>
    <d v="2013-10-13T20:17:18"/>
    <n v="64626"/>
    <s v="Непрофильный"/>
    <s v="Тверь"/>
    <s v="- МТС Коннект-4 (МАСС) (SCP)"/>
    <n v="30"/>
    <n v="0"/>
    <n v="30"/>
    <s v="Блокирован"/>
    <x v="155"/>
    <s v="МТС Коннект-4 (МАСС) (SCP)"/>
    <n v="1"/>
    <n v="1"/>
    <n v="0"/>
    <n v="1"/>
    <n v="1"/>
    <n v="0"/>
    <s v="МТС Коннект-4"/>
    <x v="7"/>
    <n v="1"/>
  </r>
  <r>
    <d v="2013-10-14T09:59:02"/>
    <x v="157"/>
    <n v="8502962"/>
    <d v="2013-10-02T21:48:38"/>
    <x v="1"/>
    <d v="2013-10-14T21:05:18"/>
    <n v="64616"/>
    <s v="Непрофильный"/>
    <s v="Ярославль"/>
    <s v="- Супер МТС. Область (МАСС) (SCP)"/>
    <n v="30"/>
    <n v="0"/>
    <n v="30"/>
    <s v="Блокирован"/>
    <x v="167"/>
    <s v="Супер МТС. Область (МАСС) (SCP)"/>
    <n v="1"/>
    <n v="1"/>
    <n v="1"/>
    <n v="1"/>
    <n v="1"/>
    <n v="0"/>
    <s v="Супер МТС. Область"/>
    <x v="7"/>
    <n v="1"/>
  </r>
  <r>
    <d v="2013-10-01T17:59:07"/>
    <x v="7"/>
    <n v="8550620"/>
    <d v="2013-09-25T20:27:35"/>
    <x v="2"/>
    <d v="2013-10-08T12:43:44"/>
    <n v="64616"/>
    <s v="Непрофильный"/>
    <s v="Тверь"/>
    <s v="- МТС Коннект-4 (МАСС) (SCP)"/>
    <n v="700"/>
    <n v="0"/>
    <n v="700"/>
    <s v="Блокирован"/>
    <x v="39"/>
    <s v="МТС Коннект-4 (МАСС) (SCP)"/>
    <n v="1"/>
    <n v="1"/>
    <n v="1"/>
    <n v="1"/>
    <n v="1"/>
    <n v="170"/>
    <s v="МТС Коннект-4"/>
    <x v="7"/>
    <n v="1"/>
  </r>
  <r>
    <d v="2013-10-05T17:30:15"/>
    <x v="85"/>
    <n v="8550145"/>
    <d v="2013-10-05T17:57:38"/>
    <x v="1"/>
    <d v="2013-10-05T17:37:28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15T13:48:05"/>
    <x v="22"/>
    <n v="8550145"/>
    <d v="2013-10-05T17:57:38"/>
    <x v="1"/>
    <d v="2013-10-05T17:37:28"/>
    <n v="64626"/>
    <s v="Непрофильный"/>
    <s v="Ярославл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07T09:11:55"/>
    <x v="16"/>
    <n v="8513350"/>
    <d v="2013-10-06T17:52:27"/>
    <x v="1"/>
    <d v="2013-10-07T09:11:11"/>
    <n v="64626"/>
    <s v="Непрофильный"/>
    <s v="Тверь"/>
    <s v="- МТС Коннект-4 (МАСС) (SCP)"/>
    <n v="150"/>
    <n v="213.4"/>
    <n v="363.3999"/>
    <s v="Блокирован"/>
    <x v="169"/>
    <s v="МТС Коннект-4 (МАСС) (SCP)"/>
    <n v="1"/>
    <n v="1"/>
    <n v="0"/>
    <n v="1"/>
    <n v="1"/>
    <n v="170"/>
    <s v="МТС Коннект-4"/>
    <x v="7"/>
    <n v="1"/>
  </r>
  <r>
    <d v="2013-10-14T18:11:19"/>
    <x v="2"/>
    <n v="8502926"/>
    <d v="2013-10-15T17:47:13"/>
    <x v="1"/>
    <m/>
    <n v="73902"/>
    <s v="Непрофильный"/>
    <s v="Тверь"/>
    <s v="- Супер МТС. Область (МАСС) (SCP)"/>
    <n v="30"/>
    <n v="0"/>
    <n v="30"/>
    <s v="Блокирован"/>
    <x v="45"/>
    <s v="Супер МТС. Область (МАСС) (SCP)"/>
    <n v="1"/>
    <n v="0"/>
    <n v="0"/>
    <n v="1"/>
    <n v="1"/>
    <n v="0"/>
    <s v="Супер МТС. Область"/>
    <x v="7"/>
    <n v="1"/>
  </r>
  <r>
    <d v="2013-10-01T16:02:38"/>
    <x v="80"/>
    <n v="8503671"/>
    <d v="2013-09-04T17:15:49"/>
    <x v="2"/>
    <d v="2013-09-12T00:07:17"/>
    <n v="79956"/>
    <s v="Непрофильный"/>
    <s v="Ярославль"/>
    <s v="- Smart mini (МАСС) (SCP)"/>
    <n v="220"/>
    <n v="0"/>
    <n v="220"/>
    <s v="Блокирован"/>
    <x v="26"/>
    <s v="Smart mini (МАСС) (SCP)"/>
    <n v="1"/>
    <n v="1"/>
    <n v="1"/>
    <n v="1"/>
    <n v="1"/>
    <n v="110"/>
    <s v="Smart mini"/>
    <x v="7"/>
    <n v="1"/>
  </r>
  <r>
    <d v="2013-11-15T12:14:32"/>
    <x v="11"/>
    <n v="1755443"/>
    <d v="2013-11-11T10:07:05"/>
    <x v="0"/>
    <d v="2013-11-13T20:17:02"/>
    <n v="64626"/>
    <s v="Непрофильный"/>
    <s v="Тверь"/>
    <s v="- МТС Коннект-4 (МАСС) (SCP)"/>
    <n v="30"/>
    <n v="0"/>
    <n v="30"/>
    <s v="Блокирован"/>
    <x v="173"/>
    <s v="МТС Коннект-4 (МАСС) (SCP)"/>
    <n v="0"/>
    <n v="1"/>
    <n v="0"/>
    <n v="1"/>
    <n v="1"/>
    <n v="0"/>
    <s v="МТС Коннект-4"/>
    <x v="7"/>
    <n v="1"/>
  </r>
  <r>
    <d v="2013-10-07T17:30:47"/>
    <x v="88"/>
    <n v="8563783"/>
    <d v="2013-10-03T21:55:46"/>
    <x v="1"/>
    <d v="2013-10-12T13:01:38"/>
    <n v="73902"/>
    <s v="Непрофильный"/>
    <s v="Тверь"/>
    <s v="- Smart (МАСС) (SCP)"/>
    <n v="470"/>
    <n v="0"/>
    <n v="470"/>
    <s v="Блокирован"/>
    <x v="42"/>
    <s v="Smart (МАСС) (SCP)"/>
    <n v="1"/>
    <n v="1"/>
    <n v="0"/>
    <n v="1"/>
    <n v="1"/>
    <n v="120"/>
    <s v="Smart"/>
    <x v="7"/>
    <n v="1"/>
  </r>
  <r>
    <d v="2013-10-14T18:18:14"/>
    <x v="2"/>
    <n v="8502926"/>
    <d v="2013-10-14T19:55:16"/>
    <x v="1"/>
    <m/>
    <n v="73902"/>
    <s v="Непрофильный"/>
    <s v="Тверь"/>
    <s v="- Супер МТС. Область (МАСС) (SCP)"/>
    <n v="30"/>
    <n v="225.02"/>
    <n v="255.02"/>
    <s v="Блокирован"/>
    <x v="45"/>
    <s v="Супер МТС. Область (МАСС) (SCP)"/>
    <n v="1"/>
    <n v="0"/>
    <n v="0"/>
    <n v="1"/>
    <n v="1"/>
    <n v="70"/>
    <s v="Супер МТС. Область"/>
    <x v="7"/>
    <n v="1"/>
  </r>
  <r>
    <d v="2013-10-07T17:24:58"/>
    <x v="17"/>
    <n v="8563787"/>
    <d v="2013-10-01T19:02:55"/>
    <x v="1"/>
    <d v="2013-10-08T09:15:08"/>
    <n v="73902"/>
    <s v="Непрофильный"/>
    <s v="Тверь"/>
    <s v="- Smart (МАСС) (SCP)"/>
    <n v="470"/>
    <n v="500"/>
    <n v="970"/>
    <s v="Блокирован"/>
    <x v="167"/>
    <s v="Smart (МАСС) (SCP)"/>
    <n v="1"/>
    <n v="1"/>
    <n v="0"/>
    <n v="1"/>
    <n v="1"/>
    <n v="120"/>
    <s v="Smart"/>
    <x v="7"/>
    <n v="1"/>
  </r>
  <r>
    <d v="2013-10-09T17:57:59"/>
    <x v="100"/>
    <n v="8503785"/>
    <d v="2013-08-31T18:52:51"/>
    <x v="3"/>
    <d v="2013-09-24T15:06:47"/>
    <n v="79956"/>
    <s v="Непрофильный"/>
    <s v="Ярославль"/>
    <s v="- Smart mini (МАСС) (SCP)"/>
    <n v="220"/>
    <n v="0"/>
    <n v="220"/>
    <s v="Блокирован"/>
    <x v="174"/>
    <s v="Smart mini (МАСС) (SCP)"/>
    <n v="1"/>
    <n v="1"/>
    <n v="1"/>
    <n v="1"/>
    <n v="1"/>
    <n v="110"/>
    <s v="Smart mini"/>
    <x v="7"/>
    <n v="1"/>
  </r>
  <r>
    <d v="2013-11-15T12:10:45"/>
    <x v="11"/>
    <n v="1755307"/>
    <d v="2013-11-05T15:29:49"/>
    <x v="0"/>
    <d v="2013-11-08T20:47:46"/>
    <n v="64626"/>
    <s v="Непрофильный"/>
    <s v="Ярославль"/>
    <s v="- МТС Коннект-4 (МАСС) (SCP)"/>
    <n v="30"/>
    <n v="0"/>
    <n v="30"/>
    <s v="Блокирован"/>
    <x v="175"/>
    <s v="МТС Коннект-4 (МАСС) (SCP)"/>
    <n v="0"/>
    <n v="1"/>
    <n v="0"/>
    <n v="1"/>
    <n v="1"/>
    <n v="0"/>
    <s v="МТС Коннект-4"/>
    <x v="7"/>
    <n v="1"/>
  </r>
  <r>
    <d v="2013-10-10T17:26:41"/>
    <x v="30"/>
    <n v="8520383"/>
    <d v="2013-10-10T11:47:16"/>
    <x v="1"/>
    <d v="2013-10-13T19:23:09"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1"/>
    <n v="0"/>
    <n v="1"/>
    <n v="1"/>
    <n v="170"/>
    <s v="МТС Коннект-4"/>
    <x v="7"/>
    <n v="1"/>
  </r>
  <r>
    <d v="2013-10-10T21:06:47"/>
    <x v="30"/>
    <n v="8520383"/>
    <d v="2013-10-10T11:47:16"/>
    <x v="1"/>
    <d v="2013-10-13T19:23:09"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1"/>
    <n v="0"/>
    <n v="1"/>
    <n v="1"/>
    <n v="170"/>
    <s v="МТС Коннект-4"/>
    <x v="7"/>
    <n v="1"/>
  </r>
  <r>
    <d v="2013-10-14T20:53:48"/>
    <x v="77"/>
    <n v="8520383"/>
    <d v="2013-10-10T11:47:16"/>
    <x v="1"/>
    <d v="2013-10-13T19:23:09"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1"/>
    <n v="0"/>
    <n v="1"/>
    <n v="1"/>
    <n v="170"/>
    <s v="МТС Коннект-4"/>
    <x v="7"/>
    <n v="1"/>
  </r>
  <r>
    <d v="2013-10-01T18:03:34"/>
    <x v="161"/>
    <n v="8520136"/>
    <d v="2013-09-13T11:33:11"/>
    <x v="2"/>
    <d v="2013-09-22T12:36:21"/>
    <n v="64616"/>
    <s v="Непрофильный"/>
    <s v="Ярославль"/>
    <s v="- Smart mini (МАСС) (SCP)"/>
    <n v="30"/>
    <n v="350"/>
    <n v="380"/>
    <s v="Блокирован"/>
    <x v="36"/>
    <s v="Smart mini (МАСС) (SCP)"/>
    <n v="1"/>
    <n v="1"/>
    <n v="1"/>
    <n v="1"/>
    <n v="1"/>
    <n v="110"/>
    <s v="Smart mini"/>
    <x v="7"/>
    <n v="1"/>
  </r>
  <r>
    <d v="2013-10-09T20:01:58"/>
    <x v="35"/>
    <n v="8502980"/>
    <d v="2013-10-03T10:43:46"/>
    <x v="1"/>
    <m/>
    <n v="64628"/>
    <s v="Непрофильный"/>
    <s v="Ярославль"/>
    <s v="- Супер МТС. Область (МАСС) (SCP)"/>
    <n v="30"/>
    <n v="0"/>
    <n v="30"/>
    <s v="Блокирован"/>
    <x v="42"/>
    <s v="Супер МТС. Область (МАСС) (SCP)"/>
    <n v="1"/>
    <n v="0"/>
    <n v="0"/>
    <n v="1"/>
    <n v="1"/>
    <n v="0"/>
    <s v="Супер МТС. Область"/>
    <x v="7"/>
    <n v="1"/>
  </r>
  <r>
    <d v="2013-10-07T17:30:35"/>
    <x v="88"/>
    <n v="8563783"/>
    <d v="2013-10-03T09:06:49"/>
    <x v="1"/>
    <d v="2013-10-09T14:35:35"/>
    <n v="73902"/>
    <s v="Непрофильный"/>
    <s v="Тверь"/>
    <s v="- Smart (МАСС) (SCP)"/>
    <n v="470"/>
    <n v="0"/>
    <n v="470"/>
    <s v="Блокирован"/>
    <x v="42"/>
    <s v="Smart (МАСС) (SCP)"/>
    <n v="1"/>
    <n v="1"/>
    <n v="0"/>
    <n v="1"/>
    <n v="1"/>
    <n v="120"/>
    <s v="Smart"/>
    <x v="7"/>
    <n v="1"/>
  </r>
  <r>
    <d v="2013-10-09T17:56:36"/>
    <x v="39"/>
    <n v="8502571"/>
    <d v="2013-10-09T17:46:06"/>
    <x v="1"/>
    <m/>
    <n v="73902"/>
    <s v="Непрофильный"/>
    <s v="Тверь"/>
    <s v="- Твоя страна (МАСС) (SCP)"/>
    <n v="30"/>
    <n v="0"/>
    <n v="30"/>
    <s v="Блокирован"/>
    <x v="44"/>
    <s v="Твоя страна (МАСС) (SCP)"/>
    <n v="1"/>
    <n v="0"/>
    <n v="0"/>
    <n v="0"/>
    <n v="0"/>
    <n v="0"/>
    <s v="Твоя страна"/>
    <x v="7"/>
    <n v="1"/>
  </r>
  <r>
    <d v="2013-10-13T12:09:49"/>
    <x v="121"/>
    <n v="8514415"/>
    <d v="2013-10-06T17:26:56"/>
    <x v="1"/>
    <m/>
    <n v="64616"/>
    <s v="Непрофильный"/>
    <s v="Ярославль"/>
    <s v="- МТС Коннект-4 (МАСС) (SCP)"/>
    <n v="949"/>
    <n v="0"/>
    <n v="949"/>
    <s v="Блокирован"/>
    <x v="153"/>
    <s v="МТС Коннект-4 (МАСС) (SCP)"/>
    <n v="1"/>
    <n v="0"/>
    <n v="1"/>
    <n v="1"/>
    <n v="1"/>
    <n v="170"/>
    <s v="МТС Коннект-4"/>
    <x v="7"/>
    <n v="1"/>
  </r>
  <r>
    <d v="2013-10-03T20:55:34"/>
    <x v="115"/>
    <n v="8503659"/>
    <d v="2013-09-10T15:22:06"/>
    <x v="2"/>
    <d v="2013-09-18T14:09:34"/>
    <n v="79956"/>
    <s v="Непрофильный"/>
    <s v="Ярославль"/>
    <s v="- Smart mini (МАСС) (SCP)"/>
    <n v="220"/>
    <n v="0"/>
    <n v="220"/>
    <s v="Блокирован"/>
    <x v="34"/>
    <s v="Smart mini (МАСС) (SCP)"/>
    <n v="1"/>
    <n v="1"/>
    <n v="1"/>
    <n v="1"/>
    <n v="1"/>
    <n v="110"/>
    <s v="Smart mini"/>
    <x v="7"/>
    <n v="1"/>
  </r>
  <r>
    <d v="2013-10-15T14:23:40"/>
    <x v="10"/>
    <n v="1755629"/>
    <d v="2013-10-05T15:08:47"/>
    <x v="1"/>
    <m/>
    <n v="64626"/>
    <s v="Непрофильный"/>
    <s v="Ярославль"/>
    <s v="- Супер МТС. Область (МАСС) (SCP)"/>
    <n v="30"/>
    <n v="0"/>
    <n v="30"/>
    <s v="Блокирован"/>
    <x v="176"/>
    <s v="Супер МТС. Область (МАСС) (SCP)"/>
    <n v="0"/>
    <n v="0"/>
    <n v="0"/>
    <n v="1"/>
    <n v="1"/>
    <n v="0"/>
    <s v="Супер МТС. Область"/>
    <x v="7"/>
    <n v="1"/>
  </r>
  <r>
    <d v="2013-10-09T23:14:19"/>
    <x v="75"/>
    <n v="1755629"/>
    <d v="2013-10-05T15:08:47"/>
    <x v="1"/>
    <m/>
    <n v="64626"/>
    <s v="Непрофильный"/>
    <s v="Тверь"/>
    <s v="- Супер МТС. Область (МАСС) (SCP)"/>
    <n v="30"/>
    <n v="0"/>
    <n v="30"/>
    <s v="Блокирован"/>
    <x v="176"/>
    <s v="Супер МТС. Область (МАСС) (SCP)"/>
    <n v="1"/>
    <n v="0"/>
    <n v="0"/>
    <n v="1"/>
    <n v="1"/>
    <n v="0"/>
    <s v="Супер МТС. Область"/>
    <x v="7"/>
    <n v="1"/>
  </r>
  <r>
    <d v="2013-10-15T13:48:47"/>
    <x v="22"/>
    <n v="8550145"/>
    <d v="2013-10-03T13:35:06"/>
    <x v="1"/>
    <d v="2013-10-03T13:42:57"/>
    <n v="64626"/>
    <s v="Непрофильный"/>
    <s v="Ярославль"/>
    <s v="- Супер МТС (МАСС) (SCP)"/>
    <n v="50"/>
    <n v="100"/>
    <n v="150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03T13:48:12"/>
    <x v="59"/>
    <n v="8550145"/>
    <d v="2013-10-03T13:35:06"/>
    <x v="1"/>
    <d v="2013-10-03T13:42:57"/>
    <n v="64626"/>
    <s v="Непрофильный"/>
    <s v="Тверь"/>
    <s v="- Супер МТС (МАСС) (SCP)"/>
    <n v="50"/>
    <n v="100"/>
    <n v="150"/>
    <s v="Блокирован"/>
    <x v="43"/>
    <s v="Супер МТС (МАСС) (SCP)"/>
    <n v="1"/>
    <n v="1"/>
    <n v="0"/>
    <n v="1"/>
    <n v="1"/>
    <n v="70"/>
    <s v="Супер МТС"/>
    <x v="7"/>
    <n v="1"/>
  </r>
  <r>
    <d v="2013-10-15T13:48:41"/>
    <x v="22"/>
    <n v="8550145"/>
    <d v="2013-10-03T13:28:05"/>
    <x v="1"/>
    <d v="2013-10-03T13:46:51"/>
    <n v="64626"/>
    <s v="Непрофильный"/>
    <s v="Ярославль"/>
    <s v="- Супер МТС (МАСС) (SCP)"/>
    <n v="50"/>
    <n v="100"/>
    <n v="150"/>
    <s v="Блокирован"/>
    <x v="43"/>
    <s v="Супер МТС (МАСС) (SCP)"/>
    <n v="0"/>
    <n v="1"/>
    <n v="0"/>
    <n v="1"/>
    <n v="1"/>
    <n v="70"/>
    <s v="Супер МТС"/>
    <x v="7"/>
    <n v="1"/>
  </r>
  <r>
    <d v="2013-10-03T13:48:31"/>
    <x v="59"/>
    <n v="8550145"/>
    <d v="2013-10-03T13:28:05"/>
    <x v="1"/>
    <d v="2013-10-03T13:46:51"/>
    <n v="64626"/>
    <s v="Непрофильный"/>
    <s v="Тверь"/>
    <s v="- Супер МТС (МАСС) (SCP)"/>
    <n v="50"/>
    <n v="100"/>
    <n v="150"/>
    <s v="Блокирован"/>
    <x v="43"/>
    <s v="Супер МТС (МАСС) (SCP)"/>
    <n v="1"/>
    <n v="1"/>
    <n v="0"/>
    <n v="1"/>
    <n v="1"/>
    <n v="70"/>
    <s v="Супер МТС"/>
    <x v="7"/>
    <n v="1"/>
  </r>
  <r>
    <d v="2013-10-15T13:48:22"/>
    <x v="22"/>
    <n v="8550145"/>
    <d v="2013-10-03T11:05:42"/>
    <x v="1"/>
    <d v="2013-09-23T10:34:31"/>
    <n v="64626"/>
    <s v="Непрофильный"/>
    <s v="Ярославль"/>
    <s v="- Супер МТС (МАСС) (SCP)"/>
    <n v="50"/>
    <n v="0"/>
    <n v="50"/>
    <s v="Блокирован"/>
    <x v="43"/>
    <s v="Супер МТС (МАСС) (SCP)"/>
    <n v="0"/>
    <n v="1"/>
    <n v="0"/>
    <n v="1"/>
    <n v="1"/>
    <n v="0"/>
    <s v="Супер МТС"/>
    <x v="7"/>
    <n v="1"/>
  </r>
  <r>
    <d v="2013-10-01T18:27:38"/>
    <x v="165"/>
    <n v="8550620"/>
    <d v="2013-09-23T09:57:23"/>
    <x v="2"/>
    <d v="2013-10-08T15:13:37"/>
    <n v="64616"/>
    <s v="Непрофильный"/>
    <s v="Ярославль"/>
    <s v="- МТС Коннект-4 (МАСС) (SCP)"/>
    <n v="700"/>
    <n v="0"/>
    <n v="700"/>
    <s v="Блокирован"/>
    <x v="39"/>
    <s v="МТС Коннект-4 (МАСС) (SCP)"/>
    <n v="1"/>
    <n v="1"/>
    <n v="1"/>
    <n v="1"/>
    <n v="1"/>
    <n v="170"/>
    <s v="МТС Коннект-4"/>
    <x v="7"/>
    <n v="1"/>
  </r>
  <r>
    <d v="2013-10-14T15:50:44"/>
    <x v="18"/>
    <n v="8500778"/>
    <d v="2013-10-09T05:45:47"/>
    <x v="1"/>
    <m/>
    <n v="79956"/>
    <s v="Непрофильный"/>
    <s v="Тверь"/>
    <s v="- Smart (МАСС) (SCP)"/>
    <n v="30"/>
    <n v="700"/>
    <n v="730"/>
    <s v="Блокирован"/>
    <x v="44"/>
    <s v="Smart (МАСС) (SCP)"/>
    <n v="1"/>
    <n v="0"/>
    <n v="1"/>
    <n v="1"/>
    <n v="1"/>
    <n v="120"/>
    <s v="Smart"/>
    <x v="7"/>
    <n v="1"/>
  </r>
  <r>
    <d v="2013-10-07T13:48:49"/>
    <x v="0"/>
    <n v="8550436"/>
    <d v="2013-09-17T19:31:04"/>
    <x v="2"/>
    <d v="2013-09-24T21:50:47"/>
    <n v="64626"/>
    <s v="Непрофильный"/>
    <s v="Ярославль"/>
    <s v="- Супер МТС. Область (МАСС) (SCP)"/>
    <n v="30"/>
    <n v="0"/>
    <n v="30"/>
    <s v="Блокирован"/>
    <x v="149"/>
    <s v="Супер МТС. Область (МАСС) (SCP)"/>
    <n v="1"/>
    <n v="1"/>
    <n v="0"/>
    <n v="1"/>
    <n v="1"/>
    <n v="0"/>
    <s v="Супер МТС. Область"/>
    <x v="7"/>
    <n v="1"/>
  </r>
  <r>
    <d v="2013-10-14T15:48:05"/>
    <x v="18"/>
    <n v="8500778"/>
    <d v="2013-10-08T19:24:05"/>
    <x v="1"/>
    <m/>
    <n v="79956"/>
    <s v="Непрофильный"/>
    <s v="Тверь"/>
    <s v="- Smart mini (МАСС) (SCP)"/>
    <n v="30"/>
    <n v="200"/>
    <n v="230"/>
    <s v="Блокирован"/>
    <x v="44"/>
    <s v="Smart mini (МАСС) (SCP)"/>
    <n v="1"/>
    <n v="0"/>
    <n v="1"/>
    <n v="1"/>
    <n v="1"/>
    <n v="110"/>
    <s v="Smart mini"/>
    <x v="7"/>
    <n v="1"/>
  </r>
  <r>
    <d v="2013-10-14T17:39:06"/>
    <x v="167"/>
    <n v="8500814"/>
    <d v="2013-10-07T14:29:42"/>
    <x v="1"/>
    <m/>
    <n v="79956"/>
    <s v="Непрофильный"/>
    <s v="Ярославль"/>
    <s v="- Smart mini (МАСС) (SCP)"/>
    <n v="30"/>
    <n v="444"/>
    <n v="474"/>
    <s v="Блокирован"/>
    <x v="155"/>
    <s v="Smart mini (МАСС) (SCP)"/>
    <n v="1"/>
    <n v="0"/>
    <n v="1"/>
    <n v="1"/>
    <n v="1"/>
    <n v="110"/>
    <s v="Smart mini"/>
    <x v="7"/>
    <n v="1"/>
  </r>
  <r>
    <d v="2013-10-03T22:48:04"/>
    <x v="104"/>
    <n v="8511755"/>
    <d v="2013-09-29T12:01:47"/>
    <x v="2"/>
    <d v="2013-10-09T16:53:51"/>
    <n v="73902"/>
    <s v="Непрофильный"/>
    <s v="Тверь"/>
    <s v="- Супер МТС (МАСС) (SCP)"/>
    <n v="30"/>
    <n v="586.01"/>
    <n v="616.01"/>
    <s v="Блокирован"/>
    <x v="167"/>
    <s v="Супер МТС (МАСС) (SCP)"/>
    <n v="1"/>
    <n v="1"/>
    <n v="0"/>
    <n v="1"/>
    <n v="1"/>
    <n v="70"/>
    <s v="Супер МТС"/>
    <x v="7"/>
    <n v="1"/>
  </r>
  <r>
    <d v="2013-10-13T07:28:32"/>
    <x v="80"/>
    <n v="1999968"/>
    <d v="2013-10-08T11:47:54"/>
    <x v="1"/>
    <d v="2013-10-09T12:00:04"/>
    <n v="64628"/>
    <s v="Непрофильный"/>
    <s v="Тверь"/>
    <s v="- Smart mini (МАСС) (SCP)"/>
    <n v="30"/>
    <n v="500"/>
    <n v="530"/>
    <s v="Блокирован"/>
    <x v="44"/>
    <s v="Smart mini (МАСС) (SCP)"/>
    <n v="1"/>
    <n v="1"/>
    <n v="0"/>
    <n v="1"/>
    <n v="1"/>
    <n v="110"/>
    <s v="Smart mini"/>
    <x v="7"/>
    <n v="1"/>
  </r>
  <r>
    <d v="2013-10-01T18:28:06"/>
    <x v="165"/>
    <n v="8550620"/>
    <d v="2013-09-21T20:03:21"/>
    <x v="2"/>
    <d v="2013-09-28T15:29:38"/>
    <n v="64616"/>
    <s v="Непрофильный"/>
    <s v="Ярославль"/>
    <s v="- МТС Коннект-4 (МАСС) (SCP)"/>
    <n v="700"/>
    <n v="0"/>
    <n v="700"/>
    <s v="Блокирован"/>
    <x v="39"/>
    <s v="МТС Коннект-4 (МАСС) (SCP)"/>
    <n v="1"/>
    <n v="1"/>
    <n v="1"/>
    <n v="1"/>
    <n v="1"/>
    <n v="170"/>
    <s v="МТС Коннект-4"/>
    <x v="7"/>
    <n v="1"/>
  </r>
  <r>
    <d v="2013-10-01T17:54:47"/>
    <x v="161"/>
    <n v="8510937"/>
    <d v="2013-09-13T19:53:07"/>
    <x v="2"/>
    <d v="2013-09-29T20:56:16"/>
    <n v="64616"/>
    <s v="Непрофильный"/>
    <s v="Ярославль"/>
    <s v="- Smart mini (МАСС) (SCP)"/>
    <n v="220"/>
    <n v="0"/>
    <n v="220"/>
    <s v="Блокирован"/>
    <x v="144"/>
    <s v="Smart mini (МАСС) (SCP)"/>
    <n v="1"/>
    <n v="1"/>
    <n v="1"/>
    <n v="1"/>
    <n v="1"/>
    <n v="110"/>
    <s v="Smart mini"/>
    <x v="7"/>
    <n v="1"/>
  </r>
  <r>
    <d v="2013-10-14T22:57:01"/>
    <x v="49"/>
    <n v="1977336"/>
    <d v="2013-10-01T19:44:57"/>
    <x v="1"/>
    <m/>
    <n v="64626"/>
    <s v="Непрофильный"/>
    <s v="Ярославль"/>
    <s v="- Smart mini (МАСС) (SCP)"/>
    <n v="30"/>
    <n v="100"/>
    <n v="130"/>
    <s v="Блокирован"/>
    <x v="43"/>
    <s v="Smart mini (МАСС) (SCP)"/>
    <n v="1"/>
    <n v="0"/>
    <n v="0"/>
    <n v="1"/>
    <n v="1"/>
    <n v="70"/>
    <s v="Smart mini"/>
    <x v="7"/>
    <n v="1"/>
  </r>
  <r>
    <d v="2013-10-01T16:00:51"/>
    <x v="80"/>
    <n v="8503739"/>
    <d v="2013-09-03T16:44:24"/>
    <x v="2"/>
    <d v="2013-09-11T11:47:46"/>
    <n v="79956"/>
    <s v="Непрофильный"/>
    <s v="Ярославль"/>
    <s v="- Smart mini (МАСС) (SCP)"/>
    <n v="220"/>
    <n v="0"/>
    <n v="220"/>
    <s v="Блокирован"/>
    <x v="29"/>
    <s v="Smart mini (МАСС) (SCP)"/>
    <n v="1"/>
    <n v="1"/>
    <n v="1"/>
    <n v="1"/>
    <n v="1"/>
    <n v="110"/>
    <s v="Smart mini"/>
    <x v="7"/>
    <n v="1"/>
  </r>
  <r>
    <d v="2013-11-15T12:09:44"/>
    <x v="11"/>
    <n v="1755272"/>
    <d v="2013-11-09T15:11:18"/>
    <x v="0"/>
    <d v="2013-11-13T20:14:46"/>
    <n v="64626"/>
    <s v="Непрофильный"/>
    <s v="Тверь"/>
    <s v="- МТС Коннект-4 (МАСС) (SCP)"/>
    <n v="30"/>
    <n v="0"/>
    <n v="30"/>
    <s v="Блокирован"/>
    <x v="177"/>
    <s v="МТС Коннект-4 (МАСС) (SCP)"/>
    <n v="0"/>
    <n v="1"/>
    <n v="0"/>
    <n v="1"/>
    <n v="1"/>
    <n v="0"/>
    <s v="МТС Коннект-4"/>
    <x v="7"/>
    <n v="1"/>
  </r>
  <r>
    <d v="2013-10-07T12:49:21"/>
    <x v="30"/>
    <n v="8520383"/>
    <d v="2013-10-07T12:41:03"/>
    <x v="1"/>
    <d v="2013-10-13T19:23:03"/>
    <n v="64626"/>
    <s v="Непрофильный"/>
    <s v="Тверь"/>
    <s v="- МТС Коннект-4 (МАСС) (SCP)"/>
    <n v="1749"/>
    <n v="0"/>
    <n v="1749"/>
    <s v="Блокирован"/>
    <x v="44"/>
    <s v="МТС Коннект-4 (МАСС) (SCP)"/>
    <n v="1"/>
    <n v="1"/>
    <n v="0"/>
    <n v="1"/>
    <n v="1"/>
    <n v="170"/>
    <s v="МТС Коннект-4"/>
    <x v="7"/>
    <n v="1"/>
  </r>
  <r>
    <d v="2013-10-14T20:53:57"/>
    <x v="77"/>
    <n v="8520383"/>
    <d v="2013-10-07T12:41:03"/>
    <x v="1"/>
    <d v="2013-10-13T19:23:03"/>
    <n v="64626"/>
    <s v="Непрофильный"/>
    <s v="Ярославль"/>
    <s v="- МТС Коннект-4 (МАСС) (SCP)"/>
    <n v="1749"/>
    <n v="0"/>
    <n v="1749"/>
    <s v="Блокирован"/>
    <x v="44"/>
    <s v="МТС Коннект-4 (МАСС) (SCP)"/>
    <n v="1"/>
    <n v="1"/>
    <n v="0"/>
    <n v="1"/>
    <n v="1"/>
    <n v="170"/>
    <s v="МТС Коннект-4"/>
    <x v="7"/>
    <n v="1"/>
  </r>
  <r>
    <d v="2013-11-15T12:25:41"/>
    <x v="148"/>
    <n v="8503034"/>
    <d v="2013-11-02T09:58:03"/>
    <x v="0"/>
    <d v="2013-11-08T19:41:45"/>
    <n v="64626"/>
    <s v="Непрофильный"/>
    <s v="Ярославль"/>
    <s v="- МТС Коннект-4 (МАСС) (SCP)"/>
    <n v="30"/>
    <n v="0"/>
    <n v="30"/>
    <s v="Блокирован"/>
    <x v="175"/>
    <s v="МТС Коннект-4 (МАСС) (SCP)"/>
    <n v="0"/>
    <n v="1"/>
    <n v="0"/>
    <n v="1"/>
    <n v="1"/>
    <n v="0"/>
    <s v="МТС Коннект-4"/>
    <x v="7"/>
    <n v="1"/>
  </r>
  <r>
    <d v="2013-10-01T18:46:48"/>
    <x v="43"/>
    <n v="8550873"/>
    <d v="2013-10-01T19:04:43"/>
    <x v="1"/>
    <d v="2013-10-08T23:05:00"/>
    <n v="64626"/>
    <s v="Непрофильный"/>
    <s v="Тверь"/>
    <s v="- Супер МТС (МАСС) (SCP)"/>
    <n v="30"/>
    <n v="0"/>
    <n v="30"/>
    <s v="Блокирован"/>
    <x v="169"/>
    <s v="Супер МТС (МАСС) (SCP)"/>
    <n v="1"/>
    <n v="1"/>
    <n v="0"/>
    <n v="1"/>
    <n v="1"/>
    <n v="0"/>
    <s v="Супер МТС"/>
    <x v="7"/>
    <n v="1"/>
  </r>
  <r>
    <d v="2013-10-03T22:53:31"/>
    <x v="104"/>
    <n v="8563783"/>
    <d v="2013-09-29T16:51:38"/>
    <x v="2"/>
    <d v="2013-10-12T08:38:32"/>
    <n v="73902"/>
    <s v="Непрофильный"/>
    <s v="Тверь"/>
    <s v="- Smart (МАСС) (SCP)"/>
    <n v="470"/>
    <n v="10"/>
    <n v="480"/>
    <s v="Блокирован"/>
    <x v="42"/>
    <s v="Smart (МАСС) (SCP)"/>
    <n v="1"/>
    <n v="1"/>
    <n v="0"/>
    <n v="1"/>
    <n v="1"/>
    <n v="120"/>
    <s v="Smart"/>
    <x v="7"/>
    <n v="1"/>
  </r>
  <r>
    <d v="2013-10-13T13:06:30"/>
    <x v="12"/>
    <n v="8562412"/>
    <d v="2013-10-13T13:03:15"/>
    <x v="1"/>
    <m/>
    <n v="79956"/>
    <s v="Непрофильный"/>
    <s v="Тверь"/>
    <s v="- Супер МТС (МАСС) (SCP)"/>
    <n v="30"/>
    <n v="188"/>
    <n v="218"/>
    <s v="Блокирован"/>
    <x v="46"/>
    <s v="Супер МТС (МАСС) (SCP)"/>
    <n v="1"/>
    <n v="0"/>
    <n v="1"/>
    <n v="1"/>
    <n v="1"/>
    <n v="70"/>
    <s v="Супер МТС"/>
    <x v="7"/>
    <n v="1"/>
  </r>
  <r>
    <d v="2013-10-03T17:32:23"/>
    <x v="80"/>
    <n v="8503659"/>
    <d v="2013-09-06T17:40:34"/>
    <x v="2"/>
    <d v="2013-09-11T15:01:57"/>
    <n v="79956"/>
    <s v="Непрофильный"/>
    <s v="Ярославль"/>
    <s v="- Smart mini (МАСС) (SCP)"/>
    <n v="220"/>
    <n v="0"/>
    <n v="220"/>
    <s v="Блокирован"/>
    <x v="34"/>
    <s v="Smart mini (МАСС) (SCP)"/>
    <n v="1"/>
    <n v="1"/>
    <n v="1"/>
    <n v="1"/>
    <n v="1"/>
    <n v="110"/>
    <s v="Smart mini"/>
    <x v="7"/>
    <n v="1"/>
  </r>
  <r>
    <d v="2013-10-01T16:50:37"/>
    <x v="41"/>
    <n v="8550509"/>
    <d v="2013-10-06T14:54:21"/>
    <x v="1"/>
    <d v="2013-09-14T22:57:01"/>
    <n v="73902"/>
    <s v="Непрофильный"/>
    <s v="Тверь"/>
    <s v="- Smart mini (МАСС) (SCP)"/>
    <n v="220"/>
    <n v="0"/>
    <n v="220"/>
    <s v="Блокирован"/>
    <x v="178"/>
    <s v="Smart mini (МАСС) (SCP)"/>
    <n v="1"/>
    <n v="1"/>
    <n v="0"/>
    <n v="1"/>
    <n v="1"/>
    <n v="110"/>
    <s v="Smart mini"/>
    <x v="7"/>
    <n v="1"/>
  </r>
  <r>
    <d v="2013-10-02T22:45:51"/>
    <x v="104"/>
    <n v="8514954"/>
    <d v="2013-09-27T20:52:30"/>
    <x v="2"/>
    <m/>
    <n v="64616"/>
    <s v="Непрофильный"/>
    <s v="Тверь"/>
    <s v="- Smart (МАСС) (SCP)"/>
    <n v="30"/>
    <n v="450"/>
    <n v="480"/>
    <s v="Блокирован"/>
    <x v="42"/>
    <s v="Smart (МАСС) (SCP)"/>
    <n v="1"/>
    <n v="0"/>
    <n v="1"/>
    <n v="1"/>
    <n v="1"/>
    <n v="120"/>
    <s v="Smart"/>
    <x v="7"/>
    <n v="1"/>
  </r>
  <r>
    <d v="2013-10-11T10:20:17"/>
    <x v="19"/>
    <n v="1756129"/>
    <d v="2013-10-05T11:42:24"/>
    <x v="1"/>
    <m/>
    <n v="64626"/>
    <s v="Непрофильный"/>
    <s v="Тверь"/>
    <s v="- Супер МТС (МАСС) (SCP)"/>
    <n v="30"/>
    <n v="194"/>
    <n v="224"/>
    <s v="Блокирован"/>
    <x v="178"/>
    <s v="Супер МТС (МАСС) (SCP)"/>
    <n v="1"/>
    <n v="0"/>
    <n v="0"/>
    <n v="1"/>
    <n v="1"/>
    <n v="70"/>
    <s v="Супер МТС"/>
    <x v="7"/>
    <n v="1"/>
  </r>
  <r>
    <d v="2013-10-14T12:53:24"/>
    <x v="33"/>
    <n v="8566007"/>
    <d v="2013-10-13T21:36:15"/>
    <x v="1"/>
    <m/>
    <n v="64626"/>
    <s v="Непрофильный"/>
    <s v="Тверь"/>
    <s v="- Smart mini (МАСС) (SCP)"/>
    <n v="30"/>
    <n v="210"/>
    <n v="240"/>
    <s v="Блокирован"/>
    <x v="47"/>
    <s v="Smart mini (МАСС) (SCP)"/>
    <n v="1"/>
    <n v="0"/>
    <n v="0"/>
    <n v="1"/>
    <n v="1"/>
    <n v="110"/>
    <s v="Smart mini"/>
    <x v="7"/>
    <n v="1"/>
  </r>
  <r>
    <d v="2013-10-04T20:39:26"/>
    <x v="177"/>
    <n v="8563787"/>
    <d v="2013-09-24T21:09:52"/>
    <x v="2"/>
    <d v="2013-10-02T11:51:22"/>
    <n v="73902"/>
    <s v="Непрофильный"/>
    <s v="Ярославль"/>
    <s v="- Smart (МАСС) (SCP)"/>
    <n v="470"/>
    <n v="0"/>
    <n v="470"/>
    <s v="Блокирован"/>
    <x v="167"/>
    <s v="Smart (МАСС) (SCP)"/>
    <n v="1"/>
    <n v="1"/>
    <n v="0"/>
    <n v="1"/>
    <n v="1"/>
    <n v="120"/>
    <s v="Smart"/>
    <x v="7"/>
    <n v="1"/>
  </r>
  <r>
    <d v="2013-10-13T23:30:24"/>
    <x v="177"/>
    <n v="8563787"/>
    <d v="2013-09-24T21:09:52"/>
    <x v="2"/>
    <d v="2013-10-02T11:51:22"/>
    <n v="73902"/>
    <s v="Непрофильный"/>
    <s v="Ярославль"/>
    <s v="- Smart (МАСС) (SCP)"/>
    <n v="470"/>
    <n v="0"/>
    <n v="470"/>
    <s v="Блокирован"/>
    <x v="167"/>
    <s v="Smart (МАСС) (SCP)"/>
    <n v="1"/>
    <n v="1"/>
    <n v="0"/>
    <n v="1"/>
    <n v="1"/>
    <n v="120"/>
    <s v="Smart"/>
    <x v="7"/>
    <n v="1"/>
  </r>
  <r>
    <d v="2013-10-14T23:10:11"/>
    <x v="10"/>
    <n v="8555314"/>
    <d v="2013-10-09T17:08:09"/>
    <x v="1"/>
    <d v="2013-10-12T15:47:52"/>
    <n v="64626"/>
    <s v="Непрофильный"/>
    <s v="Тверь"/>
    <s v="- Smart mini (МАСС) (SCP)"/>
    <n v="220"/>
    <n v="0"/>
    <n v="220"/>
    <s v="Блокирован"/>
    <x v="179"/>
    <s v="Smart mini (МАСС) (SCP)"/>
    <n v="1"/>
    <n v="1"/>
    <n v="0"/>
    <n v="1"/>
    <n v="1"/>
    <n v="110"/>
    <s v="Smart mini"/>
    <x v="7"/>
    <n v="1"/>
  </r>
  <r>
    <d v="2013-10-13T11:33:46"/>
    <x v="43"/>
    <n v="8503781"/>
    <d v="2013-10-13T20:02:50"/>
    <x v="1"/>
    <m/>
    <n v="79956"/>
    <s v="Непрофильный"/>
    <s v="Тверь"/>
    <s v="- Smart mini (МАСС) (SCP)"/>
    <n v="220"/>
    <n v="0"/>
    <n v="220"/>
    <s v="Блокирован"/>
    <x v="162"/>
    <s v="Smart mini (МАСС) (SCP)"/>
    <n v="1"/>
    <n v="0"/>
    <n v="1"/>
    <n v="1"/>
    <n v="1"/>
    <n v="110"/>
    <s v="Smart mini"/>
    <x v="7"/>
    <n v="1"/>
  </r>
  <r>
    <d v="2013-10-13T12:10:25"/>
    <x v="121"/>
    <n v="8518097"/>
    <d v="2013-10-06T18:16:22"/>
    <x v="1"/>
    <m/>
    <n v="64616"/>
    <s v="Непрофильный"/>
    <s v="Ярославль"/>
    <s v="- Твоя страна (МАСС) (SCP)"/>
    <n v="150"/>
    <n v="200"/>
    <n v="350"/>
    <s v="Блокирован"/>
    <x v="45"/>
    <s v="Твоя страна (МАСС) (SCP)"/>
    <n v="1"/>
    <n v="0"/>
    <n v="1"/>
    <n v="0"/>
    <n v="0"/>
    <n v="0"/>
    <s v="Твоя страна"/>
    <x v="7"/>
    <n v="1"/>
  </r>
  <r>
    <d v="2013-10-12T15:12:47"/>
    <x v="24"/>
    <n v="8562398"/>
    <d v="2013-10-12T14:57:05"/>
    <x v="1"/>
    <d v="2013-10-14T16:40:51"/>
    <n v="79956"/>
    <s v="Непрофильный"/>
    <s v="Тверь"/>
    <s v="- МТС Коннект-4 (МАСС) (SCP)"/>
    <n v="949"/>
    <n v="0"/>
    <n v="949"/>
    <s v="Блокирован"/>
    <x v="47"/>
    <s v="МТС Коннект-4 (МАСС) (SCP)"/>
    <n v="1"/>
    <n v="1"/>
    <n v="1"/>
    <n v="1"/>
    <n v="1"/>
    <n v="170"/>
    <s v="МТС Коннект-4"/>
    <x v="7"/>
    <n v="1"/>
  </r>
  <r>
    <d v="2013-11-05T21:21:58"/>
    <x v="59"/>
    <n v="8502972"/>
    <d v="2013-11-06T14:32:40"/>
    <x v="0"/>
    <d v="2013-11-12T21:11:06"/>
    <n v="64616"/>
    <s v="Непрофильный"/>
    <s v="Тверь"/>
    <s v="- Супер МТС. Область (МАСС) (SCP)"/>
    <n v="30"/>
    <n v="0"/>
    <n v="30"/>
    <s v="Блокирован"/>
    <x v="180"/>
    <s v="Супер МТС. Область (МАСС) (SCP)"/>
    <n v="0"/>
    <n v="1"/>
    <n v="1"/>
    <n v="1"/>
    <n v="1"/>
    <n v="0"/>
    <s v="Супер МТС. Область"/>
    <x v="7"/>
    <n v="1"/>
  </r>
  <r>
    <d v="2013-10-01T10:20:36"/>
    <x v="52"/>
    <n v="8550145"/>
    <d v="2013-09-26T14:05:03"/>
    <x v="2"/>
    <d v="2013-09-26T13:47:00"/>
    <n v="64626"/>
    <s v="Непрофильный"/>
    <s v="Тверь"/>
    <s v="- Супер МТС (МАСС) (SCP)"/>
    <n v="50"/>
    <n v="0"/>
    <n v="50"/>
    <s v="Блокирован"/>
    <x v="43"/>
    <s v="Супер МТС (МАСС) (SCP)"/>
    <n v="1"/>
    <n v="1"/>
    <n v="0"/>
    <n v="1"/>
    <n v="1"/>
    <n v="0"/>
    <s v="Супер МТС"/>
    <x v="7"/>
    <n v="1"/>
  </r>
  <r>
    <d v="2013-10-03T10:55:47"/>
    <x v="19"/>
    <n v="1755222"/>
    <d v="2013-09-28T23:01:11"/>
    <x v="2"/>
    <m/>
    <n v="64626"/>
    <s v="Непрофильный"/>
    <s v="Тверь"/>
    <s v="- Супер МТС (МАСС) (SCP)"/>
    <n v="30"/>
    <n v="0"/>
    <n v="30"/>
    <s v="Блокирован"/>
    <x v="153"/>
    <s v="Супер МТС (МАСС) (SCP)"/>
    <n v="1"/>
    <n v="0"/>
    <n v="0"/>
    <n v="1"/>
    <n v="1"/>
    <n v="0"/>
    <s v="Супер МТС"/>
    <x v="7"/>
    <n v="1"/>
  </r>
  <r>
    <d v="2013-11-15T12:14:50"/>
    <x v="11"/>
    <n v="1755457"/>
    <d v="2013-11-02T19:21:00"/>
    <x v="0"/>
    <d v="2013-11-08T20:45:03"/>
    <n v="64626"/>
    <s v="Непрофильный"/>
    <s v="Ярославль"/>
    <s v="- МТС Коннект-4 (МАСС) (SCP)"/>
    <n v="30"/>
    <n v="0"/>
    <n v="30"/>
    <s v="Блокирован"/>
    <x v="181"/>
    <s v="МТС Коннект-4 (МАСС) (SCP)"/>
    <n v="0"/>
    <n v="1"/>
    <n v="0"/>
    <n v="1"/>
    <n v="1"/>
    <n v="0"/>
    <s v="МТС Коннект-4"/>
    <x v="7"/>
    <n v="1"/>
  </r>
  <r>
    <d v="2013-10-01T17:55:16"/>
    <x v="161"/>
    <n v="8513395"/>
    <d v="2013-09-11T15:17:39"/>
    <x v="2"/>
    <d v="2013-09-29T19:36:54"/>
    <n v="64616"/>
    <s v="Непрофильный"/>
    <s v="Ярославль"/>
    <s v="- Супер МТС (МАСС) (SCP)"/>
    <n v="1"/>
    <n v="300"/>
    <n v="301"/>
    <s v="Блокирован"/>
    <x v="165"/>
    <s v="Супер МТС (МАСС) (SCP)"/>
    <n v="1"/>
    <n v="1"/>
    <n v="1"/>
    <n v="1"/>
    <n v="1"/>
    <n v="70"/>
    <s v="Супер МТС"/>
    <x v="7"/>
    <n v="1"/>
  </r>
  <r>
    <d v="2013-10-14T12:51:55"/>
    <x v="33"/>
    <n v="8566007"/>
    <d v="2013-10-11T15:09:45"/>
    <x v="1"/>
    <m/>
    <n v="64626"/>
    <s v="Непрофильный"/>
    <s v="Тверь"/>
    <s v="- Smart mini (МАСС) (SCP)"/>
    <n v="30"/>
    <n v="200"/>
    <n v="230"/>
    <s v="Блокирован"/>
    <x v="47"/>
    <s v="Smart mini (МАСС) (SCP)"/>
    <n v="1"/>
    <n v="0"/>
    <n v="0"/>
    <n v="1"/>
    <n v="1"/>
    <n v="110"/>
    <s v="Smart mini"/>
    <x v="7"/>
    <n v="1"/>
  </r>
  <r>
    <d v="2013-10-15T11:56:24"/>
    <x v="9"/>
    <n v="8566007"/>
    <d v="2013-10-11T15:09:45"/>
    <x v="1"/>
    <m/>
    <n v="64626"/>
    <s v="Непрофильный"/>
    <s v="Тверь"/>
    <s v="- Smart mini (МАСС) (SCP)"/>
    <n v="30"/>
    <n v="200"/>
    <n v="230"/>
    <s v="Блокирован"/>
    <x v="47"/>
    <s v="Smart mini (МАСС) (SCP)"/>
    <n v="0"/>
    <n v="0"/>
    <n v="0"/>
    <n v="1"/>
    <n v="1"/>
    <n v="110"/>
    <s v="Smart mini"/>
    <x v="7"/>
    <n v="1"/>
  </r>
  <r>
    <d v="2013-10-08T20:52:22"/>
    <x v="5"/>
    <n v="8500239"/>
    <d v="2013-10-05T11:36:16"/>
    <x v="1"/>
    <m/>
    <n v="64628"/>
    <s v="Непрофильный"/>
    <s v="Тверь"/>
    <s v="- Smart mini (МАСС) (SCP)"/>
    <n v="30"/>
    <n v="423"/>
    <n v="453"/>
    <s v="Блокирован"/>
    <x v="45"/>
    <s v="Smart mini (МАСС) (SCP)"/>
    <n v="1"/>
    <n v="0"/>
    <n v="0"/>
    <n v="1"/>
    <n v="1"/>
    <n v="110"/>
    <s v="Smart mini"/>
    <x v="7"/>
    <n v="1"/>
  </r>
  <r>
    <d v="2013-10-09T22:29:04"/>
    <x v="108"/>
    <n v="8500682"/>
    <d v="2013-10-01T20:33:45"/>
    <x v="1"/>
    <m/>
    <n v="79956"/>
    <s v="Непрофильный"/>
    <s v="Ярославль"/>
    <s v="- Smart mini (МАСС) (SCP)"/>
    <n v="30"/>
    <n v="300"/>
    <n v="330"/>
    <s v="Блокирован"/>
    <x v="178"/>
    <s v="Smart mini (МАСС) (SCP)"/>
    <n v="1"/>
    <n v="0"/>
    <n v="1"/>
    <n v="1"/>
    <n v="1"/>
    <n v="110"/>
    <s v="Smart mini"/>
    <x v="7"/>
    <n v="1"/>
  </r>
  <r>
    <d v="2013-10-03T21:17:29"/>
    <x v="104"/>
    <n v="8517693"/>
    <d v="2013-09-28T19:03:11"/>
    <x v="2"/>
    <d v="2013-06-03T14:20:56"/>
    <n v="73902"/>
    <s v="Непрофильный"/>
    <s v="Тверь"/>
    <s v="- Smart mini (МАСС) (SCP)"/>
    <n v="30"/>
    <n v="383.5"/>
    <n v="413.5"/>
    <s v="Блокирован"/>
    <x v="182"/>
    <s v="Smart mini (МАСС) (SCP)"/>
    <n v="1"/>
    <n v="1"/>
    <n v="0"/>
    <n v="1"/>
    <n v="1"/>
    <n v="110"/>
    <s v="Smart mini"/>
    <x v="7"/>
    <n v="1"/>
  </r>
  <r>
    <d v="2013-10-02T22:44:29"/>
    <x v="104"/>
    <n v="8514415"/>
    <d v="2013-09-27T15:41:20"/>
    <x v="2"/>
    <m/>
    <n v="64616"/>
    <s v="Непрофильный"/>
    <s v="Тверь"/>
    <s v="- МТС Коннект-4 (МАСС) (SCP)"/>
    <n v="949"/>
    <n v="0"/>
    <n v="949"/>
    <s v="Блокирован"/>
    <x v="153"/>
    <s v="МТС Коннект-4 (МАСС) (SCP)"/>
    <n v="1"/>
    <n v="0"/>
    <n v="1"/>
    <n v="1"/>
    <n v="1"/>
    <n v="170"/>
    <s v="МТС Коннект-4"/>
    <x v="7"/>
    <n v="1"/>
  </r>
  <r>
    <d v="2013-10-14T13:09:16"/>
    <x v="33"/>
    <n v="8566007"/>
    <d v="2013-10-09T21:15:07"/>
    <x v="1"/>
    <d v="2013-10-13T19:14:09"/>
    <n v="64626"/>
    <s v="Непрофильный"/>
    <s v="Тверь"/>
    <s v="- Smart mini (МАСС) (SCP)"/>
    <n v="30"/>
    <n v="300"/>
    <n v="330"/>
    <s v="Блокирован"/>
    <x v="47"/>
    <s v="Smart mini (МАСС) (SCP)"/>
    <n v="1"/>
    <n v="1"/>
    <n v="0"/>
    <n v="1"/>
    <n v="1"/>
    <n v="110"/>
    <s v="Smart mini"/>
    <x v="7"/>
    <n v="1"/>
  </r>
  <r>
    <d v="2013-10-15T11:56:33"/>
    <x v="9"/>
    <n v="8566007"/>
    <d v="2013-10-09T21:15:07"/>
    <x v="1"/>
    <d v="2013-10-13T19:14:09"/>
    <n v="64626"/>
    <s v="Непрофильный"/>
    <s v="Тверь"/>
    <s v="- Smart mini (МАСС) (SCP)"/>
    <n v="30"/>
    <n v="300"/>
    <n v="330"/>
    <s v="Блокирован"/>
    <x v="47"/>
    <s v="Smart mini (МАСС) (SCP)"/>
    <n v="0"/>
    <n v="1"/>
    <n v="0"/>
    <n v="1"/>
    <n v="1"/>
    <n v="110"/>
    <s v="Smart mini"/>
    <x v="7"/>
    <n v="1"/>
  </r>
  <r>
    <d v="2013-10-14T14:25:19"/>
    <x v="80"/>
    <n v="1756061"/>
    <d v="2013-10-06T14:31:51"/>
    <x v="1"/>
    <m/>
    <n v="64628"/>
    <s v="Непрофильный"/>
    <s v="Ярославль"/>
    <s v="- МТС Коннект-4 (МАСС) (SCP)"/>
    <n v="30"/>
    <n v="0"/>
    <n v="30"/>
    <s v="Блокирован"/>
    <x v="46"/>
    <s v="МТС Коннект-4 (МАСС) (SCP)"/>
    <n v="1"/>
    <n v="0"/>
    <n v="0"/>
    <n v="1"/>
    <n v="1"/>
    <n v="0"/>
    <s v="МТС Коннект-4"/>
    <x v="7"/>
    <n v="1"/>
  </r>
  <r>
    <d v="2013-10-06T15:18:27"/>
    <x v="96"/>
    <n v="8554449"/>
    <d v="2013-10-05T18:47:27"/>
    <x v="1"/>
    <m/>
    <n v="64616"/>
    <s v="Непрофильный"/>
    <s v="Тверь"/>
    <s v="- Smart (МАСС) (SCP)"/>
    <n v="30"/>
    <n v="94"/>
    <n v="124"/>
    <s v="Блокирован"/>
    <x v="46"/>
    <s v="Smart (МАСС) (SCP)"/>
    <n v="1"/>
    <n v="0"/>
    <n v="1"/>
    <n v="1"/>
    <n v="1"/>
    <n v="0"/>
    <s v="Smart"/>
    <x v="7"/>
    <n v="1"/>
  </r>
  <r>
    <d v="2013-10-11T15:56:29"/>
    <x v="96"/>
    <n v="8554449"/>
    <d v="2013-10-05T18:47:27"/>
    <x v="1"/>
    <m/>
    <n v="64616"/>
    <s v="Непрофильный"/>
    <s v="Тверь"/>
    <s v="- Smart (МАСС) (SCP)"/>
    <n v="30"/>
    <n v="94"/>
    <n v="124"/>
    <s v="Блокирован"/>
    <x v="46"/>
    <s v="Smart (МАСС) (SCP)"/>
    <n v="1"/>
    <n v="0"/>
    <n v="1"/>
    <n v="1"/>
    <n v="1"/>
    <n v="0"/>
    <s v="Smart"/>
    <x v="7"/>
    <n v="1"/>
  </r>
  <r>
    <d v="2013-10-06T15:17:25"/>
    <x v="96"/>
    <n v="8554449"/>
    <d v="2013-10-05T18:46:27"/>
    <x v="1"/>
    <m/>
    <n v="64616"/>
    <s v="Непрофильный"/>
    <s v="Тверь"/>
    <s v="- Smart (МАСС) (SCP)"/>
    <n v="30"/>
    <n v="94"/>
    <n v="124"/>
    <s v="Блокирован"/>
    <x v="46"/>
    <s v="Smart (МАСС) (SCP)"/>
    <n v="1"/>
    <n v="0"/>
    <n v="1"/>
    <n v="1"/>
    <n v="1"/>
    <n v="0"/>
    <s v="Smart"/>
    <x v="7"/>
    <n v="1"/>
  </r>
  <r>
    <d v="2013-10-11T15:58:55"/>
    <x v="96"/>
    <n v="8554449"/>
    <d v="2013-10-05T18:46:27"/>
    <x v="1"/>
    <m/>
    <n v="64616"/>
    <s v="Непрофильный"/>
    <s v="Тверь"/>
    <s v="- Smart (МАСС) (SCP)"/>
    <n v="30"/>
    <n v="94"/>
    <n v="124"/>
    <s v="Блокирован"/>
    <x v="46"/>
    <s v="Smart (МАСС) (SCP)"/>
    <n v="1"/>
    <n v="0"/>
    <n v="1"/>
    <n v="1"/>
    <n v="1"/>
    <n v="0"/>
    <s v="Smart"/>
    <x v="7"/>
    <n v="1"/>
  </r>
  <r>
    <d v="2013-10-13T13:54:31"/>
    <x v="153"/>
    <n v="8503621"/>
    <d v="2013-10-08T15:20:56"/>
    <x v="1"/>
    <m/>
    <n v="64628"/>
    <s v="Непрофильный"/>
    <s v="Тверь"/>
    <s v="- Smart mini (МАСС) (SCP)"/>
    <n v="20"/>
    <n v="0"/>
    <n v="20"/>
    <s v="Блокирован"/>
    <x v="47"/>
    <s v="Smart mini (МАСС) (SCP)"/>
    <n v="1"/>
    <n v="0"/>
    <n v="0"/>
    <n v="1"/>
    <n v="1"/>
    <n v="0"/>
    <s v="Smart mini"/>
    <x v="7"/>
    <n v="1"/>
  </r>
  <r>
    <d v="2013-10-03T22:47:27"/>
    <x v="104"/>
    <n v="8500206"/>
    <d v="2013-09-29T09:47:57"/>
    <x v="2"/>
    <d v="2013-10-13T15:54:42"/>
    <n v="73902"/>
    <s v="Непрофильный"/>
    <s v="Тверь"/>
    <s v="- Супер МТС (МАСС) (SCP)"/>
    <n v="30"/>
    <n v="500"/>
    <n v="530"/>
    <s v="Блокирован"/>
    <x v="178"/>
    <s v="Супер МТС (МАСС) (SCP)"/>
    <n v="1"/>
    <n v="1"/>
    <n v="0"/>
    <n v="1"/>
    <n v="1"/>
    <n v="70"/>
    <s v="Супер МТС"/>
    <x v="7"/>
    <n v="1"/>
  </r>
  <r>
    <d v="2013-10-08T18:33:28"/>
    <x v="62"/>
    <n v="8503781"/>
    <d v="2013-10-09T09:46:44"/>
    <x v="1"/>
    <m/>
    <n v="79956"/>
    <s v="Непрофильный"/>
    <s v="Тверь"/>
    <s v="- Smart mini (МАСС) (SCP)"/>
    <n v="220"/>
    <n v="0"/>
    <n v="220"/>
    <s v="Блокирован"/>
    <x v="162"/>
    <s v="Smart mini (МАСС) (SCP)"/>
    <n v="1"/>
    <n v="0"/>
    <n v="1"/>
    <n v="1"/>
    <n v="1"/>
    <n v="110"/>
    <s v="Smart mini"/>
    <x v="7"/>
    <n v="1"/>
  </r>
  <r>
    <d v="2013-10-08T20:55:14"/>
    <x v="5"/>
    <n v="8500239"/>
    <d v="2013-10-01T22:35:22"/>
    <x v="1"/>
    <m/>
    <n v="64628"/>
    <s v="Непрофильный"/>
    <s v="Ярославль"/>
    <s v="- Smart mini (МАСС) (SCP)"/>
    <n v="30"/>
    <n v="200"/>
    <n v="230"/>
    <s v="Блокирован"/>
    <x v="45"/>
    <s v="Smart mini (МАСС) (SCP)"/>
    <n v="1"/>
    <n v="0"/>
    <n v="0"/>
    <n v="1"/>
    <n v="1"/>
    <n v="110"/>
    <s v="Smart mini"/>
    <x v="7"/>
    <n v="1"/>
  </r>
  <r>
    <d v="2013-10-15T11:56:16"/>
    <x v="9"/>
    <n v="8566007"/>
    <d v="2013-10-07T18:48:20"/>
    <x v="1"/>
    <m/>
    <n v="64626"/>
    <s v="Непрофильный"/>
    <s v="Ярославль"/>
    <s v="- Smart mini (МАСС) (SCP)"/>
    <n v="30"/>
    <n v="1000"/>
    <n v="1030"/>
    <s v="Блокирован"/>
    <x v="47"/>
    <s v="Smart mini (МАСС) (SCP)"/>
    <n v="0"/>
    <n v="0"/>
    <n v="0"/>
    <n v="1"/>
    <n v="1"/>
    <n v="110"/>
    <s v="Smart mini"/>
    <x v="7"/>
    <n v="1"/>
  </r>
  <r>
    <d v="2013-10-01T18:56:41"/>
    <x v="164"/>
    <n v="8520521"/>
    <d v="2013-09-21T17:48:17"/>
    <x v="2"/>
    <d v="2013-09-30T16:32:34"/>
    <n v="64616"/>
    <s v="Непрофильный"/>
    <s v="Ярославль"/>
    <s v="- Smart mini (МАСС) (SCP)"/>
    <n v="30"/>
    <n v="200"/>
    <n v="230"/>
    <s v="Блокирован"/>
    <x v="43"/>
    <s v="Smart mini (МАСС) (SCP)"/>
    <n v="1"/>
    <n v="1"/>
    <n v="1"/>
    <n v="1"/>
    <n v="1"/>
    <n v="110"/>
    <s v="Smart mini"/>
    <x v="7"/>
    <n v="1"/>
  </r>
  <r>
    <d v="2013-10-01T13:35:19"/>
    <x v="2"/>
    <n v="8502926"/>
    <d v="2013-10-01T13:31:38"/>
    <x v="1"/>
    <d v="2013-10-07T16:07:10"/>
    <n v="73902"/>
    <s v="Непрофильный"/>
    <s v="Тверь"/>
    <s v="- Супер МТС. Область (МАСС) (SCP)"/>
    <n v="30"/>
    <n v="0"/>
    <n v="30"/>
    <s v="Блокирован"/>
    <x v="45"/>
    <s v="Супер МТС. Область (МАСС) (SCP)"/>
    <n v="1"/>
    <n v="1"/>
    <n v="0"/>
    <n v="1"/>
    <n v="1"/>
    <n v="0"/>
    <s v="Супер МТС. Область"/>
    <x v="7"/>
    <n v="1"/>
  </r>
  <r>
    <d v="2013-10-11T18:24:51"/>
    <x v="149"/>
    <n v="8503621"/>
    <d v="2013-10-06T21:01:06"/>
    <x v="1"/>
    <m/>
    <n v="64628"/>
    <s v="Непрофильный"/>
    <s v="Тверь"/>
    <s v="- Smart mini (МАСС) (SCP)"/>
    <n v="20"/>
    <n v="0"/>
    <n v="20"/>
    <s v="Блокирован"/>
    <x v="47"/>
    <s v="Smart mini (МАСС) (SCP)"/>
    <n v="1"/>
    <n v="0"/>
    <n v="0"/>
    <n v="1"/>
    <n v="1"/>
    <n v="0"/>
    <s v="Smart mini"/>
    <x v="7"/>
    <n v="1"/>
  </r>
  <r>
    <d v="2013-10-15T21:42:01"/>
    <x v="138"/>
    <n v="8520327"/>
    <d v="2013-10-14T18:11:12"/>
    <x v="1"/>
    <m/>
    <n v="64626"/>
    <s v="Непрофильный"/>
    <s v="Тверь"/>
    <s v="- Smart mini (МАСС) (SCP)"/>
    <n v="30"/>
    <n v="189.02"/>
    <n v="219.02"/>
    <s v="Блокирован"/>
    <x v="49"/>
    <s v="Smart mini (МАСС) (SCP)"/>
    <n v="0"/>
    <n v="0"/>
    <n v="0"/>
    <n v="1"/>
    <n v="1"/>
    <n v="110"/>
    <s v="Smart mini"/>
    <x v="7"/>
    <n v="1"/>
  </r>
  <r>
    <d v="2013-10-14T09:21:16"/>
    <x v="139"/>
    <n v="8520327"/>
    <d v="2013-10-14T18:11:12"/>
    <x v="1"/>
    <m/>
    <n v="64626"/>
    <s v="Непрофильный"/>
    <s v="Тверь"/>
    <s v="- Smart mini (МАСС) (SCP)"/>
    <n v="30"/>
    <n v="189.02"/>
    <n v="219.02"/>
    <s v="Блокирован"/>
    <x v="49"/>
    <s v="Smart mini (МАСС) (SCP)"/>
    <n v="1"/>
    <n v="0"/>
    <n v="0"/>
    <n v="1"/>
    <n v="1"/>
    <n v="110"/>
    <s v="Smart mini"/>
    <x v="7"/>
    <n v="1"/>
  </r>
  <r>
    <d v="2013-10-15T18:57:51"/>
    <x v="139"/>
    <n v="8520327"/>
    <d v="2013-10-14T18:11:12"/>
    <x v="1"/>
    <m/>
    <n v="64626"/>
    <s v="Непрофильный"/>
    <s v="Тверь"/>
    <s v="- Smart mini (МАСС) (SCP)"/>
    <n v="30"/>
    <n v="189.02"/>
    <n v="219.02"/>
    <s v="Блокирован"/>
    <x v="49"/>
    <s v="Smart mini (МАСС) (SCP)"/>
    <n v="0"/>
    <n v="0"/>
    <n v="0"/>
    <n v="1"/>
    <n v="1"/>
    <n v="110"/>
    <s v="Smart mini"/>
    <x v="7"/>
    <n v="1"/>
  </r>
  <r>
    <d v="2013-10-08T20:00:26"/>
    <x v="67"/>
    <n v="1999718"/>
    <d v="2013-10-01T18:07:52"/>
    <x v="1"/>
    <m/>
    <n v="64628"/>
    <s v="Непрофильный"/>
    <s v="Ярославль"/>
    <s v="- Smart mini (МАСС) (SCP)"/>
    <n v="30"/>
    <n v="200"/>
    <n v="230"/>
    <s v="Блокирован"/>
    <x v="183"/>
    <s v="Smart mini (МАСС) (SCP)"/>
    <n v="1"/>
    <n v="0"/>
    <n v="0"/>
    <n v="1"/>
    <n v="1"/>
    <n v="110"/>
    <s v="Smart mini"/>
    <x v="7"/>
    <n v="1"/>
  </r>
  <r>
    <d v="2013-10-08T11:32:56"/>
    <x v="81"/>
    <n v="1910773"/>
    <d v="2013-10-04T17:12:04"/>
    <x v="1"/>
    <d v="2013-10-05T11:02:24"/>
    <n v="64628"/>
    <s v="Непрофильный"/>
    <s v="Тверь"/>
    <s v="- Smart (МАСС) (SCP)"/>
    <n v="30"/>
    <n v="510.5"/>
    <n v="540.5"/>
    <s v="Блокирован"/>
    <x v="184"/>
    <s v="Smart (МАСС) (SCP)"/>
    <n v="1"/>
    <n v="1"/>
    <n v="0"/>
    <n v="1"/>
    <n v="1"/>
    <n v="120"/>
    <s v="Smart"/>
    <x v="7"/>
    <n v="1"/>
  </r>
  <r>
    <d v="2013-10-15T21:44:17"/>
    <x v="138"/>
    <n v="8520327"/>
    <d v="2013-10-14T06:51:37"/>
    <x v="1"/>
    <m/>
    <n v="64626"/>
    <s v="Непрофильный"/>
    <s v="Тверь"/>
    <s v="- Smart mini (МАСС) (SCP)"/>
    <n v="30"/>
    <n v="250"/>
    <n v="280"/>
    <s v="Блокирован"/>
    <x v="49"/>
    <s v="Smart mini (МАСС) (SCP)"/>
    <n v="0"/>
    <n v="0"/>
    <n v="0"/>
    <n v="1"/>
    <n v="1"/>
    <n v="110"/>
    <s v="Smart mini"/>
    <x v="7"/>
    <n v="1"/>
  </r>
  <r>
    <d v="2013-10-14T06:50:44"/>
    <x v="139"/>
    <n v="8520327"/>
    <d v="2013-10-14T06:51:37"/>
    <x v="1"/>
    <m/>
    <n v="64626"/>
    <s v="Непрофильный"/>
    <s v="Тверь"/>
    <s v="- Smart mini (МАСС) (SCP)"/>
    <n v="30"/>
    <n v="250"/>
    <n v="280"/>
    <s v="Блокирован"/>
    <x v="49"/>
    <s v="Smart mini (МАСС) (SCP)"/>
    <n v="1"/>
    <n v="0"/>
    <n v="0"/>
    <n v="1"/>
    <n v="1"/>
    <n v="110"/>
    <s v="Smart mini"/>
    <x v="7"/>
    <n v="1"/>
  </r>
  <r>
    <d v="2013-10-03T14:42:31"/>
    <x v="119"/>
    <n v="8519720"/>
    <d v="2013-06-25T22:34:42"/>
    <x v="5"/>
    <d v="2013-08-20T13:23:52"/>
    <n v="79956"/>
    <s v="Непрофильный"/>
    <s v="Ярославль"/>
    <s v="- Smart (МАСС) (SCP)"/>
    <n v="30"/>
    <n v="400"/>
    <n v="430"/>
    <s v="Блокирован"/>
    <x v="93"/>
    <s v="Smart (МАСС) (SCP)"/>
    <n v="1"/>
    <n v="1"/>
    <n v="1"/>
    <n v="1"/>
    <n v="1"/>
    <n v="120"/>
    <s v="Smart"/>
    <x v="7"/>
    <n v="1"/>
  </r>
  <r>
    <d v="2013-10-14T22:07:08"/>
    <x v="178"/>
    <n v="8503621"/>
    <d v="2013-10-05T21:48:42"/>
    <x v="1"/>
    <d v="2013-10-08T21:35:37"/>
    <n v="64626"/>
    <s v="Непрофильный"/>
    <s v="Ярославль"/>
    <s v="- Smart mini (МАСС) (SCP)"/>
    <n v="20"/>
    <n v="91.01"/>
    <n v="111.01"/>
    <s v="Блокирован"/>
    <x v="47"/>
    <s v="Smart mini (МАСС) (SCP)"/>
    <n v="1"/>
    <n v="1"/>
    <n v="0"/>
    <n v="1"/>
    <n v="1"/>
    <n v="70"/>
    <s v="Smart mini"/>
    <x v="7"/>
    <n v="1"/>
  </r>
  <r>
    <d v="2013-10-14T22:16:42"/>
    <x v="50"/>
    <n v="8503629"/>
    <d v="2013-10-11T16:36:50"/>
    <x v="1"/>
    <d v="2013-10-13T20:29:02"/>
    <n v="64626"/>
    <s v="Непрофильный"/>
    <s v="Тверь"/>
    <s v="- Smart mini (МАСС) (SCP)"/>
    <n v="20"/>
    <n v="0"/>
    <n v="20"/>
    <s v="Блокирован"/>
    <x v="185"/>
    <s v="Smart mini (МАСС) (SCP)"/>
    <n v="1"/>
    <n v="1"/>
    <n v="0"/>
    <n v="1"/>
    <n v="1"/>
    <n v="0"/>
    <s v="Smart mini"/>
    <x v="7"/>
    <n v="1"/>
  </r>
  <r>
    <d v="2013-10-04T11:51:47"/>
    <x v="100"/>
    <n v="8562404"/>
    <d v="2013-10-03T13:24:12"/>
    <x v="1"/>
    <d v="2013-10-15T13:09:45"/>
    <n v="79956"/>
    <s v="Непрофильный"/>
    <s v="Тверь"/>
    <s v="- МТС Коннект-4 (МАСС) (SCP)"/>
    <n v="949"/>
    <n v="0"/>
    <n v="949"/>
    <s v="Блокирован"/>
    <x v="184"/>
    <s v="МТС Коннект-4 (МАСС) (SCP)"/>
    <n v="1"/>
    <n v="1"/>
    <n v="1"/>
    <n v="1"/>
    <n v="1"/>
    <n v="170"/>
    <s v="МТС Коннект-4"/>
    <x v="7"/>
    <n v="1"/>
  </r>
  <r>
    <d v="2013-10-01T17:57:08"/>
    <x v="161"/>
    <n v="8514415"/>
    <d v="2013-09-21T19:51:28"/>
    <x v="2"/>
    <d v="2013-09-24T14:01:03"/>
    <n v="64616"/>
    <s v="Непрофильный"/>
    <s v="Ярославль"/>
    <s v="- МТС Коннект-4 (МАСС) (SCP)"/>
    <n v="949"/>
    <n v="0"/>
    <n v="949"/>
    <s v="Блокирован"/>
    <x v="153"/>
    <s v="МТС Коннект-4 (МАСС) (SCP)"/>
    <n v="1"/>
    <n v="1"/>
    <n v="1"/>
    <n v="1"/>
    <n v="1"/>
    <n v="170"/>
    <s v="МТС Коннект-4"/>
    <x v="7"/>
    <n v="1"/>
  </r>
  <r>
    <d v="2013-10-03T22:54:03"/>
    <x v="104"/>
    <n v="8564038"/>
    <d v="2013-09-29T17:59:30"/>
    <x v="2"/>
    <d v="2013-10-09T17:35:45"/>
    <n v="73902"/>
    <s v="Непрофильный"/>
    <s v="Тверь"/>
    <s v="- Smart mini (МАСС) (SCP)"/>
    <n v="220"/>
    <n v="0"/>
    <n v="220"/>
    <s v="Блокирован"/>
    <x v="183"/>
    <s v="Smart mini (МАСС) (SCP)"/>
    <n v="1"/>
    <n v="1"/>
    <n v="0"/>
    <n v="1"/>
    <n v="1"/>
    <n v="110"/>
    <s v="Smart mini"/>
    <x v="7"/>
    <n v="1"/>
  </r>
  <r>
    <d v="2013-10-07T15:44:28"/>
    <x v="109"/>
    <n v="8550509"/>
    <d v="2013-09-25T16:34:54"/>
    <x v="2"/>
    <m/>
    <n v="73902"/>
    <s v="Непрофильный"/>
    <s v="Ярославль"/>
    <s v="- Smart mini (МАСС) (SCP)"/>
    <n v="220"/>
    <n v="92"/>
    <n v="312"/>
    <s v="Блокирован"/>
    <x v="178"/>
    <s v="Smart mini (МАСС) (SCP)"/>
    <n v="1"/>
    <n v="0"/>
    <n v="0"/>
    <n v="1"/>
    <n v="1"/>
    <n v="110"/>
    <s v="Smart mini"/>
    <x v="7"/>
    <n v="1"/>
  </r>
  <r>
    <d v="2013-10-09T14:49:48"/>
    <x v="33"/>
    <n v="8566007"/>
    <d v="2013-10-04T12:51:05"/>
    <x v="1"/>
    <m/>
    <n v="64626"/>
    <s v="Непрофильный"/>
    <s v="Тверь"/>
    <s v="- Smart Nonstop (МАСС) (SCP)"/>
    <n v="30"/>
    <n v="1257.18"/>
    <n v="1287.18"/>
    <s v="Блокирован"/>
    <x v="47"/>
    <s v="Smart Nonstop (МАСС) (SCP)"/>
    <n v="1"/>
    <n v="0"/>
    <n v="0"/>
    <n v="1"/>
    <n v="1"/>
    <n v="200"/>
    <s v="Smart Nonstop"/>
    <x v="7"/>
    <n v="1"/>
  </r>
  <r>
    <d v="2013-10-15T11:56:41"/>
    <x v="9"/>
    <n v="8566007"/>
    <d v="2013-10-04T12:51:05"/>
    <x v="1"/>
    <m/>
    <n v="64626"/>
    <s v="Непрофильный"/>
    <s v="Ярославль"/>
    <s v="- Smart Nonstop (МАСС) (SCP)"/>
    <n v="30"/>
    <n v="1257.18"/>
    <n v="1287.18"/>
    <s v="Блокирован"/>
    <x v="47"/>
    <s v="Smart Nonstop (МАСС) (SCP)"/>
    <n v="0"/>
    <n v="0"/>
    <n v="0"/>
    <n v="1"/>
    <n v="1"/>
    <n v="200"/>
    <s v="Smart Nonstop"/>
    <x v="7"/>
    <n v="1"/>
  </r>
  <r>
    <d v="2013-10-14T22:07:00"/>
    <x v="178"/>
    <n v="8503621"/>
    <d v="2013-10-04T00:29:56"/>
    <x v="1"/>
    <d v="2013-10-08T21:30:41"/>
    <n v="64626"/>
    <s v="Непрофильный"/>
    <s v="Ярославль"/>
    <s v="- Smart mini (МАСС) (SCP)"/>
    <n v="20"/>
    <n v="0"/>
    <n v="20"/>
    <s v="Блокирован"/>
    <x v="47"/>
    <s v="Smart mini (МАСС) (SCP)"/>
    <n v="1"/>
    <n v="1"/>
    <n v="0"/>
    <n v="1"/>
    <n v="1"/>
    <n v="0"/>
    <s v="Smart mini"/>
    <x v="7"/>
    <n v="1"/>
  </r>
  <r>
    <d v="2013-10-09T18:00:16"/>
    <x v="100"/>
    <n v="8503785"/>
    <d v="2013-08-14T19:08:55"/>
    <x v="3"/>
    <d v="2013-09-10T15:43:28"/>
    <n v="79956"/>
    <s v="Непрофильный"/>
    <s v="Ярославль"/>
    <s v="- Smart mini (МАСС) (SCP)"/>
    <n v="220"/>
    <n v="90"/>
    <n v="310"/>
    <s v="Блокирован"/>
    <x v="174"/>
    <s v="Smart mini (МАСС) (SCP)"/>
    <n v="1"/>
    <n v="1"/>
    <n v="1"/>
    <n v="1"/>
    <n v="1"/>
    <n v="110"/>
    <s v="Smart mini"/>
    <x v="7"/>
    <n v="1"/>
  </r>
  <r>
    <d v="2013-10-09T19:21:01"/>
    <x v="149"/>
    <n v="8503621"/>
    <d v="2013-10-03T17:26:36"/>
    <x v="1"/>
    <d v="2013-10-15T22:52:49"/>
    <n v="64628"/>
    <s v="Непрофильный"/>
    <s v="Тверь"/>
    <s v="- Smart mini (МАСС) (SCP)"/>
    <n v="20"/>
    <n v="0"/>
    <n v="20"/>
    <s v="Блокирован"/>
    <x v="47"/>
    <s v="Smart mini (МАСС) (SCP)"/>
    <n v="1"/>
    <n v="1"/>
    <n v="0"/>
    <n v="1"/>
    <n v="1"/>
    <n v="0"/>
    <s v="Smart mini"/>
    <x v="7"/>
    <n v="1"/>
  </r>
  <r>
    <d v="2013-10-01T19:21:10"/>
    <x v="121"/>
    <n v="8548853"/>
    <d v="2013-09-27T12:53:41"/>
    <x v="2"/>
    <d v="2013-10-12T19:57:23"/>
    <n v="64616"/>
    <s v="Непрофильный"/>
    <s v="Тверь"/>
    <s v="- Супер МТС. Область (МАСС) (SCP)"/>
    <n v="30"/>
    <n v="95"/>
    <n v="125"/>
    <s v="Блокирован"/>
    <x v="45"/>
    <s v="Супер МТС. Область (МАСС) (SCP)"/>
    <n v="1"/>
    <n v="1"/>
    <n v="1"/>
    <n v="1"/>
    <n v="1"/>
    <n v="70"/>
    <s v="Супер МТС. Область"/>
    <x v="7"/>
    <n v="1"/>
  </r>
  <r>
    <d v="2013-10-01T19:23:53"/>
    <x v="121"/>
    <n v="8548853"/>
    <d v="2013-09-27T12:53:41"/>
    <x v="2"/>
    <d v="2013-10-12T19:57:23"/>
    <n v="64616"/>
    <s v="Непрофильный"/>
    <s v="Тверь"/>
    <s v="- Супер МТС. Область (МАСС) (SCP)"/>
    <n v="30"/>
    <n v="95"/>
    <n v="125"/>
    <s v="Блокирован"/>
    <x v="45"/>
    <s v="Супер МТС. Область (МАСС) (SCP)"/>
    <n v="1"/>
    <n v="1"/>
    <n v="1"/>
    <n v="1"/>
    <n v="1"/>
    <n v="70"/>
    <s v="Супер МТС. Область"/>
    <x v="7"/>
    <n v="1"/>
  </r>
  <r>
    <d v="2013-10-01T18:12:51"/>
    <x v="25"/>
    <n v="8550362"/>
    <d v="2013-09-23T12:27:02"/>
    <x v="2"/>
    <d v="2013-10-08T12:42:35"/>
    <n v="64628"/>
    <s v="Непрофильный"/>
    <s v="Ярославль"/>
    <s v="- Супер МТС. Область (МАСС) (SCP)"/>
    <n v="30"/>
    <n v="0"/>
    <n v="30"/>
    <s v="Блокирован"/>
    <x v="44"/>
    <s v="Супер МТС. Область (МАСС) (SCP)"/>
    <n v="1"/>
    <n v="1"/>
    <n v="0"/>
    <n v="1"/>
    <n v="1"/>
    <n v="0"/>
    <s v="Супер МТС. Область"/>
    <x v="7"/>
    <n v="1"/>
  </r>
  <r>
    <d v="2013-10-09T19:09:42"/>
    <x v="153"/>
    <n v="8503621"/>
    <d v="2013-10-03T11:45:49"/>
    <x v="1"/>
    <d v="2013-10-15T22:51:43"/>
    <n v="64628"/>
    <s v="Непрофильный"/>
    <s v="Ярославль"/>
    <s v="- Smart mini (МАСС) (SCP)"/>
    <n v="20"/>
    <n v="0"/>
    <n v="20"/>
    <s v="Блокирован"/>
    <x v="47"/>
    <s v="Smart mini (МАСС) (SCP)"/>
    <n v="1"/>
    <n v="1"/>
    <n v="0"/>
    <n v="1"/>
    <n v="1"/>
    <n v="0"/>
    <s v="Smart mini"/>
    <x v="7"/>
    <n v="1"/>
  </r>
  <r>
    <d v="2013-10-14T22:17:08"/>
    <x v="50"/>
    <n v="8503629"/>
    <d v="2013-10-08T16:55:09"/>
    <x v="1"/>
    <d v="2013-10-13T20:23:14"/>
    <n v="64626"/>
    <s v="Непрофильный"/>
    <s v="Тверь"/>
    <s v="- Smart (МАСС) (SCP)"/>
    <n v="20"/>
    <n v="0"/>
    <n v="20"/>
    <s v="Блокирован"/>
    <x v="185"/>
    <s v="Smart (МАСС) (SCP)"/>
    <n v="1"/>
    <n v="1"/>
    <n v="0"/>
    <n v="1"/>
    <n v="1"/>
    <n v="0"/>
    <s v="Smart"/>
    <x v="7"/>
    <n v="1"/>
  </r>
  <r>
    <d v="2013-10-14T22:16:34"/>
    <x v="50"/>
    <n v="8503629"/>
    <d v="2013-10-08T13:17:59"/>
    <x v="1"/>
    <d v="2013-10-13T20:22:00"/>
    <n v="64626"/>
    <s v="Непрофильный"/>
    <s v="Ярославль"/>
    <s v="- Smart mini (МАСС) (SCP)"/>
    <n v="20"/>
    <n v="0"/>
    <n v="20"/>
    <s v="Блокирован"/>
    <x v="185"/>
    <s v="Smart mini (МАСС) (SCP)"/>
    <n v="1"/>
    <n v="1"/>
    <n v="0"/>
    <n v="1"/>
    <n v="1"/>
    <n v="0"/>
    <s v="Smart mini"/>
    <x v="7"/>
    <n v="1"/>
  </r>
  <r>
    <d v="2013-10-07T19:30:42"/>
    <x v="20"/>
    <n v="8514179"/>
    <d v="2013-09-24T15:13:01"/>
    <x v="2"/>
    <d v="2013-09-30T14:31:29"/>
    <n v="57078"/>
    <s v="Локальный"/>
    <s v="Ярославль"/>
    <s v="- Твоя страна (МАСС) (SCP)"/>
    <n v="150"/>
    <n v="0"/>
    <n v="150"/>
    <s v="Блокирован"/>
    <x v="159"/>
    <s v="Твоя страна (МАСС) (SCP)"/>
    <n v="1"/>
    <n v="1"/>
    <n v="1"/>
    <n v="0"/>
    <n v="0"/>
    <n v="0"/>
    <s v="Твоя страна"/>
    <x v="7"/>
    <n v="1"/>
  </r>
  <r>
    <d v="2013-10-01T17:56:07"/>
    <x v="161"/>
    <n v="8514415"/>
    <d v="2013-09-18T13:38:39"/>
    <x v="2"/>
    <d v="2013-09-25T17:14:50"/>
    <n v="64616"/>
    <s v="Непрофильный"/>
    <s v="Ярославль"/>
    <s v="- МТС Коннект-4 (МАСС) (SCP)"/>
    <n v="949"/>
    <n v="0"/>
    <n v="949"/>
    <s v="Блокирован"/>
    <x v="153"/>
    <s v="МТС Коннект-4 (МАСС) (SCP)"/>
    <n v="1"/>
    <n v="1"/>
    <n v="1"/>
    <n v="1"/>
    <n v="1"/>
    <n v="170"/>
    <s v="МТС Коннект-4"/>
    <x v="7"/>
    <n v="1"/>
  </r>
  <r>
    <d v="2013-10-08T11:21:09"/>
    <x v="95"/>
    <n v="8503349"/>
    <d v="2013-10-09T11:37:44"/>
    <x v="1"/>
    <m/>
    <n v="64616"/>
    <s v="Непрофильный"/>
    <s v="Тверь"/>
    <s v="- МТС Коннект-4 (МАСС) (SCP)"/>
    <n v="30"/>
    <n v="700"/>
    <n v="730"/>
    <s v="Блокирован"/>
    <x v="49"/>
    <s v="МТС Коннект-4 (МАСС) (SCP)"/>
    <n v="1"/>
    <n v="0"/>
    <n v="1"/>
    <n v="1"/>
    <n v="1"/>
    <n v="170"/>
    <s v="МТС Коннект-4"/>
    <x v="7"/>
    <n v="1"/>
  </r>
  <r>
    <d v="2013-10-14T20:53:13"/>
    <x v="77"/>
    <n v="8520327"/>
    <d v="2013-10-08T16:49:55"/>
    <x v="1"/>
    <d v="2013-10-13T20:00:46"/>
    <n v="64626"/>
    <s v="Непрофильный"/>
    <s v="Тверь"/>
    <s v="- Smart mini (МАСС) (SCP)"/>
    <n v="30"/>
    <n v="145"/>
    <n v="175"/>
    <s v="Блокирован"/>
    <x v="49"/>
    <s v="Smart mini (МАСС) (SCP)"/>
    <n v="1"/>
    <n v="1"/>
    <n v="0"/>
    <n v="1"/>
    <n v="1"/>
    <n v="70"/>
    <s v="Smart mini"/>
    <x v="7"/>
    <n v="1"/>
  </r>
  <r>
    <d v="2013-10-06T18:20:20"/>
    <x v="139"/>
    <n v="8520327"/>
    <d v="2013-10-08T16:49:55"/>
    <x v="1"/>
    <d v="2013-10-13T20:00:46"/>
    <n v="64626"/>
    <s v="Непрофильный"/>
    <s v="Тверь"/>
    <s v="- Smart mini (МАСС) (SCP)"/>
    <n v="30"/>
    <n v="145"/>
    <n v="175"/>
    <s v="Блокирован"/>
    <x v="49"/>
    <s v="Smart mini (МАСС) (SCP)"/>
    <n v="1"/>
    <n v="1"/>
    <n v="0"/>
    <n v="1"/>
    <n v="1"/>
    <n v="70"/>
    <s v="Smart mini"/>
    <x v="7"/>
    <n v="1"/>
  </r>
  <r>
    <d v="2013-10-14T23:25:17"/>
    <x v="49"/>
    <n v="8553575"/>
    <d v="2013-10-09T15:18:47"/>
    <x v="1"/>
    <d v="2013-10-13T22:29:43"/>
    <n v="64626"/>
    <s v="Непрофильный"/>
    <s v="Тверь"/>
    <s v="- Smart mini (МАСС) (SCP)"/>
    <n v="30"/>
    <n v="450"/>
    <n v="480"/>
    <s v="Блокирован"/>
    <x v="168"/>
    <s v="Smart mini (МАСС) (SCP)"/>
    <n v="1"/>
    <n v="1"/>
    <n v="0"/>
    <n v="1"/>
    <n v="1"/>
    <n v="110"/>
    <s v="Smart mini"/>
    <x v="7"/>
    <n v="1"/>
  </r>
  <r>
    <d v="2013-10-15T14:55:08"/>
    <x v="2"/>
    <n v="8502926"/>
    <d v="2013-09-24T12:40:02"/>
    <x v="2"/>
    <d v="2013-09-30T10:02:50"/>
    <n v="73902"/>
    <s v="Непрофильный"/>
    <s v="Ярославль"/>
    <s v="- Супер МТС. Область (МАСС) (SCP)"/>
    <n v="30"/>
    <n v="0"/>
    <n v="30"/>
    <s v="Блокирован"/>
    <x v="45"/>
    <s v="Супер МТС. Область (МАСС) (SCP)"/>
    <n v="0"/>
    <n v="1"/>
    <n v="0"/>
    <n v="1"/>
    <n v="1"/>
    <n v="0"/>
    <s v="Супер МТС. Область"/>
    <x v="7"/>
    <n v="1"/>
  </r>
  <r>
    <d v="2013-10-14T22:16:51"/>
    <x v="50"/>
    <n v="8503629"/>
    <d v="2013-10-05T15:00:45"/>
    <x v="1"/>
    <d v="2013-10-08T21:34:31"/>
    <n v="64626"/>
    <s v="Непрофильный"/>
    <s v="Ярославль"/>
    <s v="- Smart mini (МАСС) (SCP)"/>
    <n v="20"/>
    <n v="0"/>
    <n v="20"/>
    <s v="Блокирован"/>
    <x v="185"/>
    <s v="Smart mini (МАСС) (SCP)"/>
    <n v="1"/>
    <n v="1"/>
    <n v="0"/>
    <n v="1"/>
    <n v="1"/>
    <n v="0"/>
    <s v="Smart mini"/>
    <x v="7"/>
    <n v="1"/>
  </r>
  <r>
    <d v="2013-10-01T17:59:21"/>
    <x v="161"/>
    <n v="8516538"/>
    <d v="2013-09-19T14:52:09"/>
    <x v="2"/>
    <d v="2013-09-30T21:53:36"/>
    <n v="64616"/>
    <s v="Непрофильный"/>
    <s v="Ярославль"/>
    <s v="- МТС Коннект-4 (МАСС) (SCP)"/>
    <n v="1749"/>
    <n v="0"/>
    <n v="1749"/>
    <s v="Блокирован"/>
    <x v="44"/>
    <s v="МТС Коннект-4 (МАСС) (SCP)"/>
    <n v="1"/>
    <n v="1"/>
    <n v="1"/>
    <n v="1"/>
    <n v="1"/>
    <n v="170"/>
    <s v="МТС Коннект-4"/>
    <x v="7"/>
    <n v="1"/>
  </r>
  <r>
    <d v="2013-10-03T14:41:39"/>
    <x v="119"/>
    <n v="8520004"/>
    <d v="2013-06-22T21:06:47"/>
    <x v="5"/>
    <d v="2013-08-13T18:13:01"/>
    <n v="79956"/>
    <s v="Непрофильный"/>
    <s v="Ярославль"/>
    <s v="- Smart mini (МАСС) (SCP)"/>
    <n v="30"/>
    <n v="0"/>
    <n v="30"/>
    <s v="Блокирован"/>
    <x v="14"/>
    <s v="Smart mini (МАСС) (SCP)"/>
    <n v="1"/>
    <n v="1"/>
    <n v="1"/>
    <n v="1"/>
    <n v="1"/>
    <n v="0"/>
    <s v="Smart mini"/>
    <x v="8"/>
    <n v="1"/>
  </r>
  <r>
    <d v="2013-10-14T22:17:00"/>
    <x v="50"/>
    <n v="8503629"/>
    <d v="2013-10-04T16:20:36"/>
    <x v="1"/>
    <d v="2013-10-08T21:32:43"/>
    <n v="64626"/>
    <s v="Непрофильный"/>
    <s v="Ярославль"/>
    <s v="- Smart mini (МАСС) (SCP)"/>
    <n v="20"/>
    <n v="100.5"/>
    <n v="120.5"/>
    <s v="Блокирован"/>
    <x v="185"/>
    <s v="Smart mini (МАСС) (SCP)"/>
    <n v="1"/>
    <n v="1"/>
    <n v="0"/>
    <n v="1"/>
    <n v="1"/>
    <n v="70"/>
    <s v="Smart mini"/>
    <x v="8"/>
    <n v="1"/>
  </r>
  <r>
    <d v="2013-10-03T21:30:42"/>
    <x v="104"/>
    <n v="8550464"/>
    <d v="2013-09-28T14:29:04"/>
    <x v="2"/>
    <m/>
    <n v="64616"/>
    <s v="Непрофильный"/>
    <s v="Тверь"/>
    <s v="- Smart (МАСС) (SCP)"/>
    <n v="30"/>
    <n v="500"/>
    <n v="530"/>
    <s v="Блокирован"/>
    <x v="47"/>
    <s v="Smart (МАСС) (SCP)"/>
    <n v="1"/>
    <n v="0"/>
    <n v="1"/>
    <n v="1"/>
    <n v="1"/>
    <n v="120"/>
    <s v="Smart"/>
    <x v="8"/>
    <n v="1"/>
  </r>
  <r>
    <d v="2013-10-09T12:30:52"/>
    <x v="59"/>
    <n v="8566634"/>
    <d v="2013-08-09T19:11:39"/>
    <x v="3"/>
    <d v="2013-08-17T17:27:03"/>
    <n v="73902"/>
    <s v="Непрофильный"/>
    <s v="Ярославль"/>
    <s v="- Smart mini (МАСС) (SCP)"/>
    <n v="220"/>
    <n v="0"/>
    <n v="220"/>
    <s v="Блокирован"/>
    <x v="25"/>
    <s v="Smart mini (МАСС) (SCP)"/>
    <n v="1"/>
    <n v="1"/>
    <n v="0"/>
    <n v="1"/>
    <n v="1"/>
    <n v="110"/>
    <s v="Smart mini"/>
    <x v="8"/>
    <n v="1"/>
  </r>
  <r>
    <d v="2013-10-06T15:18:02"/>
    <x v="96"/>
    <n v="8554451"/>
    <d v="2013-10-05T18:48:27"/>
    <x v="1"/>
    <m/>
    <n v="64616"/>
    <s v="Непрофильный"/>
    <s v="Тверь"/>
    <s v="- Smart (МАСС) (SCP)"/>
    <n v="30"/>
    <n v="94"/>
    <n v="124"/>
    <s v="Блокирован"/>
    <x v="49"/>
    <s v="Smart (МАСС) (SCP)"/>
    <n v="1"/>
    <n v="0"/>
    <n v="1"/>
    <n v="1"/>
    <n v="1"/>
    <n v="0"/>
    <s v="Smart"/>
    <x v="8"/>
    <n v="1"/>
  </r>
  <r>
    <d v="2013-10-11T15:56:55"/>
    <x v="96"/>
    <n v="8554451"/>
    <d v="2013-10-05T18:48:27"/>
    <x v="1"/>
    <m/>
    <n v="64616"/>
    <s v="Непрофильный"/>
    <s v="Тверь"/>
    <s v="- Smart (МАСС) (SCP)"/>
    <n v="30"/>
    <n v="94"/>
    <n v="124"/>
    <s v="Блокирован"/>
    <x v="49"/>
    <s v="Smart (МАСС) (SCP)"/>
    <n v="1"/>
    <n v="0"/>
    <n v="1"/>
    <n v="1"/>
    <n v="1"/>
    <n v="0"/>
    <s v="Smart"/>
    <x v="8"/>
    <n v="1"/>
  </r>
  <r>
    <d v="2013-10-01T20:39:48"/>
    <x v="112"/>
    <n v="8520777"/>
    <d v="2013-09-21T18:28:20"/>
    <x v="2"/>
    <m/>
    <n v="64616"/>
    <s v="Непрофильный"/>
    <s v="Ярославль"/>
    <s v="- Smart mini (МАСС) (SCP)"/>
    <n v="30"/>
    <n v="274.5"/>
    <n v="304.5"/>
    <s v="Блокирован"/>
    <x v="45"/>
    <s v="Smart mini (МАСС) (SCP)"/>
    <n v="1"/>
    <n v="0"/>
    <n v="1"/>
    <n v="1"/>
    <n v="1"/>
    <n v="110"/>
    <s v="Smart mini"/>
    <x v="8"/>
    <n v="1"/>
  </r>
  <r>
    <d v="2013-10-13T07:56:59"/>
    <x v="80"/>
    <n v="8550399"/>
    <d v="2013-10-08T14:59:08"/>
    <x v="1"/>
    <m/>
    <n v="64628"/>
    <s v="Непрофильный"/>
    <s v="Тверь"/>
    <s v="- Супер МТС. Область (МАСС) (SCP)"/>
    <n v="30"/>
    <n v="0"/>
    <n v="30"/>
    <s v="Блокирован"/>
    <x v="186"/>
    <s v="Супер МТС. Область (МАСС) (SCP)"/>
    <n v="1"/>
    <n v="0"/>
    <n v="0"/>
    <n v="1"/>
    <n v="1"/>
    <n v="0"/>
    <s v="Супер МТС. Область"/>
    <x v="8"/>
    <n v="1"/>
  </r>
  <r>
    <d v="2013-10-01T17:56:33"/>
    <x v="161"/>
    <n v="8514415"/>
    <d v="2013-09-14T14:00:50"/>
    <x v="2"/>
    <d v="2013-09-25T19:06:10"/>
    <n v="64616"/>
    <s v="Непрофильный"/>
    <s v="Ярославль"/>
    <s v="- МТС Коннект-4 (МАСС) (SCP)"/>
    <n v="949"/>
    <n v="0"/>
    <n v="949"/>
    <s v="Блокирован"/>
    <x v="153"/>
    <s v="МТС Коннект-4 (МАСС) (SCP)"/>
    <n v="1"/>
    <n v="1"/>
    <n v="1"/>
    <n v="1"/>
    <n v="1"/>
    <n v="170"/>
    <s v="МТС Коннект-4"/>
    <x v="8"/>
    <n v="1"/>
  </r>
  <r>
    <d v="2013-10-11T21:03:55"/>
    <x v="44"/>
    <n v="8500085"/>
    <d v="2013-10-12T11:38:02"/>
    <x v="1"/>
    <d v="2013-10-11T21:03:14"/>
    <n v="64626"/>
    <s v="Непрофильный"/>
    <s v="Тверь"/>
    <s v="- Smart (МАСС) (SCP)"/>
    <n v="470"/>
    <n v="0"/>
    <n v="470"/>
    <s v="Блокирован"/>
    <x v="187"/>
    <s v="Smart (МАСС) (SCP)"/>
    <n v="1"/>
    <n v="1"/>
    <n v="0"/>
    <n v="1"/>
    <n v="1"/>
    <n v="120"/>
    <s v="Smart"/>
    <x v="8"/>
    <n v="1"/>
  </r>
  <r>
    <d v="2013-10-15T13:37:31"/>
    <x v="11"/>
    <n v="8500085"/>
    <d v="2013-10-11T20:11:06"/>
    <x v="1"/>
    <d v="2013-10-13T13:19:36"/>
    <n v="64626"/>
    <s v="Непрофильный"/>
    <s v="Тверь"/>
    <s v="- Smart (МАСС) (SCP)"/>
    <n v="470"/>
    <n v="0"/>
    <n v="470"/>
    <s v="Блокирован"/>
    <x v="187"/>
    <s v="Smart (МАСС) (SCP)"/>
    <n v="0"/>
    <n v="1"/>
    <n v="0"/>
    <n v="1"/>
    <n v="1"/>
    <n v="120"/>
    <s v="Smart"/>
    <x v="8"/>
    <n v="1"/>
  </r>
  <r>
    <d v="2013-10-14T22:20:56"/>
    <x v="50"/>
    <n v="8503638"/>
    <d v="2013-10-10T13:51:26"/>
    <x v="1"/>
    <d v="2013-10-13T20:26:58"/>
    <n v="64626"/>
    <s v="Непрофильный"/>
    <s v="Твер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11T17:40:41"/>
    <x v="85"/>
    <n v="8500085"/>
    <d v="2013-10-11T11:51:20"/>
    <x v="1"/>
    <d v="2013-10-11T18:12:00"/>
    <n v="64626"/>
    <s v="Непрофильный"/>
    <s v="Тверь"/>
    <s v="- Smart (МАСС) (SCP)"/>
    <n v="470"/>
    <n v="582"/>
    <n v="1052"/>
    <s v="Блокирован"/>
    <x v="187"/>
    <s v="Smart (МАСС) (SCP)"/>
    <n v="1"/>
    <n v="1"/>
    <n v="0"/>
    <n v="1"/>
    <n v="1"/>
    <n v="120"/>
    <s v="Smart"/>
    <x v="8"/>
    <n v="1"/>
  </r>
  <r>
    <d v="2013-10-15T11:58:26"/>
    <x v="9"/>
    <n v="8500085"/>
    <d v="2013-10-11T11:51:20"/>
    <x v="1"/>
    <d v="2013-10-11T18:12:00"/>
    <n v="64626"/>
    <s v="Непрофильный"/>
    <s v="Тверь"/>
    <s v="- Smart (МАСС) (SCP)"/>
    <n v="470"/>
    <n v="582"/>
    <n v="1052"/>
    <s v="Блокирован"/>
    <x v="187"/>
    <s v="Smart (МАСС) (SCP)"/>
    <n v="0"/>
    <n v="1"/>
    <n v="0"/>
    <n v="1"/>
    <n v="1"/>
    <n v="120"/>
    <s v="Smart"/>
    <x v="8"/>
    <n v="1"/>
  </r>
  <r>
    <d v="2013-10-14T22:17:26"/>
    <x v="50"/>
    <n v="8503629"/>
    <d v="2013-10-02T10:36:23"/>
    <x v="1"/>
    <d v="2013-10-08T21:26:07"/>
    <n v="64626"/>
    <s v="Непрофильный"/>
    <s v="Ярославль"/>
    <s v="- Smart mini (МАСС) (SCP)"/>
    <n v="20"/>
    <n v="69"/>
    <n v="89"/>
    <s v="Блокирован"/>
    <x v="185"/>
    <s v="Smart mini (МАСС) (SCP)"/>
    <n v="1"/>
    <n v="1"/>
    <n v="0"/>
    <n v="1"/>
    <n v="1"/>
    <n v="0"/>
    <s v="Smart mini"/>
    <x v="8"/>
    <n v="1"/>
  </r>
  <r>
    <d v="2013-10-14T20:53:39"/>
    <x v="77"/>
    <n v="8520371"/>
    <d v="2013-10-06T20:59:52"/>
    <x v="1"/>
    <d v="2013-10-09T05:21:12"/>
    <n v="64626"/>
    <s v="Непрофильный"/>
    <s v="Ярославль"/>
    <s v="- Smart mini (МАСС) (SCP)"/>
    <n v="30"/>
    <n v="750"/>
    <n v="780"/>
    <s v="Блокирован"/>
    <x v="186"/>
    <s v="Smart mini (МАСС) (SCP)"/>
    <n v="1"/>
    <n v="1"/>
    <n v="0"/>
    <n v="1"/>
    <n v="1"/>
    <n v="110"/>
    <s v="Smart mini"/>
    <x v="8"/>
    <n v="1"/>
  </r>
  <r>
    <d v="2013-10-10T22:13:19"/>
    <x v="83"/>
    <n v="8520371"/>
    <d v="2013-10-06T20:59:52"/>
    <x v="1"/>
    <d v="2013-10-09T05:21:12"/>
    <n v="64626"/>
    <s v="Непрофильный"/>
    <s v="Тверь"/>
    <s v="- Smart mini (МАСС) (SCP)"/>
    <n v="30"/>
    <n v="750"/>
    <n v="780"/>
    <s v="Блокирован"/>
    <x v="186"/>
    <s v="Smart mini (МАСС) (SCP)"/>
    <n v="1"/>
    <n v="1"/>
    <n v="0"/>
    <n v="1"/>
    <n v="1"/>
    <n v="110"/>
    <s v="Smart mini"/>
    <x v="8"/>
    <n v="1"/>
  </r>
  <r>
    <d v="2013-10-14T21:10:40"/>
    <x v="9"/>
    <n v="8503667"/>
    <d v="2013-10-11T20:40:24"/>
    <x v="1"/>
    <d v="2013-10-13T20:29:37"/>
    <n v="64626"/>
    <s v="Непрофильный"/>
    <s v="Тверь"/>
    <s v="- Smart mini (МАСС) (SCP)"/>
    <n v="20"/>
    <n v="0"/>
    <n v="20"/>
    <s v="Блокирован"/>
    <x v="175"/>
    <s v="Smart mini (МАСС) (SCP)"/>
    <n v="1"/>
    <n v="1"/>
    <n v="0"/>
    <n v="1"/>
    <n v="1"/>
    <n v="0"/>
    <s v="Smart mini"/>
    <x v="8"/>
    <n v="1"/>
  </r>
  <r>
    <d v="2013-10-14T21:10:31"/>
    <x v="9"/>
    <n v="8503667"/>
    <d v="2013-10-11T20:32:43"/>
    <x v="1"/>
    <d v="2013-10-13T20:29:31"/>
    <n v="64626"/>
    <s v="Непрофильный"/>
    <s v="Тверь"/>
    <s v="- Smart mini (МАСС) (SCP)"/>
    <n v="20"/>
    <n v="0"/>
    <n v="20"/>
    <s v="Блокирован"/>
    <x v="175"/>
    <s v="Smart mini (МАСС) (SCP)"/>
    <n v="1"/>
    <n v="1"/>
    <n v="0"/>
    <n v="1"/>
    <n v="1"/>
    <n v="0"/>
    <s v="Smart mini"/>
    <x v="8"/>
    <n v="1"/>
  </r>
  <r>
    <d v="2013-10-06T09:44:32"/>
    <x v="54"/>
    <n v="8500775"/>
    <d v="2013-10-03T15:36:19"/>
    <x v="1"/>
    <m/>
    <n v="79956"/>
    <s v="Непрофильный"/>
    <s v="Тверь"/>
    <s v="- Smart mini (МАСС) (SCP)"/>
    <n v="30"/>
    <n v="190"/>
    <n v="220"/>
    <s v="Блокирован"/>
    <x v="49"/>
    <s v="Smart mini (МАСС) (SCP)"/>
    <n v="1"/>
    <n v="0"/>
    <n v="1"/>
    <n v="1"/>
    <n v="1"/>
    <n v="110"/>
    <s v="Smart mini"/>
    <x v="8"/>
    <n v="1"/>
  </r>
  <r>
    <d v="2013-10-15T11:58:46"/>
    <x v="9"/>
    <n v="8500085"/>
    <d v="2013-10-10T11:40:34"/>
    <x v="1"/>
    <d v="2013-10-09T18:39:59"/>
    <n v="64626"/>
    <s v="Непрофильный"/>
    <s v="Тверь"/>
    <s v="- Smart (МАСС) (SCP)"/>
    <n v="470"/>
    <n v="0"/>
    <n v="470"/>
    <s v="Блокирован"/>
    <x v="187"/>
    <s v="Smart (МАСС) (SCP)"/>
    <n v="0"/>
    <n v="1"/>
    <n v="0"/>
    <n v="1"/>
    <n v="1"/>
    <n v="120"/>
    <s v="Smart"/>
    <x v="8"/>
    <n v="1"/>
  </r>
  <r>
    <d v="2013-10-09T18:40:48"/>
    <x v="59"/>
    <n v="8500085"/>
    <d v="2013-10-10T11:40:34"/>
    <x v="1"/>
    <d v="2013-10-09T18:39:59"/>
    <n v="64626"/>
    <s v="Непрофильный"/>
    <s v="Тверь"/>
    <s v="- Smart (МАСС) (SCP)"/>
    <n v="470"/>
    <n v="0"/>
    <n v="470"/>
    <s v="Блокирован"/>
    <x v="187"/>
    <s v="Smart (МАСС) (SCP)"/>
    <n v="1"/>
    <n v="1"/>
    <n v="0"/>
    <n v="1"/>
    <n v="1"/>
    <n v="120"/>
    <s v="Smart"/>
    <x v="8"/>
    <n v="1"/>
  </r>
  <r>
    <d v="2013-10-14T22:17:17"/>
    <x v="50"/>
    <n v="8503629"/>
    <d v="2013-10-01T09:31:04"/>
    <x v="1"/>
    <d v="2013-10-08T21:24:10"/>
    <n v="64626"/>
    <s v="Непрофильный"/>
    <s v="Ярославль"/>
    <s v="- Smart mini (МАСС) (SCP)"/>
    <n v="20"/>
    <n v="0"/>
    <n v="20"/>
    <s v="Блокирован"/>
    <x v="185"/>
    <s v="Smart mini (МАСС) (SCP)"/>
    <n v="1"/>
    <n v="1"/>
    <n v="0"/>
    <n v="1"/>
    <n v="1"/>
    <n v="0"/>
    <s v="Smart mini"/>
    <x v="8"/>
    <n v="1"/>
  </r>
  <r>
    <d v="2013-10-01T11:07:21"/>
    <x v="121"/>
    <n v="8550756"/>
    <d v="2013-10-09T09:26:26"/>
    <x v="1"/>
    <m/>
    <n v="73902"/>
    <s v="Непрофильный"/>
    <s v="Ярославль"/>
    <s v="- Супер МТС (МАСС) (SCP)"/>
    <n v="30"/>
    <n v="0"/>
    <n v="30"/>
    <s v="Блокирован"/>
    <x v="172"/>
    <s v="Супер МТС (МАСС) (SCP)"/>
    <n v="1"/>
    <n v="0"/>
    <n v="0"/>
    <n v="1"/>
    <n v="1"/>
    <n v="0"/>
    <s v="Супер МТС"/>
    <x v="8"/>
    <n v="1"/>
  </r>
  <r>
    <d v="2013-11-15T14:25:42"/>
    <x v="10"/>
    <n v="8550410"/>
    <d v="2013-11-01T01:21:41"/>
    <x v="0"/>
    <d v="2013-11-08T23:01:43"/>
    <n v="64626"/>
    <s v="Непрофильный"/>
    <s v="Ярославль"/>
    <s v="- Супер МТС. Область (МАСС) (SCP)"/>
    <n v="30"/>
    <n v="0"/>
    <n v="30"/>
    <s v="Блокирован"/>
    <x v="188"/>
    <s v="Супер МТС. Область (МАСС) (SCP)"/>
    <n v="0"/>
    <n v="1"/>
    <n v="0"/>
    <n v="1"/>
    <n v="1"/>
    <n v="0"/>
    <s v="Супер МТС. Область"/>
    <x v="8"/>
    <n v="1"/>
  </r>
  <r>
    <d v="2013-11-15T13:37:22"/>
    <x v="11"/>
    <n v="1756075"/>
    <d v="2013-11-07T15:14:35"/>
    <x v="0"/>
    <d v="2013-11-09T03:55:48"/>
    <n v="64626"/>
    <s v="Непрофильный"/>
    <s v="Ярославль"/>
    <s v="- Супер МТС (МАСС) (SCP)"/>
    <n v="30"/>
    <n v="0"/>
    <n v="30"/>
    <s v="Блокирован"/>
    <x v="189"/>
    <s v="Супер МТС (МАСС) (SCP)"/>
    <n v="0"/>
    <n v="1"/>
    <n v="0"/>
    <n v="1"/>
    <n v="1"/>
    <n v="0"/>
    <s v="Супер МТС"/>
    <x v="8"/>
    <n v="1"/>
  </r>
  <r>
    <d v="2013-10-15T11:58:18"/>
    <x v="9"/>
    <n v="8500085"/>
    <d v="2013-10-09T14:17:58"/>
    <x v="1"/>
    <d v="2013-10-09T19:57:17"/>
    <n v="64626"/>
    <s v="Непрофильный"/>
    <s v="Тверь"/>
    <s v="- Smart (МАСС) (SCP)"/>
    <n v="470"/>
    <n v="0"/>
    <n v="470"/>
    <s v="Блокирован"/>
    <x v="187"/>
    <s v="Smart (МАСС) (SCP)"/>
    <n v="0"/>
    <n v="1"/>
    <n v="0"/>
    <n v="1"/>
    <n v="1"/>
    <n v="120"/>
    <s v="Smart"/>
    <x v="8"/>
    <n v="1"/>
  </r>
  <r>
    <d v="2013-10-06T20:16:30"/>
    <x v="121"/>
    <n v="8550500"/>
    <d v="2013-10-05T12:25:00"/>
    <x v="1"/>
    <d v="2013-10-13T12:42:47"/>
    <n v="64616"/>
    <s v="Непрофильный"/>
    <s v="Тверь"/>
    <s v="- Smart (МАСС) (SCP)"/>
    <n v="30"/>
    <n v="450"/>
    <n v="480"/>
    <s v="Блокирован"/>
    <x v="186"/>
    <s v="Smart (МАСС) (SCP)"/>
    <n v="1"/>
    <n v="1"/>
    <n v="1"/>
    <n v="1"/>
    <n v="1"/>
    <n v="120"/>
    <s v="Smart"/>
    <x v="8"/>
    <n v="1"/>
  </r>
  <r>
    <d v="2013-11-15T13:53:59"/>
    <x v="106"/>
    <n v="8503704"/>
    <d v="2013-11-15T11:45:24"/>
    <x v="0"/>
    <m/>
    <n v="64616"/>
    <s v="Непрофильный"/>
    <s v="Тверь"/>
    <s v="- МТС Коннект-4 (МАСС) (SCP)"/>
    <n v="30"/>
    <n v="200"/>
    <n v="230"/>
    <s v="Блокирован"/>
    <x v="190"/>
    <s v="МТС Коннект-4 (МАСС) (SCP)"/>
    <n v="0"/>
    <n v="0"/>
    <n v="1"/>
    <n v="1"/>
    <n v="1"/>
    <n v="100"/>
    <s v="МТС Коннект-4"/>
    <x v="8"/>
    <n v="1"/>
  </r>
  <r>
    <d v="2013-10-14T22:21:13"/>
    <x v="50"/>
    <n v="8503638"/>
    <d v="2013-10-08T07:40:41"/>
    <x v="1"/>
    <d v="2013-10-08T21:39:48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10T22:22:11"/>
    <x v="83"/>
    <n v="8503638"/>
    <d v="2013-10-08T07:40:41"/>
    <x v="1"/>
    <d v="2013-10-08T21:39:48"/>
    <n v="64626"/>
    <s v="Непрофильный"/>
    <s v="Твер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14T22:21:05"/>
    <x v="50"/>
    <n v="8503638"/>
    <d v="2013-10-08T07:38:51"/>
    <x v="1"/>
    <d v="2013-10-08T21:39:42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10T22:21:42"/>
    <x v="83"/>
    <n v="8503638"/>
    <d v="2013-10-08T07:38:51"/>
    <x v="1"/>
    <d v="2013-10-08T21:39:42"/>
    <n v="64626"/>
    <s v="Непрофильный"/>
    <s v="Твер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01T18:33:44"/>
    <x v="165"/>
    <n v="8554496"/>
    <d v="2013-09-21T18:48:29"/>
    <x v="2"/>
    <m/>
    <n v="64616"/>
    <s v="Непрофильный"/>
    <s v="Ярославль"/>
    <s v="- Smart (МАСС) (SCP)"/>
    <n v="30"/>
    <n v="1000"/>
    <n v="1030"/>
    <s v="Блокирован"/>
    <x v="184"/>
    <s v="Smart (МАСС) (SCP)"/>
    <n v="1"/>
    <n v="0"/>
    <n v="1"/>
    <n v="1"/>
    <n v="1"/>
    <n v="120"/>
    <s v="Smart"/>
    <x v="8"/>
    <n v="1"/>
  </r>
  <r>
    <d v="2013-10-08T20:33:29"/>
    <x v="7"/>
    <n v="8519182"/>
    <d v="2013-10-04T18:31:31"/>
    <x v="1"/>
    <m/>
    <n v="64628"/>
    <s v="Непрофильный"/>
    <s v="Тверь"/>
    <s v="- Smart mini (МАСС) (SCP)"/>
    <n v="30"/>
    <n v="372"/>
    <n v="402"/>
    <s v="Блокирован"/>
    <x v="186"/>
    <s v="Smart mini (МАСС) (SCP)"/>
    <n v="1"/>
    <n v="0"/>
    <n v="0"/>
    <n v="1"/>
    <n v="1"/>
    <n v="110"/>
    <s v="Smart mini"/>
    <x v="8"/>
    <n v="1"/>
  </r>
  <r>
    <d v="2013-10-01T18:54:55"/>
    <x v="164"/>
    <n v="8520474"/>
    <d v="2013-09-15T16:50:34"/>
    <x v="2"/>
    <d v="2013-09-30T01:40:14"/>
    <n v="64616"/>
    <s v="Непрофильный"/>
    <s v="Ярославль"/>
    <s v="- Smart mini (МАСС) (SCP)"/>
    <n v="30"/>
    <n v="549.75"/>
    <n v="579.75"/>
    <s v="Блокирован"/>
    <x v="191"/>
    <s v="Smart mini (МАСС) (SCP)"/>
    <n v="1"/>
    <n v="1"/>
    <n v="1"/>
    <n v="1"/>
    <n v="1"/>
    <n v="110"/>
    <s v="Smart mini"/>
    <x v="8"/>
    <n v="1"/>
  </r>
  <r>
    <d v="2013-10-10T16:25:08"/>
    <x v="87"/>
    <n v="8514402"/>
    <d v="2013-10-10T16:25:44"/>
    <x v="1"/>
    <m/>
    <n v="73902"/>
    <s v="Непрофильный"/>
    <s v="Тверь"/>
    <s v="- МТС Коннект-4 (МАСС) (SCP)"/>
    <n v="949"/>
    <n v="90.01"/>
    <n v="1039.01"/>
    <s v="Блокирован"/>
    <x v="50"/>
    <s v="МТС Коннект-4 (МАСС) (SCP)"/>
    <n v="1"/>
    <n v="0"/>
    <n v="0"/>
    <n v="1"/>
    <n v="1"/>
    <n v="170"/>
    <s v="МТС Коннект-4"/>
    <x v="8"/>
    <n v="1"/>
  </r>
  <r>
    <d v="2013-10-13T10:21:17"/>
    <x v="158"/>
    <n v="8514402"/>
    <d v="2013-10-10T16:25:44"/>
    <x v="1"/>
    <m/>
    <n v="73902"/>
    <s v="Непрофильный"/>
    <s v="Тверь"/>
    <s v="- МТС Коннект-4 (МАСС) (SCP)"/>
    <n v="949"/>
    <n v="90.01"/>
    <n v="1039.01"/>
    <s v="Блокирован"/>
    <x v="50"/>
    <s v="МТС Коннект-4 (МАСС) (SCP)"/>
    <n v="1"/>
    <n v="0"/>
    <n v="0"/>
    <n v="1"/>
    <n v="1"/>
    <n v="170"/>
    <s v="МТС Коннект-4"/>
    <x v="8"/>
    <n v="1"/>
  </r>
  <r>
    <d v="2013-10-09T14:19:11"/>
    <x v="167"/>
    <n v="8555328"/>
    <d v="2013-10-09T16:03:30"/>
    <x v="1"/>
    <d v="2013-10-14T00:07:50"/>
    <n v="64626"/>
    <s v="Непрофильный"/>
    <s v="Тверь"/>
    <s v="- Smart mini (МАСС) (SCP)"/>
    <n v="220"/>
    <n v="0"/>
    <n v="220"/>
    <s v="Блокирован"/>
    <x v="175"/>
    <s v="Smart mini (МАСС) (SCP)"/>
    <n v="1"/>
    <n v="1"/>
    <n v="0"/>
    <n v="1"/>
    <n v="1"/>
    <n v="110"/>
    <s v="Smart mini"/>
    <x v="8"/>
    <n v="1"/>
  </r>
  <r>
    <d v="2013-10-14T23:11:29"/>
    <x v="10"/>
    <n v="8555328"/>
    <d v="2013-10-09T16:03:30"/>
    <x v="1"/>
    <d v="2013-10-14T00:07:50"/>
    <n v="64626"/>
    <s v="Непрофильный"/>
    <s v="Тверь"/>
    <s v="- Smart mini (МАСС) (SCP)"/>
    <n v="220"/>
    <n v="0"/>
    <n v="220"/>
    <s v="Блокирован"/>
    <x v="175"/>
    <s v="Smart mini (МАСС) (SCP)"/>
    <n v="1"/>
    <n v="1"/>
    <n v="0"/>
    <n v="1"/>
    <n v="1"/>
    <n v="110"/>
    <s v="Smart mini"/>
    <x v="8"/>
    <n v="1"/>
  </r>
  <r>
    <d v="2013-10-15T14:42:14"/>
    <x v="179"/>
    <n v="8500886"/>
    <d v="2013-10-15T14:28:58"/>
    <x v="1"/>
    <m/>
    <n v="79956"/>
    <s v="Непрофильный"/>
    <s v="Тверь"/>
    <s v="- Smart mini (МАСС) (SCP)"/>
    <n v="30"/>
    <n v="235"/>
    <n v="265"/>
    <s v="Блокирован"/>
    <x v="181"/>
    <s v="Smart mini (МАСС) (SCP)"/>
    <n v="0"/>
    <n v="0"/>
    <n v="1"/>
    <n v="1"/>
    <n v="1"/>
    <n v="110"/>
    <s v="Smart mini"/>
    <x v="8"/>
    <n v="1"/>
  </r>
  <r>
    <d v="2013-10-06T09:45:20"/>
    <x v="54"/>
    <n v="8500775"/>
    <d v="2013-10-01T13:50:52"/>
    <x v="1"/>
    <m/>
    <n v="79956"/>
    <s v="Непрофильный"/>
    <s v="Тверь"/>
    <s v="- Smart mini (МАСС) (SCP)"/>
    <n v="30"/>
    <n v="200.45"/>
    <n v="230.45"/>
    <s v="Блокирован"/>
    <x v="49"/>
    <s v="Smart mini (МАСС) (SCP)"/>
    <n v="1"/>
    <n v="0"/>
    <n v="1"/>
    <n v="1"/>
    <n v="1"/>
    <n v="110"/>
    <s v="Smart mini"/>
    <x v="8"/>
    <n v="1"/>
  </r>
  <r>
    <d v="2013-10-14T21:10:48"/>
    <x v="9"/>
    <n v="8503667"/>
    <d v="2013-10-09T13:32:26"/>
    <x v="1"/>
    <d v="2013-10-13T20:24:45"/>
    <n v="64626"/>
    <s v="Непрофильный"/>
    <s v="Тверь"/>
    <s v="- Smart mini (МАСС) (SCP)"/>
    <n v="20"/>
    <n v="50"/>
    <n v="70"/>
    <s v="Блокирован"/>
    <x v="175"/>
    <s v="Smart mini (МАСС) (SCP)"/>
    <n v="1"/>
    <n v="1"/>
    <n v="0"/>
    <n v="1"/>
    <n v="1"/>
    <n v="0"/>
    <s v="Smart mini"/>
    <x v="8"/>
    <n v="1"/>
  </r>
  <r>
    <d v="2013-10-14T22:20:31"/>
    <x v="50"/>
    <n v="8503638"/>
    <d v="2013-10-07T12:33:23"/>
    <x v="1"/>
    <d v="2013-10-08T21:38:00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14T12:26:25"/>
    <x v="38"/>
    <n v="8566177"/>
    <d v="2013-10-14T10:05:58"/>
    <x v="1"/>
    <m/>
    <n v="73902"/>
    <s v="Непрофильный"/>
    <s v="Тверь"/>
    <s v="- Smart mini (МАСС) (SCP)"/>
    <n v="30"/>
    <n v="291"/>
    <n v="321"/>
    <s v="Блокирован"/>
    <x v="173"/>
    <s v="Smart mini (МАСС) (SCP)"/>
    <n v="1"/>
    <n v="0"/>
    <n v="0"/>
    <n v="1"/>
    <n v="1"/>
    <n v="110"/>
    <s v="Smart mini"/>
    <x v="8"/>
    <n v="1"/>
  </r>
  <r>
    <d v="2013-10-14T20:53:04"/>
    <x v="77"/>
    <n v="8520327"/>
    <d v="2013-10-01T07:05:28"/>
    <x v="1"/>
    <d v="2013-10-08T19:30:15"/>
    <n v="64626"/>
    <s v="Непрофильный"/>
    <s v="Ярославль"/>
    <s v="- Smart mini (МАСС) (SCP)"/>
    <n v="30"/>
    <n v="220"/>
    <n v="250"/>
    <s v="Блокирован"/>
    <x v="49"/>
    <s v="Smart mini (МАСС) (SCP)"/>
    <n v="1"/>
    <n v="1"/>
    <n v="0"/>
    <n v="1"/>
    <n v="1"/>
    <n v="110"/>
    <s v="Smart mini"/>
    <x v="8"/>
    <n v="1"/>
  </r>
  <r>
    <d v="2013-10-08T11:24:55"/>
    <x v="44"/>
    <n v="8500085"/>
    <d v="2013-10-07T18:16:55"/>
    <x v="1"/>
    <d v="2013-10-08T11:24:11"/>
    <n v="64626"/>
    <s v="Непрофильный"/>
    <s v="Тверь"/>
    <s v="- Smart (МАСС) (SCP)"/>
    <n v="470"/>
    <n v="0"/>
    <n v="470"/>
    <s v="Блокирован"/>
    <x v="187"/>
    <s v="Smart (МАСС) (SCP)"/>
    <n v="1"/>
    <n v="1"/>
    <n v="0"/>
    <n v="1"/>
    <n v="1"/>
    <n v="120"/>
    <s v="Smart"/>
    <x v="8"/>
    <n v="1"/>
  </r>
  <r>
    <d v="2013-10-15T11:59:01"/>
    <x v="9"/>
    <n v="8500085"/>
    <d v="2013-10-07T18:16:55"/>
    <x v="1"/>
    <d v="2013-10-08T11:24:11"/>
    <n v="64626"/>
    <s v="Непрофильный"/>
    <s v="Ярославль"/>
    <s v="- Smart (МАСС) (SCP)"/>
    <n v="470"/>
    <n v="0"/>
    <n v="470"/>
    <s v="Блокирован"/>
    <x v="187"/>
    <s v="Smart (МАСС) (SCP)"/>
    <n v="0"/>
    <n v="1"/>
    <n v="0"/>
    <n v="1"/>
    <n v="1"/>
    <n v="120"/>
    <s v="Smart"/>
    <x v="8"/>
    <n v="1"/>
  </r>
  <r>
    <d v="2013-10-02T22:47:12"/>
    <x v="104"/>
    <n v="8520821"/>
    <d v="2013-09-27T15:56:52"/>
    <x v="2"/>
    <m/>
    <n v="64616"/>
    <s v="Непрофильный"/>
    <s v="Тверь"/>
    <s v="- Smart mini (МАСС) (SCP)"/>
    <n v="30"/>
    <n v="274.64999999999998"/>
    <n v="304.64999999999998"/>
    <s v="Блокирован"/>
    <x v="48"/>
    <s v="Smart mini (МАСС) (SCP)"/>
    <n v="1"/>
    <n v="0"/>
    <n v="1"/>
    <n v="1"/>
    <n v="1"/>
    <n v="110"/>
    <s v="Smart mini"/>
    <x v="8"/>
    <n v="1"/>
  </r>
  <r>
    <d v="2013-10-12T19:55:56"/>
    <x v="4"/>
    <n v="8514646"/>
    <d v="2013-10-12T15:09:54"/>
    <x v="1"/>
    <d v="2013-10-12T19:25:31"/>
    <n v="64626"/>
    <s v="Непрофильный"/>
    <s v="Тверь"/>
    <s v="- Твоя страна (МАСС) (SCP)"/>
    <n v="150"/>
    <n v="0"/>
    <n v="150"/>
    <s v="Блокирован"/>
    <x v="192"/>
    <s v="Твоя страна (МАСС) (SCP)"/>
    <n v="1"/>
    <n v="1"/>
    <n v="0"/>
    <n v="0"/>
    <n v="0"/>
    <n v="0"/>
    <s v="Твоя страна"/>
    <x v="8"/>
    <n v="1"/>
  </r>
  <r>
    <d v="2013-10-14T22:20:38"/>
    <x v="50"/>
    <n v="8503638"/>
    <d v="2013-10-06T09:04:38"/>
    <x v="1"/>
    <d v="2013-10-08T21:35:47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1-15T12:13:22"/>
    <x v="11"/>
    <n v="1755394"/>
    <d v="2013-11-06T22:17:01"/>
    <x v="0"/>
    <d v="2013-11-08T20:49:46"/>
    <n v="64626"/>
    <s v="Непрофильный"/>
    <s v="Ярославль"/>
    <s v="- МТС Коннект-4 (МАСС) (SCP)"/>
    <n v="30"/>
    <n v="327.05"/>
    <n v="357.05"/>
    <s v="Блокирован"/>
    <x v="193"/>
    <s v="МТС Коннект-4 (МАСС) (SCP)"/>
    <n v="0"/>
    <n v="1"/>
    <n v="0"/>
    <n v="1"/>
    <n v="1"/>
    <n v="170"/>
    <s v="МТС Коннект-4"/>
    <x v="8"/>
    <n v="1"/>
  </r>
  <r>
    <d v="2013-10-03T20:41:47"/>
    <x v="124"/>
    <n v="8503349"/>
    <d v="2013-09-29T20:10:42"/>
    <x v="2"/>
    <d v="2013-10-08T14:13:18"/>
    <n v="64616"/>
    <s v="Непрофильный"/>
    <s v="Тверь"/>
    <s v="- МТС Коннект-4 (МАСС) (SCP)"/>
    <n v="30"/>
    <n v="500"/>
    <n v="530"/>
    <s v="Блокирован"/>
    <x v="49"/>
    <s v="МТС Коннект-4 (МАСС) (SCP)"/>
    <n v="1"/>
    <n v="1"/>
    <n v="1"/>
    <n v="1"/>
    <n v="1"/>
    <n v="170"/>
    <s v="МТС Коннект-4"/>
    <x v="8"/>
    <n v="1"/>
  </r>
  <r>
    <d v="2013-10-03T22:56:40"/>
    <x v="104"/>
    <n v="8503349"/>
    <d v="2013-09-29T20:10:42"/>
    <x v="2"/>
    <d v="2013-10-08T14:13:18"/>
    <n v="64616"/>
    <s v="Непрофильный"/>
    <s v="Тверь"/>
    <s v="- МТС Коннект-4 (МАСС) (SCP)"/>
    <n v="30"/>
    <n v="500"/>
    <n v="530"/>
    <s v="Блокирован"/>
    <x v="49"/>
    <s v="МТС Коннект-4 (МАСС) (SCP)"/>
    <n v="1"/>
    <n v="1"/>
    <n v="1"/>
    <n v="1"/>
    <n v="1"/>
    <n v="170"/>
    <s v="МТС Коннект-4"/>
    <x v="8"/>
    <n v="1"/>
  </r>
  <r>
    <d v="2013-10-05T16:57:08"/>
    <x v="62"/>
    <n v="8503735"/>
    <d v="2013-10-05T18:05:36"/>
    <x v="1"/>
    <m/>
    <n v="79956"/>
    <s v="Непрофильный"/>
    <s v="Тверь"/>
    <s v="- Smart mini (МАСС) (SCP)"/>
    <n v="220"/>
    <n v="185"/>
    <n v="405"/>
    <s v="Блокирован"/>
    <x v="172"/>
    <s v="Smart mini (МАСС) (SCP)"/>
    <n v="1"/>
    <n v="0"/>
    <n v="1"/>
    <n v="1"/>
    <n v="1"/>
    <n v="110"/>
    <s v="Smart mini"/>
    <x v="8"/>
    <n v="1"/>
  </r>
  <r>
    <d v="2013-10-14T22:20:48"/>
    <x v="50"/>
    <n v="8503638"/>
    <d v="2013-10-05T17:20:34"/>
    <x v="1"/>
    <d v="2013-10-08T21:35:05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14T22:21:40"/>
    <x v="50"/>
    <n v="8503638"/>
    <d v="2013-10-05T13:50:49"/>
    <x v="1"/>
    <d v="2013-10-08T21:34:15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01T13:16:41"/>
    <x v="143"/>
    <n v="1999346"/>
    <d v="2013-10-01T11:59:54"/>
    <x v="1"/>
    <m/>
    <n v="79956"/>
    <s v="Непрофильный"/>
    <s v="Тверь"/>
    <s v="- Твоя страна (МАСС) (SCP)"/>
    <n v="30"/>
    <n v="0"/>
    <n v="30"/>
    <s v="Блокирован"/>
    <x v="194"/>
    <s v="Твоя страна (МАСС) (SCP)"/>
    <n v="1"/>
    <n v="0"/>
    <n v="1"/>
    <n v="0"/>
    <n v="0"/>
    <n v="0"/>
    <s v="Твоя страна"/>
    <x v="8"/>
    <n v="1"/>
  </r>
  <r>
    <d v="2013-10-01T12:33:27"/>
    <x v="180"/>
    <n v="1999346"/>
    <d v="2013-10-01T11:59:54"/>
    <x v="1"/>
    <m/>
    <n v="79956"/>
    <s v="Непрофильный"/>
    <s v="Тверь"/>
    <s v="- Твоя страна (МАСС) (SCP)"/>
    <n v="30"/>
    <n v="0"/>
    <n v="30"/>
    <s v="Блокирован"/>
    <x v="194"/>
    <s v="Твоя страна (МАСС) (SCP)"/>
    <n v="1"/>
    <n v="0"/>
    <n v="1"/>
    <n v="0"/>
    <n v="0"/>
    <n v="0"/>
    <s v="Твоя страна"/>
    <x v="8"/>
    <n v="1"/>
  </r>
  <r>
    <d v="2013-10-14T22:21:48"/>
    <x v="50"/>
    <n v="8503638"/>
    <d v="2013-10-05T10:08:38"/>
    <x v="1"/>
    <d v="2013-10-08T21:33:53"/>
    <n v="64626"/>
    <s v="Непрофильный"/>
    <s v="Ярославль"/>
    <s v="- Супер МТС (МАСС) (SCP)"/>
    <n v="20"/>
    <n v="249"/>
    <n v="269"/>
    <s v="Блокирован"/>
    <x v="172"/>
    <s v="Супер МТС (МАСС) (SCP)"/>
    <n v="1"/>
    <n v="1"/>
    <n v="0"/>
    <n v="1"/>
    <n v="1"/>
    <n v="70"/>
    <s v="Супер МТС"/>
    <x v="8"/>
    <n v="1"/>
  </r>
  <r>
    <d v="2013-11-05T14:17:33"/>
    <x v="145"/>
    <n v="1976340"/>
    <d v="2013-11-05T10:03:15"/>
    <x v="0"/>
    <d v="2013-11-09T02:01:49"/>
    <n v="64616"/>
    <s v="Непрофильный"/>
    <s v="Тверь"/>
    <s v="- Твоя страна (МАСС) (SCP)"/>
    <n v="150"/>
    <n v="0"/>
    <n v="150"/>
    <s v="Блокирован"/>
    <x v="195"/>
    <s v="Твоя страна (МАСС) (SCP)"/>
    <n v="0"/>
    <n v="1"/>
    <n v="1"/>
    <n v="0"/>
    <n v="0"/>
    <n v="0"/>
    <s v="Твоя страна"/>
    <x v="8"/>
    <n v="1"/>
  </r>
  <r>
    <d v="2013-11-15T12:10:36"/>
    <x v="11"/>
    <n v="1755302"/>
    <d v="2013-11-01T22:15:03"/>
    <x v="0"/>
    <d v="2013-11-08T20:43:59"/>
    <n v="64626"/>
    <s v="Непрофильный"/>
    <s v="Ярославль"/>
    <s v="- МТС Коннект-4 (МАСС) (SCP)"/>
    <n v="30"/>
    <n v="0"/>
    <n v="30"/>
    <s v="Блокирован"/>
    <x v="196"/>
    <s v="МТС Коннект-4 (МАСС) (SCP)"/>
    <n v="0"/>
    <n v="1"/>
    <n v="0"/>
    <n v="1"/>
    <n v="1"/>
    <n v="0"/>
    <s v="МТС Коннект-4"/>
    <x v="8"/>
    <n v="1"/>
  </r>
  <r>
    <d v="2013-10-14T22:21:22"/>
    <x v="50"/>
    <n v="8503638"/>
    <d v="2013-10-04T16:18:36"/>
    <x v="1"/>
    <d v="2013-10-08T21:32:38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08T11:17:20"/>
    <x v="181"/>
    <n v="8554849"/>
    <d v="2013-09-28T15:38:48"/>
    <x v="2"/>
    <m/>
    <n v="64616"/>
    <s v="Непрофильный"/>
    <s v="Ярославль"/>
    <s v="- Smart (МАСС) (SCP)"/>
    <n v="30"/>
    <n v="500"/>
    <n v="530"/>
    <s v="Блокирован"/>
    <x v="49"/>
    <s v="Smart (МАСС) (SCP)"/>
    <n v="1"/>
    <n v="0"/>
    <n v="1"/>
    <n v="1"/>
    <n v="1"/>
    <n v="120"/>
    <s v="Smart"/>
    <x v="8"/>
    <n v="1"/>
  </r>
  <r>
    <d v="2013-10-03T21:32:28"/>
    <x v="104"/>
    <n v="8554849"/>
    <d v="2013-09-28T15:38:48"/>
    <x v="2"/>
    <m/>
    <n v="64616"/>
    <s v="Непрофильный"/>
    <s v="Тверь"/>
    <s v="- Smart (МАСС) (SCP)"/>
    <n v="30"/>
    <n v="500"/>
    <n v="530"/>
    <s v="Блокирован"/>
    <x v="49"/>
    <s v="Smart (МАСС) (SCP)"/>
    <n v="1"/>
    <n v="0"/>
    <n v="1"/>
    <n v="1"/>
    <n v="1"/>
    <n v="120"/>
    <s v="Smart"/>
    <x v="8"/>
    <n v="1"/>
  </r>
  <r>
    <d v="2013-10-01T19:54:16"/>
    <x v="164"/>
    <n v="8520661"/>
    <d v="2013-09-18T08:47:06"/>
    <x v="2"/>
    <d v="2013-09-30T17:36:27"/>
    <n v="64616"/>
    <s v="Непрофильный"/>
    <s v="Ярославль"/>
    <s v="- Smart mini (МАСС) (SCP)"/>
    <n v="30"/>
    <n v="475"/>
    <n v="505"/>
    <s v="Блокирован"/>
    <x v="184"/>
    <s v="Smart mini (МАСС) (SCP)"/>
    <n v="1"/>
    <n v="1"/>
    <n v="1"/>
    <n v="1"/>
    <n v="1"/>
    <n v="110"/>
    <s v="Smart mini"/>
    <x v="8"/>
    <n v="1"/>
  </r>
  <r>
    <d v="2013-10-09T22:26:41"/>
    <x v="108"/>
    <n v="8503118"/>
    <d v="2013-10-06T20:59:46"/>
    <x v="1"/>
    <m/>
    <n v="79956"/>
    <s v="Непрофильный"/>
    <s v="Тверь"/>
    <s v="- Супер МТС (МАСС) (SCP)"/>
    <n v="1"/>
    <n v="2"/>
    <n v="3"/>
    <s v="Блокирован"/>
    <x v="50"/>
    <s v="Супер МТС (МАСС) (SCP)"/>
    <n v="1"/>
    <n v="0"/>
    <n v="1"/>
    <n v="1"/>
    <n v="1"/>
    <n v="0"/>
    <s v="Супер МТС"/>
    <x v="8"/>
    <n v="1"/>
  </r>
  <r>
    <d v="2013-10-09T13:14:28"/>
    <x v="25"/>
    <n v="8500368"/>
    <d v="2013-10-03T13:17:18"/>
    <x v="1"/>
    <d v="2013-10-15T20:34:38"/>
    <n v="64628"/>
    <s v="Непрофильный"/>
    <s v="Тверь"/>
    <s v="- Smart mini (МАСС) (SCP)"/>
    <n v="30"/>
    <n v="200"/>
    <n v="230"/>
    <s v="Блокирован"/>
    <x v="172"/>
    <s v="Smart mini (МАСС) (SCP)"/>
    <n v="1"/>
    <n v="1"/>
    <n v="0"/>
    <n v="1"/>
    <n v="1"/>
    <n v="110"/>
    <s v="Smart mini"/>
    <x v="8"/>
    <n v="1"/>
  </r>
  <r>
    <d v="2013-10-03T12:30:24"/>
    <x v="62"/>
    <n v="8503735"/>
    <d v="2013-10-03T12:18:53"/>
    <x v="1"/>
    <m/>
    <n v="79956"/>
    <s v="Непрофильный"/>
    <s v="Тверь"/>
    <s v="- Smart mini (МАСС) (SCP)"/>
    <n v="220"/>
    <n v="180.04"/>
    <n v="400.04"/>
    <s v="Блокирован"/>
    <x v="172"/>
    <s v="Smart mini (МАСС) (SCP)"/>
    <n v="1"/>
    <n v="0"/>
    <n v="1"/>
    <n v="1"/>
    <n v="1"/>
    <n v="110"/>
    <s v="Smart mini"/>
    <x v="8"/>
    <n v="1"/>
  </r>
  <r>
    <d v="2013-10-14T22:21:31"/>
    <x v="50"/>
    <n v="8503638"/>
    <d v="2013-10-03T12:07:25"/>
    <x v="1"/>
    <d v="2013-10-08T21:28:26"/>
    <n v="64626"/>
    <s v="Непрофильный"/>
    <s v="Ярославль"/>
    <s v="- Smart mini (МАСС) (SCP)"/>
    <n v="20"/>
    <n v="46.55"/>
    <n v="66.55"/>
    <s v="Блокирован"/>
    <x v="172"/>
    <s v="Smart mini (МАСС) (SCP)"/>
    <n v="1"/>
    <n v="1"/>
    <n v="0"/>
    <n v="1"/>
    <n v="1"/>
    <n v="0"/>
    <s v="Smart mini"/>
    <x v="8"/>
    <n v="1"/>
  </r>
  <r>
    <d v="2013-10-07T18:35:10"/>
    <x v="158"/>
    <n v="8512213"/>
    <d v="2013-10-04T12:04:17"/>
    <x v="1"/>
    <d v="2013-10-15T18:23:08"/>
    <n v="73902"/>
    <s v="Непрофильный"/>
    <s v="Тверь"/>
    <s v="- Smart mini (МАСС) (SCP)"/>
    <n v="30"/>
    <n v="350"/>
    <n v="380"/>
    <s v="Блокирован"/>
    <x v="187"/>
    <s v="Smart mini (МАСС) (SCP)"/>
    <n v="1"/>
    <n v="1"/>
    <n v="0"/>
    <n v="1"/>
    <n v="1"/>
    <n v="110"/>
    <s v="Smart mini"/>
    <x v="8"/>
    <n v="1"/>
  </r>
  <r>
    <d v="2013-10-02T22:42:07"/>
    <x v="104"/>
    <n v="8503349"/>
    <d v="2013-09-27T11:29:31"/>
    <x v="2"/>
    <m/>
    <n v="64616"/>
    <s v="Непрофильный"/>
    <s v="Тверь"/>
    <s v="- МТС Коннект-4 (МАСС) (SCP)"/>
    <n v="30"/>
    <n v="830.08"/>
    <n v="860.08"/>
    <s v="Блокирован"/>
    <x v="49"/>
    <s v="МТС Коннект-4 (МАСС) (SCP)"/>
    <n v="1"/>
    <n v="0"/>
    <n v="1"/>
    <n v="1"/>
    <n v="1"/>
    <n v="170"/>
    <s v="МТС Коннект-4"/>
    <x v="8"/>
    <n v="1"/>
  </r>
  <r>
    <d v="2013-10-01T19:23:33"/>
    <x v="121"/>
    <n v="8503349"/>
    <d v="2013-09-26T21:02:39"/>
    <x v="2"/>
    <d v="2013-10-06T14:12:02"/>
    <n v="64616"/>
    <s v="Непрофильный"/>
    <s v="Тверь"/>
    <s v="- МТС Коннект-4 (МАСС) (SCP)"/>
    <n v="30"/>
    <n v="732"/>
    <n v="762"/>
    <s v="Блокирован"/>
    <x v="49"/>
    <s v="МТС Коннект-4 (МАСС) (SCP)"/>
    <n v="1"/>
    <n v="1"/>
    <n v="1"/>
    <n v="1"/>
    <n v="1"/>
    <n v="170"/>
    <s v="МТС Коннект-4"/>
    <x v="8"/>
    <n v="1"/>
  </r>
  <r>
    <d v="2013-10-13T15:25:30"/>
    <x v="38"/>
    <n v="8566177"/>
    <d v="2013-10-09T20:20:58"/>
    <x v="1"/>
    <m/>
    <n v="73902"/>
    <s v="Непрофильный"/>
    <s v="Тверь"/>
    <s v="- Smart mini (МАСС) (SCP)"/>
    <n v="30"/>
    <n v="210"/>
    <n v="240"/>
    <s v="Блокирован"/>
    <x v="173"/>
    <s v="Smart mini (МАСС) (SCP)"/>
    <n v="1"/>
    <n v="0"/>
    <n v="0"/>
    <n v="1"/>
    <n v="1"/>
    <n v="110"/>
    <s v="Smart mini"/>
    <x v="8"/>
    <n v="1"/>
  </r>
  <r>
    <d v="2013-10-14T12:26:45"/>
    <x v="38"/>
    <n v="8566177"/>
    <d v="2013-10-09T20:20:58"/>
    <x v="1"/>
    <m/>
    <n v="73902"/>
    <s v="Непрофильный"/>
    <s v="Тверь"/>
    <s v="- Smart mini (МАСС) (SCP)"/>
    <n v="30"/>
    <n v="210"/>
    <n v="240"/>
    <s v="Блокирован"/>
    <x v="173"/>
    <s v="Smart mini (МАСС) (SCP)"/>
    <n v="1"/>
    <n v="0"/>
    <n v="0"/>
    <n v="1"/>
    <n v="1"/>
    <n v="110"/>
    <s v="Smart mini"/>
    <x v="8"/>
    <n v="1"/>
  </r>
  <r>
    <d v="2013-10-14T22:20:21"/>
    <x v="50"/>
    <n v="8503638"/>
    <d v="2013-10-02T19:02:14"/>
    <x v="1"/>
    <d v="2013-10-08T21:27:49"/>
    <n v="64626"/>
    <s v="Непрофильный"/>
    <s v="Ярославль"/>
    <s v="- Smart mini (МАСС) (SCP)"/>
    <n v="20"/>
    <n v="0"/>
    <n v="20"/>
    <s v="Блокирован"/>
    <x v="172"/>
    <s v="Smart mini (МАСС) (SCP)"/>
    <n v="1"/>
    <n v="1"/>
    <n v="0"/>
    <n v="1"/>
    <n v="1"/>
    <n v="0"/>
    <s v="Smart mini"/>
    <x v="8"/>
    <n v="1"/>
  </r>
  <r>
    <d v="2013-10-03T16:56:54"/>
    <x v="182"/>
    <n v="8500085"/>
    <d v="2013-10-03T15:44:16"/>
    <x v="1"/>
    <d v="2013-10-03T16:56:11"/>
    <n v="64626"/>
    <s v="Непрофильный"/>
    <s v="Тверь"/>
    <s v="- Smart (МАСС) (SCP)"/>
    <n v="470"/>
    <n v="0"/>
    <n v="470"/>
    <s v="Блокирован"/>
    <x v="187"/>
    <s v="Smart (МАСС) (SCP)"/>
    <n v="1"/>
    <n v="1"/>
    <n v="0"/>
    <n v="1"/>
    <n v="1"/>
    <n v="120"/>
    <s v="Smart"/>
    <x v="8"/>
    <n v="1"/>
  </r>
  <r>
    <d v="2013-10-15T11:58:52"/>
    <x v="9"/>
    <n v="8500085"/>
    <d v="2013-10-03T15:44:16"/>
    <x v="1"/>
    <d v="2013-10-03T16:56:11"/>
    <n v="64626"/>
    <s v="Непрофильный"/>
    <s v="Ярославль"/>
    <s v="- Smart (МАСС) (SCP)"/>
    <n v="470"/>
    <n v="0"/>
    <n v="470"/>
    <s v="Блокирован"/>
    <x v="187"/>
    <s v="Smart (МАСС) (SCP)"/>
    <n v="0"/>
    <n v="1"/>
    <n v="0"/>
    <n v="1"/>
    <n v="1"/>
    <n v="120"/>
    <s v="Smart"/>
    <x v="8"/>
    <n v="1"/>
  </r>
  <r>
    <d v="2013-10-11T09:28:07"/>
    <x v="179"/>
    <n v="8500886"/>
    <d v="2013-10-10T14:50:01"/>
    <x v="1"/>
    <d v="2013-10-14T15:59:02"/>
    <n v="79956"/>
    <s v="Непрофильный"/>
    <s v="Тверь"/>
    <s v="- Smart mini (МАСС) (SCP)"/>
    <n v="30"/>
    <n v="329"/>
    <n v="359"/>
    <s v="Блокирован"/>
    <x v="181"/>
    <s v="Smart mini (МАСС) (SCP)"/>
    <n v="1"/>
    <n v="1"/>
    <n v="1"/>
    <n v="1"/>
    <n v="1"/>
    <n v="110"/>
    <s v="Smart mini"/>
    <x v="8"/>
    <n v="1"/>
  </r>
  <r>
    <d v="2013-10-14T21:00:47"/>
    <x v="9"/>
    <n v="8503662"/>
    <d v="2013-10-10T14:17:22"/>
    <x v="1"/>
    <d v="2013-10-13T20:27:04"/>
    <n v="64626"/>
    <s v="Непрофильный"/>
    <s v="Тверь"/>
    <s v="- Супер МТС (МАСС) (SCP)"/>
    <n v="20"/>
    <n v="100"/>
    <n v="120"/>
    <s v="Блокирован"/>
    <x v="181"/>
    <s v="Супер МТС (МАСС) (SCP)"/>
    <n v="1"/>
    <n v="1"/>
    <n v="0"/>
    <n v="1"/>
    <n v="1"/>
    <n v="70"/>
    <s v="Супер МТС"/>
    <x v="8"/>
    <n v="1"/>
  </r>
  <r>
    <d v="2013-10-04T13:41:35"/>
    <x v="35"/>
    <n v="8500789"/>
    <d v="2013-10-02T10:22:49"/>
    <x v="1"/>
    <d v="2013-10-13T12:41:35"/>
    <n v="79956"/>
    <s v="Непрофильный"/>
    <s v="Тверь"/>
    <s v="- Smart mini (МАСС) (SCP)"/>
    <n v="30"/>
    <n v="250"/>
    <n v="280"/>
    <s v="Блокирован"/>
    <x v="172"/>
    <s v="Smart mini (МАСС) (SCP)"/>
    <n v="1"/>
    <n v="1"/>
    <n v="1"/>
    <n v="1"/>
    <n v="1"/>
    <n v="110"/>
    <s v="Smart mini"/>
    <x v="8"/>
    <n v="1"/>
  </r>
  <r>
    <d v="2013-10-14T20:49:53"/>
    <x v="77"/>
    <n v="8512927"/>
    <d v="2013-10-06T09:11:30"/>
    <x v="1"/>
    <m/>
    <n v="64626"/>
    <s v="Непрофильный"/>
    <s v="Ярославль"/>
    <s v="- Smart mini (МАСС) (SCP)"/>
    <n v="30"/>
    <n v="274"/>
    <n v="304"/>
    <s v="Блокирован"/>
    <x v="171"/>
    <s v="Smart mini (МАСС) (SCP)"/>
    <n v="1"/>
    <n v="0"/>
    <n v="0"/>
    <n v="1"/>
    <n v="1"/>
    <n v="110"/>
    <s v="Smart mini"/>
    <x v="8"/>
    <n v="1"/>
  </r>
  <r>
    <d v="2013-10-13T07:40:08"/>
    <x v="80"/>
    <n v="8550363"/>
    <d v="2013-10-08T18:34:17"/>
    <x v="1"/>
    <m/>
    <n v="64628"/>
    <s v="Непрофильный"/>
    <s v="Тверь"/>
    <s v="- Супер МТС. Область (МАСС) (SCP)"/>
    <n v="30"/>
    <n v="0"/>
    <n v="30"/>
    <s v="Блокирован"/>
    <x v="173"/>
    <s v="Супер МТС. Область (МАСС) (SCP)"/>
    <n v="1"/>
    <n v="0"/>
    <n v="0"/>
    <n v="1"/>
    <n v="1"/>
    <n v="0"/>
    <s v="Супер МТС. Область"/>
    <x v="8"/>
    <n v="1"/>
  </r>
  <r>
    <d v="2013-11-15T12:19:35"/>
    <x v="148"/>
    <n v="1755744"/>
    <d v="2013-11-01T17:00:18"/>
    <x v="0"/>
    <d v="2013-11-08T20:43:37"/>
    <n v="64626"/>
    <s v="Непрофильный"/>
    <s v="Ярославль"/>
    <s v="- МТС Коннект-4 (МАСС) (SCP)"/>
    <n v="30"/>
    <n v="0"/>
    <n v="30"/>
    <s v="Блокирован"/>
    <x v="195"/>
    <s v="МТС Коннект-4 (МАСС) (SCP)"/>
    <n v="0"/>
    <n v="1"/>
    <n v="0"/>
    <n v="1"/>
    <n v="1"/>
    <n v="0"/>
    <s v="МТС Коннект-4"/>
    <x v="8"/>
    <n v="1"/>
  </r>
  <r>
    <d v="2013-10-08T20:30:51"/>
    <x v="7"/>
    <n v="1996961"/>
    <d v="2013-10-01T13:58:38"/>
    <x v="1"/>
    <m/>
    <n v="64628"/>
    <s v="Непрофильный"/>
    <s v="Ярославль"/>
    <s v="- Smart mini (МАСС) (SCP)"/>
    <n v="30"/>
    <n v="332.5"/>
    <n v="362.5"/>
    <s v="Блокирован"/>
    <x v="172"/>
    <s v="Smart mini (МАСС) (SCP)"/>
    <n v="1"/>
    <n v="0"/>
    <n v="0"/>
    <n v="1"/>
    <n v="1"/>
    <n v="110"/>
    <s v="Smart mini"/>
    <x v="8"/>
    <n v="1"/>
  </r>
  <r>
    <d v="2013-10-14T20:47:50"/>
    <x v="77"/>
    <n v="8511886"/>
    <d v="2013-10-11T19:28:52"/>
    <x v="1"/>
    <m/>
    <n v="64626"/>
    <s v="Непрофильный"/>
    <s v="Тверь"/>
    <s v="- Smart mini (МАСС) (SCP)"/>
    <n v="30"/>
    <n v="274"/>
    <n v="304"/>
    <s v="Блокирован"/>
    <x v="180"/>
    <s v="Smart mini (МАСС) (SCP)"/>
    <n v="1"/>
    <n v="0"/>
    <n v="0"/>
    <n v="1"/>
    <n v="1"/>
    <n v="110"/>
    <s v="Smart mini"/>
    <x v="8"/>
    <n v="1"/>
  </r>
  <r>
    <d v="2013-10-15T11:58:36"/>
    <x v="9"/>
    <n v="8500085"/>
    <d v="2013-10-01T16:16:08"/>
    <x v="1"/>
    <d v="2013-10-01T16:44:02"/>
    <n v="64626"/>
    <s v="Непрофильный"/>
    <s v="Ярославль"/>
    <s v="- Smart (МАСС) (SCP)"/>
    <n v="470"/>
    <n v="199.5"/>
    <n v="669.5"/>
    <s v="Блокирован"/>
    <x v="187"/>
    <s v="Smart (МАСС) (SCP)"/>
    <n v="0"/>
    <n v="1"/>
    <n v="0"/>
    <n v="1"/>
    <n v="1"/>
    <n v="120"/>
    <s v="Smart"/>
    <x v="8"/>
    <n v="1"/>
  </r>
  <r>
    <d v="2013-10-01T21:56:23"/>
    <x v="59"/>
    <n v="8500085"/>
    <d v="2013-10-01T16:16:08"/>
    <x v="1"/>
    <d v="2013-10-01T16:44:02"/>
    <n v="64626"/>
    <s v="Непрофильный"/>
    <s v="Тверь"/>
    <s v="- Smart (МАСС) (SCP)"/>
    <n v="470"/>
    <n v="199.5"/>
    <n v="669.5"/>
    <s v="Блокирован"/>
    <x v="187"/>
    <s v="Smart (МАСС) (SCP)"/>
    <n v="1"/>
    <n v="1"/>
    <n v="0"/>
    <n v="1"/>
    <n v="1"/>
    <n v="120"/>
    <s v="Smart"/>
    <x v="8"/>
    <n v="1"/>
  </r>
  <r>
    <d v="2013-10-11T17:05:24"/>
    <x v="122"/>
    <n v="8511801"/>
    <d v="2013-10-11T17:05:33"/>
    <x v="1"/>
    <m/>
    <n v="73902"/>
    <s v="Непрофильный"/>
    <s v="Тверь"/>
    <s v="- Супер МТС (МАСС) (SCP)"/>
    <n v="30"/>
    <n v="195"/>
    <n v="225"/>
    <s v="Блокирован"/>
    <x v="197"/>
    <s v="Супер МТС (МАСС) (SCP)"/>
    <n v="1"/>
    <n v="0"/>
    <n v="0"/>
    <n v="1"/>
    <n v="1"/>
    <n v="70"/>
    <s v="Супер МТС"/>
    <x v="8"/>
    <n v="1"/>
  </r>
  <r>
    <d v="2013-10-07T19:31:11"/>
    <x v="20"/>
    <n v="8514238"/>
    <d v="2013-09-24T15:28:47"/>
    <x v="2"/>
    <d v="2013-09-30T14:16:48"/>
    <n v="57078"/>
    <s v="Локальный"/>
    <s v="Ярославль"/>
    <s v="- Твоя страна (МАСС) (SCP)"/>
    <n v="150"/>
    <n v="0"/>
    <n v="150"/>
    <s v="Блокирован"/>
    <x v="168"/>
    <s v="Твоя страна (МАСС) (SCP)"/>
    <n v="1"/>
    <n v="1"/>
    <n v="1"/>
    <n v="0"/>
    <n v="0"/>
    <n v="0"/>
    <s v="Твоя страна"/>
    <x v="8"/>
    <n v="1"/>
  </r>
  <r>
    <d v="2013-11-15T12:21:48"/>
    <x v="148"/>
    <n v="1755919"/>
    <d v="2013-11-01T10:13:08"/>
    <x v="0"/>
    <d v="2013-11-08T20:42:57"/>
    <n v="64626"/>
    <s v="Непрофильный"/>
    <s v="Ярославль"/>
    <s v="- МТС Коннект-4 (МАСС) (SCP)"/>
    <n v="30"/>
    <n v="0"/>
    <n v="30"/>
    <s v="Блокирован"/>
    <x v="198"/>
    <s v="МТС Коннект-4 (МАСС) (SCP)"/>
    <n v="0"/>
    <n v="1"/>
    <n v="0"/>
    <n v="1"/>
    <n v="1"/>
    <n v="0"/>
    <s v="МТС Коннект-4"/>
    <x v="8"/>
    <n v="1"/>
  </r>
  <r>
    <d v="2013-11-15T16:35:34"/>
    <x v="79"/>
    <n v="8502861"/>
    <d v="2013-08-21T09:38:38"/>
    <x v="3"/>
    <d v="2013-08-25T05:02:20"/>
    <n v="79956"/>
    <s v="Непрофильный"/>
    <s v="Ярославль"/>
    <s v="- Супер МТС (МАСС) (SCP)"/>
    <n v="30"/>
    <n v="0"/>
    <n v="30"/>
    <s v="Блокирован"/>
    <x v="150"/>
    <s v="Супер МТС (МАСС) (SCP)"/>
    <n v="0"/>
    <n v="1"/>
    <n v="1"/>
    <n v="1"/>
    <n v="1"/>
    <n v="0"/>
    <s v="Супер МТС"/>
    <x v="8"/>
    <n v="1"/>
  </r>
  <r>
    <d v="2013-10-15T12:33:36"/>
    <x v="50"/>
    <n v="8503069"/>
    <d v="2013-10-10T19:37:52"/>
    <x v="1"/>
    <d v="2013-10-13T20:03:35"/>
    <n v="64626"/>
    <s v="Непрофильный"/>
    <s v="Тверь"/>
    <s v="- МТС Коннект-4 (МАСС) (SCP)"/>
    <n v="30"/>
    <n v="100"/>
    <n v="130"/>
    <s v="Блокирован"/>
    <x v="197"/>
    <s v="МТС Коннект-4 (МАСС) (SCP)"/>
    <n v="0"/>
    <n v="1"/>
    <n v="0"/>
    <n v="1"/>
    <n v="1"/>
    <n v="0"/>
    <s v="МТС Коннект-4"/>
    <x v="8"/>
    <n v="1"/>
  </r>
  <r>
    <d v="2013-10-09T12:29:19"/>
    <x v="59"/>
    <n v="8566634"/>
    <d v="2013-07-27T08:27:25"/>
    <x v="4"/>
    <d v="2013-08-06T13:14:30"/>
    <n v="73902"/>
    <s v="Непрофильный"/>
    <s v="Ярославль"/>
    <s v="- Smart mini (МАСС) (SCP)"/>
    <n v="220"/>
    <n v="225.02"/>
    <n v="445.02"/>
    <s v="Блокирован"/>
    <x v="25"/>
    <s v="Smart mini (МАСС) (SCP)"/>
    <n v="1"/>
    <n v="1"/>
    <n v="0"/>
    <n v="1"/>
    <n v="1"/>
    <n v="110"/>
    <s v="Smart mini"/>
    <x v="8"/>
    <n v="1"/>
  </r>
  <r>
    <d v="2013-10-01T21:12:37"/>
    <x v="59"/>
    <n v="1977750"/>
    <d v="2013-10-13T15:38:57"/>
    <x v="1"/>
    <m/>
    <n v="64616"/>
    <s v="Непрофильный"/>
    <s v="Ярославль"/>
    <s v="- Smart (МАСС) (SCP)"/>
    <n v="470"/>
    <n v="0"/>
    <n v="470"/>
    <s v="Блокирован"/>
    <x v="199"/>
    <s v="Smart (МАСС) (SCP)"/>
    <n v="1"/>
    <n v="0"/>
    <n v="1"/>
    <n v="1"/>
    <n v="1"/>
    <n v="120"/>
    <s v="Smart"/>
    <x v="8"/>
    <n v="1"/>
  </r>
  <r>
    <d v="2013-10-08T20:08:12"/>
    <x v="67"/>
    <n v="8500190"/>
    <d v="2013-10-06T01:22:14"/>
    <x v="1"/>
    <m/>
    <n v="64628"/>
    <s v="Непрофильный"/>
    <s v="Тверь"/>
    <s v="- Супер МТС (МАСС) (SCP)"/>
    <n v="30"/>
    <n v="0"/>
    <n v="30"/>
    <s v="Блокирован"/>
    <x v="177"/>
    <s v="Супер МТС (МАСС) (SCP)"/>
    <n v="1"/>
    <n v="0"/>
    <n v="0"/>
    <n v="1"/>
    <n v="1"/>
    <n v="0"/>
    <s v="Супер МТС"/>
    <x v="8"/>
    <n v="1"/>
  </r>
  <r>
    <d v="2013-10-09T15:08:40"/>
    <x v="4"/>
    <n v="8503259"/>
    <d v="2013-09-24T19:49:13"/>
    <x v="2"/>
    <m/>
    <n v="73902"/>
    <s v="Непрофильный"/>
    <s v="Ярославль"/>
    <s v="- RED Energy (МАСС) (SCP)"/>
    <n v="30"/>
    <n v="674"/>
    <n v="704"/>
    <s v="Блокирован"/>
    <x v="200"/>
    <s v="RED Energy (МАСС) (SCP)"/>
    <n v="1"/>
    <n v="0"/>
    <n v="0"/>
    <n v="0"/>
    <n v="0"/>
    <n v="0"/>
    <s v="RED Energy"/>
    <x v="8"/>
    <n v="1"/>
  </r>
  <r>
    <d v="2013-10-01T16:05:25"/>
    <x v="25"/>
    <n v="8500368"/>
    <d v="2013-09-26T18:29:31"/>
    <x v="2"/>
    <d v="2013-10-12T14:27:22"/>
    <n v="64628"/>
    <s v="Непрофильный"/>
    <s v="Тверь"/>
    <s v="- Smart mini (МАСС) (SCP)"/>
    <n v="30"/>
    <n v="230"/>
    <n v="260"/>
    <s v="Блокирован"/>
    <x v="172"/>
    <s v="Smart mini (МАСС) (SCP)"/>
    <n v="1"/>
    <n v="1"/>
    <n v="0"/>
    <n v="1"/>
    <n v="1"/>
    <n v="110"/>
    <s v="Smart mini"/>
    <x v="8"/>
    <n v="1"/>
  </r>
  <r>
    <d v="2013-10-04T16:57:13"/>
    <x v="179"/>
    <n v="8500886"/>
    <d v="2013-10-04T11:10:15"/>
    <x v="1"/>
    <d v="2013-10-07T13:21:41"/>
    <n v="79956"/>
    <s v="Непрофильный"/>
    <s v="Тверь"/>
    <s v="- Smart mini (МАСС) (SCP)"/>
    <n v="30"/>
    <n v="237.5"/>
    <n v="267.5"/>
    <s v="Блокирован"/>
    <x v="181"/>
    <s v="Smart mini (МАСС) (SCP)"/>
    <n v="1"/>
    <n v="1"/>
    <n v="1"/>
    <n v="1"/>
    <n v="1"/>
    <n v="110"/>
    <s v="Smart mini"/>
    <x v="8"/>
    <n v="1"/>
  </r>
  <r>
    <d v="2013-10-02T09:58:27"/>
    <x v="31"/>
    <n v="8500085"/>
    <d v="2013-09-26T19:53:27"/>
    <x v="2"/>
    <d v="2013-09-29T20:19:53"/>
    <n v="64626"/>
    <s v="Непрофильный"/>
    <s v="Тверь"/>
    <s v="- Smart (МАСС) (SCP)"/>
    <n v="470"/>
    <n v="0"/>
    <n v="470"/>
    <s v="Блокирован"/>
    <x v="187"/>
    <s v="Smart (МАСС) (SCP)"/>
    <n v="1"/>
    <n v="1"/>
    <n v="0"/>
    <n v="1"/>
    <n v="1"/>
    <n v="120"/>
    <s v="Smart"/>
    <x v="8"/>
    <n v="1"/>
  </r>
  <r>
    <d v="2013-10-14T22:14:50"/>
    <x v="50"/>
    <n v="8503625"/>
    <d v="2013-10-11T18:15:43"/>
    <x v="1"/>
    <d v="2013-10-13T20:29:07"/>
    <n v="64626"/>
    <s v="Непрофильный"/>
    <s v="Тверь"/>
    <s v="- Smart mini (МАСС) (SCP)"/>
    <n v="20"/>
    <n v="100"/>
    <n v="120"/>
    <s v="Блокирован"/>
    <x v="199"/>
    <s v="Smart mini (МАСС) (SCP)"/>
    <n v="1"/>
    <n v="1"/>
    <n v="0"/>
    <n v="1"/>
    <n v="1"/>
    <n v="70"/>
    <s v="Smart mini"/>
    <x v="8"/>
    <n v="1"/>
  </r>
  <r>
    <d v="2013-10-02T16:20:04"/>
    <x v="5"/>
    <n v="1999669"/>
    <d v="2013-09-20T14:27:24"/>
    <x v="2"/>
    <d v="2013-09-23T04:32:29"/>
    <n v="79956"/>
    <s v="Непрофильный"/>
    <s v="Ярославль"/>
    <s v="- Smart mini (МАСС) (SCP)"/>
    <n v="220"/>
    <n v="190.02"/>
    <n v="410.02"/>
    <s v="Блокирован"/>
    <x v="168"/>
    <s v="Smart mini (МАСС) (SCP)"/>
    <n v="1"/>
    <n v="1"/>
    <n v="1"/>
    <n v="1"/>
    <n v="1"/>
    <n v="110"/>
    <s v="Smart mini"/>
    <x v="8"/>
    <n v="1"/>
  </r>
  <r>
    <d v="2013-10-14T22:14:58"/>
    <x v="50"/>
    <n v="8503625"/>
    <d v="2013-10-11T11:15:33"/>
    <x v="1"/>
    <d v="2013-10-13T20:28:05"/>
    <n v="64626"/>
    <s v="Непрофильный"/>
    <s v="Тверь"/>
    <s v="- Smart mini (МАСС) (SCP)"/>
    <n v="20"/>
    <n v="0"/>
    <n v="20"/>
    <s v="Блокирован"/>
    <x v="199"/>
    <s v="Smart mini (МАСС) (SCP)"/>
    <n v="1"/>
    <n v="1"/>
    <n v="0"/>
    <n v="1"/>
    <n v="1"/>
    <n v="0"/>
    <s v="Smart mini"/>
    <x v="8"/>
    <n v="1"/>
  </r>
  <r>
    <d v="2013-10-02T14:33:54"/>
    <x v="128"/>
    <n v="8500707"/>
    <d v="2013-10-01T18:25:56"/>
    <x v="1"/>
    <d v="2013-10-15T17:08:12"/>
    <n v="64628"/>
    <s v="Непрофильный"/>
    <s v="Тверь"/>
    <s v="- Твоя страна (МАСС) (SCP)"/>
    <n v="30"/>
    <n v="0"/>
    <n v="30"/>
    <s v="Блокирован"/>
    <x v="173"/>
    <s v="Твоя страна (МАСС) (SCP)"/>
    <n v="1"/>
    <n v="1"/>
    <n v="0"/>
    <n v="0"/>
    <n v="0"/>
    <n v="0"/>
    <s v="Твоя страна"/>
    <x v="8"/>
    <n v="1"/>
  </r>
  <r>
    <d v="2013-10-07T13:27:41"/>
    <x v="53"/>
    <n v="8514707"/>
    <d v="2013-10-07T14:52:24"/>
    <x v="1"/>
    <d v="2013-10-07T14:08:24"/>
    <n v="64626"/>
    <s v="Непрофильный"/>
    <s v="Тверь"/>
    <s v="- Твоя страна (МАСС) (SCP)"/>
    <n v="150"/>
    <n v="300"/>
    <n v="450"/>
    <s v="Блокирован"/>
    <x v="201"/>
    <s v="Твоя страна (МАСС) (SCP)"/>
    <n v="1"/>
    <n v="1"/>
    <n v="0"/>
    <n v="0"/>
    <n v="0"/>
    <n v="0"/>
    <s v="Твоя страна"/>
    <x v="8"/>
    <n v="1"/>
  </r>
  <r>
    <d v="2013-10-01T18:23:29"/>
    <x v="165"/>
    <n v="8550500"/>
    <d v="2013-09-21T11:45:17"/>
    <x v="2"/>
    <m/>
    <n v="64616"/>
    <s v="Непрофильный"/>
    <s v="Ярославль"/>
    <s v="- Smart (МАСС) (SCP)"/>
    <n v="30"/>
    <n v="1000"/>
    <n v="1030"/>
    <s v="Блокирован"/>
    <x v="186"/>
    <s v="Smart (МАСС) (SCP)"/>
    <n v="1"/>
    <n v="0"/>
    <n v="1"/>
    <n v="1"/>
    <n v="1"/>
    <n v="120"/>
    <s v="Smart"/>
    <x v="8"/>
    <n v="1"/>
  </r>
  <r>
    <d v="2013-10-03T17:50:42"/>
    <x v="36"/>
    <n v="8502947"/>
    <d v="2013-08-19T15:28:50"/>
    <x v="3"/>
    <d v="2013-08-25T14:25:22"/>
    <n v="73902"/>
    <s v="Непрофильный"/>
    <s v="Ярославль"/>
    <s v="- Супер МТС. Область (МАСС) (SCP)"/>
    <n v="30"/>
    <n v="0"/>
    <n v="30"/>
    <s v="Блокирован"/>
    <x v="202"/>
    <s v="Супер МТС. Область (МАСС) (SCP)"/>
    <n v="1"/>
    <n v="1"/>
    <n v="0"/>
    <n v="1"/>
    <n v="1"/>
    <n v="0"/>
    <s v="Супер МТС. Область"/>
    <x v="8"/>
    <n v="1"/>
  </r>
  <r>
    <d v="2013-10-01T18:14:50"/>
    <x v="25"/>
    <n v="8550396"/>
    <d v="2013-09-26T10:14:53"/>
    <x v="2"/>
    <d v="2013-10-12T14:20:28"/>
    <n v="64628"/>
    <s v="Непрофильный"/>
    <s v="Тверь"/>
    <s v="- Супер МТС. Область (МАСС) (SCP)"/>
    <n v="30"/>
    <n v="92.02"/>
    <n v="122.02"/>
    <s v="Блокирован"/>
    <x v="50"/>
    <s v="Супер МТС. Область (МАСС) (SCP)"/>
    <n v="1"/>
    <n v="1"/>
    <n v="0"/>
    <n v="1"/>
    <n v="1"/>
    <n v="70"/>
    <s v="Супер МТС. Область"/>
    <x v="8"/>
    <n v="1"/>
  </r>
  <r>
    <d v="2013-10-14T22:24:20"/>
    <x v="183"/>
    <n v="8562212"/>
    <d v="2013-10-14T22:18:57"/>
    <x v="1"/>
    <m/>
    <n v="79956"/>
    <s v="Непрофильный"/>
    <s v="Тверь"/>
    <s v="- Smart mini (МАСС) (SCP)"/>
    <n v="270"/>
    <n v="0"/>
    <n v="270"/>
    <s v="Блокирован"/>
    <x v="203"/>
    <s v="Smart mini (МАСС) (SCP)"/>
    <n v="1"/>
    <n v="0"/>
    <n v="1"/>
    <n v="1"/>
    <n v="1"/>
    <n v="110"/>
    <s v="Smart mini"/>
    <x v="8"/>
    <n v="1"/>
  </r>
  <r>
    <d v="2013-10-14T22:26:25"/>
    <x v="113"/>
    <n v="8562212"/>
    <d v="2013-10-14T22:11:17"/>
    <x v="1"/>
    <m/>
    <n v="79956"/>
    <s v="Непрофильный"/>
    <s v="Тверь"/>
    <s v="- Smart mini (МАСС) (SCP)"/>
    <n v="270"/>
    <n v="0"/>
    <n v="270"/>
    <s v="Блокирован"/>
    <x v="203"/>
    <s v="Smart mini (МАСС) (SCP)"/>
    <n v="1"/>
    <n v="0"/>
    <n v="1"/>
    <n v="1"/>
    <n v="1"/>
    <n v="110"/>
    <s v="Smart mini"/>
    <x v="8"/>
    <n v="1"/>
  </r>
  <r>
    <d v="2013-10-14T22:25:49"/>
    <x v="79"/>
    <n v="8562212"/>
    <d v="2013-10-14T22:11:09"/>
    <x v="1"/>
    <m/>
    <n v="79956"/>
    <s v="Непрофильный"/>
    <s v="Тверь"/>
    <s v="- Smart mini (МАСС) (SCP)"/>
    <n v="270"/>
    <n v="0"/>
    <n v="270"/>
    <s v="Блокирован"/>
    <x v="203"/>
    <s v="Smart mini (МАСС) (SCP)"/>
    <n v="1"/>
    <n v="0"/>
    <n v="1"/>
    <n v="1"/>
    <n v="1"/>
    <n v="110"/>
    <s v="Smart mini"/>
    <x v="8"/>
    <n v="1"/>
  </r>
  <r>
    <d v="2013-10-01T17:52:05"/>
    <x v="161"/>
    <n v="8503349"/>
    <d v="2013-09-16T19:08:34"/>
    <x v="2"/>
    <d v="2013-09-22T18:25:21"/>
    <n v="64616"/>
    <s v="Непрофильный"/>
    <s v="Ярославль"/>
    <s v="- МТС Коннект-4 (МАСС) (SCP)"/>
    <n v="30"/>
    <n v="285.60000000000002"/>
    <n v="315.60000000000002"/>
    <s v="Блокирован"/>
    <x v="49"/>
    <s v="МТС Коннект-4 (МАСС) (SCP)"/>
    <n v="1"/>
    <n v="1"/>
    <n v="1"/>
    <n v="1"/>
    <n v="1"/>
    <n v="170"/>
    <s v="МТС Коннект-4"/>
    <x v="8"/>
    <n v="1"/>
  </r>
  <r>
    <d v="2013-10-02T09:11:54"/>
    <x v="7"/>
    <n v="1977998"/>
    <d v="2013-10-04T11:31:03"/>
    <x v="1"/>
    <m/>
    <n v="64616"/>
    <s v="Непрофильный"/>
    <s v="Тверь"/>
    <s v="- Smart (МАСС) (SCP)"/>
    <n v="470"/>
    <n v="200"/>
    <n v="670"/>
    <s v="Блокирован"/>
    <x v="197"/>
    <s v="Smart (МАСС) (SCP)"/>
    <n v="1"/>
    <n v="0"/>
    <n v="1"/>
    <n v="1"/>
    <n v="1"/>
    <n v="120"/>
    <s v="Smart"/>
    <x v="8"/>
    <n v="1"/>
  </r>
  <r>
    <d v="2013-10-13T11:34:02"/>
    <x v="7"/>
    <n v="1977998"/>
    <d v="2013-10-04T11:31:03"/>
    <x v="1"/>
    <m/>
    <n v="64616"/>
    <s v="Непрофильный"/>
    <s v="Ярославль"/>
    <s v="- Smart (МАСС) (SCP)"/>
    <n v="470"/>
    <n v="200"/>
    <n v="670"/>
    <s v="Блокирован"/>
    <x v="197"/>
    <s v="Smart (МАСС) (SCP)"/>
    <n v="1"/>
    <n v="0"/>
    <n v="1"/>
    <n v="1"/>
    <n v="1"/>
    <n v="120"/>
    <s v="Smart"/>
    <x v="8"/>
    <n v="1"/>
  </r>
  <r>
    <d v="2013-10-04T15:40:40"/>
    <x v="72"/>
    <n v="8550364"/>
    <d v="2013-10-06T06:28:56"/>
    <x v="1"/>
    <d v="2013-10-09T11:46:38"/>
    <n v="64628"/>
    <s v="Непрофильный"/>
    <s v="Тверь"/>
    <s v="- Супер МТС. Область (МАСС) (SCP)"/>
    <n v="30"/>
    <n v="0"/>
    <n v="30"/>
    <s v="Блокирован"/>
    <x v="204"/>
    <s v="Супер МТС. Область (МАСС) (SCP)"/>
    <n v="1"/>
    <n v="1"/>
    <n v="0"/>
    <n v="1"/>
    <n v="1"/>
    <n v="0"/>
    <s v="Супер МТС. Область"/>
    <x v="8"/>
    <n v="1"/>
  </r>
  <r>
    <d v="2013-10-09T15:07:29"/>
    <x v="5"/>
    <n v="8550364"/>
    <d v="2013-10-06T06:28:56"/>
    <x v="1"/>
    <d v="2013-10-09T11:46:38"/>
    <n v="64628"/>
    <s v="Непрофильный"/>
    <s v="Тверь"/>
    <s v="- Супер МТС. Область (МАСС) (SCP)"/>
    <n v="30"/>
    <n v="0"/>
    <n v="30"/>
    <s v="Блокирован"/>
    <x v="204"/>
    <s v="Супер МТС. Область (МАСС) (SCP)"/>
    <n v="1"/>
    <n v="1"/>
    <n v="0"/>
    <n v="1"/>
    <n v="1"/>
    <n v="0"/>
    <s v="Супер МТС. Область"/>
    <x v="8"/>
    <n v="1"/>
  </r>
  <r>
    <d v="2013-10-15T12:33:28"/>
    <x v="50"/>
    <n v="8503069"/>
    <d v="2013-10-04T01:10:24"/>
    <x v="1"/>
    <d v="2013-10-08T19:42:59"/>
    <n v="64626"/>
    <s v="Непрофильный"/>
    <s v="Ярославль"/>
    <s v="- МТС Коннект-4 (МАСС) (SCP)"/>
    <n v="30"/>
    <n v="45"/>
    <n v="75"/>
    <s v="Блокирован"/>
    <x v="197"/>
    <s v="МТС Коннект-4 (МАСС) (SCP)"/>
    <n v="0"/>
    <n v="1"/>
    <n v="0"/>
    <n v="1"/>
    <n v="1"/>
    <n v="0"/>
    <s v="МТС Коннект-4"/>
    <x v="8"/>
    <n v="1"/>
  </r>
  <r>
    <d v="2013-10-07T18:32:48"/>
    <x v="17"/>
    <n v="8511934"/>
    <d v="2013-10-01T17:11:45"/>
    <x v="1"/>
    <d v="2013-10-08T08:01:33"/>
    <n v="73902"/>
    <s v="Непрофильный"/>
    <s v="Тверь"/>
    <s v="- Супер МТС (МАСС) (SCP)"/>
    <n v="30"/>
    <n v="0"/>
    <n v="30"/>
    <s v="Блокирован"/>
    <x v="205"/>
    <s v="Супер МТС (МАСС) (SCP)"/>
    <n v="1"/>
    <n v="1"/>
    <n v="0"/>
    <n v="1"/>
    <n v="1"/>
    <n v="0"/>
    <s v="Супер МТС"/>
    <x v="8"/>
    <n v="1"/>
  </r>
  <r>
    <d v="2013-10-07T18:32:59"/>
    <x v="17"/>
    <n v="8511934"/>
    <d v="2013-10-01T15:09:01"/>
    <x v="1"/>
    <d v="2013-10-08T08:02:00"/>
    <n v="73902"/>
    <s v="Непрофильный"/>
    <s v="Тверь"/>
    <s v="- Супер МТС (МАСС) (SCP)"/>
    <n v="30"/>
    <n v="0"/>
    <n v="30"/>
    <s v="Блокирован"/>
    <x v="205"/>
    <s v="Супер МТС (МАСС) (SCP)"/>
    <n v="1"/>
    <n v="1"/>
    <n v="0"/>
    <n v="1"/>
    <n v="1"/>
    <n v="0"/>
    <s v="Супер МТС"/>
    <x v="8"/>
    <n v="1"/>
  </r>
  <r>
    <d v="2013-10-07T18:33:09"/>
    <x v="17"/>
    <n v="8511934"/>
    <d v="2013-10-01T15:08:54"/>
    <x v="1"/>
    <d v="2013-10-08T08:02:34"/>
    <n v="73902"/>
    <s v="Непрофильный"/>
    <s v="Тверь"/>
    <s v="- Супер МТС (МАСС) (SCP)"/>
    <n v="30"/>
    <n v="0"/>
    <n v="30"/>
    <s v="Блокирован"/>
    <x v="205"/>
    <s v="Супер МТС (МАСС) (SCP)"/>
    <n v="1"/>
    <n v="1"/>
    <n v="0"/>
    <n v="1"/>
    <n v="1"/>
    <n v="0"/>
    <s v="Супер МТС"/>
    <x v="8"/>
    <n v="1"/>
  </r>
  <r>
    <d v="2013-10-02T13:38:45"/>
    <x v="59"/>
    <n v="8514442"/>
    <d v="2013-10-02T15:05:09"/>
    <x v="1"/>
    <m/>
    <n v="64616"/>
    <s v="Непрофильный"/>
    <s v="Тверь"/>
    <s v="- МТС Коннект-4 (МАСС) (SCP)"/>
    <n v="949"/>
    <n v="0"/>
    <n v="949"/>
    <s v="Блокирован"/>
    <x v="180"/>
    <s v="МТС Коннект-4 (МАСС) (SCP)"/>
    <n v="1"/>
    <n v="0"/>
    <n v="1"/>
    <n v="1"/>
    <n v="1"/>
    <n v="170"/>
    <s v="МТС Коннект-4"/>
    <x v="8"/>
    <n v="1"/>
  </r>
  <r>
    <d v="2013-10-07T18:32:39"/>
    <x v="17"/>
    <n v="8511934"/>
    <d v="2013-10-01T14:26:53"/>
    <x v="1"/>
    <d v="2013-10-08T08:01:06"/>
    <n v="73902"/>
    <s v="Непрофильный"/>
    <s v="Тверь"/>
    <s v="- Супер МТС (МАСС) (SCP)"/>
    <n v="30"/>
    <n v="0"/>
    <n v="30"/>
    <s v="Блокирован"/>
    <x v="205"/>
    <s v="Супер МТС (МАСС) (SCP)"/>
    <n v="1"/>
    <n v="1"/>
    <n v="0"/>
    <n v="1"/>
    <n v="1"/>
    <n v="0"/>
    <s v="Супер МТС"/>
    <x v="8"/>
    <n v="1"/>
  </r>
  <r>
    <d v="2013-10-13T08:24:25"/>
    <x v="67"/>
    <n v="8502984"/>
    <d v="2013-10-08T20:12:21"/>
    <x v="1"/>
    <m/>
    <n v="64628"/>
    <s v="Непрофильный"/>
    <s v="Тверь"/>
    <s v="- Супер МТС. Область (МАСС) (SCP)"/>
    <n v="30"/>
    <n v="0"/>
    <n v="30"/>
    <s v="Блокирован"/>
    <x v="206"/>
    <s v="Супер МТС. Область (МАСС) (SCP)"/>
    <n v="1"/>
    <n v="0"/>
    <n v="0"/>
    <n v="1"/>
    <n v="1"/>
    <n v="0"/>
    <s v="Супер МТС. Область"/>
    <x v="8"/>
    <n v="1"/>
  </r>
  <r>
    <d v="2013-10-13T08:25:59"/>
    <x v="67"/>
    <n v="8500305"/>
    <d v="2013-10-08T19:47:25"/>
    <x v="1"/>
    <m/>
    <n v="64628"/>
    <s v="Непрофильный"/>
    <s v="Тверь"/>
    <s v="- Smart mini (МАСС) (SCP)"/>
    <n v="30"/>
    <n v="251"/>
    <n v="281"/>
    <s v="Блокирован"/>
    <x v="206"/>
    <s v="Smart mini (МАСС) (SCP)"/>
    <n v="1"/>
    <n v="0"/>
    <n v="0"/>
    <n v="1"/>
    <n v="1"/>
    <n v="110"/>
    <s v="Smart mini"/>
    <x v="8"/>
    <n v="1"/>
  </r>
  <r>
    <d v="2013-10-14T20:49:09"/>
    <x v="77"/>
    <n v="8512117"/>
    <d v="2013-10-01T17:33:28"/>
    <x v="1"/>
    <m/>
    <n v="64626"/>
    <s v="Непрофильный"/>
    <s v="Ярославль"/>
    <s v="- Smart mini (МАСС) (SCP)"/>
    <n v="30"/>
    <n v="0"/>
    <n v="30"/>
    <s v="Блокирован"/>
    <x v="180"/>
    <s v="Smart mini (МАСС) (SCP)"/>
    <n v="1"/>
    <n v="0"/>
    <n v="0"/>
    <n v="1"/>
    <n v="1"/>
    <n v="0"/>
    <s v="Smart mini"/>
    <x v="8"/>
    <n v="1"/>
  </r>
  <r>
    <d v="2013-10-09T12:29:33"/>
    <x v="59"/>
    <n v="8566634"/>
    <d v="2013-07-19T13:00:37"/>
    <x v="4"/>
    <d v="2013-08-06T08:21:54"/>
    <n v="73902"/>
    <s v="Непрофильный"/>
    <s v="Ярославль"/>
    <s v="- Smart mini (МАСС) (SCP)"/>
    <n v="220"/>
    <n v="200"/>
    <n v="420"/>
    <s v="Блокирован"/>
    <x v="25"/>
    <s v="Smart mini (МАСС) (SCP)"/>
    <n v="1"/>
    <n v="1"/>
    <n v="0"/>
    <n v="1"/>
    <n v="1"/>
    <n v="110"/>
    <s v="Smart mini"/>
    <x v="8"/>
    <n v="1"/>
  </r>
  <r>
    <d v="2013-10-01T19:33:47"/>
    <x v="59"/>
    <n v="8566461"/>
    <d v="2013-09-30T12:30:08"/>
    <x v="2"/>
    <d v="2013-10-08T22:04:00"/>
    <n v="64616"/>
    <s v="Непрофильный"/>
    <s v="Тверь"/>
    <s v="- RED Energy (МАСС) (SCP)"/>
    <n v="150"/>
    <n v="717.5"/>
    <n v="867.49990000000003"/>
    <s v="Блокирован"/>
    <x v="205"/>
    <s v="RED Energy (МАСС) (SCP)"/>
    <n v="1"/>
    <n v="1"/>
    <n v="1"/>
    <n v="0"/>
    <n v="0"/>
    <n v="0"/>
    <s v="RED Energy"/>
    <x v="8"/>
    <n v="1"/>
  </r>
  <r>
    <d v="2013-10-01T18:14:26"/>
    <x v="25"/>
    <n v="8550386"/>
    <d v="2013-09-26T12:23:04"/>
    <x v="2"/>
    <d v="2013-10-12T21:32:03"/>
    <n v="64628"/>
    <s v="Непрофильный"/>
    <s v="Тверь"/>
    <s v="- Супер МТС. Область (МАСС) (SCP)"/>
    <n v="30"/>
    <n v="0"/>
    <n v="30"/>
    <s v="Блокирован"/>
    <x v="192"/>
    <s v="Супер МТС. Область (МАСС) (SCP)"/>
    <n v="1"/>
    <n v="1"/>
    <n v="0"/>
    <n v="1"/>
    <n v="1"/>
    <n v="0"/>
    <s v="Супер МТС. Область"/>
    <x v="8"/>
    <n v="1"/>
  </r>
  <r>
    <d v="2013-10-14T20:51:02"/>
    <x v="77"/>
    <n v="8514427"/>
    <d v="2013-10-03T23:43:43"/>
    <x v="1"/>
    <d v="2013-10-08T19:30:56"/>
    <n v="64626"/>
    <s v="Непрофильный"/>
    <s v="Ярославль"/>
    <s v="- МТС Коннект-4 (МАСС) (SCP)"/>
    <n v="949"/>
    <n v="0"/>
    <n v="949"/>
    <s v="Блокирован"/>
    <x v="51"/>
    <s v="МТС Коннект-4 (МАСС) (SCP)"/>
    <n v="1"/>
    <n v="1"/>
    <n v="0"/>
    <n v="1"/>
    <n v="1"/>
    <n v="170"/>
    <s v="МТС Коннект-4"/>
    <x v="8"/>
    <n v="1"/>
  </r>
  <r>
    <d v="2013-10-14T22:15:06"/>
    <x v="50"/>
    <n v="8503625"/>
    <d v="2013-10-04T19:23:55"/>
    <x v="1"/>
    <d v="2013-10-08T21:33:19"/>
    <n v="64626"/>
    <s v="Непрофильный"/>
    <s v="Ярославль"/>
    <s v="- Smart mini (МАСС) (SCP)"/>
    <n v="20"/>
    <n v="0"/>
    <n v="20"/>
    <s v="Блокирован"/>
    <x v="199"/>
    <s v="Smart mini (МАСС) (SCP)"/>
    <n v="1"/>
    <n v="1"/>
    <n v="0"/>
    <n v="1"/>
    <n v="1"/>
    <n v="0"/>
    <s v="Smart mini"/>
    <x v="8"/>
    <n v="1"/>
  </r>
  <r>
    <d v="2013-10-15T14:52:24"/>
    <x v="151"/>
    <n v="8550426"/>
    <d v="2013-10-11T19:03:03"/>
    <x v="1"/>
    <d v="2013-10-13T21:01:18"/>
    <n v="64626"/>
    <s v="Непрофильный"/>
    <s v="Тверь"/>
    <s v="- Smart (МАСС) (SCP)"/>
    <n v="30"/>
    <n v="465.5"/>
    <n v="495.5"/>
    <s v="Блокирован"/>
    <x v="188"/>
    <s v="Smart (МАСС) (SCP)"/>
    <n v="0"/>
    <n v="1"/>
    <n v="0"/>
    <n v="1"/>
    <n v="1"/>
    <n v="120"/>
    <s v="Smart"/>
    <x v="8"/>
    <n v="1"/>
  </r>
  <r>
    <d v="2013-10-03T13:38:25"/>
    <x v="30"/>
    <n v="8514427"/>
    <d v="2013-10-03T13:36:21"/>
    <x v="1"/>
    <d v="2013-10-13T19:23:40"/>
    <n v="64626"/>
    <s v="Непрофильный"/>
    <s v="Тверь"/>
    <s v="- МТС Коннект-4 (МАСС) (SCP)"/>
    <n v="949"/>
    <n v="0"/>
    <n v="949"/>
    <s v="Блокирован"/>
    <x v="51"/>
    <s v="МТС Коннект-4 (МАСС) (SCP)"/>
    <n v="1"/>
    <n v="1"/>
    <n v="0"/>
    <n v="1"/>
    <n v="1"/>
    <n v="170"/>
    <s v="МТС Коннект-4"/>
    <x v="8"/>
    <n v="1"/>
  </r>
  <r>
    <d v="2013-10-03T16:55:43"/>
    <x v="30"/>
    <n v="8514427"/>
    <d v="2013-10-03T13:36:21"/>
    <x v="1"/>
    <d v="2013-10-13T19:23:40"/>
    <n v="64626"/>
    <s v="Непрофильный"/>
    <s v="Тверь"/>
    <s v="- МТС Коннект-4 (МАСС) (SCP)"/>
    <n v="949"/>
    <n v="0"/>
    <n v="949"/>
    <s v="Блокирован"/>
    <x v="51"/>
    <s v="МТС Коннект-4 (МАСС) (SCP)"/>
    <n v="1"/>
    <n v="1"/>
    <n v="0"/>
    <n v="1"/>
    <n v="1"/>
    <n v="170"/>
    <s v="МТС Коннект-4"/>
    <x v="8"/>
    <n v="1"/>
  </r>
  <r>
    <d v="2013-10-03T22:10:30"/>
    <x v="30"/>
    <n v="8514427"/>
    <d v="2013-10-03T13:36:21"/>
    <x v="1"/>
    <d v="2013-10-13T19:23:40"/>
    <n v="64626"/>
    <s v="Непрофильный"/>
    <s v="Тверь"/>
    <s v="- МТС Коннект-4 (МАСС) (SCP)"/>
    <n v="949"/>
    <n v="0"/>
    <n v="949"/>
    <s v="Блокирован"/>
    <x v="51"/>
    <s v="МТС Коннект-4 (МАСС) (SCP)"/>
    <n v="1"/>
    <n v="1"/>
    <n v="0"/>
    <n v="1"/>
    <n v="1"/>
    <n v="170"/>
    <s v="МТС Коннект-4"/>
    <x v="8"/>
    <n v="1"/>
  </r>
  <r>
    <d v="2013-10-14T20:51:11"/>
    <x v="77"/>
    <n v="8514427"/>
    <d v="2013-10-03T13:36:21"/>
    <x v="1"/>
    <d v="2013-10-13T19:23:40"/>
    <n v="64626"/>
    <s v="Непрофильный"/>
    <s v="Ярославль"/>
    <s v="- МТС Коннект-4 (МАСС) (SCP)"/>
    <n v="949"/>
    <n v="0"/>
    <n v="949"/>
    <s v="Блокирован"/>
    <x v="51"/>
    <s v="МТС Коннект-4 (МАСС) (SCP)"/>
    <n v="1"/>
    <n v="1"/>
    <n v="0"/>
    <n v="1"/>
    <n v="1"/>
    <n v="170"/>
    <s v="МТС Коннект-4"/>
    <x v="8"/>
    <n v="1"/>
  </r>
  <r>
    <d v="2013-11-15T12:08:51"/>
    <x v="11"/>
    <n v="1755237"/>
    <d v="2013-11-05T08:13:03"/>
    <x v="0"/>
    <d v="2013-11-09T10:35:07"/>
    <n v="64626"/>
    <s v="Непрофильный"/>
    <s v="Ярославль"/>
    <s v="- МТС Коннект-4 (МАСС) (SCP)"/>
    <n v="30"/>
    <n v="0"/>
    <n v="30"/>
    <s v="Блокирован"/>
    <x v="58"/>
    <s v="МТС Коннект-4 (МАСС) (SCP)"/>
    <n v="0"/>
    <n v="1"/>
    <n v="0"/>
    <n v="1"/>
    <n v="1"/>
    <n v="0"/>
    <s v="МТС Коннект-4"/>
    <x v="8"/>
    <n v="1"/>
  </r>
  <r>
    <d v="2013-10-11T11:14:53"/>
    <x v="168"/>
    <n v="8502817"/>
    <d v="2013-10-09T20:59:22"/>
    <x v="1"/>
    <d v="2013-10-09T16:20:21"/>
    <n v="79956"/>
    <s v="Непрофильный"/>
    <s v="Тверь"/>
    <s v="- Супер МТС (МАСС) (SCP)"/>
    <n v="30"/>
    <n v="0"/>
    <n v="30"/>
    <s v="Блокирован"/>
    <x v="203"/>
    <s v="Супер МТС (МАСС) (SCP)"/>
    <n v="1"/>
    <n v="1"/>
    <n v="1"/>
    <n v="1"/>
    <n v="1"/>
    <n v="0"/>
    <s v="Супер МТС"/>
    <x v="8"/>
    <n v="1"/>
  </r>
  <r>
    <d v="2013-10-14T22:15:32"/>
    <x v="50"/>
    <n v="8503626"/>
    <d v="2013-10-10T18:44:22"/>
    <x v="1"/>
    <d v="2013-10-13T20:27:31"/>
    <n v="64626"/>
    <s v="Непрофильный"/>
    <s v="Тверь"/>
    <s v="- Smart mini (МАСС) (SCP)"/>
    <n v="20"/>
    <n v="0"/>
    <n v="20"/>
    <s v="Блокирован"/>
    <x v="188"/>
    <s v="Smart mini (МАСС) (SCP)"/>
    <n v="1"/>
    <n v="1"/>
    <n v="0"/>
    <n v="1"/>
    <n v="1"/>
    <n v="0"/>
    <s v="Smart mini"/>
    <x v="8"/>
    <n v="1"/>
  </r>
  <r>
    <d v="2013-10-12T17:27:50"/>
    <x v="5"/>
    <n v="8502984"/>
    <d v="2013-10-05T17:16:16"/>
    <x v="1"/>
    <m/>
    <n v="64628"/>
    <s v="Непрофильный"/>
    <s v="Ярославль"/>
    <s v="- Супер МТС. Область (МАСС) (SCP)"/>
    <n v="30"/>
    <n v="0"/>
    <n v="30"/>
    <s v="Блокирован"/>
    <x v="206"/>
    <s v="Супер МТС. Область (МАСС) (SCP)"/>
    <n v="1"/>
    <n v="0"/>
    <n v="0"/>
    <n v="1"/>
    <n v="1"/>
    <n v="0"/>
    <s v="Супер МТС. Область"/>
    <x v="8"/>
    <n v="1"/>
  </r>
  <r>
    <d v="2013-10-03T21:26:44"/>
    <x v="104"/>
    <n v="8518378"/>
    <d v="2013-09-28T16:38:32"/>
    <x v="2"/>
    <d v="2013-10-09T11:31:50"/>
    <n v="64616"/>
    <s v="Непрофильный"/>
    <s v="Тверь"/>
    <s v="- Супер МТС (МАСС) (SCP)"/>
    <n v="30"/>
    <n v="200"/>
    <n v="230"/>
    <s v="Блокирован"/>
    <x v="180"/>
    <s v="Супер МТС (МАСС) (SCP)"/>
    <n v="1"/>
    <n v="1"/>
    <n v="1"/>
    <n v="1"/>
    <n v="1"/>
    <n v="70"/>
    <s v="Супер МТС"/>
    <x v="8"/>
    <n v="1"/>
  </r>
  <r>
    <d v="2013-10-09T13:44:48"/>
    <x v="184"/>
    <n v="8503077"/>
    <d v="2013-10-09T16:15:21"/>
    <x v="1"/>
    <d v="2013-10-13T20:02:44"/>
    <n v="64626"/>
    <s v="Непрофильный"/>
    <s v="Тверь"/>
    <s v="- МТС Коннект-4 (МАСС) (SCP)"/>
    <n v="30"/>
    <n v="0"/>
    <n v="30"/>
    <s v="Блокирован"/>
    <x v="203"/>
    <s v="МТС Коннект-4 (МАСС) (SCP)"/>
    <n v="1"/>
    <n v="1"/>
    <n v="0"/>
    <n v="1"/>
    <n v="1"/>
    <n v="0"/>
    <s v="МТС Коннект-4"/>
    <x v="8"/>
    <n v="1"/>
  </r>
  <r>
    <d v="2013-10-15T12:35:39"/>
    <x v="50"/>
    <n v="8503077"/>
    <d v="2013-10-09T16:15:21"/>
    <x v="1"/>
    <d v="2013-10-13T20:02:44"/>
    <n v="64626"/>
    <s v="Непрофильный"/>
    <s v="Тверь"/>
    <s v="- МТС Коннект-4 (МАСС) (SCP)"/>
    <n v="30"/>
    <n v="0"/>
    <n v="30"/>
    <s v="Блокирован"/>
    <x v="203"/>
    <s v="МТС Коннект-4 (МАСС) (SCP)"/>
    <n v="0"/>
    <n v="1"/>
    <n v="0"/>
    <n v="1"/>
    <n v="1"/>
    <n v="0"/>
    <s v="МТС Коннект-4"/>
    <x v="8"/>
    <n v="1"/>
  </r>
  <r>
    <d v="2013-10-03T09:05:00"/>
    <x v="16"/>
    <n v="8514427"/>
    <d v="2013-10-02T16:12:44"/>
    <x v="1"/>
    <d v="2013-10-02T18:29:29"/>
    <n v="64626"/>
    <s v="Непрофильный"/>
    <s v="Тверь"/>
    <s v="- МТС Коннект-4 (МАСС) (SCP)"/>
    <n v="949"/>
    <n v="0"/>
    <n v="949"/>
    <s v="Блокирован"/>
    <x v="51"/>
    <s v="МТС Коннект-4 (МАСС) (SCP)"/>
    <n v="1"/>
    <n v="1"/>
    <n v="0"/>
    <n v="1"/>
    <n v="1"/>
    <n v="170"/>
    <s v="МТС Коннект-4"/>
    <x v="8"/>
    <n v="1"/>
  </r>
  <r>
    <d v="2013-10-05T13:22:21"/>
    <x v="102"/>
    <n v="8514427"/>
    <d v="2013-10-02T16:12:44"/>
    <x v="1"/>
    <d v="2013-10-02T18:29:29"/>
    <n v="64626"/>
    <s v="Непрофильный"/>
    <s v="Тверь"/>
    <s v="- МТС Коннект-4 (МАСС) (SCP)"/>
    <n v="949"/>
    <n v="0"/>
    <n v="949"/>
    <s v="Блокирован"/>
    <x v="51"/>
    <s v="МТС Коннект-4 (МАСС) (SCP)"/>
    <n v="1"/>
    <n v="1"/>
    <n v="0"/>
    <n v="1"/>
    <n v="1"/>
    <n v="170"/>
    <s v="МТС Коннект-4"/>
    <x v="8"/>
    <n v="1"/>
  </r>
  <r>
    <d v="2013-10-01T20:40:22"/>
    <x v="112"/>
    <n v="8520790"/>
    <d v="2013-09-11T15:44:43"/>
    <x v="2"/>
    <d v="2013-09-22T11:20:05"/>
    <n v="64616"/>
    <s v="Непрофильный"/>
    <s v="Ярославль"/>
    <s v="- Smart mini (МАСС) (SCP)"/>
    <n v="30"/>
    <n v="200"/>
    <n v="230"/>
    <s v="Блокирован"/>
    <x v="49"/>
    <s v="Smart mini (МАСС) (SCP)"/>
    <n v="1"/>
    <n v="1"/>
    <n v="1"/>
    <n v="1"/>
    <n v="1"/>
    <n v="110"/>
    <s v="Smart mini"/>
    <x v="8"/>
    <n v="1"/>
  </r>
  <r>
    <d v="2013-10-14T22:15:15"/>
    <x v="50"/>
    <n v="8503625"/>
    <d v="2013-10-03T14:52:21"/>
    <x v="1"/>
    <d v="2013-10-08T21:28:54"/>
    <n v="64626"/>
    <s v="Непрофильный"/>
    <s v="Ярославль"/>
    <s v="- Smart mini (МАСС) (SCP)"/>
    <n v="20"/>
    <n v="0"/>
    <n v="20"/>
    <s v="Блокирован"/>
    <x v="199"/>
    <s v="Smart mini (МАСС) (SCP)"/>
    <n v="1"/>
    <n v="1"/>
    <n v="0"/>
    <n v="1"/>
    <n v="1"/>
    <n v="0"/>
    <s v="Smart mini"/>
    <x v="8"/>
    <n v="1"/>
  </r>
  <r>
    <d v="2013-10-01T18:02:15"/>
    <x v="161"/>
    <n v="8519836"/>
    <d v="2013-09-21T12:53:32"/>
    <x v="2"/>
    <m/>
    <n v="64616"/>
    <s v="Непрофильный"/>
    <s v="Ярославль"/>
    <s v="- Smart mini (МАСС) (SCP)"/>
    <n v="30"/>
    <n v="200"/>
    <n v="230"/>
    <s v="Блокирован"/>
    <x v="171"/>
    <s v="Smart mini (МАСС) (SCP)"/>
    <n v="1"/>
    <n v="0"/>
    <n v="1"/>
    <n v="1"/>
    <n v="1"/>
    <n v="110"/>
    <s v="Smart mini"/>
    <x v="8"/>
    <n v="1"/>
  </r>
  <r>
    <d v="2013-10-09T13:43:23"/>
    <x v="80"/>
    <n v="8500305"/>
    <d v="2013-10-04T20:58:58"/>
    <x v="1"/>
    <m/>
    <n v="64628"/>
    <s v="Непрофильный"/>
    <s v="Тверь"/>
    <s v="- Smart mini (МАСС) (SCP)"/>
    <n v="30"/>
    <n v="200"/>
    <n v="230"/>
    <s v="Блокирован"/>
    <x v="206"/>
    <s v="Smart mini (МАСС) (SCP)"/>
    <n v="1"/>
    <n v="0"/>
    <n v="0"/>
    <n v="1"/>
    <n v="1"/>
    <n v="110"/>
    <s v="Smart mini"/>
    <x v="8"/>
    <n v="1"/>
  </r>
  <r>
    <d v="2013-10-15T14:52:42"/>
    <x v="151"/>
    <n v="8550426"/>
    <d v="2013-10-09T20:14:17"/>
    <x v="1"/>
    <d v="2013-10-14T00:07:42"/>
    <n v="64626"/>
    <s v="Непрофильный"/>
    <s v="Тверь"/>
    <s v="- Супер МТС. Область (МАСС) (SCP)"/>
    <n v="30"/>
    <n v="0"/>
    <n v="30"/>
    <s v="Блокирован"/>
    <x v="188"/>
    <s v="Супер МТС. Область (МАСС) (SCP)"/>
    <n v="0"/>
    <n v="1"/>
    <n v="0"/>
    <n v="1"/>
    <n v="1"/>
    <n v="0"/>
    <s v="Супер МТС. Область"/>
    <x v="8"/>
    <n v="1"/>
  </r>
  <r>
    <d v="2013-10-15T14:26:52"/>
    <x v="10"/>
    <n v="8550426"/>
    <d v="2013-10-09T19:48:30"/>
    <x v="1"/>
    <d v="2013-10-14T00:07:36"/>
    <n v="64626"/>
    <s v="Непрофильный"/>
    <s v="Тверь"/>
    <s v="- Супер МТС. Область (МАСС) (SCP)"/>
    <n v="30"/>
    <n v="0"/>
    <n v="30"/>
    <s v="Блокирован"/>
    <x v="188"/>
    <s v="Супер МТС. Область (МАСС) (SCP)"/>
    <n v="0"/>
    <n v="1"/>
    <n v="0"/>
    <n v="1"/>
    <n v="1"/>
    <n v="0"/>
    <s v="Супер МТС. Область"/>
    <x v="8"/>
    <n v="1"/>
  </r>
  <r>
    <d v="2013-10-01T18:49:46"/>
    <x v="6"/>
    <n v="8550363"/>
    <d v="2013-09-23T17:17:24"/>
    <x v="2"/>
    <d v="2013-10-08T16:46:39"/>
    <n v="64628"/>
    <s v="Непрофильный"/>
    <s v="Ярославль"/>
    <s v="- Супер МТС. Область (МАСС) (SCP)"/>
    <n v="30"/>
    <n v="0"/>
    <n v="30"/>
    <s v="Блокирован"/>
    <x v="173"/>
    <s v="Супер МТС. Область (МАСС) (SCP)"/>
    <n v="1"/>
    <n v="1"/>
    <n v="0"/>
    <n v="1"/>
    <n v="1"/>
    <n v="0"/>
    <s v="Супер МТС. Область"/>
    <x v="8"/>
    <n v="1"/>
  </r>
  <r>
    <d v="2013-10-12T16:56:32"/>
    <x v="80"/>
    <n v="8502984"/>
    <d v="2013-10-04T16:57:13"/>
    <x v="1"/>
    <m/>
    <n v="64628"/>
    <s v="Непрофильный"/>
    <s v="Ярославль"/>
    <s v="- Супер МТС. Область (МАСС) (SCP)"/>
    <n v="30"/>
    <n v="0"/>
    <n v="30"/>
    <s v="Блокирован"/>
    <x v="206"/>
    <s v="Супер МТС. Область (МАСС) (SCP)"/>
    <n v="1"/>
    <n v="0"/>
    <n v="0"/>
    <n v="1"/>
    <n v="1"/>
    <n v="0"/>
    <s v="Супер МТС. Область"/>
    <x v="8"/>
    <n v="1"/>
  </r>
  <r>
    <d v="2013-10-03T21:27:02"/>
    <x v="104"/>
    <n v="8520877"/>
    <d v="2013-09-28T12:15:10"/>
    <x v="2"/>
    <m/>
    <n v="64616"/>
    <s v="Непрофильный"/>
    <s v="Тверь"/>
    <s v="- Smart mini (МАСС) (SCP)"/>
    <n v="30"/>
    <n v="225"/>
    <n v="255"/>
    <s v="Блокирован"/>
    <x v="197"/>
    <s v="Smart mini (МАСС) (SCP)"/>
    <n v="1"/>
    <n v="0"/>
    <n v="1"/>
    <n v="1"/>
    <n v="1"/>
    <n v="110"/>
    <s v="Smart mini"/>
    <x v="8"/>
    <n v="1"/>
  </r>
  <r>
    <d v="2013-10-13T13:54:02"/>
    <x v="153"/>
    <n v="8503620"/>
    <d v="2013-10-08T08:07:37"/>
    <x v="1"/>
    <m/>
    <n v="64628"/>
    <s v="Непрофильный"/>
    <s v="Тверь"/>
    <s v="- Smart mini (МАСС) (SCP)"/>
    <n v="20"/>
    <n v="0"/>
    <n v="20"/>
    <s v="Блокирован"/>
    <x v="203"/>
    <s v="Smart mini (МАСС) (SCP)"/>
    <n v="1"/>
    <n v="0"/>
    <n v="0"/>
    <n v="1"/>
    <n v="1"/>
    <n v="0"/>
    <s v="Smart mini"/>
    <x v="8"/>
    <n v="1"/>
  </r>
  <r>
    <d v="2013-10-14T22:18:18"/>
    <x v="50"/>
    <n v="8503634"/>
    <d v="2013-10-11T19:59:05"/>
    <x v="1"/>
    <d v="2013-10-13T20:29:26"/>
    <n v="64626"/>
    <s v="Непрофильный"/>
    <s v="Тверь"/>
    <s v="- Smart mini (МАСС) (SCP)"/>
    <n v="20"/>
    <n v="200"/>
    <n v="220"/>
    <s v="Блокирован"/>
    <x v="53"/>
    <s v="Smart mini (МАСС) (SCP)"/>
    <n v="1"/>
    <n v="1"/>
    <n v="0"/>
    <n v="1"/>
    <n v="1"/>
    <n v="110"/>
    <s v="Smart mini"/>
    <x v="8"/>
    <n v="1"/>
  </r>
  <r>
    <d v="2013-10-12T17:36:08"/>
    <x v="6"/>
    <n v="8502984"/>
    <d v="2013-10-03T19:23:55"/>
    <x v="1"/>
    <m/>
    <n v="64628"/>
    <s v="Непрофильный"/>
    <s v="Ярославль"/>
    <s v="- Супер МТС. Область (МАСС) (SCP)"/>
    <n v="30"/>
    <n v="0"/>
    <n v="30"/>
    <s v="Блокирован"/>
    <x v="206"/>
    <s v="Супер МТС. Область (МАСС) (SCP)"/>
    <n v="1"/>
    <n v="0"/>
    <n v="0"/>
    <n v="1"/>
    <n v="1"/>
    <n v="0"/>
    <s v="Супер МТС. Область"/>
    <x v="8"/>
    <n v="1"/>
  </r>
  <r>
    <d v="2013-10-01T10:11:24"/>
    <x v="68"/>
    <n v="8500085"/>
    <d v="2013-09-16T16:39:14"/>
    <x v="2"/>
    <d v="2013-09-16T16:43:57"/>
    <n v="64626"/>
    <s v="Непрофильный"/>
    <s v="Ярославль"/>
    <s v="- Smart (МАСС) (SCP)"/>
    <n v="470"/>
    <n v="0"/>
    <n v="470"/>
    <s v="Блокирован"/>
    <x v="187"/>
    <s v="Smart (МАСС) (SCP)"/>
    <n v="1"/>
    <n v="1"/>
    <n v="0"/>
    <n v="1"/>
    <n v="1"/>
    <n v="120"/>
    <s v="Smart"/>
    <x v="8"/>
    <n v="1"/>
  </r>
  <r>
    <d v="2013-10-14T15:07:15"/>
    <x v="79"/>
    <n v="8512218"/>
    <d v="2013-10-14T13:08:14"/>
    <x v="1"/>
    <m/>
    <n v="73902"/>
    <s v="Непрофильный"/>
    <s v="Тверь"/>
    <s v="- Супер МТС (МАСС) (SCP)"/>
    <n v="30"/>
    <n v="0"/>
    <n v="30"/>
    <s v="Блокирован"/>
    <x v="207"/>
    <s v="Супер МТС (МАСС) (SCP)"/>
    <n v="1"/>
    <n v="0"/>
    <n v="0"/>
    <n v="1"/>
    <n v="1"/>
    <n v="0"/>
    <s v="Супер МТС"/>
    <x v="8"/>
    <n v="1"/>
  </r>
  <r>
    <d v="2013-10-15T14:52:07"/>
    <x v="151"/>
    <n v="8550426"/>
    <d v="2013-10-07T21:33:22"/>
    <x v="1"/>
    <d v="2013-10-08T23:22:29"/>
    <n v="64626"/>
    <s v="Непрофильный"/>
    <s v="Ярославль"/>
    <s v="- Супер МТС. Область (МАСС) (SCP)"/>
    <n v="30"/>
    <n v="45"/>
    <n v="75"/>
    <s v="Блокирован"/>
    <x v="188"/>
    <s v="Супер МТС. Область (МАСС) (SCP)"/>
    <n v="0"/>
    <n v="1"/>
    <n v="0"/>
    <n v="1"/>
    <n v="1"/>
    <n v="0"/>
    <s v="Супер МТС. Область"/>
    <x v="8"/>
    <n v="1"/>
  </r>
  <r>
    <d v="2013-10-08T16:09:36"/>
    <x v="25"/>
    <n v="8511175"/>
    <d v="2013-10-05T18:12:25"/>
    <x v="1"/>
    <m/>
    <n v="64628"/>
    <s v="Непрофильный"/>
    <s v="Тверь"/>
    <s v="- Smart mini (МАСС) (SCP)"/>
    <n v="30"/>
    <n v="720"/>
    <n v="750"/>
    <s v="Блокирован"/>
    <x v="52"/>
    <s v="Smart mini (МАСС) (SCP)"/>
    <n v="1"/>
    <n v="0"/>
    <n v="0"/>
    <n v="1"/>
    <n v="1"/>
    <n v="110"/>
    <s v="Smart mini"/>
    <x v="8"/>
    <n v="1"/>
  </r>
  <r>
    <d v="2013-10-12T17:08:48"/>
    <x v="80"/>
    <n v="8502984"/>
    <d v="2013-10-02T17:52:44"/>
    <x v="1"/>
    <m/>
    <n v="64628"/>
    <s v="Непрофильный"/>
    <s v="Ярославль"/>
    <s v="- Супер МТС. Область (МАСС) (SCP)"/>
    <n v="30"/>
    <n v="0"/>
    <n v="30"/>
    <s v="Блокирован"/>
    <x v="206"/>
    <s v="Супер МТС. Область (МАСС) (SCP)"/>
    <n v="1"/>
    <n v="0"/>
    <n v="0"/>
    <n v="1"/>
    <n v="1"/>
    <n v="0"/>
    <s v="Супер МТС. Область"/>
    <x v="8"/>
    <n v="1"/>
  </r>
  <r>
    <d v="2013-10-14T22:17:53"/>
    <x v="50"/>
    <n v="8503634"/>
    <d v="2013-10-10T12:52:42"/>
    <x v="1"/>
    <d v="2013-10-13T20:26:51"/>
    <n v="64626"/>
    <s v="Непрофильный"/>
    <s v="Тверь"/>
    <s v="- Smart (МАСС) (SCP)"/>
    <n v="20"/>
    <n v="850"/>
    <n v="870"/>
    <s v="Блокирован"/>
    <x v="53"/>
    <s v="Smart (МАСС) (SCP)"/>
    <n v="1"/>
    <n v="1"/>
    <n v="0"/>
    <n v="1"/>
    <n v="1"/>
    <n v="120"/>
    <s v="Smart"/>
    <x v="8"/>
    <n v="1"/>
  </r>
  <r>
    <d v="2013-10-14T21:01:39"/>
    <x v="9"/>
    <n v="8503665"/>
    <d v="2013-10-11T12:43:45"/>
    <x v="1"/>
    <d v="2013-10-13T20:28:17"/>
    <n v="64626"/>
    <s v="Непрофильный"/>
    <s v="Тверь"/>
    <s v="- Smart mini (МАСС) (SCP)"/>
    <n v="20"/>
    <n v="0"/>
    <n v="20"/>
    <s v="Блокирован"/>
    <x v="208"/>
    <s v="Smart mini (МАСС) (SCP)"/>
    <n v="1"/>
    <n v="1"/>
    <n v="0"/>
    <n v="1"/>
    <n v="1"/>
    <n v="0"/>
    <s v="Smart mini"/>
    <x v="8"/>
    <n v="1"/>
  </r>
  <r>
    <d v="2013-10-09T11:25:48"/>
    <x v="116"/>
    <n v="8554864"/>
    <d v="2013-09-22T18:25:33"/>
    <x v="2"/>
    <d v="2013-10-09T00:10:27"/>
    <n v="64616"/>
    <s v="Непрофильный"/>
    <s v="Ярославль"/>
    <s v="- Smart (МАСС) (SCP)"/>
    <n v="30"/>
    <n v="531"/>
    <n v="561"/>
    <s v="Блокирован"/>
    <x v="177"/>
    <s v="Smart (МАСС) (SCP)"/>
    <n v="1"/>
    <n v="1"/>
    <n v="1"/>
    <n v="1"/>
    <n v="1"/>
    <n v="120"/>
    <s v="Smart"/>
    <x v="8"/>
    <n v="1"/>
  </r>
  <r>
    <d v="2013-11-15T14:17:49"/>
    <x v="59"/>
    <n v="8560040"/>
    <d v="2013-11-15T14:37:05"/>
    <x v="0"/>
    <m/>
    <n v="73902"/>
    <s v="Непрофильный"/>
    <s v="Тверь"/>
    <s v="- Smart mini (МАСС) (SCP)"/>
    <n v="220"/>
    <n v="0"/>
    <n v="220"/>
    <s v="Блокирован"/>
    <x v="62"/>
    <s v="Smart mini (МАСС) (SCP)"/>
    <n v="0"/>
    <n v="0"/>
    <n v="0"/>
    <n v="1"/>
    <n v="1"/>
    <n v="110"/>
    <s v="Smart mini"/>
    <x v="8"/>
    <n v="1"/>
  </r>
  <r>
    <d v="2013-10-11T14:14:50"/>
    <x v="185"/>
    <n v="8503339"/>
    <d v="2013-10-11T14:23:39"/>
    <x v="1"/>
    <m/>
    <n v="64616"/>
    <s v="Непрофильный"/>
    <s v="Тверь"/>
    <s v="- МТС Коннект-4 (МАСС) (SCP)"/>
    <n v="30"/>
    <n v="728.8"/>
    <n v="758.8"/>
    <s v="Блокирован"/>
    <x v="196"/>
    <s v="МТС Коннект-4 (МАСС) (SCP)"/>
    <n v="1"/>
    <n v="0"/>
    <n v="1"/>
    <n v="1"/>
    <n v="1"/>
    <n v="170"/>
    <s v="МТС Коннект-4"/>
    <x v="8"/>
    <n v="1"/>
  </r>
  <r>
    <d v="2013-10-14T21:09:08"/>
    <x v="9"/>
    <n v="8503665"/>
    <d v="2013-10-10T11:49:08"/>
    <x v="1"/>
    <d v="2013-10-13T20:26:38"/>
    <n v="64626"/>
    <s v="Непрофильный"/>
    <s v="Тверь"/>
    <s v="- Smart mini (МАСС) (SCP)"/>
    <n v="20"/>
    <n v="0"/>
    <n v="20"/>
    <s v="Блокирован"/>
    <x v="208"/>
    <s v="Smart mini (МАСС) (SCP)"/>
    <n v="1"/>
    <n v="1"/>
    <n v="0"/>
    <n v="1"/>
    <n v="1"/>
    <n v="0"/>
    <s v="Smart mini"/>
    <x v="8"/>
    <n v="1"/>
  </r>
  <r>
    <d v="2013-10-14T21:01:57"/>
    <x v="9"/>
    <n v="8503665"/>
    <d v="2013-10-10T11:10:08"/>
    <x v="1"/>
    <d v="2013-10-13T20:26:32"/>
    <n v="64626"/>
    <s v="Непрофильный"/>
    <s v="Тверь"/>
    <s v="- Smart mini (МАСС) (SCP)"/>
    <n v="20"/>
    <n v="0"/>
    <n v="20"/>
    <s v="Блокирован"/>
    <x v="208"/>
    <s v="Smart mini (МАСС) (SCP)"/>
    <n v="1"/>
    <n v="1"/>
    <n v="0"/>
    <n v="1"/>
    <n v="1"/>
    <n v="0"/>
    <s v="Smart mini"/>
    <x v="8"/>
    <n v="1"/>
  </r>
  <r>
    <d v="2013-10-10T16:10:07"/>
    <x v="25"/>
    <n v="8502984"/>
    <d v="2013-10-01T00:33:38"/>
    <x v="1"/>
    <m/>
    <n v="64628"/>
    <s v="Непрофильный"/>
    <s v="Ярославль"/>
    <s v="- Супер МТС. Область (МАСС) (SCP)"/>
    <n v="30"/>
    <n v="0"/>
    <n v="30"/>
    <s v="Блокирован"/>
    <x v="206"/>
    <s v="Супер МТС. Область (МАСС) (SCP)"/>
    <n v="1"/>
    <n v="0"/>
    <n v="0"/>
    <n v="1"/>
    <n v="1"/>
    <n v="0"/>
    <s v="Супер МТС. Область"/>
    <x v="8"/>
    <n v="1"/>
  </r>
  <r>
    <d v="2013-10-01T09:33:58"/>
    <x v="5"/>
    <n v="8550386"/>
    <d v="2013-09-18T18:15:50"/>
    <x v="2"/>
    <d v="2013-10-02T22:00:31"/>
    <n v="64628"/>
    <s v="Непрофильный"/>
    <s v="Ярославль"/>
    <s v="- Супер МТС. Область (МАСС) (SCP)"/>
    <n v="30"/>
    <n v="50"/>
    <n v="80"/>
    <s v="Блокирован"/>
    <x v="192"/>
    <s v="Супер МТС. Область (МАСС) (SCP)"/>
    <n v="1"/>
    <n v="1"/>
    <n v="0"/>
    <n v="1"/>
    <n v="1"/>
    <n v="0"/>
    <s v="Супер МТС. Область"/>
    <x v="9"/>
    <n v="1"/>
  </r>
  <r>
    <d v="2013-11-10T16:17:34"/>
    <x v="25"/>
    <n v="8550379"/>
    <d v="2013-11-04T17:09:25"/>
    <x v="0"/>
    <m/>
    <n v="64628"/>
    <s v="Непрофильный"/>
    <s v="Тверь"/>
    <s v="- Супер МТС. Область (МАСС) (SCP)"/>
    <n v="30"/>
    <n v="120"/>
    <n v="150"/>
    <s v="Блокирован"/>
    <x v="59"/>
    <s v="Супер МТС. Область (МАСС) (SCP)"/>
    <n v="0"/>
    <n v="0"/>
    <n v="0"/>
    <n v="1"/>
    <n v="1"/>
    <n v="70"/>
    <s v="Супер МТС. Область"/>
    <x v="9"/>
    <n v="1"/>
  </r>
  <r>
    <d v="2013-10-14T21:02:06"/>
    <x v="9"/>
    <n v="8503665"/>
    <d v="2013-10-09T16:53:05"/>
    <x v="1"/>
    <d v="2013-10-13T20:25:28"/>
    <n v="64626"/>
    <s v="Непрофильный"/>
    <s v="Тверь"/>
    <s v="- Smart mini (МАСС) (SCP)"/>
    <n v="20"/>
    <n v="430"/>
    <n v="450"/>
    <s v="Блокирован"/>
    <x v="208"/>
    <s v="Smart mini (МАСС) (SCP)"/>
    <n v="1"/>
    <n v="1"/>
    <n v="0"/>
    <n v="1"/>
    <n v="1"/>
    <n v="110"/>
    <s v="Smart mini"/>
    <x v="9"/>
    <n v="1"/>
  </r>
  <r>
    <d v="2013-10-14T22:18:10"/>
    <x v="50"/>
    <n v="8503634"/>
    <d v="2013-10-08T14:40:14"/>
    <x v="1"/>
    <d v="2013-10-13T20:22:30"/>
    <n v="64626"/>
    <s v="Непрофильный"/>
    <s v="Ярославль"/>
    <s v="- Smart (МАСС) (SCP)"/>
    <n v="20"/>
    <n v="450"/>
    <n v="470"/>
    <s v="Блокирован"/>
    <x v="53"/>
    <s v="Smart (МАСС) (SCP)"/>
    <n v="1"/>
    <n v="1"/>
    <n v="0"/>
    <n v="1"/>
    <n v="1"/>
    <n v="120"/>
    <s v="Smart"/>
    <x v="9"/>
    <n v="1"/>
  </r>
  <r>
    <d v="2013-10-14T22:56:34"/>
    <x v="49"/>
    <n v="1977122"/>
    <d v="2013-10-07T13:38:49"/>
    <x v="1"/>
    <m/>
    <n v="64626"/>
    <s v="Непрофильный"/>
    <s v="Ярославль"/>
    <s v="- Smart mini (МАСС) (SCP)"/>
    <n v="30"/>
    <n v="366"/>
    <n v="396"/>
    <s v="Блокирован"/>
    <x v="209"/>
    <s v="Smart mini (МАСС) (SCP)"/>
    <n v="1"/>
    <n v="0"/>
    <n v="0"/>
    <n v="1"/>
    <n v="1"/>
    <n v="110"/>
    <s v="Smart mini"/>
    <x v="9"/>
    <n v="1"/>
  </r>
  <r>
    <d v="2013-10-14T22:15:24"/>
    <x v="50"/>
    <n v="8503626"/>
    <d v="2013-10-05T13:10:21"/>
    <x v="1"/>
    <d v="2013-10-08T21:34:04"/>
    <n v="64626"/>
    <s v="Непрофильный"/>
    <s v="Ярославль"/>
    <s v="- Smart mini (МАСС) (SCP)"/>
    <n v="20"/>
    <n v="0"/>
    <n v="20"/>
    <s v="Блокирован"/>
    <x v="188"/>
    <s v="Smart mini (МАСС) (SCP)"/>
    <n v="1"/>
    <n v="1"/>
    <n v="0"/>
    <n v="1"/>
    <n v="1"/>
    <n v="0"/>
    <s v="Smart mini"/>
    <x v="9"/>
    <n v="1"/>
  </r>
  <r>
    <d v="2013-10-15T14:27:09"/>
    <x v="10"/>
    <n v="8550426"/>
    <d v="2013-10-05T12:13:05"/>
    <x v="1"/>
    <d v="2013-10-09T11:52:14"/>
    <n v="64626"/>
    <s v="Непрофильный"/>
    <s v="Ярославль"/>
    <s v="- Супер МТС. Область (МАСС) (SCP)"/>
    <n v="30"/>
    <n v="0"/>
    <n v="30"/>
    <s v="Блокирован"/>
    <x v="188"/>
    <s v="Супер МТС. Область (МАСС) (SCP)"/>
    <n v="0"/>
    <n v="1"/>
    <n v="0"/>
    <n v="1"/>
    <n v="1"/>
    <n v="0"/>
    <s v="Супер МТС. Область"/>
    <x v="9"/>
    <n v="1"/>
  </r>
  <r>
    <d v="2013-10-01T00:58:34"/>
    <x v="80"/>
    <n v="8550505"/>
    <d v="2013-09-25T07:55:38"/>
    <x v="2"/>
    <m/>
    <n v="64616"/>
    <s v="Непрофильный"/>
    <s v="Тверь"/>
    <s v="- Smart (МАСС) (SCP)"/>
    <n v="30"/>
    <n v="0"/>
    <n v="30"/>
    <s v="Блокирован"/>
    <x v="201"/>
    <s v="Smart (МАСС) (SCP)"/>
    <n v="1"/>
    <n v="0"/>
    <n v="1"/>
    <n v="1"/>
    <n v="1"/>
    <n v="0"/>
    <s v="Smart"/>
    <x v="9"/>
    <n v="1"/>
  </r>
  <r>
    <d v="2013-10-14T21:09:30"/>
    <x v="9"/>
    <n v="8503665"/>
    <d v="2013-10-08T14:35:19"/>
    <x v="1"/>
    <d v="2013-10-13T20:22:18"/>
    <n v="64626"/>
    <s v="Непрофильный"/>
    <s v="Тверь"/>
    <s v="- Супер МТС (МАСС) (SCP)"/>
    <n v="20"/>
    <n v="0"/>
    <n v="20"/>
    <s v="Блокирован"/>
    <x v="208"/>
    <s v="Супер МТС (МАСС) (SCP)"/>
    <n v="1"/>
    <n v="1"/>
    <n v="0"/>
    <n v="1"/>
    <n v="1"/>
    <n v="0"/>
    <s v="Супер МТС"/>
    <x v="9"/>
    <n v="1"/>
  </r>
  <r>
    <d v="2013-10-15T14:26:25"/>
    <x v="10"/>
    <n v="8550423"/>
    <d v="2013-10-11T12:38:26"/>
    <x v="1"/>
    <d v="2013-10-13T21:00:04"/>
    <n v="64626"/>
    <s v="Непрофильный"/>
    <s v="Тверь"/>
    <s v="- Супер МТС. Область (МАСС) (SCP)"/>
    <n v="30"/>
    <n v="0"/>
    <n v="30"/>
    <s v="Блокирован"/>
    <x v="189"/>
    <s v="Супер МТС. Область (МАСС) (SCP)"/>
    <n v="0"/>
    <n v="1"/>
    <n v="0"/>
    <n v="1"/>
    <n v="1"/>
    <n v="0"/>
    <s v="Супер МТС. Область"/>
    <x v="9"/>
    <n v="1"/>
  </r>
  <r>
    <d v="2013-10-02T16:26:49"/>
    <x v="5"/>
    <n v="8503797"/>
    <d v="2013-09-16T12:01:03"/>
    <x v="2"/>
    <d v="2013-09-23T09:46:46"/>
    <n v="79956"/>
    <s v="Непрофильный"/>
    <s v="Ярославль"/>
    <s v="- Smart mini (МАСС) (SCP)"/>
    <n v="220"/>
    <n v="0"/>
    <n v="220"/>
    <s v="Блокирован"/>
    <x v="210"/>
    <s v="Smart mini (МАСС) (SCP)"/>
    <n v="1"/>
    <n v="1"/>
    <n v="1"/>
    <n v="1"/>
    <n v="1"/>
    <n v="110"/>
    <s v="Smart mini"/>
    <x v="9"/>
    <n v="1"/>
  </r>
  <r>
    <d v="2013-10-14T21:01:31"/>
    <x v="9"/>
    <n v="8503665"/>
    <d v="2013-10-08T11:47:04"/>
    <x v="1"/>
    <d v="2013-10-13T20:21:45"/>
    <n v="64626"/>
    <s v="Непрофильный"/>
    <s v="Ярославль"/>
    <s v="- Smart mini (МАСС) (SCP)"/>
    <n v="20"/>
    <n v="250"/>
    <n v="270"/>
    <s v="Блокирован"/>
    <x v="208"/>
    <s v="Smart mini (МАСС) (SCP)"/>
    <n v="1"/>
    <n v="1"/>
    <n v="0"/>
    <n v="1"/>
    <n v="1"/>
    <n v="110"/>
    <s v="Smart mini"/>
    <x v="9"/>
    <n v="1"/>
  </r>
  <r>
    <d v="2013-10-15T14:52:16"/>
    <x v="151"/>
    <n v="8550426"/>
    <d v="2013-10-04T10:16:07"/>
    <x v="1"/>
    <d v="2013-10-08T23:10:59"/>
    <n v="64626"/>
    <s v="Непрофильный"/>
    <s v="Ярославль"/>
    <s v="- Супер МТС. Область (МАСС) (SCP)"/>
    <n v="30"/>
    <n v="0"/>
    <n v="30"/>
    <s v="Блокирован"/>
    <x v="188"/>
    <s v="Супер МТС. Область (МАСС) (SCP)"/>
    <n v="0"/>
    <n v="1"/>
    <n v="0"/>
    <n v="1"/>
    <n v="1"/>
    <n v="0"/>
    <s v="Супер МТС. Область"/>
    <x v="9"/>
    <n v="1"/>
  </r>
  <r>
    <d v="2013-11-15T14:23:31"/>
    <x v="10"/>
    <n v="1755407"/>
    <d v="2013-11-06T17:00:43"/>
    <x v="0"/>
    <m/>
    <n v="64626"/>
    <s v="Непрофильный"/>
    <s v="Ярославль"/>
    <s v="- Супер МТС. Область (МАСС) (SCP)"/>
    <n v="30"/>
    <n v="500"/>
    <n v="530"/>
    <s v="Блокирован"/>
    <x v="211"/>
    <s v="Супер МТС. Область (МАСС) (SCP)"/>
    <n v="0"/>
    <n v="0"/>
    <n v="0"/>
    <n v="1"/>
    <n v="1"/>
    <n v="70"/>
    <s v="Супер МТС. Область"/>
    <x v="9"/>
    <n v="1"/>
  </r>
  <r>
    <d v="2013-10-09T11:33:23"/>
    <x v="116"/>
    <n v="8520782"/>
    <d v="2013-07-10T11:39:28"/>
    <x v="4"/>
    <d v="2013-07-28T18:31:48"/>
    <n v="64616"/>
    <s v="Непрофильный"/>
    <s v="Ярославль"/>
    <s v="- Smart mini (МАСС) (SCP)"/>
    <n v="30"/>
    <n v="500"/>
    <n v="530"/>
    <s v="Блокирован"/>
    <x v="152"/>
    <s v="Smart mini (МАСС) (SCP)"/>
    <n v="1"/>
    <n v="1"/>
    <n v="1"/>
    <n v="1"/>
    <n v="1"/>
    <n v="110"/>
    <s v="Smart mini"/>
    <x v="9"/>
    <n v="1"/>
  </r>
  <r>
    <d v="2013-10-09T11:53:36"/>
    <x v="116"/>
    <n v="8520782"/>
    <d v="2013-07-10T11:39:28"/>
    <x v="4"/>
    <d v="2013-07-28T18:31:48"/>
    <n v="64616"/>
    <s v="Непрофильный"/>
    <s v="Ярославль"/>
    <s v="- Smart mini (МАСС) (SCP)"/>
    <n v="30"/>
    <n v="500"/>
    <n v="530"/>
    <s v="Блокирован"/>
    <x v="152"/>
    <s v="Smart mini (МАСС) (SCP)"/>
    <n v="1"/>
    <n v="1"/>
    <n v="1"/>
    <n v="1"/>
    <n v="1"/>
    <n v="110"/>
    <s v="Smart mini"/>
    <x v="9"/>
    <n v="1"/>
  </r>
  <r>
    <d v="2013-10-01T16:14:01"/>
    <x v="25"/>
    <n v="8550386"/>
    <d v="2013-09-16T05:55:07"/>
    <x v="2"/>
    <d v="2013-10-01T14:59:52"/>
    <n v="64628"/>
    <s v="Непрофильный"/>
    <s v="Ярославль"/>
    <s v="- Супер МТС. Область (МАСС) (SCP)"/>
    <n v="30"/>
    <n v="0"/>
    <n v="30"/>
    <s v="Блокирован"/>
    <x v="192"/>
    <s v="Супер МТС. Область (МАСС) (SCP)"/>
    <n v="1"/>
    <n v="1"/>
    <n v="0"/>
    <n v="1"/>
    <n v="1"/>
    <n v="0"/>
    <s v="Супер МТС. Область"/>
    <x v="9"/>
    <n v="1"/>
  </r>
  <r>
    <d v="2013-10-15T14:27:00"/>
    <x v="10"/>
    <n v="8550426"/>
    <d v="2013-10-02T19:32:36"/>
    <x v="1"/>
    <d v="2013-10-09T11:52:07"/>
    <n v="64626"/>
    <s v="Непрофильный"/>
    <s v="Ярославль"/>
    <s v="- Супер МТС. Область (МАСС) (SCP)"/>
    <n v="30"/>
    <n v="0"/>
    <n v="30"/>
    <s v="Блокирован"/>
    <x v="188"/>
    <s v="Супер МТС. Область (МАСС) (SCP)"/>
    <n v="0"/>
    <n v="1"/>
    <n v="0"/>
    <n v="1"/>
    <n v="1"/>
    <n v="0"/>
    <s v="Супер МТС. Область"/>
    <x v="9"/>
    <n v="1"/>
  </r>
  <r>
    <d v="2013-10-14T20:52:47"/>
    <x v="77"/>
    <n v="8518022"/>
    <d v="2013-10-04T16:51:23"/>
    <x v="1"/>
    <m/>
    <n v="64626"/>
    <s v="Непрофильный"/>
    <s v="Ярославль"/>
    <s v="- Smart mini (МАСС) (SCP)"/>
    <n v="30"/>
    <n v="555"/>
    <n v="585"/>
    <s v="Блокирован"/>
    <x v="209"/>
    <s v="Smart mini (МАСС) (SCP)"/>
    <n v="1"/>
    <n v="0"/>
    <n v="0"/>
    <n v="1"/>
    <n v="1"/>
    <n v="110"/>
    <s v="Smart mini"/>
    <x v="9"/>
    <n v="1"/>
  </r>
  <r>
    <d v="2013-10-04T12:50:58"/>
    <x v="65"/>
    <n v="8566462"/>
    <d v="2013-10-02T11:55:41"/>
    <x v="1"/>
    <m/>
    <n v="73902"/>
    <s v="Непрофильный"/>
    <s v="Тверь"/>
    <s v="- RED Energy (МАСС) (SCP)"/>
    <n v="150"/>
    <n v="0"/>
    <n v="149.9999"/>
    <s v="Блокирован"/>
    <x v="188"/>
    <s v="RED Energy (МАСС) (SCP)"/>
    <n v="1"/>
    <n v="0"/>
    <n v="0"/>
    <n v="0"/>
    <n v="0"/>
    <n v="0"/>
    <s v="RED Energy"/>
    <x v="9"/>
    <n v="1"/>
  </r>
  <r>
    <d v="2013-10-04T12:52:49"/>
    <x v="65"/>
    <n v="8563772"/>
    <d v="2013-10-06T18:20:40"/>
    <x v="1"/>
    <d v="2013-10-12T09:37:53"/>
    <n v="73902"/>
    <s v="Непрофильный"/>
    <s v="Тверь"/>
    <s v="- Smart (МАСС) (SCP)"/>
    <n v="470"/>
    <n v="0"/>
    <n v="470"/>
    <s v="Блокирован"/>
    <x v="196"/>
    <s v="Smart (МАСС) (SCP)"/>
    <n v="1"/>
    <n v="1"/>
    <n v="0"/>
    <n v="1"/>
    <n v="1"/>
    <n v="120"/>
    <s v="Smart"/>
    <x v="9"/>
    <n v="1"/>
  </r>
  <r>
    <d v="2013-10-07T17:42:44"/>
    <x v="176"/>
    <n v="8563772"/>
    <d v="2013-10-06T18:20:40"/>
    <x v="1"/>
    <d v="2013-10-12T09:37:53"/>
    <n v="73902"/>
    <s v="Непрофильный"/>
    <s v="Тверь"/>
    <s v="- Smart (МАСС) (SCP)"/>
    <n v="470"/>
    <n v="0"/>
    <n v="470"/>
    <s v="Блокирован"/>
    <x v="196"/>
    <s v="Smart (МАСС) (SCP)"/>
    <n v="1"/>
    <n v="1"/>
    <n v="0"/>
    <n v="1"/>
    <n v="1"/>
    <n v="120"/>
    <s v="Smart"/>
    <x v="9"/>
    <n v="1"/>
  </r>
  <r>
    <d v="2013-10-13T13:14:56"/>
    <x v="70"/>
    <n v="8563779"/>
    <d v="2013-10-10T18:11:58"/>
    <x v="1"/>
    <m/>
    <n v="73902"/>
    <s v="Непрофильный"/>
    <s v="Тверь"/>
    <s v="- Smart (МАСС) (SCP)"/>
    <n v="470"/>
    <n v="0"/>
    <n v="470"/>
    <s v="Блокирован"/>
    <x v="193"/>
    <s v="Smart (МАСС) (SCP)"/>
    <n v="1"/>
    <n v="0"/>
    <n v="0"/>
    <n v="1"/>
    <n v="1"/>
    <n v="120"/>
    <s v="Smart"/>
    <x v="9"/>
    <n v="1"/>
  </r>
  <r>
    <d v="2013-10-13T10:21:42"/>
    <x v="158"/>
    <n v="8563779"/>
    <d v="2013-10-10T18:11:58"/>
    <x v="1"/>
    <m/>
    <n v="73902"/>
    <s v="Непрофильный"/>
    <s v="Тверь"/>
    <s v="- Smart (МАСС) (SCP)"/>
    <n v="470"/>
    <n v="0"/>
    <n v="470"/>
    <s v="Блокирован"/>
    <x v="193"/>
    <s v="Smart (МАСС) (SCP)"/>
    <n v="1"/>
    <n v="0"/>
    <n v="0"/>
    <n v="1"/>
    <n v="1"/>
    <n v="120"/>
    <s v="Smart"/>
    <x v="9"/>
    <n v="1"/>
  </r>
  <r>
    <d v="2013-10-06T15:51:56"/>
    <x v="24"/>
    <n v="8563772"/>
    <d v="2013-10-06T18:06:08"/>
    <x v="1"/>
    <m/>
    <n v="73902"/>
    <s v="Непрофильный"/>
    <s v="Тверь"/>
    <s v="- Smart (МАСС) (SCP)"/>
    <n v="470"/>
    <n v="0"/>
    <n v="470"/>
    <s v="Блокирован"/>
    <x v="196"/>
    <s v="Smart (МАСС) (SCP)"/>
    <n v="1"/>
    <n v="0"/>
    <n v="0"/>
    <n v="1"/>
    <n v="1"/>
    <n v="120"/>
    <s v="Smart"/>
    <x v="9"/>
    <n v="1"/>
  </r>
  <r>
    <d v="2013-10-07T18:38:55"/>
    <x v="101"/>
    <n v="8563772"/>
    <d v="2013-10-06T18:06:08"/>
    <x v="1"/>
    <m/>
    <n v="73902"/>
    <s v="Непрофильный"/>
    <s v="Тверь"/>
    <s v="- Smart (МАСС) (SCP)"/>
    <n v="470"/>
    <n v="0"/>
    <n v="470"/>
    <s v="Блокирован"/>
    <x v="196"/>
    <s v="Smart (МАСС) (SCP)"/>
    <n v="1"/>
    <n v="0"/>
    <n v="0"/>
    <n v="1"/>
    <n v="1"/>
    <n v="120"/>
    <s v="Smart"/>
    <x v="9"/>
    <n v="1"/>
  </r>
  <r>
    <d v="2013-10-15T14:52:33"/>
    <x v="151"/>
    <n v="8550426"/>
    <d v="2013-10-01T16:06:10"/>
    <x v="1"/>
    <d v="2013-10-08T23:04:29"/>
    <n v="64626"/>
    <s v="Непрофильный"/>
    <s v="Ярославль"/>
    <s v="- Супер МТС. Область (МАСС) (SCP)"/>
    <n v="30"/>
    <n v="0"/>
    <n v="30"/>
    <s v="Блокирован"/>
    <x v="188"/>
    <s v="Супер МТС. Область (МАСС) (SCP)"/>
    <n v="0"/>
    <n v="1"/>
    <n v="0"/>
    <n v="1"/>
    <n v="1"/>
    <n v="0"/>
    <s v="Супер МТС. Область"/>
    <x v="9"/>
    <n v="1"/>
  </r>
  <r>
    <d v="2013-10-13T10:21:29"/>
    <x v="158"/>
    <n v="8563779"/>
    <d v="2013-10-10T13:17:42"/>
    <x v="1"/>
    <m/>
    <n v="73902"/>
    <s v="Непрофильный"/>
    <s v="Тверь"/>
    <s v="- Smart (МАСС) (SCP)"/>
    <n v="470"/>
    <n v="0"/>
    <n v="470"/>
    <s v="Блокирован"/>
    <x v="193"/>
    <s v="Smart (МАСС) (SCP)"/>
    <n v="1"/>
    <n v="0"/>
    <n v="0"/>
    <n v="1"/>
    <n v="1"/>
    <n v="120"/>
    <s v="Smart"/>
    <x v="9"/>
    <n v="1"/>
  </r>
  <r>
    <d v="2013-10-13T15:26:41"/>
    <x v="38"/>
    <n v="8563779"/>
    <d v="2013-10-10T13:17:42"/>
    <x v="1"/>
    <m/>
    <n v="73902"/>
    <s v="Непрофильный"/>
    <s v="Тверь"/>
    <s v="- Smart (МАСС) (SCP)"/>
    <n v="470"/>
    <n v="0"/>
    <n v="470"/>
    <s v="Блокирован"/>
    <x v="193"/>
    <s v="Smart (МАСС) (SCP)"/>
    <n v="1"/>
    <n v="0"/>
    <n v="0"/>
    <n v="1"/>
    <n v="1"/>
    <n v="120"/>
    <s v="Smart"/>
    <x v="9"/>
    <n v="1"/>
  </r>
  <r>
    <d v="2013-10-12T18:57:53"/>
    <x v="159"/>
    <n v="8504049"/>
    <d v="2013-10-12T21:21:47"/>
    <x v="1"/>
    <m/>
    <n v="64616"/>
    <s v="Непрофильный"/>
    <s v="Тверь"/>
    <s v="- Smart mini (МАСС) (SCP)"/>
    <n v="220"/>
    <n v="0"/>
    <n v="220"/>
    <s v="Блокирован"/>
    <x v="212"/>
    <s v="Smart mini (МАСС) (SCP)"/>
    <n v="1"/>
    <n v="0"/>
    <n v="1"/>
    <n v="1"/>
    <n v="1"/>
    <n v="110"/>
    <s v="Smart mini"/>
    <x v="9"/>
    <n v="1"/>
  </r>
  <r>
    <d v="2013-10-15T14:26:17"/>
    <x v="10"/>
    <n v="8550423"/>
    <d v="2013-10-07T19:30:19"/>
    <x v="1"/>
    <d v="2013-10-08T23:22:14"/>
    <n v="64626"/>
    <s v="Непрофильный"/>
    <s v="Ярославль"/>
    <s v="- Супер МТС. Область (МАСС) (SCP)"/>
    <n v="30"/>
    <n v="0"/>
    <n v="30"/>
    <s v="Блокирован"/>
    <x v="189"/>
    <s v="Супер МТС. Область (МАСС) (SCP)"/>
    <n v="0"/>
    <n v="1"/>
    <n v="0"/>
    <n v="1"/>
    <n v="1"/>
    <n v="0"/>
    <s v="Супер МТС. Область"/>
    <x v="9"/>
    <n v="1"/>
  </r>
  <r>
    <d v="2013-10-14T21:02:14"/>
    <x v="9"/>
    <n v="8503665"/>
    <d v="2013-10-04T16:02:23"/>
    <x v="1"/>
    <d v="2013-10-08T21:32:32"/>
    <n v="64626"/>
    <s v="Непрофильный"/>
    <s v="Ярославль"/>
    <s v="- Супер МТС (МАСС) (SCP)"/>
    <n v="20"/>
    <n v="0"/>
    <n v="20"/>
    <s v="Блокирован"/>
    <x v="208"/>
    <s v="Супер МТС (МАСС) (SCP)"/>
    <n v="1"/>
    <n v="1"/>
    <n v="0"/>
    <n v="1"/>
    <n v="1"/>
    <n v="0"/>
    <s v="Супер МТС"/>
    <x v="9"/>
    <n v="1"/>
  </r>
  <r>
    <d v="2013-10-14T21:09:21"/>
    <x v="9"/>
    <n v="8503665"/>
    <d v="2013-10-04T16:00:17"/>
    <x v="1"/>
    <d v="2013-10-08T21:32:22"/>
    <n v="64626"/>
    <s v="Непрофильный"/>
    <s v="Ярославль"/>
    <s v="- Супер МТС (МАСС) (SCP)"/>
    <n v="20"/>
    <n v="0"/>
    <n v="20"/>
    <s v="Блокирован"/>
    <x v="208"/>
    <s v="Супер МТС (МАСС) (SCP)"/>
    <n v="1"/>
    <n v="1"/>
    <n v="0"/>
    <n v="1"/>
    <n v="1"/>
    <n v="0"/>
    <s v="Супер МТС"/>
    <x v="9"/>
    <n v="1"/>
  </r>
  <r>
    <d v="2013-10-14T21:09:12"/>
    <x v="9"/>
    <n v="8503665"/>
    <d v="2013-10-04T15:50:30"/>
    <x v="1"/>
    <d v="2013-10-08T21:32:16"/>
    <n v="64626"/>
    <s v="Непрофильный"/>
    <s v="Ярославль"/>
    <s v="- Супер МТС (МАСС) (SCP)"/>
    <n v="20"/>
    <n v="0"/>
    <n v="20"/>
    <s v="Блокирован"/>
    <x v="208"/>
    <s v="Супер МТС (МАСС) (SCP)"/>
    <n v="1"/>
    <n v="1"/>
    <n v="0"/>
    <n v="1"/>
    <n v="1"/>
    <n v="0"/>
    <s v="Супер МТС"/>
    <x v="9"/>
    <n v="1"/>
  </r>
  <r>
    <d v="2013-10-14T21:09:38"/>
    <x v="9"/>
    <n v="8503665"/>
    <d v="2013-10-04T14:27:26"/>
    <x v="1"/>
    <d v="2013-10-08T21:31:52"/>
    <n v="64626"/>
    <s v="Непрофильный"/>
    <s v="Ярославль"/>
    <s v="- Smart mini (МАСС) (SCP)"/>
    <n v="20"/>
    <n v="0"/>
    <n v="20"/>
    <s v="Блокирован"/>
    <x v="208"/>
    <s v="Smart mini (МАСС) (SCP)"/>
    <n v="1"/>
    <n v="1"/>
    <n v="0"/>
    <n v="1"/>
    <n v="1"/>
    <n v="0"/>
    <s v="Smart mini"/>
    <x v="9"/>
    <n v="1"/>
  </r>
  <r>
    <d v="2013-10-01T15:50:06"/>
    <x v="161"/>
    <n v="8550483"/>
    <d v="2013-09-13T11:10:57"/>
    <x v="2"/>
    <d v="2013-10-06T11:45:41"/>
    <n v="64616"/>
    <s v="Непрофильный"/>
    <s v="Ярославль"/>
    <s v="- Smart (МАСС) (SCP)"/>
    <n v="30"/>
    <n v="500"/>
    <n v="530"/>
    <s v="Блокирован"/>
    <x v="192"/>
    <s v="Smart (МАСС) (SCP)"/>
    <n v="1"/>
    <n v="1"/>
    <n v="1"/>
    <n v="1"/>
    <n v="1"/>
    <n v="120"/>
    <s v="Smart"/>
    <x v="9"/>
    <n v="1"/>
  </r>
  <r>
    <d v="2013-10-15T14:25:59"/>
    <x v="10"/>
    <n v="8550423"/>
    <d v="2013-10-07T10:44:47"/>
    <x v="1"/>
    <d v="2013-10-09T11:52:21"/>
    <n v="64626"/>
    <s v="Непрофильный"/>
    <s v="Ярославль"/>
    <s v="- Супер МТС. Область (МАСС) (SCP)"/>
    <n v="30"/>
    <n v="0"/>
    <n v="30"/>
    <s v="Блокирован"/>
    <x v="189"/>
    <s v="Супер МТС. Область (МАСС) (SCP)"/>
    <n v="0"/>
    <n v="1"/>
    <n v="0"/>
    <n v="1"/>
    <n v="1"/>
    <n v="0"/>
    <s v="Супер МТС. Область"/>
    <x v="9"/>
    <n v="1"/>
  </r>
  <r>
    <d v="2013-10-07T17:33:43"/>
    <x v="158"/>
    <n v="8563772"/>
    <d v="2013-10-04T18:13:17"/>
    <x v="1"/>
    <d v="2013-10-12T09:26:49"/>
    <n v="73902"/>
    <s v="Непрофильный"/>
    <s v="Тверь"/>
    <s v="- Smart (МАСС) (SCP)"/>
    <n v="470"/>
    <n v="0"/>
    <n v="470"/>
    <s v="Блокирован"/>
    <x v="196"/>
    <s v="Smart (МАСС) (SCP)"/>
    <n v="1"/>
    <n v="1"/>
    <n v="0"/>
    <n v="1"/>
    <n v="1"/>
    <n v="120"/>
    <s v="Smart"/>
    <x v="9"/>
    <n v="1"/>
  </r>
  <r>
    <d v="2013-10-04T12:49:44"/>
    <x v="65"/>
    <n v="8563772"/>
    <d v="2013-10-04T18:13:17"/>
    <x v="1"/>
    <d v="2013-10-12T09:26:49"/>
    <n v="73902"/>
    <s v="Непрофильный"/>
    <s v="Тверь"/>
    <s v="- Smart (МАСС) (SCP)"/>
    <n v="470"/>
    <n v="0"/>
    <n v="470"/>
    <s v="Блокирован"/>
    <x v="196"/>
    <s v="Smart (МАСС) (SCP)"/>
    <n v="1"/>
    <n v="1"/>
    <n v="0"/>
    <n v="1"/>
    <n v="1"/>
    <n v="120"/>
    <s v="Smart"/>
    <x v="9"/>
    <n v="1"/>
  </r>
  <r>
    <d v="2013-10-14T22:18:01"/>
    <x v="50"/>
    <n v="8503634"/>
    <d v="2013-10-01T19:25:19"/>
    <x v="1"/>
    <d v="2013-10-08T21:25:23"/>
    <n v="64626"/>
    <s v="Непрофильный"/>
    <s v="Ярославль"/>
    <s v="- Smart mini (МАСС) (SCP)"/>
    <n v="20"/>
    <n v="242.5"/>
    <n v="262.5"/>
    <s v="Блокирован"/>
    <x v="53"/>
    <s v="Smart mini (МАСС) (SCP)"/>
    <n v="1"/>
    <n v="1"/>
    <n v="0"/>
    <n v="1"/>
    <n v="1"/>
    <n v="110"/>
    <s v="Smart mini"/>
    <x v="9"/>
    <n v="1"/>
  </r>
  <r>
    <d v="2013-10-14T21:01:48"/>
    <x v="9"/>
    <n v="8503665"/>
    <d v="2013-10-02T17:01:07"/>
    <x v="1"/>
    <d v="2013-10-08T21:27:19"/>
    <n v="64626"/>
    <s v="Непрофильный"/>
    <s v="Ярославль"/>
    <s v="- Smart mini (МАСС) (SCP)"/>
    <n v="20"/>
    <n v="0"/>
    <n v="20"/>
    <s v="Блокирован"/>
    <x v="208"/>
    <s v="Smart mini (МАСС) (SCP)"/>
    <n v="1"/>
    <n v="1"/>
    <n v="0"/>
    <n v="1"/>
    <n v="1"/>
    <n v="0"/>
    <s v="Smart mini"/>
    <x v="9"/>
    <n v="1"/>
  </r>
  <r>
    <d v="2013-11-15T14:24:25"/>
    <x v="10"/>
    <n v="1756093"/>
    <d v="2013-11-06T16:48:55"/>
    <x v="0"/>
    <d v="2013-11-09T11:09:11"/>
    <n v="64626"/>
    <s v="Непрофильный"/>
    <s v="Ярославль"/>
    <s v="- Твоя страна (МАСС) (SCP)"/>
    <n v="30"/>
    <n v="0"/>
    <n v="30"/>
    <s v="Блокирован"/>
    <x v="213"/>
    <s v="Твоя страна (МАСС) (SCP)"/>
    <n v="0"/>
    <n v="1"/>
    <n v="0"/>
    <n v="0"/>
    <n v="0"/>
    <n v="0"/>
    <s v="Твоя страна"/>
    <x v="9"/>
    <n v="1"/>
  </r>
  <r>
    <d v="2013-10-03T21:18:55"/>
    <x v="104"/>
    <n v="8500158"/>
    <d v="2013-09-28T16:28:57"/>
    <x v="2"/>
    <m/>
    <n v="64616"/>
    <s v="Непрофильный"/>
    <s v="Тверь"/>
    <s v="- Супер МТС (МАСС) (SCP)"/>
    <n v="30"/>
    <n v="285.02999999999997"/>
    <n v="315.02999999999997"/>
    <s v="Блокирован"/>
    <x v="188"/>
    <s v="Супер МТС (МАСС) (SCP)"/>
    <n v="1"/>
    <n v="0"/>
    <n v="1"/>
    <n v="1"/>
    <n v="1"/>
    <n v="70"/>
    <s v="Супер МТС"/>
    <x v="9"/>
    <n v="1"/>
  </r>
  <r>
    <d v="2013-11-15T14:24:41"/>
    <x v="10"/>
    <n v="8548440"/>
    <d v="2013-11-05T10:47:21"/>
    <x v="0"/>
    <d v="2013-11-08T23:13:21"/>
    <n v="64626"/>
    <s v="Непрофильный"/>
    <s v="Ярославль"/>
    <s v="- Супер МТС. Область (МАСС) (SCP)"/>
    <n v="30"/>
    <n v="0"/>
    <n v="30"/>
    <s v="Блокирован"/>
    <x v="214"/>
    <s v="Супер МТС. Область (МАСС) (SCP)"/>
    <n v="0"/>
    <n v="1"/>
    <n v="0"/>
    <n v="1"/>
    <n v="1"/>
    <n v="0"/>
    <s v="Супер МТС. Область"/>
    <x v="9"/>
    <n v="1"/>
  </r>
  <r>
    <d v="2013-10-01T20:35:19"/>
    <x v="112"/>
    <n v="8520776"/>
    <d v="2013-09-14T19:35:26"/>
    <x v="2"/>
    <d v="2013-09-30T10:35:50"/>
    <n v="64616"/>
    <s v="Непрофильный"/>
    <s v="Ярославль"/>
    <s v="- Smart mini (МАСС) (SCP)"/>
    <n v="30"/>
    <n v="451.25"/>
    <n v="481.25"/>
    <s v="Блокирован"/>
    <x v="205"/>
    <s v="Smart mini (МАСС) (SCP)"/>
    <n v="1"/>
    <n v="1"/>
    <n v="1"/>
    <n v="1"/>
    <n v="1"/>
    <n v="110"/>
    <s v="Smart mini"/>
    <x v="9"/>
    <n v="1"/>
  </r>
  <r>
    <d v="2013-10-03T21:25:49"/>
    <x v="104"/>
    <n v="8518149"/>
    <d v="2013-09-28T16:38:10"/>
    <x v="2"/>
    <d v="2013-10-09T11:30:47"/>
    <n v="64616"/>
    <s v="Непрофильный"/>
    <s v="Тверь"/>
    <s v="- Супер МТС (МАСС) (SCP)"/>
    <n v="30"/>
    <n v="200"/>
    <n v="230"/>
    <s v="Блокирован"/>
    <x v="215"/>
    <s v="Супер МТС (МАСС) (SCP)"/>
    <n v="1"/>
    <n v="1"/>
    <n v="1"/>
    <n v="1"/>
    <n v="1"/>
    <n v="70"/>
    <s v="Супер МТС"/>
    <x v="9"/>
    <n v="1"/>
  </r>
  <r>
    <d v="2013-11-10T14:55:26"/>
    <x v="126"/>
    <n v="8500752"/>
    <d v="2013-11-07T16:28:54"/>
    <x v="0"/>
    <m/>
    <n v="79956"/>
    <s v="Непрофильный"/>
    <s v="Тверь"/>
    <s v="- Smart mini (МАСС) (SCP)"/>
    <n v="30"/>
    <n v="277.62"/>
    <n v="307.62"/>
    <s v="Блокирован"/>
    <x v="216"/>
    <s v="Smart mini (МАСС) (SCP)"/>
    <n v="0"/>
    <n v="0"/>
    <n v="1"/>
    <n v="1"/>
    <n v="1"/>
    <n v="110"/>
    <s v="Smart mini"/>
    <x v="9"/>
    <n v="1"/>
  </r>
  <r>
    <d v="2013-10-01T21:17:25"/>
    <x v="70"/>
    <n v="8503758"/>
    <d v="2013-09-21T13:37:33"/>
    <x v="2"/>
    <d v="2013-09-28T15:36:54"/>
    <n v="79956"/>
    <s v="Непрофильный"/>
    <s v="Ярославль"/>
    <s v="- Smart mini (МАСС) (SCP)"/>
    <n v="220"/>
    <n v="0"/>
    <n v="220"/>
    <s v="Блокирован"/>
    <x v="217"/>
    <s v="Smart mini (МАСС) (SCP)"/>
    <n v="1"/>
    <n v="1"/>
    <n v="1"/>
    <n v="1"/>
    <n v="1"/>
    <n v="110"/>
    <s v="Smart mini"/>
    <x v="9"/>
    <n v="1"/>
  </r>
  <r>
    <d v="2013-10-12T13:31:49"/>
    <x v="107"/>
    <n v="8566136"/>
    <d v="2013-09-16T12:06:45"/>
    <x v="2"/>
    <d v="2013-09-30T03:08:18"/>
    <n v="64616"/>
    <s v="Непрофильный"/>
    <s v="Ярославль"/>
    <s v="- Smart mini (МАСС) (SCP)"/>
    <n v="30"/>
    <n v="500"/>
    <n v="530"/>
    <s v="Блокирован"/>
    <x v="197"/>
    <s v="Smart mini (МАСС) (SCP)"/>
    <n v="1"/>
    <n v="1"/>
    <n v="1"/>
    <n v="1"/>
    <n v="1"/>
    <n v="110"/>
    <s v="Smart mini"/>
    <x v="9"/>
    <n v="1"/>
  </r>
  <r>
    <d v="2013-10-03T17:32:28"/>
    <x v="80"/>
    <n v="8503667"/>
    <d v="2013-09-06T06:59:08"/>
    <x v="2"/>
    <d v="2013-09-11T15:07:09"/>
    <n v="79956"/>
    <s v="Непрофильный"/>
    <s v="Ярославль"/>
    <s v="- Smart mini (МАСС) (SCP)"/>
    <n v="220"/>
    <n v="0"/>
    <n v="220"/>
    <s v="Блокирован"/>
    <x v="175"/>
    <s v="Smart mini (МАСС) (SCP)"/>
    <n v="1"/>
    <n v="1"/>
    <n v="1"/>
    <n v="1"/>
    <n v="1"/>
    <n v="110"/>
    <s v="Smart mini"/>
    <x v="9"/>
    <n v="1"/>
  </r>
  <r>
    <d v="2013-10-10T22:54:26"/>
    <x v="18"/>
    <n v="8553544"/>
    <d v="2013-10-04T20:38:02"/>
    <x v="1"/>
    <d v="2013-10-09T15:05:47"/>
    <n v="64626"/>
    <s v="Непрофильный"/>
    <s v="Тверь"/>
    <s v="- Smart mini (МАСС) (SCP)"/>
    <n v="30"/>
    <n v="200"/>
    <n v="230"/>
    <s v="Блокирован"/>
    <x v="195"/>
    <s v="Smart mini (МАСС) (SCP)"/>
    <n v="1"/>
    <n v="1"/>
    <n v="0"/>
    <n v="1"/>
    <n v="1"/>
    <n v="110"/>
    <s v="Smart mini"/>
    <x v="9"/>
    <n v="1"/>
  </r>
  <r>
    <d v="2013-10-14T23:25:08"/>
    <x v="49"/>
    <n v="8553544"/>
    <d v="2013-10-04T20:38:02"/>
    <x v="1"/>
    <d v="2013-10-09T15:05:47"/>
    <n v="64626"/>
    <s v="Непрофильный"/>
    <s v="Ярославль"/>
    <s v="- Smart mini (МАСС) (SCP)"/>
    <n v="30"/>
    <n v="200"/>
    <n v="230"/>
    <s v="Блокирован"/>
    <x v="195"/>
    <s v="Smart mini (МАСС) (SCP)"/>
    <n v="1"/>
    <n v="1"/>
    <n v="0"/>
    <n v="1"/>
    <n v="1"/>
    <n v="110"/>
    <s v="Smart mini"/>
    <x v="9"/>
    <n v="1"/>
  </r>
  <r>
    <d v="2013-10-12T19:53:19"/>
    <x v="30"/>
    <n v="1755646"/>
    <d v="2013-10-12T19:24:01"/>
    <x v="1"/>
    <d v="2013-10-13T20:20:44"/>
    <n v="64626"/>
    <s v="Непрофильный"/>
    <s v="Тверь"/>
    <s v="- МТС Коннект-4 (МАСС) (SCP)"/>
    <n v="30"/>
    <n v="189"/>
    <n v="219"/>
    <s v="Блокирован"/>
    <x v="54"/>
    <s v="МТС Коннект-4 (МАСС) (SCP)"/>
    <n v="1"/>
    <n v="1"/>
    <n v="0"/>
    <n v="1"/>
    <n v="1"/>
    <n v="100"/>
    <s v="МТС Коннект-4"/>
    <x v="9"/>
    <n v="1"/>
  </r>
  <r>
    <d v="2013-10-01T18:35:36"/>
    <x v="165"/>
    <n v="8554522"/>
    <d v="2013-09-16T17:06:17"/>
    <x v="2"/>
    <d v="2013-09-17T17:42:36"/>
    <n v="64616"/>
    <s v="Непрофильный"/>
    <s v="Ярославль"/>
    <s v="- Smart (МАСС) (SCP)"/>
    <n v="30"/>
    <n v="1000"/>
    <n v="1030"/>
    <s v="Блокирован"/>
    <x v="201"/>
    <s v="Smart (МАСС) (SCP)"/>
    <n v="1"/>
    <n v="1"/>
    <n v="1"/>
    <n v="1"/>
    <n v="1"/>
    <n v="120"/>
    <s v="Smart"/>
    <x v="9"/>
    <n v="1"/>
  </r>
  <r>
    <d v="2013-10-01T16:00:31"/>
    <x v="80"/>
    <n v="8503822"/>
    <d v="2013-09-03T16:24:05"/>
    <x v="2"/>
    <d v="2013-09-14T16:22:21"/>
    <n v="79956"/>
    <s v="Непрофильный"/>
    <s v="Ярославль"/>
    <s v="- Smart mini (МАСС) (SCP)"/>
    <n v="220"/>
    <n v="0"/>
    <n v="220"/>
    <s v="Блокирован"/>
    <x v="172"/>
    <s v="Smart mini (МАСС) (SCP)"/>
    <n v="1"/>
    <n v="1"/>
    <n v="1"/>
    <n v="1"/>
    <n v="1"/>
    <n v="110"/>
    <s v="Smart mini"/>
    <x v="9"/>
    <n v="1"/>
  </r>
  <r>
    <d v="2013-10-12T11:31:26"/>
    <x v="30"/>
    <n v="1755646"/>
    <d v="2013-10-12T11:42:03"/>
    <x v="1"/>
    <d v="2013-10-13T20:19:17"/>
    <n v="64626"/>
    <s v="Непрофильный"/>
    <s v="Тверь"/>
    <s v="- МТС Коннект-4 (МАСС) (SCP)"/>
    <n v="30"/>
    <n v="96"/>
    <n v="126"/>
    <s v="Блокирован"/>
    <x v="54"/>
    <s v="МТС Коннект-4 (МАСС) (SCP)"/>
    <n v="1"/>
    <n v="1"/>
    <n v="0"/>
    <n v="1"/>
    <n v="1"/>
    <n v="0"/>
    <s v="МТС Коннект-4"/>
    <x v="9"/>
    <n v="1"/>
  </r>
  <r>
    <d v="2013-10-12T16:19:58"/>
    <x v="30"/>
    <n v="1755646"/>
    <d v="2013-10-12T11:42:03"/>
    <x v="1"/>
    <d v="2013-10-13T20:19:17"/>
    <n v="64626"/>
    <s v="Непрофильный"/>
    <s v="Тверь"/>
    <s v="- МТС Коннект-4 (МАСС) (SCP)"/>
    <n v="30"/>
    <n v="96"/>
    <n v="126"/>
    <s v="Блокирован"/>
    <x v="54"/>
    <s v="МТС Коннект-4 (МАСС) (SCP)"/>
    <n v="1"/>
    <n v="1"/>
    <n v="0"/>
    <n v="1"/>
    <n v="1"/>
    <n v="0"/>
    <s v="МТС Коннект-4"/>
    <x v="9"/>
    <n v="1"/>
  </r>
  <r>
    <d v="2013-10-12T11:32:10"/>
    <x v="30"/>
    <n v="1755646"/>
    <d v="2013-10-12T09:50:09"/>
    <x v="1"/>
    <d v="2013-10-13T20:18:54"/>
    <n v="64626"/>
    <s v="Непрофильный"/>
    <s v="Тверь"/>
    <s v="- МТС Коннект-4 (МАСС) (SCP)"/>
    <n v="30"/>
    <n v="192"/>
    <n v="222"/>
    <s v="Блокирован"/>
    <x v="54"/>
    <s v="МТС Коннект-4 (МАСС) (SCP)"/>
    <n v="1"/>
    <n v="1"/>
    <n v="0"/>
    <n v="1"/>
    <n v="1"/>
    <n v="100"/>
    <s v="МТС Коннект-4"/>
    <x v="9"/>
    <n v="1"/>
  </r>
  <r>
    <d v="2013-10-02T16:18:55"/>
    <x v="5"/>
    <n v="8503625"/>
    <d v="2013-09-18T10:11:21"/>
    <x v="2"/>
    <d v="2013-09-23T07:03:54"/>
    <n v="79956"/>
    <s v="Непрофильный"/>
    <s v="Ярославль"/>
    <s v="- Smart mini (МАСС) (SCP)"/>
    <n v="220"/>
    <n v="0"/>
    <n v="220"/>
    <s v="Блокирован"/>
    <x v="199"/>
    <s v="Smart mini (МАСС) (SCP)"/>
    <n v="1"/>
    <n v="1"/>
    <n v="1"/>
    <n v="1"/>
    <n v="1"/>
    <n v="110"/>
    <s v="Smart mini"/>
    <x v="9"/>
    <n v="1"/>
  </r>
  <r>
    <d v="2013-10-15T14:26:08"/>
    <x v="10"/>
    <n v="8550423"/>
    <d v="2013-10-02T08:10:31"/>
    <x v="1"/>
    <d v="2013-10-08T23:05:59"/>
    <n v="64626"/>
    <s v="Непрофильный"/>
    <s v="Ярославль"/>
    <s v="- Супер МТС. Область (МАСС) (SCP)"/>
    <n v="30"/>
    <n v="45.01"/>
    <n v="75.010000000000005"/>
    <s v="Блокирован"/>
    <x v="189"/>
    <s v="Супер МТС. Область (МАСС) (SCP)"/>
    <n v="0"/>
    <n v="1"/>
    <n v="0"/>
    <n v="1"/>
    <n v="1"/>
    <n v="0"/>
    <s v="Супер МТС. Область"/>
    <x v="9"/>
    <n v="1"/>
  </r>
  <r>
    <d v="2013-10-01T16:21:26"/>
    <x v="25"/>
    <n v="8502984"/>
    <d v="2013-09-19T21:17:39"/>
    <x v="2"/>
    <d v="2013-10-05T17:26:48"/>
    <n v="64628"/>
    <s v="Непрофильный"/>
    <s v="Ярославль"/>
    <s v="- Супер МТС. Область (МАСС) (SCP)"/>
    <n v="30"/>
    <n v="0"/>
    <n v="30"/>
    <s v="Блокирован"/>
    <x v="206"/>
    <s v="Супер МТС. Область (МАСС) (SCP)"/>
    <n v="1"/>
    <n v="1"/>
    <n v="0"/>
    <n v="1"/>
    <n v="1"/>
    <n v="0"/>
    <s v="Супер МТС. Область"/>
    <x v="9"/>
    <n v="1"/>
  </r>
  <r>
    <d v="2013-11-15T12:13:30"/>
    <x v="11"/>
    <n v="1755395"/>
    <d v="2013-11-04T15:06:08"/>
    <x v="0"/>
    <d v="2013-11-08T20:46:26"/>
    <n v="64626"/>
    <s v="Непрофильный"/>
    <s v="Ярославль"/>
    <s v="- МТС Коннект-4 (МАСС) (SCP)"/>
    <n v="30"/>
    <n v="633.1"/>
    <n v="663.1"/>
    <s v="Блокирован"/>
    <x v="216"/>
    <s v="МТС Коннект-4 (МАСС) (SCP)"/>
    <n v="0"/>
    <n v="1"/>
    <n v="0"/>
    <n v="1"/>
    <n v="1"/>
    <n v="170"/>
    <s v="МТС Коннект-4"/>
    <x v="9"/>
    <n v="1"/>
  </r>
  <r>
    <d v="2013-10-01T19:00:26"/>
    <x v="164"/>
    <n v="8520628"/>
    <d v="2013-09-19T13:26:08"/>
    <x v="2"/>
    <d v="2013-09-30T14:48:09"/>
    <n v="64616"/>
    <s v="Непрофильный"/>
    <s v="Ярославль"/>
    <s v="- Smart mini (МАСС) (SCP)"/>
    <n v="30"/>
    <n v="200"/>
    <n v="230"/>
    <s v="Блокирован"/>
    <x v="206"/>
    <s v="Smart mini (МАСС) (SCP)"/>
    <n v="1"/>
    <n v="1"/>
    <n v="1"/>
    <n v="1"/>
    <n v="1"/>
    <n v="110"/>
    <s v="Smart mini"/>
    <x v="9"/>
    <n v="1"/>
  </r>
  <r>
    <d v="2013-10-14T22:15:50"/>
    <x v="50"/>
    <n v="8503627"/>
    <d v="2013-10-09T11:18:21"/>
    <x v="1"/>
    <d v="2013-10-13T20:24:03"/>
    <n v="64626"/>
    <s v="Непрофильный"/>
    <s v="Тверь"/>
    <s v="- Smart mini (МАСС) (SCP)"/>
    <n v="20"/>
    <n v="0"/>
    <n v="20"/>
    <s v="Блокирован"/>
    <x v="190"/>
    <s v="Smart mini (МАСС) (SCP)"/>
    <n v="1"/>
    <n v="1"/>
    <n v="0"/>
    <n v="1"/>
    <n v="1"/>
    <n v="0"/>
    <s v="Smart mini"/>
    <x v="9"/>
    <n v="1"/>
  </r>
  <r>
    <d v="2013-10-01T09:34:26"/>
    <x v="5"/>
    <n v="8502984"/>
    <d v="2013-09-18T18:53:12"/>
    <x v="2"/>
    <d v="2013-10-02T14:54:46"/>
    <n v="64628"/>
    <s v="Непрофильный"/>
    <s v="Ярославль"/>
    <s v="- Супер МТС. Область (МАСС) (SCP)"/>
    <n v="30"/>
    <n v="0"/>
    <n v="30"/>
    <s v="Блокирован"/>
    <x v="206"/>
    <s v="Супер МТС. Область (МАСС) (SCP)"/>
    <n v="1"/>
    <n v="1"/>
    <n v="0"/>
    <n v="1"/>
    <n v="1"/>
    <n v="0"/>
    <s v="Супер МТС. Область"/>
    <x v="9"/>
    <n v="1"/>
  </r>
  <r>
    <d v="2013-10-13T08:29:07"/>
    <x v="67"/>
    <n v="8550384"/>
    <d v="2013-10-07T16:12:22"/>
    <x v="1"/>
    <m/>
    <n v="64628"/>
    <s v="Непрофильный"/>
    <s v="Тверь"/>
    <s v="- Супер МТС. Область (МАСС) (SCP)"/>
    <n v="30"/>
    <n v="0"/>
    <n v="30"/>
    <s v="Блокирован"/>
    <x v="218"/>
    <s v="Супер МТС. Область (МАСС) (SCP)"/>
    <n v="1"/>
    <n v="0"/>
    <n v="0"/>
    <n v="1"/>
    <n v="1"/>
    <n v="0"/>
    <s v="Супер МТС. Область"/>
    <x v="9"/>
    <n v="1"/>
  </r>
  <r>
    <d v="2013-10-01T11:32:54"/>
    <x v="29"/>
    <n v="8550423"/>
    <d v="2013-09-30T15:01:58"/>
    <x v="2"/>
    <d v="2013-10-08T22:59:46"/>
    <n v="64626"/>
    <s v="Непрофильный"/>
    <s v="Тверь"/>
    <s v="- Супер МТС. Область (МАСС) (SCP)"/>
    <n v="30"/>
    <n v="0"/>
    <n v="30"/>
    <s v="Блокирован"/>
    <x v="189"/>
    <s v="Супер МТС. Область (МАСС) (SCP)"/>
    <n v="1"/>
    <n v="1"/>
    <n v="0"/>
    <n v="1"/>
    <n v="1"/>
    <n v="0"/>
    <s v="Супер МТС. Область"/>
    <x v="9"/>
    <n v="1"/>
  </r>
  <r>
    <d v="2013-10-13T08:29:22"/>
    <x v="67"/>
    <n v="8550384"/>
    <d v="2013-10-07T14:06:36"/>
    <x v="1"/>
    <m/>
    <n v="64628"/>
    <s v="Непрофильный"/>
    <s v="Тверь"/>
    <s v="- Супер МТС. Область (МАСС) (SCP)"/>
    <n v="30"/>
    <n v="0"/>
    <n v="30"/>
    <s v="Блокирован"/>
    <x v="218"/>
    <s v="Супер МТС. Область (МАСС) (SCP)"/>
    <n v="1"/>
    <n v="0"/>
    <n v="0"/>
    <n v="1"/>
    <n v="1"/>
    <n v="0"/>
    <s v="Супер МТС. Область"/>
    <x v="9"/>
    <n v="1"/>
  </r>
  <r>
    <d v="2013-10-13T16:27:51"/>
    <x v="67"/>
    <n v="8550384"/>
    <d v="2013-10-06T18:14:55"/>
    <x v="1"/>
    <m/>
    <n v="64628"/>
    <s v="Непрофильный"/>
    <s v="Ярославль"/>
    <s v="- Супер МТС. Область (МАСС) (SCP)"/>
    <n v="30"/>
    <n v="0"/>
    <n v="30"/>
    <s v="Блокирован"/>
    <x v="218"/>
    <s v="Супер МТС. Область (МАСС) (SCP)"/>
    <n v="1"/>
    <n v="0"/>
    <n v="0"/>
    <n v="1"/>
    <n v="1"/>
    <n v="0"/>
    <s v="Супер МТС. Область"/>
    <x v="9"/>
    <n v="1"/>
  </r>
  <r>
    <d v="2013-10-02T22:39:05"/>
    <x v="104"/>
    <n v="8500162"/>
    <d v="2013-09-27T17:18:58"/>
    <x v="2"/>
    <m/>
    <n v="64616"/>
    <s v="Непрофильный"/>
    <s v="Тверь"/>
    <s v="- Супер МТС (МАСС) (SCP)"/>
    <n v="30"/>
    <n v="654.5"/>
    <n v="684.5"/>
    <s v="Блокирован"/>
    <x v="196"/>
    <s v="Супер МТС (МАСС) (SCP)"/>
    <n v="1"/>
    <n v="0"/>
    <n v="1"/>
    <n v="1"/>
    <n v="1"/>
    <n v="70"/>
    <s v="Супер МТС"/>
    <x v="9"/>
    <n v="1"/>
  </r>
  <r>
    <d v="2013-10-02T22:43:14"/>
    <x v="104"/>
    <n v="8516129"/>
    <d v="2013-09-27T15:23:55"/>
    <x v="2"/>
    <d v="2013-10-05T13:36:43"/>
    <n v="73902"/>
    <s v="Непрофильный"/>
    <s v="Тверь"/>
    <s v="- Smart mini (МАСС) (SCP)"/>
    <n v="30"/>
    <n v="276.02999999999997"/>
    <n v="306.02999999999997"/>
    <s v="Блокирован"/>
    <x v="196"/>
    <s v="Smart mini (МАСС) (SCP)"/>
    <n v="1"/>
    <n v="1"/>
    <n v="0"/>
    <n v="1"/>
    <n v="1"/>
    <n v="110"/>
    <s v="Smart mini"/>
    <x v="9"/>
    <n v="1"/>
  </r>
  <r>
    <d v="2013-10-13T15:11:26"/>
    <x v="25"/>
    <n v="8503673"/>
    <d v="2013-10-13T15:13:08"/>
    <x v="1"/>
    <m/>
    <n v="79956"/>
    <s v="Непрофильный"/>
    <s v="Тверь"/>
    <s v="- Smart mini (МАСС) (SCP)"/>
    <n v="220"/>
    <n v="0"/>
    <n v="220"/>
    <s v="Блокирован"/>
    <x v="219"/>
    <s v="Smart mini (МАСС) (SCP)"/>
    <n v="1"/>
    <n v="0"/>
    <n v="1"/>
    <n v="1"/>
    <n v="1"/>
    <n v="110"/>
    <s v="Smart mini"/>
    <x v="9"/>
    <n v="1"/>
  </r>
  <r>
    <d v="2013-10-01T18:37:04"/>
    <x v="165"/>
    <n v="8554527"/>
    <d v="2013-09-11T12:51:37"/>
    <x v="2"/>
    <d v="2013-09-22T16:56:25"/>
    <n v="64616"/>
    <s v="Непрофильный"/>
    <s v="Ярославль"/>
    <s v="- Smart (МАСС) (SCP)"/>
    <n v="30"/>
    <n v="450"/>
    <n v="480"/>
    <s v="Блокирован"/>
    <x v="197"/>
    <s v="Smart (МАСС) (SCP)"/>
    <n v="1"/>
    <n v="1"/>
    <n v="1"/>
    <n v="1"/>
    <n v="1"/>
    <n v="120"/>
    <s v="Smart"/>
    <x v="9"/>
    <n v="1"/>
  </r>
  <r>
    <d v="2013-10-14T16:52:53"/>
    <x v="54"/>
    <n v="8512346"/>
    <d v="2013-10-10T12:14:24"/>
    <x v="1"/>
    <m/>
    <n v="79956"/>
    <s v="Непрофильный"/>
    <s v="Тверь"/>
    <s v="- Smart mini (МАСС) (SCP)"/>
    <n v="30"/>
    <n v="325.5"/>
    <n v="355.5"/>
    <s v="Блокирован"/>
    <x v="220"/>
    <s v="Smart mini (МАСС) (SCP)"/>
    <n v="1"/>
    <n v="0"/>
    <n v="1"/>
    <n v="1"/>
    <n v="1"/>
    <n v="110"/>
    <s v="Smart mini"/>
    <x v="9"/>
    <n v="1"/>
  </r>
  <r>
    <d v="2013-10-14T22:15:41"/>
    <x v="50"/>
    <n v="8503627"/>
    <d v="2013-10-07T11:31:25"/>
    <x v="1"/>
    <d v="2013-10-08T21:37:36"/>
    <n v="64626"/>
    <s v="Непрофильный"/>
    <s v="Ярославль"/>
    <s v="- Smart mini (МАСС) (SCP)"/>
    <n v="20"/>
    <n v="50"/>
    <n v="70"/>
    <s v="Блокирован"/>
    <x v="190"/>
    <s v="Smart mini (МАСС) (SCP)"/>
    <n v="1"/>
    <n v="1"/>
    <n v="0"/>
    <n v="1"/>
    <n v="1"/>
    <n v="0"/>
    <s v="Smart mini"/>
    <x v="9"/>
    <n v="1"/>
  </r>
  <r>
    <d v="2013-10-01T21:17:02"/>
    <x v="70"/>
    <n v="8503626"/>
    <d v="2013-09-21T16:13:25"/>
    <x v="2"/>
    <d v="2013-09-28T15:36:31"/>
    <n v="79956"/>
    <s v="Непрофильный"/>
    <s v="Ярославль"/>
    <s v="- Smart mini (МАСС) (SCP)"/>
    <n v="220"/>
    <n v="0"/>
    <n v="220"/>
    <s v="Блокирован"/>
    <x v="188"/>
    <s v="Smart mini (МАСС) (SCP)"/>
    <n v="1"/>
    <n v="1"/>
    <n v="1"/>
    <n v="1"/>
    <n v="1"/>
    <n v="110"/>
    <s v="Smart mini"/>
    <x v="9"/>
    <n v="1"/>
  </r>
  <r>
    <d v="2013-10-01T17:29:15"/>
    <x v="5"/>
    <n v="8502984"/>
    <d v="2013-09-16T11:01:24"/>
    <x v="2"/>
    <d v="2013-10-01T14:53:47"/>
    <n v="64628"/>
    <s v="Непрофильный"/>
    <s v="Ярославль"/>
    <s v="- Супер МТС. Область (МАСС) (SCP)"/>
    <n v="30"/>
    <n v="93.02"/>
    <n v="123.02"/>
    <s v="Блокирован"/>
    <x v="206"/>
    <s v="Супер МТС. Область (МАСС) (SCP)"/>
    <n v="1"/>
    <n v="1"/>
    <n v="0"/>
    <n v="1"/>
    <n v="1"/>
    <n v="70"/>
    <s v="Супер МТС. Область"/>
    <x v="9"/>
    <n v="1"/>
  </r>
  <r>
    <d v="2013-11-15T12:11:28"/>
    <x v="11"/>
    <n v="1755349"/>
    <d v="2013-11-06T20:59:27"/>
    <x v="0"/>
    <d v="2013-11-08T20:49:35"/>
    <n v="64626"/>
    <s v="Непрофильный"/>
    <s v="Ярославль"/>
    <s v="- МТС Коннект-4 (МАСС) (SCP)"/>
    <n v="30"/>
    <n v="0"/>
    <n v="30"/>
    <s v="Блокирован"/>
    <x v="221"/>
    <s v="МТС Коннект-4 (МАСС) (SCP)"/>
    <n v="0"/>
    <n v="1"/>
    <n v="0"/>
    <n v="1"/>
    <n v="1"/>
    <n v="0"/>
    <s v="МТС Коннект-4"/>
    <x v="9"/>
    <n v="1"/>
  </r>
  <r>
    <d v="2013-10-10T20:25:11"/>
    <x v="25"/>
    <n v="8503673"/>
    <d v="2013-10-10T16:17:42"/>
    <x v="1"/>
    <m/>
    <n v="79956"/>
    <s v="Непрофильный"/>
    <s v="Тверь"/>
    <s v="- Smart mini (МАСС) (SCP)"/>
    <n v="220"/>
    <n v="500"/>
    <n v="720"/>
    <s v="Блокирован"/>
    <x v="219"/>
    <s v="Smart mini (МАСС) (SCP)"/>
    <n v="1"/>
    <n v="0"/>
    <n v="1"/>
    <n v="1"/>
    <n v="1"/>
    <n v="110"/>
    <s v="Smart mini"/>
    <x v="9"/>
    <n v="1"/>
  </r>
  <r>
    <d v="2013-10-10T20:25:52"/>
    <x v="25"/>
    <n v="8503673"/>
    <d v="2013-10-10T16:17:42"/>
    <x v="1"/>
    <m/>
    <n v="79956"/>
    <s v="Непрофильный"/>
    <s v="Тверь"/>
    <s v="- Smart mini (МАСС) (SCP)"/>
    <n v="220"/>
    <n v="500"/>
    <n v="720"/>
    <s v="Блокирован"/>
    <x v="219"/>
    <s v="Smart mini (МАСС) (SCP)"/>
    <n v="1"/>
    <n v="0"/>
    <n v="1"/>
    <n v="1"/>
    <n v="1"/>
    <n v="110"/>
    <s v="Smart mini"/>
    <x v="9"/>
    <n v="1"/>
  </r>
  <r>
    <d v="2013-10-03T17:49:56"/>
    <x v="36"/>
    <n v="8502948"/>
    <d v="2013-08-19T14:18:18"/>
    <x v="3"/>
    <d v="2013-08-25T14:25:01"/>
    <n v="73902"/>
    <s v="Непрофильный"/>
    <s v="Ярославль"/>
    <s v="- Супер МТС. Область (МАСС) (SCP)"/>
    <n v="30"/>
    <n v="0"/>
    <n v="30"/>
    <s v="Блокирован"/>
    <x v="185"/>
    <s v="Супер МТС. Область (МАСС) (SCP)"/>
    <n v="1"/>
    <n v="1"/>
    <n v="0"/>
    <n v="1"/>
    <n v="1"/>
    <n v="0"/>
    <s v="Супер МТС. Область"/>
    <x v="9"/>
    <n v="1"/>
  </r>
  <r>
    <d v="2013-10-12T21:35:20"/>
    <x v="19"/>
    <n v="1756130"/>
    <d v="2013-10-06T12:57:34"/>
    <x v="1"/>
    <m/>
    <n v="64626"/>
    <s v="Непрофильный"/>
    <s v="Ярославль"/>
    <s v="- Супер МТС (МАСС) (SCP)"/>
    <n v="30"/>
    <n v="0"/>
    <n v="30"/>
    <s v="Блокирован"/>
    <x v="222"/>
    <s v="Супер МТС (МАСС) (SCP)"/>
    <n v="1"/>
    <n v="0"/>
    <n v="0"/>
    <n v="1"/>
    <n v="1"/>
    <n v="0"/>
    <s v="Супер МТС"/>
    <x v="9"/>
    <n v="1"/>
  </r>
  <r>
    <d v="2013-10-14T21:13:26"/>
    <x v="9"/>
    <n v="8503673"/>
    <d v="2013-10-09T22:26:50"/>
    <x v="1"/>
    <d v="2013-10-13T20:26:15"/>
    <n v="64626"/>
    <s v="Непрофильный"/>
    <s v="Тверь"/>
    <s v="- Smart mini (МАСС) (SCP)"/>
    <n v="20"/>
    <n v="0"/>
    <n v="20"/>
    <s v="Блокирован"/>
    <x v="219"/>
    <s v="Smart mini (МАСС) (SCP)"/>
    <n v="1"/>
    <n v="1"/>
    <n v="0"/>
    <n v="1"/>
    <n v="1"/>
    <n v="0"/>
    <s v="Smart mini"/>
    <x v="9"/>
    <n v="1"/>
  </r>
  <r>
    <d v="2013-10-12T19:19:12"/>
    <x v="67"/>
    <n v="8550384"/>
    <d v="2013-10-02T22:26:20"/>
    <x v="1"/>
    <m/>
    <n v="64628"/>
    <s v="Непрофильный"/>
    <s v="Ярославль"/>
    <s v="- Супер МТС. Область (МАСС) (SCP)"/>
    <n v="30"/>
    <n v="0"/>
    <n v="30"/>
    <s v="Блокирован"/>
    <x v="218"/>
    <s v="Супер МТС. Область (МАСС) (SCP)"/>
    <n v="1"/>
    <n v="0"/>
    <n v="0"/>
    <n v="1"/>
    <n v="1"/>
    <n v="0"/>
    <s v="Супер МТС. Область"/>
    <x v="9"/>
    <n v="1"/>
  </r>
  <r>
    <d v="2013-10-14T21:13:45"/>
    <x v="9"/>
    <n v="8503673"/>
    <d v="2013-10-09T22:04:56"/>
    <x v="1"/>
    <d v="2013-10-13T20:26:10"/>
    <n v="64626"/>
    <s v="Непрофильный"/>
    <s v="Тверь"/>
    <s v="- Smart mini (МАСС) (SCP)"/>
    <n v="20"/>
    <n v="0"/>
    <n v="20"/>
    <s v="Блокирован"/>
    <x v="219"/>
    <s v="Smart mini (МАСС) (SCP)"/>
    <n v="1"/>
    <n v="1"/>
    <n v="0"/>
    <n v="1"/>
    <n v="1"/>
    <n v="0"/>
    <s v="Smart mini"/>
    <x v="9"/>
    <n v="1"/>
  </r>
  <r>
    <d v="2013-10-07T10:22:47"/>
    <x v="127"/>
    <n v="8564292"/>
    <d v="2013-10-06T21:01:29"/>
    <x v="1"/>
    <m/>
    <n v="64626"/>
    <s v="Непрофильный"/>
    <s v="Тверь"/>
    <s v="- Smart mini (МАСС) (SCP)"/>
    <n v="30"/>
    <n v="1000"/>
    <n v="1030"/>
    <s v="Блокирован"/>
    <x v="220"/>
    <s v="Smart mini (МАСС) (SCP)"/>
    <n v="1"/>
    <n v="0"/>
    <n v="0"/>
    <n v="1"/>
    <n v="1"/>
    <n v="110"/>
    <s v="Smart mini"/>
    <x v="9"/>
    <n v="1"/>
  </r>
  <r>
    <d v="2013-10-14T23:27:57"/>
    <x v="49"/>
    <n v="8564292"/>
    <d v="2013-10-06T21:01:29"/>
    <x v="1"/>
    <m/>
    <n v="64626"/>
    <s v="Непрофильный"/>
    <s v="Ярославль"/>
    <s v="- Smart mini (МАСС) (SCP)"/>
    <n v="30"/>
    <n v="1000"/>
    <n v="1030"/>
    <s v="Блокирован"/>
    <x v="220"/>
    <s v="Smart mini (МАСС) (SCP)"/>
    <n v="1"/>
    <n v="0"/>
    <n v="0"/>
    <n v="1"/>
    <n v="1"/>
    <n v="110"/>
    <s v="Smart mini"/>
    <x v="9"/>
    <n v="1"/>
  </r>
  <r>
    <d v="2013-10-14T13:15:48"/>
    <x v="5"/>
    <n v="8550384"/>
    <d v="2013-10-02T12:00:02"/>
    <x v="1"/>
    <d v="2013-10-15T19:19:22"/>
    <n v="64628"/>
    <s v="Непрофильный"/>
    <s v="Ярославль"/>
    <s v="- Супер МТС. Область (МАСС) (SCP)"/>
    <n v="30"/>
    <n v="0"/>
    <n v="30"/>
    <s v="Блокирован"/>
    <x v="218"/>
    <s v="Супер МТС. Область (МАСС) (SCP)"/>
    <n v="1"/>
    <n v="1"/>
    <n v="0"/>
    <n v="1"/>
    <n v="1"/>
    <n v="0"/>
    <s v="Супер МТС. Область"/>
    <x v="9"/>
    <n v="1"/>
  </r>
  <r>
    <d v="2013-10-03T21:17:56"/>
    <x v="104"/>
    <n v="8518194"/>
    <d v="2013-09-28T10:46:19"/>
    <x v="2"/>
    <d v="2013-10-06T10:18:44"/>
    <n v="73902"/>
    <s v="Непрофильный"/>
    <s v="Тверь"/>
    <s v="- Smart mini (МАСС) (SCP)"/>
    <n v="30"/>
    <n v="510.12"/>
    <n v="540.12"/>
    <s v="Блокирован"/>
    <x v="198"/>
    <s v="Smart mini (МАСС) (SCP)"/>
    <n v="1"/>
    <n v="1"/>
    <n v="0"/>
    <n v="1"/>
    <n v="1"/>
    <n v="110"/>
    <s v="Smart mini"/>
    <x v="9"/>
    <n v="1"/>
  </r>
  <r>
    <d v="2013-10-03T21:24:09"/>
    <x v="104"/>
    <n v="8566171"/>
    <d v="2013-09-28T19:28:55"/>
    <x v="2"/>
    <m/>
    <n v="73902"/>
    <s v="Непрофильный"/>
    <s v="Тверь"/>
    <s v="- Smart mini (МАСС) (SCP)"/>
    <n v="30"/>
    <n v="190.2"/>
    <n v="220.2"/>
    <s v="Блокирован"/>
    <x v="223"/>
    <s v="Smart mini (МАСС) (SCP)"/>
    <n v="1"/>
    <n v="0"/>
    <n v="0"/>
    <n v="1"/>
    <n v="1"/>
    <n v="110"/>
    <s v="Smart mini"/>
    <x v="9"/>
    <n v="1"/>
  </r>
  <r>
    <d v="2013-10-09T10:31:00"/>
    <x v="116"/>
    <n v="8554863"/>
    <d v="2013-09-15T14:39:19"/>
    <x v="2"/>
    <d v="2013-10-15T21:38:30"/>
    <n v="64616"/>
    <s v="Непрофильный"/>
    <s v="Ярославль"/>
    <s v="- Smart (МАСС) (SCP)"/>
    <n v="30"/>
    <n v="663"/>
    <n v="693"/>
    <s v="Блокирован"/>
    <x v="52"/>
    <s v="Smart (МАСС) (SCP)"/>
    <n v="1"/>
    <n v="1"/>
    <n v="1"/>
    <n v="1"/>
    <n v="1"/>
    <n v="120"/>
    <s v="Smart"/>
    <x v="9"/>
    <n v="1"/>
  </r>
  <r>
    <d v="2013-10-03T21:24:38"/>
    <x v="104"/>
    <n v="8566171"/>
    <d v="2013-09-28T12:56:56"/>
    <x v="2"/>
    <m/>
    <n v="73902"/>
    <s v="Непрофильный"/>
    <s v="Тверь"/>
    <s v="- Smart mini (МАСС) (SCP)"/>
    <n v="30"/>
    <n v="566.52"/>
    <n v="596.52"/>
    <s v="Блокирован"/>
    <x v="223"/>
    <s v="Smart mini (МАСС) (SCP)"/>
    <n v="1"/>
    <n v="0"/>
    <n v="0"/>
    <n v="1"/>
    <n v="1"/>
    <n v="110"/>
    <s v="Smart mini"/>
    <x v="9"/>
    <n v="1"/>
  </r>
  <r>
    <d v="2013-10-02T22:58:24"/>
    <x v="104"/>
    <n v="8550454"/>
    <d v="2013-09-27T21:34:37"/>
    <x v="2"/>
    <m/>
    <n v="64616"/>
    <s v="Непрофильный"/>
    <s v="Тверь"/>
    <s v="- Smart (МАСС) (SCP)"/>
    <n v="30"/>
    <n v="337.68"/>
    <n v="367.68"/>
    <s v="Блокирован"/>
    <x v="223"/>
    <s v="Smart (МАСС) (SCP)"/>
    <n v="1"/>
    <n v="0"/>
    <n v="1"/>
    <n v="1"/>
    <n v="1"/>
    <n v="120"/>
    <s v="Smart"/>
    <x v="9"/>
    <n v="1"/>
  </r>
  <r>
    <d v="2013-10-01T11:44:33"/>
    <x v="166"/>
    <n v="8514055"/>
    <d v="2013-08-20T17:13:18"/>
    <x v="3"/>
    <d v="2013-09-04T12:50:16"/>
    <n v="64628"/>
    <s v="Непрофильный"/>
    <s v="Ярославль"/>
    <s v="- Smart (МАСС) (SCP)"/>
    <n v="30"/>
    <n v="800"/>
    <n v="830"/>
    <s v="Блокирован"/>
    <x v="194"/>
    <s v="Smart (МАСС) (SCP)"/>
    <n v="1"/>
    <n v="1"/>
    <n v="0"/>
    <n v="1"/>
    <n v="1"/>
    <n v="120"/>
    <s v="Smart"/>
    <x v="9"/>
    <n v="1"/>
  </r>
  <r>
    <d v="2013-10-07T18:12:24"/>
    <x v="94"/>
    <n v="8548946"/>
    <d v="2013-10-03T20:01:20"/>
    <x v="1"/>
    <d v="2013-10-09T16:32:53"/>
    <n v="73902"/>
    <s v="Непрофильный"/>
    <s v="Тверь"/>
    <s v="- Smart Nonstop (МАСС) (SCP)"/>
    <n v="1"/>
    <n v="668.5"/>
    <n v="669.5"/>
    <s v="Блокирован"/>
    <x v="220"/>
    <s v="Smart Nonstop (МАСС) (SCP)"/>
    <n v="1"/>
    <n v="1"/>
    <n v="0"/>
    <n v="1"/>
    <n v="1"/>
    <n v="200"/>
    <s v="Smart Nonstop"/>
    <x v="9"/>
    <n v="1"/>
  </r>
  <r>
    <d v="2013-10-01T19:35:21"/>
    <x v="164"/>
    <n v="8520633"/>
    <d v="2013-09-20T17:27:05"/>
    <x v="2"/>
    <d v="2013-09-30T17:37:56"/>
    <n v="64616"/>
    <s v="Непрофильный"/>
    <s v="Ярославль"/>
    <s v="- Smart mini (МАСС) (SCP)"/>
    <n v="30"/>
    <n v="460.1"/>
    <n v="490.1"/>
    <s v="Блокирован"/>
    <x v="196"/>
    <s v="Smart mini (МАСС) (SCP)"/>
    <n v="1"/>
    <n v="1"/>
    <n v="1"/>
    <n v="1"/>
    <n v="1"/>
    <n v="110"/>
    <s v="Smart mini"/>
    <x v="9"/>
    <n v="1"/>
  </r>
  <r>
    <d v="2013-10-14T21:14:09"/>
    <x v="9"/>
    <n v="8503673"/>
    <d v="2013-10-06T16:18:24"/>
    <x v="1"/>
    <d v="2013-10-08T21:36:17"/>
    <n v="64626"/>
    <s v="Непрофильный"/>
    <s v="Ярославль"/>
    <s v="- Smart mini (МАСС) (SCP)"/>
    <n v="20"/>
    <n v="0"/>
    <n v="20"/>
    <s v="Блокирован"/>
    <x v="219"/>
    <s v="Smart mini (МАСС) (SCP)"/>
    <n v="1"/>
    <n v="1"/>
    <n v="0"/>
    <n v="1"/>
    <n v="1"/>
    <n v="0"/>
    <s v="Smart mini"/>
    <x v="9"/>
    <n v="1"/>
  </r>
  <r>
    <d v="2013-10-01T18:01:48"/>
    <x v="161"/>
    <n v="8519341"/>
    <d v="2013-09-18T14:33:09"/>
    <x v="2"/>
    <m/>
    <n v="64616"/>
    <s v="Непрофильный"/>
    <s v="Ярославль"/>
    <s v="- Smart mini (МАСС) (SCP)"/>
    <n v="30"/>
    <n v="1000"/>
    <n v="1030"/>
    <s v="Блокирован"/>
    <x v="53"/>
    <s v="Smart mini (МАСС) (SCP)"/>
    <n v="1"/>
    <n v="0"/>
    <n v="1"/>
    <n v="1"/>
    <n v="1"/>
    <n v="110"/>
    <s v="Smart mini"/>
    <x v="9"/>
    <n v="1"/>
  </r>
  <r>
    <d v="2013-10-13T18:00:16"/>
    <x v="47"/>
    <n v="8550255"/>
    <d v="2013-10-13T17:53:54"/>
    <x v="1"/>
    <m/>
    <n v="64616"/>
    <s v="Непрофильный"/>
    <s v="Тверь"/>
    <s v="- Супер МТС (МАСС) (SCP)"/>
    <n v="50"/>
    <n v="0"/>
    <n v="50"/>
    <s v="Блокирован"/>
    <x v="224"/>
    <s v="Супер МТС (МАСС) (SCP)"/>
    <n v="1"/>
    <n v="0"/>
    <n v="1"/>
    <n v="1"/>
    <n v="1"/>
    <n v="0"/>
    <s v="Супер МТС"/>
    <x v="9"/>
    <n v="1"/>
  </r>
  <r>
    <d v="2013-11-15T14:24:16"/>
    <x v="10"/>
    <n v="1756085"/>
    <d v="2013-11-06T17:02:34"/>
    <x v="0"/>
    <d v="2013-11-09T11:09:19"/>
    <n v="64626"/>
    <s v="Непрофильный"/>
    <s v="Ярославль"/>
    <s v="- Твоя страна (МАСС) (SCP)"/>
    <n v="30"/>
    <n v="0"/>
    <n v="30"/>
    <s v="Блокирован"/>
    <x v="225"/>
    <s v="Твоя страна (МАСС) (SCP)"/>
    <n v="0"/>
    <n v="1"/>
    <n v="0"/>
    <n v="0"/>
    <n v="0"/>
    <n v="0"/>
    <s v="Твоя страна"/>
    <x v="9"/>
    <n v="1"/>
  </r>
  <r>
    <d v="2013-10-14T21:13:17"/>
    <x v="9"/>
    <n v="8503673"/>
    <d v="2013-10-05T12:57:41"/>
    <x v="1"/>
    <d v="2013-10-08T21:33:59"/>
    <n v="64626"/>
    <s v="Непрофильный"/>
    <s v="Ярославль"/>
    <s v="- Smart mini (МАСС) (SCP)"/>
    <n v="20"/>
    <n v="0"/>
    <n v="20"/>
    <s v="Блокирован"/>
    <x v="219"/>
    <s v="Smart mini (МАСС) (SCP)"/>
    <n v="1"/>
    <n v="1"/>
    <n v="0"/>
    <n v="1"/>
    <n v="1"/>
    <n v="0"/>
    <s v="Smart mini"/>
    <x v="9"/>
    <n v="1"/>
  </r>
  <r>
    <d v="2013-10-13T12:48:23"/>
    <x v="186"/>
    <n v="1755343"/>
    <d v="2013-09-18T17:09:49"/>
    <x v="2"/>
    <d v="2013-09-30T14:08:03"/>
    <n v="64616"/>
    <s v="Непрофильный"/>
    <s v="Ярославль"/>
    <s v="- Ultra (МАСС) (SCP)"/>
    <n v="30"/>
    <n v="2900"/>
    <n v="2930"/>
    <s v="Блокирован"/>
    <x v="196"/>
    <s v="Ultra (МАСС) (SCP)"/>
    <n v="1"/>
    <n v="1"/>
    <n v="1"/>
    <n v="1"/>
    <n v="1"/>
    <n v="220"/>
    <s v="Ultra"/>
    <x v="9"/>
    <n v="1"/>
  </r>
  <r>
    <d v="2013-11-15T12:20:27"/>
    <x v="148"/>
    <n v="1755795"/>
    <d v="2013-11-08T13:38:46"/>
    <x v="0"/>
    <d v="2013-11-13T20:12:47"/>
    <n v="64626"/>
    <s v="Непрофильный"/>
    <s v="Ярославль"/>
    <s v="- МТС Коннект-4 (МАСС) (SCP)"/>
    <n v="30"/>
    <n v="0"/>
    <n v="30"/>
    <s v="Блокирован"/>
    <x v="226"/>
    <s v="МТС Коннект-4 (МАСС) (SCP)"/>
    <n v="0"/>
    <n v="1"/>
    <n v="0"/>
    <n v="1"/>
    <n v="1"/>
    <n v="0"/>
    <s v="МТС Коннект-4"/>
    <x v="9"/>
    <n v="1"/>
  </r>
  <r>
    <d v="2013-10-02T09:55:54"/>
    <x v="132"/>
    <n v="1996284"/>
    <d v="2013-10-01T13:38:15"/>
    <x v="1"/>
    <m/>
    <n v="64616"/>
    <s v="Непрофильный"/>
    <s v="Тверь"/>
    <s v="- Супер МТС (МАСС) (SCP)"/>
    <n v="30"/>
    <n v="0"/>
    <n v="30"/>
    <s v="Блокирован"/>
    <x v="220"/>
    <s v="Супер МТС (МАСС) (SCP)"/>
    <n v="1"/>
    <n v="0"/>
    <n v="1"/>
    <n v="1"/>
    <n v="1"/>
    <n v="0"/>
    <s v="Супер МТС"/>
    <x v="9"/>
    <n v="1"/>
  </r>
  <r>
    <d v="2013-10-07T18:32:29"/>
    <x v="17"/>
    <n v="8511923"/>
    <d v="2013-10-01T17:13:44"/>
    <x v="1"/>
    <d v="2013-10-08T08:00:13"/>
    <n v="73902"/>
    <s v="Непрофильный"/>
    <s v="Тверь"/>
    <s v="- Супер МТС (МАСС) (SCP)"/>
    <n v="30"/>
    <n v="0"/>
    <n v="30"/>
    <s v="Блокирован"/>
    <x v="227"/>
    <s v="Супер МТС (МАСС) (SCP)"/>
    <n v="1"/>
    <n v="1"/>
    <n v="0"/>
    <n v="1"/>
    <n v="1"/>
    <n v="0"/>
    <s v="Супер МТС"/>
    <x v="9"/>
    <n v="1"/>
  </r>
  <r>
    <d v="2013-10-01T19:56:26"/>
    <x v="164"/>
    <n v="8520683"/>
    <d v="2013-09-12T15:32:59"/>
    <x v="2"/>
    <m/>
    <n v="64616"/>
    <s v="Непрофильный"/>
    <s v="Ярославль"/>
    <s v="- Smart mini (МАСС) (SCP)"/>
    <n v="30"/>
    <n v="1000"/>
    <n v="1030"/>
    <s v="Блокирован"/>
    <x v="188"/>
    <s v="Smart mini (МАСС) (SCP)"/>
    <n v="1"/>
    <n v="0"/>
    <n v="1"/>
    <n v="1"/>
    <n v="1"/>
    <n v="110"/>
    <s v="Smart mini"/>
    <x v="9"/>
    <n v="1"/>
  </r>
  <r>
    <d v="2013-10-14T21:13:52"/>
    <x v="9"/>
    <n v="8503673"/>
    <d v="2013-10-03T12:46:57"/>
    <x v="1"/>
    <d v="2013-10-08T21:28:31"/>
    <n v="64626"/>
    <s v="Непрофильный"/>
    <s v="Ярославль"/>
    <s v="- Smart mini (МАСС) (SCP)"/>
    <n v="20"/>
    <n v="0"/>
    <n v="20"/>
    <s v="Блокирован"/>
    <x v="219"/>
    <s v="Smart mini (МАСС) (SCP)"/>
    <n v="1"/>
    <n v="1"/>
    <n v="0"/>
    <n v="1"/>
    <n v="1"/>
    <n v="0"/>
    <s v="Smart mini"/>
    <x v="9"/>
    <n v="1"/>
  </r>
  <r>
    <d v="2013-10-14T21:13:34"/>
    <x v="9"/>
    <n v="8503673"/>
    <d v="2013-10-02T17:00:00"/>
    <x v="1"/>
    <d v="2013-10-08T21:27:13"/>
    <n v="64626"/>
    <s v="Непрофильный"/>
    <s v="Ярославль"/>
    <s v="- Smart mini (МАСС) (SCP)"/>
    <n v="20"/>
    <n v="0"/>
    <n v="20"/>
    <s v="Блокирован"/>
    <x v="219"/>
    <s v="Smart mini (МАСС) (SCP)"/>
    <n v="1"/>
    <n v="1"/>
    <n v="0"/>
    <n v="1"/>
    <n v="1"/>
    <n v="0"/>
    <s v="Smart mini"/>
    <x v="9"/>
    <n v="1"/>
  </r>
  <r>
    <d v="2013-10-14T21:14:01"/>
    <x v="9"/>
    <n v="8503673"/>
    <d v="2013-10-02T16:59:56"/>
    <x v="1"/>
    <d v="2013-10-08T21:27:08"/>
    <n v="64626"/>
    <s v="Непрофильный"/>
    <s v="Ярославль"/>
    <s v="- Smart mini (МАСС) (SCP)"/>
    <n v="20"/>
    <n v="0"/>
    <n v="20"/>
    <s v="Блокирован"/>
    <x v="219"/>
    <s v="Smart mini (МАСС) (SCP)"/>
    <n v="1"/>
    <n v="1"/>
    <n v="0"/>
    <n v="1"/>
    <n v="1"/>
    <n v="0"/>
    <s v="Smart mini"/>
    <x v="9"/>
    <n v="1"/>
  </r>
  <r>
    <d v="2013-10-01T17:54:17"/>
    <x v="161"/>
    <n v="8504049"/>
    <d v="2013-09-23T15:19:17"/>
    <x v="2"/>
    <d v="2013-10-05T21:17:04"/>
    <n v="64616"/>
    <s v="Непрофильный"/>
    <s v="Ярославль"/>
    <s v="- Smart mini (МАСС) (SCP)"/>
    <n v="220"/>
    <n v="0"/>
    <n v="220"/>
    <s v="Блокирован"/>
    <x v="212"/>
    <s v="Smart mini (МАСС) (SCP)"/>
    <n v="1"/>
    <n v="1"/>
    <n v="1"/>
    <n v="1"/>
    <n v="1"/>
    <n v="110"/>
    <s v="Smart mini"/>
    <x v="9"/>
    <n v="1"/>
  </r>
  <r>
    <d v="2013-10-01T11:31:57"/>
    <x v="29"/>
    <n v="8550423"/>
    <d v="2013-09-17T17:58:10"/>
    <x v="2"/>
    <d v="2013-09-24T21:50:09"/>
    <n v="64626"/>
    <s v="Непрофильный"/>
    <s v="Ярославль"/>
    <s v="- Супер МТС. Область (МАСС) (SCP)"/>
    <n v="30"/>
    <n v="200"/>
    <n v="230"/>
    <s v="Блокирован"/>
    <x v="189"/>
    <s v="Супер МТС. Область (МАСС) (SCP)"/>
    <n v="1"/>
    <n v="1"/>
    <n v="0"/>
    <n v="1"/>
    <n v="1"/>
    <n v="70"/>
    <s v="Супер МТС. Область"/>
    <x v="9"/>
    <n v="1"/>
  </r>
  <r>
    <d v="2013-10-02T16:36:38"/>
    <x v="30"/>
    <n v="8514428"/>
    <d v="2013-10-02T16:25:44"/>
    <x v="1"/>
    <d v="2013-10-13T19:23:34"/>
    <n v="64626"/>
    <s v="Непрофильный"/>
    <s v="Тверь"/>
    <s v="- МТС Коннект-4 (МАСС) (SCP)"/>
    <n v="949"/>
    <n v="0"/>
    <n v="949"/>
    <s v="Блокирован"/>
    <x v="56"/>
    <s v="МТС Коннект-4 (МАСС) (SCP)"/>
    <n v="1"/>
    <n v="1"/>
    <n v="0"/>
    <n v="1"/>
    <n v="1"/>
    <n v="170"/>
    <s v="МТС Коннект-4"/>
    <x v="9"/>
    <n v="1"/>
  </r>
  <r>
    <d v="2013-10-02T20:09:16"/>
    <x v="30"/>
    <n v="8514428"/>
    <d v="2013-10-02T16:25:44"/>
    <x v="1"/>
    <d v="2013-10-13T19:23:34"/>
    <n v="64626"/>
    <s v="Непрофильный"/>
    <s v="Тверь"/>
    <s v="- МТС Коннект-4 (МАСС) (SCP)"/>
    <n v="949"/>
    <n v="0"/>
    <n v="949"/>
    <s v="Блокирован"/>
    <x v="56"/>
    <s v="МТС Коннект-4 (МАСС) (SCP)"/>
    <n v="1"/>
    <n v="1"/>
    <n v="0"/>
    <n v="1"/>
    <n v="1"/>
    <n v="170"/>
    <s v="МТС Коннект-4"/>
    <x v="9"/>
    <n v="1"/>
  </r>
  <r>
    <d v="2013-10-14T20:51:20"/>
    <x v="77"/>
    <n v="8514428"/>
    <d v="2013-10-02T16:25:44"/>
    <x v="1"/>
    <d v="2013-10-13T19:23:34"/>
    <n v="64626"/>
    <s v="Непрофильный"/>
    <s v="Ярославль"/>
    <s v="- МТС Коннект-4 (МАСС) (SCP)"/>
    <n v="949"/>
    <n v="0"/>
    <n v="949"/>
    <s v="Блокирован"/>
    <x v="56"/>
    <s v="МТС Коннект-4 (МАСС) (SCP)"/>
    <n v="1"/>
    <n v="1"/>
    <n v="0"/>
    <n v="1"/>
    <n v="1"/>
    <n v="170"/>
    <s v="МТС Коннект-4"/>
    <x v="9"/>
    <n v="1"/>
  </r>
  <r>
    <d v="2013-10-12T12:08:37"/>
    <x v="8"/>
    <n v="1996438"/>
    <d v="2013-10-10T16:09:28"/>
    <x v="1"/>
    <m/>
    <n v="64616"/>
    <s v="Непрофильный"/>
    <s v="Тверь"/>
    <s v="- Супер МТС (МАСС) (SCP)"/>
    <n v="30"/>
    <n v="90"/>
    <n v="120"/>
    <s v="Блокирован"/>
    <x v="59"/>
    <s v="Супер МТС (МАСС) (SCP)"/>
    <n v="1"/>
    <n v="0"/>
    <n v="1"/>
    <n v="1"/>
    <n v="1"/>
    <n v="70"/>
    <s v="Супер МТС"/>
    <x v="9"/>
    <n v="1"/>
  </r>
  <r>
    <d v="2013-10-02T16:35:57"/>
    <x v="30"/>
    <n v="8514428"/>
    <d v="2013-10-02T15:47:19"/>
    <x v="1"/>
    <d v="2013-10-13T19:23:29"/>
    <n v="64626"/>
    <s v="Непрофильный"/>
    <s v="Тверь"/>
    <s v="- МТС Коннект-4 (МАСС) (SCP)"/>
    <n v="949"/>
    <n v="0"/>
    <n v="949"/>
    <s v="Блокирован"/>
    <x v="56"/>
    <s v="МТС Коннект-4 (МАСС) (SCP)"/>
    <n v="1"/>
    <n v="1"/>
    <n v="0"/>
    <n v="1"/>
    <n v="1"/>
    <n v="170"/>
    <s v="МТС Коннект-4"/>
    <x v="9"/>
    <n v="1"/>
  </r>
  <r>
    <d v="2013-10-02T20:08:40"/>
    <x v="30"/>
    <n v="8514428"/>
    <d v="2013-10-02T15:47:19"/>
    <x v="1"/>
    <d v="2013-10-13T19:23:29"/>
    <n v="64626"/>
    <s v="Непрофильный"/>
    <s v="Тверь"/>
    <s v="- МТС Коннект-4 (МАСС) (SCP)"/>
    <n v="949"/>
    <n v="0"/>
    <n v="949"/>
    <s v="Блокирован"/>
    <x v="56"/>
    <s v="МТС Коннект-4 (МАСС) (SCP)"/>
    <n v="1"/>
    <n v="1"/>
    <n v="0"/>
    <n v="1"/>
    <n v="1"/>
    <n v="170"/>
    <s v="МТС Коннект-4"/>
    <x v="9"/>
    <n v="1"/>
  </r>
  <r>
    <d v="2013-10-14T20:51:28"/>
    <x v="77"/>
    <n v="8514428"/>
    <d v="2013-10-02T15:47:19"/>
    <x v="1"/>
    <d v="2013-10-13T19:23:29"/>
    <n v="64626"/>
    <s v="Непрофильный"/>
    <s v="Ярославль"/>
    <s v="- МТС Коннект-4 (МАСС) (SCP)"/>
    <n v="949"/>
    <n v="0"/>
    <n v="949"/>
    <s v="Блокирован"/>
    <x v="56"/>
    <s v="МТС Коннект-4 (МАСС) (SCP)"/>
    <n v="1"/>
    <n v="1"/>
    <n v="0"/>
    <n v="1"/>
    <n v="1"/>
    <n v="170"/>
    <s v="МТС Коннект-4"/>
    <x v="9"/>
    <n v="1"/>
  </r>
  <r>
    <d v="2013-10-03T21:23:08"/>
    <x v="104"/>
    <n v="8503513"/>
    <d v="2013-09-28T10:42:01"/>
    <x v="2"/>
    <m/>
    <n v="64616"/>
    <s v="Непрофильный"/>
    <s v="Тверь"/>
    <s v="- Smart+ (МАСС) (SCP)"/>
    <n v="30"/>
    <n v="970"/>
    <n v="1000"/>
    <s v="Блокирован"/>
    <x v="220"/>
    <s v="Smart+ (МАСС) (SCP)"/>
    <n v="1"/>
    <n v="0"/>
    <n v="1"/>
    <n v="1"/>
    <n v="1"/>
    <n v="200"/>
    <s v="Smart+"/>
    <x v="9"/>
    <n v="1"/>
  </r>
  <r>
    <d v="2013-10-12T10:36:22"/>
    <x v="26"/>
    <n v="8520408"/>
    <d v="2013-10-13T17:38:15"/>
    <x v="1"/>
    <m/>
    <n v="64626"/>
    <s v="Непрофильный"/>
    <s v="Тверь"/>
    <s v="- Smart mini (МАСС) (SCP)"/>
    <n v="30"/>
    <n v="995.2"/>
    <n v="1025.2"/>
    <s v="Блокирован"/>
    <x v="211"/>
    <s v="Smart mini (МАСС) (SCP)"/>
    <n v="1"/>
    <n v="0"/>
    <n v="0"/>
    <n v="1"/>
    <n v="1"/>
    <n v="110"/>
    <s v="Smart mini"/>
    <x v="9"/>
    <n v="1"/>
  </r>
  <r>
    <d v="2013-10-15T11:16:30"/>
    <x v="19"/>
    <n v="1755223"/>
    <d v="2013-10-08T17:12:37"/>
    <x v="1"/>
    <m/>
    <n v="64626"/>
    <s v="Непрофильный"/>
    <s v="Ярославль"/>
    <s v="- Супер МТС (МАСС) (SCP)"/>
    <n v="30"/>
    <n v="92.68"/>
    <n v="122.68"/>
    <s v="Блокирован"/>
    <x v="224"/>
    <s v="Супер МТС (МАСС) (SCP)"/>
    <n v="0"/>
    <n v="0"/>
    <n v="0"/>
    <n v="1"/>
    <n v="1"/>
    <n v="70"/>
    <s v="Супер МТС"/>
    <x v="9"/>
    <n v="1"/>
  </r>
  <r>
    <d v="2013-10-01T15:59:04"/>
    <x v="8"/>
    <n v="8500818"/>
    <d v="2013-10-01T15:15:19"/>
    <x v="1"/>
    <d v="2013-10-09T13:16:11"/>
    <n v="64616"/>
    <s v="Непрофильный"/>
    <s v="Тверь"/>
    <s v="- Твоя страна (МАСС) (SCP)"/>
    <n v="30"/>
    <n v="0"/>
    <n v="30"/>
    <s v="Блокирован"/>
    <x v="56"/>
    <s v="Твоя страна (МАСС) (SCP)"/>
    <n v="1"/>
    <n v="1"/>
    <n v="1"/>
    <n v="0"/>
    <n v="0"/>
    <n v="0"/>
    <s v="Твоя страна"/>
    <x v="9"/>
    <n v="1"/>
  </r>
  <r>
    <d v="2013-10-03T22:48:35"/>
    <x v="104"/>
    <n v="8514716"/>
    <d v="2013-09-29T11:04:55"/>
    <x v="2"/>
    <d v="2013-10-10T16:30:27"/>
    <n v="73902"/>
    <s v="Непрофильный"/>
    <s v="Тверь"/>
    <s v="- Smart mini (МАСС) (SCP)"/>
    <n v="30"/>
    <n v="350"/>
    <n v="380"/>
    <s v="Блокирован"/>
    <x v="55"/>
    <s v="Smart mini (МАСС) (SCP)"/>
    <n v="1"/>
    <n v="1"/>
    <n v="0"/>
    <n v="1"/>
    <n v="1"/>
    <n v="110"/>
    <s v="Smart mini"/>
    <x v="9"/>
    <n v="1"/>
  </r>
  <r>
    <d v="2013-10-13T08:17:52"/>
    <x v="100"/>
    <n v="8502802"/>
    <d v="2013-10-12T13:47:37"/>
    <x v="1"/>
    <m/>
    <n v="79956"/>
    <s v="Непрофильный"/>
    <s v="Тверь"/>
    <s v="- Супер МТС (МАСС) (SCP)"/>
    <n v="30"/>
    <n v="0"/>
    <n v="30"/>
    <s v="Блокирован"/>
    <x v="211"/>
    <s v="Супер МТС (МАСС) (SCP)"/>
    <n v="1"/>
    <n v="0"/>
    <n v="1"/>
    <n v="1"/>
    <n v="1"/>
    <n v="0"/>
    <s v="Супер МТС"/>
    <x v="9"/>
    <n v="1"/>
  </r>
  <r>
    <d v="2013-10-14T18:56:03"/>
    <x v="68"/>
    <n v="8514722"/>
    <d v="2013-10-06T20:13:44"/>
    <x v="1"/>
    <d v="2013-10-06T18:36:31"/>
    <n v="64626"/>
    <s v="Непрофильный"/>
    <s v="Ярославль"/>
    <s v="- Твоя страна (МАСС) (SCP)"/>
    <n v="150"/>
    <n v="0"/>
    <n v="150"/>
    <s v="Блокирован"/>
    <x v="224"/>
    <s v="Твоя страна (МАСС) (SCP)"/>
    <n v="1"/>
    <n v="1"/>
    <n v="0"/>
    <n v="0"/>
    <n v="0"/>
    <n v="0"/>
    <s v="Твоя страна"/>
    <x v="9"/>
    <n v="1"/>
  </r>
  <r>
    <d v="2013-10-09T16:22:33"/>
    <x v="38"/>
    <n v="8513695"/>
    <d v="2013-10-09T19:25:15"/>
    <x v="1"/>
    <m/>
    <n v="64626"/>
    <s v="Непрофильный"/>
    <s v="Тверь"/>
    <s v="- RED Energy (МАСС) (SCP)"/>
    <n v="150"/>
    <n v="0"/>
    <n v="149.9999"/>
    <s v="Блокирован"/>
    <x v="228"/>
    <s v="RED Energy (МАСС) (SCP)"/>
    <n v="1"/>
    <n v="0"/>
    <n v="0"/>
    <n v="0"/>
    <n v="0"/>
    <n v="0"/>
    <s v="RED Energy"/>
    <x v="9"/>
    <n v="1"/>
  </r>
  <r>
    <d v="2013-10-14T22:57:18"/>
    <x v="49"/>
    <n v="1996874"/>
    <d v="2013-10-08T14:09:34"/>
    <x v="1"/>
    <m/>
    <n v="64626"/>
    <s v="Непрофильный"/>
    <s v="Ярославль"/>
    <s v="- Smart mini (МАСС) (SCP)"/>
    <n v="30"/>
    <n v="274"/>
    <n v="304"/>
    <s v="Блокирован"/>
    <x v="60"/>
    <s v="Smart mini (МАСС) (SCP)"/>
    <n v="1"/>
    <n v="0"/>
    <n v="0"/>
    <n v="1"/>
    <n v="1"/>
    <n v="110"/>
    <s v="Smart mini"/>
    <x v="9"/>
    <n v="1"/>
  </r>
  <r>
    <d v="2013-10-07T11:43:46"/>
    <x v="43"/>
    <n v="1999564"/>
    <d v="2013-10-15T18:56:08"/>
    <x v="1"/>
    <m/>
    <n v="79956"/>
    <s v="Непрофильный"/>
    <s v="Ярославль"/>
    <s v="- Smart mini (МАСС) (SCP)"/>
    <n v="220"/>
    <n v="0"/>
    <n v="220"/>
    <s v="Блокирован"/>
    <x v="213"/>
    <s v="Smart mini (МАСС) (SCP)"/>
    <n v="1"/>
    <n v="0"/>
    <n v="1"/>
    <n v="1"/>
    <n v="1"/>
    <n v="110"/>
    <s v="Smart mini"/>
    <x v="9"/>
    <n v="1"/>
  </r>
  <r>
    <d v="2013-10-06T12:08:39"/>
    <x v="69"/>
    <n v="1996322"/>
    <d v="2013-10-05T18:02:33"/>
    <x v="1"/>
    <d v="2013-10-08T21:36:39"/>
    <n v="64616"/>
    <s v="Непрофильный"/>
    <s v="Тверь"/>
    <s v="- Супер МТС (МАСС) (SCP)"/>
    <n v="30"/>
    <n v="0"/>
    <n v="30"/>
    <s v="Блокирован"/>
    <x v="224"/>
    <s v="Супер МТС (МАСС) (SCP)"/>
    <n v="1"/>
    <n v="1"/>
    <n v="1"/>
    <n v="1"/>
    <n v="1"/>
    <n v="0"/>
    <s v="Супер МТС"/>
    <x v="9"/>
    <n v="1"/>
  </r>
  <r>
    <d v="2013-10-14T23:27:54"/>
    <x v="49"/>
    <n v="8564280"/>
    <d v="2013-10-10T17:48:49"/>
    <x v="1"/>
    <m/>
    <n v="64626"/>
    <s v="Непрофильный"/>
    <s v="Тверь"/>
    <s v="- Smart mini (МАСС) (SCP)"/>
    <n v="30"/>
    <n v="200"/>
    <n v="230"/>
    <s v="Блокирован"/>
    <x v="211"/>
    <s v="Smart mini (МАСС) (SCP)"/>
    <n v="1"/>
    <n v="0"/>
    <n v="0"/>
    <n v="1"/>
    <n v="1"/>
    <n v="110"/>
    <s v="Smart mini"/>
    <x v="9"/>
    <n v="1"/>
  </r>
  <r>
    <d v="2013-10-06T12:08:44"/>
    <x v="69"/>
    <n v="1996322"/>
    <d v="2013-10-05T12:36:35"/>
    <x v="1"/>
    <d v="2013-10-08T15:50:44"/>
    <n v="64616"/>
    <s v="Непрофильный"/>
    <s v="Тверь"/>
    <s v="- Супер МТС (МАСС) (SCP)"/>
    <n v="30"/>
    <n v="200"/>
    <n v="230"/>
    <s v="Блокирован"/>
    <x v="224"/>
    <s v="Супер МТС (МАСС) (SCP)"/>
    <n v="1"/>
    <n v="1"/>
    <n v="1"/>
    <n v="1"/>
    <n v="1"/>
    <n v="70"/>
    <s v="Супер МТС"/>
    <x v="9"/>
    <n v="1"/>
  </r>
  <r>
    <d v="2013-10-14T22:07:44"/>
    <x v="178"/>
    <n v="8503623"/>
    <d v="2013-10-11T11:37:57"/>
    <x v="1"/>
    <d v="2013-10-13T20:28:11"/>
    <n v="64626"/>
    <s v="Непрофильный"/>
    <s v="Тверь"/>
    <s v="- Smart mini (МАСС) (SCP)"/>
    <n v="20"/>
    <n v="300"/>
    <n v="320"/>
    <s v="Блокирован"/>
    <x v="229"/>
    <s v="Smart mini (МАСС) (SCP)"/>
    <n v="1"/>
    <n v="1"/>
    <n v="0"/>
    <n v="1"/>
    <n v="1"/>
    <n v="110"/>
    <s v="Smart mini"/>
    <x v="9"/>
    <n v="1"/>
  </r>
  <r>
    <d v="2013-10-01T18:57:07"/>
    <x v="164"/>
    <n v="8520576"/>
    <d v="2013-09-11T08:02:11"/>
    <x v="2"/>
    <d v="2013-09-29T21:35:40"/>
    <n v="64616"/>
    <s v="Непрофильный"/>
    <s v="Ярославль"/>
    <s v="- Smart Top (МАСС) (SCP)"/>
    <n v="30"/>
    <n v="1710"/>
    <n v="1740"/>
    <s v="Блокирован"/>
    <x v="196"/>
    <s v="Smart Top (МАСС) (SCP)"/>
    <n v="1"/>
    <n v="1"/>
    <n v="1"/>
    <n v="1"/>
    <n v="1"/>
    <n v="200"/>
    <s v="Smart Top"/>
    <x v="9"/>
    <n v="1"/>
  </r>
  <r>
    <d v="2013-10-13T08:18:39"/>
    <x v="100"/>
    <n v="8502802"/>
    <d v="2013-10-09T17:54:51"/>
    <x v="1"/>
    <m/>
    <n v="79956"/>
    <s v="Непрофильный"/>
    <s v="Тверь"/>
    <s v="- Супер МТС (МАСС) (SCP)"/>
    <n v="30"/>
    <n v="16"/>
    <n v="46"/>
    <s v="Блокирован"/>
    <x v="211"/>
    <s v="Супер МТС (МАСС) (SCP)"/>
    <n v="1"/>
    <n v="0"/>
    <n v="1"/>
    <n v="1"/>
    <n v="1"/>
    <n v="0"/>
    <s v="Супер МТС"/>
    <x v="10"/>
    <n v="1"/>
  </r>
  <r>
    <d v="2013-10-03T17:32:40"/>
    <x v="80"/>
    <n v="8564150"/>
    <d v="2013-09-07T14:35:24"/>
    <x v="2"/>
    <d v="2013-09-11T18:03:49"/>
    <n v="79956"/>
    <s v="Непрофильный"/>
    <s v="Ярославль"/>
    <s v="- Smart для своих (МАСС) (SCP)"/>
    <n v="220"/>
    <n v="0"/>
    <n v="220"/>
    <s v="Блокирован"/>
    <x v="209"/>
    <s v="Smart для своих (МАСС) (SCP)"/>
    <n v="1"/>
    <n v="1"/>
    <n v="1"/>
    <n v="0"/>
    <n v="0"/>
    <n v="0"/>
    <s v="Smart для своих"/>
    <x v="10"/>
    <n v="1"/>
  </r>
  <r>
    <d v="2013-10-14T20:48:43"/>
    <x v="77"/>
    <n v="8511892"/>
    <d v="2013-10-11T07:19:45"/>
    <x v="1"/>
    <m/>
    <n v="64626"/>
    <s v="Непрофильный"/>
    <s v="Тверь"/>
    <s v="- Smart mini (МАСС) (SCP)"/>
    <n v="30"/>
    <n v="274"/>
    <n v="304"/>
    <s v="Блокирован"/>
    <x v="230"/>
    <s v="Smart mini (МАСС) (SCP)"/>
    <n v="1"/>
    <n v="0"/>
    <n v="0"/>
    <n v="1"/>
    <n v="1"/>
    <n v="110"/>
    <s v="Smart mini"/>
    <x v="10"/>
    <n v="1"/>
  </r>
  <r>
    <d v="2013-10-15T12:15:24"/>
    <x v="11"/>
    <n v="1755630"/>
    <d v="2013-10-10T22:01:38"/>
    <x v="1"/>
    <d v="2013-10-13T20:16:34"/>
    <n v="64626"/>
    <s v="Непрофильный"/>
    <s v="Тверь"/>
    <s v="- МТС Коннект-4 (МАСС) (SCP)"/>
    <n v="30"/>
    <n v="0"/>
    <n v="30"/>
    <s v="Блокирован"/>
    <x v="230"/>
    <s v="МТС Коннект-4 (МАСС) (SCP)"/>
    <n v="0"/>
    <n v="1"/>
    <n v="0"/>
    <n v="1"/>
    <n v="1"/>
    <n v="0"/>
    <s v="МТС Коннект-4"/>
    <x v="10"/>
    <n v="1"/>
  </r>
  <r>
    <d v="2013-10-09T10:52:43"/>
    <x v="104"/>
    <n v="8550426"/>
    <d v="2013-09-04T19:44:50"/>
    <x v="2"/>
    <d v="2013-09-15T17:39:05"/>
    <n v="64626"/>
    <s v="Непрофильный"/>
    <s v="Ярославль"/>
    <s v="- Супер МТС. Область (МАСС) (SCP)"/>
    <n v="30"/>
    <n v="0"/>
    <n v="30"/>
    <s v="Блокирован"/>
    <x v="188"/>
    <s v="Супер МТС. Область (МАСС) (SCP)"/>
    <n v="1"/>
    <n v="1"/>
    <n v="0"/>
    <n v="1"/>
    <n v="1"/>
    <n v="0"/>
    <s v="Супер МТС. Область"/>
    <x v="10"/>
    <n v="1"/>
  </r>
  <r>
    <d v="2013-10-14T22:12:05"/>
    <x v="50"/>
    <n v="8503623"/>
    <d v="2013-10-09T19:00:28"/>
    <x v="1"/>
    <d v="2013-10-13T23:47:20"/>
    <n v="64626"/>
    <s v="Непрофильный"/>
    <s v="Тверь"/>
    <s v="- Smart mini (МАСС) (SCP)"/>
    <n v="20"/>
    <n v="0"/>
    <n v="20"/>
    <s v="Блокирован"/>
    <x v="229"/>
    <s v="Smart mini (МАСС) (SCP)"/>
    <n v="1"/>
    <n v="1"/>
    <n v="0"/>
    <n v="1"/>
    <n v="1"/>
    <n v="0"/>
    <s v="Smart mini"/>
    <x v="10"/>
    <n v="1"/>
  </r>
  <r>
    <d v="2013-10-01T18:21:26"/>
    <x v="165"/>
    <n v="8550490"/>
    <d v="2013-09-14T00:36:40"/>
    <x v="2"/>
    <d v="2013-09-29T22:08:43"/>
    <n v="64616"/>
    <s v="Непрофильный"/>
    <s v="Ярославль"/>
    <s v="- Smart (МАСС) (SCP)"/>
    <n v="30"/>
    <n v="455.05"/>
    <n v="485.05"/>
    <s v="Блокирован"/>
    <x v="198"/>
    <s v="Smart (МАСС) (SCP)"/>
    <n v="1"/>
    <n v="1"/>
    <n v="1"/>
    <n v="1"/>
    <n v="1"/>
    <n v="120"/>
    <s v="Smart"/>
    <x v="10"/>
    <n v="1"/>
  </r>
  <r>
    <d v="2013-10-14T20:52:12"/>
    <x v="77"/>
    <n v="8514817"/>
    <d v="2013-10-04T08:52:26"/>
    <x v="1"/>
    <d v="2013-10-08T23:10:54"/>
    <n v="64626"/>
    <s v="Непрофильный"/>
    <s v="Ярославль"/>
    <s v="- Супер МТС (МАСС) (SCP)"/>
    <n v="30"/>
    <n v="0"/>
    <n v="30"/>
    <s v="Блокирован"/>
    <x v="60"/>
    <s v="Супер МТС (МАСС) (SCP)"/>
    <n v="1"/>
    <n v="1"/>
    <n v="0"/>
    <n v="1"/>
    <n v="1"/>
    <n v="0"/>
    <s v="Супер МТС"/>
    <x v="10"/>
    <n v="1"/>
  </r>
  <r>
    <d v="2013-10-06T12:09:58"/>
    <x v="69"/>
    <n v="1996322"/>
    <d v="2013-10-01T22:46:58"/>
    <x v="1"/>
    <d v="2013-10-08T19:53:13"/>
    <n v="64616"/>
    <s v="Непрофильный"/>
    <s v="Тверь"/>
    <s v="- Супер МТС (МАСС) (SCP)"/>
    <n v="30"/>
    <n v="0"/>
    <n v="30"/>
    <s v="Блокирован"/>
    <x v="224"/>
    <s v="Супер МТС (МАСС) (SCP)"/>
    <n v="1"/>
    <n v="1"/>
    <n v="1"/>
    <n v="1"/>
    <n v="1"/>
    <n v="0"/>
    <s v="Супер МТС"/>
    <x v="10"/>
    <n v="1"/>
  </r>
  <r>
    <d v="2013-10-15T12:15:16"/>
    <x v="11"/>
    <n v="1755630"/>
    <d v="2013-10-08T19:33:01"/>
    <x v="1"/>
    <d v="2013-10-13T20:13:19"/>
    <n v="64626"/>
    <s v="Непрофильный"/>
    <s v="Ярославль"/>
    <s v="- МТС Коннект-4 (МАСС) (SCP)"/>
    <n v="30"/>
    <n v="0"/>
    <n v="30"/>
    <s v="Блокирован"/>
    <x v="230"/>
    <s v="МТС Коннект-4 (МАСС) (SCP)"/>
    <n v="0"/>
    <n v="1"/>
    <n v="0"/>
    <n v="1"/>
    <n v="1"/>
    <n v="0"/>
    <s v="МТС Коннект-4"/>
    <x v="10"/>
    <n v="1"/>
  </r>
  <r>
    <d v="2013-10-14T22:07:54"/>
    <x v="178"/>
    <n v="8503623"/>
    <d v="2013-10-07T16:02:15"/>
    <x v="1"/>
    <d v="2013-10-08T21:39:00"/>
    <n v="64626"/>
    <s v="Непрофильный"/>
    <s v="Ярославль"/>
    <s v="- Smart mini (МАСС) (SCP)"/>
    <n v="20"/>
    <n v="237.52"/>
    <n v="257.52"/>
    <s v="Блокирован"/>
    <x v="229"/>
    <s v="Smart mini (МАСС) (SCP)"/>
    <n v="1"/>
    <n v="1"/>
    <n v="0"/>
    <n v="1"/>
    <n v="1"/>
    <n v="110"/>
    <s v="Smart mini"/>
    <x v="10"/>
    <n v="1"/>
  </r>
  <r>
    <d v="2013-10-12T16:19:12"/>
    <x v="19"/>
    <n v="1756124"/>
    <d v="2013-10-05T19:37:36"/>
    <x v="1"/>
    <m/>
    <n v="64626"/>
    <s v="Непрофильный"/>
    <s v="Ярославль"/>
    <s v="- Супер МТС (МАСС) (SCP)"/>
    <n v="30"/>
    <n v="0"/>
    <n v="30"/>
    <s v="Блокирован"/>
    <x v="211"/>
    <s v="Супер МТС (МАСС) (SCP)"/>
    <n v="1"/>
    <n v="0"/>
    <n v="0"/>
    <n v="1"/>
    <n v="1"/>
    <n v="0"/>
    <s v="Супер МТС"/>
    <x v="10"/>
    <n v="1"/>
  </r>
  <r>
    <d v="2013-10-11T22:31:37"/>
    <x v="19"/>
    <n v="1756097"/>
    <d v="2013-10-05T17:25:22"/>
    <x v="1"/>
    <m/>
    <n v="64626"/>
    <s v="Непрофильный"/>
    <s v="Тверь"/>
    <s v="- Супер МТС (МАСС) (SCP)"/>
    <n v="30"/>
    <n v="0"/>
    <n v="30"/>
    <s v="Блокирован"/>
    <x v="211"/>
    <s v="Супер МТС (МАСС) (SCP)"/>
    <n v="1"/>
    <n v="0"/>
    <n v="0"/>
    <n v="1"/>
    <n v="1"/>
    <n v="0"/>
    <s v="Супер МТС"/>
    <x v="10"/>
    <n v="1"/>
  </r>
  <r>
    <d v="2013-10-01T18:38:21"/>
    <x v="165"/>
    <n v="8554546"/>
    <d v="2013-09-11T16:44:00"/>
    <x v="2"/>
    <d v="2013-09-23T17:28:14"/>
    <n v="64616"/>
    <s v="Непрофильный"/>
    <s v="Ярославль"/>
    <s v="- Smart (МАСС) (SCP)"/>
    <n v="30"/>
    <n v="369"/>
    <n v="399"/>
    <s v="Блокирован"/>
    <x v="198"/>
    <s v="Smart (МАСС) (SCP)"/>
    <n v="1"/>
    <n v="1"/>
    <n v="1"/>
    <n v="1"/>
    <n v="1"/>
    <n v="120"/>
    <s v="Smart"/>
    <x v="10"/>
    <n v="1"/>
  </r>
  <r>
    <d v="2013-10-01T18:34:49"/>
    <x v="165"/>
    <n v="8554519"/>
    <d v="2013-09-11T15:16:20"/>
    <x v="2"/>
    <d v="2013-09-30T01:15:34"/>
    <n v="64616"/>
    <s v="Непрофильный"/>
    <s v="Ярославль"/>
    <s v="- Smart (МАСС) (SCP)"/>
    <n v="30"/>
    <n v="350"/>
    <n v="380"/>
    <s v="Блокирован"/>
    <x v="198"/>
    <s v="Smart (МАСС) (SCP)"/>
    <n v="1"/>
    <n v="1"/>
    <n v="1"/>
    <n v="1"/>
    <n v="1"/>
    <n v="120"/>
    <s v="Smart"/>
    <x v="10"/>
    <n v="1"/>
  </r>
  <r>
    <d v="2013-10-14T22:57:26"/>
    <x v="49"/>
    <n v="1999205"/>
    <d v="2013-10-02T12:24:18"/>
    <x v="1"/>
    <m/>
    <n v="64626"/>
    <s v="Непрофильный"/>
    <s v="Ярославль"/>
    <s v="- Smart mini (МАСС) (SCP)"/>
    <n v="30"/>
    <n v="200"/>
    <n v="230"/>
    <s v="Блокирован"/>
    <x v="60"/>
    <s v="Smart mini (МАСС) (SCP)"/>
    <n v="1"/>
    <n v="0"/>
    <n v="0"/>
    <n v="1"/>
    <n v="1"/>
    <n v="110"/>
    <s v="Smart mini"/>
    <x v="10"/>
    <n v="1"/>
  </r>
  <r>
    <d v="2013-10-14T20:48:51"/>
    <x v="77"/>
    <n v="8511914"/>
    <d v="2013-10-01T11:38:31"/>
    <x v="1"/>
    <m/>
    <n v="64626"/>
    <s v="Непрофильный"/>
    <s v="Ярославль"/>
    <s v="- Smart mini (МАСС) (SCP)"/>
    <n v="30"/>
    <n v="274"/>
    <n v="304"/>
    <s v="Блокирован"/>
    <x v="59"/>
    <s v="Smart mini (МАСС) (SCP)"/>
    <n v="1"/>
    <n v="0"/>
    <n v="0"/>
    <n v="1"/>
    <n v="1"/>
    <n v="110"/>
    <s v="Smart mini"/>
    <x v="10"/>
    <n v="1"/>
  </r>
  <r>
    <d v="2013-10-07T18:10:20"/>
    <x v="101"/>
    <n v="8502899"/>
    <d v="2013-10-02T08:42:05"/>
    <x v="1"/>
    <d v="2013-10-08T09:54:18"/>
    <n v="73902"/>
    <s v="Непрофильный"/>
    <s v="Тверь"/>
    <s v="- Супер МТС. Область (МАСС) (SCP)"/>
    <n v="30"/>
    <n v="200"/>
    <n v="230"/>
    <s v="Блокирован"/>
    <x v="60"/>
    <s v="Супер МТС. Область (МАСС) (SCP)"/>
    <n v="1"/>
    <n v="1"/>
    <n v="0"/>
    <n v="1"/>
    <n v="1"/>
    <n v="70"/>
    <s v="Супер МТС. Область"/>
    <x v="10"/>
    <n v="1"/>
  </r>
  <r>
    <d v="2013-10-14T22:38:34"/>
    <x v="160"/>
    <n v="8503642"/>
    <d v="2013-10-11T13:45:43"/>
    <x v="1"/>
    <d v="2013-10-13T20:28:35"/>
    <n v="64626"/>
    <s v="Непрофильный"/>
    <s v="Тверь"/>
    <s v="- Smart mini (МАСС) (SCP)"/>
    <n v="20"/>
    <n v="0"/>
    <n v="20"/>
    <s v="Блокирован"/>
    <x v="216"/>
    <s v="Smart mini (МАСС) (SCP)"/>
    <n v="1"/>
    <n v="1"/>
    <n v="0"/>
    <n v="1"/>
    <n v="1"/>
    <n v="0"/>
    <s v="Smart mini"/>
    <x v="10"/>
    <n v="1"/>
  </r>
  <r>
    <d v="2013-10-03T11:09:42"/>
    <x v="19"/>
    <n v="1755223"/>
    <d v="2013-09-29T00:58:12"/>
    <x v="2"/>
    <m/>
    <n v="64626"/>
    <s v="Непрофильный"/>
    <s v="Тверь"/>
    <s v="- Smart (МАСС) (SCP)"/>
    <n v="30"/>
    <n v="885"/>
    <n v="915"/>
    <s v="Блокирован"/>
    <x v="224"/>
    <s v="Smart (МАСС) (SCP)"/>
    <n v="1"/>
    <n v="0"/>
    <n v="0"/>
    <n v="1"/>
    <n v="1"/>
    <n v="120"/>
    <s v="Smart"/>
    <x v="10"/>
    <n v="1"/>
  </r>
  <r>
    <d v="2013-10-01T16:01:12"/>
    <x v="80"/>
    <n v="8503665"/>
    <d v="2013-09-03T19:21:06"/>
    <x v="2"/>
    <d v="2013-09-14T16:18:32"/>
    <n v="79956"/>
    <s v="Непрофильный"/>
    <s v="Ярославль"/>
    <s v="- Smart mini (МАСС) (SCP)"/>
    <n v="220"/>
    <n v="0"/>
    <n v="220"/>
    <s v="Блокирован"/>
    <x v="208"/>
    <s v="Smart mini (МАСС) (SCP)"/>
    <n v="1"/>
    <n v="1"/>
    <n v="1"/>
    <n v="1"/>
    <n v="1"/>
    <n v="110"/>
    <s v="Smart mini"/>
    <x v="10"/>
    <n v="1"/>
  </r>
  <r>
    <d v="2013-10-09T21:05:46"/>
    <x v="94"/>
    <n v="8512815"/>
    <d v="2013-09-16T09:12:45"/>
    <x v="2"/>
    <m/>
    <n v="79956"/>
    <s v="Непрофильный"/>
    <s v="Ярославль"/>
    <s v="- Smart mini (МАСС) (SCP)"/>
    <n v="30"/>
    <n v="450"/>
    <n v="480"/>
    <s v="Блокирован"/>
    <x v="222"/>
    <s v="Smart mini (МАСС) (SCP)"/>
    <n v="1"/>
    <n v="0"/>
    <n v="1"/>
    <n v="1"/>
    <n v="1"/>
    <n v="110"/>
    <s v="Smart mini"/>
    <x v="10"/>
    <n v="1"/>
  </r>
  <r>
    <d v="2013-10-14T20:52:56"/>
    <x v="77"/>
    <n v="8518090"/>
    <d v="2013-10-04T17:35:47"/>
    <x v="1"/>
    <m/>
    <n v="64626"/>
    <s v="Непрофильный"/>
    <s v="Ярославль"/>
    <s v="- Smart mini (МАСС) (SCP)"/>
    <n v="30"/>
    <n v="274"/>
    <n v="304"/>
    <s v="Блокирован"/>
    <x v="230"/>
    <s v="Smart mini (МАСС) (SCP)"/>
    <n v="1"/>
    <n v="0"/>
    <n v="0"/>
    <n v="1"/>
    <n v="1"/>
    <n v="110"/>
    <s v="Smart mini"/>
    <x v="10"/>
    <n v="1"/>
  </r>
  <r>
    <d v="2013-10-05T15:41:39"/>
    <x v="5"/>
    <n v="8563770"/>
    <d v="2013-10-05T15:52:16"/>
    <x v="1"/>
    <d v="2013-10-12T10:10:04"/>
    <n v="73902"/>
    <s v="Непрофильный"/>
    <s v="Тверь"/>
    <s v="- Smart (МАСС) (SCP)"/>
    <n v="470"/>
    <n v="0"/>
    <n v="470"/>
    <s v="Блокирован"/>
    <x v="231"/>
    <s v="Smart (МАСС) (SCP)"/>
    <n v="1"/>
    <n v="1"/>
    <n v="0"/>
    <n v="1"/>
    <n v="1"/>
    <n v="120"/>
    <s v="Smart"/>
    <x v="10"/>
    <n v="1"/>
  </r>
  <r>
    <d v="2013-10-07T17:40:02"/>
    <x v="176"/>
    <n v="8563770"/>
    <d v="2013-10-05T15:52:16"/>
    <x v="1"/>
    <d v="2013-10-12T10:10:04"/>
    <n v="73902"/>
    <s v="Непрофильный"/>
    <s v="Тверь"/>
    <s v="- Smart (МАСС) (SCP)"/>
    <n v="470"/>
    <n v="0"/>
    <n v="470"/>
    <s v="Блокирован"/>
    <x v="231"/>
    <s v="Smart (МАСС) (SCP)"/>
    <n v="1"/>
    <n v="1"/>
    <n v="0"/>
    <n v="1"/>
    <n v="1"/>
    <n v="120"/>
    <s v="Smart"/>
    <x v="10"/>
    <n v="1"/>
  </r>
  <r>
    <d v="2013-11-15T12:09:17"/>
    <x v="11"/>
    <n v="1755265"/>
    <d v="2013-11-05T12:04:59"/>
    <x v="0"/>
    <d v="2013-11-08T20:47:22"/>
    <n v="64626"/>
    <s v="Непрофильный"/>
    <s v="Ярославль"/>
    <s v="- МТС Коннект-4 (МАСС) (SCP)"/>
    <n v="30"/>
    <n v="0"/>
    <n v="30"/>
    <s v="Блокирован"/>
    <x v="232"/>
    <s v="МТС Коннект-4 (МАСС) (SCP)"/>
    <n v="0"/>
    <n v="1"/>
    <n v="0"/>
    <n v="1"/>
    <n v="1"/>
    <n v="0"/>
    <s v="МТС Коннект-4"/>
    <x v="10"/>
    <n v="1"/>
  </r>
  <r>
    <d v="2013-10-09T15:19:11"/>
    <x v="5"/>
    <n v="1972667"/>
    <d v="2013-10-02T04:49:02"/>
    <x v="1"/>
    <m/>
    <n v="64628"/>
    <s v="Непрофильный"/>
    <s v="Ярославль"/>
    <s v="- Smart (МАСС) (SCP)"/>
    <n v="30"/>
    <n v="441.05"/>
    <n v="471.05"/>
    <s v="Блокирован"/>
    <x v="211"/>
    <s v="Smart (МАСС) (SCP)"/>
    <n v="1"/>
    <n v="0"/>
    <n v="0"/>
    <n v="1"/>
    <n v="1"/>
    <n v="120"/>
    <s v="Smart"/>
    <x v="10"/>
    <n v="1"/>
  </r>
  <r>
    <d v="2013-10-14T22:38:08"/>
    <x v="160"/>
    <n v="8503642"/>
    <d v="2013-10-08T16:11:18"/>
    <x v="1"/>
    <d v="2013-10-13T20:22:56"/>
    <n v="64626"/>
    <s v="Непрофильный"/>
    <s v="Тверь"/>
    <s v="- Smart mini (МАСС) (SCP)"/>
    <n v="20"/>
    <n v="57"/>
    <n v="77"/>
    <s v="Блокирован"/>
    <x v="216"/>
    <s v="Smart mini (МАСС) (SCP)"/>
    <n v="1"/>
    <n v="1"/>
    <n v="0"/>
    <n v="1"/>
    <n v="1"/>
    <n v="0"/>
    <s v="Smart mini"/>
    <x v="10"/>
    <n v="1"/>
  </r>
  <r>
    <d v="2013-10-14T22:38:25"/>
    <x v="160"/>
    <n v="8503642"/>
    <d v="2013-10-08T14:08:59"/>
    <x v="1"/>
    <d v="2013-10-13T20:22:12"/>
    <n v="64626"/>
    <s v="Непрофильный"/>
    <s v="Ярославль"/>
    <s v="- Smart mini (МАСС) (SCP)"/>
    <n v="20"/>
    <n v="0"/>
    <n v="20"/>
    <s v="Блокирован"/>
    <x v="216"/>
    <s v="Smart mini (МАСС) (SCP)"/>
    <n v="1"/>
    <n v="1"/>
    <n v="0"/>
    <n v="1"/>
    <n v="1"/>
    <n v="0"/>
    <s v="Smart mini"/>
    <x v="10"/>
    <n v="1"/>
  </r>
  <r>
    <d v="2013-10-02T16:26:38"/>
    <x v="5"/>
    <n v="1999777"/>
    <d v="2013-09-16T12:40:12"/>
    <x v="2"/>
    <d v="2013-09-23T04:14:30"/>
    <n v="79956"/>
    <s v="Непрофильный"/>
    <s v="Ярославль"/>
    <s v="- Smart mini (МАСС) (SCP)"/>
    <n v="220"/>
    <n v="0"/>
    <n v="220"/>
    <s v="Блокирован"/>
    <x v="227"/>
    <s v="Smart mini (МАСС) (SCP)"/>
    <n v="1"/>
    <n v="1"/>
    <n v="1"/>
    <n v="1"/>
    <n v="1"/>
    <n v="110"/>
    <s v="Smart mini"/>
    <x v="10"/>
    <n v="1"/>
  </r>
  <r>
    <d v="2013-10-14T22:07:35"/>
    <x v="178"/>
    <n v="8503623"/>
    <d v="2013-10-02T12:01:20"/>
    <x v="1"/>
    <d v="2013-10-08T21:26:23"/>
    <n v="64626"/>
    <s v="Непрофильный"/>
    <s v="Ярославль"/>
    <s v="- Smart mini (МАСС) (SCP)"/>
    <n v="20"/>
    <n v="500"/>
    <n v="520"/>
    <s v="Блокирован"/>
    <x v="229"/>
    <s v="Smart mini (МАСС) (SCP)"/>
    <n v="1"/>
    <n v="1"/>
    <n v="0"/>
    <n v="1"/>
    <n v="1"/>
    <n v="110"/>
    <s v="Smart mini"/>
    <x v="10"/>
    <n v="1"/>
  </r>
  <r>
    <d v="2013-10-03T00:09:17"/>
    <x v="19"/>
    <n v="1755223"/>
    <d v="2013-09-25T21:11:34"/>
    <x v="2"/>
    <m/>
    <n v="64626"/>
    <s v="Непрофильный"/>
    <s v="Ярославль"/>
    <s v="- Супер МТС (МАСС) (SCP)"/>
    <n v="30"/>
    <n v="0"/>
    <n v="30"/>
    <s v="Блокирован"/>
    <x v="224"/>
    <s v="Супер МТС (МАСС) (SCP)"/>
    <n v="1"/>
    <n v="0"/>
    <n v="0"/>
    <n v="1"/>
    <n v="1"/>
    <n v="0"/>
    <s v="Супер МТС"/>
    <x v="10"/>
    <n v="1"/>
  </r>
  <r>
    <d v="2013-10-09T18:00:36"/>
    <x v="100"/>
    <n v="8503787"/>
    <d v="2013-08-03T17:01:02"/>
    <x v="3"/>
    <d v="2013-08-27T14:04:53"/>
    <n v="79956"/>
    <s v="Непрофильный"/>
    <s v="Ярославль"/>
    <s v="- Smart mini (МАСС) (SCP)"/>
    <n v="220"/>
    <n v="0"/>
    <n v="220"/>
    <s v="Блокирован"/>
    <x v="166"/>
    <s v="Smart mini (МАСС) (SCP)"/>
    <n v="1"/>
    <n v="1"/>
    <n v="1"/>
    <n v="1"/>
    <n v="1"/>
    <n v="110"/>
    <s v="Smart mini"/>
    <x v="10"/>
    <n v="1"/>
  </r>
  <r>
    <d v="2013-10-09T12:32:03"/>
    <x v="59"/>
    <n v="8566634"/>
    <d v="2013-06-02T14:53:33"/>
    <x v="5"/>
    <d v="2013-06-15T10:17:43"/>
    <n v="73902"/>
    <s v="Непрофильный"/>
    <s v="Ярославль"/>
    <s v="- Smart mini (МАСС) (SCP)"/>
    <n v="220"/>
    <n v="30"/>
    <n v="250"/>
    <s v="Блокирован"/>
    <x v="25"/>
    <s v="Smart mini (МАСС) (SCP)"/>
    <n v="1"/>
    <n v="1"/>
    <n v="0"/>
    <n v="1"/>
    <n v="1"/>
    <n v="110"/>
    <s v="Smart mini"/>
    <x v="10"/>
    <n v="1"/>
  </r>
  <r>
    <d v="2013-10-14T20:48:34"/>
    <x v="77"/>
    <n v="8511892"/>
    <d v="2013-10-02T11:43:00"/>
    <x v="1"/>
    <m/>
    <n v="64626"/>
    <s v="Непрофильный"/>
    <s v="Ярославль"/>
    <s v="- Супер МТС (МАСС) (SCP)"/>
    <n v="30"/>
    <n v="274"/>
    <n v="304"/>
    <s v="Блокирован"/>
    <x v="230"/>
    <s v="Супер МТС (МАСС) (SCP)"/>
    <n v="1"/>
    <n v="0"/>
    <n v="0"/>
    <n v="1"/>
    <n v="1"/>
    <n v="70"/>
    <s v="Супер МТС"/>
    <x v="10"/>
    <n v="1"/>
  </r>
  <r>
    <d v="2013-10-02T22:47:13"/>
    <x v="104"/>
    <n v="8548219"/>
    <d v="2013-09-27T10:54:48"/>
    <x v="2"/>
    <d v="2013-10-06T06:54:12"/>
    <n v="73902"/>
    <s v="Непрофильный"/>
    <s v="Тверь"/>
    <s v="- Супер МТС (МАСС) (SCP)"/>
    <n v="1"/>
    <n v="595"/>
    <n v="596"/>
    <s v="Блокирован"/>
    <x v="60"/>
    <s v="Супер МТС (МАСС) (SCP)"/>
    <n v="1"/>
    <n v="1"/>
    <n v="0"/>
    <n v="1"/>
    <n v="1"/>
    <n v="70"/>
    <s v="Супер МТС"/>
    <x v="10"/>
    <n v="1"/>
  </r>
  <r>
    <d v="2013-10-14T13:46:42"/>
    <x v="67"/>
    <n v="8518001"/>
    <d v="2013-10-06T10:43:45"/>
    <x v="1"/>
    <m/>
    <n v="64628"/>
    <s v="Непрофильный"/>
    <s v="Ярославль"/>
    <s v="- МТС Коннект-4 (МАСС) (SCP)"/>
    <n v="949"/>
    <n v="0"/>
    <n v="949"/>
    <s v="Блокирован"/>
    <x v="62"/>
    <s v="МТС Коннект-4 (МАСС) (SCP)"/>
    <n v="1"/>
    <n v="0"/>
    <n v="0"/>
    <n v="1"/>
    <n v="1"/>
    <n v="170"/>
    <s v="МТС Коннект-4"/>
    <x v="10"/>
    <n v="1"/>
  </r>
  <r>
    <d v="2013-10-09T14:53:22"/>
    <x v="6"/>
    <n v="8520571"/>
    <d v="2013-10-01T13:18:06"/>
    <x v="1"/>
    <m/>
    <n v="64628"/>
    <s v="Непрофильный"/>
    <s v="Ярославль"/>
    <s v="- Smart mini (МАСС) (SCP)"/>
    <n v="270"/>
    <n v="100"/>
    <n v="370"/>
    <s v="Блокирован"/>
    <x v="230"/>
    <s v="Smart mini (МАСС) (SCP)"/>
    <n v="1"/>
    <n v="0"/>
    <n v="0"/>
    <n v="1"/>
    <n v="1"/>
    <n v="110"/>
    <s v="Smart mini"/>
    <x v="10"/>
    <n v="1"/>
  </r>
  <r>
    <d v="2013-10-07T07:49:31"/>
    <x v="91"/>
    <n v="8548023"/>
    <d v="2013-10-03T10:58:58"/>
    <x v="1"/>
    <d v="2013-10-12T13:03:27"/>
    <n v="73902"/>
    <s v="Непрофильный"/>
    <s v="Тверь"/>
    <s v="- Smart mini (МАСС) (SCP)"/>
    <n v="220"/>
    <n v="0"/>
    <n v="220"/>
    <s v="Блокирован"/>
    <x v="214"/>
    <s v="Smart mini (МАСС) (SCP)"/>
    <n v="1"/>
    <n v="1"/>
    <n v="0"/>
    <n v="1"/>
    <n v="1"/>
    <n v="110"/>
    <s v="Smart mini"/>
    <x v="10"/>
    <n v="1"/>
  </r>
  <r>
    <d v="2013-10-09T10:28:42"/>
    <x v="116"/>
    <n v="1755227"/>
    <d v="2013-09-03T21:02:08"/>
    <x v="2"/>
    <d v="2013-09-11T00:29:52"/>
    <n v="64616"/>
    <s v="Непрофильный"/>
    <s v="Ярославль"/>
    <s v="- Smart mini (МАСС) (SCP)"/>
    <n v="30"/>
    <n v="194"/>
    <n v="224"/>
    <s v="Блокирован"/>
    <x v="193"/>
    <s v="Smart mini (МАСС) (SCP)"/>
    <n v="1"/>
    <n v="1"/>
    <n v="1"/>
    <n v="1"/>
    <n v="1"/>
    <n v="110"/>
    <s v="Smart mini"/>
    <x v="10"/>
    <n v="1"/>
  </r>
  <r>
    <d v="2013-10-09T21:08:09"/>
    <x v="94"/>
    <n v="8512757"/>
    <d v="2013-09-18T19:24:14"/>
    <x v="2"/>
    <m/>
    <n v="79956"/>
    <s v="Непрофильный"/>
    <s v="Ярославль"/>
    <s v="- Smart mini (МАСС) (SCP)"/>
    <n v="30"/>
    <n v="10"/>
    <n v="40"/>
    <s v="Блокирован"/>
    <x v="233"/>
    <s v="Smart mini (МАСС) (SCP)"/>
    <n v="1"/>
    <n v="0"/>
    <n v="1"/>
    <n v="1"/>
    <n v="1"/>
    <n v="0"/>
    <s v="Smart mini"/>
    <x v="10"/>
    <n v="1"/>
  </r>
  <r>
    <d v="2013-10-14T22:38:43"/>
    <x v="160"/>
    <n v="8503642"/>
    <d v="2013-10-05T16:43:26"/>
    <x v="1"/>
    <d v="2013-10-09T11:48:19"/>
    <n v="64626"/>
    <s v="Непрофильный"/>
    <s v="Ярославль"/>
    <s v="- Smart mini (МАСС) (SCP)"/>
    <n v="20"/>
    <n v="397.5"/>
    <n v="417.5"/>
    <s v="Блокирован"/>
    <x v="216"/>
    <s v="Smart mini (МАСС) (SCP)"/>
    <n v="1"/>
    <n v="1"/>
    <n v="0"/>
    <n v="1"/>
    <n v="1"/>
    <n v="110"/>
    <s v="Smart mini"/>
    <x v="10"/>
    <n v="1"/>
  </r>
  <r>
    <d v="2013-10-01T10:39:46"/>
    <x v="100"/>
    <n v="8502834"/>
    <d v="2013-09-16T09:13:27"/>
    <x v="2"/>
    <d v="2013-09-26T16:35:31"/>
    <n v="79956"/>
    <s v="Непрофильный"/>
    <s v="Ярославль"/>
    <s v="- Супер МТС (МАСС) (SCP)"/>
    <n v="30"/>
    <n v="0"/>
    <n v="30"/>
    <s v="Блокирован"/>
    <x v="56"/>
    <s v="Супер МТС (МАСС) (SCP)"/>
    <n v="1"/>
    <n v="1"/>
    <n v="1"/>
    <n v="1"/>
    <n v="1"/>
    <n v="0"/>
    <s v="Супер МТС"/>
    <x v="10"/>
    <n v="1"/>
  </r>
  <r>
    <d v="2013-10-02T17:21:42"/>
    <x v="5"/>
    <n v="8503598"/>
    <d v="2013-09-15T23:22:43"/>
    <x v="2"/>
    <d v="2013-09-28T15:20:06"/>
    <n v="64628"/>
    <s v="Непрофильный"/>
    <s v="Ярославль"/>
    <s v="- Супер МТС (МАСС) (SCP)"/>
    <n v="20"/>
    <n v="0"/>
    <n v="20"/>
    <s v="Блокирован"/>
    <x v="56"/>
    <s v="Супер МТС (МАСС) (SCP)"/>
    <n v="1"/>
    <n v="1"/>
    <n v="0"/>
    <n v="1"/>
    <n v="1"/>
    <n v="0"/>
    <s v="Супер МТС"/>
    <x v="10"/>
    <n v="1"/>
  </r>
  <r>
    <d v="2013-10-02T21:11:07"/>
    <x v="79"/>
    <n v="8554333"/>
    <d v="2013-09-26T20:57:50"/>
    <x v="2"/>
    <d v="2013-10-08T21:37:54"/>
    <n v="64616"/>
    <s v="Непрофильный"/>
    <s v="Тверь"/>
    <s v="- Smart (МАСС) (SCP)"/>
    <n v="30"/>
    <n v="450"/>
    <n v="480"/>
    <s v="Блокирован"/>
    <x v="61"/>
    <s v="Smart (МАСС) (SCP)"/>
    <n v="1"/>
    <n v="1"/>
    <n v="1"/>
    <n v="1"/>
    <n v="1"/>
    <n v="120"/>
    <s v="Smart"/>
    <x v="10"/>
    <n v="1"/>
  </r>
  <r>
    <d v="2013-10-03T11:14:48"/>
    <x v="92"/>
    <n v="8502516"/>
    <d v="2013-10-02T19:56:47"/>
    <x v="1"/>
    <m/>
    <n v="64616"/>
    <s v="Непрофильный"/>
    <s v="Тверь"/>
    <s v="- Твоя страна (МАСС) (SCP)"/>
    <n v="30"/>
    <n v="276.02999999999997"/>
    <n v="306.02999999999997"/>
    <s v="Блокирован"/>
    <x v="213"/>
    <s v="Твоя страна (МАСС) (SCP)"/>
    <n v="1"/>
    <n v="0"/>
    <n v="1"/>
    <n v="0"/>
    <n v="0"/>
    <n v="0"/>
    <s v="Твоя страна"/>
    <x v="10"/>
    <n v="1"/>
  </r>
  <r>
    <d v="2013-10-14T22:38:17"/>
    <x v="160"/>
    <n v="8503642"/>
    <d v="2013-10-04T18:30:09"/>
    <x v="1"/>
    <d v="2013-10-08T21:33:07"/>
    <n v="64626"/>
    <s v="Непрофильный"/>
    <s v="Ярославль"/>
    <s v="- Smart mini (МАСС) (SCP)"/>
    <n v="20"/>
    <n v="0"/>
    <n v="20"/>
    <s v="Блокирован"/>
    <x v="216"/>
    <s v="Smart mini (МАСС) (SCP)"/>
    <n v="1"/>
    <n v="1"/>
    <n v="0"/>
    <n v="1"/>
    <n v="1"/>
    <n v="0"/>
    <s v="Smart mini"/>
    <x v="10"/>
    <n v="1"/>
  </r>
  <r>
    <d v="2013-10-01T20:49:33"/>
    <x v="112"/>
    <n v="8520809"/>
    <d v="2013-09-11T18:17:54"/>
    <x v="2"/>
    <d v="2013-09-14T20:05:53"/>
    <n v="64616"/>
    <s v="Непрофильный"/>
    <s v="Ярославль"/>
    <s v="- Smart mini (МАСС) (SCP)"/>
    <n v="30"/>
    <n v="900"/>
    <n v="930"/>
    <s v="Блокирован"/>
    <x v="220"/>
    <s v="Smart mini (МАСС) (SCP)"/>
    <n v="1"/>
    <n v="1"/>
    <n v="1"/>
    <n v="1"/>
    <n v="1"/>
    <n v="110"/>
    <s v="Smart mini"/>
    <x v="10"/>
    <n v="1"/>
  </r>
  <r>
    <d v="2013-11-15T12:31:09"/>
    <x v="50"/>
    <n v="8503063"/>
    <d v="2013-11-10T17:41:56"/>
    <x v="0"/>
    <d v="2013-11-13T20:03:25"/>
    <n v="64626"/>
    <s v="Непрофильный"/>
    <s v="Тверь"/>
    <s v="- МТС Коннект-4 (МАСС) (SCP)"/>
    <n v="30"/>
    <n v="0"/>
    <n v="30"/>
    <s v="Блокирован"/>
    <x v="234"/>
    <s v="МТС Коннект-4 (МАСС) (SCP)"/>
    <n v="0"/>
    <n v="1"/>
    <n v="0"/>
    <n v="1"/>
    <n v="1"/>
    <n v="0"/>
    <s v="МТС Коннект-4"/>
    <x v="10"/>
    <n v="1"/>
  </r>
  <r>
    <d v="2013-10-07T09:24:12"/>
    <x v="100"/>
    <n v="8562419"/>
    <d v="2013-10-03T13:41:03"/>
    <x v="1"/>
    <d v="2013-10-11T21:31:52"/>
    <n v="79956"/>
    <s v="Непрофильный"/>
    <s v="Тверь"/>
    <s v="- Smart (МАСС) (SCP)"/>
    <n v="30"/>
    <n v="490"/>
    <n v="520"/>
    <s v="Блокирован"/>
    <x v="62"/>
    <s v="Smart (МАСС) (SCP)"/>
    <n v="1"/>
    <n v="1"/>
    <n v="1"/>
    <n v="1"/>
    <n v="1"/>
    <n v="120"/>
    <s v="Smart"/>
    <x v="10"/>
    <n v="1"/>
  </r>
  <r>
    <d v="2013-10-03T11:33:57"/>
    <x v="147"/>
    <n v="8503699"/>
    <d v="2013-10-03T12:22:19"/>
    <x v="1"/>
    <m/>
    <n v="64616"/>
    <s v="Непрофильный"/>
    <s v="Тверь"/>
    <s v="- МТС Коннект-4 (МАСС) (SCP)"/>
    <n v="30"/>
    <n v="775"/>
    <n v="805"/>
    <s v="Блокирован"/>
    <x v="216"/>
    <s v="МТС Коннект-4 (МАСС) (SCP)"/>
    <n v="1"/>
    <n v="0"/>
    <n v="1"/>
    <n v="1"/>
    <n v="1"/>
    <n v="170"/>
    <s v="МТС Коннект-4"/>
    <x v="10"/>
    <n v="1"/>
  </r>
  <r>
    <d v="2013-10-14T22:37:59"/>
    <x v="160"/>
    <n v="8503642"/>
    <d v="2013-10-03T01:15:35"/>
    <x v="1"/>
    <d v="2013-10-08T21:28:13"/>
    <n v="64626"/>
    <s v="Непрофильный"/>
    <s v="Ярославль"/>
    <s v="- Smart mini (МАСС) (SCP)"/>
    <n v="20"/>
    <n v="125.01"/>
    <n v="145.01"/>
    <s v="Блокирован"/>
    <x v="216"/>
    <s v="Smart mini (МАСС) (SCP)"/>
    <n v="1"/>
    <n v="1"/>
    <n v="0"/>
    <n v="1"/>
    <n v="1"/>
    <n v="70"/>
    <s v="Smart mini"/>
    <x v="10"/>
    <n v="1"/>
  </r>
  <r>
    <d v="2013-11-15T14:24:07"/>
    <x v="10"/>
    <n v="1756050"/>
    <d v="2013-11-11T21:40:53"/>
    <x v="0"/>
    <d v="2013-11-14T00:02:03"/>
    <n v="64626"/>
    <s v="Непрофильный"/>
    <s v="Тверь"/>
    <s v="- Супер МТС. Область (МАСС) (SCP)"/>
    <n v="30"/>
    <n v="0"/>
    <n v="30"/>
    <s v="Блокирован"/>
    <x v="235"/>
    <s v="Супер МТС. Область (МАСС) (SCP)"/>
    <n v="0"/>
    <n v="1"/>
    <n v="0"/>
    <n v="1"/>
    <n v="1"/>
    <n v="0"/>
    <s v="Супер МТС. Область"/>
    <x v="10"/>
    <n v="1"/>
  </r>
  <r>
    <d v="2013-10-12T13:46:37"/>
    <x v="30"/>
    <n v="8503066"/>
    <d v="2013-10-12T13:45:47"/>
    <x v="1"/>
    <d v="2013-10-13T20:04:17"/>
    <n v="64626"/>
    <s v="Непрофильный"/>
    <s v="Тверь"/>
    <s v="- МТС Коннект-4 (МАСС) (SCP)"/>
    <n v="30"/>
    <n v="283.5"/>
    <n v="313.5"/>
    <s v="Блокирован"/>
    <x v="236"/>
    <s v="МТС Коннект-4 (МАСС) (SCP)"/>
    <n v="1"/>
    <n v="1"/>
    <n v="0"/>
    <n v="1"/>
    <n v="1"/>
    <n v="170"/>
    <s v="МТС Коннект-4"/>
    <x v="10"/>
    <n v="1"/>
  </r>
  <r>
    <d v="2013-10-11T11:54:44"/>
    <x v="5"/>
    <n v="8514509"/>
    <d v="2013-10-10T20:55:57"/>
    <x v="1"/>
    <d v="2013-10-11T12:01:09"/>
    <n v="79956"/>
    <s v="Непрофильный"/>
    <s v="Тверь"/>
    <s v="- МТС Коннект-4 (МАСС) (SCP)"/>
    <n v="949"/>
    <n v="0"/>
    <n v="949"/>
    <s v="Блокирован"/>
    <x v="237"/>
    <s v="МТС Коннект-4 (МАСС) (SCP)"/>
    <n v="1"/>
    <n v="1"/>
    <n v="1"/>
    <n v="1"/>
    <n v="1"/>
    <n v="170"/>
    <s v="МТС Коннект-4"/>
    <x v="10"/>
    <n v="1"/>
  </r>
  <r>
    <d v="2013-10-10T13:02:53"/>
    <x v="59"/>
    <n v="8514509"/>
    <d v="2013-10-10T20:55:57"/>
    <x v="1"/>
    <d v="2013-10-11T12:01:09"/>
    <n v="79956"/>
    <s v="Непрофильный"/>
    <s v="Тверь"/>
    <s v="- МТС Коннект-4 (МАСС) (SCP)"/>
    <n v="949"/>
    <n v="0"/>
    <n v="949"/>
    <s v="Блокирован"/>
    <x v="237"/>
    <s v="МТС Коннект-4 (МАСС) (SCP)"/>
    <n v="1"/>
    <n v="1"/>
    <n v="1"/>
    <n v="1"/>
    <n v="1"/>
    <n v="170"/>
    <s v="МТС Коннект-4"/>
    <x v="10"/>
    <n v="1"/>
  </r>
  <r>
    <d v="2013-10-12T10:12:48"/>
    <x v="6"/>
    <n v="8550147"/>
    <d v="2013-10-08T18:20:53"/>
    <x v="1"/>
    <m/>
    <n v="64626"/>
    <s v="Непрофильный"/>
    <s v="Тверь"/>
    <s v="- Супер МТС (МАСС) (SCP)"/>
    <n v="50"/>
    <n v="0"/>
    <n v="50"/>
    <s v="Блокирован"/>
    <x v="221"/>
    <s v="Супер МТС (МАСС) (SCP)"/>
    <n v="1"/>
    <n v="0"/>
    <n v="0"/>
    <n v="1"/>
    <n v="1"/>
    <n v="0"/>
    <s v="Супер МТС"/>
    <x v="10"/>
    <n v="1"/>
  </r>
  <r>
    <d v="2013-10-15T13:52:09"/>
    <x v="22"/>
    <n v="8550147"/>
    <d v="2013-10-08T18:20:53"/>
    <x v="1"/>
    <m/>
    <n v="64626"/>
    <s v="Непрофильный"/>
    <s v="Ярославль"/>
    <s v="- Супер МТС (МАСС) (SCP)"/>
    <n v="50"/>
    <n v="0"/>
    <n v="50"/>
    <s v="Блокирован"/>
    <x v="221"/>
    <s v="Супер МТС (МАСС) (SCP)"/>
    <n v="0"/>
    <n v="0"/>
    <n v="0"/>
    <n v="1"/>
    <n v="1"/>
    <n v="0"/>
    <s v="Супер МТС"/>
    <x v="10"/>
    <n v="1"/>
  </r>
  <r>
    <d v="2013-10-02T11:07:44"/>
    <x v="100"/>
    <n v="8562419"/>
    <d v="2013-09-30T16:04:48"/>
    <x v="2"/>
    <d v="2013-10-10T20:22:18"/>
    <n v="79956"/>
    <s v="Непрофильный"/>
    <s v="Тверь"/>
    <s v="- Супер МТС (МАСС) (SCP)"/>
    <n v="30"/>
    <n v="182.01"/>
    <n v="212.01"/>
    <s v="Блокирован"/>
    <x v="62"/>
    <s v="Супер МТС (МАСС) (SCP)"/>
    <n v="1"/>
    <n v="1"/>
    <n v="1"/>
    <n v="1"/>
    <n v="1"/>
    <n v="70"/>
    <s v="Супер МТС"/>
    <x v="10"/>
    <n v="1"/>
  </r>
  <r>
    <d v="2013-10-12T17:08:16"/>
    <x v="80"/>
    <n v="8502983"/>
    <d v="2013-10-06T13:43:00"/>
    <x v="1"/>
    <m/>
    <n v="64628"/>
    <s v="Непрофильный"/>
    <s v="Тверь"/>
    <s v="- Супер МТС. Область (МАСС) (SCP)"/>
    <n v="30"/>
    <n v="0"/>
    <n v="30"/>
    <s v="Блокирован"/>
    <x v="238"/>
    <s v="Супер МТС. Область (МАСС) (SCP)"/>
    <n v="1"/>
    <n v="0"/>
    <n v="0"/>
    <n v="1"/>
    <n v="1"/>
    <n v="0"/>
    <s v="Супер МТС. Область"/>
    <x v="10"/>
    <n v="1"/>
  </r>
  <r>
    <d v="2013-10-15T12:32:28"/>
    <x v="50"/>
    <n v="8503066"/>
    <d v="2013-10-11T12:37:58"/>
    <x v="1"/>
    <d v="2013-10-13T20:03:41"/>
    <n v="64626"/>
    <s v="Непрофильный"/>
    <s v="Тверь"/>
    <s v="- МТС Коннект-4 (МАСС) (SCP)"/>
    <n v="30"/>
    <n v="44.5"/>
    <n v="74.5"/>
    <s v="Блокирован"/>
    <x v="236"/>
    <s v="МТС Коннект-4 (МАСС) (SCP)"/>
    <n v="0"/>
    <n v="1"/>
    <n v="0"/>
    <n v="1"/>
    <n v="1"/>
    <n v="0"/>
    <s v="МТС Коннект-4"/>
    <x v="10"/>
    <n v="1"/>
  </r>
  <r>
    <d v="2013-10-11T10:24:07"/>
    <x v="137"/>
    <n v="8500848"/>
    <d v="2013-09-27T11:48:24"/>
    <x v="2"/>
    <m/>
    <n v="79956"/>
    <s v="Непрофильный"/>
    <s v="Ярославль"/>
    <s v="- Smart mini (МАСС) (SCP)"/>
    <n v="30"/>
    <n v="679"/>
    <n v="709"/>
    <s v="Блокирован"/>
    <x v="231"/>
    <s v="Smart mini (МАСС) (SCP)"/>
    <n v="1"/>
    <n v="0"/>
    <n v="1"/>
    <n v="1"/>
    <n v="1"/>
    <n v="110"/>
    <s v="Smart mini"/>
    <x v="10"/>
    <n v="1"/>
  </r>
  <r>
    <d v="2013-11-10T12:05:22"/>
    <x v="88"/>
    <n v="8514403"/>
    <d v="2013-11-07T08:41:46"/>
    <x v="0"/>
    <d v="2013-11-09T16:53:18"/>
    <n v="73902"/>
    <s v="Непрофильный"/>
    <s v="Тверь"/>
    <s v="- МТС Коннект-4 (МАСС) (SCP)"/>
    <n v="949"/>
    <n v="232.5"/>
    <n v="1181.5"/>
    <s v="Блокирован"/>
    <x v="234"/>
    <s v="МТС Коннект-4 (МАСС) (SCP)"/>
    <n v="0"/>
    <n v="1"/>
    <n v="0"/>
    <n v="1"/>
    <n v="1"/>
    <n v="170"/>
    <s v="МТС Коннект-4"/>
    <x v="10"/>
    <n v="1"/>
  </r>
  <r>
    <d v="2013-10-14T22:37:51"/>
    <x v="160"/>
    <n v="8503642"/>
    <d v="2013-10-01T05:38:56"/>
    <x v="1"/>
    <d v="2013-10-08T21:23:45"/>
    <n v="64626"/>
    <s v="Непрофильный"/>
    <s v="Ярославль"/>
    <s v="- Smart mini (МАСС) (SCP)"/>
    <n v="20"/>
    <n v="0"/>
    <n v="20"/>
    <s v="Блокирован"/>
    <x v="216"/>
    <s v="Smart mini (МАСС) (SCP)"/>
    <n v="1"/>
    <n v="1"/>
    <n v="0"/>
    <n v="1"/>
    <n v="1"/>
    <n v="0"/>
    <s v="Smart mini"/>
    <x v="10"/>
    <n v="1"/>
  </r>
  <r>
    <d v="2013-10-13T16:43:47"/>
    <x v="25"/>
    <n v="8550407"/>
    <d v="2013-10-01T13:23:33"/>
    <x v="1"/>
    <m/>
    <n v="64628"/>
    <s v="Непрофильный"/>
    <s v="Ярославль"/>
    <s v="- Супер МТС. Область (МАСС) (SCP)"/>
    <n v="30"/>
    <n v="92"/>
    <n v="122"/>
    <s v="Блокирован"/>
    <x v="239"/>
    <s v="Супер МТС. Область (МАСС) (SCP)"/>
    <n v="1"/>
    <n v="0"/>
    <n v="0"/>
    <n v="1"/>
    <n v="1"/>
    <n v="70"/>
    <s v="Супер МТС. Область"/>
    <x v="10"/>
    <n v="1"/>
  </r>
  <r>
    <d v="2013-10-09T20:02:33"/>
    <x v="35"/>
    <n v="8502983"/>
    <d v="2013-10-05T11:31:48"/>
    <x v="1"/>
    <m/>
    <n v="64628"/>
    <s v="Непрофильный"/>
    <s v="Тверь"/>
    <s v="- Супер МТС. Область (МАСС) (SCP)"/>
    <n v="30"/>
    <n v="100"/>
    <n v="130"/>
    <s v="Блокирован"/>
    <x v="238"/>
    <s v="Супер МТС. Область (МАСС) (SCP)"/>
    <n v="1"/>
    <n v="0"/>
    <n v="0"/>
    <n v="1"/>
    <n v="1"/>
    <n v="70"/>
    <s v="Супер МТС. Область"/>
    <x v="10"/>
    <n v="1"/>
  </r>
  <r>
    <d v="2013-10-11T17:28:20"/>
    <x v="144"/>
    <n v="1755810"/>
    <d v="2013-10-12T01:12:04"/>
    <x v="1"/>
    <d v="2013-10-14T00:19:42"/>
    <n v="64626"/>
    <s v="Непрофильный"/>
    <s v="Тверь"/>
    <s v="- Супер МТС (МАСС) (SCP)"/>
    <n v="30"/>
    <n v="0"/>
    <n v="30"/>
    <s v="Блокирован"/>
    <x v="225"/>
    <s v="Супер МТС (МАСС) (SCP)"/>
    <n v="1"/>
    <n v="1"/>
    <n v="0"/>
    <n v="1"/>
    <n v="1"/>
    <n v="0"/>
    <s v="Супер МТС"/>
    <x v="10"/>
    <n v="1"/>
  </r>
  <r>
    <d v="2013-10-12T17:13:10"/>
    <x v="5"/>
    <n v="8502983"/>
    <d v="2013-10-04T16:45:44"/>
    <x v="1"/>
    <m/>
    <n v="64628"/>
    <s v="Непрофильный"/>
    <s v="Ярославль"/>
    <s v="- Супер МТС. Область (МАСС) (SCP)"/>
    <n v="30"/>
    <n v="45.01"/>
    <n v="75.010000000000005"/>
    <s v="Блокирован"/>
    <x v="238"/>
    <s v="Супер МТС. Область (МАСС) (SCP)"/>
    <n v="1"/>
    <n v="0"/>
    <n v="0"/>
    <n v="1"/>
    <n v="1"/>
    <n v="0"/>
    <s v="Супер МТС. Область"/>
    <x v="10"/>
    <n v="1"/>
  </r>
  <r>
    <d v="2013-11-05T15:25:45"/>
    <x v="13"/>
    <n v="8566149"/>
    <d v="2013-11-10T16:32:58"/>
    <x v="0"/>
    <d v="2013-11-15T15:35:22"/>
    <n v="64616"/>
    <s v="Непрофильный"/>
    <s v="Тверь"/>
    <s v="- Smart mini (МАСС) (SCP)"/>
    <n v="30"/>
    <n v="500"/>
    <n v="530"/>
    <s v="Блокирован"/>
    <x v="240"/>
    <s v="Smart mini (МАСС) (SCP)"/>
    <n v="0"/>
    <n v="1"/>
    <n v="1"/>
    <n v="1"/>
    <n v="1"/>
    <n v="110"/>
    <s v="Smart mini"/>
    <x v="10"/>
    <n v="1"/>
  </r>
  <r>
    <d v="2013-10-15T13:52:35"/>
    <x v="22"/>
    <n v="8550147"/>
    <d v="2013-10-05T13:01:23"/>
    <x v="1"/>
    <d v="2013-10-09T12:51:36"/>
    <n v="64626"/>
    <s v="Непрофильный"/>
    <s v="Ярославль"/>
    <s v="- Супер МТС (МАСС) (SCP)"/>
    <n v="50"/>
    <n v="0"/>
    <n v="50"/>
    <s v="Блокирован"/>
    <x v="221"/>
    <s v="Супер МТС (МАСС) (SCP)"/>
    <n v="0"/>
    <n v="1"/>
    <n v="0"/>
    <n v="1"/>
    <n v="1"/>
    <n v="0"/>
    <s v="Супер МТС"/>
    <x v="10"/>
    <n v="1"/>
  </r>
  <r>
    <d v="2013-10-15T13:52:43"/>
    <x v="22"/>
    <n v="8550147"/>
    <d v="2013-10-04T18:11:59"/>
    <x v="1"/>
    <m/>
    <n v="64626"/>
    <s v="Непрофильный"/>
    <s v="Ярославль"/>
    <s v="- Супер МТС (МАСС) (SCP)"/>
    <n v="50"/>
    <n v="0"/>
    <n v="50"/>
    <s v="Блокирован"/>
    <x v="221"/>
    <s v="Супер МТС (МАСС) (SCP)"/>
    <n v="0"/>
    <n v="0"/>
    <n v="0"/>
    <n v="1"/>
    <n v="1"/>
    <n v="0"/>
    <s v="Супер МТС"/>
    <x v="10"/>
    <n v="1"/>
  </r>
  <r>
    <d v="2013-11-15T22:48:54"/>
    <x v="6"/>
    <n v="8566017"/>
    <d v="2013-11-10T15:29:49"/>
    <x v="0"/>
    <m/>
    <n v="64628"/>
    <s v="Непрофильный"/>
    <s v="Тверь"/>
    <s v="- Smart (МАСС) (SCP)"/>
    <n v="470"/>
    <n v="0"/>
    <n v="470"/>
    <s v="Блокирован"/>
    <x v="241"/>
    <s v="Smart (МАСС) (SCP)"/>
    <n v="0"/>
    <n v="0"/>
    <n v="0"/>
    <n v="1"/>
    <n v="1"/>
    <n v="120"/>
    <s v="Smart"/>
    <x v="10"/>
    <n v="1"/>
  </r>
  <r>
    <d v="2013-10-07T16:29:46"/>
    <x v="183"/>
    <n v="1977493"/>
    <d v="2013-10-10T14:37:57"/>
    <x v="1"/>
    <m/>
    <n v="79956"/>
    <s v="Непрофильный"/>
    <s v="Тверь"/>
    <s v="- Супер МТС (МАСС) (SCP)"/>
    <n v="30"/>
    <n v="0"/>
    <n v="30"/>
    <s v="Блокирован"/>
    <x v="242"/>
    <s v="Супер МТС (МАСС) (SCP)"/>
    <n v="1"/>
    <n v="0"/>
    <n v="1"/>
    <n v="1"/>
    <n v="1"/>
    <n v="0"/>
    <s v="Супер МТС"/>
    <x v="10"/>
    <n v="1"/>
  </r>
  <r>
    <d v="2013-10-15T13:52:52"/>
    <x v="22"/>
    <n v="8550147"/>
    <d v="2013-10-04T14:35:32"/>
    <x v="1"/>
    <m/>
    <n v="64626"/>
    <s v="Непрофильный"/>
    <s v="Ярославль"/>
    <s v="- Супер МТС (МАСС) (SCP)"/>
    <n v="50"/>
    <n v="0"/>
    <n v="50"/>
    <s v="Блокирован"/>
    <x v="221"/>
    <s v="Супер МТС (МАСС) (SCP)"/>
    <n v="0"/>
    <n v="0"/>
    <n v="0"/>
    <n v="1"/>
    <n v="1"/>
    <n v="0"/>
    <s v="Супер МТС"/>
    <x v="10"/>
    <n v="1"/>
  </r>
  <r>
    <d v="2013-10-15T13:52:26"/>
    <x v="22"/>
    <n v="8550147"/>
    <d v="2013-10-04T10:31:04"/>
    <x v="1"/>
    <d v="2013-10-09T12:51:29"/>
    <n v="64626"/>
    <s v="Непрофильный"/>
    <s v="Ярославль"/>
    <s v="- Супер МТС (МАСС) (SCP)"/>
    <n v="50"/>
    <n v="0"/>
    <n v="50"/>
    <s v="Блокирован"/>
    <x v="221"/>
    <s v="Супер МТС (МАСС) (SCP)"/>
    <n v="0"/>
    <n v="1"/>
    <n v="0"/>
    <n v="1"/>
    <n v="1"/>
    <n v="0"/>
    <s v="Супер МТС"/>
    <x v="10"/>
    <n v="1"/>
  </r>
  <r>
    <d v="2013-10-06T13:54:31"/>
    <x v="30"/>
    <n v="8503066"/>
    <d v="2013-10-06T14:28:20"/>
    <x v="1"/>
    <d v="2013-10-08T19:44:56"/>
    <n v="64626"/>
    <s v="Непрофильный"/>
    <s v="Тверь"/>
    <s v="- МТС Коннект-4 (МАСС) (SCP)"/>
    <n v="30"/>
    <n v="141.75"/>
    <n v="171.75"/>
    <s v="Блокирован"/>
    <x v="236"/>
    <s v="МТС Коннект-4 (МАСС) (SCP)"/>
    <n v="1"/>
    <n v="1"/>
    <n v="0"/>
    <n v="1"/>
    <n v="1"/>
    <n v="0"/>
    <s v="МТС Коннект-4"/>
    <x v="10"/>
    <n v="1"/>
  </r>
  <r>
    <d v="2013-10-15T12:32:18"/>
    <x v="50"/>
    <n v="8503066"/>
    <d v="2013-10-06T14:28:20"/>
    <x v="1"/>
    <d v="2013-10-08T19:44:56"/>
    <n v="64626"/>
    <s v="Непрофильный"/>
    <s v="Ярославль"/>
    <s v="- МТС Коннект-4 (МАСС) (SCP)"/>
    <n v="30"/>
    <n v="141.75"/>
    <n v="171.75"/>
    <s v="Блокирован"/>
    <x v="236"/>
    <s v="МТС Коннект-4 (МАСС) (SCP)"/>
    <n v="0"/>
    <n v="1"/>
    <n v="0"/>
    <n v="1"/>
    <n v="1"/>
    <n v="0"/>
    <s v="МТС Коннект-4"/>
    <x v="10"/>
    <n v="1"/>
  </r>
  <r>
    <d v="2013-10-15T12:32:44"/>
    <x v="50"/>
    <n v="8503066"/>
    <d v="2013-10-06T14:16:59"/>
    <x v="1"/>
    <d v="2013-10-08T19:44:50"/>
    <n v="64626"/>
    <s v="Непрофильный"/>
    <s v="Ярославль"/>
    <s v="- МТС Коннект-4 (МАСС) (SCP)"/>
    <n v="30"/>
    <n v="0"/>
    <n v="30"/>
    <s v="Блокирован"/>
    <x v="236"/>
    <s v="МТС Коннект-4 (МАСС) (SCP)"/>
    <n v="0"/>
    <n v="1"/>
    <n v="0"/>
    <n v="1"/>
    <n v="1"/>
    <n v="0"/>
    <s v="МТС Коннект-4"/>
    <x v="10"/>
    <n v="1"/>
  </r>
  <r>
    <d v="2013-10-03T09:12:19"/>
    <x v="6"/>
    <n v="8550147"/>
    <d v="2013-10-03T12:55:34"/>
    <x v="1"/>
    <m/>
    <n v="64626"/>
    <s v="Непрофильный"/>
    <s v="Тверь"/>
    <s v="- Супер МТС (МАСС) (SCP)"/>
    <n v="50"/>
    <n v="0"/>
    <n v="50"/>
    <s v="Блокирован"/>
    <x v="221"/>
    <s v="Супер МТС (МАСС) (SCP)"/>
    <n v="1"/>
    <n v="0"/>
    <n v="0"/>
    <n v="1"/>
    <n v="1"/>
    <n v="0"/>
    <s v="Супер МТС"/>
    <x v="10"/>
    <n v="1"/>
  </r>
  <r>
    <d v="2013-10-15T13:52:17"/>
    <x v="22"/>
    <n v="8550147"/>
    <d v="2013-10-03T12:55:34"/>
    <x v="1"/>
    <m/>
    <n v="64626"/>
    <s v="Непрофильный"/>
    <s v="Ярославль"/>
    <s v="- Супер МТС (МАСС) (SCP)"/>
    <n v="50"/>
    <n v="0"/>
    <n v="50"/>
    <s v="Блокирован"/>
    <x v="221"/>
    <s v="Супер МТС (МАСС) (SCP)"/>
    <n v="0"/>
    <n v="0"/>
    <n v="0"/>
    <n v="1"/>
    <n v="1"/>
    <n v="0"/>
    <s v="Супер МТС"/>
    <x v="10"/>
    <n v="1"/>
  </r>
  <r>
    <d v="2013-10-02T23:24:00"/>
    <x v="104"/>
    <n v="8502936"/>
    <d v="2013-09-28T09:06:39"/>
    <x v="2"/>
    <d v="2013-10-08T01:13:02"/>
    <n v="73902"/>
    <s v="Непрофильный"/>
    <s v="Тверь"/>
    <s v="- Супер МТС. Область (МАСС) (SCP)"/>
    <n v="30"/>
    <n v="400"/>
    <n v="430"/>
    <s v="Блокирован"/>
    <x v="243"/>
    <s v="Супер МТС. Область (МАСС) (SCP)"/>
    <n v="1"/>
    <n v="1"/>
    <n v="0"/>
    <n v="1"/>
    <n v="1"/>
    <n v="70"/>
    <s v="Супер МТС. Область"/>
    <x v="10"/>
    <n v="1"/>
  </r>
  <r>
    <d v="2013-10-09T22:29:34"/>
    <x v="108"/>
    <n v="8549210"/>
    <d v="2013-10-07T18:00:34"/>
    <x v="1"/>
    <m/>
    <n v="79956"/>
    <s v="Непрофильный"/>
    <s v="Тверь"/>
    <s v="- Супер МТС (МАСС) (SCP)"/>
    <n v="50"/>
    <n v="465.19"/>
    <n v="515.19000000000005"/>
    <s v="Блокирован"/>
    <x v="242"/>
    <s v="Супер МТС (МАСС) (SCP)"/>
    <n v="1"/>
    <n v="0"/>
    <n v="1"/>
    <n v="1"/>
    <n v="1"/>
    <n v="70"/>
    <s v="Супер МТС"/>
    <x v="10"/>
    <n v="1"/>
  </r>
  <r>
    <d v="2013-10-04T16:56:20"/>
    <x v="30"/>
    <n v="8503066"/>
    <d v="2013-10-04T17:28:56"/>
    <x v="1"/>
    <d v="2013-10-08T19:43:35"/>
    <n v="64626"/>
    <s v="Непрофильный"/>
    <s v="Тверь"/>
    <s v="- МТС Коннект-4 (МАСС) (SCP)"/>
    <n v="30"/>
    <n v="492"/>
    <n v="522"/>
    <s v="Блокирован"/>
    <x v="236"/>
    <s v="МТС Коннект-4 (МАСС) (SCP)"/>
    <n v="1"/>
    <n v="1"/>
    <n v="0"/>
    <n v="1"/>
    <n v="1"/>
    <n v="170"/>
    <s v="МТС Коннект-4"/>
    <x v="10"/>
    <n v="1"/>
  </r>
  <r>
    <d v="2013-10-04T22:22:10"/>
    <x v="30"/>
    <n v="8503066"/>
    <d v="2013-10-04T17:28:56"/>
    <x v="1"/>
    <d v="2013-10-08T19:43:35"/>
    <n v="64626"/>
    <s v="Непрофильный"/>
    <s v="Тверь"/>
    <s v="- МТС Коннект-4 (МАСС) (SCP)"/>
    <n v="30"/>
    <n v="492"/>
    <n v="522"/>
    <s v="Блокирован"/>
    <x v="236"/>
    <s v="МТС Коннект-4 (МАСС) (SCP)"/>
    <n v="1"/>
    <n v="1"/>
    <n v="0"/>
    <n v="1"/>
    <n v="1"/>
    <n v="170"/>
    <s v="МТС Коннект-4"/>
    <x v="10"/>
    <n v="1"/>
  </r>
  <r>
    <d v="2013-10-15T12:32:35"/>
    <x v="50"/>
    <n v="8503066"/>
    <d v="2013-10-04T17:28:56"/>
    <x v="1"/>
    <d v="2013-10-08T19:43:35"/>
    <n v="64626"/>
    <s v="Непрофильный"/>
    <s v="Ярославль"/>
    <s v="- МТС Коннект-4 (МАСС) (SCP)"/>
    <n v="30"/>
    <n v="492"/>
    <n v="522"/>
    <s v="Блокирован"/>
    <x v="236"/>
    <s v="МТС Коннект-4 (МАСС) (SCP)"/>
    <n v="0"/>
    <n v="1"/>
    <n v="0"/>
    <n v="1"/>
    <n v="1"/>
    <n v="170"/>
    <s v="МТС Коннект-4"/>
    <x v="10"/>
    <n v="1"/>
  </r>
  <r>
    <d v="2013-10-14T23:28:00"/>
    <x v="49"/>
    <n v="8564300"/>
    <d v="2013-10-03T12:52:29"/>
    <x v="1"/>
    <d v="2013-10-08T19:32:04"/>
    <n v="64626"/>
    <s v="Непрофильный"/>
    <s v="Ярославль"/>
    <s v="- Smart mini (МАСС) (SCP)"/>
    <n v="30"/>
    <n v="1000"/>
    <n v="1030"/>
    <s v="Блокирован"/>
    <x v="237"/>
    <s v="Smart mini (МАСС) (SCP)"/>
    <n v="1"/>
    <n v="1"/>
    <n v="0"/>
    <n v="1"/>
    <n v="1"/>
    <n v="110"/>
    <s v="Smart mini"/>
    <x v="10"/>
    <n v="1"/>
  </r>
  <r>
    <d v="2013-11-05T11:22:28"/>
    <x v="183"/>
    <n v="1977491"/>
    <d v="2013-11-05T11:32:33"/>
    <x v="0"/>
    <d v="2013-11-13T10:24:55"/>
    <n v="79956"/>
    <s v="Непрофильный"/>
    <s v="Тверь"/>
    <s v="- Супер МТС (МАСС) (SCP)"/>
    <n v="30"/>
    <n v="0"/>
    <n v="30"/>
    <s v="Блокирован"/>
    <x v="244"/>
    <s v="Супер МТС (МАСС) (SCP)"/>
    <n v="0"/>
    <n v="1"/>
    <n v="1"/>
    <n v="1"/>
    <n v="1"/>
    <n v="0"/>
    <s v="Супер МТС"/>
    <x v="10"/>
    <n v="1"/>
  </r>
  <r>
    <d v="2013-10-14T22:56:26"/>
    <x v="49"/>
    <n v="1910107"/>
    <d v="2013-10-08T19:50:09"/>
    <x v="1"/>
    <m/>
    <n v="64626"/>
    <s v="Непрофильный"/>
    <s v="Тверь"/>
    <s v="- Smart mini (МАСС) (SCP)"/>
    <n v="30"/>
    <n v="0"/>
    <n v="30"/>
    <s v="Блокирован"/>
    <x v="226"/>
    <s v="Smart mini (МАСС) (SCP)"/>
    <n v="1"/>
    <n v="0"/>
    <n v="0"/>
    <n v="1"/>
    <n v="1"/>
    <n v="0"/>
    <s v="Smart mini"/>
    <x v="10"/>
    <n v="1"/>
  </r>
  <r>
    <d v="2013-10-14T16:11:16"/>
    <x v="56"/>
    <n v="8500124"/>
    <d v="2013-10-14T15:08:55"/>
    <x v="1"/>
    <m/>
    <n v="79956"/>
    <s v="Непрофильный"/>
    <s v="Тверь"/>
    <s v="- Smart (МАСС) (SCP)"/>
    <n v="470"/>
    <n v="0"/>
    <n v="470"/>
    <s v="Блокирован"/>
    <x v="64"/>
    <s v="Smart (МАСС) (SCP)"/>
    <n v="1"/>
    <n v="0"/>
    <n v="1"/>
    <n v="1"/>
    <n v="1"/>
    <n v="120"/>
    <s v="Smart"/>
    <x v="10"/>
    <n v="1"/>
  </r>
  <r>
    <d v="2013-10-10T12:05:35"/>
    <x v="88"/>
    <n v="8563777"/>
    <d v="2013-10-07T15:06:40"/>
    <x v="1"/>
    <m/>
    <n v="73902"/>
    <s v="Непрофильный"/>
    <s v="Тверь"/>
    <s v="- Smart (МАСС) (SCP)"/>
    <n v="470"/>
    <n v="0"/>
    <n v="470"/>
    <s v="Блокирован"/>
    <x v="245"/>
    <s v="Smart (МАСС) (SCP)"/>
    <n v="1"/>
    <n v="0"/>
    <n v="0"/>
    <n v="1"/>
    <n v="1"/>
    <n v="120"/>
    <s v="Smart"/>
    <x v="10"/>
    <n v="1"/>
  </r>
  <r>
    <d v="2013-10-07T15:41:29"/>
    <x v="109"/>
    <n v="8563777"/>
    <d v="2013-10-07T15:06:40"/>
    <x v="1"/>
    <m/>
    <n v="73902"/>
    <s v="Непрофильный"/>
    <s v="Тверь"/>
    <s v="- Smart (МАСС) (SCP)"/>
    <n v="470"/>
    <n v="0"/>
    <n v="470"/>
    <s v="Блокирован"/>
    <x v="245"/>
    <s v="Smart (МАСС) (SCP)"/>
    <n v="1"/>
    <n v="0"/>
    <n v="0"/>
    <n v="1"/>
    <n v="1"/>
    <n v="120"/>
    <s v="Smart"/>
    <x v="10"/>
    <n v="1"/>
  </r>
  <r>
    <d v="2013-10-02T15:41:00"/>
    <x v="168"/>
    <n v="8503690"/>
    <d v="2013-10-02T18:15:39"/>
    <x v="1"/>
    <d v="2013-10-02T16:21:45"/>
    <n v="79956"/>
    <s v="Непрофильный"/>
    <s v="Тверь"/>
    <s v="- Smart mini (МАСС) (SCP)"/>
    <n v="220"/>
    <n v="0"/>
    <n v="220"/>
    <s v="Блокирован"/>
    <x v="246"/>
    <s v="Smart mini (МАСС) (SCP)"/>
    <n v="1"/>
    <n v="1"/>
    <n v="1"/>
    <n v="1"/>
    <n v="1"/>
    <n v="110"/>
    <s v="Smart mini"/>
    <x v="10"/>
    <n v="1"/>
  </r>
  <r>
    <d v="2013-10-08T20:46:47"/>
    <x v="5"/>
    <n v="1999011"/>
    <d v="2013-10-01T09:41:09"/>
    <x v="1"/>
    <m/>
    <n v="64628"/>
    <s v="Непрофильный"/>
    <s v="Ярославль"/>
    <s v="- Smart mini (МАСС) (SCP)"/>
    <n v="30"/>
    <n v="200"/>
    <n v="230"/>
    <s v="Блокирован"/>
    <x v="236"/>
    <s v="Smart mini (МАСС) (SCP)"/>
    <n v="1"/>
    <n v="0"/>
    <n v="0"/>
    <n v="1"/>
    <n v="1"/>
    <n v="110"/>
    <s v="Smart mini"/>
    <x v="10"/>
    <n v="1"/>
  </r>
  <r>
    <d v="2013-10-01T17:01:00"/>
    <x v="149"/>
    <n v="8503606"/>
    <d v="2013-09-22T11:29:44"/>
    <x v="2"/>
    <d v="2013-10-07T15:36:43"/>
    <n v="64628"/>
    <s v="Непрофильный"/>
    <s v="Ярославль"/>
    <s v="- Smart mini (МАСС) (SCP)"/>
    <n v="20"/>
    <n v="226.25"/>
    <n v="246.25"/>
    <s v="Блокирован"/>
    <x v="243"/>
    <s v="Smart mini (МАСС) (SCP)"/>
    <n v="1"/>
    <n v="1"/>
    <n v="0"/>
    <n v="1"/>
    <n v="1"/>
    <n v="110"/>
    <s v="Smart mini"/>
    <x v="10"/>
    <n v="1"/>
  </r>
  <r>
    <d v="2013-10-14T22:56:08"/>
    <x v="49"/>
    <n v="1910107"/>
    <d v="2013-10-04T20:42:55"/>
    <x v="1"/>
    <m/>
    <n v="64626"/>
    <s v="Непрофильный"/>
    <s v="Ярославль"/>
    <s v="- Smart mini (МАСС) (SCP)"/>
    <n v="30"/>
    <n v="274"/>
    <n v="304"/>
    <s v="Блокирован"/>
    <x v="226"/>
    <s v="Smart mini (МАСС) (SCP)"/>
    <n v="1"/>
    <n v="0"/>
    <n v="0"/>
    <n v="1"/>
    <n v="1"/>
    <n v="110"/>
    <s v="Smart mini"/>
    <x v="10"/>
    <n v="1"/>
  </r>
  <r>
    <d v="2013-10-14T22:56:17"/>
    <x v="49"/>
    <n v="1910107"/>
    <d v="2013-10-04T20:18:27"/>
    <x v="1"/>
    <m/>
    <n v="64626"/>
    <s v="Непрофильный"/>
    <s v="Ярославль"/>
    <s v="- Супер МТС (МАСС) (SCP)"/>
    <n v="30"/>
    <n v="200"/>
    <n v="230"/>
    <s v="Блокирован"/>
    <x v="226"/>
    <s v="Супер МТС (МАСС) (SCP)"/>
    <n v="1"/>
    <n v="0"/>
    <n v="0"/>
    <n v="1"/>
    <n v="1"/>
    <n v="70"/>
    <s v="Супер МТС"/>
    <x v="10"/>
    <n v="1"/>
  </r>
  <r>
    <d v="2013-10-03T17:25:34"/>
    <x v="79"/>
    <n v="8503693"/>
    <d v="2013-10-03T17:44:43"/>
    <x v="1"/>
    <d v="2013-10-05T16:44:23"/>
    <n v="79956"/>
    <s v="Непрофильный"/>
    <s v="Тверь"/>
    <s v="- Smart mini (МАСС) (SCP)"/>
    <n v="220"/>
    <n v="0"/>
    <n v="220"/>
    <s v="Блокирован"/>
    <x v="245"/>
    <s v="Smart mini (МАСС) (SCP)"/>
    <n v="1"/>
    <n v="1"/>
    <n v="1"/>
    <n v="1"/>
    <n v="1"/>
    <n v="110"/>
    <s v="Smart mini"/>
    <x v="10"/>
    <n v="1"/>
  </r>
  <r>
    <d v="2013-10-02T16:03:30"/>
    <x v="59"/>
    <n v="8562215"/>
    <d v="2013-10-02T15:06:32"/>
    <x v="1"/>
    <d v="2013-10-14T19:49:45"/>
    <n v="79956"/>
    <s v="Непрофильный"/>
    <s v="Тверь"/>
    <s v="- Smart mini (МАСС) (SCP)"/>
    <n v="270"/>
    <n v="0"/>
    <n v="270"/>
    <s v="Блокирован"/>
    <x v="242"/>
    <s v="Smart mini (МАСС) (SCP)"/>
    <n v="1"/>
    <n v="1"/>
    <n v="1"/>
    <n v="1"/>
    <n v="1"/>
    <n v="110"/>
    <s v="Smart mini"/>
    <x v="10"/>
    <n v="1"/>
  </r>
  <r>
    <d v="2013-10-07T19:14:59"/>
    <x v="59"/>
    <n v="8562215"/>
    <d v="2013-10-02T15:06:32"/>
    <x v="1"/>
    <d v="2013-10-14T19:49:45"/>
    <n v="79956"/>
    <s v="Непрофильный"/>
    <s v="Тверь"/>
    <s v="- Smart mini (МАСС) (SCP)"/>
    <n v="270"/>
    <n v="0"/>
    <n v="270"/>
    <s v="Блокирован"/>
    <x v="242"/>
    <s v="Smart mini (МАСС) (SCP)"/>
    <n v="1"/>
    <n v="1"/>
    <n v="1"/>
    <n v="1"/>
    <n v="1"/>
    <n v="110"/>
    <s v="Smart mini"/>
    <x v="10"/>
    <n v="1"/>
  </r>
  <r>
    <d v="2013-10-04T13:58:11"/>
    <x v="159"/>
    <n v="1996247"/>
    <d v="2013-10-15T13:14:14"/>
    <x v="1"/>
    <m/>
    <n v="79956"/>
    <s v="Непрофильный"/>
    <s v="Ярославль"/>
    <s v="- Супер МТС (МАСС) (SCP)"/>
    <n v="30"/>
    <n v="0"/>
    <n v="30"/>
    <s v="Блокирован"/>
    <x v="232"/>
    <s v="Супер МТС (МАСС) (SCP)"/>
    <n v="1"/>
    <n v="0"/>
    <n v="1"/>
    <n v="1"/>
    <n v="1"/>
    <n v="0"/>
    <s v="Супер МТС"/>
    <x v="10"/>
    <n v="1"/>
  </r>
  <r>
    <d v="2013-11-10T21:51:19"/>
    <x v="83"/>
    <n v="8500353"/>
    <d v="2013-11-08T08:33:53"/>
    <x v="0"/>
    <d v="2013-11-09T12:53:44"/>
    <n v="64626"/>
    <s v="Непрофильный"/>
    <s v="Тверь"/>
    <s v="- Супер МТС (МАСС) (SCP)"/>
    <n v="30"/>
    <n v="0"/>
    <n v="30"/>
    <s v="Блокирован"/>
    <x v="247"/>
    <s v="Супер МТС (МАСС) (SCP)"/>
    <n v="0"/>
    <n v="1"/>
    <n v="0"/>
    <n v="1"/>
    <n v="1"/>
    <n v="0"/>
    <s v="Супер МТС"/>
    <x v="10"/>
    <n v="1"/>
  </r>
  <r>
    <d v="2013-10-01T17:09:02"/>
    <x v="149"/>
    <n v="8503583"/>
    <d v="2013-09-23T16:16:43"/>
    <x v="2"/>
    <d v="2013-10-08T11:49:29"/>
    <n v="64628"/>
    <s v="Непрофильный"/>
    <s v="Ярославль"/>
    <s v="- Smart mini (МАСС) (SCP)"/>
    <n v="20"/>
    <n v="0"/>
    <n v="20"/>
    <s v="Блокирован"/>
    <x v="248"/>
    <s v="Smart mini (МАСС) (SCP)"/>
    <n v="1"/>
    <n v="1"/>
    <n v="0"/>
    <n v="1"/>
    <n v="1"/>
    <n v="0"/>
    <s v="Smart mini"/>
    <x v="10"/>
    <n v="1"/>
  </r>
  <r>
    <d v="2013-10-15T12:09:26"/>
    <x v="11"/>
    <n v="1755266"/>
    <d v="2013-10-10T20:52:22"/>
    <x v="1"/>
    <d v="2013-10-13T20:16:28"/>
    <n v="64626"/>
    <s v="Непрофильный"/>
    <s v="Тверь"/>
    <s v="- МТС Коннект-4 (МАСС) (SCP)"/>
    <n v="30"/>
    <n v="0"/>
    <n v="30"/>
    <s v="Блокирован"/>
    <x v="249"/>
    <s v="МТС Коннект-4 (МАСС) (SCP)"/>
    <n v="0"/>
    <n v="1"/>
    <n v="0"/>
    <n v="1"/>
    <n v="1"/>
    <n v="0"/>
    <s v="МТС Коннект-4"/>
    <x v="11"/>
    <n v="1"/>
  </r>
  <r>
    <d v="2013-10-06T15:43:12"/>
    <x v="171"/>
    <n v="1759791"/>
    <d v="2013-10-06T18:14:19"/>
    <x v="1"/>
    <d v="2013-10-14T11:42:30"/>
    <n v="64626"/>
    <s v="Непрофильный"/>
    <s v="Тверь"/>
    <s v="- Супер МТС (МАСС) (SCP)"/>
    <n v="30"/>
    <n v="0"/>
    <n v="30"/>
    <s v="Блокирован"/>
    <x v="250"/>
    <s v="Супер МТС (МАСС) (SCP)"/>
    <n v="1"/>
    <n v="1"/>
    <n v="0"/>
    <n v="1"/>
    <n v="1"/>
    <n v="0"/>
    <s v="Супер МТС"/>
    <x v="11"/>
    <n v="1"/>
  </r>
  <r>
    <d v="2013-10-15T12:18:51"/>
    <x v="148"/>
    <n v="1755685"/>
    <d v="2013-10-10T18:09:19"/>
    <x v="1"/>
    <d v="2013-10-13T20:16:02"/>
    <n v="64626"/>
    <s v="Непрофильный"/>
    <s v="Тверь"/>
    <s v="- МТС Коннект-4 (МАСС) (SCP)"/>
    <n v="30"/>
    <n v="0"/>
    <n v="30"/>
    <s v="Блокирован"/>
    <x v="249"/>
    <s v="МТС Коннект-4 (МАСС) (SCP)"/>
    <n v="0"/>
    <n v="1"/>
    <n v="0"/>
    <n v="1"/>
    <n v="1"/>
    <n v="0"/>
    <s v="МТС Коннект-4"/>
    <x v="11"/>
    <n v="1"/>
  </r>
  <r>
    <d v="2013-10-14T13:25:20"/>
    <x v="5"/>
    <n v="8550389"/>
    <d v="2013-10-01T12:21:00"/>
    <x v="1"/>
    <d v="2013-10-15T19:16:46"/>
    <n v="64628"/>
    <s v="Непрофильный"/>
    <s v="Ярославль"/>
    <s v="- Супер МТС. Область (МАСС) (SCP)"/>
    <n v="30"/>
    <n v="0"/>
    <n v="30"/>
    <s v="Блокирован"/>
    <x v="226"/>
    <s v="Супер МТС. Область (МАСС) (SCP)"/>
    <n v="1"/>
    <n v="1"/>
    <n v="0"/>
    <n v="1"/>
    <n v="1"/>
    <n v="0"/>
    <s v="Супер МТС. Область"/>
    <x v="11"/>
    <n v="1"/>
  </r>
  <r>
    <d v="2013-10-12T12:04:52"/>
    <x v="36"/>
    <n v="1996837"/>
    <d v="2013-10-12T12:06:47"/>
    <x v="1"/>
    <m/>
    <n v="73902"/>
    <s v="Непрофильный"/>
    <s v="Тверь"/>
    <s v="- Супер МТС (МАСС) (SCP)"/>
    <n v="30"/>
    <n v="1235"/>
    <n v="1265"/>
    <s v="Блокирован"/>
    <x v="251"/>
    <s v="Супер МТС (МАСС) (SCP)"/>
    <n v="1"/>
    <n v="0"/>
    <n v="0"/>
    <n v="1"/>
    <n v="1"/>
    <n v="70"/>
    <s v="Супер МТС"/>
    <x v="11"/>
    <n v="1"/>
  </r>
  <r>
    <d v="2013-11-15T13:43:56"/>
    <x v="11"/>
    <n v="1976512"/>
    <d v="2013-11-04T16:55:17"/>
    <x v="0"/>
    <m/>
    <n v="64626"/>
    <s v="Непрофильный"/>
    <s v="Ярославль"/>
    <s v="- Супер МТС (МАСС) (SCP)"/>
    <n v="50"/>
    <n v="0"/>
    <n v="50"/>
    <s v="Блокирован"/>
    <x v="252"/>
    <s v="Супер МТС (МАСС) (SCP)"/>
    <n v="0"/>
    <n v="0"/>
    <n v="0"/>
    <n v="1"/>
    <n v="1"/>
    <n v="0"/>
    <s v="Супер МТС"/>
    <x v="11"/>
    <n v="1"/>
  </r>
  <r>
    <d v="2013-10-03T21:25:32"/>
    <x v="104"/>
    <n v="8514953"/>
    <d v="2013-09-28T12:35:49"/>
    <x v="2"/>
    <m/>
    <n v="64616"/>
    <s v="Непрофильный"/>
    <s v="Тверь"/>
    <s v="- Smart (МАСС) (SCP)"/>
    <n v="30"/>
    <n v="3000"/>
    <n v="3030"/>
    <s v="Блокирован"/>
    <x v="242"/>
    <s v="Smart (МАСС) (SCP)"/>
    <n v="1"/>
    <n v="0"/>
    <n v="1"/>
    <n v="1"/>
    <n v="1"/>
    <n v="120"/>
    <s v="Smart"/>
    <x v="11"/>
    <n v="1"/>
  </r>
  <r>
    <d v="2013-10-03T21:24:39"/>
    <x v="104"/>
    <n v="8514894"/>
    <d v="2013-09-28T11:36:06"/>
    <x v="2"/>
    <m/>
    <n v="64616"/>
    <s v="Непрофильный"/>
    <s v="Тверь"/>
    <s v="- Smart (МАСС) (SCP)"/>
    <n v="30"/>
    <n v="490.05"/>
    <n v="520.04999999999995"/>
    <s v="Блокирован"/>
    <x v="242"/>
    <s v="Smart (МАСС) (SCP)"/>
    <n v="1"/>
    <n v="0"/>
    <n v="1"/>
    <n v="1"/>
    <n v="1"/>
    <n v="120"/>
    <s v="Smart"/>
    <x v="11"/>
    <n v="1"/>
  </r>
  <r>
    <d v="2013-10-05T20:05:37"/>
    <x v="56"/>
    <n v="8500124"/>
    <d v="2013-10-05T20:55:31"/>
    <x v="1"/>
    <d v="2013-10-07T17:01:03"/>
    <n v="79956"/>
    <s v="Непрофильный"/>
    <s v="Тверь"/>
    <s v="- Smart (МАСС) (SCP)"/>
    <n v="470"/>
    <n v="0"/>
    <n v="470"/>
    <s v="Блокирован"/>
    <x v="64"/>
    <s v="Smart (МАСС) (SCP)"/>
    <n v="1"/>
    <n v="1"/>
    <n v="1"/>
    <n v="1"/>
    <n v="1"/>
    <n v="120"/>
    <s v="Smart"/>
    <x v="11"/>
    <n v="1"/>
  </r>
  <r>
    <d v="2013-10-01T16:45:29"/>
    <x v="56"/>
    <n v="8500124"/>
    <d v="2013-10-05T20:55:31"/>
    <x v="1"/>
    <d v="2013-10-07T17:01:03"/>
    <n v="79956"/>
    <s v="Непрофильный"/>
    <s v="Тверь"/>
    <s v="- Smart (МАСС) (SCP)"/>
    <n v="470"/>
    <n v="0"/>
    <n v="470"/>
    <s v="Блокирован"/>
    <x v="64"/>
    <s v="Smart (МАСС) (SCP)"/>
    <n v="1"/>
    <n v="1"/>
    <n v="1"/>
    <n v="1"/>
    <n v="1"/>
    <n v="120"/>
    <s v="Smart"/>
    <x v="11"/>
    <n v="1"/>
  </r>
  <r>
    <d v="2013-10-04T16:56:36"/>
    <x v="31"/>
    <n v="8500124"/>
    <d v="2013-10-04T17:58:15"/>
    <x v="1"/>
    <d v="2013-10-04T19:21:06"/>
    <n v="79956"/>
    <s v="Непрофильный"/>
    <s v="Тверь"/>
    <s v="- Smart (МАСС) (SCP)"/>
    <n v="470"/>
    <n v="0"/>
    <n v="470"/>
    <s v="Блокирован"/>
    <x v="64"/>
    <s v="Smart (МАСС) (SCP)"/>
    <n v="1"/>
    <n v="1"/>
    <n v="1"/>
    <n v="1"/>
    <n v="1"/>
    <n v="120"/>
    <s v="Smart"/>
    <x v="11"/>
    <n v="1"/>
  </r>
  <r>
    <d v="2013-10-08T11:15:23"/>
    <x v="187"/>
    <n v="8564855"/>
    <d v="2013-10-08T08:55:11"/>
    <x v="1"/>
    <d v="2013-10-08T16:16:20"/>
    <n v="64626"/>
    <s v="Непрофильный"/>
    <s v="Тверь"/>
    <s v="- МТС Коннект-4 (МАСС) (SCP)"/>
    <n v="401"/>
    <n v="0"/>
    <n v="401"/>
    <s v="Блокирован"/>
    <x v="251"/>
    <s v="МТС Коннект-4 (МАСС) (SCP)"/>
    <n v="1"/>
    <n v="1"/>
    <n v="0"/>
    <n v="1"/>
    <n v="1"/>
    <n v="170"/>
    <s v="МТС Коннект-4"/>
    <x v="11"/>
    <n v="1"/>
  </r>
  <r>
    <d v="2013-10-15T12:01:42"/>
    <x v="9"/>
    <n v="8564855"/>
    <d v="2013-10-08T08:55:11"/>
    <x v="1"/>
    <d v="2013-10-08T16:16:20"/>
    <n v="64626"/>
    <s v="Непрофильный"/>
    <s v="Ярославль"/>
    <s v="- МТС Коннект-4 (МАСС) (SCP)"/>
    <n v="401"/>
    <n v="0"/>
    <n v="401"/>
    <s v="Блокирован"/>
    <x v="251"/>
    <s v="МТС Коннект-4 (МАСС) (SCP)"/>
    <n v="0"/>
    <n v="1"/>
    <n v="0"/>
    <n v="1"/>
    <n v="1"/>
    <n v="170"/>
    <s v="МТС Коннект-4"/>
    <x v="11"/>
    <n v="1"/>
  </r>
  <r>
    <d v="2013-10-15T12:09:35"/>
    <x v="11"/>
    <n v="1755266"/>
    <d v="2013-10-05T15:17:00"/>
    <x v="1"/>
    <d v="2013-10-08T20:47:40"/>
    <n v="64626"/>
    <s v="Непрофильный"/>
    <s v="Ярославль"/>
    <s v="- МТС Коннект-4 (МАСС) (SCP)"/>
    <n v="30"/>
    <n v="0"/>
    <n v="30"/>
    <s v="Блокирован"/>
    <x v="249"/>
    <s v="МТС Коннект-4 (МАСС) (SCP)"/>
    <n v="0"/>
    <n v="1"/>
    <n v="0"/>
    <n v="1"/>
    <n v="1"/>
    <n v="0"/>
    <s v="МТС Коннект-4"/>
    <x v="11"/>
    <n v="1"/>
  </r>
  <r>
    <d v="2013-10-15T12:18:43"/>
    <x v="148"/>
    <n v="1755685"/>
    <d v="2013-10-04T18:01:27"/>
    <x v="1"/>
    <d v="2013-10-09T05:30:44"/>
    <n v="64626"/>
    <s v="Непрофильный"/>
    <s v="Ярославль"/>
    <s v="- МТС Коннект-4 (МАСС) (SCP)"/>
    <n v="30"/>
    <n v="100"/>
    <n v="130"/>
    <s v="Блокирован"/>
    <x v="249"/>
    <s v="МТС Коннект-4 (МАСС) (SCP)"/>
    <n v="0"/>
    <n v="1"/>
    <n v="0"/>
    <n v="1"/>
    <n v="1"/>
    <n v="0"/>
    <s v="МТС Коннект-4"/>
    <x v="11"/>
    <n v="1"/>
  </r>
  <r>
    <d v="2013-10-12T11:03:14"/>
    <x v="121"/>
    <n v="8550499"/>
    <d v="2013-10-13T11:59:40"/>
    <x v="1"/>
    <m/>
    <n v="64616"/>
    <s v="Непрофильный"/>
    <s v="Тверь"/>
    <s v="- Smart (МАСС) (SCP)"/>
    <n v="30"/>
    <n v="1369"/>
    <n v="1399"/>
    <s v="Блокирован"/>
    <x v="66"/>
    <s v="Smart (МАСС) (SCP)"/>
    <n v="1"/>
    <n v="0"/>
    <n v="1"/>
    <n v="1"/>
    <n v="1"/>
    <n v="120"/>
    <s v="Smart"/>
    <x v="11"/>
    <n v="1"/>
  </r>
  <r>
    <d v="2013-10-02T17:09:18"/>
    <x v="54"/>
    <n v="8500949"/>
    <d v="2013-09-21T11:03:36"/>
    <x v="2"/>
    <d v="2013-09-28T15:07:31"/>
    <n v="79956"/>
    <s v="Непрофильный"/>
    <s v="Ярославль"/>
    <s v="- Супер МТС (МАСС) (SCP)"/>
    <n v="50"/>
    <n v="0"/>
    <n v="50"/>
    <s v="Блокирован"/>
    <x v="246"/>
    <s v="Супер МТС (МАСС) (SCP)"/>
    <n v="1"/>
    <n v="1"/>
    <n v="1"/>
    <n v="1"/>
    <n v="1"/>
    <n v="0"/>
    <s v="Супер МТС"/>
    <x v="11"/>
    <n v="1"/>
  </r>
  <r>
    <d v="2013-10-13T11:14:24"/>
    <x v="74"/>
    <n v="8503582"/>
    <d v="2013-10-09T16:34:07"/>
    <x v="1"/>
    <m/>
    <n v="64628"/>
    <s v="Непрофильный"/>
    <s v="Тверь"/>
    <s v="- Smart mini (МАСС) (SCP)"/>
    <n v="20"/>
    <n v="92"/>
    <n v="112"/>
    <s v="Блокирован"/>
    <x v="253"/>
    <s v="Smart mini (МАСС) (SCP)"/>
    <n v="1"/>
    <n v="0"/>
    <n v="0"/>
    <n v="1"/>
    <n v="1"/>
    <n v="70"/>
    <s v="Smart mini"/>
    <x v="11"/>
    <n v="1"/>
  </r>
  <r>
    <d v="2013-10-03T17:29:36"/>
    <x v="80"/>
    <n v="8503823"/>
    <d v="2013-09-05T19:04:13"/>
    <x v="2"/>
    <d v="2013-09-11T18:48:01"/>
    <n v="79956"/>
    <s v="Непрофильный"/>
    <s v="Ярославль"/>
    <s v="- Smart mini (МАСС) (SCP)"/>
    <n v="220"/>
    <n v="0"/>
    <n v="220"/>
    <s v="Блокирован"/>
    <x v="214"/>
    <s v="Smart mini (МАСС) (SCP)"/>
    <n v="1"/>
    <n v="1"/>
    <n v="1"/>
    <n v="1"/>
    <n v="1"/>
    <n v="110"/>
    <s v="Smart mini"/>
    <x v="11"/>
    <n v="1"/>
  </r>
  <r>
    <d v="2013-10-01T17:02:46"/>
    <x v="149"/>
    <n v="8503693"/>
    <d v="2013-09-22T13:59:44"/>
    <x v="2"/>
    <d v="2013-10-07T17:38:09"/>
    <n v="64628"/>
    <s v="Непрофильный"/>
    <s v="Ярославль"/>
    <s v="- МТС Коннект-4 (МАСС) (SCP)"/>
    <n v="30"/>
    <n v="0"/>
    <n v="30"/>
    <s v="Блокирован"/>
    <x v="245"/>
    <s v="МТС Коннект-4 (МАСС) (SCP)"/>
    <n v="1"/>
    <n v="1"/>
    <n v="0"/>
    <n v="1"/>
    <n v="1"/>
    <n v="0"/>
    <s v="МТС Коннект-4"/>
    <x v="11"/>
    <n v="1"/>
  </r>
  <r>
    <d v="2013-10-03T17:48:54"/>
    <x v="36"/>
    <n v="1996837"/>
    <d v="2013-10-04T09:53:04"/>
    <x v="1"/>
    <d v="2013-10-09T17:11:50"/>
    <n v="73902"/>
    <s v="Непрофильный"/>
    <s v="Тверь"/>
    <s v="- Супер МТС (МАСС) (SCP)"/>
    <n v="30"/>
    <n v="0"/>
    <n v="30"/>
    <s v="Блокирован"/>
    <x v="251"/>
    <s v="Супер МТС (МАСС) (SCP)"/>
    <n v="1"/>
    <n v="1"/>
    <n v="0"/>
    <n v="1"/>
    <n v="1"/>
    <n v="0"/>
    <s v="Супер МТС"/>
    <x v="11"/>
    <n v="1"/>
  </r>
  <r>
    <d v="2013-10-01T15:54:12"/>
    <x v="164"/>
    <n v="8502963"/>
    <d v="2013-09-16T09:47:35"/>
    <x v="2"/>
    <d v="2013-09-30T04:17:11"/>
    <n v="64616"/>
    <s v="Непрофильный"/>
    <s v="Ярославль"/>
    <s v="- Smart Nonstop (МАСС) (SCP)"/>
    <n v="30"/>
    <n v="720.03"/>
    <n v="750.03"/>
    <s v="Блокирован"/>
    <x v="63"/>
    <s v="Smart Nonstop (МАСС) (SCP)"/>
    <n v="1"/>
    <n v="1"/>
    <n v="1"/>
    <n v="1"/>
    <n v="1"/>
    <n v="200"/>
    <s v="Smart Nonstop"/>
    <x v="11"/>
    <n v="1"/>
  </r>
  <r>
    <d v="2013-10-14T20:51:37"/>
    <x v="77"/>
    <n v="8514445"/>
    <d v="2013-10-04T18:13:20"/>
    <x v="1"/>
    <m/>
    <n v="64626"/>
    <s v="Непрофильный"/>
    <s v="Ярославль"/>
    <s v="- Smart mini (МАСС) (SCP)"/>
    <n v="30"/>
    <n v="0"/>
    <n v="30"/>
    <s v="Блокирован"/>
    <x v="232"/>
    <s v="Smart mini (МАСС) (SCP)"/>
    <n v="1"/>
    <n v="0"/>
    <n v="0"/>
    <n v="1"/>
    <n v="1"/>
    <n v="0"/>
    <s v="Smart mini"/>
    <x v="11"/>
    <n v="1"/>
  </r>
  <r>
    <d v="2013-11-15T14:55:55"/>
    <x v="151"/>
    <n v="8550446"/>
    <d v="2013-11-02T16:28:18"/>
    <x v="0"/>
    <d v="2013-11-08T23:07:04"/>
    <n v="64626"/>
    <s v="Непрофильный"/>
    <s v="Ярославль"/>
    <s v="- Супер МТС. Область (МАСС) (SCP)"/>
    <n v="30"/>
    <n v="0"/>
    <n v="30"/>
    <s v="Блокирован"/>
    <x v="254"/>
    <s v="Супер МТС. Область (МАСС) (SCP)"/>
    <n v="0"/>
    <n v="1"/>
    <n v="0"/>
    <n v="1"/>
    <n v="1"/>
    <n v="0"/>
    <s v="Супер МТС. Область"/>
    <x v="11"/>
    <n v="1"/>
  </r>
  <r>
    <d v="2013-10-13T20:58:01"/>
    <x v="91"/>
    <n v="8548027"/>
    <d v="2013-10-11T09:25:05"/>
    <x v="1"/>
    <m/>
    <n v="73902"/>
    <s v="Непрофильный"/>
    <s v="Тверь"/>
    <s v="- Smart mini (МАСС) (SCP)"/>
    <n v="220"/>
    <n v="0"/>
    <n v="220"/>
    <s v="Блокирован"/>
    <x v="255"/>
    <s v="Smart mini (МАСС) (SCP)"/>
    <n v="1"/>
    <n v="0"/>
    <n v="0"/>
    <n v="1"/>
    <n v="1"/>
    <n v="110"/>
    <s v="Smart mini"/>
    <x v="11"/>
    <n v="1"/>
  </r>
  <r>
    <d v="2013-10-13T07:54:06"/>
    <x v="80"/>
    <n v="8502986"/>
    <d v="2013-10-07T08:53:01"/>
    <x v="1"/>
    <m/>
    <n v="64628"/>
    <s v="Непрофильный"/>
    <s v="Тверь"/>
    <s v="- Супер МТС. Область (МАСС) (SCP)"/>
    <n v="30"/>
    <n v="0"/>
    <n v="30"/>
    <s v="Блокирован"/>
    <x v="253"/>
    <s v="Супер МТС. Область (МАСС) (SCP)"/>
    <n v="1"/>
    <n v="0"/>
    <n v="0"/>
    <n v="1"/>
    <n v="1"/>
    <n v="0"/>
    <s v="Супер МТС. Область"/>
    <x v="11"/>
    <n v="1"/>
  </r>
  <r>
    <d v="2013-10-07T11:35:04"/>
    <x v="74"/>
    <n v="8503582"/>
    <d v="2013-10-07T05:57:37"/>
    <x v="1"/>
    <d v="2013-10-12T10:49:45"/>
    <n v="64628"/>
    <s v="Непрофильный"/>
    <s v="Тверь"/>
    <s v="- Smart mini (МАСС) (SCP)"/>
    <n v="20"/>
    <n v="91.06"/>
    <n v="111.06"/>
    <s v="Блокирован"/>
    <x v="253"/>
    <s v="Smart mini (МАСС) (SCP)"/>
    <n v="1"/>
    <n v="1"/>
    <n v="0"/>
    <n v="1"/>
    <n v="1"/>
    <n v="70"/>
    <s v="Smart mini"/>
    <x v="11"/>
    <n v="1"/>
  </r>
  <r>
    <d v="2013-10-13T20:56:16"/>
    <x v="91"/>
    <n v="8548027"/>
    <d v="2013-10-10T18:30:37"/>
    <x v="1"/>
    <m/>
    <n v="73902"/>
    <s v="Непрофильный"/>
    <s v="Тверь"/>
    <s v="- Smart mini (МАСС) (SCP)"/>
    <n v="220"/>
    <n v="47"/>
    <n v="267"/>
    <s v="Блокирован"/>
    <x v="255"/>
    <s v="Smart mini (МАСС) (SCP)"/>
    <n v="1"/>
    <n v="0"/>
    <n v="0"/>
    <n v="1"/>
    <n v="1"/>
    <n v="110"/>
    <s v="Smart mini"/>
    <x v="11"/>
    <n v="1"/>
  </r>
  <r>
    <d v="2013-10-01T15:53:30"/>
    <x v="164"/>
    <n v="8502959"/>
    <d v="2013-09-16T18:01:52"/>
    <x v="2"/>
    <d v="2013-09-30T01:31:39"/>
    <n v="64616"/>
    <s v="Непрофильный"/>
    <s v="Ярославль"/>
    <s v="- Супер МТС. Область (МАСС) (SCP)"/>
    <n v="30"/>
    <n v="652"/>
    <n v="682"/>
    <s v="Блокирован"/>
    <x v="236"/>
    <s v="Супер МТС. Область (МАСС) (SCP)"/>
    <n v="1"/>
    <n v="1"/>
    <n v="1"/>
    <n v="1"/>
    <n v="1"/>
    <n v="70"/>
    <s v="Супер МТС. Область"/>
    <x v="11"/>
    <n v="1"/>
  </r>
  <r>
    <d v="2013-10-03T22:49:11"/>
    <x v="104"/>
    <n v="8520121"/>
    <d v="2013-09-29T17:41:37"/>
    <x v="2"/>
    <d v="2013-10-12T11:07:28"/>
    <n v="73902"/>
    <s v="Непрофильный"/>
    <s v="Тверь"/>
    <s v="- Smart mini (МАСС) (SCP)"/>
    <n v="270"/>
    <n v="0"/>
    <n v="270"/>
    <s v="Блокирован"/>
    <x v="256"/>
    <s v="Smart mini (МАСС) (SCP)"/>
    <n v="1"/>
    <n v="1"/>
    <n v="0"/>
    <n v="1"/>
    <n v="1"/>
    <n v="110"/>
    <s v="Smart mini"/>
    <x v="11"/>
    <n v="1"/>
  </r>
  <r>
    <d v="2013-10-13T07:54:57"/>
    <x v="80"/>
    <n v="8502977"/>
    <d v="2013-10-08T14:17:46"/>
    <x v="1"/>
    <m/>
    <n v="64628"/>
    <s v="Непрофильный"/>
    <s v="Тверь"/>
    <s v="- Супер МТС. Область (МАСС) (SCP)"/>
    <n v="30"/>
    <n v="0"/>
    <n v="30"/>
    <s v="Блокирован"/>
    <x v="257"/>
    <s v="Супер МТС. Область (МАСС) (SCP)"/>
    <n v="1"/>
    <n v="0"/>
    <n v="0"/>
    <n v="1"/>
    <n v="1"/>
    <n v="0"/>
    <s v="Супер МТС. Область"/>
    <x v="11"/>
    <n v="1"/>
  </r>
  <r>
    <d v="2013-10-02T22:43:56"/>
    <x v="104"/>
    <n v="8514413"/>
    <d v="2013-09-27T17:15:05"/>
    <x v="2"/>
    <m/>
    <n v="64616"/>
    <s v="Непрофильный"/>
    <s v="Тверь"/>
    <s v="- МТС Коннект-4 (МАСС) (SCP)"/>
    <n v="949"/>
    <n v="0"/>
    <n v="949"/>
    <s v="Блокирован"/>
    <x v="258"/>
    <s v="МТС Коннект-4 (МАСС) (SCP)"/>
    <n v="1"/>
    <n v="0"/>
    <n v="1"/>
    <n v="1"/>
    <n v="1"/>
    <n v="170"/>
    <s v="МТС Коннект-4"/>
    <x v="11"/>
    <n v="1"/>
  </r>
  <r>
    <d v="2013-11-15T16:39:53"/>
    <x v="59"/>
    <n v="1759511"/>
    <d v="2013-11-15T15:58:34"/>
    <x v="0"/>
    <m/>
    <n v="79956"/>
    <s v="Непрофильный"/>
    <s v="Тверь"/>
    <s v="- Smart (МАСС) (SCP)"/>
    <n v="30"/>
    <n v="470"/>
    <n v="500"/>
    <s v="Блокирован"/>
    <x v="259"/>
    <s v="Smart (МАСС) (SCP)"/>
    <n v="0"/>
    <n v="0"/>
    <n v="1"/>
    <n v="1"/>
    <n v="1"/>
    <n v="120"/>
    <s v="Smart"/>
    <x v="11"/>
    <n v="1"/>
  </r>
  <r>
    <d v="2013-10-03T21:30:00"/>
    <x v="104"/>
    <n v="8550458"/>
    <d v="2013-09-28T10:56:55"/>
    <x v="2"/>
    <m/>
    <n v="64616"/>
    <s v="Непрофильный"/>
    <s v="Тверь"/>
    <s v="- Smart (МАСС) (SCP)"/>
    <n v="30"/>
    <n v="500"/>
    <n v="530"/>
    <s v="Блокирован"/>
    <x v="249"/>
    <s v="Smart (МАСС) (SCP)"/>
    <n v="1"/>
    <n v="0"/>
    <n v="1"/>
    <n v="1"/>
    <n v="1"/>
    <n v="120"/>
    <s v="Smart"/>
    <x v="11"/>
    <n v="1"/>
  </r>
  <r>
    <d v="2013-10-01T08:56:16"/>
    <x v="127"/>
    <n v="8564293"/>
    <d v="2013-09-30T17:23:40"/>
    <x v="2"/>
    <m/>
    <n v="64626"/>
    <s v="Непрофильный"/>
    <s v="Тверь"/>
    <s v="- Smart mini (МАСС) (SCP)"/>
    <n v="30"/>
    <n v="425.25"/>
    <n v="455.25"/>
    <s v="Блокирован"/>
    <x v="232"/>
    <s v="Smart mini (МАСС) (SCP)"/>
    <n v="1"/>
    <n v="0"/>
    <n v="0"/>
    <n v="1"/>
    <n v="1"/>
    <n v="110"/>
    <s v="Smart mini"/>
    <x v="11"/>
    <n v="1"/>
  </r>
  <r>
    <d v="2013-10-13T12:08:45"/>
    <x v="121"/>
    <n v="8517742"/>
    <d v="2013-10-03T13:52:20"/>
    <x v="1"/>
    <d v="2013-10-12T21:24:24"/>
    <n v="64616"/>
    <s v="Непрофильный"/>
    <s v="Ярославль"/>
    <s v="- Твоя страна (МАСС) (SCP)"/>
    <n v="150"/>
    <n v="0"/>
    <n v="150"/>
    <s v="Блокирован"/>
    <x v="253"/>
    <s v="Твоя страна (МАСС) (SCP)"/>
    <n v="1"/>
    <n v="1"/>
    <n v="1"/>
    <n v="0"/>
    <n v="0"/>
    <n v="0"/>
    <s v="Твоя страна"/>
    <x v="11"/>
    <n v="1"/>
  </r>
  <r>
    <d v="2013-10-02T22:59:02"/>
    <x v="104"/>
    <n v="8550458"/>
    <d v="2013-09-27T13:36:44"/>
    <x v="2"/>
    <m/>
    <n v="64616"/>
    <s v="Непрофильный"/>
    <s v="Тверь"/>
    <s v="- Smart (МАСС) (SCP)"/>
    <n v="30"/>
    <n v="475"/>
    <n v="505"/>
    <s v="Блокирован"/>
    <x v="249"/>
    <s v="Smart (МАСС) (SCP)"/>
    <n v="1"/>
    <n v="0"/>
    <n v="1"/>
    <n v="1"/>
    <n v="1"/>
    <n v="120"/>
    <s v="Smart"/>
    <x v="11"/>
    <n v="1"/>
  </r>
  <r>
    <d v="2013-10-13T12:16:42"/>
    <x v="144"/>
    <n v="8520398"/>
    <d v="2013-10-12T13:20:12"/>
    <x v="1"/>
    <d v="2013-10-13T20:01:09"/>
    <n v="64626"/>
    <s v="Непрофильный"/>
    <s v="Тверь"/>
    <s v="- Smart mini (МАСС) (SCP)"/>
    <n v="30"/>
    <n v="221"/>
    <n v="251"/>
    <s v="Блокирован"/>
    <x v="260"/>
    <s v="Smart mini (МАСС) (SCP)"/>
    <n v="1"/>
    <n v="1"/>
    <n v="0"/>
    <n v="1"/>
    <n v="1"/>
    <n v="110"/>
    <s v="Smart mini"/>
    <x v="11"/>
    <n v="1"/>
  </r>
  <r>
    <d v="2013-10-12T17:13:41"/>
    <x v="5"/>
    <n v="8502986"/>
    <d v="2013-10-03T09:09:37"/>
    <x v="1"/>
    <d v="2013-10-15T22:22:18"/>
    <n v="64628"/>
    <s v="Непрофильный"/>
    <s v="Ярославль"/>
    <s v="- Супер МТС. Область (МАСС) (SCP)"/>
    <n v="30"/>
    <n v="0"/>
    <n v="30"/>
    <s v="Блокирован"/>
    <x v="253"/>
    <s v="Супер МТС. Область (МАСС) (SCP)"/>
    <n v="1"/>
    <n v="1"/>
    <n v="0"/>
    <n v="1"/>
    <n v="1"/>
    <n v="0"/>
    <s v="Супер МТС. Область"/>
    <x v="11"/>
    <n v="1"/>
  </r>
  <r>
    <d v="2013-10-07T07:51:03"/>
    <x v="91"/>
    <n v="8548027"/>
    <d v="2013-10-06T17:42:02"/>
    <x v="1"/>
    <d v="2013-10-12T12:58:09"/>
    <n v="73902"/>
    <s v="Непрофильный"/>
    <s v="Тверь"/>
    <s v="- Smart mini (МАСС) (SCP)"/>
    <n v="220"/>
    <n v="0"/>
    <n v="220"/>
    <s v="Блокирован"/>
    <x v="255"/>
    <s v="Smart mini (МАСС) (SCP)"/>
    <n v="1"/>
    <n v="1"/>
    <n v="0"/>
    <n v="1"/>
    <n v="1"/>
    <n v="110"/>
    <s v="Smart mini"/>
    <x v="11"/>
    <n v="1"/>
  </r>
  <r>
    <d v="2013-11-15T12:19:00"/>
    <x v="148"/>
    <n v="1755686"/>
    <d v="2013-11-04T15:04:46"/>
    <x v="0"/>
    <d v="2013-11-09T05:30:39"/>
    <n v="64626"/>
    <s v="Непрофильный"/>
    <s v="Ярославль"/>
    <s v="- МТС Коннект-4 (МАСС) (SCP)"/>
    <n v="30"/>
    <n v="0"/>
    <n v="30"/>
    <s v="Блокирован"/>
    <x v="261"/>
    <s v="МТС Коннект-4 (МАСС) (SCP)"/>
    <n v="0"/>
    <n v="1"/>
    <n v="0"/>
    <n v="1"/>
    <n v="1"/>
    <n v="0"/>
    <s v="МТС Коннект-4"/>
    <x v="11"/>
    <n v="1"/>
  </r>
  <r>
    <d v="2013-10-03T14:39:28"/>
    <x v="119"/>
    <n v="8514509"/>
    <d v="2013-09-11T14:42:20"/>
    <x v="2"/>
    <m/>
    <n v="79956"/>
    <s v="Непрофильный"/>
    <s v="Ярославль"/>
    <s v="- МТС Коннект-4 (МАСС) (SCP)"/>
    <n v="949"/>
    <n v="0"/>
    <n v="949"/>
    <s v="Блокирован"/>
    <x v="237"/>
    <s v="МТС Коннект-4 (МАСС) (SCP)"/>
    <n v="1"/>
    <n v="0"/>
    <n v="1"/>
    <n v="1"/>
    <n v="1"/>
    <n v="170"/>
    <s v="МТС Коннект-4"/>
    <x v="11"/>
    <n v="1"/>
  </r>
  <r>
    <d v="2013-10-14T20:49:00"/>
    <x v="77"/>
    <n v="8511999"/>
    <d v="2013-10-01T12:49:54"/>
    <x v="1"/>
    <m/>
    <n v="64626"/>
    <s v="Непрофильный"/>
    <s v="Ярославль"/>
    <s v="- Smart mini (МАСС) (SCP)"/>
    <n v="30"/>
    <n v="92.5"/>
    <n v="122.5"/>
    <s v="Блокирован"/>
    <x v="65"/>
    <s v="Smart mini (МАСС) (SCP)"/>
    <n v="1"/>
    <n v="0"/>
    <n v="0"/>
    <n v="1"/>
    <n v="1"/>
    <n v="70"/>
    <s v="Smart mini"/>
    <x v="11"/>
    <n v="1"/>
  </r>
  <r>
    <d v="2013-11-15T13:36:56"/>
    <x v="11"/>
    <n v="1755299"/>
    <d v="2013-11-07T19:00:06"/>
    <x v="0"/>
    <d v="2013-11-08T20:50:32"/>
    <n v="64626"/>
    <s v="Непрофильный"/>
    <s v="Ярославль"/>
    <s v="- МТС Коннект-4 (МАСС) (SCP)"/>
    <n v="30"/>
    <n v="0"/>
    <n v="30"/>
    <s v="Блокирован"/>
    <x v="262"/>
    <s v="МТС Коннект-4 (МАСС) (SCP)"/>
    <n v="0"/>
    <n v="1"/>
    <n v="0"/>
    <n v="1"/>
    <n v="1"/>
    <n v="0"/>
    <s v="МТС Коннект-4"/>
    <x v="11"/>
    <n v="1"/>
  </r>
  <r>
    <d v="2013-11-05T20:32:55"/>
    <x v="59"/>
    <n v="8548085"/>
    <d v="2013-09-29T13:46:25"/>
    <x v="2"/>
    <d v="2013-11-12T15:48:35"/>
    <n v="73902"/>
    <s v="Непрофильный"/>
    <s v="Ярославль"/>
    <s v="- Smart mini (МАСС) (SCP)"/>
    <n v="220"/>
    <n v="0"/>
    <n v="220"/>
    <s v="Блокирован"/>
    <x v="263"/>
    <s v="Smart mini (МАСС) (SCP)"/>
    <n v="0"/>
    <n v="1"/>
    <n v="0"/>
    <n v="1"/>
    <n v="1"/>
    <n v="110"/>
    <s v="Smart mini"/>
    <x v="11"/>
    <n v="1"/>
  </r>
  <r>
    <d v="2013-10-14T21:00:56"/>
    <x v="9"/>
    <n v="8503663"/>
    <d v="2013-10-02T12:41:40"/>
    <x v="1"/>
    <d v="2013-10-08T21:26:33"/>
    <n v="64626"/>
    <s v="Непрофильный"/>
    <s v="Ярославль"/>
    <s v="- Smart mini (МАСС) (SCP)"/>
    <n v="20"/>
    <n v="0"/>
    <n v="20"/>
    <s v="Блокирован"/>
    <x v="264"/>
    <s v="Smart mini (МАСС) (SCP)"/>
    <n v="1"/>
    <n v="1"/>
    <n v="0"/>
    <n v="1"/>
    <n v="1"/>
    <n v="0"/>
    <s v="Smart mini"/>
    <x v="11"/>
    <n v="1"/>
  </r>
  <r>
    <d v="2013-11-15T23:17:29"/>
    <x v="35"/>
    <n v="1972651"/>
    <d v="2013-11-10T11:33:06"/>
    <x v="0"/>
    <m/>
    <n v="64628"/>
    <s v="Непрофильный"/>
    <s v="Тверь"/>
    <s v="- Smart (МАСС) (SCP)"/>
    <n v="30"/>
    <n v="500"/>
    <n v="530"/>
    <s v="Блокирован"/>
    <x v="265"/>
    <s v="Smart (МАСС) (SCP)"/>
    <n v="0"/>
    <n v="0"/>
    <n v="0"/>
    <n v="1"/>
    <n v="1"/>
    <n v="120"/>
    <s v="Smart"/>
    <x v="11"/>
    <n v="1"/>
  </r>
  <r>
    <d v="2013-11-15T22:11:33"/>
    <x v="19"/>
    <n v="1756114"/>
    <d v="2013-11-08T15:15:53"/>
    <x v="0"/>
    <m/>
    <n v="64626"/>
    <s v="Непрофильный"/>
    <s v="Ярославль"/>
    <s v="- Супер МТС (МАСС) (SCP)"/>
    <n v="30"/>
    <n v="0"/>
    <n v="30"/>
    <s v="Блокирован"/>
    <x v="266"/>
    <s v="Супер МТС (МАСС) (SCP)"/>
    <n v="0"/>
    <n v="0"/>
    <n v="0"/>
    <n v="1"/>
    <n v="1"/>
    <n v="0"/>
    <s v="Супер МТС"/>
    <x v="11"/>
    <n v="1"/>
  </r>
  <r>
    <d v="2013-10-10T16:09:25"/>
    <x v="25"/>
    <n v="8502977"/>
    <d v="2013-10-02T06:17:44"/>
    <x v="1"/>
    <m/>
    <n v="64628"/>
    <s v="Непрофильный"/>
    <s v="Ярославль"/>
    <s v="- Супер МТС. Область (МАСС) (SCP)"/>
    <n v="30"/>
    <n v="0"/>
    <n v="30"/>
    <s v="Блокирован"/>
    <x v="257"/>
    <s v="Супер МТС. Область (МАСС) (SCP)"/>
    <n v="1"/>
    <n v="0"/>
    <n v="0"/>
    <n v="1"/>
    <n v="1"/>
    <n v="0"/>
    <s v="Супер МТС. Область"/>
    <x v="11"/>
    <n v="1"/>
  </r>
  <r>
    <d v="2013-11-15T11:12:34"/>
    <x v="11"/>
    <n v="8562346"/>
    <d v="2013-11-08T12:12:49"/>
    <x v="0"/>
    <m/>
    <n v="64626"/>
    <s v="Непрофильный"/>
    <s v="Ярославль"/>
    <s v="- Супер МТС 082013 (МАСС) (SCP)"/>
    <n v="30"/>
    <n v="0"/>
    <n v="30"/>
    <s v="Блокирован"/>
    <x v="259"/>
    <s v="Супер МТС 082013 (МАСС) (SCP)"/>
    <n v="0"/>
    <n v="0"/>
    <n v="0"/>
    <n v="1"/>
    <n v="1"/>
    <n v="0"/>
    <s v="Супер МТС 082013"/>
    <x v="11"/>
    <n v="1"/>
  </r>
  <r>
    <d v="2013-10-12T16:56:02"/>
    <x v="80"/>
    <n v="8502982"/>
    <d v="2013-10-05T14:59:38"/>
    <x v="1"/>
    <m/>
    <n v="64628"/>
    <s v="Непрофильный"/>
    <s v="Ярославль"/>
    <s v="- Супер МТС. Область (МАСС) (SCP)"/>
    <n v="30"/>
    <n v="47.5"/>
    <n v="77.5"/>
    <s v="Блокирован"/>
    <x v="267"/>
    <s v="Супер МТС. Область (МАСС) (SCP)"/>
    <n v="1"/>
    <n v="0"/>
    <n v="0"/>
    <n v="1"/>
    <n v="1"/>
    <n v="0"/>
    <s v="Супер МТС. Область"/>
    <x v="11"/>
    <n v="1"/>
  </r>
  <r>
    <d v="2013-10-01T18:01:23"/>
    <x v="161"/>
    <n v="8519204"/>
    <d v="2013-09-17T15:58:36"/>
    <x v="2"/>
    <d v="2013-09-30T10:35:28"/>
    <n v="64616"/>
    <s v="Непрофильный"/>
    <s v="Ярославль"/>
    <s v="- Smart mini (МАСС) (SCP)"/>
    <n v="30"/>
    <n v="220"/>
    <n v="250"/>
    <s v="Блокирован"/>
    <x v="64"/>
    <s v="Smart mini (МАСС) (SCP)"/>
    <n v="1"/>
    <n v="1"/>
    <n v="1"/>
    <n v="1"/>
    <n v="1"/>
    <n v="110"/>
    <s v="Smart mini"/>
    <x v="11"/>
    <n v="1"/>
  </r>
  <r>
    <d v="2013-11-15T12:18:33"/>
    <x v="148"/>
    <n v="1755681"/>
    <d v="2013-11-10T12:22:21"/>
    <x v="0"/>
    <d v="2013-11-13T20:15:45"/>
    <n v="64626"/>
    <s v="Непрофильный"/>
    <s v="Тверь"/>
    <s v="- МТС Коннект-4 (МАСС) (SCP)"/>
    <n v="30"/>
    <n v="0"/>
    <n v="30"/>
    <s v="Блокирован"/>
    <x v="268"/>
    <s v="МТС Коннект-4 (МАСС) (SCP)"/>
    <n v="0"/>
    <n v="1"/>
    <n v="0"/>
    <n v="1"/>
    <n v="1"/>
    <n v="0"/>
    <s v="МТС Коннект-4"/>
    <x v="11"/>
    <n v="1"/>
  </r>
  <r>
    <d v="2013-10-05T19:32:39"/>
    <x v="133"/>
    <n v="1755491"/>
    <d v="2013-10-10T02:57:05"/>
    <x v="1"/>
    <d v="2013-10-13T22:44:20"/>
    <n v="64626"/>
    <s v="Непрофильный"/>
    <s v="Тверь"/>
    <s v="- Супер МТС (МАСС) (SCP)"/>
    <n v="30"/>
    <n v="0"/>
    <n v="30"/>
    <s v="Блокирован"/>
    <x v="241"/>
    <s v="Супер МТС (МАСС) (SCP)"/>
    <n v="1"/>
    <n v="1"/>
    <n v="0"/>
    <n v="1"/>
    <n v="1"/>
    <n v="0"/>
    <s v="Супер МТС"/>
    <x v="11"/>
    <n v="1"/>
  </r>
  <r>
    <d v="2013-10-01T16:16:58"/>
    <x v="25"/>
    <n v="8502986"/>
    <d v="2013-09-25T23:57:42"/>
    <x v="2"/>
    <d v="2013-10-10T15:36:52"/>
    <n v="64628"/>
    <s v="Непрофильный"/>
    <s v="Тверь"/>
    <s v="- Супер МТС. Область (МАСС) (SCP)"/>
    <n v="30"/>
    <n v="0"/>
    <n v="30"/>
    <s v="Блокирован"/>
    <x v="253"/>
    <s v="Супер МТС. Область (МАСС) (SCP)"/>
    <n v="1"/>
    <n v="1"/>
    <n v="0"/>
    <n v="1"/>
    <n v="1"/>
    <n v="0"/>
    <s v="Супер МТС. Область"/>
    <x v="11"/>
    <n v="1"/>
  </r>
  <r>
    <d v="2013-10-01T15:42:28"/>
    <x v="161"/>
    <n v="8550458"/>
    <d v="2013-09-18T17:55:36"/>
    <x v="2"/>
    <d v="2013-09-30T19:10:04"/>
    <n v="64616"/>
    <s v="Непрофильный"/>
    <s v="Ярославль"/>
    <s v="- Smart (МАСС) (SCP)"/>
    <n v="30"/>
    <n v="460"/>
    <n v="490"/>
    <s v="Блокирован"/>
    <x v="249"/>
    <s v="Smart (МАСС) (SCP)"/>
    <n v="1"/>
    <n v="1"/>
    <n v="1"/>
    <n v="1"/>
    <n v="1"/>
    <n v="120"/>
    <s v="Smart"/>
    <x v="11"/>
    <n v="1"/>
  </r>
  <r>
    <d v="2013-10-14T09:58:18"/>
    <x v="157"/>
    <n v="8500258"/>
    <d v="2013-10-07T17:41:32"/>
    <x v="1"/>
    <d v="2013-10-14T21:09:54"/>
    <n v="64616"/>
    <s v="Непрофильный"/>
    <s v="Ярославль"/>
    <s v="- Супер МТС (МАСС) (SCP)"/>
    <n v="30"/>
    <n v="0"/>
    <n v="30"/>
    <s v="Блокирован"/>
    <x v="240"/>
    <s v="Супер МТС (МАСС) (SCP)"/>
    <n v="1"/>
    <n v="1"/>
    <n v="1"/>
    <n v="1"/>
    <n v="1"/>
    <n v="0"/>
    <s v="Супер МТС"/>
    <x v="11"/>
    <n v="1"/>
  </r>
  <r>
    <d v="2013-10-05T19:32:55"/>
    <x v="133"/>
    <n v="1755491"/>
    <d v="2013-10-08T14:56:15"/>
    <x v="1"/>
    <d v="2013-10-13T22:37:33"/>
    <n v="64626"/>
    <s v="Непрофильный"/>
    <s v="Тверь"/>
    <s v="- Супер МТС (МАСС) (SCP)"/>
    <n v="30"/>
    <n v="487.8"/>
    <n v="517.79999999999995"/>
    <s v="Блокирован"/>
    <x v="241"/>
    <s v="Супер МТС (МАСС) (SCP)"/>
    <n v="1"/>
    <n v="1"/>
    <n v="0"/>
    <n v="1"/>
    <n v="1"/>
    <n v="70"/>
    <s v="Супер МТС"/>
    <x v="11"/>
    <n v="1"/>
  </r>
  <r>
    <d v="2013-11-15T12:13:39"/>
    <x v="11"/>
    <n v="1755413"/>
    <d v="2013-11-02T10:26:04"/>
    <x v="0"/>
    <d v="2013-11-08T20:44:09"/>
    <n v="64626"/>
    <s v="Непрофильный"/>
    <s v="Ярославль"/>
    <s v="- МТС Коннект-4 (МАСС) (SCP)"/>
    <n v="30"/>
    <n v="0"/>
    <n v="30"/>
    <s v="Блокирован"/>
    <x v="266"/>
    <s v="МТС Коннект-4 (МАСС) (SCP)"/>
    <n v="0"/>
    <n v="1"/>
    <n v="0"/>
    <n v="1"/>
    <n v="1"/>
    <n v="0"/>
    <s v="МТС Коннект-4"/>
    <x v="11"/>
    <n v="1"/>
  </r>
  <r>
    <d v="2013-10-15T12:31:35"/>
    <x v="50"/>
    <n v="8503064"/>
    <d v="2013-10-10T10:10:25"/>
    <x v="1"/>
    <d v="2013-10-13T20:03:19"/>
    <n v="64626"/>
    <s v="Непрофильный"/>
    <s v="Тверь"/>
    <s v="- МТС Коннект-4 (МАСС) (SCP)"/>
    <n v="30"/>
    <n v="0"/>
    <n v="30"/>
    <s v="Блокирован"/>
    <x v="68"/>
    <s v="МТС Коннект-4 (МАСС) (SCP)"/>
    <n v="0"/>
    <n v="1"/>
    <n v="0"/>
    <n v="1"/>
    <n v="1"/>
    <n v="0"/>
    <s v="МТС Коннект-4"/>
    <x v="11"/>
    <n v="1"/>
  </r>
  <r>
    <d v="2013-11-15T12:28:28"/>
    <x v="148"/>
    <n v="8503058"/>
    <d v="2013-11-02T13:20:13"/>
    <x v="0"/>
    <d v="2013-11-09T05:23:50"/>
    <n v="64626"/>
    <s v="Непрофильный"/>
    <s v="Ярославль"/>
    <s v="- МТС Коннект-4 (МАСС) (SCP)"/>
    <n v="30"/>
    <n v="30"/>
    <n v="60"/>
    <s v="Блокирован"/>
    <x v="265"/>
    <s v="МТС Коннект-4 (МАСС) (SCP)"/>
    <n v="0"/>
    <n v="1"/>
    <n v="0"/>
    <n v="1"/>
    <n v="1"/>
    <n v="0"/>
    <s v="МТС Коннект-4"/>
    <x v="11"/>
    <n v="1"/>
  </r>
  <r>
    <d v="2013-10-01T19:40:39"/>
    <x v="164"/>
    <n v="8520635"/>
    <d v="2013-09-18T12:40:33"/>
    <x v="2"/>
    <d v="2013-09-30T18:20:23"/>
    <n v="64616"/>
    <s v="Непрофильный"/>
    <s v="Ярославль"/>
    <s v="- Smart mini (МАСС) (SCP)"/>
    <n v="30"/>
    <n v="450"/>
    <n v="480"/>
    <s v="Блокирован"/>
    <x v="269"/>
    <s v="Smart mini (МАСС) (SCP)"/>
    <n v="1"/>
    <n v="1"/>
    <n v="1"/>
    <n v="1"/>
    <n v="1"/>
    <n v="110"/>
    <s v="Smart mini"/>
    <x v="11"/>
    <n v="1"/>
  </r>
  <r>
    <d v="2013-11-15T11:56:50"/>
    <x v="9"/>
    <n v="8566008"/>
    <d v="2013-11-03T09:48:59"/>
    <x v="0"/>
    <d v="2013-11-08T20:51:08"/>
    <n v="64626"/>
    <s v="Непрофильный"/>
    <s v="Ярославль"/>
    <s v="- Smart mini (МАСС) (SCP)"/>
    <n v="30"/>
    <n v="400"/>
    <n v="430"/>
    <s v="Блокирован"/>
    <x v="259"/>
    <s v="Smart mini (МАСС) (SCP)"/>
    <n v="0"/>
    <n v="1"/>
    <n v="0"/>
    <n v="1"/>
    <n v="1"/>
    <n v="110"/>
    <s v="Smart mini"/>
    <x v="11"/>
    <n v="1"/>
  </r>
  <r>
    <d v="2013-10-13T07:50:43"/>
    <x v="80"/>
    <n v="8550376"/>
    <d v="2013-10-07T08:51:30"/>
    <x v="1"/>
    <m/>
    <n v="64628"/>
    <s v="Непрофильный"/>
    <s v="Тверь"/>
    <s v="- Супер МТС. Область (МАСС) (SCP)"/>
    <n v="30"/>
    <n v="92"/>
    <n v="122"/>
    <s v="Блокирован"/>
    <x v="241"/>
    <s v="Супер МТС. Область (МАСС) (SCP)"/>
    <n v="1"/>
    <n v="0"/>
    <n v="0"/>
    <n v="1"/>
    <n v="1"/>
    <n v="70"/>
    <s v="Супер МТС. Область"/>
    <x v="11"/>
    <n v="1"/>
  </r>
  <r>
    <d v="2013-10-03T17:31:33"/>
    <x v="80"/>
    <n v="8503693"/>
    <d v="2013-09-06T20:16:14"/>
    <x v="2"/>
    <d v="2013-09-07T18:22:29"/>
    <n v="79956"/>
    <s v="Непрофильный"/>
    <s v="Ярославль"/>
    <s v="- Smart mini (МАСС) (SCP)"/>
    <n v="220"/>
    <n v="118.43"/>
    <n v="338.43"/>
    <s v="Блокирован"/>
    <x v="245"/>
    <s v="Smart mini (МАСС) (SCP)"/>
    <n v="1"/>
    <n v="1"/>
    <n v="1"/>
    <n v="1"/>
    <n v="1"/>
    <n v="110"/>
    <s v="Smart mini"/>
    <x v="11"/>
    <n v="1"/>
  </r>
  <r>
    <d v="2013-10-13T21:50:00"/>
    <x v="19"/>
    <n v="1756099"/>
    <d v="2013-10-06T17:16:28"/>
    <x v="1"/>
    <m/>
    <n v="64626"/>
    <s v="Непрофильный"/>
    <s v="Ярославль"/>
    <s v="- Супер МТС (МАСС) (SCP)"/>
    <n v="30"/>
    <n v="0"/>
    <n v="30"/>
    <s v="Блокирован"/>
    <x v="241"/>
    <s v="Супер МТС (МАСС) (SCP)"/>
    <n v="1"/>
    <n v="0"/>
    <n v="0"/>
    <n v="1"/>
    <n v="1"/>
    <n v="0"/>
    <s v="Супер МТС"/>
    <x v="11"/>
    <n v="1"/>
  </r>
  <r>
    <d v="2013-11-15T12:13:58"/>
    <x v="11"/>
    <n v="1755434"/>
    <d v="2013-11-06T16:00:56"/>
    <x v="0"/>
    <d v="2013-11-09T10:21:49"/>
    <n v="64626"/>
    <s v="Непрофильный"/>
    <s v="Ярославль"/>
    <s v="- МТС Коннект-4 (МАСС) (SCP)"/>
    <n v="30"/>
    <n v="670"/>
    <n v="700"/>
    <s v="Блокирован"/>
    <x v="268"/>
    <s v="МТС Коннект-4 (МАСС) (SCP)"/>
    <n v="0"/>
    <n v="1"/>
    <n v="0"/>
    <n v="1"/>
    <n v="1"/>
    <n v="170"/>
    <s v="МТС Коннект-4"/>
    <x v="11"/>
    <n v="1"/>
  </r>
  <r>
    <d v="2013-10-13T08:36:18"/>
    <x v="67"/>
    <n v="8503694"/>
    <d v="2013-10-08T13:23:11"/>
    <x v="1"/>
    <m/>
    <n v="64628"/>
    <s v="Непрофильный"/>
    <s v="Тверь"/>
    <s v="- МТС Коннект-4 (МАСС) (SCP)"/>
    <n v="30"/>
    <n v="0"/>
    <n v="30"/>
    <s v="Блокирован"/>
    <x v="68"/>
    <s v="МТС Коннект-4 (МАСС) (SCP)"/>
    <n v="1"/>
    <n v="0"/>
    <n v="0"/>
    <n v="1"/>
    <n v="1"/>
    <n v="0"/>
    <s v="МТС Коннект-4"/>
    <x v="11"/>
    <n v="1"/>
  </r>
  <r>
    <d v="2013-10-07T15:07:24"/>
    <x v="166"/>
    <n v="8503694"/>
    <d v="2013-10-08T13:23:11"/>
    <x v="1"/>
    <m/>
    <n v="64628"/>
    <s v="Непрофильный"/>
    <s v="Тверь"/>
    <s v="- МТС Коннект-4 (МАСС) (SCP)"/>
    <n v="30"/>
    <n v="0"/>
    <n v="30"/>
    <s v="Блокирован"/>
    <x v="68"/>
    <s v="МТС Коннект-4 (МАСС) (SCP)"/>
    <n v="1"/>
    <n v="0"/>
    <n v="0"/>
    <n v="1"/>
    <n v="1"/>
    <n v="0"/>
    <s v="МТС Коннект-4"/>
    <x v="11"/>
    <n v="1"/>
  </r>
  <r>
    <d v="2013-10-08T17:16:55"/>
    <x v="152"/>
    <n v="8560055"/>
    <d v="2013-10-08T10:46:33"/>
    <x v="1"/>
    <d v="2013-10-12T10:56:04"/>
    <n v="73902"/>
    <s v="Непрофильный"/>
    <s v="Тверь"/>
    <s v="- Smart mini (МАСС) (SCP)"/>
    <n v="220"/>
    <n v="0"/>
    <n v="220"/>
    <s v="Блокирован"/>
    <x v="68"/>
    <s v="Smart mini (МАСС) (SCP)"/>
    <n v="1"/>
    <n v="1"/>
    <n v="0"/>
    <n v="1"/>
    <n v="1"/>
    <n v="110"/>
    <s v="Smart mini"/>
    <x v="11"/>
    <n v="1"/>
  </r>
  <r>
    <d v="2013-10-13T08:38:07"/>
    <x v="67"/>
    <n v="8503694"/>
    <d v="2013-10-07T17:20:24"/>
    <x v="1"/>
    <m/>
    <n v="64628"/>
    <s v="Непрофильный"/>
    <s v="Тверь"/>
    <s v="- МТС Коннект-4 (МАСС) (SCP)"/>
    <n v="30"/>
    <n v="350"/>
    <n v="380"/>
    <s v="Блокирован"/>
    <x v="68"/>
    <s v="МТС Коннект-4 (МАСС) (SCP)"/>
    <n v="1"/>
    <n v="0"/>
    <n v="0"/>
    <n v="1"/>
    <n v="1"/>
    <n v="170"/>
    <s v="МТС Коннект-4"/>
    <x v="11"/>
    <n v="1"/>
  </r>
  <r>
    <d v="2013-10-07T15:07:46"/>
    <x v="166"/>
    <n v="8503694"/>
    <d v="2013-10-07T17:20:24"/>
    <x v="1"/>
    <m/>
    <n v="64628"/>
    <s v="Непрофильный"/>
    <s v="Тверь"/>
    <s v="- МТС Коннект-4 (МАСС) (SCP)"/>
    <n v="30"/>
    <n v="350"/>
    <n v="380"/>
    <s v="Блокирован"/>
    <x v="68"/>
    <s v="МТС Коннект-4 (МАСС) (SCP)"/>
    <n v="1"/>
    <n v="0"/>
    <n v="0"/>
    <n v="1"/>
    <n v="1"/>
    <n v="170"/>
    <s v="МТС Коннект-4"/>
    <x v="11"/>
    <n v="1"/>
  </r>
  <r>
    <d v="2013-11-15T14:27:42"/>
    <x v="65"/>
    <n v="8502914"/>
    <d v="2013-11-15T14:19:07"/>
    <x v="0"/>
    <m/>
    <n v="73902"/>
    <s v="Непрофильный"/>
    <s v="Тверь"/>
    <s v="- Супер МТС. Область (МАСС) (SCP)"/>
    <n v="30"/>
    <n v="100"/>
    <n v="130"/>
    <s v="Блокирован"/>
    <x v="270"/>
    <s v="Супер МТС. Область (МАСС) (SCP)"/>
    <n v="0"/>
    <n v="0"/>
    <n v="0"/>
    <n v="1"/>
    <n v="1"/>
    <n v="70"/>
    <s v="Супер МТС. Область"/>
    <x v="11"/>
    <n v="1"/>
  </r>
  <r>
    <d v="2013-10-15T12:30:50"/>
    <x v="50"/>
    <n v="8503062"/>
    <d v="2013-10-11T18:40:31"/>
    <x v="1"/>
    <d v="2013-10-13T20:03:51"/>
    <n v="64626"/>
    <s v="Непрофильный"/>
    <s v="Тверь"/>
    <s v="- МТС Коннект-4 (МАСС) (SCP)"/>
    <n v="30"/>
    <n v="0"/>
    <n v="30"/>
    <s v="Блокирован"/>
    <x v="247"/>
    <s v="МТС Коннект-4 (МАСС) (SCP)"/>
    <n v="0"/>
    <n v="1"/>
    <n v="0"/>
    <n v="1"/>
    <n v="1"/>
    <n v="0"/>
    <s v="МТС Коннект-4"/>
    <x v="11"/>
    <n v="1"/>
  </r>
  <r>
    <d v="2013-10-13T16:42:16"/>
    <x v="25"/>
    <n v="8550376"/>
    <d v="2013-10-04T14:10:24"/>
    <x v="1"/>
    <m/>
    <n v="64628"/>
    <s v="Непрофильный"/>
    <s v="Ярославль"/>
    <s v="- Супер МТС. Область (МАСС) (SCP)"/>
    <n v="30"/>
    <n v="0"/>
    <n v="30"/>
    <s v="Блокирован"/>
    <x v="241"/>
    <s v="Супер МТС. Область (МАСС) (SCP)"/>
    <n v="1"/>
    <n v="0"/>
    <n v="0"/>
    <n v="1"/>
    <n v="1"/>
    <n v="0"/>
    <s v="Супер МТС. Область"/>
    <x v="11"/>
    <n v="1"/>
  </r>
  <r>
    <d v="2013-10-11T18:15:17"/>
    <x v="149"/>
    <n v="8550376"/>
    <d v="2013-10-04T14:10:24"/>
    <x v="1"/>
    <m/>
    <n v="64628"/>
    <s v="Непрофильный"/>
    <s v="Ярославль"/>
    <s v="- Супер МТС. Область (МАСС) (SCP)"/>
    <n v="30"/>
    <n v="0"/>
    <n v="30"/>
    <s v="Блокирован"/>
    <x v="241"/>
    <s v="Супер МТС. Область (МАСС) (SCP)"/>
    <n v="1"/>
    <n v="0"/>
    <n v="0"/>
    <n v="1"/>
    <n v="1"/>
    <n v="0"/>
    <s v="Супер МТС. Область"/>
    <x v="11"/>
    <n v="1"/>
  </r>
  <r>
    <d v="2013-10-15T12:31:25"/>
    <x v="50"/>
    <n v="8503064"/>
    <d v="2013-10-06T11:54:40"/>
    <x v="1"/>
    <d v="2013-10-08T19:44:45"/>
    <n v="64626"/>
    <s v="Непрофильный"/>
    <s v="Ярославль"/>
    <s v="- МТС Коннект-4 (МАСС) (SCP)"/>
    <n v="30"/>
    <n v="0"/>
    <n v="30"/>
    <s v="Блокирован"/>
    <x v="68"/>
    <s v="МТС Коннект-4 (МАСС) (SCP)"/>
    <n v="0"/>
    <n v="1"/>
    <n v="0"/>
    <n v="1"/>
    <n v="1"/>
    <n v="0"/>
    <s v="МТС Коннект-4"/>
    <x v="11"/>
    <n v="1"/>
  </r>
  <r>
    <d v="2013-10-15T12:31:44"/>
    <x v="50"/>
    <n v="8503064"/>
    <d v="2013-10-05T19:39:50"/>
    <x v="1"/>
    <d v="2013-10-08T19:44:34"/>
    <n v="64626"/>
    <s v="Непрофильный"/>
    <s v="Ярославль"/>
    <s v="- МТС Коннект-4 (МАСС) (SCP)"/>
    <n v="30"/>
    <n v="0"/>
    <n v="30"/>
    <s v="Блокирован"/>
    <x v="68"/>
    <s v="МТС Коннект-4 (МАСС) (SCP)"/>
    <n v="0"/>
    <n v="1"/>
    <n v="0"/>
    <n v="1"/>
    <n v="1"/>
    <n v="0"/>
    <s v="МТС Коннект-4"/>
    <x v="11"/>
    <n v="1"/>
  </r>
  <r>
    <d v="2013-10-15T12:31:17"/>
    <x v="50"/>
    <n v="8503064"/>
    <d v="2013-10-05T19:33:42"/>
    <x v="1"/>
    <d v="2013-10-08T19:44:28"/>
    <n v="64626"/>
    <s v="Непрофильный"/>
    <s v="Ярославль"/>
    <s v="- МТС Коннект-4 (МАСС) (SCP)"/>
    <n v="30"/>
    <n v="0"/>
    <n v="30"/>
    <s v="Блокирован"/>
    <x v="68"/>
    <s v="МТС Коннект-4 (МАСС) (SCP)"/>
    <n v="0"/>
    <n v="1"/>
    <n v="0"/>
    <n v="1"/>
    <n v="1"/>
    <n v="0"/>
    <s v="МТС Коннект-4"/>
    <x v="11"/>
    <n v="1"/>
  </r>
  <r>
    <d v="2013-11-15T14:24:50"/>
    <x v="10"/>
    <n v="8548561"/>
    <d v="2013-11-10T17:20:45"/>
    <x v="0"/>
    <d v="2013-11-13T20:56:48"/>
    <n v="64626"/>
    <s v="Непрофильный"/>
    <s v="Тверь"/>
    <s v="- Супер МТС. Область (МАСС) (SCP)"/>
    <n v="30"/>
    <n v="41.01"/>
    <n v="71.010000000000005"/>
    <s v="Блокирован"/>
    <x v="271"/>
    <s v="Супер МТС. Область (МАСС) (SCP)"/>
    <n v="0"/>
    <n v="1"/>
    <n v="0"/>
    <n v="1"/>
    <n v="1"/>
    <n v="0"/>
    <s v="Супер МТС. Область"/>
    <x v="11"/>
    <n v="1"/>
  </r>
  <r>
    <d v="2013-10-05T19:32:02"/>
    <x v="133"/>
    <n v="1755490"/>
    <d v="2013-10-14T10:17:43"/>
    <x v="1"/>
    <m/>
    <n v="64626"/>
    <s v="Непрофильный"/>
    <s v="Ярославль"/>
    <s v="- Супер МТС (МАСС) (SCP)"/>
    <n v="30"/>
    <n v="0"/>
    <n v="30"/>
    <s v="Блокирован"/>
    <x v="69"/>
    <s v="Супер МТС (МАСС) (SCP)"/>
    <n v="1"/>
    <n v="0"/>
    <n v="0"/>
    <n v="1"/>
    <n v="1"/>
    <n v="0"/>
    <s v="Супер МТС"/>
    <x v="11"/>
    <n v="1"/>
  </r>
  <r>
    <d v="2013-10-10T11:50:07"/>
    <x v="19"/>
    <n v="1756105"/>
    <d v="2013-10-07T16:19:07"/>
    <x v="1"/>
    <m/>
    <n v="64626"/>
    <s v="Непрофильный"/>
    <s v="Тверь"/>
    <s v="- Супер МТС (МАСС) (SCP)"/>
    <n v="30"/>
    <n v="0"/>
    <n v="30"/>
    <s v="Блокирован"/>
    <x v="272"/>
    <s v="Супер МТС (МАСС) (SCP)"/>
    <n v="1"/>
    <n v="0"/>
    <n v="0"/>
    <n v="1"/>
    <n v="1"/>
    <n v="0"/>
    <s v="Супер МТС"/>
    <x v="11"/>
    <n v="1"/>
  </r>
  <r>
    <d v="2013-10-10T14:21:45"/>
    <x v="19"/>
    <n v="1756105"/>
    <d v="2013-10-07T15:20:51"/>
    <x v="1"/>
    <m/>
    <n v="64626"/>
    <s v="Непрофильный"/>
    <s v="Тверь"/>
    <s v="- Супер МТС (МАСС) (SCP)"/>
    <n v="30"/>
    <n v="0"/>
    <n v="30"/>
    <s v="Блокирован"/>
    <x v="272"/>
    <s v="Супер МТС (МАСС) (SCP)"/>
    <n v="1"/>
    <n v="0"/>
    <n v="0"/>
    <n v="1"/>
    <n v="1"/>
    <n v="0"/>
    <s v="Супер МТС"/>
    <x v="11"/>
    <n v="1"/>
  </r>
  <r>
    <d v="2013-10-11T23:41:39"/>
    <x v="19"/>
    <n v="1756105"/>
    <d v="2013-10-06T18:16:10"/>
    <x v="1"/>
    <m/>
    <n v="64626"/>
    <s v="Непрофильный"/>
    <s v="Тверь"/>
    <s v="- Супер МТС (МАСС) (SCP)"/>
    <n v="30"/>
    <n v="0"/>
    <n v="30"/>
    <s v="Блокирован"/>
    <x v="272"/>
    <s v="Супер МТС (МАСС) (SCP)"/>
    <n v="1"/>
    <n v="0"/>
    <n v="0"/>
    <n v="1"/>
    <n v="1"/>
    <n v="0"/>
    <s v="Супер МТС"/>
    <x v="11"/>
    <n v="1"/>
  </r>
  <r>
    <d v="2013-10-05T19:32:19"/>
    <x v="133"/>
    <n v="1755490"/>
    <d v="2013-10-12T12:53:43"/>
    <x v="1"/>
    <d v="2013-10-13T22:57:54"/>
    <n v="64626"/>
    <s v="Непрофильный"/>
    <s v="Ярославль"/>
    <s v="- Супер МТС (МАСС) (SCP)"/>
    <n v="30"/>
    <n v="91"/>
    <n v="121"/>
    <s v="Блокирован"/>
    <x v="69"/>
    <s v="Супер МТС (МАСС) (SCP)"/>
    <n v="1"/>
    <n v="1"/>
    <n v="0"/>
    <n v="1"/>
    <n v="1"/>
    <n v="70"/>
    <s v="Супер МТС"/>
    <x v="11"/>
    <n v="1"/>
  </r>
  <r>
    <d v="2013-10-14T20:47:43"/>
    <x v="77"/>
    <n v="8511885"/>
    <d v="2013-10-02T10:26:47"/>
    <x v="1"/>
    <m/>
    <n v="64626"/>
    <s v="Непрофильный"/>
    <s v="Ярославль"/>
    <s v="- Smart mini (МАСС) (SCP)"/>
    <n v="30"/>
    <n v="300"/>
    <n v="330"/>
    <s v="Блокирован"/>
    <x v="273"/>
    <s v="Smart mini (МАСС) (SCP)"/>
    <n v="1"/>
    <n v="0"/>
    <n v="0"/>
    <n v="1"/>
    <n v="1"/>
    <n v="110"/>
    <s v="Smart mini"/>
    <x v="11"/>
    <n v="1"/>
  </r>
  <r>
    <d v="2013-10-14T22:55:59"/>
    <x v="49"/>
    <n v="1910106"/>
    <d v="2013-10-08T20:32:11"/>
    <x v="1"/>
    <m/>
    <n v="64626"/>
    <s v="Непрофильный"/>
    <s v="Тверь"/>
    <s v="- Smart mini (МАСС) (SCP)"/>
    <n v="30"/>
    <n v="0"/>
    <n v="30"/>
    <s v="Блокирован"/>
    <x v="274"/>
    <s v="Smart mini (МАСС) (SCP)"/>
    <n v="1"/>
    <n v="0"/>
    <n v="0"/>
    <n v="1"/>
    <n v="1"/>
    <n v="0"/>
    <s v="Smart mini"/>
    <x v="12"/>
    <n v="1"/>
  </r>
  <r>
    <d v="2013-10-12T21:56:40"/>
    <x v="6"/>
    <n v="8502990"/>
    <d v="2013-10-08T15:58:27"/>
    <x v="1"/>
    <m/>
    <n v="64628"/>
    <s v="Непрофильный"/>
    <s v="Тверь"/>
    <s v="- Супер МТС. Область (МАСС) (SCP)"/>
    <n v="30"/>
    <n v="0"/>
    <n v="30"/>
    <s v="Блокирован"/>
    <x v="274"/>
    <s v="Супер МТС. Область (МАСС) (SCP)"/>
    <n v="1"/>
    <n v="0"/>
    <n v="0"/>
    <n v="1"/>
    <n v="1"/>
    <n v="0"/>
    <s v="Супер МТС. Область"/>
    <x v="12"/>
    <n v="1"/>
  </r>
  <r>
    <d v="2013-10-10T15:08:03"/>
    <x v="30"/>
    <n v="8503724"/>
    <d v="2013-10-10T15:00:38"/>
    <x v="1"/>
    <d v="2013-10-13T20:15:57"/>
    <n v="64626"/>
    <s v="Непрофильный"/>
    <s v="Тверь"/>
    <s v="- МТС Коннект-4 (МАСС) (SCP)"/>
    <n v="30"/>
    <n v="432"/>
    <n v="462"/>
    <s v="Блокирован"/>
    <x v="69"/>
    <s v="МТС Коннект-4 (МАСС) (SCP)"/>
    <n v="1"/>
    <n v="1"/>
    <n v="0"/>
    <n v="1"/>
    <n v="1"/>
    <n v="170"/>
    <s v="МТС Коннект-4"/>
    <x v="12"/>
    <n v="1"/>
  </r>
  <r>
    <d v="2013-10-10T21:06:22"/>
    <x v="30"/>
    <n v="8503724"/>
    <d v="2013-10-10T15:00:38"/>
    <x v="1"/>
    <d v="2013-10-13T20:15:57"/>
    <n v="64626"/>
    <s v="Непрофильный"/>
    <s v="Тверь"/>
    <s v="- МТС Коннект-4 (МАСС) (SCP)"/>
    <n v="30"/>
    <n v="432"/>
    <n v="462"/>
    <s v="Блокирован"/>
    <x v="69"/>
    <s v="МТС Коннект-4 (МАСС) (SCP)"/>
    <n v="1"/>
    <n v="1"/>
    <n v="0"/>
    <n v="1"/>
    <n v="1"/>
    <n v="170"/>
    <s v="МТС Коннект-4"/>
    <x v="12"/>
    <n v="1"/>
  </r>
  <r>
    <d v="2013-10-14T20:46:23"/>
    <x v="77"/>
    <n v="8503724"/>
    <d v="2013-10-10T15:00:38"/>
    <x v="1"/>
    <d v="2013-10-13T20:15:57"/>
    <n v="64626"/>
    <s v="Непрофильный"/>
    <s v="Тверь"/>
    <s v="- МТС Коннект-4 (МАСС) (SCP)"/>
    <n v="30"/>
    <n v="432"/>
    <n v="462"/>
    <s v="Блокирован"/>
    <x v="69"/>
    <s v="МТС Коннект-4 (МАСС) (SCP)"/>
    <n v="1"/>
    <n v="1"/>
    <n v="0"/>
    <n v="1"/>
    <n v="1"/>
    <n v="170"/>
    <s v="МТС Коннект-4"/>
    <x v="12"/>
    <n v="1"/>
  </r>
  <r>
    <d v="2013-10-01T13:10:35"/>
    <x v="166"/>
    <n v="8503694"/>
    <d v="2013-10-01T13:55:20"/>
    <x v="1"/>
    <m/>
    <n v="64628"/>
    <s v="Непрофильный"/>
    <s v="Тверь"/>
    <s v="- МТС Коннект-4 (МАСС) (SCP)"/>
    <n v="30"/>
    <n v="191.02"/>
    <n v="221.02"/>
    <s v="Блокирован"/>
    <x v="68"/>
    <s v="МТС Коннект-4 (МАСС) (SCP)"/>
    <n v="1"/>
    <n v="0"/>
    <n v="0"/>
    <n v="1"/>
    <n v="1"/>
    <n v="100"/>
    <s v="МТС Коннект-4"/>
    <x v="12"/>
    <n v="1"/>
  </r>
  <r>
    <d v="2013-10-06T17:35:18"/>
    <x v="114"/>
    <n v="8502850"/>
    <d v="2013-09-25T12:38:42"/>
    <x v="2"/>
    <d v="2013-10-09T15:47:39"/>
    <n v="79956"/>
    <s v="Непрофильный"/>
    <s v="Ярославль"/>
    <s v="- Супер МТС (МАСС) (SCP)"/>
    <n v="30"/>
    <n v="0"/>
    <n v="30"/>
    <s v="Блокирован"/>
    <x v="275"/>
    <s v="Супер МТС (МАСС) (SCP)"/>
    <n v="1"/>
    <n v="1"/>
    <n v="1"/>
    <n v="1"/>
    <n v="1"/>
    <n v="0"/>
    <s v="Супер МТС"/>
    <x v="12"/>
    <n v="1"/>
  </r>
  <r>
    <d v="2013-10-14T20:46:58"/>
    <x v="77"/>
    <n v="8503724"/>
    <d v="2013-10-09T12:13:26"/>
    <x v="1"/>
    <d v="2013-10-13T20:14:11"/>
    <n v="64626"/>
    <s v="Непрофильный"/>
    <s v="Тверь"/>
    <s v="- МТС Коннект-4 (МАСС) (SCP)"/>
    <n v="30"/>
    <n v="30"/>
    <n v="60"/>
    <s v="Блокирован"/>
    <x v="69"/>
    <s v="МТС Коннект-4 (МАСС) (SCP)"/>
    <n v="1"/>
    <n v="1"/>
    <n v="0"/>
    <n v="1"/>
    <n v="1"/>
    <n v="0"/>
    <s v="МТС Коннект-4"/>
    <x v="12"/>
    <n v="1"/>
  </r>
  <r>
    <d v="2013-10-12T16:57:23"/>
    <x v="80"/>
    <n v="8502990"/>
    <d v="2013-10-06T17:26:48"/>
    <x v="1"/>
    <m/>
    <n v="64628"/>
    <s v="Непрофильный"/>
    <s v="Тверь"/>
    <s v="- Супер МТС. Область (МАСС) (SCP)"/>
    <n v="30"/>
    <n v="0"/>
    <n v="30"/>
    <s v="Блокирован"/>
    <x v="274"/>
    <s v="Супер МТС. Область (МАСС) (SCP)"/>
    <n v="1"/>
    <n v="0"/>
    <n v="0"/>
    <n v="1"/>
    <n v="1"/>
    <n v="0"/>
    <s v="Супер МТС. Область"/>
    <x v="12"/>
    <n v="1"/>
  </r>
  <r>
    <d v="2013-10-06T12:43:37"/>
    <x v="24"/>
    <n v="8566649"/>
    <d v="2013-10-06T15:03:14"/>
    <x v="1"/>
    <d v="2013-10-12T09:25:26"/>
    <n v="73902"/>
    <s v="Непрофильный"/>
    <s v="Тверь"/>
    <s v="- Smart mini (МАСС) (SCP)"/>
    <n v="220"/>
    <n v="50"/>
    <n v="270"/>
    <s v="Блокирован"/>
    <x v="274"/>
    <s v="Smart mini (МАСС) (SCP)"/>
    <n v="1"/>
    <n v="1"/>
    <n v="0"/>
    <n v="1"/>
    <n v="1"/>
    <n v="110"/>
    <s v="Smart mini"/>
    <x v="12"/>
    <n v="1"/>
  </r>
  <r>
    <d v="2013-11-15T12:14:15"/>
    <x v="11"/>
    <n v="1755438"/>
    <d v="2013-11-09T12:31:50"/>
    <x v="0"/>
    <d v="2013-11-13T20:14:16"/>
    <n v="64626"/>
    <s v="Непрофильный"/>
    <s v="Тверь"/>
    <s v="- МТС Коннект-4 (МАСС) (SCP)"/>
    <n v="30"/>
    <n v="0"/>
    <n v="30"/>
    <s v="Блокирован"/>
    <x v="276"/>
    <s v="МТС Коннект-4 (МАСС) (SCP)"/>
    <n v="0"/>
    <n v="1"/>
    <n v="0"/>
    <n v="1"/>
    <n v="1"/>
    <n v="0"/>
    <s v="МТС Коннект-4"/>
    <x v="12"/>
    <n v="1"/>
  </r>
  <r>
    <d v="2013-10-05T19:23:03"/>
    <x v="133"/>
    <n v="1755490"/>
    <d v="2013-10-08T10:44:26"/>
    <x v="1"/>
    <d v="2013-10-13T22:34:20"/>
    <n v="64626"/>
    <s v="Непрофильный"/>
    <s v="Тверь"/>
    <s v="- Супер МТС (МАСС) (SCP)"/>
    <n v="30"/>
    <n v="0"/>
    <n v="30"/>
    <s v="Блокирован"/>
    <x v="69"/>
    <s v="Супер МТС (МАСС) (SCP)"/>
    <n v="1"/>
    <n v="1"/>
    <n v="0"/>
    <n v="1"/>
    <n v="1"/>
    <n v="0"/>
    <s v="Супер МТС"/>
    <x v="12"/>
    <n v="1"/>
  </r>
  <r>
    <d v="2013-10-12T17:14:05"/>
    <x v="5"/>
    <n v="8502990"/>
    <d v="2013-10-06T08:41:45"/>
    <x v="1"/>
    <m/>
    <n v="64628"/>
    <s v="Непрофильный"/>
    <s v="Ярославль"/>
    <s v="- Супер МТС. Область (МАСС) (SCP)"/>
    <n v="30"/>
    <n v="0"/>
    <n v="30"/>
    <s v="Блокирован"/>
    <x v="274"/>
    <s v="Супер МТС. Область (МАСС) (SCP)"/>
    <n v="1"/>
    <n v="0"/>
    <n v="0"/>
    <n v="1"/>
    <n v="1"/>
    <n v="0"/>
    <s v="Супер МТС. Область"/>
    <x v="12"/>
    <n v="1"/>
  </r>
  <r>
    <d v="2013-10-14T20:46:14"/>
    <x v="77"/>
    <n v="8503724"/>
    <d v="2013-10-07T20:28:11"/>
    <x v="1"/>
    <d v="2013-10-08T20:50:44"/>
    <n v="64626"/>
    <s v="Непрофильный"/>
    <s v="Ярославль"/>
    <s v="- МТС Коннект-4 (МАСС) (SCP)"/>
    <n v="30"/>
    <n v="0"/>
    <n v="30"/>
    <s v="Блокирован"/>
    <x v="69"/>
    <s v="МТС Коннект-4 (МАСС) (SCP)"/>
    <n v="1"/>
    <n v="1"/>
    <n v="0"/>
    <n v="1"/>
    <n v="1"/>
    <n v="0"/>
    <s v="МТС Коннект-4"/>
    <x v="12"/>
    <n v="1"/>
  </r>
  <r>
    <d v="2013-10-14T23:27:47"/>
    <x v="49"/>
    <n v="8566005"/>
    <d v="2013-10-09T18:46:48"/>
    <x v="1"/>
    <m/>
    <n v="64626"/>
    <s v="Непрофильный"/>
    <s v="Тверь"/>
    <s v="- Smart mini (МАСС) (SCP)"/>
    <n v="30"/>
    <n v="1000"/>
    <n v="1030"/>
    <s v="Блокирован"/>
    <x v="277"/>
    <s v="Smart mini (МАСС) (SCP)"/>
    <n v="1"/>
    <n v="0"/>
    <n v="0"/>
    <n v="1"/>
    <n v="1"/>
    <n v="110"/>
    <s v="Smart mini"/>
    <x v="12"/>
    <n v="1"/>
  </r>
  <r>
    <d v="2013-11-10T22:37:59"/>
    <x v="18"/>
    <n v="8500408"/>
    <d v="2013-11-07T18:38:39"/>
    <x v="0"/>
    <m/>
    <n v="64626"/>
    <s v="Непрофильный"/>
    <s v="Тверь"/>
    <s v="- Супер МТС (МАСС) (SCP)"/>
    <n v="1"/>
    <n v="200"/>
    <n v="201"/>
    <s v="Блокирован"/>
    <x v="278"/>
    <s v="Супер МТС (МАСС) (SCP)"/>
    <n v="0"/>
    <n v="0"/>
    <n v="0"/>
    <n v="1"/>
    <n v="1"/>
    <n v="70"/>
    <s v="Супер МТС"/>
    <x v="12"/>
    <n v="1"/>
  </r>
  <r>
    <d v="2013-10-15T11:55:49"/>
    <x v="9"/>
    <n v="8566005"/>
    <d v="2013-10-09T12:19:33"/>
    <x v="1"/>
    <m/>
    <n v="64626"/>
    <s v="Непрофильный"/>
    <s v="Тверь"/>
    <s v="- Smart mini (МАСС) (SCP)"/>
    <n v="30"/>
    <n v="189"/>
    <n v="219"/>
    <s v="Блокирован"/>
    <x v="277"/>
    <s v="Smart mini (МАСС) (SCP)"/>
    <n v="0"/>
    <n v="0"/>
    <n v="0"/>
    <n v="1"/>
    <n v="1"/>
    <n v="110"/>
    <s v="Smart mini"/>
    <x v="12"/>
    <n v="1"/>
  </r>
  <r>
    <d v="2013-10-07T07:49:19"/>
    <x v="30"/>
    <n v="8503724"/>
    <d v="2013-10-07T07:48:16"/>
    <x v="1"/>
    <d v="2013-10-08T20:49:59"/>
    <n v="64626"/>
    <s v="Непрофильный"/>
    <s v="Тверь"/>
    <s v="- МТС Коннект-4 (МАСС) (SCP)"/>
    <n v="30"/>
    <n v="191"/>
    <n v="221"/>
    <s v="Блокирован"/>
    <x v="69"/>
    <s v="МТС Коннект-4 (МАСС) (SCP)"/>
    <n v="1"/>
    <n v="1"/>
    <n v="0"/>
    <n v="1"/>
    <n v="1"/>
    <n v="100"/>
    <s v="МТС Коннект-4"/>
    <x v="12"/>
    <n v="1"/>
  </r>
  <r>
    <d v="2013-10-14T20:46:33"/>
    <x v="77"/>
    <n v="8503724"/>
    <d v="2013-10-07T07:48:16"/>
    <x v="1"/>
    <d v="2013-10-08T20:49:59"/>
    <n v="64626"/>
    <s v="Непрофильный"/>
    <s v="Ярославль"/>
    <s v="- МТС Коннект-4 (МАСС) (SCP)"/>
    <n v="30"/>
    <n v="191"/>
    <n v="221"/>
    <s v="Блокирован"/>
    <x v="69"/>
    <s v="МТС Коннект-4 (МАСС) (SCP)"/>
    <n v="1"/>
    <n v="1"/>
    <n v="0"/>
    <n v="1"/>
    <n v="1"/>
    <n v="100"/>
    <s v="МТС Коннект-4"/>
    <x v="12"/>
    <n v="1"/>
  </r>
  <r>
    <d v="2013-10-13T07:34:53"/>
    <x v="80"/>
    <n v="8550380"/>
    <d v="2013-10-08T00:32:47"/>
    <x v="1"/>
    <m/>
    <n v="64628"/>
    <s v="Непрофильный"/>
    <s v="Тверь"/>
    <s v="- Супер МТС. Область (МАСС) (SCP)"/>
    <n v="30"/>
    <n v="0"/>
    <n v="30"/>
    <s v="Блокирован"/>
    <x v="254"/>
    <s v="Супер МТС. Область (МАСС) (SCP)"/>
    <n v="1"/>
    <n v="0"/>
    <n v="0"/>
    <n v="1"/>
    <n v="1"/>
    <n v="0"/>
    <s v="Супер МТС. Область"/>
    <x v="12"/>
    <n v="1"/>
  </r>
  <r>
    <d v="2013-10-15T12:30:59"/>
    <x v="50"/>
    <n v="8503062"/>
    <d v="2013-10-02T18:36:05"/>
    <x v="1"/>
    <d v="2013-10-08T19:42:22"/>
    <n v="64626"/>
    <s v="Непрофильный"/>
    <s v="Ярославль"/>
    <s v="- МТС Коннект-4 (МАСС) (SCP)"/>
    <n v="30"/>
    <n v="0"/>
    <n v="30"/>
    <s v="Блокирован"/>
    <x v="247"/>
    <s v="МТС Коннект-4 (МАСС) (SCP)"/>
    <n v="0"/>
    <n v="1"/>
    <n v="0"/>
    <n v="1"/>
    <n v="1"/>
    <n v="0"/>
    <s v="МТС Коннект-4"/>
    <x v="12"/>
    <n v="1"/>
  </r>
  <r>
    <d v="2013-10-12T17:09:13"/>
    <x v="80"/>
    <n v="8502990"/>
    <d v="2013-10-04T14:40:18"/>
    <x v="1"/>
    <m/>
    <n v="64628"/>
    <s v="Непрофильный"/>
    <s v="Ярославль"/>
    <s v="- Супер МТС. Область (МАСС) (SCP)"/>
    <n v="30"/>
    <n v="0"/>
    <n v="30"/>
    <s v="Блокирован"/>
    <x v="274"/>
    <s v="Супер МТС. Область (МАСС) (SCP)"/>
    <n v="1"/>
    <n v="0"/>
    <n v="0"/>
    <n v="1"/>
    <n v="1"/>
    <n v="0"/>
    <s v="Супер МТС. Область"/>
    <x v="12"/>
    <n v="1"/>
  </r>
  <r>
    <d v="2013-10-11T18:13:34"/>
    <x v="149"/>
    <n v="8502990"/>
    <d v="2013-10-04T14:40:18"/>
    <x v="1"/>
    <m/>
    <n v="64628"/>
    <s v="Непрофильный"/>
    <s v="Ярославль"/>
    <s v="- Супер МТС. Область (МАСС) (SCP)"/>
    <n v="30"/>
    <n v="0"/>
    <n v="30"/>
    <s v="Блокирован"/>
    <x v="274"/>
    <s v="Супер МТС. Область (МАСС) (SCP)"/>
    <n v="1"/>
    <n v="0"/>
    <n v="0"/>
    <n v="1"/>
    <n v="1"/>
    <n v="0"/>
    <s v="Супер МТС. Область"/>
    <x v="12"/>
    <n v="1"/>
  </r>
  <r>
    <d v="2013-10-13T08:30:56"/>
    <x v="67"/>
    <n v="8550402"/>
    <d v="2013-10-08T10:55:14"/>
    <x v="1"/>
    <m/>
    <n v="64628"/>
    <s v="Непрофильный"/>
    <s v="Тверь"/>
    <s v="- Супер МТС. Область (МАСС) (SCP)"/>
    <n v="30"/>
    <n v="0"/>
    <n v="30"/>
    <s v="Блокирован"/>
    <x v="277"/>
    <s v="Супер МТС. Область (МАСС) (SCP)"/>
    <n v="1"/>
    <n v="0"/>
    <n v="0"/>
    <n v="1"/>
    <n v="1"/>
    <n v="0"/>
    <s v="Супер МТС. Область"/>
    <x v="12"/>
    <n v="1"/>
  </r>
  <r>
    <d v="2013-10-13T13:42:29"/>
    <x v="149"/>
    <n v="8550402"/>
    <d v="2013-10-08T10:55:14"/>
    <x v="1"/>
    <m/>
    <n v="64628"/>
    <s v="Непрофильный"/>
    <s v="Тверь"/>
    <s v="- Супер МТС. Область (МАСС) (SCP)"/>
    <n v="30"/>
    <n v="0"/>
    <n v="30"/>
    <s v="Блокирован"/>
    <x v="277"/>
    <s v="Супер МТС. Область (МАСС) (SCP)"/>
    <n v="1"/>
    <n v="0"/>
    <n v="0"/>
    <n v="1"/>
    <n v="1"/>
    <n v="0"/>
    <s v="Супер МТС. Область"/>
    <x v="12"/>
    <n v="1"/>
  </r>
  <r>
    <d v="2013-11-15T13:37:14"/>
    <x v="11"/>
    <n v="1755868"/>
    <d v="2013-11-11T19:30:26"/>
    <x v="0"/>
    <d v="2013-11-13T22:53:56"/>
    <n v="64626"/>
    <s v="Непрофильный"/>
    <s v="Тверь"/>
    <s v="- Супер МТС (МАСС) (SCP)"/>
    <n v="30"/>
    <n v="0"/>
    <n v="30"/>
    <s v="Блокирован"/>
    <x v="279"/>
    <s v="Супер МТС (МАСС) (SCP)"/>
    <n v="0"/>
    <n v="1"/>
    <n v="0"/>
    <n v="1"/>
    <n v="1"/>
    <n v="0"/>
    <s v="Супер МТС"/>
    <x v="12"/>
    <n v="1"/>
  </r>
  <r>
    <d v="2013-10-04T12:50:03"/>
    <x v="65"/>
    <n v="8566649"/>
    <d v="2013-10-03T15:22:26"/>
    <x v="1"/>
    <d v="2013-10-12T09:28:04"/>
    <n v="73902"/>
    <s v="Непрофильный"/>
    <s v="Тверь"/>
    <s v="- Smart mini (МАСС) (SCP)"/>
    <n v="220"/>
    <n v="0"/>
    <n v="220"/>
    <s v="Блокирован"/>
    <x v="274"/>
    <s v="Smart mini (МАСС) (SCP)"/>
    <n v="1"/>
    <n v="1"/>
    <n v="0"/>
    <n v="1"/>
    <n v="1"/>
    <n v="110"/>
    <s v="Smart mini"/>
    <x v="12"/>
    <n v="1"/>
  </r>
  <r>
    <d v="2013-10-01T18:27:52"/>
    <x v="6"/>
    <n v="8502986"/>
    <d v="2013-09-10T12:28:49"/>
    <x v="2"/>
    <d v="2013-09-25T14:42:14"/>
    <n v="64628"/>
    <s v="Непрофильный"/>
    <s v="Ярославль"/>
    <s v="- Супер МТС. Область (МАСС) (SCP)"/>
    <n v="30"/>
    <n v="0"/>
    <n v="30"/>
    <s v="Блокирован"/>
    <x v="253"/>
    <s v="Супер МТС. Область (МАСС) (SCP)"/>
    <n v="1"/>
    <n v="1"/>
    <n v="0"/>
    <n v="1"/>
    <n v="1"/>
    <n v="0"/>
    <s v="Супер МТС. Область"/>
    <x v="12"/>
    <n v="1"/>
  </r>
  <r>
    <d v="2013-10-03T21:17:01"/>
    <x v="104"/>
    <n v="8514388"/>
    <d v="2013-09-28T18:22:06"/>
    <x v="2"/>
    <m/>
    <n v="73902"/>
    <s v="Непрофильный"/>
    <s v="Тверь"/>
    <s v="- МТС Коннект-4 (МАСС) (SCP)"/>
    <n v="949"/>
    <n v="0"/>
    <n v="949"/>
    <s v="Блокирован"/>
    <x v="272"/>
    <s v="МТС Коннект-4 (МАСС) (SCP)"/>
    <n v="1"/>
    <n v="0"/>
    <n v="0"/>
    <n v="1"/>
    <n v="1"/>
    <n v="170"/>
    <s v="МТС Коннект-4"/>
    <x v="12"/>
    <n v="1"/>
  </r>
  <r>
    <d v="2013-11-05T16:44:35"/>
    <x v="147"/>
    <n v="8500307"/>
    <d v="2013-11-05T16:51:13"/>
    <x v="0"/>
    <m/>
    <n v="64616"/>
    <s v="Непрофильный"/>
    <s v="Тверь"/>
    <s v="- Супер МТС (МАСС) (SCP)"/>
    <n v="30"/>
    <n v="0"/>
    <n v="30"/>
    <s v="Блокирован"/>
    <x v="276"/>
    <s v="Супер МТС (МАСС) (SCP)"/>
    <n v="0"/>
    <n v="0"/>
    <n v="1"/>
    <n v="1"/>
    <n v="1"/>
    <n v="0"/>
    <s v="Супер МТС"/>
    <x v="12"/>
    <n v="1"/>
  </r>
  <r>
    <d v="2013-10-11T16:51:01"/>
    <x v="44"/>
    <n v="8550863"/>
    <d v="2013-10-11T16:16:14"/>
    <x v="1"/>
    <d v="2013-10-13T21:00:36"/>
    <n v="64626"/>
    <s v="Непрофильный"/>
    <s v="Тверь"/>
    <s v="- Супер МТС (МАСС) (SCP)"/>
    <n v="30"/>
    <n v="0"/>
    <n v="30"/>
    <s v="Блокирован"/>
    <x v="280"/>
    <s v="Супер МТС (МАСС) (SCP)"/>
    <n v="1"/>
    <n v="1"/>
    <n v="0"/>
    <n v="1"/>
    <n v="1"/>
    <n v="0"/>
    <s v="Супер МТС"/>
    <x v="12"/>
    <n v="1"/>
  </r>
  <r>
    <d v="2013-10-01T20:31:13"/>
    <x v="112"/>
    <n v="8520716"/>
    <d v="2013-09-12T16:01:22"/>
    <x v="2"/>
    <d v="2013-09-29T19:26:42"/>
    <n v="64616"/>
    <s v="Непрофильный"/>
    <s v="Ярославль"/>
    <s v="- Smart mini (МАСС) (SCP)"/>
    <n v="30"/>
    <n v="300"/>
    <n v="330"/>
    <s v="Блокирован"/>
    <x v="66"/>
    <s v="Smart mini (МАСС) (SCP)"/>
    <n v="1"/>
    <n v="1"/>
    <n v="1"/>
    <n v="1"/>
    <n v="1"/>
    <n v="110"/>
    <s v="Smart mini"/>
    <x v="12"/>
    <n v="1"/>
  </r>
  <r>
    <d v="2013-10-14T20:46:42"/>
    <x v="77"/>
    <n v="8503724"/>
    <d v="2013-10-04T14:13:55"/>
    <x v="1"/>
    <d v="2013-10-08T20:46:14"/>
    <n v="64626"/>
    <s v="Непрофильный"/>
    <s v="Ярославль"/>
    <s v="- МТС Коннект-4 (МАСС) (SCP)"/>
    <n v="30"/>
    <n v="0"/>
    <n v="30"/>
    <s v="Блокирован"/>
    <x v="69"/>
    <s v="МТС Коннект-4 (МАСС) (SCP)"/>
    <n v="1"/>
    <n v="1"/>
    <n v="0"/>
    <n v="1"/>
    <n v="1"/>
    <n v="0"/>
    <s v="МТС Коннект-4"/>
    <x v="12"/>
    <n v="1"/>
  </r>
  <r>
    <d v="2013-10-03T21:31:54"/>
    <x v="104"/>
    <n v="8554545"/>
    <d v="2013-09-28T14:10:24"/>
    <x v="2"/>
    <m/>
    <n v="64616"/>
    <s v="Непрофильный"/>
    <s v="Тверь"/>
    <s v="- Smart (МАСС) (SCP)"/>
    <n v="30"/>
    <n v="600"/>
    <n v="630"/>
    <s v="Блокирован"/>
    <x v="272"/>
    <s v="Smart (МАСС) (SCP)"/>
    <n v="1"/>
    <n v="0"/>
    <n v="1"/>
    <n v="1"/>
    <n v="1"/>
    <n v="120"/>
    <s v="Smart"/>
    <x v="12"/>
    <n v="1"/>
  </r>
  <r>
    <d v="2013-10-14T20:46:49"/>
    <x v="77"/>
    <n v="8503724"/>
    <d v="2013-10-04T14:08:49"/>
    <x v="1"/>
    <d v="2013-10-08T20:46:08"/>
    <n v="64626"/>
    <s v="Непрофильный"/>
    <s v="Ярославль"/>
    <s v="- МТС Коннект-4 (МАСС) (SCP)"/>
    <n v="30"/>
    <n v="0"/>
    <n v="30"/>
    <s v="Блокирован"/>
    <x v="69"/>
    <s v="МТС Коннект-4 (МАСС) (SCP)"/>
    <n v="1"/>
    <n v="1"/>
    <n v="0"/>
    <n v="1"/>
    <n v="1"/>
    <n v="0"/>
    <s v="МТС Коннект-4"/>
    <x v="12"/>
    <n v="1"/>
  </r>
  <r>
    <d v="2013-10-01T18:54:24"/>
    <x v="164"/>
    <n v="8520472"/>
    <d v="2013-09-18T12:25:52"/>
    <x v="2"/>
    <d v="2013-09-30T13:36:26"/>
    <n v="64616"/>
    <s v="Непрофильный"/>
    <s v="Ярославль"/>
    <s v="- Smart mini (МАСС) (SCP)"/>
    <n v="30"/>
    <n v="200"/>
    <n v="230"/>
    <s v="Блокирован"/>
    <x v="260"/>
    <s v="Smart mini (МАСС) (SCP)"/>
    <n v="1"/>
    <n v="1"/>
    <n v="1"/>
    <n v="1"/>
    <n v="1"/>
    <n v="110"/>
    <s v="Smart mini"/>
    <x v="12"/>
    <n v="1"/>
  </r>
  <r>
    <d v="2013-10-13T18:20:26"/>
    <x v="8"/>
    <n v="8514416"/>
    <d v="2013-10-13T21:48:29"/>
    <x v="1"/>
    <m/>
    <n v="64616"/>
    <s v="Непрофильный"/>
    <s v="Тверь"/>
    <s v="- МТС Коннект-4 (МАСС) (SCP)"/>
    <n v="949"/>
    <n v="0"/>
    <n v="949"/>
    <s v="Блокирован"/>
    <x v="72"/>
    <s v="МТС Коннект-4 (МАСС) (SCP)"/>
    <n v="1"/>
    <n v="0"/>
    <n v="1"/>
    <n v="1"/>
    <n v="1"/>
    <n v="170"/>
    <s v="МТС Коннект-4"/>
    <x v="12"/>
    <n v="1"/>
  </r>
  <r>
    <d v="2013-10-03T22:54:02"/>
    <x v="104"/>
    <n v="8500267"/>
    <d v="2013-09-29T20:20:28"/>
    <x v="2"/>
    <m/>
    <n v="64616"/>
    <s v="Непрофильный"/>
    <s v="Тверь"/>
    <s v="- Супер МТС (МАСС) (SCP)"/>
    <n v="30"/>
    <n v="5000"/>
    <n v="5030"/>
    <s v="Блокирован"/>
    <x v="247"/>
    <s v="Супер МТС (МАСС) (SCP)"/>
    <n v="1"/>
    <n v="0"/>
    <n v="1"/>
    <n v="1"/>
    <n v="1"/>
    <n v="70"/>
    <s v="Супер МТС"/>
    <x v="12"/>
    <n v="1"/>
  </r>
  <r>
    <d v="2013-10-01T19:27:29"/>
    <x v="24"/>
    <n v="8566649"/>
    <d v="2013-10-01T19:45:43"/>
    <x v="1"/>
    <d v="2013-10-12T09:49:29"/>
    <n v="73902"/>
    <s v="Непрофильный"/>
    <s v="Тверь"/>
    <s v="- Smart mini (МАСС) (SCP)"/>
    <n v="220"/>
    <n v="46"/>
    <n v="266"/>
    <s v="Блокирован"/>
    <x v="274"/>
    <s v="Smart mini (МАСС) (SCP)"/>
    <n v="1"/>
    <n v="1"/>
    <n v="0"/>
    <n v="1"/>
    <n v="1"/>
    <n v="110"/>
    <s v="Smart mini"/>
    <x v="12"/>
    <n v="1"/>
  </r>
  <r>
    <d v="2013-11-15T14:25:33"/>
    <x v="10"/>
    <n v="8550408"/>
    <d v="2013-11-07T14:19:21"/>
    <x v="0"/>
    <d v="2013-11-08T23:20:44"/>
    <n v="64626"/>
    <s v="Непрофильный"/>
    <s v="Ярославль"/>
    <s v="- Супер МТС. Область (МАСС) (SCP)"/>
    <n v="30"/>
    <n v="0"/>
    <n v="30"/>
    <s v="Блокирован"/>
    <x v="281"/>
    <s v="Супер МТС. Область (МАСС) (SCP)"/>
    <n v="0"/>
    <n v="1"/>
    <n v="0"/>
    <n v="1"/>
    <n v="1"/>
    <n v="0"/>
    <s v="Супер МТС. Область"/>
    <x v="12"/>
    <n v="1"/>
  </r>
  <r>
    <d v="2013-10-14T20:53:22"/>
    <x v="77"/>
    <n v="8520339"/>
    <d v="2013-10-07T11:41:18"/>
    <x v="1"/>
    <d v="2013-10-09T12:22:47"/>
    <n v="64626"/>
    <s v="Непрофильный"/>
    <s v="Ярославль"/>
    <s v="- Smart mini (МАСС) (SCP)"/>
    <n v="30"/>
    <n v="1000"/>
    <n v="1030"/>
    <s v="Блокирован"/>
    <x v="282"/>
    <s v="Smart mini (МАСС) (SCP)"/>
    <n v="1"/>
    <n v="1"/>
    <n v="0"/>
    <n v="1"/>
    <n v="1"/>
    <n v="110"/>
    <s v="Smart mini"/>
    <x v="12"/>
    <n v="1"/>
  </r>
  <r>
    <d v="2013-10-10T22:13:46"/>
    <x v="83"/>
    <n v="8520339"/>
    <d v="2013-10-07T11:41:18"/>
    <x v="1"/>
    <d v="2013-10-09T12:22:47"/>
    <n v="64626"/>
    <s v="Непрофильный"/>
    <s v="Тверь"/>
    <s v="- Smart mini (МАСС) (SCP)"/>
    <n v="30"/>
    <n v="1000"/>
    <n v="1030"/>
    <s v="Блокирован"/>
    <x v="282"/>
    <s v="Smart mini (МАСС) (SCP)"/>
    <n v="1"/>
    <n v="1"/>
    <n v="0"/>
    <n v="1"/>
    <n v="1"/>
    <n v="110"/>
    <s v="Smart mini"/>
    <x v="12"/>
    <n v="1"/>
  </r>
  <r>
    <d v="2013-11-15T17:56:24"/>
    <x v="20"/>
    <n v="8512931"/>
    <d v="2013-11-03T10:27:48"/>
    <x v="0"/>
    <d v="2013-11-08T16:41:11"/>
    <n v="57078"/>
    <s v="Локальный"/>
    <s v="Ярославль"/>
    <s v="- Твоя страна (МАСС) (SCP)"/>
    <n v="150"/>
    <n v="181"/>
    <n v="331"/>
    <s v="Блокирован"/>
    <x v="278"/>
    <s v="Твоя страна (МАСС) (SCP)"/>
    <n v="0"/>
    <n v="1"/>
    <n v="1"/>
    <n v="0"/>
    <n v="0"/>
    <n v="0"/>
    <s v="Твоя страна"/>
    <x v="12"/>
    <n v="1"/>
  </r>
  <r>
    <d v="2013-10-14T13:24:59"/>
    <x v="5"/>
    <n v="8550380"/>
    <d v="2013-10-03T21:40:07"/>
    <x v="1"/>
    <m/>
    <n v="64628"/>
    <s v="Непрофильный"/>
    <s v="Ярославль"/>
    <s v="- Супер МТС. Область (МАСС) (SCP)"/>
    <n v="30"/>
    <n v="0"/>
    <n v="30"/>
    <s v="Блокирован"/>
    <x v="254"/>
    <s v="Супер МТС. Область (МАСС) (SCP)"/>
    <n v="1"/>
    <n v="0"/>
    <n v="0"/>
    <n v="1"/>
    <n v="1"/>
    <n v="0"/>
    <s v="Супер МТС. Область"/>
    <x v="12"/>
    <n v="1"/>
  </r>
  <r>
    <d v="2013-10-13T07:56:11"/>
    <x v="80"/>
    <n v="8550385"/>
    <d v="2013-10-08T21:22:32"/>
    <x v="1"/>
    <m/>
    <n v="64628"/>
    <s v="Непрофильный"/>
    <s v="Тверь"/>
    <s v="- Супер МТС. Область (МАСС) (SCP)"/>
    <n v="30"/>
    <n v="285.02999999999997"/>
    <n v="315.02999999999997"/>
    <s v="Блокирован"/>
    <x v="283"/>
    <s v="Супер МТС. Область (МАСС) (SCP)"/>
    <n v="1"/>
    <n v="0"/>
    <n v="0"/>
    <n v="1"/>
    <n v="1"/>
    <n v="70"/>
    <s v="Супер МТС. Область"/>
    <x v="12"/>
    <n v="1"/>
  </r>
  <r>
    <d v="2013-10-01T21:31:46"/>
    <x v="112"/>
    <n v="8520829"/>
    <d v="2013-09-19T19:28:43"/>
    <x v="2"/>
    <m/>
    <n v="64616"/>
    <s v="Непрофильный"/>
    <s v="Ярославль"/>
    <s v="- Smart mini (МАСС) (SCP)"/>
    <n v="30"/>
    <n v="470"/>
    <n v="500"/>
    <s v="Блокирован"/>
    <x v="244"/>
    <s v="Smart mini (МАСС) (SCP)"/>
    <n v="1"/>
    <n v="0"/>
    <n v="1"/>
    <n v="1"/>
    <n v="1"/>
    <n v="110"/>
    <s v="Smart mini"/>
    <x v="12"/>
    <n v="1"/>
  </r>
  <r>
    <d v="2013-10-12T19:18:49"/>
    <x v="67"/>
    <n v="8550380"/>
    <d v="2013-10-03T18:36:49"/>
    <x v="1"/>
    <m/>
    <n v="64628"/>
    <s v="Непрофильный"/>
    <s v="Ярославль"/>
    <s v="- Супер МТС. Область (МАСС) (SCP)"/>
    <n v="30"/>
    <n v="0"/>
    <n v="30"/>
    <s v="Блокирован"/>
    <x v="254"/>
    <s v="Супер МТС. Область (МАСС) (SCP)"/>
    <n v="1"/>
    <n v="0"/>
    <n v="0"/>
    <n v="1"/>
    <n v="1"/>
    <n v="0"/>
    <s v="Супер МТС. Область"/>
    <x v="12"/>
    <n v="1"/>
  </r>
  <r>
    <d v="2013-10-14T13:04:56"/>
    <x v="6"/>
    <n v="8550380"/>
    <d v="2013-10-03T17:46:03"/>
    <x v="1"/>
    <d v="2013-10-15T22:23:19"/>
    <n v="64628"/>
    <s v="Непрофильный"/>
    <s v="Ярославль"/>
    <s v="- Супер МТС (МАСС) (SCP)"/>
    <n v="30"/>
    <n v="0"/>
    <n v="30"/>
    <s v="Блокирован"/>
    <x v="254"/>
    <s v="Супер МТС (МАСС) (SCP)"/>
    <n v="1"/>
    <n v="1"/>
    <n v="0"/>
    <n v="1"/>
    <n v="1"/>
    <n v="0"/>
    <s v="Супер МТС"/>
    <x v="12"/>
    <n v="1"/>
  </r>
  <r>
    <d v="2013-10-06T16:56:35"/>
    <x v="70"/>
    <n v="8563780"/>
    <d v="2013-10-06T16:59:32"/>
    <x v="1"/>
    <m/>
    <n v="73902"/>
    <s v="Непрофильный"/>
    <s v="Тверь"/>
    <s v="- Smart (МАСС) (SCP)"/>
    <n v="470"/>
    <n v="100"/>
    <n v="570"/>
    <s v="Блокирован"/>
    <x v="282"/>
    <s v="Smart (МАСС) (SCP)"/>
    <n v="1"/>
    <n v="0"/>
    <n v="0"/>
    <n v="1"/>
    <n v="1"/>
    <n v="120"/>
    <s v="Smart"/>
    <x v="12"/>
    <n v="1"/>
  </r>
  <r>
    <d v="2013-10-07T17:43:07"/>
    <x v="176"/>
    <n v="8563780"/>
    <d v="2013-10-06T16:59:32"/>
    <x v="1"/>
    <m/>
    <n v="73902"/>
    <s v="Непрофильный"/>
    <s v="Тверь"/>
    <s v="- Smart (МАСС) (SCP)"/>
    <n v="470"/>
    <n v="100"/>
    <n v="570"/>
    <s v="Блокирован"/>
    <x v="282"/>
    <s v="Smart (МАСС) (SCP)"/>
    <n v="1"/>
    <n v="0"/>
    <n v="0"/>
    <n v="1"/>
    <n v="1"/>
    <n v="120"/>
    <s v="Smart"/>
    <x v="12"/>
    <n v="1"/>
  </r>
  <r>
    <d v="2013-10-12T16:53:59"/>
    <x v="127"/>
    <n v="8564415"/>
    <d v="2013-10-12T15:58:04"/>
    <x v="1"/>
    <m/>
    <n v="64626"/>
    <s v="Непрофильный"/>
    <s v="Тверь"/>
    <s v="- Smart mini (МАСС) (SCP)"/>
    <n v="30"/>
    <n v="287.22000000000003"/>
    <n v="317.22000000000003"/>
    <s v="Блокирован"/>
    <x v="72"/>
    <s v="Smart mini (МАСС) (SCP)"/>
    <n v="1"/>
    <n v="0"/>
    <n v="0"/>
    <n v="1"/>
    <n v="1"/>
    <n v="110"/>
    <s v="Smart mini"/>
    <x v="12"/>
    <n v="1"/>
  </r>
  <r>
    <d v="2013-10-14T23:28:11"/>
    <x v="49"/>
    <n v="8564442"/>
    <d v="2013-10-09T15:33:19"/>
    <x v="1"/>
    <d v="2013-10-13T20:21:21"/>
    <n v="64626"/>
    <s v="Непрофильный"/>
    <s v="Тверь"/>
    <s v="- Smart mini (МАСС) (SCP)"/>
    <n v="30"/>
    <n v="300"/>
    <n v="330"/>
    <s v="Блокирован"/>
    <x v="280"/>
    <s v="Smart mini (МАСС) (SCP)"/>
    <n v="1"/>
    <n v="1"/>
    <n v="0"/>
    <n v="1"/>
    <n v="1"/>
    <n v="110"/>
    <s v="Smart mini"/>
    <x v="12"/>
    <n v="1"/>
  </r>
  <r>
    <d v="2013-10-02T22:43:08"/>
    <x v="104"/>
    <n v="8510960"/>
    <d v="2013-09-27T13:30:42"/>
    <x v="2"/>
    <d v="2013-10-06T01:28:34"/>
    <n v="64616"/>
    <s v="Непрофильный"/>
    <s v="Тверь"/>
    <s v="- Супер МТС (МАСС) (SCP)"/>
    <n v="220"/>
    <n v="0"/>
    <n v="220"/>
    <s v="Блокирован"/>
    <x v="252"/>
    <s v="Супер МТС (МАСС) (SCP)"/>
    <n v="1"/>
    <n v="1"/>
    <n v="1"/>
    <n v="1"/>
    <n v="1"/>
    <n v="70"/>
    <s v="Супер МТС"/>
    <x v="12"/>
    <n v="1"/>
  </r>
  <r>
    <d v="2013-10-06T14:54:30"/>
    <x v="70"/>
    <n v="8563780"/>
    <d v="2013-10-06T12:20:50"/>
    <x v="1"/>
    <m/>
    <n v="73902"/>
    <s v="Непрофильный"/>
    <s v="Тверь"/>
    <s v="- Smart (МАСС) (SCP)"/>
    <n v="470"/>
    <n v="0"/>
    <n v="470"/>
    <s v="Блокирован"/>
    <x v="282"/>
    <s v="Smart (МАСС) (SCP)"/>
    <n v="1"/>
    <n v="0"/>
    <n v="0"/>
    <n v="1"/>
    <n v="1"/>
    <n v="120"/>
    <s v="Smart"/>
    <x v="12"/>
    <n v="1"/>
  </r>
  <r>
    <d v="2013-10-07T17:42:56"/>
    <x v="176"/>
    <n v="8563780"/>
    <d v="2013-10-06T12:20:50"/>
    <x v="1"/>
    <m/>
    <n v="73902"/>
    <s v="Непрофильный"/>
    <s v="Тверь"/>
    <s v="- Smart (МАСС) (SCP)"/>
    <n v="470"/>
    <n v="0"/>
    <n v="470"/>
    <s v="Блокирован"/>
    <x v="282"/>
    <s v="Smart (МАСС) (SCP)"/>
    <n v="1"/>
    <n v="0"/>
    <n v="0"/>
    <n v="1"/>
    <n v="1"/>
    <n v="120"/>
    <s v="Smart"/>
    <x v="12"/>
    <n v="1"/>
  </r>
  <r>
    <d v="2013-10-15T11:55:32"/>
    <x v="9"/>
    <n v="8566005"/>
    <d v="2013-10-04T10:48:02"/>
    <x v="1"/>
    <m/>
    <n v="64626"/>
    <s v="Непрофильный"/>
    <s v="Ярославль"/>
    <s v="- Smart mini (МАСС) (SCP)"/>
    <n v="30"/>
    <n v="283.5"/>
    <n v="313.5"/>
    <s v="Блокирован"/>
    <x v="277"/>
    <s v="Smart mini (МАСС) (SCP)"/>
    <n v="0"/>
    <n v="0"/>
    <n v="0"/>
    <n v="1"/>
    <n v="1"/>
    <n v="110"/>
    <s v="Smart mini"/>
    <x v="12"/>
    <n v="1"/>
  </r>
  <r>
    <d v="2013-10-09T23:06:24"/>
    <x v="75"/>
    <n v="8566005"/>
    <d v="2013-10-04T10:48:02"/>
    <x v="1"/>
    <m/>
    <n v="64626"/>
    <s v="Непрофильный"/>
    <s v="Тверь"/>
    <s v="- Smart mini (МАСС) (SCP)"/>
    <n v="30"/>
    <n v="283.5"/>
    <n v="313.5"/>
    <s v="Блокирован"/>
    <x v="277"/>
    <s v="Smart mini (МАСС) (SCP)"/>
    <n v="1"/>
    <n v="0"/>
    <n v="0"/>
    <n v="1"/>
    <n v="1"/>
    <n v="110"/>
    <s v="Smart mini"/>
    <x v="12"/>
    <n v="1"/>
  </r>
  <r>
    <d v="2013-10-15T11:55:40"/>
    <x v="9"/>
    <n v="8566005"/>
    <d v="2013-10-04T10:47:03"/>
    <x v="1"/>
    <m/>
    <n v="64626"/>
    <s v="Непрофильный"/>
    <s v="Ярославль"/>
    <s v="- Smart mini (МАСС) (SCP)"/>
    <n v="30"/>
    <n v="567"/>
    <n v="597"/>
    <s v="Блокирован"/>
    <x v="277"/>
    <s v="Smart mini (МАСС) (SCP)"/>
    <n v="0"/>
    <n v="0"/>
    <n v="0"/>
    <n v="1"/>
    <n v="1"/>
    <n v="110"/>
    <s v="Smart mini"/>
    <x v="12"/>
    <n v="1"/>
  </r>
  <r>
    <d v="2013-10-01T18:38:53"/>
    <x v="165"/>
    <n v="8554548"/>
    <d v="2013-09-21T10:13:06"/>
    <x v="2"/>
    <m/>
    <n v="64616"/>
    <s v="Непрофильный"/>
    <s v="Ярославль"/>
    <s v="- Smart (МАСС) (SCP)"/>
    <n v="30"/>
    <n v="910"/>
    <n v="940"/>
    <s v="Блокирован"/>
    <x v="241"/>
    <s v="Smart (МАСС) (SCP)"/>
    <n v="1"/>
    <n v="0"/>
    <n v="1"/>
    <n v="1"/>
    <n v="1"/>
    <n v="120"/>
    <s v="Smart"/>
    <x v="12"/>
    <n v="1"/>
  </r>
  <r>
    <d v="2013-10-09T20:28:07"/>
    <x v="98"/>
    <n v="8548570"/>
    <d v="2013-09-16T09:58:41"/>
    <x v="2"/>
    <d v="2013-09-24T21:42:03"/>
    <n v="64626"/>
    <s v="Непрофильный"/>
    <s v="Ярославль"/>
    <s v="- Супер МТС. Область (МАСС) (SCP)"/>
    <n v="30"/>
    <n v="0"/>
    <n v="30"/>
    <s v="Блокирован"/>
    <x v="260"/>
    <s v="Супер МТС. Область (МАСС) (SCP)"/>
    <n v="1"/>
    <n v="1"/>
    <n v="0"/>
    <n v="1"/>
    <n v="1"/>
    <n v="0"/>
    <s v="Супер МТС. Область"/>
    <x v="12"/>
    <n v="1"/>
  </r>
  <r>
    <d v="2013-10-07T18:35:24"/>
    <x v="158"/>
    <n v="8512237"/>
    <d v="2013-10-03T15:55:52"/>
    <x v="1"/>
    <m/>
    <n v="73902"/>
    <s v="Непрофильный"/>
    <s v="Тверь"/>
    <s v="- Супер МТС (МАСС) (SCP)"/>
    <n v="30"/>
    <n v="400"/>
    <n v="430"/>
    <s v="Блокирован"/>
    <x v="277"/>
    <s v="Супер МТС (МАСС) (SCP)"/>
    <n v="1"/>
    <n v="0"/>
    <n v="0"/>
    <n v="1"/>
    <n v="1"/>
    <n v="70"/>
    <s v="Супер МТС"/>
    <x v="12"/>
    <n v="1"/>
  </r>
  <r>
    <d v="2013-10-02T16:54:00"/>
    <x v="149"/>
    <n v="8500703"/>
    <d v="2013-10-02T14:42:45"/>
    <x v="1"/>
    <d v="2013-10-15T17:10:09"/>
    <n v="64628"/>
    <s v="Непрофильный"/>
    <s v="Тверь"/>
    <s v="- Твоя страна (МАСС) (SCP)"/>
    <n v="30"/>
    <n v="0"/>
    <n v="30"/>
    <s v="Блокирован"/>
    <x v="254"/>
    <s v="Твоя страна (МАСС) (SCP)"/>
    <n v="1"/>
    <n v="1"/>
    <n v="0"/>
    <n v="0"/>
    <n v="0"/>
    <n v="0"/>
    <s v="Твоя страна"/>
    <x v="12"/>
    <n v="1"/>
  </r>
  <r>
    <d v="2013-10-07T17:40:12"/>
    <x v="176"/>
    <n v="8563780"/>
    <d v="2013-10-05T13:01:18"/>
    <x v="1"/>
    <m/>
    <n v="73902"/>
    <s v="Непрофильный"/>
    <s v="Тверь"/>
    <s v="- Smart (МАСС) (SCP)"/>
    <n v="470"/>
    <n v="0"/>
    <n v="470"/>
    <s v="Блокирован"/>
    <x v="282"/>
    <s v="Smart (МАСС) (SCP)"/>
    <n v="1"/>
    <n v="0"/>
    <n v="0"/>
    <n v="1"/>
    <n v="1"/>
    <n v="120"/>
    <s v="Smart"/>
    <x v="12"/>
    <n v="1"/>
  </r>
  <r>
    <d v="2013-10-07T17:40:24"/>
    <x v="176"/>
    <n v="8563780"/>
    <d v="2013-10-05T11:00:22"/>
    <x v="1"/>
    <m/>
    <n v="73902"/>
    <s v="Непрофильный"/>
    <s v="Тверь"/>
    <s v="- Smart (МАСС) (SCP)"/>
    <n v="470"/>
    <n v="100"/>
    <n v="570"/>
    <s v="Блокирован"/>
    <x v="282"/>
    <s v="Smart (МАСС) (SCP)"/>
    <n v="1"/>
    <n v="0"/>
    <n v="0"/>
    <n v="1"/>
    <n v="1"/>
    <n v="120"/>
    <s v="Smart"/>
    <x v="12"/>
    <n v="1"/>
  </r>
  <r>
    <d v="2013-10-14T23:11:21"/>
    <x v="10"/>
    <n v="8555327"/>
    <d v="2013-10-11T23:24:02"/>
    <x v="1"/>
    <d v="2013-10-14T00:07:55"/>
    <n v="64626"/>
    <s v="Непрофильный"/>
    <s v="Тверь"/>
    <s v="- Smart mini (МАСС) (SCP)"/>
    <n v="220"/>
    <n v="0"/>
    <n v="220"/>
    <s v="Блокирован"/>
    <x v="284"/>
    <s v="Smart mini (МАСС) (SCP)"/>
    <n v="1"/>
    <n v="1"/>
    <n v="0"/>
    <n v="1"/>
    <n v="1"/>
    <n v="110"/>
    <s v="Smart mini"/>
    <x v="12"/>
    <n v="1"/>
  </r>
  <r>
    <d v="2013-10-09T11:32:15"/>
    <x v="116"/>
    <n v="8520766"/>
    <d v="2013-07-11T19:33:32"/>
    <x v="4"/>
    <d v="2013-07-15T10:52:18"/>
    <n v="64616"/>
    <s v="Непрофильный"/>
    <s v="Ярославль"/>
    <s v="- Smart mini (МАСС) (SCP)"/>
    <n v="30"/>
    <n v="100"/>
    <n v="130"/>
    <s v="Блокирован"/>
    <x v="190"/>
    <s v="Smart mini (МАСС) (SCP)"/>
    <n v="1"/>
    <n v="1"/>
    <n v="1"/>
    <n v="1"/>
    <n v="1"/>
    <n v="70"/>
    <s v="Smart mini"/>
    <x v="12"/>
    <n v="1"/>
  </r>
  <r>
    <d v="2013-10-12T12:11:54"/>
    <x v="188"/>
    <n v="1755273"/>
    <d v="2013-10-12T19:25:44"/>
    <x v="1"/>
    <m/>
    <n v="64616"/>
    <s v="Непрофильный"/>
    <s v="Тверь"/>
    <s v="- Smart mini (МАСС) (SCP)"/>
    <n v="30"/>
    <n v="192.86"/>
    <n v="222.86"/>
    <s v="Блокирован"/>
    <x v="262"/>
    <s v="Smart mini (МАСС) (SCP)"/>
    <n v="1"/>
    <n v="0"/>
    <n v="1"/>
    <n v="1"/>
    <n v="1"/>
    <n v="110"/>
    <s v="Smart mini"/>
    <x v="12"/>
    <n v="1"/>
  </r>
  <r>
    <d v="2013-10-12T19:24:16"/>
    <x v="82"/>
    <n v="8554501"/>
    <d v="2013-09-26T15:58:20"/>
    <x v="2"/>
    <d v="2013-10-13T18:32:07"/>
    <n v="64616"/>
    <s v="Непрофильный"/>
    <s v="Ярославль"/>
    <s v="- Smart (МАСС) (SCP)"/>
    <n v="30"/>
    <n v="455.25"/>
    <n v="485.25"/>
    <s v="Блокирован"/>
    <x v="247"/>
    <s v="Smart (МАСС) (SCP)"/>
    <n v="1"/>
    <n v="1"/>
    <n v="1"/>
    <n v="1"/>
    <n v="1"/>
    <n v="120"/>
    <s v="Smart"/>
    <x v="12"/>
    <n v="1"/>
  </r>
  <r>
    <d v="2013-10-14T20:54:06"/>
    <x v="77"/>
    <n v="8520411"/>
    <d v="2013-10-03T13:13:05"/>
    <x v="1"/>
    <d v="2013-10-08T19:30:28"/>
    <n v="64626"/>
    <s v="Непрофильный"/>
    <s v="Ярославль"/>
    <s v="- Smart mini (МАСС) (SCP)"/>
    <n v="30"/>
    <n v="244.02"/>
    <n v="274.02"/>
    <s v="Блокирован"/>
    <x v="70"/>
    <s v="Smart mini (МАСС) (SCP)"/>
    <n v="1"/>
    <n v="1"/>
    <n v="0"/>
    <n v="1"/>
    <n v="1"/>
    <n v="110"/>
    <s v="Smart mini"/>
    <x v="12"/>
    <n v="1"/>
  </r>
  <r>
    <d v="2013-10-14T15:58:43"/>
    <x v="60"/>
    <n v="8550450"/>
    <d v="2013-10-12T11:03:15"/>
    <x v="1"/>
    <d v="2013-10-14T16:20:51"/>
    <n v="79956"/>
    <s v="Непрофильный"/>
    <s v="Тверь"/>
    <s v="- Супер МТС. Область (МАСС) (SCP)"/>
    <n v="30"/>
    <n v="0"/>
    <n v="30"/>
    <s v="Блокирован"/>
    <x v="262"/>
    <s v="Супер МТС. Область (МАСС) (SCP)"/>
    <n v="1"/>
    <n v="1"/>
    <n v="1"/>
    <n v="1"/>
    <n v="1"/>
    <n v="0"/>
    <s v="Супер МТС. Область"/>
    <x v="12"/>
    <n v="1"/>
  </r>
  <r>
    <d v="2013-10-11T18:30:27"/>
    <x v="153"/>
    <n v="8502991"/>
    <d v="2013-10-04T14:30:33"/>
    <x v="1"/>
    <m/>
    <n v="64628"/>
    <s v="Непрофильный"/>
    <s v="Ярославль"/>
    <s v="- Супер МТС. Область (МАСС) (SCP)"/>
    <n v="30"/>
    <n v="0"/>
    <n v="30"/>
    <s v="Блокирован"/>
    <x v="285"/>
    <s v="Супер МТС. Область (МАСС) (SCP)"/>
    <n v="1"/>
    <n v="0"/>
    <n v="0"/>
    <n v="1"/>
    <n v="1"/>
    <n v="0"/>
    <s v="Супер МТС. Область"/>
    <x v="12"/>
    <n v="1"/>
  </r>
  <r>
    <d v="2013-10-14T20:47:35"/>
    <x v="77"/>
    <n v="8511784"/>
    <d v="2013-10-05T11:47:29"/>
    <x v="1"/>
    <m/>
    <n v="64626"/>
    <s v="Непрофильный"/>
    <s v="Ярославль"/>
    <s v="- Smart mini (МАСС) (SCP)"/>
    <n v="30"/>
    <n v="274"/>
    <n v="304"/>
    <s v="Блокирован"/>
    <x v="283"/>
    <s v="Smart mini (МАСС) (SCP)"/>
    <n v="1"/>
    <n v="0"/>
    <n v="0"/>
    <n v="1"/>
    <n v="1"/>
    <n v="110"/>
    <s v="Smart mini"/>
    <x v="12"/>
    <n v="1"/>
  </r>
  <r>
    <d v="2013-10-09T16:48:05"/>
    <x v="63"/>
    <n v="8550450"/>
    <d v="2013-10-10T19:44:36"/>
    <x v="1"/>
    <d v="2013-10-10T17:42:27"/>
    <n v="79956"/>
    <s v="Непрофильный"/>
    <s v="Тверь"/>
    <s v="- Супер МТС. Область (МАСС) (SCP)"/>
    <n v="30"/>
    <n v="0"/>
    <n v="30"/>
    <s v="Блокирован"/>
    <x v="262"/>
    <s v="Супер МТС. Область (МАСС) (SCP)"/>
    <n v="1"/>
    <n v="1"/>
    <n v="1"/>
    <n v="1"/>
    <n v="1"/>
    <n v="0"/>
    <s v="Супер МТС. Область"/>
    <x v="12"/>
    <n v="1"/>
  </r>
  <r>
    <d v="2013-11-15T12:13:49"/>
    <x v="11"/>
    <n v="1755432"/>
    <d v="2013-11-11T18:36:14"/>
    <x v="0"/>
    <d v="2013-11-13T20:18:34"/>
    <n v="64626"/>
    <s v="Непрофильный"/>
    <s v="Тверь"/>
    <s v="- МТС Коннект-4 (МАСС) (SCP)"/>
    <n v="30"/>
    <n v="227"/>
    <n v="257"/>
    <s v="Блокирован"/>
    <x v="286"/>
    <s v="МТС Коннект-4 (МАСС) (SCP)"/>
    <n v="0"/>
    <n v="1"/>
    <n v="0"/>
    <n v="1"/>
    <n v="1"/>
    <n v="100"/>
    <s v="МТС Коннект-4"/>
    <x v="12"/>
    <n v="1"/>
  </r>
  <r>
    <d v="2013-10-13T16:42:59"/>
    <x v="25"/>
    <n v="8550385"/>
    <d v="2013-10-04T17:33:51"/>
    <x v="1"/>
    <m/>
    <n v="64628"/>
    <s v="Непрофильный"/>
    <s v="Ярославль"/>
    <s v="- Супер МТС. Область (МАСС) (SCP)"/>
    <n v="30"/>
    <n v="0"/>
    <n v="30"/>
    <s v="Блокирован"/>
    <x v="283"/>
    <s v="Супер МТС. Область (МАСС) (SCP)"/>
    <n v="1"/>
    <n v="0"/>
    <n v="0"/>
    <n v="1"/>
    <n v="1"/>
    <n v="0"/>
    <s v="Супер МТС. Область"/>
    <x v="12"/>
    <n v="1"/>
  </r>
  <r>
    <d v="2013-11-05T20:29:59"/>
    <x v="59"/>
    <n v="8548079"/>
    <d v="2013-11-01T17:01:39"/>
    <x v="0"/>
    <d v="2013-11-12T15:49:45"/>
    <n v="73902"/>
    <s v="Непрофильный"/>
    <s v="Тверь"/>
    <s v="- Smart mini (МАСС) (SCP)"/>
    <n v="220"/>
    <n v="500"/>
    <n v="720"/>
    <s v="Блокирован"/>
    <x v="287"/>
    <s v="Smart mini (МАСС) (SCP)"/>
    <n v="0"/>
    <n v="1"/>
    <n v="0"/>
    <n v="1"/>
    <n v="1"/>
    <n v="110"/>
    <s v="Smart mini"/>
    <x v="12"/>
    <n v="1"/>
  </r>
  <r>
    <d v="2013-10-12T17:36:31"/>
    <x v="6"/>
    <n v="8502991"/>
    <d v="2013-10-03T11:47:57"/>
    <x v="1"/>
    <d v="2013-10-15T22:56:34"/>
    <n v="64628"/>
    <s v="Непрофильный"/>
    <s v="Ярославль"/>
    <s v="- Супер МТС. Область (МАСС) (SCP)"/>
    <n v="30"/>
    <n v="0"/>
    <n v="30"/>
    <s v="Блокирован"/>
    <x v="285"/>
    <s v="Супер МТС. Область (МАСС) (SCP)"/>
    <n v="1"/>
    <n v="1"/>
    <n v="0"/>
    <n v="1"/>
    <n v="1"/>
    <n v="0"/>
    <s v="Супер МТС. Область"/>
    <x v="12"/>
    <n v="1"/>
  </r>
  <r>
    <d v="2013-10-09T19:09:17"/>
    <x v="153"/>
    <n v="8502991"/>
    <d v="2013-10-03T11:47:57"/>
    <x v="1"/>
    <d v="2013-10-15T22:56:34"/>
    <n v="64628"/>
    <s v="Непрофильный"/>
    <s v="Ярославль"/>
    <s v="- Супер МТС. Область (МАСС) (SCP)"/>
    <n v="30"/>
    <n v="0"/>
    <n v="30"/>
    <s v="Блокирован"/>
    <x v="285"/>
    <s v="Супер МТС. Область (МАСС) (SCP)"/>
    <n v="1"/>
    <n v="1"/>
    <n v="0"/>
    <n v="1"/>
    <n v="1"/>
    <n v="0"/>
    <s v="Супер МТС. Область"/>
    <x v="12"/>
    <n v="1"/>
  </r>
  <r>
    <d v="2013-10-10T09:49:59"/>
    <x v="30"/>
    <n v="8503715"/>
    <d v="2013-10-10T08:46:45"/>
    <x v="1"/>
    <d v="2013-10-13T20:15:34"/>
    <n v="64626"/>
    <s v="Непрофильный"/>
    <s v="Тверь"/>
    <s v="- МТС Коннект-4 (МАСС) (SCP)"/>
    <n v="30"/>
    <n v="0"/>
    <n v="30"/>
    <s v="Блокирован"/>
    <x v="262"/>
    <s v="МТС Коннект-4 (МАСС) (SCP)"/>
    <n v="1"/>
    <n v="1"/>
    <n v="0"/>
    <n v="1"/>
    <n v="1"/>
    <n v="0"/>
    <s v="МТС Коннект-4"/>
    <x v="12"/>
    <n v="1"/>
  </r>
  <r>
    <d v="2013-10-10T13:21:25"/>
    <x v="30"/>
    <n v="8503715"/>
    <d v="2013-10-10T08:46:45"/>
    <x v="1"/>
    <d v="2013-10-13T20:15:34"/>
    <n v="64626"/>
    <s v="Непрофильный"/>
    <s v="Тверь"/>
    <s v="- МТС Коннект-4 (МАСС) (SCP)"/>
    <n v="30"/>
    <n v="0"/>
    <n v="30"/>
    <s v="Блокирован"/>
    <x v="262"/>
    <s v="МТС Коннект-4 (МАСС) (SCP)"/>
    <n v="1"/>
    <n v="1"/>
    <n v="0"/>
    <n v="1"/>
    <n v="1"/>
    <n v="0"/>
    <s v="МТС Коннект-4"/>
    <x v="12"/>
    <n v="1"/>
  </r>
  <r>
    <d v="2013-10-14T20:43:47"/>
    <x v="77"/>
    <n v="8503715"/>
    <d v="2013-10-10T08:46:45"/>
    <x v="1"/>
    <d v="2013-10-13T20:15:34"/>
    <n v="64626"/>
    <s v="Непрофильный"/>
    <s v="Тверь"/>
    <s v="- МТС Коннект-4 (МАСС) (SCP)"/>
    <n v="30"/>
    <n v="0"/>
    <n v="30"/>
    <s v="Блокирован"/>
    <x v="262"/>
    <s v="МТС Коннект-4 (МАСС) (SCP)"/>
    <n v="1"/>
    <n v="1"/>
    <n v="0"/>
    <n v="1"/>
    <n v="1"/>
    <n v="0"/>
    <s v="МТС Коннект-4"/>
    <x v="12"/>
    <n v="1"/>
  </r>
  <r>
    <d v="2013-10-08T13:29:33"/>
    <x v="189"/>
    <n v="1999890"/>
    <d v="2013-09-28T18:22:30"/>
    <x v="2"/>
    <d v="2013-10-10T21:56:30"/>
    <n v="79956"/>
    <s v="Непрофильный"/>
    <s v="Ярославль"/>
    <s v="- Smart mini (МАСС) (SCP)"/>
    <n v="220"/>
    <n v="0"/>
    <n v="220"/>
    <s v="Блокирован"/>
    <x v="254"/>
    <s v="Smart mini (МАСС) (SCP)"/>
    <n v="1"/>
    <n v="1"/>
    <n v="1"/>
    <n v="1"/>
    <n v="1"/>
    <n v="110"/>
    <s v="Smart mini"/>
    <x v="12"/>
    <n v="1"/>
  </r>
  <r>
    <d v="2013-10-15T21:43:31"/>
    <x v="138"/>
    <n v="8520328"/>
    <d v="2013-10-14T18:10:12"/>
    <x v="1"/>
    <m/>
    <n v="64626"/>
    <s v="Непрофильный"/>
    <s v="Тверь"/>
    <s v="- Smart mini (МАСС) (SCP)"/>
    <n v="30"/>
    <n v="472.55"/>
    <n v="502.55"/>
    <s v="Блокирован"/>
    <x v="73"/>
    <s v="Smart mini (МАСС) (SCP)"/>
    <n v="0"/>
    <n v="0"/>
    <n v="0"/>
    <n v="1"/>
    <n v="1"/>
    <n v="110"/>
    <s v="Smart mini"/>
    <x v="12"/>
    <n v="1"/>
  </r>
  <r>
    <d v="2013-10-14T09:19:52"/>
    <x v="139"/>
    <n v="8520328"/>
    <d v="2013-10-14T18:10:12"/>
    <x v="1"/>
    <m/>
    <n v="64626"/>
    <s v="Непрофильный"/>
    <s v="Тверь"/>
    <s v="- Smart mini (МАСС) (SCP)"/>
    <n v="30"/>
    <n v="472.55"/>
    <n v="502.55"/>
    <s v="Блокирован"/>
    <x v="73"/>
    <s v="Smart mini (МАСС) (SCP)"/>
    <n v="1"/>
    <n v="0"/>
    <n v="0"/>
    <n v="1"/>
    <n v="1"/>
    <n v="110"/>
    <s v="Smart mini"/>
    <x v="12"/>
    <n v="1"/>
  </r>
  <r>
    <d v="2013-10-09T21:04:36"/>
    <x v="94"/>
    <n v="1976368"/>
    <d v="2013-10-02T11:01:59"/>
    <x v="1"/>
    <m/>
    <n v="66498"/>
    <s v="Локальный"/>
    <s v="Ярославль"/>
    <s v="- Супер МТС 082013 (МАСС) (SCP)"/>
    <n v="30"/>
    <n v="0"/>
    <n v="30.0001"/>
    <s v="Блокирован"/>
    <x v="285"/>
    <s v="Супер МТС 082013 (МАСС) (SCP)"/>
    <n v="1"/>
    <n v="0"/>
    <n v="1"/>
    <n v="1"/>
    <n v="1"/>
    <n v="0"/>
    <s v="Супер МТС 082013"/>
    <x v="12"/>
    <n v="1"/>
  </r>
  <r>
    <d v="2013-10-09T10:35:22"/>
    <x v="30"/>
    <n v="8503715"/>
    <d v="2013-10-09T10:33:07"/>
    <x v="1"/>
    <d v="2013-10-13T20:13:46"/>
    <n v="64626"/>
    <s v="Непрофильный"/>
    <s v="Тверь"/>
    <s v="- МТС Коннект-4 (МАСС) (SCP)"/>
    <n v="30"/>
    <n v="425.25"/>
    <n v="455.25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0-09T20:33:15"/>
    <x v="30"/>
    <n v="8503715"/>
    <d v="2013-10-09T10:33:07"/>
    <x v="1"/>
    <d v="2013-10-13T20:13:46"/>
    <n v="64626"/>
    <s v="Непрофильный"/>
    <s v="Тверь"/>
    <s v="- МТС Коннект-4 (МАСС) (SCP)"/>
    <n v="30"/>
    <n v="425.25"/>
    <n v="455.25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0-14T20:43:37"/>
    <x v="77"/>
    <n v="8503715"/>
    <d v="2013-10-09T10:33:07"/>
    <x v="1"/>
    <d v="2013-10-13T20:13:46"/>
    <n v="64626"/>
    <s v="Непрофильный"/>
    <s v="Тверь"/>
    <s v="- МТС Коннект-4 (МАСС) (SCP)"/>
    <n v="30"/>
    <n v="425.25"/>
    <n v="455.25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0-09T09:33:59"/>
    <x v="4"/>
    <n v="8550146"/>
    <d v="2013-10-11T20:49:20"/>
    <x v="1"/>
    <d v="2013-10-09T09:32:44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1"/>
    <n v="1"/>
    <n v="0"/>
    <n v="1"/>
    <n v="1"/>
    <n v="0"/>
    <s v="Супер МТС"/>
    <x v="12"/>
    <n v="1"/>
  </r>
  <r>
    <d v="2013-10-15T13:49:58"/>
    <x v="22"/>
    <n v="8550146"/>
    <d v="2013-10-11T20:49:20"/>
    <x v="1"/>
    <d v="2013-10-09T09:32:44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5T13:50:15"/>
    <x v="22"/>
    <n v="8550146"/>
    <d v="2013-10-11T20:47:53"/>
    <x v="1"/>
    <d v="2013-10-07T12:09:04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09T09:33:43"/>
    <x v="4"/>
    <n v="8550146"/>
    <d v="2013-10-11T20:45:28"/>
    <x v="1"/>
    <d v="2013-10-09T09:32:18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1"/>
    <n v="1"/>
    <n v="0"/>
    <n v="1"/>
    <n v="1"/>
    <n v="0"/>
    <s v="Супер МТС"/>
    <x v="12"/>
    <n v="1"/>
  </r>
  <r>
    <d v="2013-10-15T13:50:06"/>
    <x v="22"/>
    <n v="8550146"/>
    <d v="2013-10-11T20:45:28"/>
    <x v="1"/>
    <d v="2013-10-09T09:32:18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09T13:44:31"/>
    <x v="80"/>
    <n v="8500672"/>
    <d v="2013-10-04T20:34:29"/>
    <x v="1"/>
    <m/>
    <n v="64628"/>
    <s v="Непрофильный"/>
    <s v="Тверь"/>
    <s v="- Smart mini (МАСС) (SCP)"/>
    <n v="30"/>
    <n v="244"/>
    <n v="274"/>
    <s v="Блокирован"/>
    <x v="261"/>
    <s v="Smart mini (МАСС) (SCP)"/>
    <n v="1"/>
    <n v="0"/>
    <n v="0"/>
    <n v="1"/>
    <n v="1"/>
    <n v="110"/>
    <s v="Smart mini"/>
    <x v="12"/>
    <n v="1"/>
  </r>
  <r>
    <d v="2013-11-10T22:28:40"/>
    <x v="18"/>
    <n v="8500397"/>
    <d v="2013-11-05T19:57:32"/>
    <x v="0"/>
    <m/>
    <n v="64626"/>
    <s v="Непрофильный"/>
    <s v="Тверь"/>
    <s v="- Супер МТС (МАСС) (SCP)"/>
    <n v="1"/>
    <n v="0"/>
    <n v="1"/>
    <s v="Блокирован"/>
    <x v="288"/>
    <s v="Супер МТС (МАСС) (SCP)"/>
    <n v="0"/>
    <n v="0"/>
    <n v="0"/>
    <n v="1"/>
    <n v="1"/>
    <n v="0"/>
    <s v="Супер МТС"/>
    <x v="12"/>
    <n v="1"/>
  </r>
  <r>
    <d v="2013-10-13T08:33:11"/>
    <x v="67"/>
    <n v="8550370"/>
    <d v="2013-10-08T19:09:22"/>
    <x v="1"/>
    <m/>
    <n v="64628"/>
    <s v="Непрофильный"/>
    <s v="Твер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14T22:56:51"/>
    <x v="49"/>
    <n v="1977335"/>
    <d v="2013-10-04T18:37:26"/>
    <x v="1"/>
    <m/>
    <n v="64626"/>
    <s v="Непрофильный"/>
    <s v="Ярославль"/>
    <s v="- Smart mini (МАСС) (SCP)"/>
    <n v="30"/>
    <n v="274"/>
    <n v="304"/>
    <s v="Блокирован"/>
    <x v="261"/>
    <s v="Smart mini (МАСС) (SCP)"/>
    <n v="1"/>
    <n v="0"/>
    <n v="0"/>
    <n v="1"/>
    <n v="1"/>
    <n v="110"/>
    <s v="Smart mini"/>
    <x v="12"/>
    <n v="1"/>
  </r>
  <r>
    <d v="2013-10-14T21:11:50"/>
    <x v="9"/>
    <n v="8503670"/>
    <d v="2013-10-01T16:02:50"/>
    <x v="1"/>
    <d v="2013-10-08T21:25:13"/>
    <n v="64626"/>
    <s v="Непрофильный"/>
    <s v="Ярославль"/>
    <s v="- Smart mini (МАСС) (SCP)"/>
    <n v="20"/>
    <n v="0"/>
    <n v="20"/>
    <s v="Блокирован"/>
    <x v="285"/>
    <s v="Smart mini (МАСС) (SCP)"/>
    <n v="1"/>
    <n v="1"/>
    <n v="0"/>
    <n v="1"/>
    <n v="1"/>
    <n v="0"/>
    <s v="Smart mini"/>
    <x v="12"/>
    <n v="1"/>
  </r>
  <r>
    <d v="2013-10-13T07:55:48"/>
    <x v="80"/>
    <n v="8550370"/>
    <d v="2013-10-08T07:04:36"/>
    <x v="1"/>
    <m/>
    <n v="64628"/>
    <s v="Непрофильный"/>
    <s v="Твер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09T15:50:45"/>
    <x v="80"/>
    <n v="8502975"/>
    <d v="2013-10-06T21:11:19"/>
    <x v="1"/>
    <m/>
    <n v="64628"/>
    <s v="Непрофильный"/>
    <s v="Тверь"/>
    <s v="- Супер МТС. Область (МАСС) (SCP)"/>
    <n v="30"/>
    <n v="0"/>
    <n v="30"/>
    <s v="Блокирован"/>
    <x v="284"/>
    <s v="Супер МТС. Область (МАСС) (SCP)"/>
    <n v="1"/>
    <n v="0"/>
    <n v="0"/>
    <n v="1"/>
    <n v="1"/>
    <n v="0"/>
    <s v="Супер МТС. Область"/>
    <x v="12"/>
    <n v="1"/>
  </r>
  <r>
    <d v="2013-10-02T17:08:27"/>
    <x v="54"/>
    <n v="8500951"/>
    <d v="2013-09-21T20:24:30"/>
    <x v="2"/>
    <d v="2013-09-28T12:47:31"/>
    <n v="79956"/>
    <s v="Непрофильный"/>
    <s v="Ярославль"/>
    <s v="- Супер МТС (МАСС) (SCP)"/>
    <n v="50"/>
    <n v="0"/>
    <n v="50"/>
    <s v="Блокирован"/>
    <x v="247"/>
    <s v="Супер МТС (МАСС) (SCP)"/>
    <n v="1"/>
    <n v="1"/>
    <n v="1"/>
    <n v="1"/>
    <n v="1"/>
    <n v="0"/>
    <s v="Супер МТС"/>
    <x v="12"/>
    <n v="1"/>
  </r>
  <r>
    <d v="2013-10-14T13:05:17"/>
    <x v="6"/>
    <n v="8550385"/>
    <d v="2013-10-01T17:51:56"/>
    <x v="1"/>
    <d v="2013-10-15T19:18:28"/>
    <n v="64628"/>
    <s v="Непрофильный"/>
    <s v="Ярославль"/>
    <s v="- Супер МТС. Область (МАСС) (SCP)"/>
    <n v="30"/>
    <n v="0"/>
    <n v="30"/>
    <s v="Блокирован"/>
    <x v="283"/>
    <s v="Супер МТС. Область (МАСС) (SCP)"/>
    <n v="1"/>
    <n v="1"/>
    <n v="0"/>
    <n v="1"/>
    <n v="1"/>
    <n v="0"/>
    <s v="Супер МТС. Область"/>
    <x v="12"/>
    <n v="1"/>
  </r>
  <r>
    <d v="2013-10-13T08:28:30"/>
    <x v="67"/>
    <n v="8550370"/>
    <d v="2013-10-07T16:54:31"/>
    <x v="1"/>
    <m/>
    <n v="64628"/>
    <s v="Непрофильный"/>
    <s v="Твер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07T16:10:02"/>
    <x v="30"/>
    <n v="8503715"/>
    <d v="2013-10-07T15:39:14"/>
    <x v="1"/>
    <d v="2013-10-09T05:31:31"/>
    <n v="64626"/>
    <s v="Непрофильный"/>
    <s v="Тверь"/>
    <s v="- МТС Коннект-4 (МАСС) (SCP)"/>
    <n v="30"/>
    <n v="285"/>
    <n v="315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0-14T20:43:05"/>
    <x v="77"/>
    <n v="8503715"/>
    <d v="2013-10-07T15:39:14"/>
    <x v="1"/>
    <d v="2013-10-09T05:31:31"/>
    <n v="64626"/>
    <s v="Непрофильный"/>
    <s v="Ярославль"/>
    <s v="- МТС Коннект-4 (МАСС) (SCP)"/>
    <n v="30"/>
    <n v="285"/>
    <n v="315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0-07T16:10:20"/>
    <x v="30"/>
    <n v="8503715"/>
    <d v="2013-10-07T14:41:53"/>
    <x v="1"/>
    <d v="2013-10-09T05:31:25"/>
    <n v="64626"/>
    <s v="Непрофильный"/>
    <s v="Тверь"/>
    <s v="- МТС Коннект-4 (МАСС) (SCP)"/>
    <n v="30"/>
    <n v="235.65"/>
    <n v="265.64999999999998"/>
    <s v="Блокирован"/>
    <x v="262"/>
    <s v="МТС Коннект-4 (МАСС) (SCP)"/>
    <n v="1"/>
    <n v="1"/>
    <n v="0"/>
    <n v="1"/>
    <n v="1"/>
    <n v="100"/>
    <s v="МТС Коннект-4"/>
    <x v="12"/>
    <n v="1"/>
  </r>
  <r>
    <d v="2013-10-14T20:43:28"/>
    <x v="77"/>
    <n v="8503715"/>
    <d v="2013-10-07T14:41:53"/>
    <x v="1"/>
    <d v="2013-10-09T05:31:25"/>
    <n v="64626"/>
    <s v="Непрофильный"/>
    <s v="Ярославль"/>
    <s v="- МТС Коннект-4 (МАСС) (SCP)"/>
    <n v="30"/>
    <n v="235.65"/>
    <n v="265.64999999999998"/>
    <s v="Блокирован"/>
    <x v="262"/>
    <s v="МТС Коннект-4 (МАСС) (SCP)"/>
    <n v="1"/>
    <n v="1"/>
    <n v="0"/>
    <n v="1"/>
    <n v="1"/>
    <n v="100"/>
    <s v="МТС Коннект-4"/>
    <x v="12"/>
    <n v="1"/>
  </r>
  <r>
    <d v="2013-10-15T22:53:53"/>
    <x v="142"/>
    <n v="8500309"/>
    <d v="2013-10-15T14:22:18"/>
    <x v="1"/>
    <m/>
    <n v="64628"/>
    <s v="Непрофильный"/>
    <s v="Тверь"/>
    <s v="- Smart mini (МАСС) (SCP)"/>
    <n v="30"/>
    <n v="300"/>
    <n v="330"/>
    <s v="Блокирован"/>
    <x v="268"/>
    <s v="Smart mini (МАСС) (SCP)"/>
    <n v="0"/>
    <n v="0"/>
    <n v="0"/>
    <n v="1"/>
    <n v="1"/>
    <n v="110"/>
    <s v="Smart mini"/>
    <x v="12"/>
    <n v="1"/>
  </r>
  <r>
    <d v="2013-10-13T07:57:20"/>
    <x v="80"/>
    <n v="8550370"/>
    <d v="2013-10-07T13:54:02"/>
    <x v="1"/>
    <m/>
    <n v="64628"/>
    <s v="Непрофильный"/>
    <s v="Тверь"/>
    <s v="- Супер МТС. Область (МАСС) (SCP)"/>
    <n v="30"/>
    <n v="400"/>
    <n v="430"/>
    <s v="Блокирован"/>
    <x v="262"/>
    <s v="Супер МТС. Область (МАСС) (SCP)"/>
    <n v="1"/>
    <n v="0"/>
    <n v="0"/>
    <n v="1"/>
    <n v="1"/>
    <n v="70"/>
    <s v="Супер МТС. Область"/>
    <x v="12"/>
    <n v="1"/>
  </r>
  <r>
    <d v="2013-10-15T22:52:52"/>
    <x v="142"/>
    <n v="8500309"/>
    <d v="2013-10-15T13:26:21"/>
    <x v="1"/>
    <m/>
    <n v="64628"/>
    <s v="Непрофильный"/>
    <s v="Тверь"/>
    <s v="- Smart mini (МАСС) (SCP)"/>
    <n v="30"/>
    <n v="200"/>
    <n v="230"/>
    <s v="Блокирован"/>
    <x v="268"/>
    <s v="Smart mini (МАСС) (SCP)"/>
    <n v="0"/>
    <n v="0"/>
    <n v="0"/>
    <n v="1"/>
    <n v="1"/>
    <n v="110"/>
    <s v="Smart mini"/>
    <x v="12"/>
    <n v="1"/>
  </r>
  <r>
    <d v="2013-10-14T22:18:53"/>
    <x v="50"/>
    <n v="8503637"/>
    <d v="2013-10-11T10:29:05"/>
    <x v="1"/>
    <d v="2013-10-13T20:27:59"/>
    <n v="64626"/>
    <s v="Непрофильный"/>
    <s v="Твер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3T08:30:19"/>
    <x v="67"/>
    <n v="8550370"/>
    <d v="2013-10-07T09:26:56"/>
    <x v="1"/>
    <m/>
    <n v="64628"/>
    <s v="Непрофильный"/>
    <s v="Твер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01T09:50:16"/>
    <x v="118"/>
    <n v="8503670"/>
    <d v="2013-09-30T09:20:40"/>
    <x v="2"/>
    <d v="2013-10-08T21:09:41"/>
    <n v="64626"/>
    <s v="Непрофильный"/>
    <s v="Тверь"/>
    <s v="- Smart mini (МАСС) (SCP)"/>
    <n v="20"/>
    <n v="186"/>
    <n v="206"/>
    <s v="Блокирован"/>
    <x v="285"/>
    <s v="Smart mini (МАСС) (SCP)"/>
    <n v="1"/>
    <n v="1"/>
    <n v="0"/>
    <n v="1"/>
    <n v="1"/>
    <n v="110"/>
    <s v="Smart mini"/>
    <x v="12"/>
    <n v="1"/>
  </r>
  <r>
    <d v="2013-10-13T16:26:04"/>
    <x v="67"/>
    <n v="8550370"/>
    <d v="2013-10-06T19:27:59"/>
    <x v="1"/>
    <m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12T19:16:29"/>
    <x v="67"/>
    <n v="8550370"/>
    <d v="2013-10-06T16:33:03"/>
    <x v="1"/>
    <m/>
    <n v="64628"/>
    <s v="Непрофильный"/>
    <s v="Твер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02T15:42:33"/>
    <x v="59"/>
    <n v="8561810"/>
    <d v="2013-10-05T15:30:51"/>
    <x v="1"/>
    <d v="2013-10-12T13:48:14"/>
    <n v="73902"/>
    <s v="Непрофильный"/>
    <s v="Тверь"/>
    <s v="- МТС Коннект-4 (МАСС) (SCP)"/>
    <n v="401"/>
    <n v="0"/>
    <n v="401"/>
    <s v="Блокирован"/>
    <x v="284"/>
    <s v="МТС Коннект-4 (МАСС) (SCP)"/>
    <n v="1"/>
    <n v="1"/>
    <n v="0"/>
    <n v="1"/>
    <n v="1"/>
    <n v="170"/>
    <s v="МТС Коннект-4"/>
    <x v="12"/>
    <n v="1"/>
  </r>
  <r>
    <d v="2013-10-07T17:39:47"/>
    <x v="176"/>
    <n v="8561810"/>
    <d v="2013-10-05T15:30:51"/>
    <x v="1"/>
    <d v="2013-10-12T13:48:14"/>
    <n v="73902"/>
    <s v="Непрофильный"/>
    <s v="Тверь"/>
    <s v="- МТС Коннект-4 (МАСС) (SCP)"/>
    <n v="401"/>
    <n v="0"/>
    <n v="401"/>
    <s v="Блокирован"/>
    <x v="284"/>
    <s v="МТС Коннект-4 (МАСС) (SCP)"/>
    <n v="1"/>
    <n v="1"/>
    <n v="0"/>
    <n v="1"/>
    <n v="1"/>
    <n v="170"/>
    <s v="МТС Коннект-4"/>
    <x v="12"/>
    <n v="1"/>
  </r>
  <r>
    <d v="2013-10-02T16:04:03"/>
    <x v="59"/>
    <n v="8520615"/>
    <d v="2013-10-02T15:10:21"/>
    <x v="1"/>
    <d v="2013-10-15T16:20:04"/>
    <n v="79956"/>
    <s v="Непрофильный"/>
    <s v="Тверь"/>
    <s v="- Smart mini (МАСС) (SCP)"/>
    <n v="270"/>
    <n v="0"/>
    <n v="270"/>
    <s v="Блокирован"/>
    <x v="261"/>
    <s v="Smart mini (МАСС) (SCP)"/>
    <n v="1"/>
    <n v="1"/>
    <n v="1"/>
    <n v="1"/>
    <n v="1"/>
    <n v="110"/>
    <s v="Smart mini"/>
    <x v="12"/>
    <n v="1"/>
  </r>
  <r>
    <d v="2013-10-07T19:14:12"/>
    <x v="59"/>
    <n v="8520615"/>
    <d v="2013-10-02T15:10:21"/>
    <x v="1"/>
    <d v="2013-10-15T16:20:04"/>
    <n v="79956"/>
    <s v="Непрофильный"/>
    <s v="Тверь"/>
    <s v="- Smart mini (МАСС) (SCP)"/>
    <n v="270"/>
    <n v="0"/>
    <n v="270"/>
    <s v="Блокирован"/>
    <x v="261"/>
    <s v="Smart mini (МАСС) (SCP)"/>
    <n v="1"/>
    <n v="1"/>
    <n v="1"/>
    <n v="1"/>
    <n v="1"/>
    <n v="110"/>
    <s v="Smart mini"/>
    <x v="12"/>
    <n v="1"/>
  </r>
  <r>
    <d v="2013-10-02T12:23:59"/>
    <x v="0"/>
    <n v="8503538"/>
    <d v="2013-09-30T14:46:31"/>
    <x v="2"/>
    <d v="2013-10-02T12:11:02"/>
    <n v="57078"/>
    <s v="Локальный"/>
    <s v="Тверь"/>
    <s v="- Smart mini (МАСС) (SCP)"/>
    <n v="220"/>
    <n v="0"/>
    <n v="220"/>
    <s v="Блокирован"/>
    <x v="283"/>
    <s v="Smart mini (МАСС) (SCP)"/>
    <n v="1"/>
    <n v="1"/>
    <n v="1"/>
    <n v="1"/>
    <n v="1"/>
    <n v="110"/>
    <s v="Smart mini"/>
    <x v="12"/>
    <n v="1"/>
  </r>
  <r>
    <d v="2013-10-06T13:54:53"/>
    <x v="30"/>
    <n v="8503715"/>
    <d v="2013-10-06T11:05:32"/>
    <x v="1"/>
    <d v="2013-10-09T05:31:19"/>
    <n v="64626"/>
    <s v="Непрофильный"/>
    <s v="Тверь"/>
    <s v="- МТС Коннект-4 (МАСС) (SCP)"/>
    <n v="30"/>
    <n v="528"/>
    <n v="558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0-06T17:19:19"/>
    <x v="30"/>
    <n v="8503715"/>
    <d v="2013-10-06T11:05:32"/>
    <x v="1"/>
    <d v="2013-10-09T05:31:19"/>
    <n v="64626"/>
    <s v="Непрофильный"/>
    <s v="Тверь"/>
    <s v="- МТС Коннект-4 (МАСС) (SCP)"/>
    <n v="30"/>
    <n v="528"/>
    <n v="558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0-14T20:43:19"/>
    <x v="77"/>
    <n v="8503715"/>
    <d v="2013-10-06T11:05:32"/>
    <x v="1"/>
    <d v="2013-10-09T05:31:19"/>
    <n v="64626"/>
    <s v="Непрофильный"/>
    <s v="Ярославль"/>
    <s v="- МТС Коннект-4 (МАСС) (SCP)"/>
    <n v="30"/>
    <n v="528"/>
    <n v="558"/>
    <s v="Блокирован"/>
    <x v="262"/>
    <s v="МТС Коннект-4 (МАСС) (SCP)"/>
    <n v="1"/>
    <n v="1"/>
    <n v="0"/>
    <n v="1"/>
    <n v="1"/>
    <n v="170"/>
    <s v="МТС Коннект-4"/>
    <x v="12"/>
    <n v="1"/>
  </r>
  <r>
    <d v="2013-11-15T14:23:57"/>
    <x v="10"/>
    <n v="1755827"/>
    <d v="2013-11-01T10:04:50"/>
    <x v="0"/>
    <m/>
    <n v="64626"/>
    <s v="Непрофильный"/>
    <s v="Ярославль"/>
    <s v="- Супер МТС. Область (МАСС) (SCP)"/>
    <n v="30"/>
    <n v="95"/>
    <n v="125"/>
    <s v="Блокирован"/>
    <x v="75"/>
    <s v="Супер МТС. Область (МАСС) (SCP)"/>
    <n v="0"/>
    <n v="0"/>
    <n v="0"/>
    <n v="1"/>
    <n v="1"/>
    <n v="70"/>
    <s v="Супер МТС. Область"/>
    <x v="12"/>
    <n v="1"/>
  </r>
  <r>
    <d v="2013-10-01T16:48:53"/>
    <x v="153"/>
    <n v="8502990"/>
    <d v="2013-09-22T10:03:05"/>
    <x v="2"/>
    <d v="2013-10-07T12:52:12"/>
    <n v="64628"/>
    <s v="Непрофильный"/>
    <s v="Ярославль"/>
    <s v="- Супер МТС. Область (МАСС) (SCP)"/>
    <n v="30"/>
    <n v="0"/>
    <n v="30"/>
    <s v="Блокирован"/>
    <x v="274"/>
    <s v="Супер МТС. Область (МАСС) (SCP)"/>
    <n v="1"/>
    <n v="1"/>
    <n v="0"/>
    <n v="1"/>
    <n v="1"/>
    <n v="0"/>
    <s v="Супер МТС. Область"/>
    <x v="12"/>
    <n v="1"/>
  </r>
  <r>
    <d v="2013-10-01T17:49:47"/>
    <x v="161"/>
    <n v="8503344"/>
    <d v="2013-09-13T21:56:57"/>
    <x v="2"/>
    <d v="2013-09-18T23:20:17"/>
    <n v="64616"/>
    <s v="Непрофильный"/>
    <s v="Ярославль"/>
    <s v="- МТС Коннект-4 (МАСС) (SCP)"/>
    <n v="30"/>
    <n v="475"/>
    <n v="505"/>
    <s v="Блокирован"/>
    <x v="273"/>
    <s v="МТС Коннект-4 (МАСС) (SCP)"/>
    <n v="1"/>
    <n v="1"/>
    <n v="1"/>
    <n v="1"/>
    <n v="1"/>
    <n v="170"/>
    <s v="МТС Коннект-4"/>
    <x v="12"/>
    <n v="1"/>
  </r>
  <r>
    <d v="2013-10-02T22:59:42"/>
    <x v="104"/>
    <n v="8554559"/>
    <d v="2013-09-27T20:16:25"/>
    <x v="2"/>
    <m/>
    <n v="64616"/>
    <s v="Непрофильный"/>
    <s v="Тверь"/>
    <s v="- Smart (МАСС) (SCP)"/>
    <n v="30"/>
    <n v="500"/>
    <n v="530"/>
    <s v="Блокирован"/>
    <x v="282"/>
    <s v="Smart (МАСС) (SCP)"/>
    <n v="1"/>
    <n v="0"/>
    <n v="1"/>
    <n v="1"/>
    <n v="1"/>
    <n v="120"/>
    <s v="Smart"/>
    <x v="12"/>
    <n v="1"/>
  </r>
  <r>
    <d v="2013-10-01T15:55:49"/>
    <x v="164"/>
    <n v="8503336"/>
    <d v="2013-09-18T17:44:13"/>
    <x v="2"/>
    <d v="2013-09-30T17:13:05"/>
    <n v="64616"/>
    <s v="Непрофильный"/>
    <s v="Ярославль"/>
    <s v="- RED Energy (МАСС) (SCP)"/>
    <n v="30"/>
    <n v="1039.22"/>
    <n v="1069.22"/>
    <s v="Блокирован"/>
    <x v="252"/>
    <s v="RED Energy (МАСС) (SCP)"/>
    <n v="1"/>
    <n v="1"/>
    <n v="1"/>
    <n v="0"/>
    <n v="0"/>
    <n v="0"/>
    <s v="RED Energy"/>
    <x v="12"/>
    <n v="1"/>
  </r>
  <r>
    <d v="2013-10-02T16:08:37"/>
    <x v="121"/>
    <n v="8500211"/>
    <d v="2013-10-02T15:51:52"/>
    <x v="1"/>
    <d v="2013-10-08T16:44:15"/>
    <n v="73902"/>
    <s v="Непрофильный"/>
    <s v="Тверь"/>
    <s v="- Супер МТС (МАСС) (SCP)"/>
    <n v="30"/>
    <n v="0"/>
    <n v="30"/>
    <s v="Блокирован"/>
    <x v="71"/>
    <s v="Супер МТС (МАСС) (SCP)"/>
    <n v="1"/>
    <n v="1"/>
    <n v="0"/>
    <n v="1"/>
    <n v="1"/>
    <n v="0"/>
    <s v="Супер МТС"/>
    <x v="12"/>
    <n v="1"/>
  </r>
  <r>
    <d v="2013-10-01T18:46:03"/>
    <x v="7"/>
    <n v="1996007"/>
    <d v="2013-10-11T13:36:50"/>
    <x v="1"/>
    <m/>
    <n v="64616"/>
    <s v="Непрофильный"/>
    <s v="Ярославль"/>
    <s v="- Smart (МАСС) (SCP)"/>
    <n v="470"/>
    <n v="0"/>
    <n v="470"/>
    <s v="Блокирован"/>
    <x v="289"/>
    <s v="Smart (МАСС) (SCP)"/>
    <n v="1"/>
    <n v="0"/>
    <n v="1"/>
    <n v="1"/>
    <n v="1"/>
    <n v="120"/>
    <s v="Smart"/>
    <x v="12"/>
    <n v="1"/>
  </r>
  <r>
    <d v="2013-10-14T16:53:37"/>
    <x v="54"/>
    <n v="8500777"/>
    <d v="2013-10-11T22:59:41"/>
    <x v="1"/>
    <m/>
    <n v="79956"/>
    <s v="Непрофильный"/>
    <s v="Тверь"/>
    <s v="- Smart mini (МАСС) (SCP)"/>
    <n v="30"/>
    <n v="240.25"/>
    <n v="270.25"/>
    <s v="Блокирован"/>
    <x v="290"/>
    <s v="Smart mini (МАСС) (SCP)"/>
    <n v="1"/>
    <n v="0"/>
    <n v="1"/>
    <n v="1"/>
    <n v="1"/>
    <n v="110"/>
    <s v="Smart mini"/>
    <x v="12"/>
    <n v="1"/>
  </r>
  <r>
    <d v="2013-10-14T20:45:41"/>
    <x v="77"/>
    <n v="8503721"/>
    <d v="2013-10-09T19:49:00"/>
    <x v="1"/>
    <d v="2013-10-13T20:15:09"/>
    <n v="64626"/>
    <s v="Непрофильный"/>
    <s v="Тверь"/>
    <s v="- МТС Коннект-4 (МАСС) (SCP)"/>
    <n v="30"/>
    <n v="0"/>
    <n v="30"/>
    <s v="Блокирован"/>
    <x v="73"/>
    <s v="МТС Коннект-4 (МАСС) (SCP)"/>
    <n v="1"/>
    <n v="1"/>
    <n v="0"/>
    <n v="1"/>
    <n v="1"/>
    <n v="0"/>
    <s v="МТС Коннект-4"/>
    <x v="12"/>
    <n v="1"/>
  </r>
  <r>
    <d v="2013-10-13T16:41:13"/>
    <x v="25"/>
    <n v="8550370"/>
    <d v="2013-10-04T17:20:33"/>
    <x v="1"/>
    <m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14T22:53:49"/>
    <x v="49"/>
    <n v="8503657"/>
    <d v="2013-10-09T16:41:13"/>
    <x v="1"/>
    <d v="2013-10-13T20:25:15"/>
    <n v="64626"/>
    <s v="Непрофильный"/>
    <s v="Твер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0-14T22:19:11"/>
    <x v="50"/>
    <n v="8503637"/>
    <d v="2013-10-08T16:30:57"/>
    <x v="1"/>
    <d v="2013-10-13T20:23:08"/>
    <n v="64626"/>
    <s v="Непрофильный"/>
    <s v="Твер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4T13:03:57"/>
    <x v="6"/>
    <n v="8550370"/>
    <d v="2013-10-04T15:45:48"/>
    <x v="1"/>
    <m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12T19:17:19"/>
    <x v="67"/>
    <n v="8550370"/>
    <d v="2013-10-04T15:01:22"/>
    <x v="1"/>
    <m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14T22:19:56"/>
    <x v="50"/>
    <n v="8503637"/>
    <d v="2013-10-08T14:41:47"/>
    <x v="1"/>
    <d v="2013-10-13T20:22:36"/>
    <n v="64626"/>
    <s v="Непрофильный"/>
    <s v="Ярославль"/>
    <s v="- Супер МТС (МАСС) (SCP)"/>
    <n v="20"/>
    <n v="0"/>
    <n v="20"/>
    <s v="Блокирован"/>
    <x v="259"/>
    <s v="Супер МТС (МАСС) (SCP)"/>
    <n v="1"/>
    <n v="1"/>
    <n v="0"/>
    <n v="1"/>
    <n v="1"/>
    <n v="0"/>
    <s v="Супер МТС"/>
    <x v="12"/>
    <n v="1"/>
  </r>
  <r>
    <d v="2013-10-14T22:52:56"/>
    <x v="49"/>
    <n v="8503657"/>
    <d v="2013-10-09T13:47:32"/>
    <x v="1"/>
    <d v="2013-10-13T20:24:51"/>
    <n v="64626"/>
    <s v="Непрофильный"/>
    <s v="Твер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0-14T23:28:04"/>
    <x v="49"/>
    <n v="8564415"/>
    <d v="2013-10-02T13:06:43"/>
    <x v="1"/>
    <m/>
    <n v="64626"/>
    <s v="Непрофильный"/>
    <s v="Ярославль"/>
    <s v="- Smart mini (МАСС) (SCP)"/>
    <n v="30"/>
    <n v="300"/>
    <n v="330"/>
    <s v="Блокирован"/>
    <x v="72"/>
    <s v="Smart mini (МАСС) (SCP)"/>
    <n v="1"/>
    <n v="0"/>
    <n v="0"/>
    <n v="1"/>
    <n v="1"/>
    <n v="110"/>
    <s v="Smart mini"/>
    <x v="12"/>
    <n v="1"/>
  </r>
  <r>
    <d v="2013-10-13T16:26:26"/>
    <x v="67"/>
    <n v="8550370"/>
    <d v="2013-10-04T08:09:35"/>
    <x v="1"/>
    <d v="2013-10-15T16:56:45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11T18:14:08"/>
    <x v="149"/>
    <n v="8550370"/>
    <d v="2013-10-04T08:09:35"/>
    <x v="1"/>
    <d v="2013-10-15T16:56:45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15T13:51:08"/>
    <x v="22"/>
    <n v="8550146"/>
    <d v="2013-10-06T21:51:34"/>
    <x v="1"/>
    <d v="2013-10-09T19:43:57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5T13:50:59"/>
    <x v="22"/>
    <n v="8550146"/>
    <d v="2013-10-06T21:42:08"/>
    <x v="1"/>
    <d v="2013-10-09T19:43:38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06T13:19:57"/>
    <x v="70"/>
    <n v="8500781"/>
    <d v="2013-10-05T20:50:33"/>
    <x v="1"/>
    <d v="2013-10-12T00:30:02"/>
    <n v="79956"/>
    <s v="Непрофильный"/>
    <s v="Тверь"/>
    <s v="- Smart mini (МАСС) (SCP)"/>
    <n v="30"/>
    <n v="250"/>
    <n v="280"/>
    <s v="Блокирован"/>
    <x v="266"/>
    <s v="Smart mini (МАСС) (SCP)"/>
    <n v="1"/>
    <n v="1"/>
    <n v="1"/>
    <n v="1"/>
    <n v="1"/>
    <n v="110"/>
    <s v="Smart mini"/>
    <x v="12"/>
    <n v="1"/>
  </r>
  <r>
    <d v="2013-10-14T13:14:33"/>
    <x v="5"/>
    <n v="8550370"/>
    <d v="2013-10-03T20:01:34"/>
    <x v="1"/>
    <m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01T18:43:07"/>
    <x v="6"/>
    <n v="8502990"/>
    <d v="2013-09-19T18:20:54"/>
    <x v="2"/>
    <d v="2013-09-25T14:03:04"/>
    <n v="64628"/>
    <s v="Непрофильный"/>
    <s v="Ярославль"/>
    <s v="- Супер МТС. Область (МАСС) (SCP)"/>
    <n v="30"/>
    <n v="0"/>
    <n v="30"/>
    <s v="Блокирован"/>
    <x v="274"/>
    <s v="Супер МТС. Область (МАСС) (SCP)"/>
    <n v="1"/>
    <n v="1"/>
    <n v="0"/>
    <n v="1"/>
    <n v="1"/>
    <n v="0"/>
    <s v="Супер МТС. Область"/>
    <x v="12"/>
    <n v="1"/>
  </r>
  <r>
    <d v="2013-10-14T20:52:21"/>
    <x v="77"/>
    <n v="8515011"/>
    <d v="2013-10-05T14:27:58"/>
    <x v="1"/>
    <d v="2013-10-08T23:14:05"/>
    <n v="64626"/>
    <s v="Непрофильный"/>
    <s v="Ярославль"/>
    <s v="- Супер МТС (МАСС) (SCP)"/>
    <n v="30"/>
    <n v="0"/>
    <n v="30"/>
    <s v="Блокирован"/>
    <x v="266"/>
    <s v="Супер МТС (МАСС) (SCP)"/>
    <n v="1"/>
    <n v="1"/>
    <n v="0"/>
    <n v="1"/>
    <n v="1"/>
    <n v="0"/>
    <s v="Супер МТС"/>
    <x v="12"/>
    <n v="1"/>
  </r>
  <r>
    <d v="2013-10-14T22:53:40"/>
    <x v="49"/>
    <n v="8503657"/>
    <d v="2013-10-08T10:23:02"/>
    <x v="1"/>
    <d v="2013-10-13T20:21:33"/>
    <n v="64626"/>
    <s v="Непрофильный"/>
    <s v="Ярославл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0-15T11:56:07"/>
    <x v="9"/>
    <n v="8566006"/>
    <d v="2013-10-04T09:41:28"/>
    <x v="1"/>
    <m/>
    <n v="64626"/>
    <s v="Непрофильный"/>
    <s v="Ярославль"/>
    <s v="- Smart mini (МАСС) (SCP)"/>
    <n v="30"/>
    <n v="339.53"/>
    <n v="369.53"/>
    <s v="Блокирован"/>
    <x v="291"/>
    <s v="Smart mini (МАСС) (SCP)"/>
    <n v="0"/>
    <n v="0"/>
    <n v="0"/>
    <n v="1"/>
    <n v="1"/>
    <n v="110"/>
    <s v="Smart mini"/>
    <x v="12"/>
    <n v="1"/>
  </r>
  <r>
    <d v="2013-10-09T23:05:20"/>
    <x v="75"/>
    <n v="8566006"/>
    <d v="2013-10-04T09:41:28"/>
    <x v="1"/>
    <m/>
    <n v="64626"/>
    <s v="Непрофильный"/>
    <s v="Тверь"/>
    <s v="- Smart mini (МАСС) (SCP)"/>
    <n v="30"/>
    <n v="339.53"/>
    <n v="369.53"/>
    <s v="Блокирован"/>
    <x v="291"/>
    <s v="Smart mini (МАСС) (SCP)"/>
    <n v="1"/>
    <n v="0"/>
    <n v="0"/>
    <n v="1"/>
    <n v="1"/>
    <n v="110"/>
    <s v="Smart mini"/>
    <x v="12"/>
    <n v="1"/>
  </r>
  <r>
    <d v="2013-10-01T16:00:15"/>
    <x v="80"/>
    <n v="8503812"/>
    <d v="2013-09-03T09:21:18"/>
    <x v="2"/>
    <d v="2013-09-11T22:57:01"/>
    <n v="79956"/>
    <s v="Непрофильный"/>
    <s v="Ярославль"/>
    <s v="- Smart mini (МАСС) (SCP)"/>
    <n v="220"/>
    <n v="191.02"/>
    <n v="411.02"/>
    <s v="Блокирован"/>
    <x v="234"/>
    <s v="Smart mini (МАСС) (SCP)"/>
    <n v="1"/>
    <n v="1"/>
    <n v="1"/>
    <n v="1"/>
    <n v="1"/>
    <n v="110"/>
    <s v="Smart mini"/>
    <x v="12"/>
    <n v="1"/>
  </r>
  <r>
    <d v="2013-10-14T22:19:46"/>
    <x v="50"/>
    <n v="8503637"/>
    <d v="2013-10-06T19:44:29"/>
    <x v="1"/>
    <d v="2013-10-08T21:36:53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06T11:14:16"/>
    <x v="43"/>
    <n v="8550146"/>
    <d v="2013-10-05T19:29:16"/>
    <x v="1"/>
    <d v="2013-10-06T11:13:42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1"/>
    <n v="1"/>
    <n v="0"/>
    <n v="1"/>
    <n v="1"/>
    <n v="0"/>
    <s v="Супер МТС"/>
    <x v="12"/>
    <n v="1"/>
  </r>
  <r>
    <d v="2013-10-15T13:51:25"/>
    <x v="22"/>
    <n v="8550146"/>
    <d v="2013-10-05T19:29:16"/>
    <x v="1"/>
    <d v="2013-10-06T11:13:42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3T16:41:34"/>
    <x v="25"/>
    <n v="8550370"/>
    <d v="2013-10-02T17:27:38"/>
    <x v="1"/>
    <d v="2013-10-15T16:41:31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11T22:48:57"/>
    <x v="142"/>
    <n v="8500309"/>
    <d v="2013-10-10T17:27:10"/>
    <x v="1"/>
    <d v="2013-10-12T10:15:01"/>
    <n v="64628"/>
    <s v="Непрофильный"/>
    <s v="Тверь"/>
    <s v="- Smart mini (МАСС) (SCP)"/>
    <n v="30"/>
    <n v="468.54"/>
    <n v="498.54"/>
    <s v="Блокирован"/>
    <x v="268"/>
    <s v="Smart mini (МАСС) (SCP)"/>
    <n v="1"/>
    <n v="1"/>
    <n v="0"/>
    <n v="1"/>
    <n v="1"/>
    <n v="110"/>
    <s v="Smart mini"/>
    <x v="12"/>
    <n v="1"/>
  </r>
  <r>
    <d v="2013-10-03T14:38:46"/>
    <x v="119"/>
    <n v="8514509"/>
    <d v="2013-08-05T16:46:39"/>
    <x v="3"/>
    <d v="2013-10-01T17:42:23"/>
    <n v="79956"/>
    <s v="Непрофильный"/>
    <s v="Ярославль"/>
    <s v="- МТС Коннект-4 (МАСС) (SCP)"/>
    <n v="949"/>
    <n v="436.5"/>
    <n v="1385.5"/>
    <s v="Блокирован"/>
    <x v="237"/>
    <s v="МТС Коннект-4 (МАСС) (SCP)"/>
    <n v="1"/>
    <n v="1"/>
    <n v="1"/>
    <n v="1"/>
    <n v="1"/>
    <n v="170"/>
    <s v="МТС Коннект-4"/>
    <x v="12"/>
    <n v="1"/>
  </r>
  <r>
    <d v="2013-10-15T13:50:50"/>
    <x v="22"/>
    <n v="8550146"/>
    <d v="2013-10-05T15:51:33"/>
    <x v="1"/>
    <d v="2013-10-09T19:40:38"/>
    <n v="64626"/>
    <s v="Непрофильный"/>
    <s v="Ярославль"/>
    <s v="- Smart mini (МАСС) (SCP)"/>
    <n v="50"/>
    <n v="1300"/>
    <n v="1350"/>
    <s v="Блокирован"/>
    <x v="265"/>
    <s v="Smart mini (МАСС) (SCP)"/>
    <n v="0"/>
    <n v="1"/>
    <n v="0"/>
    <n v="1"/>
    <n v="1"/>
    <n v="110"/>
    <s v="Smart mini"/>
    <x v="12"/>
    <n v="1"/>
  </r>
  <r>
    <d v="2013-10-02T16:37:36"/>
    <x v="30"/>
    <n v="8503715"/>
    <d v="2013-10-02T15:25:39"/>
    <x v="1"/>
    <d v="2013-10-09T05:28:11"/>
    <n v="64626"/>
    <s v="Непрофильный"/>
    <s v="Тверь"/>
    <s v="- МТС Коннект-4 (МАСС) (SCP)"/>
    <n v="30"/>
    <n v="0"/>
    <n v="30"/>
    <s v="Блокирован"/>
    <x v="262"/>
    <s v="МТС Коннект-4 (МАСС) (SCP)"/>
    <n v="1"/>
    <n v="1"/>
    <n v="0"/>
    <n v="1"/>
    <n v="1"/>
    <n v="0"/>
    <s v="МТС Коннект-4"/>
    <x v="12"/>
    <n v="1"/>
  </r>
  <r>
    <d v="2013-10-02T21:45:00"/>
    <x v="30"/>
    <n v="8503715"/>
    <d v="2013-10-02T15:25:39"/>
    <x v="1"/>
    <d v="2013-10-09T05:28:11"/>
    <n v="64626"/>
    <s v="Непрофильный"/>
    <s v="Тверь"/>
    <s v="- МТС Коннект-4 (МАСС) (SCP)"/>
    <n v="30"/>
    <n v="0"/>
    <n v="30"/>
    <s v="Блокирован"/>
    <x v="262"/>
    <s v="МТС Коннект-4 (МАСС) (SCP)"/>
    <n v="1"/>
    <n v="1"/>
    <n v="0"/>
    <n v="1"/>
    <n v="1"/>
    <n v="0"/>
    <s v="МТС Коннект-4"/>
    <x v="12"/>
    <n v="1"/>
  </r>
  <r>
    <d v="2013-10-10T15:46:04"/>
    <x v="30"/>
    <n v="8503715"/>
    <d v="2013-10-02T15:25:39"/>
    <x v="1"/>
    <d v="2013-10-09T05:28:11"/>
    <n v="64626"/>
    <s v="Непрофильный"/>
    <s v="Ярославль"/>
    <s v="- МТС Коннект-4 (МАСС) (SCP)"/>
    <n v="30"/>
    <n v="0"/>
    <n v="30"/>
    <s v="Блокирован"/>
    <x v="262"/>
    <s v="МТС Коннект-4 (МАСС) (SCP)"/>
    <n v="1"/>
    <n v="1"/>
    <n v="0"/>
    <n v="1"/>
    <n v="1"/>
    <n v="0"/>
    <s v="МТС Коннект-4"/>
    <x v="12"/>
    <n v="1"/>
  </r>
  <r>
    <d v="2013-10-14T20:43:11"/>
    <x v="77"/>
    <n v="8503715"/>
    <d v="2013-10-02T15:25:39"/>
    <x v="1"/>
    <d v="2013-10-09T05:28:11"/>
    <n v="64626"/>
    <s v="Непрофильный"/>
    <s v="Ярославль"/>
    <s v="- МТС Коннект-4 (МАСС) (SCP)"/>
    <n v="30"/>
    <n v="0"/>
    <n v="30"/>
    <s v="Блокирован"/>
    <x v="262"/>
    <s v="МТС Коннект-4 (МАСС) (SCP)"/>
    <n v="1"/>
    <n v="1"/>
    <n v="0"/>
    <n v="1"/>
    <n v="1"/>
    <n v="0"/>
    <s v="МТС Коннект-4"/>
    <x v="12"/>
    <n v="1"/>
  </r>
  <r>
    <d v="2013-10-14T22:19:20"/>
    <x v="50"/>
    <n v="8503637"/>
    <d v="2013-10-06T14:54:30"/>
    <x v="1"/>
    <d v="2013-10-08T21:36:09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5T13:50:41"/>
    <x v="22"/>
    <n v="8550146"/>
    <d v="2013-10-05T14:40:39"/>
    <x v="1"/>
    <d v="2013-10-09T19:42:12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4T13:13:13"/>
    <x v="5"/>
    <n v="8550370"/>
    <d v="2013-10-02T14:17:48"/>
    <x v="1"/>
    <d v="2013-10-15T16:58:27"/>
    <n v="64628"/>
    <s v="Непрофильный"/>
    <s v="Ярославль"/>
    <s v="- RED Energy (МАСС) (SCP)"/>
    <n v="30"/>
    <n v="0"/>
    <n v="30"/>
    <s v="Блокирован"/>
    <x v="262"/>
    <s v="RED Energy (МАСС) (SCP)"/>
    <n v="1"/>
    <n v="1"/>
    <n v="0"/>
    <n v="0"/>
    <n v="0"/>
    <n v="0"/>
    <s v="RED Energy"/>
    <x v="12"/>
    <n v="1"/>
  </r>
  <r>
    <d v="2013-10-01T16:09:35"/>
    <x v="25"/>
    <n v="8550385"/>
    <d v="2013-09-26T12:28:09"/>
    <x v="2"/>
    <d v="2013-10-12T14:21:26"/>
    <n v="64628"/>
    <s v="Непрофильный"/>
    <s v="Тверь"/>
    <s v="- Супер МТС. Область (МАСС) (SCP)"/>
    <n v="30"/>
    <n v="0"/>
    <n v="30"/>
    <s v="Блокирован"/>
    <x v="283"/>
    <s v="Супер МТС. Область (МАСС) (SCP)"/>
    <n v="1"/>
    <n v="1"/>
    <n v="0"/>
    <n v="1"/>
    <n v="1"/>
    <n v="0"/>
    <s v="Супер МТС. Область"/>
    <x v="12"/>
    <n v="1"/>
  </r>
  <r>
    <d v="2013-10-01T09:50:35"/>
    <x v="118"/>
    <n v="8503670"/>
    <d v="2013-09-25T11:30:59"/>
    <x v="2"/>
    <d v="2013-10-08T21:01:23"/>
    <n v="64626"/>
    <s v="Непрофильный"/>
    <s v="Тверь"/>
    <s v="- Smart mini (МАСС) (SCP)"/>
    <n v="20"/>
    <n v="190.02"/>
    <n v="210.02"/>
    <s v="Блокирован"/>
    <x v="285"/>
    <s v="Smart mini (МАСС) (SCP)"/>
    <n v="1"/>
    <n v="1"/>
    <n v="0"/>
    <n v="1"/>
    <n v="1"/>
    <n v="110"/>
    <s v="Smart mini"/>
    <x v="12"/>
    <n v="1"/>
  </r>
  <r>
    <d v="2013-10-14T13:23:56"/>
    <x v="5"/>
    <n v="8550370"/>
    <d v="2013-10-02T11:11:57"/>
    <x v="1"/>
    <d v="2013-10-15T16:42:43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14T20:50:10"/>
    <x v="77"/>
    <n v="8513870"/>
    <d v="2013-10-02T09:05:31"/>
    <x v="1"/>
    <m/>
    <n v="64626"/>
    <s v="Непрофильный"/>
    <s v="Ярославль"/>
    <s v="- Твоя страна (МАСС) (SCP)"/>
    <n v="30"/>
    <n v="45.01"/>
    <n v="75.010000000000005"/>
    <s v="Блокирован"/>
    <x v="262"/>
    <s v="Твоя страна (МАСС) (SCP)"/>
    <n v="1"/>
    <n v="0"/>
    <n v="0"/>
    <n v="0"/>
    <n v="0"/>
    <n v="0"/>
    <s v="Твоя страна"/>
    <x v="12"/>
    <n v="1"/>
  </r>
  <r>
    <d v="2013-10-14T13:03:35"/>
    <x v="6"/>
    <n v="8550370"/>
    <d v="2013-10-02T07:37:08"/>
    <x v="1"/>
    <d v="2013-10-15T16:59:45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14T16:54:40"/>
    <x v="54"/>
    <n v="8500804"/>
    <d v="2013-10-01T00:54:33"/>
    <x v="1"/>
    <d v="2013-10-10T23:01:27"/>
    <n v="79956"/>
    <s v="Непрофильный"/>
    <s v="Ярославль"/>
    <s v="- Smart mini (МАСС) (SCP)"/>
    <n v="30"/>
    <n v="425.1"/>
    <n v="455.1"/>
    <s v="Блокирован"/>
    <x v="284"/>
    <s v="Smart mini (МАСС) (SCP)"/>
    <n v="1"/>
    <n v="1"/>
    <n v="1"/>
    <n v="1"/>
    <n v="1"/>
    <n v="110"/>
    <s v="Smart mini"/>
    <x v="12"/>
    <n v="1"/>
  </r>
  <r>
    <d v="2013-10-13T16:26:45"/>
    <x v="67"/>
    <n v="8550370"/>
    <d v="2013-10-01T22:44:49"/>
    <x v="1"/>
    <d v="2013-10-15T16:54:10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14T22:20:12"/>
    <x v="50"/>
    <n v="8503637"/>
    <d v="2013-10-05T21:02:58"/>
    <x v="1"/>
    <d v="2013-10-08T21:35:32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3T16:40:54"/>
    <x v="25"/>
    <n v="8550370"/>
    <d v="2013-10-01T19:45:56"/>
    <x v="1"/>
    <m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14T22:20:04"/>
    <x v="50"/>
    <n v="8503637"/>
    <d v="2013-10-05T19:37:19"/>
    <x v="1"/>
    <d v="2013-10-08T21:35:20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03T22:57:35"/>
    <x v="104"/>
    <n v="8514416"/>
    <d v="2013-09-29T16:31:11"/>
    <x v="2"/>
    <d v="2013-10-07T17:26:18"/>
    <n v="64616"/>
    <s v="Непрофильный"/>
    <s v="Тверь"/>
    <s v="- МТС Коннект-4 (МАСС) (SCP)"/>
    <n v="949"/>
    <n v="0"/>
    <n v="949"/>
    <s v="Блокирован"/>
    <x v="72"/>
    <s v="МТС Коннект-4 (МАСС) (SCP)"/>
    <n v="1"/>
    <n v="1"/>
    <n v="1"/>
    <n v="1"/>
    <n v="1"/>
    <n v="170"/>
    <s v="МТС Коннект-4"/>
    <x v="12"/>
    <n v="1"/>
  </r>
  <r>
    <d v="2013-10-12T19:16:54"/>
    <x v="67"/>
    <n v="8550370"/>
    <d v="2013-10-01T15:58:16"/>
    <x v="1"/>
    <m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0"/>
    <n v="0"/>
    <n v="1"/>
    <n v="1"/>
    <n v="0"/>
    <s v="Супер МТС. Область"/>
    <x v="12"/>
    <n v="1"/>
  </r>
  <r>
    <d v="2013-10-08T12:22:06"/>
    <x v="107"/>
    <n v="1978449"/>
    <d v="2013-10-08T13:30:23"/>
    <x v="1"/>
    <d v="2013-10-13T18:57:53"/>
    <n v="64616"/>
    <s v="Непрофильный"/>
    <s v="Тверь"/>
    <s v="- Smart (МАСС) (SCP)"/>
    <n v="470"/>
    <n v="0"/>
    <n v="470"/>
    <s v="Блокирован"/>
    <x v="290"/>
    <s v="Smart (МАСС) (SCP)"/>
    <n v="1"/>
    <n v="1"/>
    <n v="1"/>
    <n v="1"/>
    <n v="1"/>
    <n v="120"/>
    <s v="Smart"/>
    <x v="12"/>
    <n v="1"/>
  </r>
  <r>
    <d v="2013-10-14T18:17:23"/>
    <x v="135"/>
    <n v="8550510"/>
    <d v="2013-10-14T13:07:51"/>
    <x v="1"/>
    <m/>
    <n v="73902"/>
    <s v="Непрофильный"/>
    <s v="Тверь"/>
    <s v="- Smart mini (МАСС) (SCP)"/>
    <n v="220"/>
    <n v="0"/>
    <n v="220"/>
    <s v="Блокирован"/>
    <x v="292"/>
    <s v="Smart mini (МАСС) (SCP)"/>
    <n v="1"/>
    <n v="0"/>
    <n v="0"/>
    <n v="1"/>
    <n v="1"/>
    <n v="110"/>
    <s v="Smart mini"/>
    <x v="12"/>
    <n v="1"/>
  </r>
  <r>
    <d v="2013-10-14T13:14:02"/>
    <x v="5"/>
    <n v="8550370"/>
    <d v="2013-10-01T12:28:32"/>
    <x v="1"/>
    <d v="2013-10-15T16:55:52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09T19:15:23"/>
    <x v="149"/>
    <n v="8550370"/>
    <d v="2013-10-01T12:28:32"/>
    <x v="1"/>
    <d v="2013-10-15T16:55:52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01T18:50:50"/>
    <x v="6"/>
    <n v="8550385"/>
    <d v="2013-09-25T12:11:42"/>
    <x v="2"/>
    <d v="2013-10-09T20:57:41"/>
    <n v="64628"/>
    <s v="Непрофильный"/>
    <s v="Ярославль"/>
    <s v="- Супер МТС. Область (МАСС) (SCP)"/>
    <n v="30"/>
    <n v="0"/>
    <n v="30"/>
    <s v="Блокирован"/>
    <x v="283"/>
    <s v="Супер МТС. Область (МАСС) (SCP)"/>
    <n v="1"/>
    <n v="1"/>
    <n v="0"/>
    <n v="1"/>
    <n v="1"/>
    <n v="0"/>
    <s v="Супер МТС. Область"/>
    <x v="12"/>
    <n v="1"/>
  </r>
  <r>
    <d v="2013-10-08T20:24:31"/>
    <x v="7"/>
    <n v="8550370"/>
    <d v="2013-10-01T11:05:15"/>
    <x v="1"/>
    <d v="2013-06-08T10:50:21"/>
    <n v="64628"/>
    <s v="Непрофильный"/>
    <s v="Ярославль"/>
    <s v="- Супер МТС. Область 072014 (МАСС) (SCP)"/>
    <n v="30"/>
    <n v="0"/>
    <n v="30"/>
    <s v="Блокирован"/>
    <x v="262"/>
    <s v="Супер МТС. Область 072014 (МАСС) (SCP)"/>
    <n v="1"/>
    <n v="1"/>
    <n v="0"/>
    <n v="1"/>
    <n v="1"/>
    <n v="0"/>
    <s v="Супер МТС. Область 072014"/>
    <x v="12"/>
    <n v="1"/>
  </r>
  <r>
    <d v="2013-11-10T11:32:49"/>
    <x v="19"/>
    <n v="1756123"/>
    <d v="2013-11-07T23:11:23"/>
    <x v="0"/>
    <m/>
    <n v="64626"/>
    <s v="Непрофильный"/>
    <s v="Тверь"/>
    <s v="- Супер МТС (МАСС) (SCP)"/>
    <n v="30"/>
    <n v="0"/>
    <n v="30"/>
    <s v="Блокирован"/>
    <x v="293"/>
    <s v="Супер МТС (МАСС) (SCP)"/>
    <n v="0"/>
    <n v="0"/>
    <n v="0"/>
    <n v="1"/>
    <n v="1"/>
    <n v="0"/>
    <s v="Супер МТС"/>
    <x v="12"/>
    <n v="1"/>
  </r>
  <r>
    <d v="2013-10-02T16:19:11"/>
    <x v="5"/>
    <n v="8514390"/>
    <d v="2013-10-02T19:50:27"/>
    <x v="1"/>
    <d v="2013-10-05T17:21:52"/>
    <n v="79956"/>
    <s v="Непрофильный"/>
    <s v="Тверь"/>
    <s v="- МТС Коннект-4 (МАСС) (SCP)"/>
    <n v="949"/>
    <n v="0"/>
    <n v="949"/>
    <s v="Блокирован"/>
    <x v="266"/>
    <s v="МТС Коннект-4 (МАСС) (SCP)"/>
    <n v="1"/>
    <n v="1"/>
    <n v="1"/>
    <n v="1"/>
    <n v="1"/>
    <n v="170"/>
    <s v="МТС Коннект-4"/>
    <x v="12"/>
    <n v="1"/>
  </r>
  <r>
    <d v="2013-10-03T21:24:06"/>
    <x v="104"/>
    <n v="8514416"/>
    <d v="2013-09-28T15:09:49"/>
    <x v="2"/>
    <m/>
    <n v="64616"/>
    <s v="Непрофильный"/>
    <s v="Тверь"/>
    <s v="- МТС Коннект-4 (МАСС) (SCP)"/>
    <n v="949"/>
    <n v="0"/>
    <n v="949"/>
    <s v="Блокирован"/>
    <x v="72"/>
    <s v="МТС Коннект-4 (МАСС) (SCP)"/>
    <n v="1"/>
    <n v="0"/>
    <n v="1"/>
    <n v="1"/>
    <n v="1"/>
    <n v="170"/>
    <s v="МТС Коннект-4"/>
    <x v="12"/>
    <n v="1"/>
  </r>
  <r>
    <d v="2013-10-01T18:30:45"/>
    <x v="6"/>
    <n v="8550402"/>
    <d v="2013-09-20T12:21:27"/>
    <x v="2"/>
    <d v="2013-10-05T17:24:40"/>
    <n v="64628"/>
    <s v="Непрофильный"/>
    <s v="Ярославль"/>
    <s v="- Супер МТС. Область (МАСС) (SCP)"/>
    <n v="30"/>
    <n v="0"/>
    <n v="30"/>
    <s v="Блокирован"/>
    <x v="277"/>
    <s v="Супер МТС. Область (МАСС) (SCP)"/>
    <n v="1"/>
    <n v="1"/>
    <n v="0"/>
    <n v="1"/>
    <n v="1"/>
    <n v="0"/>
    <s v="Супер МТС. Область"/>
    <x v="12"/>
    <n v="1"/>
  </r>
  <r>
    <d v="2013-10-15T11:55:58"/>
    <x v="9"/>
    <n v="8566006"/>
    <d v="2013-10-01T11:51:09"/>
    <x v="1"/>
    <m/>
    <n v="64626"/>
    <s v="Непрофильный"/>
    <s v="Ярославль"/>
    <s v="- Smart mini (МАСС) (SCP)"/>
    <n v="30"/>
    <n v="190"/>
    <n v="220"/>
    <s v="Блокирован"/>
    <x v="291"/>
    <s v="Smart mini (МАСС) (SCP)"/>
    <n v="0"/>
    <n v="0"/>
    <n v="0"/>
    <n v="1"/>
    <n v="1"/>
    <n v="110"/>
    <s v="Smart mini"/>
    <x v="12"/>
    <n v="1"/>
  </r>
  <r>
    <d v="2013-10-14T22:19:37"/>
    <x v="50"/>
    <n v="8503637"/>
    <d v="2013-10-04T11:30:25"/>
    <x v="1"/>
    <d v="2013-10-08T21:31:06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4T22:19:28"/>
    <x v="50"/>
    <n v="8503637"/>
    <d v="2013-10-03T19:29:37"/>
    <x v="1"/>
    <d v="2013-10-08T21:30:29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04T09:35:27"/>
    <x v="90"/>
    <n v="8550146"/>
    <d v="2013-10-02T19:21:05"/>
    <x v="1"/>
    <d v="2013-10-09T19:30:25"/>
    <n v="64626"/>
    <s v="Непрофильный"/>
    <s v="Тверь"/>
    <s v="- Супер МТС (МАСС) (SCP)"/>
    <n v="50"/>
    <n v="90.3"/>
    <n v="140.30000000000001"/>
    <s v="Блокирован"/>
    <x v="265"/>
    <s v="Супер МТС (МАСС) (SCP)"/>
    <n v="1"/>
    <n v="1"/>
    <n v="0"/>
    <n v="1"/>
    <n v="1"/>
    <n v="70"/>
    <s v="Супер МТС"/>
    <x v="12"/>
    <n v="1"/>
  </r>
  <r>
    <d v="2013-10-15T13:51:52"/>
    <x v="22"/>
    <n v="8550146"/>
    <d v="2013-10-02T19:21:05"/>
    <x v="1"/>
    <d v="2013-10-09T19:30:25"/>
    <n v="64626"/>
    <s v="Непрофильный"/>
    <s v="Ярославль"/>
    <s v="- Супер МТС (МАСС) (SCP)"/>
    <n v="50"/>
    <n v="90.3"/>
    <n v="140.30000000000001"/>
    <s v="Блокирован"/>
    <x v="265"/>
    <s v="Супер МТС (МАСС) (SCP)"/>
    <n v="0"/>
    <n v="1"/>
    <n v="0"/>
    <n v="1"/>
    <n v="1"/>
    <n v="70"/>
    <s v="Супер МТС"/>
    <x v="12"/>
    <n v="1"/>
  </r>
  <r>
    <d v="2013-10-08T18:02:19"/>
    <x v="62"/>
    <n v="8503754"/>
    <d v="2013-10-08T18:49:06"/>
    <x v="1"/>
    <m/>
    <n v="79956"/>
    <s v="Непрофильный"/>
    <s v="Тверь"/>
    <s v="- Smart mini (МАСС) (SCP)"/>
    <n v="220"/>
    <n v="92.5"/>
    <n v="312.5"/>
    <s v="Блокирован"/>
    <x v="294"/>
    <s v="Smart mini (МАСС) (SCP)"/>
    <n v="1"/>
    <n v="0"/>
    <n v="1"/>
    <n v="1"/>
    <n v="1"/>
    <n v="110"/>
    <s v="Smart mini"/>
    <x v="12"/>
    <n v="1"/>
  </r>
  <r>
    <d v="2013-10-04T09:35:08"/>
    <x v="90"/>
    <n v="8550146"/>
    <d v="2013-10-02T18:42:25"/>
    <x v="1"/>
    <d v="2013-10-09T14:33:51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1"/>
    <n v="1"/>
    <n v="0"/>
    <n v="1"/>
    <n v="1"/>
    <n v="0"/>
    <s v="Супер МТС"/>
    <x v="12"/>
    <n v="1"/>
  </r>
  <r>
    <d v="2013-10-15T13:51:33"/>
    <x v="22"/>
    <n v="8550146"/>
    <d v="2013-10-02T18:42:25"/>
    <x v="1"/>
    <d v="2013-10-09T14:33:51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5T13:51:42"/>
    <x v="22"/>
    <n v="8550146"/>
    <d v="2013-10-02T17:13:26"/>
    <x v="1"/>
    <d v="2013-10-02T17:09:04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4T22:18:36"/>
    <x v="50"/>
    <n v="8503637"/>
    <d v="2013-10-03T17:08:19"/>
    <x v="1"/>
    <d v="2013-10-08T21:29:39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4T22:18:45"/>
    <x v="50"/>
    <n v="8503637"/>
    <d v="2013-10-03T16:42:03"/>
    <x v="1"/>
    <d v="2013-10-08T21:29:24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5T13:50:32"/>
    <x v="22"/>
    <n v="8550146"/>
    <d v="2013-10-02T16:11:46"/>
    <x v="1"/>
    <d v="2013-10-09T19:37:51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4T22:53:31"/>
    <x v="49"/>
    <n v="8503657"/>
    <d v="2013-10-04T15:46:37"/>
    <x v="1"/>
    <d v="2013-10-08T21:32:08"/>
    <n v="64626"/>
    <s v="Непрофильный"/>
    <s v="Ярославл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0-14T22:53:14"/>
    <x v="49"/>
    <n v="8503657"/>
    <d v="2013-10-04T13:41:30"/>
    <x v="1"/>
    <d v="2013-10-08T21:31:41"/>
    <n v="64626"/>
    <s v="Непрофильный"/>
    <s v="Ярославл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1-15T12:10:54"/>
    <x v="11"/>
    <n v="1755308"/>
    <d v="2013-11-05T00:31:52"/>
    <x v="0"/>
    <d v="2013-11-08T20:47:04"/>
    <n v="64626"/>
    <s v="Непрофильный"/>
    <s v="Ярославль"/>
    <s v="- МТС Коннект-4 (МАСС) (SCP)"/>
    <n v="30"/>
    <n v="189"/>
    <n v="219"/>
    <s v="Блокирован"/>
    <x v="295"/>
    <s v="МТС Коннект-4 (МАСС) (SCP)"/>
    <n v="0"/>
    <n v="1"/>
    <n v="0"/>
    <n v="1"/>
    <n v="1"/>
    <n v="100"/>
    <s v="МТС Коннект-4"/>
    <x v="12"/>
    <n v="1"/>
  </r>
  <r>
    <d v="2013-10-14T22:19:02"/>
    <x v="50"/>
    <n v="8503637"/>
    <d v="2013-10-02T18:39:53"/>
    <x v="1"/>
    <d v="2013-10-08T21:27:43"/>
    <n v="64626"/>
    <s v="Непрофильный"/>
    <s v="Ярославль"/>
    <s v="- Smart mini (МАСС) (SCP)"/>
    <n v="20"/>
    <n v="0"/>
    <n v="20"/>
    <s v="Блокирован"/>
    <x v="259"/>
    <s v="Smart mini (МАСС) (SCP)"/>
    <n v="1"/>
    <n v="1"/>
    <n v="0"/>
    <n v="1"/>
    <n v="1"/>
    <n v="0"/>
    <s v="Smart mini"/>
    <x v="12"/>
    <n v="1"/>
  </r>
  <r>
    <d v="2013-10-15T13:51:16"/>
    <x v="22"/>
    <n v="8550146"/>
    <d v="2013-10-01T18:32:39"/>
    <x v="1"/>
    <d v="2013-10-09T19:35:42"/>
    <n v="64626"/>
    <s v="Непрофильный"/>
    <s v="Ярославль"/>
    <s v="- Супер МТС (МАСС) (SCP)"/>
    <n v="50"/>
    <n v="190.02"/>
    <n v="240.02"/>
    <s v="Блокирован"/>
    <x v="265"/>
    <s v="Супер МТС (МАСС) (SCP)"/>
    <n v="0"/>
    <n v="1"/>
    <n v="0"/>
    <n v="1"/>
    <n v="1"/>
    <n v="70"/>
    <s v="Супер МТС"/>
    <x v="12"/>
    <n v="1"/>
  </r>
  <r>
    <d v="2013-10-14T22:54:07"/>
    <x v="49"/>
    <n v="8503657"/>
    <d v="2013-10-03T18:20:46"/>
    <x v="1"/>
    <d v="2013-10-08T21:30:24"/>
    <n v="64626"/>
    <s v="Непрофильный"/>
    <s v="Ярославл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1-15T14:25:24"/>
    <x v="10"/>
    <n v="8548623"/>
    <d v="2013-11-10T17:41:49"/>
    <x v="0"/>
    <m/>
    <n v="64626"/>
    <s v="Непрофильный"/>
    <s v="Тверь"/>
    <s v="- Супер МТС. Область (МАСС) (SCP)"/>
    <n v="30"/>
    <n v="0"/>
    <n v="30"/>
    <s v="Блокирован"/>
    <x v="296"/>
    <s v="Супер МТС. Область (МАСС) (SCP)"/>
    <n v="0"/>
    <n v="0"/>
    <n v="0"/>
    <n v="1"/>
    <n v="1"/>
    <n v="0"/>
    <s v="Супер МТС. Область"/>
    <x v="12"/>
    <n v="1"/>
  </r>
  <r>
    <d v="2013-10-14T22:53:58"/>
    <x v="49"/>
    <n v="8503657"/>
    <d v="2013-10-03T17:33:09"/>
    <x v="1"/>
    <d v="2013-10-08T21:29:53"/>
    <n v="64626"/>
    <s v="Непрофильный"/>
    <s v="Ярославл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0-14T22:53:23"/>
    <x v="49"/>
    <n v="8503657"/>
    <d v="2013-10-03T16:36:57"/>
    <x v="1"/>
    <d v="2013-10-08T21:29:13"/>
    <n v="64626"/>
    <s v="Непрофильный"/>
    <s v="Ярославл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1-05T12:54:23"/>
    <x v="28"/>
    <n v="8514703"/>
    <d v="2013-11-04T16:00:32"/>
    <x v="0"/>
    <d v="2013-11-04T16:41:39"/>
    <n v="64626"/>
    <s v="Непрофильный"/>
    <s v="Тверь"/>
    <s v="- Твоя страна (МАСС) (SCP)"/>
    <n v="150"/>
    <n v="0"/>
    <n v="150"/>
    <s v="Блокирован"/>
    <x v="295"/>
    <s v="Твоя страна (МАСС) (SCP)"/>
    <n v="0"/>
    <n v="1"/>
    <n v="0"/>
    <n v="0"/>
    <n v="0"/>
    <n v="0"/>
    <s v="Твоя страна"/>
    <x v="12"/>
    <n v="1"/>
  </r>
  <r>
    <d v="2013-10-15T13:52:01"/>
    <x v="22"/>
    <n v="8550146"/>
    <d v="2013-10-01T14:23:48"/>
    <x v="1"/>
    <m/>
    <n v="64626"/>
    <s v="Непрофильный"/>
    <s v="Ярославль"/>
    <s v="- Супер МТС (МАСС) (SCP)"/>
    <n v="50"/>
    <n v="197.04"/>
    <n v="247.04"/>
    <s v="Блокирован"/>
    <x v="265"/>
    <s v="Супер МТС (МАСС) (SCP)"/>
    <n v="0"/>
    <n v="0"/>
    <n v="0"/>
    <n v="1"/>
    <n v="1"/>
    <n v="70"/>
    <s v="Супер МТС"/>
    <x v="12"/>
    <n v="1"/>
  </r>
  <r>
    <d v="2013-10-01T10:38:45"/>
    <x v="182"/>
    <n v="8550146"/>
    <d v="2013-10-01T11:28:10"/>
    <x v="1"/>
    <d v="2013-09-30T20:17:19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1"/>
    <n v="1"/>
    <n v="0"/>
    <n v="1"/>
    <n v="1"/>
    <n v="0"/>
    <s v="Супер МТС"/>
    <x v="12"/>
    <n v="1"/>
  </r>
  <r>
    <d v="2013-10-15T13:50:23"/>
    <x v="22"/>
    <n v="8550146"/>
    <d v="2013-10-01T11:28:10"/>
    <x v="1"/>
    <d v="2013-09-30T20:17:19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0"/>
    <n v="1"/>
    <n v="0"/>
    <n v="1"/>
    <n v="1"/>
    <n v="0"/>
    <s v="Супер МТС"/>
    <x v="12"/>
    <n v="1"/>
  </r>
  <r>
    <d v="2013-10-14T23:28:07"/>
    <x v="49"/>
    <n v="8564420"/>
    <d v="2013-10-06T10:41:25"/>
    <x v="1"/>
    <d v="2013-10-08T19:32:25"/>
    <n v="64626"/>
    <s v="Непрофильный"/>
    <s v="Ярославль"/>
    <s v="- Smart mini (МАСС) (SCP)"/>
    <n v="30"/>
    <n v="200"/>
    <n v="230"/>
    <s v="Блокирован"/>
    <x v="268"/>
    <s v="Smart mini (МАСС) (SCP)"/>
    <n v="1"/>
    <n v="1"/>
    <n v="0"/>
    <n v="1"/>
    <n v="1"/>
    <n v="110"/>
    <s v="Smart mini"/>
    <x v="12"/>
    <n v="1"/>
  </r>
  <r>
    <d v="2013-10-14T22:53:05"/>
    <x v="49"/>
    <n v="8503657"/>
    <d v="2013-10-02T22:10:30"/>
    <x v="1"/>
    <d v="2013-10-08T21:28:05"/>
    <n v="64626"/>
    <s v="Непрофильный"/>
    <s v="Ярославль"/>
    <s v="- Smart mini (МАСС) (SCP)"/>
    <n v="20"/>
    <n v="0"/>
    <n v="20"/>
    <s v="Блокирован"/>
    <x v="73"/>
    <s v="Smart mini (МАСС) (SCP)"/>
    <n v="1"/>
    <n v="1"/>
    <n v="0"/>
    <n v="1"/>
    <n v="1"/>
    <n v="0"/>
    <s v="Smart mini"/>
    <x v="12"/>
    <n v="1"/>
  </r>
  <r>
    <d v="2013-10-04T09:36:12"/>
    <x v="90"/>
    <n v="8550146"/>
    <d v="2013-09-30T15:26:05"/>
    <x v="2"/>
    <d v="2013-10-09T19:33:32"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1"/>
    <n v="1"/>
    <n v="0"/>
    <n v="1"/>
    <n v="1"/>
    <n v="0"/>
    <s v="Супер МТС"/>
    <x v="12"/>
    <n v="1"/>
  </r>
  <r>
    <d v="2013-10-14T16:38:43"/>
    <x v="84"/>
    <n v="8500777"/>
    <d v="2013-10-04T15:18:03"/>
    <x v="1"/>
    <d v="2013-10-11T21:58:35"/>
    <n v="79956"/>
    <s v="Непрофильный"/>
    <s v="Ярославль"/>
    <s v="- Супер МТС. Область (МАСС) (SCP)"/>
    <n v="30"/>
    <n v="350"/>
    <n v="380"/>
    <s v="Блокирован"/>
    <x v="290"/>
    <s v="Супер МТС. Область (МАСС) (SCP)"/>
    <n v="1"/>
    <n v="1"/>
    <n v="1"/>
    <n v="1"/>
    <n v="1"/>
    <n v="70"/>
    <s v="Супер МТС. Область"/>
    <x v="12"/>
    <n v="1"/>
  </r>
  <r>
    <d v="2013-10-08T11:38:48"/>
    <x v="81"/>
    <n v="1755761"/>
    <d v="2013-10-04T14:58:48"/>
    <x v="1"/>
    <m/>
    <n v="64628"/>
    <s v="Непрофильный"/>
    <s v="Тверь"/>
    <s v="- Smart mini (МАСС) (SCP)"/>
    <n v="30"/>
    <n v="104.51"/>
    <n v="134.51"/>
    <s v="Блокирован"/>
    <x v="290"/>
    <s v="Smart mini (МАСС) (SCP)"/>
    <n v="1"/>
    <n v="0"/>
    <n v="0"/>
    <n v="1"/>
    <n v="1"/>
    <n v="70"/>
    <s v="Smart mini"/>
    <x v="12"/>
    <n v="1"/>
  </r>
  <r>
    <d v="2013-10-04T16:29:15"/>
    <x v="95"/>
    <n v="8503350"/>
    <d v="2013-10-04T14:10:49"/>
    <x v="1"/>
    <m/>
    <n v="64616"/>
    <s v="Непрофильный"/>
    <s v="Тверь"/>
    <s v="- МТС Коннект-4 (МАСС) (SCP)"/>
    <n v="30"/>
    <n v="728.08"/>
    <n v="758.08"/>
    <s v="Блокирован"/>
    <x v="290"/>
    <s v="МТС Коннект-4 (МАСС) (SCP)"/>
    <n v="1"/>
    <n v="0"/>
    <n v="1"/>
    <n v="1"/>
    <n v="1"/>
    <n v="170"/>
    <s v="МТС Коннект-4"/>
    <x v="12"/>
    <n v="1"/>
  </r>
  <r>
    <d v="2013-10-01T16:48:37"/>
    <x v="41"/>
    <n v="8550510"/>
    <d v="2013-10-10T12:28:06"/>
    <x v="1"/>
    <d v="2013-09-08T15:04:40"/>
    <n v="73902"/>
    <s v="Непрофильный"/>
    <s v="Ярославль"/>
    <s v="- Smart mini (МАСС) (SCP)"/>
    <n v="220"/>
    <n v="0"/>
    <n v="220"/>
    <s v="Блокирован"/>
    <x v="292"/>
    <s v="Smart mini (МАСС) (SCP)"/>
    <n v="1"/>
    <n v="1"/>
    <n v="0"/>
    <n v="1"/>
    <n v="1"/>
    <n v="110"/>
    <s v="Smart mini"/>
    <x v="12"/>
    <n v="1"/>
  </r>
  <r>
    <d v="2013-10-15T23:34:39"/>
    <x v="30"/>
    <n v="8503076"/>
    <d v="2013-10-15T11:43:39"/>
    <x v="1"/>
    <m/>
    <n v="64626"/>
    <s v="Непрофильный"/>
    <s v="Тверь"/>
    <s v="- МТС Коннект-4 (МАСС) (SCP)"/>
    <n v="30"/>
    <n v="94.5"/>
    <n v="124.5"/>
    <s v="Блокирован"/>
    <x v="270"/>
    <s v="МТС Коннект-4 (МАСС) (SCP)"/>
    <n v="0"/>
    <n v="0"/>
    <n v="0"/>
    <n v="1"/>
    <n v="1"/>
    <n v="0"/>
    <s v="МТС Коннект-4"/>
    <x v="12"/>
    <n v="1"/>
  </r>
  <r>
    <d v="2013-10-01T16:16:31"/>
    <x v="25"/>
    <n v="8502975"/>
    <d v="2013-09-26T10:16:57"/>
    <x v="2"/>
    <d v="2013-10-10T16:37:06"/>
    <n v="64628"/>
    <s v="Непрофильный"/>
    <s v="Тверь"/>
    <s v="- Супер МТС. Область (МАСС) (SCP)"/>
    <n v="30"/>
    <n v="150"/>
    <n v="180"/>
    <s v="Блокирован"/>
    <x v="284"/>
    <s v="Супер МТС. Область (МАСС) (SCP)"/>
    <n v="1"/>
    <n v="1"/>
    <n v="0"/>
    <n v="1"/>
    <n v="1"/>
    <n v="70"/>
    <s v="Супер МТС. Область"/>
    <x v="12"/>
    <n v="1"/>
  </r>
  <r>
    <d v="2013-10-07T18:31:28"/>
    <x v="150"/>
    <n v="8512315"/>
    <d v="2013-10-02T07:15:27"/>
    <x v="1"/>
    <d v="2013-10-15T16:50:00"/>
    <n v="73902"/>
    <s v="Непрофильный"/>
    <s v="Тверь"/>
    <s v="- Супер МТС (МАСС) (SCP)"/>
    <n v="30"/>
    <n v="500"/>
    <n v="530"/>
    <s v="Блокирован"/>
    <x v="73"/>
    <s v="Супер МТС (МАСС) (SCP)"/>
    <n v="1"/>
    <n v="1"/>
    <n v="0"/>
    <n v="1"/>
    <n v="1"/>
    <n v="70"/>
    <s v="Супер МТС"/>
    <x v="12"/>
    <n v="1"/>
  </r>
  <r>
    <d v="2013-10-14T14:16:13"/>
    <x v="80"/>
    <n v="1755967"/>
    <d v="2013-10-01T19:09:00"/>
    <x v="1"/>
    <m/>
    <n v="64628"/>
    <s v="Непрофильный"/>
    <s v="Ярославль"/>
    <s v="- МТС Коннект-4 (МАСС) (SCP)"/>
    <n v="30"/>
    <n v="0"/>
    <n v="30"/>
    <s v="Блокирован"/>
    <x v="73"/>
    <s v="МТС Коннект-4 (МАСС) (SCP)"/>
    <n v="1"/>
    <n v="0"/>
    <n v="0"/>
    <n v="1"/>
    <n v="1"/>
    <n v="0"/>
    <s v="МТС Коннект-4"/>
    <x v="12"/>
    <n v="1"/>
  </r>
  <r>
    <d v="2013-10-14T14:27:16"/>
    <x v="30"/>
    <n v="8503076"/>
    <d v="2013-10-14T14:42:47"/>
    <x v="1"/>
    <m/>
    <n v="64626"/>
    <s v="Непрофильный"/>
    <s v="Тверь"/>
    <s v="- МТС Коннект-4 (МАСС) (SCP)"/>
    <n v="30"/>
    <n v="100"/>
    <n v="130"/>
    <s v="Блокирован"/>
    <x v="270"/>
    <s v="МТС Коннект-4 (МАСС) (SCP)"/>
    <n v="1"/>
    <n v="0"/>
    <n v="0"/>
    <n v="1"/>
    <n v="1"/>
    <n v="0"/>
    <s v="МТС Коннект-4"/>
    <x v="12"/>
    <n v="1"/>
  </r>
  <r>
    <d v="2013-10-14T21:56:11"/>
    <x v="30"/>
    <n v="8503076"/>
    <d v="2013-10-14T14:42:47"/>
    <x v="1"/>
    <m/>
    <n v="64626"/>
    <s v="Непрофильный"/>
    <s v="Тверь"/>
    <s v="- МТС Коннект-4 (МАСС) (SCP)"/>
    <n v="30"/>
    <n v="100"/>
    <n v="130"/>
    <s v="Блокирован"/>
    <x v="270"/>
    <s v="МТС Коннект-4 (МАСС) (SCP)"/>
    <n v="1"/>
    <n v="0"/>
    <n v="0"/>
    <n v="1"/>
    <n v="1"/>
    <n v="0"/>
    <s v="МТС Коннект-4"/>
    <x v="12"/>
    <n v="1"/>
  </r>
  <r>
    <d v="2013-11-05T13:00:38"/>
    <x v="54"/>
    <n v="8500837"/>
    <d v="2013-11-05T13:00:35"/>
    <x v="0"/>
    <d v="2013-11-15T20:16:51"/>
    <n v="79956"/>
    <s v="Непрофильный"/>
    <s v="Тверь"/>
    <s v="- Smart mini (МАСС) (SCP)"/>
    <n v="30"/>
    <n v="200"/>
    <n v="230"/>
    <s v="Блокирован"/>
    <x v="297"/>
    <s v="Smart mini (МАСС) (SCP)"/>
    <n v="0"/>
    <n v="1"/>
    <n v="1"/>
    <n v="1"/>
    <n v="1"/>
    <n v="110"/>
    <s v="Smart mini"/>
    <x v="12"/>
    <n v="1"/>
  </r>
  <r>
    <d v="2013-10-03T09:14:32"/>
    <x v="6"/>
    <n v="8550146"/>
    <d v="2013-09-29T12:48:42"/>
    <x v="2"/>
    <m/>
    <n v="64626"/>
    <s v="Непрофильный"/>
    <s v="Тверь"/>
    <s v="- Супер МТС (МАСС) (SCP)"/>
    <n v="50"/>
    <n v="1001.55"/>
    <n v="1051.55"/>
    <s v="Блокирован"/>
    <x v="265"/>
    <s v="Супер МТС (МАСС) (SCP)"/>
    <n v="1"/>
    <n v="0"/>
    <n v="0"/>
    <n v="1"/>
    <n v="1"/>
    <n v="70"/>
    <s v="Супер МТС"/>
    <x v="12"/>
    <n v="1"/>
  </r>
  <r>
    <d v="2013-10-03T09:14:01"/>
    <x v="6"/>
    <n v="8550146"/>
    <d v="2013-09-29T11:56:35"/>
    <x v="2"/>
    <m/>
    <n v="64626"/>
    <s v="Непрофильный"/>
    <s v="Тверь"/>
    <s v="- Супер МТС (МАСС) (SCP)"/>
    <n v="50"/>
    <n v="0"/>
    <n v="50"/>
    <s v="Блокирован"/>
    <x v="265"/>
    <s v="Супер МТС (МАСС) (SCP)"/>
    <n v="1"/>
    <n v="0"/>
    <n v="0"/>
    <n v="1"/>
    <n v="1"/>
    <n v="0"/>
    <s v="Супер МТС"/>
    <x v="12"/>
    <n v="1"/>
  </r>
  <r>
    <d v="2013-10-14T16:36:27"/>
    <x v="84"/>
    <n v="8500777"/>
    <d v="2013-10-02T19:13:20"/>
    <x v="1"/>
    <d v="2013-10-11T21:55:45"/>
    <n v="79956"/>
    <s v="Непрофильный"/>
    <s v="Ярославль"/>
    <s v="- Smart mini (МАСС) (SCP)"/>
    <n v="30"/>
    <n v="222.75"/>
    <n v="252.75"/>
    <s v="Блокирован"/>
    <x v="290"/>
    <s v="Smart mini (МАСС) (SCP)"/>
    <n v="1"/>
    <n v="1"/>
    <n v="1"/>
    <n v="1"/>
    <n v="1"/>
    <n v="110"/>
    <s v="Smart mini"/>
    <x v="12"/>
    <n v="1"/>
  </r>
  <r>
    <d v="2013-10-13T18:15:48"/>
    <x v="5"/>
    <n v="8503680"/>
    <d v="2013-10-13T18:01:40"/>
    <x v="1"/>
    <d v="2013-10-13T20:17:26"/>
    <n v="79956"/>
    <s v="Непрофильный"/>
    <s v="Тверь"/>
    <s v="- Smart mini (МАСС) (SCP)"/>
    <n v="220"/>
    <n v="0"/>
    <n v="220"/>
    <s v="Блокирован"/>
    <x v="270"/>
    <s v="Smart mini (МАСС) (SCP)"/>
    <n v="1"/>
    <n v="1"/>
    <n v="1"/>
    <n v="1"/>
    <n v="1"/>
    <n v="110"/>
    <s v="Smart mini"/>
    <x v="12"/>
    <n v="1"/>
  </r>
  <r>
    <d v="2013-10-13T18:41:03"/>
    <x v="30"/>
    <n v="8503076"/>
    <d v="2013-10-13T16:53:48"/>
    <x v="1"/>
    <m/>
    <n v="64626"/>
    <s v="Непрофильный"/>
    <s v="Тверь"/>
    <s v="- МТС Коннект-4 (МАСС) (SCP)"/>
    <n v="30"/>
    <n v="425.25"/>
    <n v="455.25"/>
    <s v="Блокирован"/>
    <x v="270"/>
    <s v="МТС Коннект-4 (МАСС) (SCP)"/>
    <n v="1"/>
    <n v="0"/>
    <n v="0"/>
    <n v="1"/>
    <n v="1"/>
    <n v="170"/>
    <s v="МТС Коннект-4"/>
    <x v="12"/>
    <n v="1"/>
  </r>
  <r>
    <d v="2013-10-14T16:36:53"/>
    <x v="84"/>
    <n v="8500777"/>
    <d v="2013-10-02T15:17:22"/>
    <x v="1"/>
    <d v="2013-10-11T21:56:03"/>
    <n v="79956"/>
    <s v="Непрофильный"/>
    <s v="Ярославль"/>
    <s v="- Smart mini (МАСС) (SCP)"/>
    <n v="30"/>
    <n v="222.75"/>
    <n v="252.75"/>
    <s v="Блокирован"/>
    <x v="290"/>
    <s v="Smart mini (МАСС) (SCP)"/>
    <n v="1"/>
    <n v="1"/>
    <n v="1"/>
    <n v="1"/>
    <n v="1"/>
    <n v="110"/>
    <s v="Smart mini"/>
    <x v="12"/>
    <n v="1"/>
  </r>
  <r>
    <d v="2013-10-01T18:50:06"/>
    <x v="6"/>
    <n v="8550370"/>
    <d v="2013-09-25T13:29:34"/>
    <x v="2"/>
    <d v="2013-10-09T21:19:23"/>
    <n v="64628"/>
    <s v="Непрофильный"/>
    <s v="Тверь"/>
    <s v="- Супер МТС. Область (МАСС) (SCP)"/>
    <n v="30"/>
    <n v="50"/>
    <n v="8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1-15T23:03:49"/>
    <x v="19"/>
    <n v="1756118"/>
    <d v="2013-11-08T20:26:01"/>
    <x v="0"/>
    <m/>
    <n v="64626"/>
    <s v="Непрофильный"/>
    <s v="Ярославль"/>
    <s v="- Супер МТС (МАСС) (SCP)"/>
    <n v="30"/>
    <n v="200"/>
    <n v="230"/>
    <s v="Блокирован"/>
    <x v="298"/>
    <s v="Супер МТС (МАСС) (SCP)"/>
    <n v="0"/>
    <n v="0"/>
    <n v="0"/>
    <n v="1"/>
    <n v="1"/>
    <n v="70"/>
    <s v="Супер МТС"/>
    <x v="12"/>
    <n v="1"/>
  </r>
  <r>
    <d v="2013-10-09T15:16:36"/>
    <x v="5"/>
    <n v="1972653"/>
    <d v="2013-10-02T18:55:00"/>
    <x v="1"/>
    <d v="2013-10-09T11:57:00"/>
    <n v="64628"/>
    <s v="Непрофильный"/>
    <s v="Ярославль"/>
    <s v="- Smart (МАСС) (SCP)"/>
    <n v="30"/>
    <n v="455.1"/>
    <n v="485.1"/>
    <s v="Блокирован"/>
    <x v="268"/>
    <s v="Smart (МАСС) (SCP)"/>
    <n v="1"/>
    <n v="1"/>
    <n v="0"/>
    <n v="1"/>
    <n v="1"/>
    <n v="120"/>
    <s v="Smart"/>
    <x v="12"/>
    <n v="1"/>
  </r>
  <r>
    <d v="2013-10-01T18:05:10"/>
    <x v="25"/>
    <n v="8550370"/>
    <d v="2013-09-24T18:31:36"/>
    <x v="2"/>
    <d v="2013-10-08T12:24:05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2"/>
    <n v="1"/>
  </r>
  <r>
    <d v="2013-10-14T17:38:16"/>
    <x v="190"/>
    <n v="8500887"/>
    <d v="2013-10-14T17:42:47"/>
    <x v="1"/>
    <m/>
    <n v="79956"/>
    <s v="Непрофильный"/>
    <s v="Тверь"/>
    <s v="- Smart mini (МАСС) (SCP)"/>
    <n v="30"/>
    <n v="561.12"/>
    <n v="591.12"/>
    <s v="Блокирован"/>
    <x v="276"/>
    <s v="Smart mini (МАСС) (SCP)"/>
    <n v="1"/>
    <n v="0"/>
    <n v="1"/>
    <n v="1"/>
    <n v="1"/>
    <n v="110"/>
    <s v="Smart mini"/>
    <x v="12"/>
    <n v="1"/>
  </r>
  <r>
    <d v="2013-11-15T12:21:37"/>
    <x v="148"/>
    <n v="1755915"/>
    <d v="2013-11-09T14:04:08"/>
    <x v="0"/>
    <d v="2013-11-13T20:14:27"/>
    <n v="64626"/>
    <s v="Непрофильный"/>
    <s v="Тверь"/>
    <s v="- МТС Коннект-4 (МАСС) (SCP)"/>
    <n v="30"/>
    <n v="0"/>
    <n v="30"/>
    <s v="Блокирован"/>
    <x v="299"/>
    <s v="МТС Коннект-4 (МАСС) (SCP)"/>
    <n v="0"/>
    <n v="1"/>
    <n v="0"/>
    <n v="1"/>
    <n v="1"/>
    <n v="0"/>
    <s v="МТС Коннект-4"/>
    <x v="12"/>
    <n v="1"/>
  </r>
  <r>
    <d v="2013-10-01T18:34:33"/>
    <x v="6"/>
    <n v="8550385"/>
    <d v="2013-09-18T13:07:40"/>
    <x v="2"/>
    <d v="2013-10-02T21:52:55"/>
    <n v="64628"/>
    <s v="Непрофильный"/>
    <s v="Ярославль"/>
    <s v="- Супер МТС. Область (МАСС) (SCP)"/>
    <n v="30"/>
    <n v="0"/>
    <n v="30"/>
    <s v="Блокирован"/>
    <x v="283"/>
    <s v="Супер МТС. Область (МАСС) (SCP)"/>
    <n v="1"/>
    <n v="1"/>
    <n v="0"/>
    <n v="1"/>
    <n v="1"/>
    <n v="0"/>
    <s v="Супер МТС. Область"/>
    <x v="12"/>
    <n v="1"/>
  </r>
  <r>
    <d v="2013-10-01T18:13:21"/>
    <x v="25"/>
    <n v="8550370"/>
    <d v="2013-09-23T20:09:51"/>
    <x v="2"/>
    <d v="2013-10-08T12:23:15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3"/>
    <n v="1"/>
  </r>
  <r>
    <d v="2013-10-03T14:00:54"/>
    <x v="60"/>
    <n v="1759549"/>
    <d v="2013-10-02T19:52:28"/>
    <x v="1"/>
    <d v="2013-10-03T17:01:06"/>
    <n v="79956"/>
    <s v="Непрофильный"/>
    <s v="Тверь"/>
    <s v="- Smart (МАСС) (SCP)"/>
    <n v="30"/>
    <n v="450"/>
    <n v="480"/>
    <s v="Блокирован"/>
    <x v="294"/>
    <s v="Smart (МАСС) (SCP)"/>
    <n v="1"/>
    <n v="1"/>
    <n v="1"/>
    <n v="1"/>
    <n v="1"/>
    <n v="120"/>
    <s v="Smart"/>
    <x v="13"/>
    <n v="1"/>
  </r>
  <r>
    <d v="2013-10-15T18:17:55"/>
    <x v="59"/>
    <n v="8563786"/>
    <d v="2013-10-15T18:26:49"/>
    <x v="1"/>
    <m/>
    <n v="73902"/>
    <s v="Непрофильный"/>
    <s v="Тверь"/>
    <s v="- Smart (МАСС) (SCP)"/>
    <n v="470"/>
    <n v="0"/>
    <n v="470"/>
    <s v="Блокирован"/>
    <x v="287"/>
    <s v="Smart (МАСС) (SCP)"/>
    <n v="0"/>
    <n v="0"/>
    <n v="0"/>
    <n v="1"/>
    <n v="1"/>
    <n v="120"/>
    <s v="Smart"/>
    <x v="13"/>
    <n v="1"/>
  </r>
  <r>
    <d v="2013-10-02T23:47:55"/>
    <x v="142"/>
    <n v="8500309"/>
    <d v="2013-10-01T09:44:54"/>
    <x v="1"/>
    <d v="2013-10-05T09:38:52"/>
    <n v="64628"/>
    <s v="Непрофильный"/>
    <s v="Тверь"/>
    <s v="- Smart mini (МАСС) (SCP)"/>
    <n v="30"/>
    <n v="200"/>
    <n v="230"/>
    <s v="Блокирован"/>
    <x v="268"/>
    <s v="Smart mini (МАСС) (SCP)"/>
    <n v="1"/>
    <n v="1"/>
    <n v="0"/>
    <n v="1"/>
    <n v="1"/>
    <n v="110"/>
    <s v="Smart mini"/>
    <x v="13"/>
    <n v="1"/>
  </r>
  <r>
    <d v="2013-10-01T19:55:35"/>
    <x v="164"/>
    <n v="8520673"/>
    <d v="2013-09-14T21:34:19"/>
    <x v="2"/>
    <m/>
    <n v="64616"/>
    <s v="Непрофильный"/>
    <s v="Ярославль"/>
    <s v="- Smart mini (МАСС) (SCP)"/>
    <n v="30"/>
    <n v="291"/>
    <n v="321"/>
    <s v="Блокирован"/>
    <x v="282"/>
    <s v="Smart mini (МАСС) (SCP)"/>
    <n v="1"/>
    <n v="0"/>
    <n v="1"/>
    <n v="1"/>
    <n v="1"/>
    <n v="110"/>
    <s v="Smart mini"/>
    <x v="13"/>
    <n v="1"/>
  </r>
  <r>
    <d v="2013-10-01T21:12:03"/>
    <x v="70"/>
    <n v="8503776"/>
    <d v="2013-09-08T18:19:27"/>
    <x v="2"/>
    <d v="2013-09-11T19:28:53"/>
    <n v="79956"/>
    <s v="Непрофильный"/>
    <s v="Ярославль"/>
    <s v="- Smart mini (МАСС) (SCP)"/>
    <n v="220"/>
    <n v="200"/>
    <n v="420"/>
    <s v="Блокирован"/>
    <x v="274"/>
    <s v="Smart mini (МАСС) (SCP)"/>
    <n v="1"/>
    <n v="1"/>
    <n v="1"/>
    <n v="1"/>
    <n v="1"/>
    <n v="110"/>
    <s v="Smart mini"/>
    <x v="13"/>
    <n v="1"/>
  </r>
  <r>
    <d v="2013-10-05T18:34:47"/>
    <x v="163"/>
    <n v="8550510"/>
    <d v="2013-10-05T18:19:09"/>
    <x v="1"/>
    <d v="2013-10-06T22:20:29"/>
    <n v="73902"/>
    <s v="Непрофильный"/>
    <s v="Тверь"/>
    <s v="- Smart mini (МАСС) (SCP)"/>
    <n v="220"/>
    <n v="0"/>
    <n v="220"/>
    <s v="Блокирован"/>
    <x v="292"/>
    <s v="Smart mini (МАСС) (SCP)"/>
    <n v="1"/>
    <n v="1"/>
    <n v="0"/>
    <n v="1"/>
    <n v="1"/>
    <n v="110"/>
    <s v="Smart mini"/>
    <x v="13"/>
    <n v="1"/>
  </r>
  <r>
    <d v="2013-10-14T22:18:27"/>
    <x v="50"/>
    <n v="8503635"/>
    <d v="2013-10-11T13:50:23"/>
    <x v="1"/>
    <d v="2013-10-13T20:28:41"/>
    <n v="64626"/>
    <s v="Непрофильный"/>
    <s v="Тверь"/>
    <s v="- Smart mini (МАСС) (SCP)"/>
    <n v="20"/>
    <n v="0"/>
    <n v="20"/>
    <s v="Блокирован"/>
    <x v="278"/>
    <s v="Smart mini (МАСС) (SCP)"/>
    <n v="1"/>
    <n v="1"/>
    <n v="0"/>
    <n v="1"/>
    <n v="1"/>
    <n v="0"/>
    <s v="Smart mini"/>
    <x v="13"/>
    <n v="1"/>
  </r>
  <r>
    <d v="2013-10-11T17:39:40"/>
    <x v="31"/>
    <n v="8500122"/>
    <d v="2013-10-13T12:20:38"/>
    <x v="1"/>
    <d v="2013-10-12T11:00:36"/>
    <n v="79956"/>
    <s v="Непрофильный"/>
    <s v="Тверь"/>
    <s v="- Smart (МАСС) (SCP)"/>
    <n v="470"/>
    <n v="5000"/>
    <n v="5470"/>
    <s v="Блокирован"/>
    <x v="74"/>
    <s v="Smart (МАСС) (SCP)"/>
    <n v="1"/>
    <n v="1"/>
    <n v="1"/>
    <n v="1"/>
    <n v="1"/>
    <n v="120"/>
    <s v="Smart"/>
    <x v="13"/>
    <n v="1"/>
  </r>
  <r>
    <d v="2013-10-01T18:33:11"/>
    <x v="165"/>
    <n v="8554479"/>
    <d v="2013-09-12T11:07:22"/>
    <x v="2"/>
    <d v="2013-09-29T18:07:24"/>
    <n v="64616"/>
    <s v="Непрофильный"/>
    <s v="Ярославль"/>
    <s v="- Smart (МАСС) (SCP)"/>
    <n v="30"/>
    <n v="460"/>
    <n v="490"/>
    <s v="Блокирован"/>
    <x v="277"/>
    <s v="Smart (МАСС) (SCP)"/>
    <n v="1"/>
    <n v="1"/>
    <n v="1"/>
    <n v="1"/>
    <n v="1"/>
    <n v="120"/>
    <s v="Smart"/>
    <x v="13"/>
    <n v="1"/>
  </r>
  <r>
    <d v="2013-10-01T16:49:24"/>
    <x v="153"/>
    <n v="8550370"/>
    <d v="2013-09-22T10:55:34"/>
    <x v="2"/>
    <d v="2013-10-07T15:20:07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3"/>
    <n v="1"/>
  </r>
  <r>
    <d v="2013-10-01T17:03:20"/>
    <x v="149"/>
    <n v="8550370"/>
    <d v="2013-09-22T10:55:34"/>
    <x v="2"/>
    <d v="2013-10-07T15:20:07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3"/>
    <n v="1"/>
  </r>
  <r>
    <d v="2013-10-01T17:03:51"/>
    <x v="149"/>
    <n v="8550370"/>
    <d v="2013-09-22T06:31:35"/>
    <x v="2"/>
    <d v="2013-10-07T15:17:15"/>
    <n v="64628"/>
    <s v="Непрофильный"/>
    <s v="Ярославль"/>
    <s v="- Супер МТС. Область (МАСС) (SCP)"/>
    <n v="30"/>
    <n v="0"/>
    <n v="30"/>
    <s v="Блокирован"/>
    <x v="262"/>
    <s v="Супер МТС. Область (МАСС) (SCP)"/>
    <n v="1"/>
    <n v="1"/>
    <n v="0"/>
    <n v="1"/>
    <n v="1"/>
    <n v="0"/>
    <s v="Супер МТС. Область"/>
    <x v="13"/>
    <n v="1"/>
  </r>
  <r>
    <d v="2013-11-15T12:09:09"/>
    <x v="11"/>
    <n v="1755254"/>
    <d v="2013-11-09T16:02:10"/>
    <x v="0"/>
    <m/>
    <n v="64626"/>
    <s v="Непрофильный"/>
    <s v="Тверь"/>
    <s v="- МТС Коннект-4 (МАСС) (SCP)"/>
    <n v="30"/>
    <n v="100"/>
    <n v="130"/>
    <s v="Блокирован"/>
    <x v="300"/>
    <s v="МТС Коннект-4 (МАСС) (SCP)"/>
    <n v="0"/>
    <n v="0"/>
    <n v="0"/>
    <n v="1"/>
    <n v="1"/>
    <n v="0"/>
    <s v="МТС Коннект-4"/>
    <x v="13"/>
    <n v="1"/>
  </r>
  <r>
    <d v="2013-10-15T14:22:14"/>
    <x v="191"/>
    <n v="8555317"/>
    <d v="2013-10-15T14:00:29"/>
    <x v="1"/>
    <m/>
    <n v="64626"/>
    <s v="Непрофильный"/>
    <s v="Тверь"/>
    <s v="- Smart mini (МАСС) (SCP)"/>
    <n v="220"/>
    <n v="0"/>
    <n v="220"/>
    <s v="Блокирован"/>
    <x v="301"/>
    <s v="Smart mini (МАСС) (SCP)"/>
    <n v="0"/>
    <n v="0"/>
    <n v="0"/>
    <n v="1"/>
    <n v="1"/>
    <n v="110"/>
    <s v="Smart mini"/>
    <x v="13"/>
    <n v="1"/>
  </r>
  <r>
    <d v="2013-10-13T16:43:03"/>
    <x v="59"/>
    <n v="8563786"/>
    <d v="2013-10-13T12:34:31"/>
    <x v="1"/>
    <m/>
    <n v="73902"/>
    <s v="Непрофильный"/>
    <s v="Тверь"/>
    <s v="- Smart (МАСС) (SCP)"/>
    <n v="470"/>
    <n v="100"/>
    <n v="570"/>
    <s v="Блокирован"/>
    <x v="287"/>
    <s v="Smart (МАСС) (SCP)"/>
    <n v="1"/>
    <n v="0"/>
    <n v="0"/>
    <n v="1"/>
    <n v="1"/>
    <n v="120"/>
    <s v="Smart"/>
    <x v="13"/>
    <n v="1"/>
  </r>
  <r>
    <d v="2013-10-01T18:04:09"/>
    <x v="161"/>
    <n v="8520391"/>
    <d v="2013-09-13T19:01:35"/>
    <x v="2"/>
    <m/>
    <n v="64616"/>
    <s v="Непрофильный"/>
    <s v="Ярославль"/>
    <s v="- МТС Коннект-4 (МАСС) (SCP)"/>
    <n v="1749"/>
    <n v="0"/>
    <n v="1749"/>
    <s v="Блокирован"/>
    <x v="285"/>
    <s v="МТС Коннект-4 (МАСС) (SCP)"/>
    <n v="1"/>
    <n v="0"/>
    <n v="1"/>
    <n v="1"/>
    <n v="1"/>
    <n v="170"/>
    <s v="МТС Коннект-4"/>
    <x v="13"/>
    <n v="1"/>
  </r>
  <r>
    <d v="2013-10-07T10:03:07"/>
    <x v="135"/>
    <n v="8550510"/>
    <d v="2013-10-03T16:29:48"/>
    <x v="1"/>
    <d v="2013-10-06T22:13:44"/>
    <n v="73902"/>
    <s v="Непрофильный"/>
    <s v="Тверь"/>
    <s v="- Smart mini (МАСС) (SCP)"/>
    <n v="220"/>
    <n v="95"/>
    <n v="315"/>
    <s v="Блокирован"/>
    <x v="292"/>
    <s v="Smart mini (МАСС) (SCP)"/>
    <n v="1"/>
    <n v="1"/>
    <n v="0"/>
    <n v="1"/>
    <n v="1"/>
    <n v="110"/>
    <s v="Smart mini"/>
    <x v="13"/>
    <n v="1"/>
  </r>
  <r>
    <d v="2013-10-03T18:17:38"/>
    <x v="36"/>
    <n v="8550510"/>
    <d v="2013-10-03T16:29:48"/>
    <x v="1"/>
    <d v="2013-10-06T22:13:44"/>
    <n v="73902"/>
    <s v="Непрофильный"/>
    <s v="Тверь"/>
    <s v="- Smart mini (МАСС) (SCP)"/>
    <n v="220"/>
    <n v="95"/>
    <n v="315"/>
    <s v="Блокирован"/>
    <x v="292"/>
    <s v="Smart mini (МАСС) (SCP)"/>
    <n v="1"/>
    <n v="1"/>
    <n v="0"/>
    <n v="1"/>
    <n v="1"/>
    <n v="110"/>
    <s v="Smart mini"/>
    <x v="13"/>
    <n v="1"/>
  </r>
  <r>
    <d v="2013-10-03T18:18:03"/>
    <x v="36"/>
    <n v="8550510"/>
    <d v="2013-10-03T16:29:48"/>
    <x v="1"/>
    <d v="2013-10-06T22:13:44"/>
    <n v="73902"/>
    <s v="Непрофильный"/>
    <s v="Тверь"/>
    <s v="- Smart mini (МАСС) (SCP)"/>
    <n v="220"/>
    <n v="95"/>
    <n v="315"/>
    <s v="Блокирован"/>
    <x v="292"/>
    <s v="Smart mini (МАСС) (SCP)"/>
    <n v="1"/>
    <n v="1"/>
    <n v="0"/>
    <n v="1"/>
    <n v="1"/>
    <n v="110"/>
    <s v="Smart mini"/>
    <x v="13"/>
    <n v="1"/>
  </r>
  <r>
    <d v="2013-10-11T11:12:34"/>
    <x v="168"/>
    <n v="8500122"/>
    <d v="2013-10-11T15:20:16"/>
    <x v="1"/>
    <d v="2013-10-11T14:05:29"/>
    <n v="79956"/>
    <s v="Непрофильный"/>
    <s v="Тверь"/>
    <s v="- Smart (МАСС) (SCP)"/>
    <n v="470"/>
    <n v="400"/>
    <n v="870"/>
    <s v="Блокирован"/>
    <x v="74"/>
    <s v="Smart (МАСС) (SCP)"/>
    <n v="1"/>
    <n v="1"/>
    <n v="1"/>
    <n v="1"/>
    <n v="1"/>
    <n v="120"/>
    <s v="Smart"/>
    <x v="13"/>
    <n v="1"/>
  </r>
  <r>
    <d v="2013-10-11T11:13:22"/>
    <x v="168"/>
    <n v="8500122"/>
    <d v="2013-10-11T14:05:26"/>
    <x v="1"/>
    <d v="2013-10-11T14:05:11"/>
    <n v="79956"/>
    <s v="Непрофильный"/>
    <s v="Тверь"/>
    <s v="- Smart (МАСС) (SCP)"/>
    <n v="470"/>
    <n v="0"/>
    <n v="470"/>
    <s v="Блокирован"/>
    <x v="74"/>
    <s v="Smart (МАСС) (SCP)"/>
    <n v="1"/>
    <n v="1"/>
    <n v="1"/>
    <n v="1"/>
    <n v="1"/>
    <n v="120"/>
    <s v="Smart"/>
    <x v="13"/>
    <n v="1"/>
  </r>
  <r>
    <d v="2013-10-11T11:12:57"/>
    <x v="168"/>
    <n v="8500122"/>
    <d v="2013-10-11T13:34:05"/>
    <x v="1"/>
    <d v="2013-10-11T21:15:50"/>
    <n v="79956"/>
    <s v="Непрофильный"/>
    <s v="Тверь"/>
    <s v="- Smart (МАСС) (SCP)"/>
    <n v="470"/>
    <n v="0"/>
    <n v="470"/>
    <s v="Блокирован"/>
    <x v="74"/>
    <s v="Smart (МАСС) (SCP)"/>
    <n v="1"/>
    <n v="1"/>
    <n v="1"/>
    <n v="1"/>
    <n v="1"/>
    <n v="120"/>
    <s v="Smart"/>
    <x v="13"/>
    <n v="1"/>
  </r>
  <r>
    <d v="2013-10-05T15:26:37"/>
    <x v="184"/>
    <n v="1755641"/>
    <d v="2013-10-05T22:33:30"/>
    <x v="1"/>
    <d v="2013-10-08T20:48:32"/>
    <n v="64626"/>
    <s v="Непрофильный"/>
    <s v="Тверь"/>
    <s v="- МТС Коннект-4 (МАСС) (SCP)"/>
    <n v="30"/>
    <n v="92"/>
    <n v="122"/>
    <s v="Блокирован"/>
    <x v="302"/>
    <s v="МТС Коннект-4 (МАСС) (SCP)"/>
    <n v="1"/>
    <n v="1"/>
    <n v="0"/>
    <n v="1"/>
    <n v="1"/>
    <n v="0"/>
    <s v="МТС Коннект-4"/>
    <x v="13"/>
    <n v="1"/>
  </r>
  <r>
    <d v="2013-10-15T12:16:16"/>
    <x v="11"/>
    <n v="1755641"/>
    <d v="2013-10-05T22:33:30"/>
    <x v="1"/>
    <d v="2013-10-08T20:48:32"/>
    <n v="64626"/>
    <s v="Непрофильный"/>
    <s v="Ярославль"/>
    <s v="- МТС Коннект-4 (МАСС) (SCP)"/>
    <n v="30"/>
    <n v="92"/>
    <n v="122"/>
    <s v="Блокирован"/>
    <x v="302"/>
    <s v="МТС Коннект-4 (МАСС) (SCP)"/>
    <n v="0"/>
    <n v="1"/>
    <n v="0"/>
    <n v="1"/>
    <n v="1"/>
    <n v="0"/>
    <s v="МТС Коннект-4"/>
    <x v="13"/>
    <n v="1"/>
  </r>
  <r>
    <d v="2013-10-01T10:12:35"/>
    <x v="68"/>
    <n v="8550146"/>
    <d v="2013-09-22T20:45:58"/>
    <x v="2"/>
    <d v="2013-09-22T17:48:15"/>
    <n v="64626"/>
    <s v="Непрофильный"/>
    <s v="Ярославль"/>
    <s v="- Супер МТС (МАСС) (SCP)"/>
    <n v="50"/>
    <n v="0"/>
    <n v="50"/>
    <s v="Блокирован"/>
    <x v="265"/>
    <s v="Супер МТС (МАСС) (SCP)"/>
    <n v="1"/>
    <n v="1"/>
    <n v="0"/>
    <n v="1"/>
    <n v="1"/>
    <n v="0"/>
    <s v="Супер МТС"/>
    <x v="13"/>
    <n v="1"/>
  </r>
  <r>
    <d v="2013-10-13T20:23:10"/>
    <x v="40"/>
    <n v="8514549"/>
    <d v="2013-10-03T16:27:43"/>
    <x v="1"/>
    <d v="2013-10-06T20:49:51"/>
    <n v="64626"/>
    <s v="Непрофильный"/>
    <s v="Ярославль"/>
    <s v="- Твоя страна (МАСС) (SCP)"/>
    <n v="150"/>
    <n v="0"/>
    <n v="150"/>
    <s v="Блокирован"/>
    <x v="303"/>
    <s v="Твоя страна (МАСС) (SCP)"/>
    <n v="1"/>
    <n v="1"/>
    <n v="0"/>
    <n v="0"/>
    <n v="0"/>
    <n v="0"/>
    <s v="Твоя страна"/>
    <x v="13"/>
    <n v="1"/>
  </r>
  <r>
    <d v="2013-10-15T12:35:30"/>
    <x v="50"/>
    <n v="8503076"/>
    <d v="2013-10-06T19:18:34"/>
    <x v="1"/>
    <d v="2013-10-09T05:24:08"/>
    <n v="64626"/>
    <s v="Непрофильный"/>
    <s v="Ярославль"/>
    <s v="- МТС Коннект-4 (МАСС) (SCP)"/>
    <n v="30"/>
    <n v="0"/>
    <n v="30"/>
    <s v="Блокирован"/>
    <x v="270"/>
    <s v="МТС Коннект-4 (МАСС) (SCP)"/>
    <n v="0"/>
    <n v="1"/>
    <n v="0"/>
    <n v="1"/>
    <n v="1"/>
    <n v="0"/>
    <s v="МТС Коннект-4"/>
    <x v="13"/>
    <n v="1"/>
  </r>
  <r>
    <d v="2013-10-14T20:50:22"/>
    <x v="77"/>
    <n v="8513886"/>
    <d v="2013-10-07T23:59:45"/>
    <x v="1"/>
    <m/>
    <n v="64626"/>
    <s v="Непрофильный"/>
    <s v="Ярославль"/>
    <s v="- Smart mini (МАСС) (SCP)"/>
    <n v="30"/>
    <n v="0"/>
    <n v="30"/>
    <s v="Блокирован"/>
    <x v="276"/>
    <s v="Smart mini (МАСС) (SCP)"/>
    <n v="1"/>
    <n v="0"/>
    <n v="0"/>
    <n v="1"/>
    <n v="1"/>
    <n v="0"/>
    <s v="Smart mini"/>
    <x v="13"/>
    <n v="1"/>
  </r>
  <r>
    <d v="2013-10-08T20:54:49"/>
    <x v="5"/>
    <n v="1977673"/>
    <d v="2013-10-04T21:28:43"/>
    <x v="1"/>
    <m/>
    <n v="64628"/>
    <s v="Непрофильный"/>
    <s v="Тверь"/>
    <s v="- Smart mini (МАСС) (SCP)"/>
    <n v="30"/>
    <n v="372"/>
    <n v="402"/>
    <s v="Блокирован"/>
    <x v="304"/>
    <s v="Smart mini (МАСС) (SCP)"/>
    <n v="1"/>
    <n v="0"/>
    <n v="0"/>
    <n v="1"/>
    <n v="1"/>
    <n v="110"/>
    <s v="Smart mini"/>
    <x v="13"/>
    <n v="1"/>
  </r>
  <r>
    <d v="2013-10-14T13:40:08"/>
    <x v="143"/>
    <n v="8502672"/>
    <d v="2013-09-08T20:19:35"/>
    <x v="2"/>
    <d v="2013-09-11T16:48:56"/>
    <n v="79956"/>
    <s v="Непрофильный"/>
    <s v="Ярославль"/>
    <s v="- Твоя страна (МАСС) (SCP)"/>
    <n v="30"/>
    <n v="0"/>
    <n v="30"/>
    <s v="Блокирован"/>
    <x v="70"/>
    <s v="Твоя страна (МАСС) (SCP)"/>
    <n v="1"/>
    <n v="1"/>
    <n v="1"/>
    <n v="0"/>
    <n v="0"/>
    <n v="0"/>
    <s v="Твоя страна"/>
    <x v="13"/>
    <n v="1"/>
  </r>
  <r>
    <d v="2013-10-14T20:52:38"/>
    <x v="77"/>
    <n v="8517886"/>
    <d v="2013-10-04T18:39:45"/>
    <x v="1"/>
    <m/>
    <n v="64626"/>
    <s v="Непрофильный"/>
    <s v="Ярославль"/>
    <s v="- Smart mini (МАСС) (SCP)"/>
    <n v="30"/>
    <n v="690.08"/>
    <n v="720.08"/>
    <s v="Блокирован"/>
    <x v="304"/>
    <s v="Smart mini (МАСС) (SCP)"/>
    <n v="1"/>
    <n v="0"/>
    <n v="0"/>
    <n v="1"/>
    <n v="1"/>
    <n v="110"/>
    <s v="Smart mini"/>
    <x v="13"/>
    <n v="1"/>
  </r>
  <r>
    <d v="2013-10-11T17:00:50"/>
    <x v="159"/>
    <n v="8555317"/>
    <d v="2013-10-11T16:58:45"/>
    <x v="1"/>
    <d v="2013-10-13T23:46:06"/>
    <n v="64626"/>
    <s v="Непрофильный"/>
    <s v="Тверь"/>
    <s v="- Smart mini (МАСС) (SCP)"/>
    <n v="220"/>
    <n v="0"/>
    <n v="220"/>
    <s v="Блокирован"/>
    <x v="301"/>
    <s v="Smart mini (МАСС) (SCP)"/>
    <n v="1"/>
    <n v="1"/>
    <n v="0"/>
    <n v="1"/>
    <n v="1"/>
    <n v="110"/>
    <s v="Smart mini"/>
    <x v="13"/>
    <n v="1"/>
  </r>
  <r>
    <d v="2013-10-14T23:11:03"/>
    <x v="10"/>
    <n v="8555317"/>
    <d v="2013-10-11T16:58:45"/>
    <x v="1"/>
    <d v="2013-10-13T23:46:06"/>
    <n v="64626"/>
    <s v="Непрофильный"/>
    <s v="Тверь"/>
    <s v="- Smart mini (МАСС) (SCP)"/>
    <n v="220"/>
    <n v="0"/>
    <n v="220"/>
    <s v="Блокирован"/>
    <x v="301"/>
    <s v="Smart mini (МАСС) (SCP)"/>
    <n v="1"/>
    <n v="1"/>
    <n v="0"/>
    <n v="1"/>
    <n v="1"/>
    <n v="110"/>
    <s v="Smart mini"/>
    <x v="13"/>
    <n v="1"/>
  </r>
  <r>
    <d v="2013-10-08T16:45:57"/>
    <x v="168"/>
    <n v="8500122"/>
    <d v="2013-10-08T16:57:17"/>
    <x v="1"/>
    <d v="2013-10-08T17:00:32"/>
    <n v="79956"/>
    <s v="Непрофильный"/>
    <s v="Тверь"/>
    <s v="- Smart (МАСС) (SCP)"/>
    <n v="470"/>
    <n v="0"/>
    <n v="470"/>
    <s v="Блокирован"/>
    <x v="74"/>
    <s v="Smart (МАСС) (SCP)"/>
    <n v="1"/>
    <n v="1"/>
    <n v="1"/>
    <n v="1"/>
    <n v="1"/>
    <n v="120"/>
    <s v="Smart"/>
    <x v="13"/>
    <n v="1"/>
  </r>
  <r>
    <d v="2013-10-14T20:53:31"/>
    <x v="77"/>
    <n v="8520355"/>
    <d v="2013-10-05T13:36:14"/>
    <x v="1"/>
    <d v="2013-10-09T12:22:35"/>
    <n v="64626"/>
    <s v="Непрофильный"/>
    <s v="Ярославль"/>
    <s v="- Smart mini (МАСС) (SCP)"/>
    <n v="30"/>
    <n v="500"/>
    <n v="530"/>
    <s v="Блокирован"/>
    <x v="278"/>
    <s v="Smart mini (МАСС) (SCP)"/>
    <n v="1"/>
    <n v="1"/>
    <n v="0"/>
    <n v="1"/>
    <n v="1"/>
    <n v="110"/>
    <s v="Smart mini"/>
    <x v="13"/>
    <n v="1"/>
  </r>
  <r>
    <d v="2013-10-10T22:12:54"/>
    <x v="83"/>
    <n v="8520355"/>
    <d v="2013-10-05T13:36:14"/>
    <x v="1"/>
    <d v="2013-10-09T12:22:35"/>
    <n v="64626"/>
    <s v="Непрофильный"/>
    <s v="Тверь"/>
    <s v="- Smart mini (МАСС) (SCP)"/>
    <n v="30"/>
    <n v="500"/>
    <n v="530"/>
    <s v="Блокирован"/>
    <x v="278"/>
    <s v="Smart mini (МАСС) (SCP)"/>
    <n v="1"/>
    <n v="1"/>
    <n v="0"/>
    <n v="1"/>
    <n v="1"/>
    <n v="110"/>
    <s v="Smart mini"/>
    <x v="13"/>
    <n v="1"/>
  </r>
  <r>
    <d v="2013-10-01T19:54:43"/>
    <x v="164"/>
    <n v="8520664"/>
    <d v="2013-09-14T10:00:17"/>
    <x v="2"/>
    <d v="2013-09-29T22:42:26"/>
    <n v="64616"/>
    <s v="Непрофильный"/>
    <s v="Ярославль"/>
    <s v="- Smart mini (МАСС) (SCP)"/>
    <n v="30"/>
    <n v="300"/>
    <n v="330"/>
    <s v="Блокирован"/>
    <x v="72"/>
    <s v="Smart mini (МАСС) (SCP)"/>
    <n v="1"/>
    <n v="1"/>
    <n v="1"/>
    <n v="1"/>
    <n v="1"/>
    <n v="110"/>
    <s v="Smart mini"/>
    <x v="13"/>
    <n v="1"/>
  </r>
  <r>
    <d v="2013-10-09T09:49:06"/>
    <x v="143"/>
    <n v="8500774"/>
    <d v="2013-10-09T22:37:10"/>
    <x v="1"/>
    <m/>
    <n v="79956"/>
    <s v="Непрофильный"/>
    <s v="Тверь"/>
    <s v="- Smart mini (МАСС) (SCP)"/>
    <n v="30"/>
    <n v="225"/>
    <n v="255"/>
    <s v="Блокирован"/>
    <x v="301"/>
    <s v="Smart mini (МАСС) (SCP)"/>
    <n v="1"/>
    <n v="0"/>
    <n v="1"/>
    <n v="1"/>
    <n v="1"/>
    <n v="110"/>
    <s v="Smart mini"/>
    <x v="13"/>
    <n v="1"/>
  </r>
  <r>
    <d v="2013-11-15T12:18:19"/>
    <x v="148"/>
    <n v="1755680"/>
    <d v="2013-11-07T17:12:19"/>
    <x v="0"/>
    <d v="2013-11-09T05:31:36"/>
    <n v="64626"/>
    <s v="Непрофильный"/>
    <s v="Ярославль"/>
    <s v="- МТС Коннект-4 (МАСС) (SCP)"/>
    <n v="30"/>
    <n v="0"/>
    <n v="30"/>
    <s v="Блокирован"/>
    <x v="305"/>
    <s v="МТС Коннект-4 (МАСС) (SCP)"/>
    <n v="0"/>
    <n v="1"/>
    <n v="0"/>
    <n v="1"/>
    <n v="1"/>
    <n v="0"/>
    <s v="МТС Коннект-4"/>
    <x v="13"/>
    <n v="1"/>
  </r>
  <r>
    <d v="2013-10-01T17:52:58"/>
    <x v="161"/>
    <n v="8503350"/>
    <d v="2013-09-21T15:48:29"/>
    <x v="2"/>
    <d v="2013-10-06T14:03:58"/>
    <n v="64616"/>
    <s v="Непрофильный"/>
    <s v="Ярославль"/>
    <s v="- МТС Коннект-4 (МАСС) (SCP)"/>
    <n v="30"/>
    <n v="722.56"/>
    <n v="752.56"/>
    <s v="Блокирован"/>
    <x v="290"/>
    <s v="МТС Коннект-4 (МАСС) (SCP)"/>
    <n v="1"/>
    <n v="1"/>
    <n v="1"/>
    <n v="1"/>
    <n v="1"/>
    <n v="170"/>
    <s v="МТС Коннект-4"/>
    <x v="13"/>
    <n v="1"/>
  </r>
  <r>
    <d v="2013-11-15T12:36:40"/>
    <x v="50"/>
    <n v="8562363"/>
    <d v="2013-11-02T12:05:21"/>
    <x v="0"/>
    <m/>
    <n v="64626"/>
    <s v="Непрофильный"/>
    <s v="Ярославль"/>
    <s v="- Супер МТС 082013 (МАСС) (SCP)"/>
    <n v="30"/>
    <n v="0"/>
    <n v="30"/>
    <s v="Блокирован"/>
    <x v="300"/>
    <s v="Супер МТС 082013 (МАСС) (SCP)"/>
    <n v="0"/>
    <n v="0"/>
    <n v="0"/>
    <n v="1"/>
    <n v="1"/>
    <n v="0"/>
    <s v="Супер МТС 082013"/>
    <x v="13"/>
    <n v="1"/>
  </r>
  <r>
    <d v="2013-10-07T10:01:57"/>
    <x v="135"/>
    <n v="8550510"/>
    <d v="2013-09-26T20:58:01"/>
    <x v="2"/>
    <d v="2013-09-29T15:32:14"/>
    <n v="73902"/>
    <s v="Непрофильный"/>
    <s v="Ярославль"/>
    <s v="- Smart mini (МАСС) (SCP)"/>
    <n v="220"/>
    <n v="0"/>
    <n v="220"/>
    <s v="Блокирован"/>
    <x v="292"/>
    <s v="Smart mini (МАСС) (SCP)"/>
    <n v="1"/>
    <n v="1"/>
    <n v="0"/>
    <n v="1"/>
    <n v="1"/>
    <n v="110"/>
    <s v="Smart mini"/>
    <x v="13"/>
    <n v="1"/>
  </r>
  <r>
    <d v="2013-10-09T14:21:25"/>
    <x v="62"/>
    <n v="8502830"/>
    <d v="2013-10-09T20:52:39"/>
    <x v="1"/>
    <m/>
    <n v="79956"/>
    <s v="Непрофильный"/>
    <s v="Тверь"/>
    <s v="- Супер МТС (МАСС) (SCP)"/>
    <n v="30"/>
    <n v="0"/>
    <n v="30"/>
    <s v="Блокирован"/>
    <x v="75"/>
    <s v="Супер МТС (МАСС) (SCP)"/>
    <n v="1"/>
    <n v="0"/>
    <n v="1"/>
    <n v="1"/>
    <n v="1"/>
    <n v="0"/>
    <s v="Супер МТС"/>
    <x v="13"/>
    <n v="1"/>
  </r>
  <r>
    <d v="2013-10-06T18:10:46"/>
    <x v="41"/>
    <n v="8566638"/>
    <d v="2013-10-05T18:38:45"/>
    <x v="1"/>
    <d v="2013-10-09T23:33:26"/>
    <n v="73902"/>
    <s v="Непрофильный"/>
    <s v="Тверь"/>
    <s v="- Smart mini (МАСС) (SCP)"/>
    <n v="220"/>
    <n v="102.3"/>
    <n v="322.3"/>
    <s v="Блокирован"/>
    <x v="287"/>
    <s v="Smart mini (МАСС) (SCP)"/>
    <n v="1"/>
    <n v="1"/>
    <n v="0"/>
    <n v="1"/>
    <n v="1"/>
    <n v="110"/>
    <s v="Smart mini"/>
    <x v="13"/>
    <n v="1"/>
  </r>
  <r>
    <d v="2013-10-02T12:38:13"/>
    <x v="168"/>
    <n v="8500122"/>
    <d v="2013-10-03T20:58:11"/>
    <x v="1"/>
    <d v="2013-10-02T12:41:07"/>
    <n v="79956"/>
    <s v="Непрофильный"/>
    <s v="Тверь"/>
    <s v="- Smart (МАСС) (SCP)"/>
    <n v="470"/>
    <n v="0"/>
    <n v="470"/>
    <s v="Блокирован"/>
    <x v="74"/>
    <s v="Smart (МАСС) (SCP)"/>
    <n v="1"/>
    <n v="1"/>
    <n v="1"/>
    <n v="1"/>
    <n v="1"/>
    <n v="120"/>
    <s v="Smart"/>
    <x v="13"/>
    <n v="1"/>
  </r>
  <r>
    <d v="2013-10-15T16:29:46"/>
    <x v="183"/>
    <n v="1977499"/>
    <d v="2013-10-15T17:04:34"/>
    <x v="1"/>
    <m/>
    <n v="79956"/>
    <s v="Непрофильный"/>
    <s v="Тверь"/>
    <s v="- Супер МТС (МАСС) (SCP)"/>
    <n v="30"/>
    <n v="0"/>
    <n v="30"/>
    <s v="Блокирован"/>
    <x v="306"/>
    <s v="Супер МТС (МАСС) (SCP)"/>
    <n v="0"/>
    <n v="0"/>
    <n v="1"/>
    <n v="1"/>
    <n v="1"/>
    <n v="0"/>
    <s v="Супер МТС"/>
    <x v="13"/>
    <n v="1"/>
  </r>
  <r>
    <d v="2013-10-01T17:52:32"/>
    <x v="161"/>
    <n v="8503350"/>
    <d v="2013-09-19T15:55:25"/>
    <x v="2"/>
    <d v="2013-10-06T11:08:08"/>
    <n v="64616"/>
    <s v="Непрофильный"/>
    <s v="Ярославль"/>
    <s v="- МТС Коннект-4 (МАСС) (SCP)"/>
    <n v="30"/>
    <n v="700"/>
    <n v="730"/>
    <s v="Блокирован"/>
    <x v="290"/>
    <s v="МТС Коннект-4 (МАСС) (SCP)"/>
    <n v="1"/>
    <n v="1"/>
    <n v="1"/>
    <n v="1"/>
    <n v="1"/>
    <n v="170"/>
    <s v="МТС Коннект-4"/>
    <x v="13"/>
    <n v="1"/>
  </r>
  <r>
    <d v="2013-10-09T18:18:04"/>
    <x v="174"/>
    <n v="8560075"/>
    <d v="2013-09-17T12:17:38"/>
    <x v="2"/>
    <d v="2013-09-25T14:08:19"/>
    <n v="73902"/>
    <s v="Непрофильный"/>
    <s v="Ярославль"/>
    <s v="- Smart mini (МАСС) (SCP)"/>
    <n v="220"/>
    <n v="0"/>
    <n v="220"/>
    <s v="Блокирован"/>
    <x v="73"/>
    <s v="Smart mini (МАСС) (SCP)"/>
    <n v="1"/>
    <n v="1"/>
    <n v="0"/>
    <n v="1"/>
    <n v="1"/>
    <n v="110"/>
    <s v="Smart mini"/>
    <x v="13"/>
    <n v="1"/>
  </r>
  <r>
    <d v="2013-10-13T20:10:00"/>
    <x v="40"/>
    <n v="8512917"/>
    <d v="2013-10-13T10:47:50"/>
    <x v="1"/>
    <d v="2013-10-13T20:15:31"/>
    <n v="64626"/>
    <s v="Непрофильный"/>
    <s v="Тверь"/>
    <s v="- Smart (МАСС) (SCP)"/>
    <n v="470"/>
    <n v="0"/>
    <n v="470"/>
    <s v="Блокирован"/>
    <x v="307"/>
    <s v="Smart (МАСС) (SCP)"/>
    <n v="1"/>
    <n v="1"/>
    <n v="0"/>
    <n v="1"/>
    <n v="1"/>
    <n v="120"/>
    <s v="Smart"/>
    <x v="13"/>
    <n v="1"/>
  </r>
  <r>
    <d v="2013-10-08T20:33:52"/>
    <x v="7"/>
    <n v="8500338"/>
    <d v="2013-10-05T21:09:25"/>
    <x v="1"/>
    <m/>
    <n v="64628"/>
    <s v="Непрофильный"/>
    <s v="Тверь"/>
    <s v="- Smart mini (МАСС) (SCP)"/>
    <n v="30"/>
    <n v="200"/>
    <n v="230"/>
    <s v="Блокирован"/>
    <x v="301"/>
    <s v="Smart mini (МАСС) (SCP)"/>
    <n v="1"/>
    <n v="0"/>
    <n v="0"/>
    <n v="1"/>
    <n v="1"/>
    <n v="110"/>
    <s v="Smart mini"/>
    <x v="13"/>
    <n v="1"/>
  </r>
  <r>
    <d v="2013-10-13T19:46:40"/>
    <x v="54"/>
    <n v="8500835"/>
    <d v="2013-10-13T19:47:49"/>
    <x v="1"/>
    <m/>
    <n v="79956"/>
    <s v="Непрофильный"/>
    <s v="Тверь"/>
    <s v="- Smart mini (МАСС) (SCP)"/>
    <n v="30"/>
    <n v="200"/>
    <n v="230"/>
    <s v="Блокирован"/>
    <x v="286"/>
    <s v="Smart mini (МАСС) (SCP)"/>
    <n v="1"/>
    <n v="0"/>
    <n v="1"/>
    <n v="1"/>
    <n v="1"/>
    <n v="110"/>
    <s v="Smart mini"/>
    <x v="13"/>
    <n v="1"/>
  </r>
  <r>
    <d v="2013-10-07T16:00:00"/>
    <x v="99"/>
    <n v="8503597"/>
    <d v="2013-10-08T19:37:11"/>
    <x v="1"/>
    <m/>
    <n v="64628"/>
    <s v="Непрофильный"/>
    <s v="Тверь"/>
    <s v="- Smart mini (МАСС) (SCP)"/>
    <n v="20"/>
    <n v="0"/>
    <n v="20"/>
    <s v="Блокирован"/>
    <x v="308"/>
    <s v="Smart mini (МАСС) (SCP)"/>
    <n v="1"/>
    <n v="0"/>
    <n v="0"/>
    <n v="1"/>
    <n v="1"/>
    <n v="0"/>
    <s v="Smart mini"/>
    <x v="13"/>
    <n v="1"/>
  </r>
  <r>
    <d v="2013-10-14T22:56:43"/>
    <x v="49"/>
    <n v="1977231"/>
    <d v="2013-10-04T18:46:28"/>
    <x v="1"/>
    <m/>
    <n v="64626"/>
    <s v="Непрофильный"/>
    <s v="Ярославль"/>
    <s v="- Smart mini (МАСС) (SCP)"/>
    <n v="30"/>
    <n v="424"/>
    <n v="454"/>
    <s v="Блокирован"/>
    <x v="281"/>
    <s v="Smart mini (МАСС) (SCP)"/>
    <n v="1"/>
    <n v="0"/>
    <n v="0"/>
    <n v="1"/>
    <n v="1"/>
    <n v="110"/>
    <s v="Smart mini"/>
    <x v="13"/>
    <n v="1"/>
  </r>
  <r>
    <d v="2013-10-02T15:40:19"/>
    <x v="168"/>
    <n v="8500122"/>
    <d v="2013-10-02T15:28:01"/>
    <x v="1"/>
    <d v="2013-10-02T16:21:25"/>
    <n v="79956"/>
    <s v="Непрофильный"/>
    <s v="Тверь"/>
    <s v="- Smart (МАСС) (SCP)"/>
    <n v="470"/>
    <n v="0"/>
    <n v="470"/>
    <s v="Блокирован"/>
    <x v="74"/>
    <s v="Smart (МАСС) (SCP)"/>
    <n v="1"/>
    <n v="1"/>
    <n v="1"/>
    <n v="1"/>
    <n v="1"/>
    <n v="120"/>
    <s v="Smart"/>
    <x v="13"/>
    <n v="1"/>
  </r>
  <r>
    <d v="2013-10-02T14:38:26"/>
    <x v="168"/>
    <n v="8500122"/>
    <d v="2013-10-02T15:04:45"/>
    <x v="1"/>
    <m/>
    <n v="79956"/>
    <s v="Непрофильный"/>
    <s v="Тверь"/>
    <s v="- Smart (МАСС) (SCP)"/>
    <n v="470"/>
    <n v="0"/>
    <n v="470"/>
    <s v="Блокирован"/>
    <x v="74"/>
    <s v="Smart (МАСС) (SCP)"/>
    <n v="1"/>
    <n v="0"/>
    <n v="1"/>
    <n v="1"/>
    <n v="1"/>
    <n v="120"/>
    <s v="Smart"/>
    <x v="13"/>
    <n v="1"/>
  </r>
  <r>
    <d v="2013-10-14T13:39:51"/>
    <x v="143"/>
    <n v="8502707"/>
    <d v="2013-09-06T12:50:13"/>
    <x v="2"/>
    <d v="2013-09-14T16:14:30"/>
    <n v="79956"/>
    <s v="Непрофильный"/>
    <s v="Ярославль"/>
    <s v="- Твоя страна (МАСС) (SCP)"/>
    <n v="30"/>
    <n v="0"/>
    <n v="30"/>
    <s v="Блокирован"/>
    <x v="280"/>
    <s v="Твоя страна (МАСС) (SCP)"/>
    <n v="1"/>
    <n v="1"/>
    <n v="1"/>
    <n v="0"/>
    <n v="0"/>
    <n v="0"/>
    <s v="Твоя страна"/>
    <x v="13"/>
    <n v="1"/>
  </r>
  <r>
    <d v="2013-10-12T18:37:48"/>
    <x v="172"/>
    <n v="8503753"/>
    <d v="2013-10-05T11:59:40"/>
    <x v="1"/>
    <d v="2013-10-15T16:01:14"/>
    <n v="79956"/>
    <s v="Непрофильный"/>
    <s v="Ярославль"/>
    <s v="- Smart mini (МАСС) (SCP)"/>
    <n v="220"/>
    <n v="0"/>
    <n v="220"/>
    <s v="Блокирован"/>
    <x v="301"/>
    <s v="Smart mini (МАСС) (SCP)"/>
    <n v="1"/>
    <n v="1"/>
    <n v="1"/>
    <n v="1"/>
    <n v="1"/>
    <n v="110"/>
    <s v="Smart mini"/>
    <x v="13"/>
    <n v="1"/>
  </r>
  <r>
    <d v="2013-10-07T17:30:57"/>
    <x v="88"/>
    <n v="8563786"/>
    <d v="2013-10-03T11:19:30"/>
    <x v="1"/>
    <d v="2013-10-12T15:51:49"/>
    <n v="73902"/>
    <s v="Непрофильный"/>
    <s v="Твер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0-05T20:29:43"/>
    <x v="59"/>
    <n v="8563786"/>
    <d v="2013-10-03T11:19:30"/>
    <x v="1"/>
    <d v="2013-10-12T15:51:49"/>
    <n v="73902"/>
    <s v="Непрофильный"/>
    <s v="Твер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1-15T13:37:05"/>
    <x v="11"/>
    <n v="1755798"/>
    <d v="2013-11-05T21:28:56"/>
    <x v="0"/>
    <d v="2013-11-09T12:37:30"/>
    <n v="64626"/>
    <s v="Непрофильный"/>
    <s v="Ярославль"/>
    <s v="- Супер МТС (МАСС) (SCP)"/>
    <n v="30"/>
    <n v="0"/>
    <n v="30"/>
    <s v="Блокирован"/>
    <x v="309"/>
    <s v="Супер МТС (МАСС) (SCP)"/>
    <n v="0"/>
    <n v="1"/>
    <n v="0"/>
    <n v="1"/>
    <n v="1"/>
    <n v="0"/>
    <s v="Супер МТС"/>
    <x v="13"/>
    <n v="1"/>
  </r>
  <r>
    <d v="2013-10-15T16:29:21"/>
    <x v="183"/>
    <n v="1977499"/>
    <d v="2013-10-13T20:52:25"/>
    <x v="1"/>
    <m/>
    <n v="79956"/>
    <s v="Непрофильный"/>
    <s v="Тверь"/>
    <s v="- Супер МТС (МАСС) (SCP)"/>
    <n v="30"/>
    <n v="0"/>
    <n v="30"/>
    <s v="Блокирован"/>
    <x v="306"/>
    <s v="Супер МТС (МАСС) (SCP)"/>
    <n v="0"/>
    <n v="0"/>
    <n v="1"/>
    <n v="1"/>
    <n v="1"/>
    <n v="0"/>
    <s v="Супер МТС"/>
    <x v="13"/>
    <n v="1"/>
  </r>
  <r>
    <d v="2013-10-01T16:01:46"/>
    <x v="80"/>
    <n v="8503670"/>
    <d v="2013-09-03T20:41:30"/>
    <x v="2"/>
    <d v="2013-09-09T16:42:26"/>
    <n v="79956"/>
    <s v="Непрофильный"/>
    <s v="Ярославль"/>
    <s v="- Smart mini (МАСС) (SCP)"/>
    <n v="220"/>
    <n v="0"/>
    <n v="220"/>
    <s v="Блокирован"/>
    <x v="285"/>
    <s v="Smart mini (МАСС) (SCP)"/>
    <n v="1"/>
    <n v="1"/>
    <n v="1"/>
    <n v="1"/>
    <n v="1"/>
    <n v="110"/>
    <s v="Smart mini"/>
    <x v="13"/>
    <n v="1"/>
  </r>
  <r>
    <d v="2013-10-15T14:56:48"/>
    <x v="151"/>
    <n v="8550449"/>
    <d v="2013-10-11T19:13:46"/>
    <x v="1"/>
    <d v="2013-10-13T21:01:30"/>
    <n v="64626"/>
    <s v="Непрофильный"/>
    <s v="Тверь"/>
    <s v="- Супер МТС. Область (МАСС) (SCP)"/>
    <n v="30"/>
    <n v="0"/>
    <n v="30"/>
    <s v="Блокирован"/>
    <x v="307"/>
    <s v="Супер МТС. Область (МАСС) (SCP)"/>
    <n v="0"/>
    <n v="1"/>
    <n v="0"/>
    <n v="1"/>
    <n v="1"/>
    <n v="0"/>
    <s v="Супер МТС. Область"/>
    <x v="13"/>
    <n v="1"/>
  </r>
  <r>
    <d v="2013-10-09T12:55:20"/>
    <x v="25"/>
    <n v="8500674"/>
    <d v="2013-10-01T17:50:01"/>
    <x v="1"/>
    <m/>
    <n v="64628"/>
    <s v="Непрофильный"/>
    <s v="Ярославль"/>
    <s v="- Smart mini (МАСС) (SCP)"/>
    <n v="30"/>
    <n v="200"/>
    <n v="230"/>
    <s v="Блокирован"/>
    <x v="74"/>
    <s v="Smart mini (МАСС) (SCP)"/>
    <n v="1"/>
    <n v="0"/>
    <n v="0"/>
    <n v="1"/>
    <n v="1"/>
    <n v="110"/>
    <s v="Smart mini"/>
    <x v="13"/>
    <n v="1"/>
  </r>
  <r>
    <d v="2013-10-14T22:36:50"/>
    <x v="160"/>
    <n v="8503641"/>
    <d v="2013-10-09T13:57:47"/>
    <x v="1"/>
    <d v="2013-10-13T20:24:57"/>
    <n v="64626"/>
    <s v="Непрофильный"/>
    <s v="Тверь"/>
    <s v="- Smart mini (МАСС) (SCP)"/>
    <n v="20"/>
    <n v="0"/>
    <n v="20"/>
    <s v="Блокирован"/>
    <x v="310"/>
    <s v="Smart mini (МАСС) (SCP)"/>
    <n v="1"/>
    <n v="1"/>
    <n v="0"/>
    <n v="1"/>
    <n v="1"/>
    <n v="0"/>
    <s v="Smart mini"/>
    <x v="13"/>
    <n v="1"/>
  </r>
  <r>
    <d v="2013-10-01T18:04:44"/>
    <x v="25"/>
    <n v="8550361"/>
    <d v="2013-09-25T07:40:17"/>
    <x v="2"/>
    <d v="2013-10-09T21:17:31"/>
    <n v="64628"/>
    <s v="Непрофильный"/>
    <s v="Ярославль"/>
    <s v="- Супер МТС. Область (МАСС) (SCP)"/>
    <n v="30"/>
    <n v="0"/>
    <n v="30"/>
    <s v="Блокирован"/>
    <x v="302"/>
    <s v="Супер МТС. Область (МАСС) (SCP)"/>
    <n v="1"/>
    <n v="1"/>
    <n v="0"/>
    <n v="1"/>
    <n v="1"/>
    <n v="0"/>
    <s v="Супер МТС. Область"/>
    <x v="13"/>
    <n v="1"/>
  </r>
  <r>
    <d v="2013-11-15T12:36:13"/>
    <x v="50"/>
    <n v="1941157"/>
    <d v="2013-11-11T18:21:40"/>
    <x v="0"/>
    <d v="2013-11-07T15:18:00"/>
    <n v="64626"/>
    <s v="Непрофильный"/>
    <s v="Тверь"/>
    <s v="- МТС Коннект-4 (МАСС) (SCP)"/>
    <n v="30"/>
    <n v="0"/>
    <n v="30"/>
    <s v="Блокирован"/>
    <x v="311"/>
    <s v="МТС Коннект-4 (МАСС) (SCP)"/>
    <n v="0"/>
    <n v="1"/>
    <n v="0"/>
    <n v="1"/>
    <n v="1"/>
    <n v="0"/>
    <s v="МТС Коннект-4"/>
    <x v="13"/>
    <n v="1"/>
  </r>
  <r>
    <d v="2013-10-05T20:32:39"/>
    <x v="59"/>
    <n v="8563786"/>
    <d v="2013-09-30T16:56:49"/>
    <x v="2"/>
    <d v="2013-10-12T15:50:47"/>
    <n v="73902"/>
    <s v="Непрофильный"/>
    <s v="Твер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0-14T23:11:12"/>
    <x v="10"/>
    <n v="8555317"/>
    <d v="2013-10-02T16:27:19"/>
    <x v="1"/>
    <d v="2013-10-09T10:24:27"/>
    <n v="64626"/>
    <s v="Непрофильный"/>
    <s v="Ярославль"/>
    <s v="- Smart mini (МАСС) (SCP)"/>
    <n v="220"/>
    <n v="0"/>
    <n v="220"/>
    <s v="Блокирован"/>
    <x v="301"/>
    <s v="Smart mini (МАСС) (SCP)"/>
    <n v="1"/>
    <n v="1"/>
    <n v="0"/>
    <n v="1"/>
    <n v="1"/>
    <n v="110"/>
    <s v="Smart mini"/>
    <x v="13"/>
    <n v="1"/>
  </r>
  <r>
    <d v="2013-10-14T22:36:58"/>
    <x v="160"/>
    <n v="8503641"/>
    <d v="2013-10-07T11:38:00"/>
    <x v="1"/>
    <d v="2013-10-08T21:37:41"/>
    <n v="64626"/>
    <s v="Непрофильный"/>
    <s v="Ярославль"/>
    <s v="- Smart mini (МАСС) (SCP)"/>
    <n v="20"/>
    <n v="0"/>
    <n v="20"/>
    <s v="Блокирован"/>
    <x v="310"/>
    <s v="Smart mini (МАСС) (SCP)"/>
    <n v="1"/>
    <n v="1"/>
    <n v="0"/>
    <n v="1"/>
    <n v="1"/>
    <n v="0"/>
    <s v="Smart mini"/>
    <x v="13"/>
    <n v="1"/>
  </r>
  <r>
    <d v="2013-10-10T11:20:08"/>
    <x v="121"/>
    <n v="8503698"/>
    <d v="2013-10-09T23:47:15"/>
    <x v="1"/>
    <m/>
    <n v="64616"/>
    <s v="Непрофильный"/>
    <s v="Тверь"/>
    <s v="- МТС Коннект-4 (МАСС) (SCP)"/>
    <n v="30"/>
    <n v="90.05"/>
    <n v="120.05"/>
    <s v="Блокирован"/>
    <x v="286"/>
    <s v="МТС Коннект-4 (МАСС) (SCP)"/>
    <n v="1"/>
    <n v="0"/>
    <n v="1"/>
    <n v="1"/>
    <n v="1"/>
    <n v="0"/>
    <s v="МТС Коннект-4"/>
    <x v="13"/>
    <n v="1"/>
  </r>
  <r>
    <d v="2013-10-13T15:06:24"/>
    <x v="107"/>
    <n v="1996279"/>
    <d v="2013-10-10T20:33:48"/>
    <x v="1"/>
    <m/>
    <n v="64616"/>
    <s v="Непрофильный"/>
    <s v="Тверь"/>
    <s v="- МТС Коннект-4 (МАСС) (SCP)"/>
    <n v="1749"/>
    <n v="0"/>
    <n v="1749"/>
    <s v="Блокирован"/>
    <x v="306"/>
    <s v="МТС Коннект-4 (МАСС) (SCP)"/>
    <n v="1"/>
    <n v="0"/>
    <n v="1"/>
    <n v="1"/>
    <n v="1"/>
    <n v="170"/>
    <s v="МТС Коннект-4"/>
    <x v="13"/>
    <n v="1"/>
  </r>
  <r>
    <d v="2013-10-01T16:54:31"/>
    <x v="41"/>
    <n v="8563786"/>
    <d v="2013-09-29T18:48:08"/>
    <x v="2"/>
    <d v="2013-09-30T18:17:34"/>
    <n v="73902"/>
    <s v="Непрофильный"/>
    <s v="Твер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0-15T12:25:33"/>
    <x v="148"/>
    <n v="8503033"/>
    <d v="2013-10-10T18:04:35"/>
    <x v="1"/>
    <d v="2013-10-13T20:03:30"/>
    <n v="64626"/>
    <s v="Непрофильный"/>
    <s v="Тверь"/>
    <s v="- МТС Коннект-4 (МАСС) (SCP)"/>
    <n v="30"/>
    <n v="30"/>
    <n v="60"/>
    <s v="Блокирован"/>
    <x v="306"/>
    <s v="МТС Коннект-4 (МАСС) (SCP)"/>
    <n v="0"/>
    <n v="1"/>
    <n v="0"/>
    <n v="1"/>
    <n v="1"/>
    <n v="0"/>
    <s v="МТС Коннект-4"/>
    <x v="13"/>
    <n v="1"/>
  </r>
  <r>
    <d v="2013-10-04T11:49:34"/>
    <x v="100"/>
    <n v="8500122"/>
    <d v="2013-09-28T17:15:56"/>
    <x v="2"/>
    <d v="2013-10-13T20:37:28"/>
    <n v="79956"/>
    <s v="Непрофильный"/>
    <s v="Тверь"/>
    <s v="- Smart (МАСС) (SCP)"/>
    <n v="470"/>
    <n v="0"/>
    <n v="470"/>
    <s v="Блокирован"/>
    <x v="74"/>
    <s v="Smart (МАСС) (SCP)"/>
    <n v="1"/>
    <n v="1"/>
    <n v="1"/>
    <n v="1"/>
    <n v="1"/>
    <n v="120"/>
    <s v="Smart"/>
    <x v="13"/>
    <n v="1"/>
  </r>
  <r>
    <d v="2013-10-04T11:50:03"/>
    <x v="100"/>
    <n v="8500122"/>
    <d v="2013-09-28T15:56:20"/>
    <x v="2"/>
    <d v="2013-10-13T20:37:45"/>
    <n v="79956"/>
    <s v="Непрофильный"/>
    <s v="Тверь"/>
    <s v="- Smart (МАСС) (SCP)"/>
    <n v="470"/>
    <n v="102.3"/>
    <n v="572.29999999999995"/>
    <s v="Блокирован"/>
    <x v="74"/>
    <s v="Smart (МАСС) (SCP)"/>
    <n v="1"/>
    <n v="1"/>
    <n v="1"/>
    <n v="1"/>
    <n v="1"/>
    <n v="120"/>
    <s v="Smart"/>
    <x v="13"/>
    <n v="1"/>
  </r>
  <r>
    <d v="2013-10-07T18:14:19"/>
    <x v="94"/>
    <n v="8550729"/>
    <d v="2013-10-03T23:41:07"/>
    <x v="1"/>
    <d v="2013-10-09T11:58:55"/>
    <n v="73902"/>
    <s v="Непрофильный"/>
    <s v="Тверь"/>
    <s v="- Smart mini (МАСС) (SCP)"/>
    <n v="30"/>
    <n v="495.2"/>
    <n v="525.20000000000005"/>
    <s v="Блокирован"/>
    <x v="308"/>
    <s v="Smart mini (МАСС) (SCP)"/>
    <n v="1"/>
    <n v="1"/>
    <n v="0"/>
    <n v="1"/>
    <n v="1"/>
    <n v="110"/>
    <s v="Smart mini"/>
    <x v="13"/>
    <n v="1"/>
  </r>
  <r>
    <d v="2013-10-14T22:37:24"/>
    <x v="160"/>
    <n v="8503641"/>
    <d v="2013-10-05T23:13:48"/>
    <x v="1"/>
    <d v="2013-10-08T21:35:42"/>
    <n v="64626"/>
    <s v="Непрофильный"/>
    <s v="Ярославль"/>
    <s v="- Smart mini (МАСС) (SCP)"/>
    <n v="20"/>
    <n v="66"/>
    <n v="86"/>
    <s v="Блокирован"/>
    <x v="310"/>
    <s v="Smart mini (МАСС) (SCP)"/>
    <n v="1"/>
    <n v="1"/>
    <n v="0"/>
    <n v="1"/>
    <n v="1"/>
    <n v="0"/>
    <s v="Smart mini"/>
    <x v="13"/>
    <n v="1"/>
  </r>
  <r>
    <d v="2013-11-15T14:10:16"/>
    <x v="59"/>
    <n v="8500099"/>
    <d v="2013-11-11T19:46:33"/>
    <x v="0"/>
    <m/>
    <n v="64628"/>
    <s v="Непрофильный"/>
    <s v="Тверь"/>
    <s v="- Smart (МАСС) (SCP)"/>
    <n v="470"/>
    <n v="0"/>
    <n v="470"/>
    <s v="Блокирован"/>
    <x v="312"/>
    <s v="Smart (МАСС) (SCP)"/>
    <n v="0"/>
    <n v="0"/>
    <n v="0"/>
    <n v="1"/>
    <n v="1"/>
    <n v="120"/>
    <s v="Smart"/>
    <x v="13"/>
    <n v="1"/>
  </r>
  <r>
    <d v="2013-10-14T22:37:07"/>
    <x v="160"/>
    <n v="8503641"/>
    <d v="2013-10-05T16:17:05"/>
    <x v="1"/>
    <d v="2013-10-08T21:34:59"/>
    <n v="64626"/>
    <s v="Непрофильный"/>
    <s v="Ярославль"/>
    <s v="- Smart mini (МАСС) (SCP)"/>
    <n v="20"/>
    <n v="95.01"/>
    <n v="115.01"/>
    <s v="Блокирован"/>
    <x v="310"/>
    <s v="Smart mini (МАСС) (SCP)"/>
    <n v="1"/>
    <n v="1"/>
    <n v="0"/>
    <n v="1"/>
    <n v="1"/>
    <n v="70"/>
    <s v="Smart mini"/>
    <x v="13"/>
    <n v="1"/>
  </r>
  <r>
    <d v="2013-11-15T12:12:03"/>
    <x v="11"/>
    <n v="1755359"/>
    <d v="2013-11-11T15:57:48"/>
    <x v="0"/>
    <d v="2013-11-13T20:17:59"/>
    <n v="64626"/>
    <s v="Непрофильный"/>
    <s v="Тверь"/>
    <s v="- МТС Коннект-4 (МАСС) (SCP)"/>
    <n v="30"/>
    <n v="0"/>
    <n v="30"/>
    <s v="Блокирован"/>
    <x v="312"/>
    <s v="МТС Коннект-4 (МАСС) (SCP)"/>
    <n v="0"/>
    <n v="1"/>
    <n v="0"/>
    <n v="1"/>
    <n v="1"/>
    <n v="0"/>
    <s v="МТС Коннект-4"/>
    <x v="13"/>
    <n v="1"/>
  </r>
  <r>
    <d v="2013-10-03T21:23:31"/>
    <x v="104"/>
    <n v="8563786"/>
    <d v="2013-09-28T11:03:54"/>
    <x v="2"/>
    <d v="2013-09-23T23:56:32"/>
    <n v="73902"/>
    <s v="Непрофильный"/>
    <s v="Твер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0-07T14:46:57"/>
    <x v="100"/>
    <n v="8500122"/>
    <d v="2013-09-26T20:28:46"/>
    <x v="2"/>
    <d v="2013-10-06T12:41:48"/>
    <n v="79956"/>
    <s v="Непрофильный"/>
    <s v="Ярославль"/>
    <s v="- Smart (МАСС) (SCP)"/>
    <n v="470"/>
    <n v="0"/>
    <n v="470"/>
    <s v="Блокирован"/>
    <x v="74"/>
    <s v="Smart (МАСС) (SCP)"/>
    <n v="1"/>
    <n v="1"/>
    <n v="1"/>
    <n v="1"/>
    <n v="1"/>
    <n v="120"/>
    <s v="Smart"/>
    <x v="13"/>
    <n v="1"/>
  </r>
  <r>
    <d v="2013-10-14T22:17:45"/>
    <x v="50"/>
    <n v="8503633"/>
    <d v="2013-10-10T18:00:08"/>
    <x v="1"/>
    <d v="2013-10-13T20:27:09"/>
    <n v="64626"/>
    <s v="Непрофильный"/>
    <s v="Тверь"/>
    <s v="- Smart mini (МАСС) (SCP)"/>
    <n v="20"/>
    <n v="0"/>
    <n v="20"/>
    <s v="Блокирован"/>
    <x v="313"/>
    <s v="Smart mini (МАСС) (SCP)"/>
    <n v="1"/>
    <n v="1"/>
    <n v="0"/>
    <n v="1"/>
    <n v="1"/>
    <n v="0"/>
    <s v="Smart mini"/>
    <x v="13"/>
    <n v="1"/>
  </r>
  <r>
    <d v="2013-10-14T22:37:42"/>
    <x v="160"/>
    <n v="8503641"/>
    <d v="2013-10-04T17:50:49"/>
    <x v="1"/>
    <d v="2013-10-08T21:32:59"/>
    <n v="64626"/>
    <s v="Непрофильный"/>
    <s v="Ярославль"/>
    <s v="- Smart mini (МАСС) (SCP)"/>
    <n v="20"/>
    <n v="0"/>
    <n v="20"/>
    <s v="Блокирован"/>
    <x v="310"/>
    <s v="Smart mini (МАСС) (SCP)"/>
    <n v="1"/>
    <n v="1"/>
    <n v="0"/>
    <n v="1"/>
    <n v="1"/>
    <n v="0"/>
    <s v="Smart mini"/>
    <x v="13"/>
    <n v="1"/>
  </r>
  <r>
    <d v="2013-10-12T12:46:00"/>
    <x v="13"/>
    <n v="8554929"/>
    <d v="2013-10-04T09:21:14"/>
    <x v="1"/>
    <d v="2013-10-10T16:37:51"/>
    <n v="64616"/>
    <s v="Непрофильный"/>
    <s v="Ярославль"/>
    <s v="- Smart (МАСС) (SCP)"/>
    <n v="30"/>
    <n v="475"/>
    <n v="505"/>
    <s v="Блокирован"/>
    <x v="310"/>
    <s v="Smart (МАСС) (SCP)"/>
    <n v="1"/>
    <n v="1"/>
    <n v="1"/>
    <n v="1"/>
    <n v="1"/>
    <n v="120"/>
    <s v="Smart"/>
    <x v="13"/>
    <n v="1"/>
  </r>
  <r>
    <d v="2013-11-15T12:14:23"/>
    <x v="11"/>
    <n v="1755439"/>
    <d v="2013-11-08T17:52:56"/>
    <x v="0"/>
    <d v="2013-11-13T20:13:13"/>
    <n v="64626"/>
    <s v="Непрофильный"/>
    <s v="Ярославль"/>
    <s v="- МТС Коннект-4 (МАСС) (SCP)"/>
    <n v="30"/>
    <n v="0"/>
    <n v="30"/>
    <s v="Блокирован"/>
    <x v="314"/>
    <s v="МТС Коннект-4 (МАСС) (SCP)"/>
    <n v="0"/>
    <n v="1"/>
    <n v="0"/>
    <n v="1"/>
    <n v="1"/>
    <n v="0"/>
    <s v="МТС Коннект-4"/>
    <x v="13"/>
    <n v="1"/>
  </r>
  <r>
    <d v="2013-10-15T14:56:39"/>
    <x v="151"/>
    <n v="8550449"/>
    <d v="2013-10-05T13:11:19"/>
    <x v="1"/>
    <d v="2013-10-06T16:56:50"/>
    <n v="64626"/>
    <s v="Непрофильный"/>
    <s v="Ярославль"/>
    <s v="- Супер МТС. Область (МАСС) (SCP)"/>
    <n v="30"/>
    <n v="186"/>
    <n v="216"/>
    <s v="Блокирован"/>
    <x v="307"/>
    <s v="Супер МТС. Область (МАСС) (SCP)"/>
    <n v="0"/>
    <n v="1"/>
    <n v="0"/>
    <n v="1"/>
    <n v="1"/>
    <n v="70"/>
    <s v="Супер МТС. Область"/>
    <x v="13"/>
    <n v="1"/>
  </r>
  <r>
    <d v="2013-10-14T22:37:15"/>
    <x v="160"/>
    <n v="8503641"/>
    <d v="2013-10-02T18:38:23"/>
    <x v="1"/>
    <d v="2013-10-08T21:27:38"/>
    <n v="64626"/>
    <s v="Непрофильный"/>
    <s v="Ярославль"/>
    <s v="- Smart mini (МАСС) (SCP)"/>
    <n v="20"/>
    <n v="0"/>
    <n v="20"/>
    <s v="Блокирован"/>
    <x v="310"/>
    <s v="Smart mini (МАСС) (SCP)"/>
    <n v="1"/>
    <n v="1"/>
    <n v="0"/>
    <n v="1"/>
    <n v="1"/>
    <n v="0"/>
    <s v="Smart mini"/>
    <x v="13"/>
    <n v="1"/>
  </r>
  <r>
    <d v="2013-10-12T19:19:50"/>
    <x v="82"/>
    <n v="8554405"/>
    <d v="2013-10-04T17:27:49"/>
    <x v="1"/>
    <m/>
    <n v="64616"/>
    <s v="Непрофильный"/>
    <s v="Ярославль"/>
    <s v="- Smart (МАСС) (SCP)"/>
    <n v="30"/>
    <n v="450"/>
    <n v="480"/>
    <s v="Блокирован"/>
    <x v="307"/>
    <s v="Smart (МАСС) (SCP)"/>
    <n v="1"/>
    <n v="0"/>
    <n v="1"/>
    <n v="1"/>
    <n v="1"/>
    <n v="120"/>
    <s v="Smart"/>
    <x v="13"/>
    <n v="1"/>
  </r>
  <r>
    <d v="2013-10-03T20:55:13"/>
    <x v="115"/>
    <n v="8503813"/>
    <d v="2013-09-09T16:21:15"/>
    <x v="2"/>
    <d v="2013-09-18T18:11:57"/>
    <n v="79956"/>
    <s v="Непрофильный"/>
    <s v="Ярославль"/>
    <s v="- Smart mini (МАСС) (SCP)"/>
    <n v="220"/>
    <n v="0"/>
    <n v="220"/>
    <s v="Блокирован"/>
    <x v="289"/>
    <s v="Smart mini (МАСС) (SCP)"/>
    <n v="1"/>
    <n v="1"/>
    <n v="1"/>
    <n v="1"/>
    <n v="1"/>
    <n v="110"/>
    <s v="Smart mini"/>
    <x v="13"/>
    <n v="1"/>
  </r>
  <r>
    <d v="2013-10-14T23:10:54"/>
    <x v="10"/>
    <n v="8555316"/>
    <d v="2013-10-10T18:30:44"/>
    <x v="1"/>
    <d v="2013-10-13T23:46:01"/>
    <n v="64626"/>
    <s v="Непрофильный"/>
    <s v="Тверь"/>
    <s v="- Smart mini (МАСС) (SCP)"/>
    <n v="220"/>
    <n v="0"/>
    <n v="220"/>
    <s v="Блокирован"/>
    <x v="293"/>
    <s v="Smart mini (МАСС) (SCP)"/>
    <n v="1"/>
    <n v="1"/>
    <n v="0"/>
    <n v="1"/>
    <n v="1"/>
    <n v="110"/>
    <s v="Smart mini"/>
    <x v="13"/>
    <n v="1"/>
  </r>
  <r>
    <d v="2013-10-14T22:37:33"/>
    <x v="160"/>
    <n v="8503641"/>
    <d v="2013-10-01T14:08:05"/>
    <x v="1"/>
    <d v="2013-10-08T21:24:50"/>
    <n v="64626"/>
    <s v="Непрофильный"/>
    <s v="Ярославль"/>
    <s v="- Супер МТС (МАСС) (SCP)"/>
    <n v="20"/>
    <n v="0"/>
    <n v="20"/>
    <s v="Блокирован"/>
    <x v="310"/>
    <s v="Супер МТС (МАСС) (SCP)"/>
    <n v="1"/>
    <n v="1"/>
    <n v="0"/>
    <n v="1"/>
    <n v="1"/>
    <n v="0"/>
    <s v="Супер МТС"/>
    <x v="13"/>
    <n v="1"/>
  </r>
  <r>
    <d v="2013-10-10T11:10:39"/>
    <x v="1"/>
    <n v="8555316"/>
    <d v="2013-10-10T14:07:53"/>
    <x v="1"/>
    <d v="2013-10-14T00:12:35"/>
    <n v="64626"/>
    <s v="Непрофильный"/>
    <s v="Тверь"/>
    <s v="- Smart mini (МАСС) (SCP)"/>
    <n v="220"/>
    <n v="87"/>
    <n v="307"/>
    <s v="Блокирован"/>
    <x v="293"/>
    <s v="Smart mini (МАСС) (SCP)"/>
    <n v="1"/>
    <n v="1"/>
    <n v="0"/>
    <n v="1"/>
    <n v="1"/>
    <n v="110"/>
    <s v="Smart mini"/>
    <x v="13"/>
    <n v="1"/>
  </r>
  <r>
    <d v="2013-10-14T23:10:29"/>
    <x v="10"/>
    <n v="8555316"/>
    <d v="2013-10-10T14:07:53"/>
    <x v="1"/>
    <d v="2013-10-14T00:12:35"/>
    <n v="64626"/>
    <s v="Непрофильный"/>
    <s v="Тверь"/>
    <s v="- Smart mini (МАСС) (SCP)"/>
    <n v="220"/>
    <n v="87"/>
    <n v="307"/>
    <s v="Блокирован"/>
    <x v="293"/>
    <s v="Smart mini (МАСС) (SCP)"/>
    <n v="1"/>
    <n v="1"/>
    <n v="0"/>
    <n v="1"/>
    <n v="1"/>
    <n v="110"/>
    <s v="Smart mini"/>
    <x v="13"/>
    <n v="1"/>
  </r>
  <r>
    <d v="2013-10-02T09:11:47"/>
    <x v="7"/>
    <n v="1977999"/>
    <d v="2013-10-04T21:20:51"/>
    <x v="1"/>
    <m/>
    <n v="64616"/>
    <s v="Непрофильный"/>
    <s v="Тверь"/>
    <s v="- Smart (МАСС) (SCP)"/>
    <n v="470"/>
    <n v="400"/>
    <n v="870"/>
    <s v="Блокирован"/>
    <x v="306"/>
    <s v="Smart (МАСС) (SCP)"/>
    <n v="1"/>
    <n v="0"/>
    <n v="1"/>
    <n v="1"/>
    <n v="1"/>
    <n v="120"/>
    <s v="Smart"/>
    <x v="13"/>
    <n v="1"/>
  </r>
  <r>
    <d v="2013-10-13T11:33:41"/>
    <x v="7"/>
    <n v="1977999"/>
    <d v="2013-10-04T21:20:51"/>
    <x v="1"/>
    <m/>
    <n v="64616"/>
    <s v="Непрофильный"/>
    <s v="Ярославль"/>
    <s v="- Smart (МАСС) (SCP)"/>
    <n v="470"/>
    <n v="400"/>
    <n v="870"/>
    <s v="Блокирован"/>
    <x v="306"/>
    <s v="Smart (МАСС) (SCP)"/>
    <n v="1"/>
    <n v="0"/>
    <n v="1"/>
    <n v="1"/>
    <n v="1"/>
    <n v="120"/>
    <s v="Smart"/>
    <x v="13"/>
    <n v="1"/>
  </r>
  <r>
    <d v="2013-11-15T12:36:24"/>
    <x v="50"/>
    <n v="1972513"/>
    <d v="2013-11-05T20:32:27"/>
    <x v="0"/>
    <d v="2013-11-07T15:40:00"/>
    <n v="64626"/>
    <s v="Непрофильный"/>
    <s v="Ярославль"/>
    <s v="- МТС Коннект-4 (МАСС) (SCP)"/>
    <n v="30"/>
    <n v="0"/>
    <n v="30"/>
    <s v="Блокирован"/>
    <x v="314"/>
    <s v="МТС Коннект-4 (МАСС) (SCP)"/>
    <n v="0"/>
    <n v="1"/>
    <n v="0"/>
    <n v="1"/>
    <n v="1"/>
    <n v="0"/>
    <s v="МТС Коннект-4"/>
    <x v="13"/>
    <n v="1"/>
  </r>
  <r>
    <d v="2013-10-15T14:56:31"/>
    <x v="151"/>
    <n v="8550449"/>
    <d v="2013-10-02T13:33:25"/>
    <x v="1"/>
    <d v="2013-10-08T23:06:39"/>
    <n v="64626"/>
    <s v="Непрофильный"/>
    <s v="Ярославль"/>
    <s v="- Супер МТС. Область (МАСС) (SCP)"/>
    <n v="30"/>
    <n v="0"/>
    <n v="30"/>
    <s v="Блокирован"/>
    <x v="307"/>
    <s v="Супер МТС. Область (МАСС) (SCP)"/>
    <n v="0"/>
    <n v="1"/>
    <n v="0"/>
    <n v="1"/>
    <n v="1"/>
    <n v="0"/>
    <s v="Супер МТС. Область"/>
    <x v="13"/>
    <n v="1"/>
  </r>
  <r>
    <d v="2013-10-14T22:57:09"/>
    <x v="49"/>
    <n v="1977668"/>
    <d v="2013-10-07T10:41:54"/>
    <x v="1"/>
    <m/>
    <n v="64626"/>
    <s v="Непрофильный"/>
    <s v="Ярославль"/>
    <s v="- Smart mini (МАСС) (SCP)"/>
    <n v="30"/>
    <n v="0"/>
    <n v="30"/>
    <s v="Блокирован"/>
    <x v="315"/>
    <s v="Smart mini (МАСС) (SCP)"/>
    <n v="1"/>
    <n v="0"/>
    <n v="0"/>
    <n v="1"/>
    <n v="1"/>
    <n v="0"/>
    <s v="Smart mini"/>
    <x v="13"/>
    <n v="1"/>
  </r>
  <r>
    <d v="2013-10-01T15:49:04"/>
    <x v="25"/>
    <n v="8500338"/>
    <d v="2013-09-24T20:33:19"/>
    <x v="2"/>
    <d v="2013-09-28T09:59:02"/>
    <n v="64628"/>
    <s v="Непрофильный"/>
    <s v="Ярославль"/>
    <s v="- Супер МТС. Область (МАСС) (SCP)"/>
    <n v="30"/>
    <n v="200"/>
    <n v="230"/>
    <s v="Блокирован"/>
    <x v="301"/>
    <s v="Супер МТС. Область (МАСС) (SCP)"/>
    <n v="1"/>
    <n v="1"/>
    <n v="0"/>
    <n v="1"/>
    <n v="1"/>
    <n v="70"/>
    <s v="Супер МТС. Область"/>
    <x v="13"/>
    <n v="1"/>
  </r>
  <r>
    <d v="2013-10-06T14:55:22"/>
    <x v="59"/>
    <n v="8548849"/>
    <d v="2013-10-06T19:02:50"/>
    <x v="1"/>
    <d v="2013-10-12T13:52:55"/>
    <n v="73902"/>
    <s v="Непрофильный"/>
    <s v="Тверь"/>
    <s v="- МТС Коннект-4 (МАСС) (SCP)"/>
    <n v="30"/>
    <n v="700"/>
    <n v="730"/>
    <s v="Блокирован"/>
    <x v="315"/>
    <s v="МТС Коннект-4 (МАСС) (SCP)"/>
    <n v="1"/>
    <n v="1"/>
    <n v="0"/>
    <n v="1"/>
    <n v="1"/>
    <n v="170"/>
    <s v="МТС Коннект-4"/>
    <x v="13"/>
    <n v="1"/>
  </r>
  <r>
    <d v="2013-11-15T12:01:16"/>
    <x v="9"/>
    <n v="8564817"/>
    <d v="2013-11-01T16:52:35"/>
    <x v="0"/>
    <d v="2013-11-14T11:39:29"/>
    <n v="64626"/>
    <s v="Непрофильный"/>
    <s v="Ярославль"/>
    <s v="- МТС Коннект-4 (МАСС) (SCP)"/>
    <n v="401"/>
    <n v="0"/>
    <n v="401"/>
    <s v="Блокирован"/>
    <x v="316"/>
    <s v="МТС Коннект-4 (МАСС) (SCP)"/>
    <n v="0"/>
    <n v="1"/>
    <n v="0"/>
    <n v="1"/>
    <n v="1"/>
    <n v="170"/>
    <s v="МТС Коннект-4"/>
    <x v="13"/>
    <n v="1"/>
  </r>
  <r>
    <d v="2013-10-03T20:59:07"/>
    <x v="115"/>
    <n v="8503810"/>
    <d v="2013-09-13T16:20:30"/>
    <x v="2"/>
    <d v="2013-09-18T17:16:27"/>
    <n v="79956"/>
    <s v="Непрофильный"/>
    <s v="Ярославль"/>
    <s v="- Smart mini (МАСС) (SCP)"/>
    <n v="220"/>
    <n v="0"/>
    <n v="220"/>
    <s v="Блокирован"/>
    <x v="292"/>
    <s v="Smart mini (МАСС) (SCP)"/>
    <n v="1"/>
    <n v="1"/>
    <n v="1"/>
    <n v="1"/>
    <n v="1"/>
    <n v="110"/>
    <s v="Smart mini"/>
    <x v="13"/>
    <n v="1"/>
  </r>
  <r>
    <d v="2013-10-15T14:56:57"/>
    <x v="151"/>
    <n v="8550449"/>
    <d v="2013-10-01T16:00:45"/>
    <x v="1"/>
    <d v="2013-10-08T23:04:24"/>
    <n v="64626"/>
    <s v="Непрофильный"/>
    <s v="Ярославль"/>
    <s v="- Супер МТС. Область (МАСС) (SCP)"/>
    <n v="30"/>
    <n v="0"/>
    <n v="30"/>
    <s v="Блокирован"/>
    <x v="307"/>
    <s v="Супер МТС. Область (МАСС) (SCP)"/>
    <n v="0"/>
    <n v="1"/>
    <n v="0"/>
    <n v="1"/>
    <n v="1"/>
    <n v="0"/>
    <s v="Супер МТС. Область"/>
    <x v="13"/>
    <n v="1"/>
  </r>
  <r>
    <d v="2013-10-08T10:26:32"/>
    <x v="7"/>
    <n v="1996014"/>
    <d v="2013-10-08T13:12:00"/>
    <x v="1"/>
    <m/>
    <n v="64616"/>
    <s v="Непрофильный"/>
    <s v="Тверь"/>
    <s v="- Smart (МАСС) (SCP)"/>
    <n v="470"/>
    <n v="0"/>
    <n v="470"/>
    <s v="Блокирован"/>
    <x v="293"/>
    <s v="Smart (МАСС) (SCP)"/>
    <n v="1"/>
    <n v="0"/>
    <n v="1"/>
    <n v="1"/>
    <n v="1"/>
    <n v="120"/>
    <s v="Smart"/>
    <x v="13"/>
    <n v="1"/>
  </r>
  <r>
    <d v="2013-10-13T11:28:29"/>
    <x v="7"/>
    <n v="1996014"/>
    <d v="2013-10-08T13:12:00"/>
    <x v="1"/>
    <m/>
    <n v="64616"/>
    <s v="Непрофильный"/>
    <s v="Тверь"/>
    <s v="- Smart (МАСС) (SCP)"/>
    <n v="470"/>
    <n v="0"/>
    <n v="470"/>
    <s v="Блокирован"/>
    <x v="293"/>
    <s v="Smart (МАСС) (SCP)"/>
    <n v="1"/>
    <n v="0"/>
    <n v="1"/>
    <n v="1"/>
    <n v="1"/>
    <n v="120"/>
    <s v="Smart"/>
    <x v="13"/>
    <n v="1"/>
  </r>
  <r>
    <d v="2013-10-07T14:46:45"/>
    <x v="100"/>
    <n v="8500127"/>
    <d v="2013-09-17T22:15:23"/>
    <x v="2"/>
    <d v="2013-09-29T11:41:06"/>
    <n v="79956"/>
    <s v="Непрофильный"/>
    <s v="Ярославль"/>
    <s v="- Smart (МАСС) (SCP)"/>
    <n v="470"/>
    <n v="45"/>
    <n v="515"/>
    <s v="Блокирован"/>
    <x v="270"/>
    <s v="Smart (МАСС) (SCP)"/>
    <n v="1"/>
    <n v="1"/>
    <n v="1"/>
    <n v="1"/>
    <n v="1"/>
    <n v="120"/>
    <s v="Smart"/>
    <x v="13"/>
    <n v="1"/>
  </r>
  <r>
    <d v="2013-10-15T12:25:24"/>
    <x v="148"/>
    <n v="8503033"/>
    <d v="2013-10-02T16:10:01"/>
    <x v="1"/>
    <d v="2013-10-08T19:42:04"/>
    <n v="64626"/>
    <s v="Непрофильный"/>
    <s v="Ярославль"/>
    <s v="- МТС Коннект-4 (МАСС) (SCP)"/>
    <n v="30"/>
    <n v="200"/>
    <n v="230"/>
    <s v="Блокирован"/>
    <x v="306"/>
    <s v="МТС Коннект-4 (МАСС) (SCP)"/>
    <n v="0"/>
    <n v="1"/>
    <n v="0"/>
    <n v="1"/>
    <n v="1"/>
    <n v="100"/>
    <s v="МТС Коннект-4"/>
    <x v="13"/>
    <n v="1"/>
  </r>
  <r>
    <d v="2013-10-07T11:09:56"/>
    <x v="192"/>
    <n v="1755329"/>
    <d v="2013-10-04T15:27:21"/>
    <x v="1"/>
    <d v="2013-10-13T12:19:57"/>
    <n v="64616"/>
    <s v="Непрофильный"/>
    <s v="Тверь"/>
    <s v="- Smart mini (МАСС) (SCP)"/>
    <n v="30"/>
    <n v="273"/>
    <n v="303"/>
    <s v="Блокирован"/>
    <x v="313"/>
    <s v="Smart mini (МАСС) (SCP)"/>
    <n v="1"/>
    <n v="1"/>
    <n v="1"/>
    <n v="1"/>
    <n v="1"/>
    <n v="110"/>
    <s v="Smart mini"/>
    <x v="13"/>
    <n v="1"/>
  </r>
  <r>
    <d v="2013-10-14T12:54:17"/>
    <x v="95"/>
    <n v="1755224"/>
    <d v="2013-10-08T06:48:14"/>
    <x v="1"/>
    <d v="2013-10-09T10:35:19"/>
    <n v="64626"/>
    <s v="Непрофильный"/>
    <s v="Тверь"/>
    <s v="- МТС Коннект-4 (МАСС) (SCP)"/>
    <n v="30"/>
    <n v="0"/>
    <n v="30"/>
    <s v="Блокирован"/>
    <x v="317"/>
    <s v="МТС Коннект-4 (МАСС) (SCP)"/>
    <n v="1"/>
    <n v="1"/>
    <n v="0"/>
    <n v="1"/>
    <n v="1"/>
    <n v="0"/>
    <s v="МТС Коннект-4"/>
    <x v="13"/>
    <n v="1"/>
  </r>
  <r>
    <d v="2013-10-15T12:08:43"/>
    <x v="11"/>
    <n v="1755224"/>
    <d v="2013-10-08T06:48:14"/>
    <x v="1"/>
    <d v="2013-10-09T10:35:19"/>
    <n v="64626"/>
    <s v="Непрофильный"/>
    <s v="Ярославль"/>
    <s v="- МТС Коннект-4 (МАСС) (SCP)"/>
    <n v="30"/>
    <n v="0"/>
    <n v="30"/>
    <s v="Блокирован"/>
    <x v="317"/>
    <s v="МТС Коннект-4 (МАСС) (SCP)"/>
    <n v="0"/>
    <n v="1"/>
    <n v="0"/>
    <n v="1"/>
    <n v="1"/>
    <n v="0"/>
    <s v="МТС Коннект-4"/>
    <x v="13"/>
    <n v="1"/>
  </r>
  <r>
    <d v="2013-10-09T23:17:54"/>
    <x v="75"/>
    <n v="8500114"/>
    <d v="2013-10-05T18:50:44"/>
    <x v="1"/>
    <m/>
    <n v="64626"/>
    <s v="Непрофильный"/>
    <s v="Тверь"/>
    <s v="- Супер МТС (МАСС) (SCP)"/>
    <n v="30"/>
    <n v="0"/>
    <n v="30"/>
    <s v="Блокирован"/>
    <x v="295"/>
    <s v="Супер МТС (МАСС) (SCP)"/>
    <n v="1"/>
    <n v="0"/>
    <n v="0"/>
    <n v="1"/>
    <n v="1"/>
    <n v="0"/>
    <s v="Супер МТС"/>
    <x v="13"/>
    <n v="1"/>
  </r>
  <r>
    <d v="2013-10-03T20:58:43"/>
    <x v="115"/>
    <n v="8503765"/>
    <d v="2013-09-12T17:41:10"/>
    <x v="2"/>
    <d v="2013-09-18T14:46:38"/>
    <n v="79956"/>
    <s v="Непрофильный"/>
    <s v="Ярославль"/>
    <s v="- Smart mini (МАСС) (SCP)"/>
    <n v="220"/>
    <n v="0"/>
    <n v="220"/>
    <s v="Блокирован"/>
    <x v="303"/>
    <s v="Smart mini (МАСС) (SCP)"/>
    <n v="1"/>
    <n v="1"/>
    <n v="1"/>
    <n v="1"/>
    <n v="1"/>
    <n v="110"/>
    <s v="Smart mini"/>
    <x v="13"/>
    <n v="1"/>
  </r>
  <r>
    <d v="2013-10-11T18:07:50"/>
    <x v="103"/>
    <n v="8518890"/>
    <d v="2013-07-08T13:06:04"/>
    <x v="4"/>
    <d v="2013-05-29T14:26:27"/>
    <n v="64628"/>
    <s v="Непрофильный"/>
    <s v="Ярославль"/>
    <s v="- Супер МТС 092014 (МАСС) (SCP)"/>
    <n v="30"/>
    <n v="0"/>
    <n v="30"/>
    <s v="Блокирован"/>
    <x v="226"/>
    <s v="Супер МТС 092014 (МАСС) (SCP)"/>
    <n v="1"/>
    <n v="1"/>
    <n v="0"/>
    <n v="1"/>
    <n v="1"/>
    <n v="0"/>
    <s v="Супер МТС 092014"/>
    <x v="13"/>
    <n v="1"/>
  </r>
  <r>
    <d v="2013-10-02T17:03:36"/>
    <x v="54"/>
    <n v="1759728"/>
    <d v="2013-09-21T14:08:44"/>
    <x v="2"/>
    <d v="2013-09-28T13:04:27"/>
    <n v="79956"/>
    <s v="Непрофильный"/>
    <s v="Ярославль"/>
    <s v="- Smart (МАСС) (SCP)"/>
    <n v="30"/>
    <n v="475"/>
    <n v="505"/>
    <s v="Блокирован"/>
    <x v="301"/>
    <s v="Smart (МАСС) (SCP)"/>
    <n v="1"/>
    <n v="1"/>
    <n v="1"/>
    <n v="1"/>
    <n v="1"/>
    <n v="120"/>
    <s v="Smart"/>
    <x v="13"/>
    <n v="1"/>
  </r>
  <r>
    <d v="2013-10-09T18:21:52"/>
    <x v="174"/>
    <n v="8563786"/>
    <d v="2013-09-18T17:00:05"/>
    <x v="2"/>
    <d v="2013-09-25T15:23:43"/>
    <n v="73902"/>
    <s v="Непрофильный"/>
    <s v="Ярославл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0-09T18:21:17"/>
    <x v="174"/>
    <n v="8563786"/>
    <d v="2013-09-18T16:43:38"/>
    <x v="2"/>
    <d v="2013-09-25T15:06:03"/>
    <n v="73902"/>
    <s v="Непрофильный"/>
    <s v="Ярославл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0-04T13:27:23"/>
    <x v="159"/>
    <n v="8555316"/>
    <d v="2013-10-04T13:22:54"/>
    <x v="1"/>
    <d v="2013-10-09T10:24:41"/>
    <n v="64626"/>
    <s v="Непрофильный"/>
    <s v="Тверь"/>
    <s v="- Smart mini (МАСС) (SCP)"/>
    <n v="220"/>
    <n v="0"/>
    <n v="220"/>
    <s v="Блокирован"/>
    <x v="293"/>
    <s v="Smart mini (МАСС) (SCP)"/>
    <n v="1"/>
    <n v="1"/>
    <n v="0"/>
    <n v="1"/>
    <n v="1"/>
    <n v="110"/>
    <s v="Smart mini"/>
    <x v="13"/>
    <n v="1"/>
  </r>
  <r>
    <d v="2013-10-14T23:10:46"/>
    <x v="10"/>
    <n v="8555316"/>
    <d v="2013-10-04T13:22:54"/>
    <x v="1"/>
    <d v="2013-10-09T10:24:41"/>
    <n v="64626"/>
    <s v="Непрофильный"/>
    <s v="Ярославль"/>
    <s v="- Smart mini (МАСС) (SCP)"/>
    <n v="220"/>
    <n v="0"/>
    <n v="220"/>
    <s v="Блокирован"/>
    <x v="293"/>
    <s v="Smart mini (МАСС) (SCP)"/>
    <n v="1"/>
    <n v="1"/>
    <n v="0"/>
    <n v="1"/>
    <n v="1"/>
    <n v="110"/>
    <s v="Smart mini"/>
    <x v="13"/>
    <n v="1"/>
  </r>
  <r>
    <d v="2013-10-04T12:50:26"/>
    <x v="159"/>
    <n v="8555316"/>
    <d v="2013-10-04T12:48:38"/>
    <x v="1"/>
    <d v="2013-10-09T10:24:33"/>
    <n v="64626"/>
    <s v="Непрофильный"/>
    <s v="Тверь"/>
    <s v="- Smart mini (МАСС) (SCP)"/>
    <n v="220"/>
    <n v="0"/>
    <n v="220"/>
    <s v="Блокирован"/>
    <x v="293"/>
    <s v="Smart mini (МАСС) (SCP)"/>
    <n v="1"/>
    <n v="1"/>
    <n v="0"/>
    <n v="1"/>
    <n v="1"/>
    <n v="110"/>
    <s v="Smart mini"/>
    <x v="13"/>
    <n v="1"/>
  </r>
  <r>
    <d v="2013-10-14T23:10:37"/>
    <x v="10"/>
    <n v="8555316"/>
    <d v="2013-10-04T12:48:38"/>
    <x v="1"/>
    <d v="2013-10-09T10:24:33"/>
    <n v="64626"/>
    <s v="Непрофильный"/>
    <s v="Ярославль"/>
    <s v="- Smart mini (МАСС) (SCP)"/>
    <n v="220"/>
    <n v="0"/>
    <n v="220"/>
    <s v="Блокирован"/>
    <x v="293"/>
    <s v="Smart mini (МАСС) (SCP)"/>
    <n v="1"/>
    <n v="1"/>
    <n v="0"/>
    <n v="1"/>
    <n v="1"/>
    <n v="110"/>
    <s v="Smart mini"/>
    <x v="13"/>
    <n v="1"/>
  </r>
  <r>
    <d v="2013-10-09T18:14:00"/>
    <x v="174"/>
    <n v="8563786"/>
    <d v="2013-09-17T18:19:03"/>
    <x v="2"/>
    <d v="2013-09-25T14:10:38"/>
    <n v="73902"/>
    <s v="Непрофильный"/>
    <s v="Ярославль"/>
    <s v="- Smart (МАСС) (SCP)"/>
    <n v="470"/>
    <n v="0"/>
    <n v="470"/>
    <s v="Блокирован"/>
    <x v="287"/>
    <s v="Smart (МАСС) (SCP)"/>
    <n v="1"/>
    <n v="1"/>
    <n v="0"/>
    <n v="1"/>
    <n v="1"/>
    <n v="120"/>
    <s v="Smart"/>
    <x v="13"/>
    <n v="1"/>
  </r>
  <r>
    <d v="2013-10-08T21:10:43"/>
    <x v="124"/>
    <n v="1910363"/>
    <d v="2013-10-08T15:26:48"/>
    <x v="1"/>
    <m/>
    <n v="64616"/>
    <s v="Непрофильный"/>
    <s v="Тверь"/>
    <s v="- Супер МТС (МАСС) (SCP)"/>
    <n v="30"/>
    <n v="0"/>
    <n v="30"/>
    <s v="Блокирован"/>
    <x v="296"/>
    <s v="Супер МТС (МАСС) (SCP)"/>
    <n v="1"/>
    <n v="0"/>
    <n v="1"/>
    <n v="1"/>
    <n v="1"/>
    <n v="0"/>
    <s v="Супер МТС"/>
    <x v="13"/>
    <n v="1"/>
  </r>
  <r>
    <d v="2013-10-02T22:47:45"/>
    <x v="104"/>
    <n v="8548779"/>
    <d v="2013-09-27T13:46:11"/>
    <x v="2"/>
    <d v="2013-10-05T17:35:28"/>
    <n v="73902"/>
    <s v="Непрофильный"/>
    <s v="Тверь"/>
    <s v="- МТС Коннект-4 (МАСС) (SCP)"/>
    <n v="30"/>
    <n v="1000"/>
    <n v="1030"/>
    <s v="Блокирован"/>
    <x v="286"/>
    <s v="МТС Коннект-4 (МАСС) (SCP)"/>
    <n v="1"/>
    <n v="1"/>
    <n v="0"/>
    <n v="1"/>
    <n v="1"/>
    <n v="170"/>
    <s v="МТС Коннект-4"/>
    <x v="13"/>
    <n v="1"/>
  </r>
  <r>
    <d v="2013-10-03T16:25:29"/>
    <x v="70"/>
    <n v="8555316"/>
    <d v="2013-10-02T19:34:21"/>
    <x v="1"/>
    <d v="2013-10-09T12:01:23"/>
    <n v="64626"/>
    <s v="Непрофильный"/>
    <s v="Тверь"/>
    <s v="- Smart mini (МАСС) (SCP)"/>
    <n v="220"/>
    <n v="0"/>
    <n v="220"/>
    <s v="Блокирован"/>
    <x v="293"/>
    <s v="Smart mini (МАСС) (SCP)"/>
    <n v="1"/>
    <n v="1"/>
    <n v="0"/>
    <n v="1"/>
    <n v="1"/>
    <n v="110"/>
    <s v="Smart mini"/>
    <x v="13"/>
    <n v="1"/>
  </r>
  <r>
    <d v="2013-10-14T23:10:20"/>
    <x v="10"/>
    <n v="8555316"/>
    <d v="2013-10-02T19:34:21"/>
    <x v="1"/>
    <d v="2013-10-09T12:01:23"/>
    <n v="64626"/>
    <s v="Непрофильный"/>
    <s v="Ярославль"/>
    <s v="- Smart mini (МАСС) (SCP)"/>
    <n v="220"/>
    <n v="0"/>
    <n v="220"/>
    <s v="Блокирован"/>
    <x v="293"/>
    <s v="Smart mini (МАСС) (SCP)"/>
    <n v="1"/>
    <n v="1"/>
    <n v="0"/>
    <n v="1"/>
    <n v="1"/>
    <n v="110"/>
    <s v="Smart mini"/>
    <x v="13"/>
    <n v="1"/>
  </r>
  <r>
    <d v="2013-10-03T20:54:20"/>
    <x v="115"/>
    <n v="8503778"/>
    <d v="2013-09-11T17:22:31"/>
    <x v="2"/>
    <d v="2013-10-01T14:53:09"/>
    <n v="79956"/>
    <s v="Непрофильный"/>
    <s v="Ярославль"/>
    <s v="- Smart mini (МАСС) (SCP)"/>
    <n v="220"/>
    <n v="0"/>
    <n v="220"/>
    <s v="Блокирован"/>
    <x v="304"/>
    <s v="Smart mini (МАСС) (SCP)"/>
    <n v="1"/>
    <n v="1"/>
    <n v="1"/>
    <n v="1"/>
    <n v="1"/>
    <n v="110"/>
    <s v="Smart mini"/>
    <x v="13"/>
    <n v="1"/>
  </r>
  <r>
    <d v="2013-10-02T22:38:17"/>
    <x v="104"/>
    <n v="1996279"/>
    <d v="2013-09-27T12:59:39"/>
    <x v="2"/>
    <d v="2013-10-06T21:21:51"/>
    <n v="64616"/>
    <s v="Непрофильный"/>
    <s v="Тверь"/>
    <s v="- МТС Коннект-4 (МАСС) (SCP)"/>
    <n v="1749"/>
    <n v="95"/>
    <n v="1844"/>
    <s v="Блокирован"/>
    <x v="306"/>
    <s v="МТС Коннект-4 (МАСС) (SCP)"/>
    <n v="1"/>
    <n v="1"/>
    <n v="1"/>
    <n v="1"/>
    <n v="1"/>
    <n v="170"/>
    <s v="МТС Коннект-4"/>
    <x v="13"/>
    <n v="1"/>
  </r>
  <r>
    <d v="2013-10-03T12:00:04"/>
    <x v="69"/>
    <n v="8500170"/>
    <d v="2013-10-03T11:27:08"/>
    <x v="1"/>
    <m/>
    <n v="64616"/>
    <s v="Непрофильный"/>
    <s v="Тверь"/>
    <s v="- Супер МТС (МАСС) (SCP)"/>
    <n v="30"/>
    <n v="0"/>
    <n v="30"/>
    <s v="Блокирован"/>
    <x v="317"/>
    <s v="Супер МТС (МАСС) (SCP)"/>
    <n v="1"/>
    <n v="0"/>
    <n v="1"/>
    <n v="1"/>
    <n v="1"/>
    <n v="0"/>
    <s v="Супер МТС"/>
    <x v="13"/>
    <n v="1"/>
  </r>
  <r>
    <d v="2013-10-06T13:43:02"/>
    <x v="69"/>
    <n v="8500170"/>
    <d v="2013-10-03T11:27:08"/>
    <x v="1"/>
    <m/>
    <n v="64616"/>
    <s v="Непрофильный"/>
    <s v="Тверь"/>
    <s v="- Супер МТС (МАСС) (SCP)"/>
    <n v="30"/>
    <n v="0"/>
    <n v="30"/>
    <s v="Блокирован"/>
    <x v="317"/>
    <s v="Супер МТС (МАСС) (SCP)"/>
    <n v="1"/>
    <n v="0"/>
    <n v="1"/>
    <n v="1"/>
    <n v="1"/>
    <n v="0"/>
    <s v="Супер МТС"/>
    <x v="13"/>
    <n v="1"/>
  </r>
  <r>
    <d v="2013-10-13T15:27:27"/>
    <x v="38"/>
    <n v="8518187"/>
    <d v="2013-10-12T15:19:00"/>
    <x v="1"/>
    <m/>
    <n v="73902"/>
    <s v="Непрофильный"/>
    <s v="Тверь"/>
    <s v="- Smart mini (МАСС) (SCP)"/>
    <n v="30"/>
    <n v="200"/>
    <n v="230"/>
    <s v="Блокирован"/>
    <x v="300"/>
    <s v="Smart mini (МАСС) (SCP)"/>
    <n v="1"/>
    <n v="0"/>
    <n v="0"/>
    <n v="1"/>
    <n v="1"/>
    <n v="110"/>
    <s v="Smart mini"/>
    <x v="14"/>
    <n v="1"/>
  </r>
  <r>
    <d v="2013-10-11T21:06:14"/>
    <x v="5"/>
    <n v="8550392"/>
    <d v="2013-10-02T17:02:55"/>
    <x v="1"/>
    <m/>
    <n v="64628"/>
    <s v="Непрофильный"/>
    <s v="Ярославль"/>
    <s v="- Супер МТС. Область (МАСС) (SCP)"/>
    <n v="30"/>
    <n v="100"/>
    <n v="130"/>
    <s v="Блокирован"/>
    <x v="297"/>
    <s v="Супер МТС. Область (МАСС) (SCP)"/>
    <n v="1"/>
    <n v="0"/>
    <n v="0"/>
    <n v="1"/>
    <n v="1"/>
    <n v="70"/>
    <s v="Супер МТС. Область"/>
    <x v="14"/>
    <n v="1"/>
  </r>
  <r>
    <d v="2013-10-13T15:26:12"/>
    <x v="38"/>
    <n v="8518187"/>
    <d v="2013-10-10T09:30:25"/>
    <x v="1"/>
    <m/>
    <n v="73902"/>
    <s v="Непрофильный"/>
    <s v="Тверь"/>
    <s v="- Smart mini (МАСС) (SCP)"/>
    <n v="30"/>
    <n v="291"/>
    <n v="321"/>
    <s v="Блокирован"/>
    <x v="300"/>
    <s v="Smart mini (МАСС) (SCP)"/>
    <n v="1"/>
    <n v="0"/>
    <n v="0"/>
    <n v="1"/>
    <n v="1"/>
    <n v="110"/>
    <s v="Smart mini"/>
    <x v="14"/>
    <n v="1"/>
  </r>
  <r>
    <d v="2013-10-14T12:26:06"/>
    <x v="38"/>
    <n v="8518187"/>
    <d v="2013-10-10T09:30:25"/>
    <x v="1"/>
    <m/>
    <n v="73902"/>
    <s v="Непрофильный"/>
    <s v="Тверь"/>
    <s v="- Smart mini (МАСС) (SCP)"/>
    <n v="30"/>
    <n v="291"/>
    <n v="321"/>
    <s v="Блокирован"/>
    <x v="300"/>
    <s v="Smart mini (МАСС) (SCP)"/>
    <n v="1"/>
    <n v="0"/>
    <n v="0"/>
    <n v="1"/>
    <n v="1"/>
    <n v="110"/>
    <s v="Smart mini"/>
    <x v="14"/>
    <n v="1"/>
  </r>
  <r>
    <d v="2013-10-13T07:55:20"/>
    <x v="80"/>
    <n v="8550369"/>
    <d v="2013-10-07T07:21:37"/>
    <x v="1"/>
    <m/>
    <n v="64628"/>
    <s v="Непрофильный"/>
    <s v="Тверь"/>
    <s v="- Супер МТС. Область (МАСС) (SCP)"/>
    <n v="30"/>
    <n v="0"/>
    <n v="30"/>
    <s v="Блокирован"/>
    <x v="299"/>
    <s v="Супер МТС. Область (МАСС) (SCP)"/>
    <n v="1"/>
    <n v="0"/>
    <n v="0"/>
    <n v="1"/>
    <n v="1"/>
    <n v="0"/>
    <s v="Супер МТС. Область"/>
    <x v="14"/>
    <n v="1"/>
  </r>
  <r>
    <d v="2013-10-14T20:44:03"/>
    <x v="77"/>
    <n v="8503716"/>
    <d v="2013-10-09T22:44:15"/>
    <x v="1"/>
    <d v="2013-10-13T20:15:29"/>
    <n v="64626"/>
    <s v="Непрофильный"/>
    <s v="Тверь"/>
    <s v="- МТС Коннект-4 (МАСС) (SCP)"/>
    <n v="30"/>
    <n v="0"/>
    <n v="30"/>
    <s v="Блокирован"/>
    <x v="300"/>
    <s v="МТС Коннект-4 (МАСС) (SCP)"/>
    <n v="1"/>
    <n v="1"/>
    <n v="0"/>
    <n v="1"/>
    <n v="1"/>
    <n v="0"/>
    <s v="МТС Коннект-4"/>
    <x v="14"/>
    <n v="1"/>
  </r>
  <r>
    <d v="2013-10-03T13:41:13"/>
    <x v="13"/>
    <n v="8500772"/>
    <d v="2013-10-11T17:39:18"/>
    <x v="1"/>
    <m/>
    <n v="79956"/>
    <s v="Непрофильный"/>
    <s v="Ярославль"/>
    <s v="- Smart mini (МАСС) (SCP)"/>
    <n v="30"/>
    <n v="200"/>
    <n v="230"/>
    <s v="Блокирован"/>
    <x v="318"/>
    <s v="Smart mini (МАСС) (SCP)"/>
    <n v="1"/>
    <n v="0"/>
    <n v="1"/>
    <n v="1"/>
    <n v="1"/>
    <n v="110"/>
    <s v="Smart mini"/>
    <x v="14"/>
    <n v="1"/>
  </r>
  <r>
    <d v="2013-10-03T13:39:39"/>
    <x v="13"/>
    <n v="8500772"/>
    <d v="2013-10-11T17:39:18"/>
    <x v="1"/>
    <m/>
    <n v="79956"/>
    <s v="Непрофильный"/>
    <s v="Ярославль"/>
    <s v="- Smart mini (МАСС) (SCP)"/>
    <n v="30"/>
    <n v="200"/>
    <n v="230"/>
    <s v="Блокирован"/>
    <x v="318"/>
    <s v="Smart mini (МАСС) (SCP)"/>
    <n v="1"/>
    <n v="0"/>
    <n v="1"/>
    <n v="1"/>
    <n v="1"/>
    <n v="110"/>
    <s v="Smart mini"/>
    <x v="14"/>
    <n v="1"/>
  </r>
  <r>
    <d v="2013-10-14T20:50:29"/>
    <x v="77"/>
    <n v="8514151"/>
    <d v="2013-10-03T16:04:30"/>
    <x v="1"/>
    <m/>
    <n v="64626"/>
    <s v="Непрофильный"/>
    <s v="Ярославль"/>
    <s v="- Smart mini (МАСС) (SCP)"/>
    <n v="30"/>
    <n v="319.10000000000002"/>
    <n v="349.1"/>
    <s v="Блокирован"/>
    <x v="298"/>
    <s v="Smart mini (МАСС) (SCP)"/>
    <n v="1"/>
    <n v="0"/>
    <n v="0"/>
    <n v="1"/>
    <n v="1"/>
    <n v="110"/>
    <s v="Smart mini"/>
    <x v="14"/>
    <n v="1"/>
  </r>
  <r>
    <d v="2013-10-15T12:16:08"/>
    <x v="11"/>
    <n v="1755639"/>
    <d v="2013-10-11T16:03:51"/>
    <x v="1"/>
    <d v="2013-10-13T20:18:17"/>
    <n v="64626"/>
    <s v="Непрофильный"/>
    <s v="Тверь"/>
    <s v="- МТС Коннект-4 (МАСС) (SCP)"/>
    <n v="30"/>
    <n v="0"/>
    <n v="30"/>
    <s v="Блокирован"/>
    <x v="319"/>
    <s v="МТС Коннект-4 (МАСС) (SCP)"/>
    <n v="0"/>
    <n v="1"/>
    <n v="0"/>
    <n v="1"/>
    <n v="1"/>
    <n v="0"/>
    <s v="МТС Коннект-4"/>
    <x v="14"/>
    <n v="1"/>
  </r>
  <r>
    <d v="2013-10-15T12:16:00"/>
    <x v="11"/>
    <n v="1755639"/>
    <d v="2013-10-11T15:52:04"/>
    <x v="1"/>
    <d v="2013-10-13T20:17:45"/>
    <n v="64626"/>
    <s v="Непрофильный"/>
    <s v="Тверь"/>
    <s v="- МТС Коннект-4 (МАСС) (SCP)"/>
    <n v="30"/>
    <n v="0"/>
    <n v="30"/>
    <s v="Блокирован"/>
    <x v="319"/>
    <s v="МТС Коннект-4 (МАСС) (SCP)"/>
    <n v="0"/>
    <n v="1"/>
    <n v="0"/>
    <n v="1"/>
    <n v="1"/>
    <n v="0"/>
    <s v="МТС Коннект-4"/>
    <x v="14"/>
    <n v="1"/>
  </r>
  <r>
    <d v="2013-10-13T12:07:43"/>
    <x v="121"/>
    <n v="8517714"/>
    <d v="2013-10-02T13:58:28"/>
    <x v="1"/>
    <d v="2013-10-12T21:30:37"/>
    <n v="64616"/>
    <s v="Непрофильный"/>
    <s v="Ярославль"/>
    <s v="- Твоя страна (МАСС) (SCP)"/>
    <n v="150"/>
    <n v="0"/>
    <n v="150"/>
    <s v="Блокирован"/>
    <x v="320"/>
    <s v="Твоя страна (МАСС) (SCP)"/>
    <n v="1"/>
    <n v="1"/>
    <n v="1"/>
    <n v="0"/>
    <n v="0"/>
    <n v="0"/>
    <s v="Твоя страна"/>
    <x v="14"/>
    <n v="1"/>
  </r>
  <r>
    <d v="2013-10-09T12:52:02"/>
    <x v="25"/>
    <n v="8550369"/>
    <d v="2013-10-04T08:21:05"/>
    <x v="1"/>
    <m/>
    <n v="64628"/>
    <s v="Непрофильный"/>
    <s v="Тверь"/>
    <s v="- Супер МТС. Область (МАСС) (SCP)"/>
    <n v="30"/>
    <n v="0"/>
    <n v="30"/>
    <s v="Блокирован"/>
    <x v="299"/>
    <s v="Супер МТС. Область (МАСС) (SCP)"/>
    <n v="1"/>
    <n v="0"/>
    <n v="0"/>
    <n v="1"/>
    <n v="1"/>
    <n v="0"/>
    <s v="Супер МТС. Область"/>
    <x v="14"/>
    <n v="1"/>
  </r>
  <r>
    <d v="2013-10-05T14:32:31"/>
    <x v="145"/>
    <n v="1976243"/>
    <d v="2013-10-07T13:39:01"/>
    <x v="1"/>
    <d v="2013-10-09T02:13:00"/>
    <n v="64616"/>
    <s v="Непрофильный"/>
    <s v="Тверь"/>
    <s v="- Твоя страна (МАСС) (SCP)"/>
    <n v="150"/>
    <n v="0"/>
    <n v="150"/>
    <s v="Блокирован"/>
    <x v="77"/>
    <s v="Твоя страна (МАСС) (SCP)"/>
    <n v="1"/>
    <n v="1"/>
    <n v="1"/>
    <n v="0"/>
    <n v="0"/>
    <n v="0"/>
    <s v="Твоя страна"/>
    <x v="14"/>
    <n v="1"/>
  </r>
  <r>
    <d v="2013-10-13T13:41:56"/>
    <x v="149"/>
    <n v="8503692"/>
    <d v="2013-10-08T13:19:11"/>
    <x v="1"/>
    <m/>
    <n v="64628"/>
    <s v="Непрофильный"/>
    <s v="Тверь"/>
    <s v="- МТС Коннект-4 (МАСС) (SCP)"/>
    <n v="30"/>
    <n v="0"/>
    <n v="30"/>
    <s v="Блокирован"/>
    <x v="318"/>
    <s v="МТС Коннект-4 (МАСС) (SCP)"/>
    <n v="1"/>
    <n v="0"/>
    <n v="0"/>
    <n v="1"/>
    <n v="1"/>
    <n v="0"/>
    <s v="МТС Коннект-4"/>
    <x v="14"/>
    <n v="1"/>
  </r>
  <r>
    <d v="2013-10-08T12:03:53"/>
    <x v="51"/>
    <n v="8500125"/>
    <d v="2013-10-08T12:43:15"/>
    <x v="1"/>
    <d v="2013-10-08T13:01:01"/>
    <n v="79956"/>
    <s v="Непрофильный"/>
    <s v="Тверь"/>
    <s v="- Smart (МАСС) (SCP)"/>
    <n v="470"/>
    <n v="0"/>
    <n v="470"/>
    <s v="Блокирован"/>
    <x v="318"/>
    <s v="Smart (МАСС) (SCP)"/>
    <n v="1"/>
    <n v="1"/>
    <n v="1"/>
    <n v="1"/>
    <n v="1"/>
    <n v="120"/>
    <s v="Smart"/>
    <x v="14"/>
    <n v="1"/>
  </r>
  <r>
    <d v="2013-10-13T07:49:07"/>
    <x v="80"/>
    <n v="8500189"/>
    <d v="2013-10-08T12:18:57"/>
    <x v="1"/>
    <m/>
    <n v="64628"/>
    <s v="Непрофильный"/>
    <s v="Тверь"/>
    <s v="- Супер МТС (МАСС) (SCP)"/>
    <n v="30"/>
    <n v="93.01"/>
    <n v="123.01"/>
    <s v="Блокирован"/>
    <x v="318"/>
    <s v="Супер МТС (МАСС) (SCP)"/>
    <n v="1"/>
    <n v="0"/>
    <n v="0"/>
    <n v="1"/>
    <n v="1"/>
    <n v="70"/>
    <s v="Супер МТС"/>
    <x v="14"/>
    <n v="1"/>
  </r>
  <r>
    <d v="2013-10-13T07:50:23"/>
    <x v="80"/>
    <n v="8500189"/>
    <d v="2013-10-08T12:18:55"/>
    <x v="1"/>
    <m/>
    <n v="64628"/>
    <s v="Непрофильный"/>
    <s v="Тверь"/>
    <s v="- Smart mini (МАСС) (SCP)"/>
    <n v="30"/>
    <n v="93.01"/>
    <n v="123.01"/>
    <s v="Блокирован"/>
    <x v="318"/>
    <s v="Smart mini (МАСС) (SCP)"/>
    <n v="1"/>
    <n v="0"/>
    <n v="0"/>
    <n v="1"/>
    <n v="1"/>
    <n v="70"/>
    <s v="Smart mini"/>
    <x v="14"/>
    <n v="1"/>
  </r>
  <r>
    <d v="2013-10-09T21:06:09"/>
    <x v="94"/>
    <n v="8512809"/>
    <d v="2013-10-01T12:11:14"/>
    <x v="1"/>
    <m/>
    <n v="79956"/>
    <s v="Непрофильный"/>
    <s v="Ярославль"/>
    <s v="- Smart mini (МАСС) (SCP)"/>
    <n v="30"/>
    <n v="200"/>
    <n v="230"/>
    <s v="Блокирован"/>
    <x v="320"/>
    <s v="Smart mini (МАСС) (SCP)"/>
    <n v="1"/>
    <n v="0"/>
    <n v="1"/>
    <n v="1"/>
    <n v="1"/>
    <n v="110"/>
    <s v="Smart mini"/>
    <x v="14"/>
    <n v="1"/>
  </r>
  <r>
    <d v="2013-10-07T15:06:29"/>
    <x v="100"/>
    <n v="8550453"/>
    <d v="2013-10-01T17:32:46"/>
    <x v="1"/>
    <d v="2013-10-07T11:41:05"/>
    <n v="79956"/>
    <s v="Непрофильный"/>
    <s v="Тверь"/>
    <s v="- Супер МТС. Область (МАСС) (SCP)"/>
    <n v="30"/>
    <n v="350"/>
    <n v="380"/>
    <s v="Блокирован"/>
    <x v="298"/>
    <s v="Супер МТС. Область (МАСС) (SCP)"/>
    <n v="1"/>
    <n v="1"/>
    <n v="1"/>
    <n v="1"/>
    <n v="1"/>
    <n v="70"/>
    <s v="Супер МТС. Область"/>
    <x v="14"/>
    <n v="1"/>
  </r>
  <r>
    <d v="2013-10-01T17:53:28"/>
    <x v="161"/>
    <n v="8503698"/>
    <d v="2013-09-18T15:36:01"/>
    <x v="2"/>
    <m/>
    <n v="64616"/>
    <s v="Непрофильный"/>
    <s v="Ярославль"/>
    <s v="- Smart (МАСС) (SCP)"/>
    <n v="30"/>
    <n v="500"/>
    <n v="530"/>
    <s v="Блокирован"/>
    <x v="286"/>
    <s v="Smart (МАСС) (SCP)"/>
    <n v="1"/>
    <n v="0"/>
    <n v="1"/>
    <n v="1"/>
    <n v="1"/>
    <n v="120"/>
    <s v="Smart"/>
    <x v="14"/>
    <n v="1"/>
  </r>
  <r>
    <d v="2013-10-09T20:10:11"/>
    <x v="113"/>
    <n v="8500780"/>
    <d v="2013-10-10T13:28:24"/>
    <x v="1"/>
    <m/>
    <n v="79956"/>
    <s v="Непрофильный"/>
    <s v="Тверь"/>
    <s v="- Smart mini (МАСС) (SCP)"/>
    <n v="30"/>
    <n v="200"/>
    <n v="230"/>
    <s v="Блокирован"/>
    <x v="78"/>
    <s v="Smart mini (МАСС) (SCP)"/>
    <n v="1"/>
    <n v="0"/>
    <n v="1"/>
    <n v="1"/>
    <n v="1"/>
    <n v="110"/>
    <s v="Smart mini"/>
    <x v="14"/>
    <n v="1"/>
  </r>
  <r>
    <d v="2013-10-14T20:44:12"/>
    <x v="77"/>
    <n v="8503716"/>
    <d v="2013-10-04T12:35:23"/>
    <x v="1"/>
    <d v="2013-10-09T05:30:22"/>
    <n v="64626"/>
    <s v="Непрофильный"/>
    <s v="Ярославль"/>
    <s v="- МТС Коннект-4 (МАСС) (SCP)"/>
    <n v="30"/>
    <n v="0"/>
    <n v="30"/>
    <s v="Блокирован"/>
    <x v="300"/>
    <s v="МТС Коннект-4 (МАСС) (SCP)"/>
    <n v="1"/>
    <n v="1"/>
    <n v="0"/>
    <n v="1"/>
    <n v="1"/>
    <n v="0"/>
    <s v="МТС Коннект-4"/>
    <x v="14"/>
    <n v="1"/>
  </r>
  <r>
    <d v="2013-10-14T20:43:54"/>
    <x v="77"/>
    <n v="8503716"/>
    <d v="2013-10-03T07:13:31"/>
    <x v="1"/>
    <d v="2013-10-09T05:28:41"/>
    <n v="64626"/>
    <s v="Непрофильный"/>
    <s v="Ярославль"/>
    <s v="- МТС Коннект-4 (МАСС) (SCP)"/>
    <n v="30"/>
    <n v="0"/>
    <n v="30"/>
    <s v="Блокирован"/>
    <x v="300"/>
    <s v="МТС Коннект-4 (МАСС) (SCP)"/>
    <n v="1"/>
    <n v="1"/>
    <n v="0"/>
    <n v="1"/>
    <n v="1"/>
    <n v="0"/>
    <s v="МТС Коннект-4"/>
    <x v="14"/>
    <n v="1"/>
  </r>
  <r>
    <d v="2013-10-13T11:34:54"/>
    <x v="186"/>
    <n v="8520793"/>
    <d v="2013-10-10T18:27:41"/>
    <x v="1"/>
    <d v="2013-10-13T15:45:07"/>
    <n v="64616"/>
    <s v="Непрофильный"/>
    <s v="Тверь"/>
    <s v="- Smart mini (МАСС) (SCP)"/>
    <n v="30"/>
    <n v="500"/>
    <n v="530"/>
    <s v="Блокирован"/>
    <x v="79"/>
    <s v="Smart mini (МАСС) (SCP)"/>
    <n v="1"/>
    <n v="1"/>
    <n v="1"/>
    <n v="1"/>
    <n v="1"/>
    <n v="110"/>
    <s v="Smart mini"/>
    <x v="14"/>
    <n v="1"/>
  </r>
  <r>
    <d v="2013-10-14T15:43:44"/>
    <x v="186"/>
    <n v="8520793"/>
    <d v="2013-10-10T18:27:41"/>
    <x v="1"/>
    <d v="2013-10-13T15:45:07"/>
    <n v="64616"/>
    <s v="Непрофильный"/>
    <s v="Тверь"/>
    <s v="- Smart mini (МАСС) (SCP)"/>
    <n v="30"/>
    <n v="500"/>
    <n v="530"/>
    <s v="Блокирован"/>
    <x v="79"/>
    <s v="Smart mini (МАСС) (SCP)"/>
    <n v="1"/>
    <n v="1"/>
    <n v="1"/>
    <n v="1"/>
    <n v="1"/>
    <n v="110"/>
    <s v="Smart mini"/>
    <x v="14"/>
    <n v="1"/>
  </r>
  <r>
    <d v="2013-10-12T19:43:31"/>
    <x v="7"/>
    <n v="8500189"/>
    <d v="2013-10-03T12:10:25"/>
    <x v="1"/>
    <m/>
    <n v="64628"/>
    <s v="Непрофильный"/>
    <s v="Ярославль"/>
    <s v="- Супер МТС (МАСС) (SCP)"/>
    <n v="30"/>
    <n v="0"/>
    <n v="30"/>
    <s v="Блокирован"/>
    <x v="318"/>
    <s v="Супер МТС (МАСС) (SCP)"/>
    <n v="1"/>
    <n v="0"/>
    <n v="0"/>
    <n v="1"/>
    <n v="1"/>
    <n v="0"/>
    <s v="Супер МТС"/>
    <x v="14"/>
    <n v="1"/>
  </r>
  <r>
    <d v="2013-10-03T21:23:31"/>
    <x v="104"/>
    <n v="8503700"/>
    <d v="2013-09-28T12:02:38"/>
    <x v="2"/>
    <m/>
    <n v="64616"/>
    <s v="Непрофильный"/>
    <s v="Тверь"/>
    <s v="- МТС Коннект-4 (МАСС) (SCP)"/>
    <n v="30"/>
    <n v="300"/>
    <n v="330"/>
    <s v="Блокирован"/>
    <x v="299"/>
    <s v="МТС Коннект-4 (МАСС) (SCP)"/>
    <n v="1"/>
    <n v="0"/>
    <n v="1"/>
    <n v="1"/>
    <n v="1"/>
    <n v="170"/>
    <s v="МТС Коннект-4"/>
    <x v="14"/>
    <n v="1"/>
  </r>
  <r>
    <d v="2013-10-02T21:21:14"/>
    <x v="144"/>
    <n v="1755816"/>
    <d v="2013-09-30T11:15:30"/>
    <x v="2"/>
    <d v="2013-10-09T12:36:04"/>
    <n v="64626"/>
    <s v="Непрофильный"/>
    <s v="Тверь"/>
    <s v="- Супер МТС (МАСС) (SCP)"/>
    <n v="30"/>
    <n v="0"/>
    <n v="30"/>
    <s v="Блокирован"/>
    <x v="321"/>
    <s v="Супер МТС (МАСС) (SCP)"/>
    <n v="1"/>
    <n v="1"/>
    <n v="0"/>
    <n v="1"/>
    <n v="1"/>
    <n v="0"/>
    <s v="Супер МТС"/>
    <x v="14"/>
    <n v="1"/>
  </r>
  <r>
    <d v="2013-10-12T19:37:46"/>
    <x v="7"/>
    <n v="8500189"/>
    <d v="2013-10-02T12:45:12"/>
    <x v="1"/>
    <d v="2013-10-15T17:20:28"/>
    <n v="64628"/>
    <s v="Непрофильный"/>
    <s v="Ярославль"/>
    <s v="- Супер МТС (МАСС) (SCP)"/>
    <n v="30"/>
    <n v="0"/>
    <n v="30"/>
    <s v="Блокирован"/>
    <x v="318"/>
    <s v="Супер МТС (МАСС) (SCP)"/>
    <n v="1"/>
    <n v="1"/>
    <n v="0"/>
    <n v="1"/>
    <n v="1"/>
    <n v="0"/>
    <s v="Супер МТС"/>
    <x v="14"/>
    <n v="1"/>
  </r>
  <r>
    <d v="2013-10-08T20:03:07"/>
    <x v="67"/>
    <n v="8500189"/>
    <d v="2013-10-01T19:44:31"/>
    <x v="1"/>
    <d v="2013-10-15T17:11:33"/>
    <n v="64628"/>
    <s v="Непрофильный"/>
    <s v="Ярославль"/>
    <s v="- Супер МТС (МАСС) (SCP)"/>
    <n v="30"/>
    <n v="467.6"/>
    <n v="497.6"/>
    <s v="Блокирован"/>
    <x v="318"/>
    <s v="Супер МТС (МАСС) (SCP)"/>
    <n v="1"/>
    <n v="1"/>
    <n v="0"/>
    <n v="1"/>
    <n v="1"/>
    <n v="70"/>
    <s v="Супер МТС"/>
    <x v="14"/>
    <n v="1"/>
  </r>
  <r>
    <d v="2013-10-12T20:03:47"/>
    <x v="105"/>
    <n v="8500189"/>
    <d v="2013-10-01T18:17:07"/>
    <x v="1"/>
    <d v="2013-10-15T17:17:59"/>
    <n v="64628"/>
    <s v="Непрофильный"/>
    <s v="Ярославль"/>
    <s v="- Супер МТС (МАСС) (SCP)"/>
    <n v="30"/>
    <n v="0"/>
    <n v="30"/>
    <s v="Блокирован"/>
    <x v="318"/>
    <s v="Супер МТС (МАСС) (SCP)"/>
    <n v="1"/>
    <n v="1"/>
    <n v="0"/>
    <n v="1"/>
    <n v="1"/>
    <n v="0"/>
    <s v="Супер МТС"/>
    <x v="14"/>
    <n v="1"/>
  </r>
  <r>
    <d v="2013-10-01T15:48:12"/>
    <x v="161"/>
    <n v="8550479"/>
    <d v="2013-09-12T18:08:04"/>
    <x v="2"/>
    <d v="2013-09-29T19:41:57"/>
    <n v="64616"/>
    <s v="Непрофильный"/>
    <s v="Ярославль"/>
    <s v="- Smart (МАСС) (SCP)"/>
    <n v="30"/>
    <n v="451.6"/>
    <n v="481.6"/>
    <s v="Блокирован"/>
    <x v="286"/>
    <s v="Smart (МАСС) (SCP)"/>
    <n v="1"/>
    <n v="1"/>
    <n v="1"/>
    <n v="1"/>
    <n v="1"/>
    <n v="120"/>
    <s v="Smart"/>
    <x v="14"/>
    <n v="1"/>
  </r>
  <r>
    <d v="2013-10-03T21:23:08"/>
    <x v="104"/>
    <n v="8548064"/>
    <d v="2013-09-28T16:42:24"/>
    <x v="2"/>
    <d v="2013-10-12T11:59:42"/>
    <n v="73902"/>
    <s v="Непрофильный"/>
    <s v="Тверь"/>
    <s v="- Smart mini (МАСС) (SCP)"/>
    <n v="220"/>
    <n v="150"/>
    <n v="370"/>
    <s v="Блокирован"/>
    <x v="321"/>
    <s v="Smart mini (МАСС) (SCP)"/>
    <n v="1"/>
    <n v="1"/>
    <n v="0"/>
    <n v="1"/>
    <n v="1"/>
    <n v="110"/>
    <s v="Smart mini"/>
    <x v="14"/>
    <n v="1"/>
  </r>
  <r>
    <d v="2013-10-14T20:45:15"/>
    <x v="77"/>
    <n v="8503718"/>
    <d v="2013-10-03T12:25:07"/>
    <x v="1"/>
    <d v="2013-10-09T05:29:10"/>
    <n v="64626"/>
    <s v="Непрофильный"/>
    <s v="Ярославль"/>
    <s v="- МТС Коннект-4 (МАСС) (SCP)"/>
    <n v="30"/>
    <n v="0"/>
    <n v="30"/>
    <s v="Блокирован"/>
    <x v="319"/>
    <s v="МТС Коннект-4 (МАСС) (SCP)"/>
    <n v="1"/>
    <n v="1"/>
    <n v="0"/>
    <n v="1"/>
    <n v="1"/>
    <n v="0"/>
    <s v="МТС Коннект-4"/>
    <x v="14"/>
    <n v="1"/>
  </r>
  <r>
    <d v="2013-10-14T22:07:17"/>
    <x v="178"/>
    <n v="8503622"/>
    <d v="2013-10-10T18:38:09"/>
    <x v="1"/>
    <d v="2013-10-13T20:27:26"/>
    <n v="64626"/>
    <s v="Непрофильный"/>
    <s v="Тверь"/>
    <s v="- Smart mini (МАСС) (SCP)"/>
    <n v="20"/>
    <n v="500"/>
    <n v="520"/>
    <s v="Блокирован"/>
    <x v="322"/>
    <s v="Smart mini (МАСС) (SCP)"/>
    <n v="1"/>
    <n v="1"/>
    <n v="0"/>
    <n v="1"/>
    <n v="1"/>
    <n v="110"/>
    <s v="Smart mini"/>
    <x v="14"/>
    <n v="1"/>
  </r>
  <r>
    <d v="2013-10-09T21:07:38"/>
    <x v="94"/>
    <n v="8500871"/>
    <d v="2013-09-15T16:55:12"/>
    <x v="2"/>
    <m/>
    <n v="79956"/>
    <s v="Непрофильный"/>
    <s v="Ярославль"/>
    <s v="- Smart mini (МАСС) (SCP)"/>
    <n v="30"/>
    <n v="228.75"/>
    <n v="258.75"/>
    <s v="Блокирован"/>
    <x v="315"/>
    <s v="Smart mini (МАСС) (SCP)"/>
    <n v="1"/>
    <n v="0"/>
    <n v="1"/>
    <n v="1"/>
    <n v="1"/>
    <n v="110"/>
    <s v="Smart mini"/>
    <x v="14"/>
    <n v="1"/>
  </r>
  <r>
    <d v="2013-10-02T12:10:33"/>
    <x v="13"/>
    <n v="8500772"/>
    <d v="2013-09-30T14:34:13"/>
    <x v="2"/>
    <m/>
    <n v="79956"/>
    <s v="Непрофильный"/>
    <s v="Тверь"/>
    <s v="- Smart mini (МАСС) (SCP)"/>
    <n v="30"/>
    <n v="200"/>
    <n v="230"/>
    <s v="Блокирован"/>
    <x v="318"/>
    <s v="Smart mini (МАСС) (SCP)"/>
    <n v="1"/>
    <n v="0"/>
    <n v="1"/>
    <n v="1"/>
    <n v="1"/>
    <n v="110"/>
    <s v="Smart mini"/>
    <x v="14"/>
    <n v="1"/>
  </r>
  <r>
    <d v="2013-10-13T08:33:27"/>
    <x v="67"/>
    <n v="8518525"/>
    <d v="2013-10-07T00:31:26"/>
    <x v="1"/>
    <m/>
    <n v="64628"/>
    <s v="Непрофильный"/>
    <s v="Ярославль"/>
    <s v="- Smart mini (МАСС) (SCP)"/>
    <n v="30"/>
    <n v="200"/>
    <n v="230"/>
    <s v="Блокирован"/>
    <x v="79"/>
    <s v="Smart mini (МАСС) (SCP)"/>
    <n v="1"/>
    <n v="0"/>
    <n v="0"/>
    <n v="1"/>
    <n v="1"/>
    <n v="110"/>
    <s v="Smart mini"/>
    <x v="14"/>
    <n v="1"/>
  </r>
  <r>
    <d v="2013-10-02T20:20:23"/>
    <x v="131"/>
    <n v="8566013"/>
    <d v="2013-10-02T17:08:09"/>
    <x v="1"/>
    <d v="2013-10-14T21:30:55"/>
    <n v="64616"/>
    <s v="Непрофильный"/>
    <s v="Тверь"/>
    <s v="- Smart mini (МАСС) (SCP)"/>
    <n v="30"/>
    <n v="450"/>
    <n v="480"/>
    <s v="Блокирован"/>
    <x v="305"/>
    <s v="Smart mini (МАСС) (SCP)"/>
    <n v="1"/>
    <n v="1"/>
    <n v="1"/>
    <n v="1"/>
    <n v="1"/>
    <n v="110"/>
    <s v="Smart mini"/>
    <x v="14"/>
    <n v="1"/>
  </r>
  <r>
    <d v="2013-10-01T10:15:00"/>
    <x v="137"/>
    <n v="8502764"/>
    <d v="2013-10-14T12:25:10"/>
    <x v="1"/>
    <m/>
    <n v="79956"/>
    <s v="Непрофильный"/>
    <s v="Ярославль"/>
    <s v="- Супер МТС (МАСС) (SCP)"/>
    <n v="30"/>
    <n v="0"/>
    <n v="30"/>
    <s v="Блокирован"/>
    <x v="323"/>
    <s v="Супер МТС (МАСС) (SCP)"/>
    <n v="1"/>
    <n v="0"/>
    <n v="1"/>
    <n v="1"/>
    <n v="1"/>
    <n v="0"/>
    <s v="Супер МТС"/>
    <x v="14"/>
    <n v="1"/>
  </r>
  <r>
    <d v="2013-10-01T18:52:27"/>
    <x v="164"/>
    <n v="8520469"/>
    <d v="2013-09-12T13:38:26"/>
    <x v="2"/>
    <d v="2013-09-29T18:44:55"/>
    <n v="64616"/>
    <s v="Непрофильный"/>
    <s v="Ярославль"/>
    <s v="- Smart mini (МАСС) (SCP)"/>
    <n v="30"/>
    <n v="200"/>
    <n v="230"/>
    <s v="Блокирован"/>
    <x v="315"/>
    <s v="Smart mini (МАСС) (SCP)"/>
    <n v="1"/>
    <n v="1"/>
    <n v="1"/>
    <n v="1"/>
    <n v="1"/>
    <n v="110"/>
    <s v="Smart mini"/>
    <x v="14"/>
    <n v="1"/>
  </r>
  <r>
    <d v="2013-10-07T18:34:55"/>
    <x v="158"/>
    <n v="1999320"/>
    <d v="2013-10-03T18:22:38"/>
    <x v="1"/>
    <d v="2013-10-15T17:14:48"/>
    <n v="73902"/>
    <s v="Непрофильный"/>
    <s v="Тверь"/>
    <s v="- Супер МТС (МАСС) (SCP)"/>
    <n v="30"/>
    <n v="200"/>
    <n v="230"/>
    <s v="Блокирован"/>
    <x v="79"/>
    <s v="Супер МТС (МАСС) (SCP)"/>
    <n v="1"/>
    <n v="1"/>
    <n v="0"/>
    <n v="1"/>
    <n v="1"/>
    <n v="70"/>
    <s v="Супер МТС"/>
    <x v="14"/>
    <n v="1"/>
  </r>
  <r>
    <d v="2013-10-04T19:29:27"/>
    <x v="193"/>
    <n v="8502685"/>
    <d v="2013-10-04T16:53:38"/>
    <x v="1"/>
    <m/>
    <n v="79956"/>
    <s v="Непрофильный"/>
    <s v="Тверь"/>
    <s v="- Твоя страна (МАСС) (SCP)"/>
    <n v="30"/>
    <n v="0"/>
    <n v="30"/>
    <s v="Блокирован"/>
    <x v="324"/>
    <s v="Твоя страна (МАСС) (SCP)"/>
    <n v="1"/>
    <n v="0"/>
    <n v="1"/>
    <n v="0"/>
    <n v="0"/>
    <n v="0"/>
    <s v="Твоя страна"/>
    <x v="14"/>
    <n v="1"/>
  </r>
  <r>
    <d v="2013-10-08T20:52:00"/>
    <x v="5"/>
    <n v="1976732"/>
    <d v="2013-10-04T16:32:33"/>
    <x v="1"/>
    <m/>
    <n v="64628"/>
    <s v="Непрофильный"/>
    <s v="Тверь"/>
    <s v="- Smart mini (МАСС) (SCP)"/>
    <n v="30"/>
    <n v="192.03"/>
    <n v="222.03"/>
    <s v="Блокирован"/>
    <x v="325"/>
    <s v="Smart mini (МАСС) (SCP)"/>
    <n v="1"/>
    <n v="0"/>
    <n v="0"/>
    <n v="1"/>
    <n v="1"/>
    <n v="110"/>
    <s v="Smart mini"/>
    <x v="14"/>
    <n v="1"/>
  </r>
  <r>
    <d v="2013-10-13T08:32:39"/>
    <x v="67"/>
    <n v="8502979"/>
    <d v="2013-10-08T12:18:13"/>
    <x v="1"/>
    <m/>
    <n v="64628"/>
    <s v="Непрофильный"/>
    <s v="Тверь"/>
    <s v="- Супер МТС. Область (МАСС) (SCP)"/>
    <n v="30"/>
    <n v="0"/>
    <n v="30"/>
    <s v="Блокирован"/>
    <x v="311"/>
    <s v="Супер МТС. Область (МАСС) (SCP)"/>
    <n v="1"/>
    <n v="0"/>
    <n v="0"/>
    <n v="1"/>
    <n v="1"/>
    <n v="0"/>
    <s v="Супер МТС. Область"/>
    <x v="14"/>
    <n v="1"/>
  </r>
  <r>
    <d v="2013-10-07T12:23:27"/>
    <x v="194"/>
    <n v="8500746"/>
    <d v="2013-10-07T10:40:36"/>
    <x v="1"/>
    <m/>
    <n v="79956"/>
    <s v="Непрофильный"/>
    <s v="Тверь"/>
    <s v="- Smart mini (МАСС) (SCP)"/>
    <n v="30"/>
    <n v="690.08"/>
    <n v="720.08"/>
    <s v="Блокирован"/>
    <x v="326"/>
    <s v="Smart mini (МАСС) (SCP)"/>
    <n v="1"/>
    <n v="0"/>
    <n v="1"/>
    <n v="1"/>
    <n v="1"/>
    <n v="110"/>
    <s v="Smart mini"/>
    <x v="14"/>
    <n v="1"/>
  </r>
  <r>
    <d v="2013-10-01T21:11:50"/>
    <x v="70"/>
    <n v="1999691"/>
    <d v="2013-09-08T07:32:38"/>
    <x v="2"/>
    <d v="2013-09-11T13:04:03"/>
    <n v="79956"/>
    <s v="Непрофильный"/>
    <s v="Ярославль"/>
    <s v="- Smart mini (МАСС) (SCP)"/>
    <n v="220"/>
    <n v="0"/>
    <n v="220"/>
    <s v="Блокирован"/>
    <x v="327"/>
    <s v="Smart mini (МАСС) (SCP)"/>
    <n v="1"/>
    <n v="1"/>
    <n v="1"/>
    <n v="1"/>
    <n v="1"/>
    <n v="110"/>
    <s v="Smart mini"/>
    <x v="14"/>
    <n v="1"/>
  </r>
  <r>
    <d v="2013-10-15T12:33:45"/>
    <x v="50"/>
    <n v="8503071"/>
    <d v="2013-10-09T22:50:15"/>
    <x v="1"/>
    <d v="2013-10-13T20:03:06"/>
    <n v="64626"/>
    <s v="Непрофильный"/>
    <s v="Тверь"/>
    <s v="- МТС Коннект-4 (МАСС) (SCP)"/>
    <n v="30"/>
    <n v="0"/>
    <n v="30"/>
    <s v="Блокирован"/>
    <x v="312"/>
    <s v="МТС Коннект-4 (МАСС) (SCP)"/>
    <n v="0"/>
    <n v="1"/>
    <n v="0"/>
    <n v="1"/>
    <n v="1"/>
    <n v="0"/>
    <s v="МТС Коннект-4"/>
    <x v="14"/>
    <n v="1"/>
  </r>
  <r>
    <d v="2013-10-13T08:26:51"/>
    <x v="67"/>
    <n v="8502979"/>
    <d v="2013-10-07T22:31:48"/>
    <x v="1"/>
    <m/>
    <n v="64628"/>
    <s v="Непрофильный"/>
    <s v="Тверь"/>
    <s v="- Супер МТС. Область (МАСС) (SCP)"/>
    <n v="30"/>
    <n v="0"/>
    <n v="30"/>
    <s v="Блокирован"/>
    <x v="311"/>
    <s v="Супер МТС. Область (МАСС) (SCP)"/>
    <n v="1"/>
    <n v="0"/>
    <n v="0"/>
    <n v="1"/>
    <n v="1"/>
    <n v="0"/>
    <s v="Супер МТС. Область"/>
    <x v="14"/>
    <n v="1"/>
  </r>
  <r>
    <d v="2013-10-13T08:29:45"/>
    <x v="67"/>
    <n v="8502979"/>
    <d v="2013-10-07T19:28:32"/>
    <x v="1"/>
    <m/>
    <n v="64628"/>
    <s v="Непрофильный"/>
    <s v="Тверь"/>
    <s v="- Супер МТС. Область (МАСС) (SCP)"/>
    <n v="30"/>
    <n v="0"/>
    <n v="30"/>
    <s v="Блокирован"/>
    <x v="311"/>
    <s v="Супер МТС. Область (МАСС) (SCP)"/>
    <n v="1"/>
    <n v="0"/>
    <n v="0"/>
    <n v="1"/>
    <n v="1"/>
    <n v="0"/>
    <s v="Супер МТС. Область"/>
    <x v="14"/>
    <n v="1"/>
  </r>
  <r>
    <d v="2013-10-13T07:47:05"/>
    <x v="80"/>
    <n v="1977238"/>
    <d v="2013-10-07T19:00:57"/>
    <x v="1"/>
    <m/>
    <n v="64628"/>
    <s v="Непрофильный"/>
    <s v="Тверь"/>
    <s v="- Smart mini (МАСС) (SCP)"/>
    <n v="30"/>
    <n v="200"/>
    <n v="230"/>
    <s v="Блокирован"/>
    <x v="311"/>
    <s v="Smart mini (МАСС) (SCP)"/>
    <n v="1"/>
    <n v="0"/>
    <n v="0"/>
    <n v="1"/>
    <n v="1"/>
    <n v="110"/>
    <s v="Smart mini"/>
    <x v="14"/>
    <n v="1"/>
  </r>
  <r>
    <d v="2013-10-14T21:14:27"/>
    <x v="9"/>
    <n v="8503706"/>
    <d v="2013-10-09T00:16:20"/>
    <x v="1"/>
    <d v="2013-10-13T20:13:35"/>
    <n v="64626"/>
    <s v="Непрофильный"/>
    <s v="Тверь"/>
    <s v="- МТС Коннект-4 (МАСС) (SCP)"/>
    <n v="30"/>
    <n v="0"/>
    <n v="30"/>
    <s v="Блокирован"/>
    <x v="312"/>
    <s v="МТС Коннект-4 (МАСС) (SCP)"/>
    <n v="1"/>
    <n v="1"/>
    <n v="0"/>
    <n v="1"/>
    <n v="1"/>
    <n v="0"/>
    <s v="МТС Коннект-4"/>
    <x v="14"/>
    <n v="1"/>
  </r>
  <r>
    <d v="2013-10-03T20:15:30"/>
    <x v="193"/>
    <n v="8502685"/>
    <d v="2013-10-01T16:12:13"/>
    <x v="1"/>
    <m/>
    <n v="79956"/>
    <s v="Непрофильный"/>
    <s v="Тверь"/>
    <s v="- Твоя страна (МАСС) (SCP)"/>
    <n v="30"/>
    <n v="200"/>
    <n v="230"/>
    <s v="Блокирован"/>
    <x v="324"/>
    <s v="Твоя страна (МАСС) (SCP)"/>
    <n v="1"/>
    <n v="0"/>
    <n v="1"/>
    <n v="0"/>
    <n v="0"/>
    <n v="0"/>
    <s v="Твоя страна"/>
    <x v="14"/>
    <n v="1"/>
  </r>
  <r>
    <d v="2013-10-01T09:45:50"/>
    <x v="5"/>
    <n v="8550369"/>
    <d v="2013-09-17T18:48:37"/>
    <x v="2"/>
    <d v="2013-10-02T21:49:52"/>
    <n v="64628"/>
    <s v="Непрофильный"/>
    <s v="Ярославль"/>
    <s v="- Супер МТС. Область (МАСС) (SCP)"/>
    <n v="30"/>
    <n v="0"/>
    <n v="30"/>
    <s v="Блокирован"/>
    <x v="299"/>
    <s v="Супер МТС. Область (МАСС) (SCP)"/>
    <n v="1"/>
    <n v="1"/>
    <n v="0"/>
    <n v="1"/>
    <n v="1"/>
    <n v="0"/>
    <s v="Супер МТС. Область"/>
    <x v="14"/>
    <n v="1"/>
  </r>
  <r>
    <d v="2013-10-12T12:41:20"/>
    <x v="13"/>
    <n v="8514880"/>
    <d v="2013-10-10T15:38:34"/>
    <x v="1"/>
    <d v="2013-10-11T14:10:50"/>
    <n v="64616"/>
    <s v="Непрофильный"/>
    <s v="Тверь"/>
    <s v="- Smart (МАСС) (SCP)"/>
    <n v="30"/>
    <n v="665"/>
    <n v="695"/>
    <s v="Блокирован"/>
    <x v="328"/>
    <s v="Smart (МАСС) (SCP)"/>
    <n v="1"/>
    <n v="1"/>
    <n v="1"/>
    <n v="1"/>
    <n v="1"/>
    <n v="120"/>
    <s v="Smart"/>
    <x v="14"/>
    <n v="1"/>
  </r>
  <r>
    <d v="2013-10-12T16:55:39"/>
    <x v="80"/>
    <n v="8502979"/>
    <d v="2013-10-05T09:54:16"/>
    <x v="1"/>
    <m/>
    <n v="64628"/>
    <s v="Непрофильный"/>
    <s v="Ярославль"/>
    <s v="- Супер МТС. Область (МАСС) (SCP)"/>
    <n v="30"/>
    <n v="0"/>
    <n v="30"/>
    <s v="Блокирован"/>
    <x v="311"/>
    <s v="Супер МТС. Область (МАСС) (SCP)"/>
    <n v="1"/>
    <n v="0"/>
    <n v="0"/>
    <n v="1"/>
    <n v="1"/>
    <n v="0"/>
    <s v="Супер МТС. Область"/>
    <x v="14"/>
    <n v="1"/>
  </r>
  <r>
    <d v="2013-10-12T19:14:22"/>
    <x v="82"/>
    <n v="8503300"/>
    <d v="2013-10-08T12:57:50"/>
    <x v="1"/>
    <m/>
    <n v="64616"/>
    <s v="Непрофильный"/>
    <s v="Тверь"/>
    <s v="- RED Energy (МАСС) (SCP)"/>
    <n v="30"/>
    <n v="0"/>
    <n v="30"/>
    <s v="Блокирован"/>
    <x v="329"/>
    <s v="RED Energy (МАСС) (SCP)"/>
    <n v="1"/>
    <n v="0"/>
    <n v="1"/>
    <n v="0"/>
    <n v="0"/>
    <n v="0"/>
    <s v="RED Energy"/>
    <x v="14"/>
    <n v="1"/>
  </r>
  <r>
    <d v="2013-10-14T22:07:26"/>
    <x v="178"/>
    <n v="8503622"/>
    <d v="2013-10-01T09:07:48"/>
    <x v="1"/>
    <d v="2013-10-08T21:24:05"/>
    <n v="64626"/>
    <s v="Непрофильный"/>
    <s v="Ярославль"/>
    <s v="- Smart mini (МАСС) (SCP)"/>
    <n v="20"/>
    <n v="0"/>
    <n v="20"/>
    <s v="Блокирован"/>
    <x v="322"/>
    <s v="Smart mini (МАСС) (SCP)"/>
    <n v="1"/>
    <n v="1"/>
    <n v="0"/>
    <n v="1"/>
    <n v="1"/>
    <n v="0"/>
    <s v="Smart mini"/>
    <x v="14"/>
    <n v="1"/>
  </r>
  <r>
    <d v="2013-10-15T12:33:54"/>
    <x v="50"/>
    <n v="8503071"/>
    <d v="2013-10-05T16:38:32"/>
    <x v="1"/>
    <d v="2013-10-08T19:44:18"/>
    <n v="64626"/>
    <s v="Непрофильный"/>
    <s v="Ярославль"/>
    <s v="- МТС Коннект-4 (МАСС) (SCP)"/>
    <n v="30"/>
    <n v="0"/>
    <n v="30"/>
    <s v="Блокирован"/>
    <x v="312"/>
    <s v="МТС Коннект-4 (МАСС) (SCP)"/>
    <n v="0"/>
    <n v="1"/>
    <n v="0"/>
    <n v="1"/>
    <n v="1"/>
    <n v="0"/>
    <s v="МТС Коннект-4"/>
    <x v="14"/>
    <n v="1"/>
  </r>
  <r>
    <d v="2013-10-02T17:03:14"/>
    <x v="54"/>
    <n v="8500713"/>
    <d v="2013-09-21T16:01:33"/>
    <x v="2"/>
    <d v="2013-09-21T13:04:36"/>
    <n v="79956"/>
    <s v="Непрофильный"/>
    <s v="Ярославль"/>
    <s v="- Smart mini (МАСС) (SCP)"/>
    <n v="30"/>
    <n v="250"/>
    <n v="280"/>
    <s v="Блокирован"/>
    <x v="330"/>
    <s v="Smart mini (МАСС) (SCP)"/>
    <n v="1"/>
    <n v="1"/>
    <n v="1"/>
    <n v="1"/>
    <n v="1"/>
    <n v="110"/>
    <s v="Smart mini"/>
    <x v="14"/>
    <n v="1"/>
  </r>
  <r>
    <d v="2013-10-01T18:43:56"/>
    <x v="164"/>
    <n v="8520460"/>
    <d v="2013-09-13T14:43:05"/>
    <x v="2"/>
    <d v="2013-09-30T10:54:19"/>
    <n v="64616"/>
    <s v="Непрофильный"/>
    <s v="Ярославль"/>
    <s v="- Smart mini (МАСС) (SCP)"/>
    <n v="30"/>
    <n v="200"/>
    <n v="230"/>
    <s v="Блокирован"/>
    <x v="320"/>
    <s v="Smart mini (МАСС) (SCP)"/>
    <n v="1"/>
    <n v="1"/>
    <n v="1"/>
    <n v="1"/>
    <n v="1"/>
    <n v="110"/>
    <s v="Smart mini"/>
    <x v="14"/>
    <n v="1"/>
  </r>
  <r>
    <d v="2013-10-03T21:22:41"/>
    <x v="104"/>
    <n v="8502954"/>
    <d v="2013-09-28T10:59:23"/>
    <x v="2"/>
    <m/>
    <n v="64616"/>
    <s v="Непрофильный"/>
    <s v="Тверь"/>
    <s v="- Супер МТС. Область (МАСС) (SCP)"/>
    <n v="30"/>
    <n v="289.5"/>
    <n v="319.5"/>
    <s v="Блокирован"/>
    <x v="322"/>
    <s v="Супер МТС. Область (МАСС) (SCP)"/>
    <n v="1"/>
    <n v="0"/>
    <n v="1"/>
    <n v="1"/>
    <n v="1"/>
    <n v="70"/>
    <s v="Супер МТС. Область"/>
    <x v="14"/>
    <n v="1"/>
  </r>
  <r>
    <d v="2013-10-07T10:37:14"/>
    <x v="189"/>
    <n v="1999892"/>
    <d v="2013-10-07T10:33:37"/>
    <x v="1"/>
    <m/>
    <n v="79956"/>
    <s v="Непрофильный"/>
    <s v="Тверь"/>
    <s v="- Smart mini (МАСС) (SCP)"/>
    <n v="220"/>
    <n v="195.2"/>
    <n v="415.2"/>
    <s v="Блокирован"/>
    <x v="331"/>
    <s v="Smart mini (МАСС) (SCP)"/>
    <n v="1"/>
    <n v="0"/>
    <n v="1"/>
    <n v="1"/>
    <n v="1"/>
    <n v="110"/>
    <s v="Smart mini"/>
    <x v="14"/>
    <n v="1"/>
  </r>
  <r>
    <d v="2013-10-01T18:29:44"/>
    <x v="156"/>
    <n v="8520662"/>
    <d v="2013-10-01T17:52:52"/>
    <x v="1"/>
    <m/>
    <n v="64616"/>
    <s v="Непрофильный"/>
    <s v="Тверь"/>
    <s v="- Smart mini (МАСС) (SCP)"/>
    <n v="30"/>
    <n v="232.75"/>
    <n v="262.75"/>
    <s v="Блокирован"/>
    <x v="314"/>
    <s v="Smart mini (МАСС) (SCP)"/>
    <n v="1"/>
    <n v="0"/>
    <n v="1"/>
    <n v="1"/>
    <n v="1"/>
    <n v="110"/>
    <s v="Smart mini"/>
    <x v="14"/>
    <n v="1"/>
  </r>
  <r>
    <d v="2013-10-01T18:59:01"/>
    <x v="164"/>
    <n v="8520605"/>
    <d v="2013-09-18T16:50:51"/>
    <x v="2"/>
    <d v="2013-09-28T18:02:51"/>
    <n v="64616"/>
    <s v="Непрофильный"/>
    <s v="Ярославль"/>
    <s v="- Smart mini (МАСС) (SCP)"/>
    <n v="30"/>
    <n v="500"/>
    <n v="530"/>
    <s v="Блокирован"/>
    <x v="319"/>
    <s v="Smart mini (МАСС) (SCP)"/>
    <n v="1"/>
    <n v="1"/>
    <n v="1"/>
    <n v="1"/>
    <n v="1"/>
    <n v="110"/>
    <s v="Smart mini"/>
    <x v="14"/>
    <n v="1"/>
  </r>
  <r>
    <d v="2013-10-15T12:34:03"/>
    <x v="50"/>
    <n v="8503071"/>
    <d v="2013-10-01T16:35:23"/>
    <x v="1"/>
    <d v="2013-10-08T19:41:23"/>
    <n v="64626"/>
    <s v="Непрофильный"/>
    <s v="Ярославль"/>
    <s v="- МТС Коннект-4 (МАСС) (SCP)"/>
    <n v="30"/>
    <n v="200"/>
    <n v="230"/>
    <s v="Блокирован"/>
    <x v="312"/>
    <s v="МТС Коннект-4 (МАСС) (SCP)"/>
    <n v="0"/>
    <n v="1"/>
    <n v="0"/>
    <n v="1"/>
    <n v="1"/>
    <n v="100"/>
    <s v="МТС Коннект-4"/>
    <x v="14"/>
    <n v="1"/>
  </r>
  <r>
    <d v="2013-10-02T14:55:53"/>
    <x v="54"/>
    <n v="8502764"/>
    <d v="2013-10-02T10:31:38"/>
    <x v="1"/>
    <d v="2013-10-11T23:35:27"/>
    <n v="79956"/>
    <s v="Непрофильный"/>
    <s v="Тверь"/>
    <s v="- Супер МТС (МАСС) (SCP)"/>
    <n v="30"/>
    <n v="680"/>
    <n v="710"/>
    <s v="Блокирован"/>
    <x v="323"/>
    <s v="Супер МТС (МАСС) (SCP)"/>
    <n v="1"/>
    <n v="1"/>
    <n v="1"/>
    <n v="1"/>
    <n v="1"/>
    <n v="70"/>
    <s v="Супер МТС"/>
    <x v="14"/>
    <n v="1"/>
  </r>
  <r>
    <d v="2013-10-14T23:25:26"/>
    <x v="49"/>
    <n v="8554638"/>
    <d v="2013-10-02T08:19:36"/>
    <x v="1"/>
    <d v="2013-10-09T10:19:52"/>
    <n v="64626"/>
    <s v="Непрофильный"/>
    <s v="Ярославль"/>
    <s v="- Smart mini (МАСС) (SCP)"/>
    <n v="30"/>
    <n v="300"/>
    <n v="330"/>
    <s v="Блокирован"/>
    <x v="329"/>
    <s v="Smart mini (МАСС) (SCP)"/>
    <n v="1"/>
    <n v="1"/>
    <n v="0"/>
    <n v="1"/>
    <n v="1"/>
    <n v="110"/>
    <s v="Smart mini"/>
    <x v="14"/>
    <n v="1"/>
  </r>
  <r>
    <d v="2013-10-14T20:47:24"/>
    <x v="77"/>
    <n v="8511339"/>
    <d v="2013-10-01T14:37:47"/>
    <x v="1"/>
    <m/>
    <n v="64626"/>
    <s v="Непрофильный"/>
    <s v="Ярославль"/>
    <s v="- Smart mini (МАСС) (SCP)"/>
    <n v="30"/>
    <n v="0"/>
    <n v="30"/>
    <s v="Блокирован"/>
    <x v="329"/>
    <s v="Smart mini (МАСС) (SCP)"/>
    <n v="1"/>
    <n v="0"/>
    <n v="0"/>
    <n v="1"/>
    <n v="1"/>
    <n v="0"/>
    <s v="Smart mini"/>
    <x v="15"/>
    <n v="1"/>
  </r>
  <r>
    <d v="2013-10-03T11:33:48"/>
    <x v="100"/>
    <n v="8502765"/>
    <d v="2013-08-09T11:51:24"/>
    <x v="3"/>
    <d v="2013-10-01T17:45:29"/>
    <n v="79956"/>
    <s v="Непрофильный"/>
    <s v="Ярославль"/>
    <s v="- Супер МТС (МАСС) (SCP)"/>
    <n v="30"/>
    <n v="0"/>
    <n v="30"/>
    <s v="Блокирован"/>
    <x v="271"/>
    <s v="Супер МТС (МАСС) (SCP)"/>
    <n v="1"/>
    <n v="1"/>
    <n v="1"/>
    <n v="1"/>
    <n v="1"/>
    <n v="0"/>
    <s v="Супер МТС"/>
    <x v="15"/>
    <n v="1"/>
  </r>
  <r>
    <d v="2013-10-03T11:56:26"/>
    <x v="113"/>
    <n v="8502841"/>
    <d v="2013-09-18T15:31:28"/>
    <x v="2"/>
    <d v="2013-10-06T12:39:23"/>
    <n v="79956"/>
    <s v="Непрофильный"/>
    <s v="Ярославль"/>
    <s v="- Супер МТС (МАСС) (SCP)"/>
    <n v="30"/>
    <n v="0"/>
    <n v="30"/>
    <s v="Блокирован"/>
    <x v="332"/>
    <s v="Супер МТС (МАСС) (SCP)"/>
    <n v="1"/>
    <n v="1"/>
    <n v="1"/>
    <n v="1"/>
    <n v="1"/>
    <n v="0"/>
    <s v="Супер МТС"/>
    <x v="15"/>
    <n v="1"/>
  </r>
  <r>
    <d v="2013-10-01T09:33:26"/>
    <x v="5"/>
    <n v="8550368"/>
    <d v="2013-09-20T22:11:19"/>
    <x v="2"/>
    <d v="2013-10-06T09:22:29"/>
    <n v="64628"/>
    <s v="Непрофильный"/>
    <s v="Ярославль"/>
    <s v="- Супер МТС. Область (МАСС) (SCP)"/>
    <n v="30"/>
    <n v="0"/>
    <n v="30"/>
    <s v="Блокирован"/>
    <x v="325"/>
    <s v="Супер МТС. Область (МАСС) (SCP)"/>
    <n v="1"/>
    <n v="1"/>
    <n v="0"/>
    <n v="1"/>
    <n v="1"/>
    <n v="0"/>
    <s v="Супер МТС. Область"/>
    <x v="15"/>
    <n v="1"/>
  </r>
  <r>
    <d v="2013-10-02T16:25:53"/>
    <x v="5"/>
    <n v="8510790"/>
    <d v="2013-09-17T22:08:41"/>
    <x v="2"/>
    <d v="2013-09-23T08:48:34"/>
    <n v="79956"/>
    <s v="Непрофильный"/>
    <s v="Ярославль"/>
    <s v="- Smart mini (МАСС) (SCP)"/>
    <n v="220"/>
    <n v="0"/>
    <n v="220"/>
    <s v="Блокирован"/>
    <x v="332"/>
    <s v="Smart mini (МАСС) (SCP)"/>
    <n v="1"/>
    <n v="1"/>
    <n v="1"/>
    <n v="1"/>
    <n v="1"/>
    <n v="110"/>
    <s v="Smart mini"/>
    <x v="15"/>
    <n v="1"/>
  </r>
  <r>
    <d v="2013-10-09T17:59:58"/>
    <x v="100"/>
    <n v="8503641"/>
    <d v="2013-08-19T13:11:53"/>
    <x v="3"/>
    <d v="2013-08-21T19:51:39"/>
    <n v="79956"/>
    <s v="Непрофильный"/>
    <s v="Ярославль"/>
    <s v="- Smart mini (МАСС) (SCP)"/>
    <n v="220"/>
    <n v="0"/>
    <n v="220"/>
    <s v="Блокирован"/>
    <x v="310"/>
    <s v="Smart mini (МАСС) (SCP)"/>
    <n v="1"/>
    <n v="1"/>
    <n v="1"/>
    <n v="1"/>
    <n v="1"/>
    <n v="110"/>
    <s v="Smart mini"/>
    <x v="15"/>
    <n v="1"/>
  </r>
  <r>
    <d v="2013-10-01T19:47:14"/>
    <x v="164"/>
    <n v="8520640"/>
    <d v="2013-09-18T14:09:39"/>
    <x v="2"/>
    <d v="2013-09-30T18:16:04"/>
    <n v="64616"/>
    <s v="Непрофильный"/>
    <s v="Ярославль"/>
    <s v="- Smart mini (МАСС) (SCP)"/>
    <n v="30"/>
    <n v="200"/>
    <n v="230"/>
    <s v="Блокирован"/>
    <x v="322"/>
    <s v="Smart mini (МАСС) (SCP)"/>
    <n v="1"/>
    <n v="1"/>
    <n v="1"/>
    <n v="1"/>
    <n v="1"/>
    <n v="110"/>
    <s v="Smart mini"/>
    <x v="15"/>
    <n v="1"/>
  </r>
  <r>
    <d v="2013-10-01T18:28:57"/>
    <x v="165"/>
    <n v="8554345"/>
    <d v="2013-09-18T13:47:21"/>
    <x v="2"/>
    <d v="2013-09-25T17:22:08"/>
    <n v="64616"/>
    <s v="Непрофильный"/>
    <s v="Ярославль"/>
    <s v="- Smart (МАСС) (SCP)"/>
    <n v="30"/>
    <n v="450"/>
    <n v="480"/>
    <s v="Блокирован"/>
    <x v="322"/>
    <s v="Smart (МАСС) (SCP)"/>
    <n v="1"/>
    <n v="1"/>
    <n v="1"/>
    <n v="1"/>
    <n v="1"/>
    <n v="120"/>
    <s v="Smart"/>
    <x v="15"/>
    <n v="1"/>
  </r>
  <r>
    <d v="2013-10-09T11:30:52"/>
    <x v="116"/>
    <n v="8520887"/>
    <d v="2013-07-02T13:27:03"/>
    <x v="4"/>
    <d v="2013-07-15T11:08:21"/>
    <n v="64616"/>
    <s v="Непрофильный"/>
    <s v="Ярославль"/>
    <s v="- Smart mini (МАСС) (SCP)"/>
    <n v="30"/>
    <n v="200"/>
    <n v="230"/>
    <s v="Блокирован"/>
    <x v="247"/>
    <s v="Smart mini (МАСС) (SCP)"/>
    <n v="1"/>
    <n v="1"/>
    <n v="1"/>
    <n v="1"/>
    <n v="1"/>
    <n v="110"/>
    <s v="Smart mini"/>
    <x v="15"/>
    <n v="1"/>
  </r>
  <r>
    <d v="2013-10-03T22:17:13"/>
    <x v="153"/>
    <n v="8503596"/>
    <d v="2013-09-26T13:07:24"/>
    <x v="2"/>
    <d v="2013-10-12T11:17:55"/>
    <n v="64628"/>
    <s v="Непрофильный"/>
    <s v="Ярославль"/>
    <s v="- Smart mini (МАСС) (SCP)"/>
    <n v="20"/>
    <n v="0"/>
    <n v="20"/>
    <s v="Блокирован"/>
    <x v="331"/>
    <s v="Smart mini (МАСС) (SCP)"/>
    <n v="1"/>
    <n v="1"/>
    <n v="0"/>
    <n v="1"/>
    <n v="1"/>
    <n v="0"/>
    <s v="Smart mini"/>
    <x v="15"/>
    <n v="1"/>
  </r>
  <r>
    <d v="2013-10-01T21:32:22"/>
    <x v="112"/>
    <n v="8520845"/>
    <d v="2013-09-15T20:23:44"/>
    <x v="2"/>
    <m/>
    <n v="64616"/>
    <s v="Непрофильный"/>
    <s v="Ярославль"/>
    <s v="- Smart mini (МАСС) (SCP)"/>
    <n v="30"/>
    <n v="1000"/>
    <n v="1030"/>
    <s v="Блокирован"/>
    <x v="325"/>
    <s v="Smart mini (МАСС) (SCP)"/>
    <n v="1"/>
    <n v="0"/>
    <n v="1"/>
    <n v="1"/>
    <n v="1"/>
    <n v="110"/>
    <s v="Smart mini"/>
    <x v="15"/>
    <n v="1"/>
  </r>
  <r>
    <d v="2013-10-09T20:26:31"/>
    <x v="98"/>
    <n v="8550420"/>
    <d v="2013-09-19T15:31:08"/>
    <x v="2"/>
    <d v="2013-09-24T21:59:40"/>
    <n v="64626"/>
    <s v="Непрофильный"/>
    <s v="Ярославль"/>
    <s v="- Супер МТС. Область (МАСС) (SCP)"/>
    <n v="30"/>
    <n v="0"/>
    <n v="30"/>
    <s v="Блокирован"/>
    <x v="311"/>
    <s v="Супер МТС. Область (МАСС) (SCP)"/>
    <n v="1"/>
    <n v="1"/>
    <n v="0"/>
    <n v="1"/>
    <n v="1"/>
    <n v="0"/>
    <s v="Супер МТС. Область"/>
    <x v="15"/>
    <n v="1"/>
  </r>
  <r>
    <d v="2013-10-01T20:49:06"/>
    <x v="112"/>
    <n v="8520793"/>
    <d v="2013-09-13T13:49:04"/>
    <x v="2"/>
    <d v="2013-09-30T10:36:06"/>
    <n v="64616"/>
    <s v="Непрофильный"/>
    <s v="Ярославль"/>
    <s v="- Smart mini (МАСС) (SCP)"/>
    <n v="30"/>
    <n v="500"/>
    <n v="530"/>
    <s v="Блокирован"/>
    <x v="79"/>
    <s v="Smart mini (МАСС) (SCP)"/>
    <n v="1"/>
    <n v="1"/>
    <n v="1"/>
    <n v="1"/>
    <n v="1"/>
    <n v="110"/>
    <s v="Smart mini"/>
    <x v="15"/>
    <n v="1"/>
  </r>
  <r>
    <d v="2013-10-01T16:20:31"/>
    <x v="25"/>
    <n v="8550374"/>
    <d v="2013-09-19T10:21:53"/>
    <x v="2"/>
    <d v="2013-10-05T12:24:37"/>
    <n v="64628"/>
    <s v="Непрофильный"/>
    <s v="Ярославль"/>
    <s v="- Супер МТС. Область (МАСС) (SCP)"/>
    <n v="30"/>
    <n v="48.75"/>
    <n v="78.75"/>
    <s v="Блокирован"/>
    <x v="311"/>
    <s v="Супер МТС. Область (МАСС) (SCP)"/>
    <n v="1"/>
    <n v="1"/>
    <n v="0"/>
    <n v="1"/>
    <n v="1"/>
    <n v="0"/>
    <s v="Супер МТС. Область"/>
    <x v="15"/>
    <n v="1"/>
  </r>
  <r>
    <d v="2013-10-01T16:14:30"/>
    <x v="25"/>
    <n v="8502979"/>
    <d v="2013-09-16T16:27:50"/>
    <x v="2"/>
    <d v="2013-10-01T14:55:46"/>
    <n v="64628"/>
    <s v="Непрофильный"/>
    <s v="Ярославль"/>
    <s v="- Супер МТС. Область (МАСС) (SCP)"/>
    <n v="30"/>
    <n v="0"/>
    <n v="30"/>
    <s v="Блокирован"/>
    <x v="311"/>
    <s v="Супер МТС. Область (МАСС) (SCP)"/>
    <n v="1"/>
    <n v="1"/>
    <n v="0"/>
    <n v="1"/>
    <n v="1"/>
    <n v="0"/>
    <s v="Супер МТС. Область"/>
    <x v="15"/>
    <n v="1"/>
  </r>
  <r>
    <d v="2013-10-01T09:46:13"/>
    <x v="5"/>
    <n v="8502979"/>
    <d v="2013-09-16T08:55:03"/>
    <x v="2"/>
    <d v="2013-10-01T14:57:42"/>
    <n v="64628"/>
    <s v="Непрофильный"/>
    <s v="Ярославль"/>
    <s v="- Супер МТС. Область (МАСС) (SCP)"/>
    <n v="30"/>
    <n v="0"/>
    <n v="30"/>
    <s v="Блокирован"/>
    <x v="311"/>
    <s v="Супер МТС. Область (МАСС) (SCP)"/>
    <n v="1"/>
    <n v="1"/>
    <n v="0"/>
    <n v="1"/>
    <n v="1"/>
    <n v="0"/>
    <s v="Супер МТС. Область"/>
    <x v="15"/>
    <n v="1"/>
  </r>
  <r>
    <d v="2013-10-01T23:49:17"/>
    <x v="117"/>
    <n v="8564598"/>
    <d v="2013-09-13T18:15:55"/>
    <x v="2"/>
    <d v="2013-09-29T20:31:05"/>
    <n v="64616"/>
    <s v="Непрофильный"/>
    <s v="Ярославль"/>
    <s v="- RED Energy (МАСС) (SCP)"/>
    <n v="30"/>
    <n v="0"/>
    <n v="30"/>
    <s v="Блокирован"/>
    <x v="316"/>
    <s v="RED Energy (МАСС) (SCP)"/>
    <n v="1"/>
    <n v="1"/>
    <n v="1"/>
    <n v="0"/>
    <n v="0"/>
    <n v="0"/>
    <s v="RED Energy"/>
    <x v="15"/>
    <n v="1"/>
  </r>
  <r>
    <d v="2013-10-01T18:55:28"/>
    <x v="164"/>
    <n v="8520484"/>
    <d v="2013-09-17T21:58:46"/>
    <x v="2"/>
    <d v="2013-09-30T12:59:32"/>
    <n v="64616"/>
    <s v="Непрофильный"/>
    <s v="Ярославль"/>
    <s v="- Smart mini (МАСС) (SCP)"/>
    <n v="30"/>
    <n v="300"/>
    <n v="330"/>
    <s v="Блокирован"/>
    <x v="323"/>
    <s v="Smart mini (МАСС) (SCP)"/>
    <n v="1"/>
    <n v="1"/>
    <n v="1"/>
    <n v="1"/>
    <n v="1"/>
    <n v="110"/>
    <s v="Smart mini"/>
    <x v="15"/>
    <n v="1"/>
  </r>
  <r>
    <d v="2013-10-01T17:59:59"/>
    <x v="161"/>
    <n v="8516682"/>
    <d v="2013-09-14T15:54:56"/>
    <x v="2"/>
    <m/>
    <n v="64616"/>
    <s v="Непрофильный"/>
    <s v="Ярославль"/>
    <s v="- Smart mini (МАСС) (SCP)"/>
    <n v="30"/>
    <n v="250"/>
    <n v="280"/>
    <s v="Блокирован"/>
    <x v="331"/>
    <s v="Smart mini (МАСС) (SCP)"/>
    <n v="1"/>
    <n v="0"/>
    <n v="1"/>
    <n v="1"/>
    <n v="1"/>
    <n v="110"/>
    <s v="Smart mini"/>
    <x v="15"/>
    <n v="1"/>
  </r>
  <r>
    <d v="2013-10-03T14:42:53"/>
    <x v="119"/>
    <n v="8519798"/>
    <d v="2013-06-25T12:36:21"/>
    <x v="5"/>
    <d v="2013-08-20T13:24:13"/>
    <n v="79956"/>
    <s v="Непрофильный"/>
    <s v="Ярославль"/>
    <s v="- Smart (МАСС) (SCP)"/>
    <n v="30"/>
    <n v="400"/>
    <n v="430"/>
    <s v="Блокирован"/>
    <x v="254"/>
    <s v="Smart (МАСС) (SCP)"/>
    <n v="1"/>
    <n v="1"/>
    <n v="1"/>
    <n v="1"/>
    <n v="1"/>
    <n v="120"/>
    <s v="Smart"/>
    <x v="15"/>
    <n v="1"/>
  </r>
  <r>
    <d v="2013-10-01T16:02:21"/>
    <x v="80"/>
    <n v="8503814"/>
    <d v="2013-09-04T12:02:49"/>
    <x v="2"/>
    <d v="2013-09-11T22:57:29"/>
    <n v="79956"/>
    <s v="Непрофильный"/>
    <s v="Ярославль"/>
    <s v="- Smart mini (МАСС) (SCP)"/>
    <n v="220"/>
    <n v="0"/>
    <n v="220"/>
    <s v="Блокирован"/>
    <x v="329"/>
    <s v="Smart mini (МАСС) (SCP)"/>
    <n v="1"/>
    <n v="1"/>
    <n v="1"/>
    <n v="1"/>
    <n v="1"/>
    <n v="110"/>
    <s v="Smart mini"/>
    <x v="15"/>
    <n v="1"/>
  </r>
  <r>
    <d v="2013-10-03T14:42:07"/>
    <x v="119"/>
    <n v="8519671"/>
    <d v="2013-06-23T18:47:46"/>
    <x v="5"/>
    <d v="2013-08-13T18:13:26"/>
    <n v="79956"/>
    <s v="Непрофильный"/>
    <s v="Ярославль"/>
    <s v="- Smart mini (МАСС) (SCP)"/>
    <n v="30"/>
    <n v="326.27"/>
    <n v="356.27"/>
    <s v="Блокирован"/>
    <x v="303"/>
    <s v="Smart mini (МАСС) (SCP)"/>
    <n v="1"/>
    <n v="1"/>
    <n v="1"/>
    <n v="1"/>
    <n v="1"/>
    <n v="110"/>
    <s v="Smart mini"/>
    <x v="16"/>
    <n v="1"/>
  </r>
  <r>
    <d v="2013-10-09T14:22:36"/>
    <x v="59"/>
    <n v="8514802"/>
    <d v="2013-03-11T16:04:44"/>
    <x v="8"/>
    <d v="2013-03-24T13:06:14"/>
    <n v="73902"/>
    <s v="Непрофильный"/>
    <s v="Ярославль"/>
    <s v="- Твоя страна (МАСС) (SCP)"/>
    <n v="30"/>
    <m/>
    <n v="30"/>
    <s v="Блокирован"/>
    <x v="233"/>
    <s v="Твоя страна (МАСС) (SCP)"/>
    <n v="1"/>
    <n v="1"/>
    <n v="0"/>
    <n v="0"/>
    <n v="0"/>
    <n v="0"/>
    <s v="Твоя страна"/>
    <x v="16"/>
    <n v="1"/>
  </r>
  <r>
    <d v="2013-10-09T14:23:16"/>
    <x v="59"/>
    <n v="8514809"/>
    <d v="2013-03-10T14:23:20"/>
    <x v="8"/>
    <d v="2013-03-24T13:08:35"/>
    <n v="73902"/>
    <s v="Непрофильный"/>
    <s v="Ярославль"/>
    <s v="- Твоя страна (МАСС) (SCP)"/>
    <n v="30"/>
    <n v="0"/>
    <n v="30"/>
    <s v="Блокирован"/>
    <x v="225"/>
    <s v="Твоя страна (МАСС) (SCP)"/>
    <n v="1"/>
    <n v="1"/>
    <n v="0"/>
    <n v="0"/>
    <n v="0"/>
    <n v="0"/>
    <s v="Твоя страна"/>
    <x v="17"/>
    <n v="1"/>
  </r>
  <r>
    <d v="2013-10-09T14:18:12"/>
    <x v="59"/>
    <n v="8514818"/>
    <d v="2013-01-20T21:39:52"/>
    <x v="10"/>
    <d v="2013-02-11T17:31:27"/>
    <n v="73902"/>
    <s v="Непрофильный"/>
    <s v="Ярославль"/>
    <s v="- Твоя страна 072014 (МАСС) (SCP)"/>
    <n v="0"/>
    <m/>
    <n v="0"/>
    <s v="Блокирован"/>
    <x v="231"/>
    <s v="Твоя страна 072014 (МАСС) (SCP)"/>
    <n v="1"/>
    <n v="1"/>
    <n v="0"/>
    <n v="0"/>
    <n v="0"/>
    <n v="0"/>
    <s v="Твоя страна 072014"/>
    <x v="1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1" cacheId="1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199" firstHeaderRow="1" firstDataRow="1" firstDataCol="1"/>
  <pivotFields count="26">
    <pivotField numFmtId="22" showAll="0"/>
    <pivotField axis="axisRow" showAll="0" sortType="descending">
      <items count="196">
        <item x="72"/>
        <item x="128"/>
        <item x="163"/>
        <item x="15"/>
        <item x="87"/>
        <item x="132"/>
        <item x="98"/>
        <item x="113"/>
        <item x="143"/>
        <item x="103"/>
        <item x="135"/>
        <item x="56"/>
        <item x="88"/>
        <item x="133"/>
        <item x="138"/>
        <item x="69"/>
        <item x="92"/>
        <item x="95"/>
        <item x="25"/>
        <item x="54"/>
        <item x="94"/>
        <item x="6"/>
        <item x="84"/>
        <item x="105"/>
        <item x="159"/>
        <item x="80"/>
        <item x="48"/>
        <item x="40"/>
        <item x="79"/>
        <item x="44"/>
        <item x="18"/>
        <item x="100"/>
        <item x="24"/>
        <item x="70"/>
        <item x="4"/>
        <item x="5"/>
        <item x="183"/>
        <item x="23"/>
        <item x="181"/>
        <item x="101"/>
        <item x="158"/>
        <item x="26"/>
        <item x="119"/>
        <item x="29"/>
        <item x="134"/>
        <item x="120"/>
        <item x="141"/>
        <item x="51"/>
        <item x="192"/>
        <item x="121"/>
        <item x="131"/>
        <item x="168"/>
        <item x="20"/>
        <item x="0"/>
        <item x="107"/>
        <item x="82"/>
        <item x="36"/>
        <item x="33"/>
        <item x="116"/>
        <item x="37"/>
        <item x="186"/>
        <item x="57"/>
        <item x="112"/>
        <item x="136"/>
        <item x="165"/>
        <item x="122"/>
        <item x="174"/>
        <item x="194"/>
        <item x="137"/>
        <item x="172"/>
        <item x="35"/>
        <item x="67"/>
        <item x="74"/>
        <item x="193"/>
        <item x="63"/>
        <item x="118"/>
        <item x="99"/>
        <item x="154"/>
        <item x="177"/>
        <item x="46"/>
        <item x="45"/>
        <item x="34"/>
        <item x="147"/>
        <item x="170"/>
        <item x="89"/>
        <item x="184"/>
        <item x="90"/>
        <item x="185"/>
        <item x="14"/>
        <item x="64"/>
        <item x="76"/>
        <item x="86"/>
        <item x="123"/>
        <item x="117"/>
        <item x="106"/>
        <item x="68"/>
        <item x="1"/>
        <item x="152"/>
        <item x="62"/>
        <item x="164"/>
        <item x="21"/>
        <item x="39"/>
        <item x="189"/>
        <item x="146"/>
        <item x="30"/>
        <item x="58"/>
        <item x="50"/>
        <item x="182"/>
        <item x="160"/>
        <item x="2"/>
        <item x="96"/>
        <item x="8"/>
        <item x="11"/>
        <item x="115"/>
        <item x="85"/>
        <item x="114"/>
        <item x="110"/>
        <item x="47"/>
        <item x="78"/>
        <item x="66"/>
        <item x="19"/>
        <item x="109"/>
        <item x="43"/>
        <item x="7"/>
        <item x="81"/>
        <item x="38"/>
        <item x="175"/>
        <item x="161"/>
        <item x="173"/>
        <item x="190"/>
        <item x="32"/>
        <item x="27"/>
        <item x="157"/>
        <item x="191"/>
        <item x="167"/>
        <item x="124"/>
        <item x="140"/>
        <item x="73"/>
        <item x="42"/>
        <item x="31"/>
        <item x="91"/>
        <item x="65"/>
        <item x="187"/>
        <item x="3"/>
        <item x="162"/>
        <item x="145"/>
        <item x="188"/>
        <item x="77"/>
        <item x="153"/>
        <item x="10"/>
        <item x="111"/>
        <item x="148"/>
        <item x="22"/>
        <item x="151"/>
        <item x="130"/>
        <item x="178"/>
        <item x="53"/>
        <item x="16"/>
        <item x="28"/>
        <item x="12"/>
        <item x="102"/>
        <item x="52"/>
        <item x="61"/>
        <item x="139"/>
        <item x="127"/>
        <item x="60"/>
        <item x="41"/>
        <item x="71"/>
        <item x="155"/>
        <item x="9"/>
        <item x="108"/>
        <item x="144"/>
        <item x="142"/>
        <item x="13"/>
        <item x="129"/>
        <item x="59"/>
        <item x="97"/>
        <item x="156"/>
        <item x="171"/>
        <item x="169"/>
        <item x="104"/>
        <item x="166"/>
        <item x="179"/>
        <item x="149"/>
        <item x="49"/>
        <item x="83"/>
        <item x="150"/>
        <item x="75"/>
        <item x="176"/>
        <item x="17"/>
        <item x="125"/>
        <item x="93"/>
        <item x="126"/>
        <item x="55"/>
        <item x="1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96">
    <i>
      <x v="180"/>
    </i>
    <i>
      <x v="169"/>
    </i>
    <i>
      <x v="127"/>
    </i>
    <i>
      <x v="104"/>
    </i>
    <i>
      <x v="149"/>
    </i>
    <i>
      <x v="184"/>
    </i>
    <i>
      <x v="123"/>
    </i>
    <i>
      <x v="147"/>
    </i>
    <i>
      <x v="175"/>
    </i>
    <i>
      <x v="31"/>
    </i>
    <i>
      <x v="35"/>
    </i>
    <i>
      <x v="64"/>
    </i>
    <i>
      <x v="34"/>
    </i>
    <i>
      <x v="99"/>
    </i>
    <i>
      <x v="25"/>
    </i>
    <i>
      <x v="58"/>
    </i>
    <i>
      <x v="33"/>
    </i>
    <i>
      <x v="166"/>
    </i>
    <i>
      <x v="62"/>
    </i>
    <i>
      <x v="21"/>
    </i>
    <i>
      <x v="18"/>
    </i>
    <i>
      <x v="19"/>
    </i>
    <i>
      <x v="112"/>
    </i>
    <i>
      <x v="140"/>
    </i>
    <i>
      <x v="11"/>
    </i>
    <i>
      <x v="173"/>
    </i>
    <i>
      <x v="113"/>
    </i>
    <i>
      <x v="71"/>
    </i>
    <i>
      <x v="106"/>
    </i>
    <i>
      <x v="57"/>
    </i>
    <i>
      <x v="125"/>
    </i>
    <i>
      <x v="51"/>
    </i>
    <i>
      <x v="120"/>
    </i>
    <i>
      <x v="188"/>
    </i>
    <i>
      <x v="165"/>
    </i>
    <i>
      <x v="40"/>
    </i>
    <i>
      <x v="49"/>
    </i>
    <i>
      <x v="42"/>
    </i>
    <i>
      <x v="28"/>
    </i>
    <i>
      <x v="111"/>
    </i>
    <i>
      <x v="54"/>
    </i>
    <i>
      <x v="20"/>
    </i>
    <i>
      <x v="12"/>
    </i>
    <i>
      <x v="32"/>
    </i>
    <i>
      <x v="108"/>
    </i>
    <i>
      <x v="7"/>
    </i>
    <i>
      <x v="160"/>
    </i>
    <i>
      <x v="161"/>
    </i>
    <i>
      <x v="193"/>
    </i>
    <i>
      <x v="24"/>
    </i>
    <i>
      <x v="121"/>
    </i>
    <i>
      <x v="141"/>
    </i>
    <i>
      <x v="139"/>
    </i>
    <i>
      <x v="66"/>
    </i>
    <i>
      <x v="187"/>
    </i>
    <i>
      <x v="39"/>
    </i>
    <i>
      <x v="157"/>
    </i>
    <i>
      <x v="156"/>
    </i>
    <i>
      <x v="152"/>
    </i>
    <i>
      <x v="101"/>
    </i>
    <i>
      <x v="22"/>
    </i>
    <i>
      <x v="137"/>
    </i>
    <i>
      <x v="70"/>
    </i>
    <i>
      <x v="27"/>
    </i>
    <i>
      <x v="56"/>
    </i>
    <i>
      <x v="2"/>
    </i>
    <i>
      <x v="132"/>
    </i>
    <i>
      <x v="185"/>
    </i>
    <i>
      <x v="50"/>
    </i>
    <i>
      <x v="98"/>
    </i>
    <i>
      <x v="181"/>
    </i>
    <i>
      <x v="163"/>
    </i>
    <i>
      <x v="4"/>
    </i>
    <i>
      <x v="155"/>
    </i>
    <i>
      <x v="164"/>
    </i>
    <i>
      <x v="10"/>
    </i>
    <i>
      <x v="122"/>
    </i>
    <i>
      <x v="151"/>
    </i>
    <i>
      <x v="72"/>
    </i>
    <i>
      <x v="26"/>
    </i>
    <i>
      <x v="88"/>
    </i>
    <i>
      <x v="60"/>
    </i>
    <i>
      <x v="172"/>
    </i>
    <i>
      <x v="134"/>
    </i>
    <i>
      <x v="53"/>
    </i>
    <i>
      <x v="30"/>
    </i>
    <i>
      <x v="116"/>
    </i>
    <i>
      <x v="86"/>
    </i>
    <i>
      <x v="124"/>
    </i>
    <i>
      <x v="153"/>
    </i>
    <i>
      <x v="143"/>
    </i>
    <i>
      <x v="174"/>
    </i>
    <i>
      <x v="47"/>
    </i>
    <i>
      <x v="78"/>
    </i>
    <i>
      <x v="29"/>
    </i>
    <i>
      <x v="55"/>
    </i>
    <i>
      <x v="177"/>
    </i>
    <i>
      <x v="128"/>
    </i>
    <i>
      <x v="17"/>
    </i>
    <i>
      <x v="95"/>
    </i>
    <i>
      <x v="182"/>
    </i>
    <i>
      <x v="14"/>
    </i>
    <i>
      <x v="158"/>
    </i>
    <i>
      <x v="75"/>
    </i>
    <i>
      <x v="114"/>
    </i>
    <i>
      <x v="170"/>
    </i>
    <i>
      <x v="37"/>
    </i>
    <i>
      <x v="74"/>
    </i>
    <i>
      <x v="189"/>
    </i>
    <i>
      <x v="68"/>
    </i>
    <i>
      <x v="13"/>
    </i>
    <i>
      <x v="69"/>
    </i>
    <i>
      <x v="94"/>
    </i>
    <i>
      <x v="138"/>
    </i>
    <i>
      <x v="9"/>
    </i>
    <i>
      <x v="84"/>
    </i>
    <i>
      <x v="102"/>
    </i>
    <i>
      <x v="96"/>
    </i>
    <i>
      <x v="110"/>
    </i>
    <i>
      <x v="117"/>
    </i>
    <i>
      <x v="59"/>
    </i>
    <i>
      <x v="176"/>
    </i>
    <i>
      <x v="167"/>
    </i>
    <i>
      <x v="6"/>
    </i>
    <i>
      <x v="186"/>
    </i>
    <i>
      <x v="159"/>
    </i>
    <i>
      <x v="171"/>
    </i>
    <i>
      <x v="43"/>
    </i>
    <i>
      <x v="15"/>
    </i>
    <i>
      <x v="97"/>
    </i>
    <i>
      <x v="142"/>
    </i>
    <i>
      <x v="118"/>
    </i>
    <i>
      <x v="105"/>
    </i>
    <i>
      <x v="87"/>
    </i>
    <i>
      <x v="119"/>
    </i>
    <i>
      <x v="135"/>
    </i>
    <i>
      <x v="82"/>
    </i>
    <i>
      <x v="76"/>
    </i>
    <i>
      <x v="38"/>
    </i>
    <i>
      <x v="89"/>
    </i>
    <i>
      <x v="178"/>
    </i>
    <i>
      <x v="93"/>
    </i>
    <i>
      <x v="107"/>
    </i>
    <i>
      <x v="131"/>
    </i>
    <i>
      <x v="83"/>
    </i>
    <i>
      <x v="80"/>
    </i>
    <i>
      <x v="36"/>
    </i>
    <i>
      <x v="133"/>
    </i>
    <i>
      <x v="67"/>
    </i>
    <i>
      <x v="8"/>
    </i>
    <i>
      <x v="103"/>
    </i>
    <i>
      <x v="81"/>
    </i>
    <i>
      <x v="90"/>
    </i>
    <i>
      <x v="192"/>
    </i>
    <i>
      <x v="130"/>
    </i>
    <i>
      <x v="77"/>
    </i>
    <i>
      <x v="91"/>
    </i>
    <i>
      <x v="146"/>
    </i>
    <i>
      <x v="129"/>
    </i>
    <i>
      <x v="79"/>
    </i>
    <i>
      <x v="52"/>
    </i>
    <i>
      <x v="183"/>
    </i>
    <i>
      <x v="3"/>
    </i>
    <i>
      <x/>
    </i>
    <i>
      <x v="41"/>
    </i>
    <i>
      <x v="191"/>
    </i>
    <i>
      <x v="16"/>
    </i>
    <i>
      <x v="48"/>
    </i>
    <i>
      <x v="115"/>
    </i>
    <i>
      <x v="5"/>
    </i>
    <i>
      <x v="65"/>
    </i>
    <i>
      <x v="126"/>
    </i>
    <i>
      <x v="150"/>
    </i>
    <i>
      <x v="109"/>
    </i>
    <i>
      <x v="179"/>
    </i>
    <i>
      <x v="168"/>
    </i>
    <i>
      <x v="162"/>
    </i>
    <i>
      <x v="23"/>
    </i>
    <i>
      <x v="44"/>
    </i>
    <i>
      <x v="46"/>
    </i>
    <i>
      <x v="45"/>
    </i>
    <i>
      <x v="190"/>
    </i>
    <i>
      <x v="136"/>
    </i>
    <i>
      <x v="194"/>
    </i>
    <i>
      <x v="154"/>
    </i>
    <i>
      <x v="61"/>
    </i>
    <i>
      <x v="144"/>
    </i>
    <i>
      <x v="85"/>
    </i>
    <i>
      <x v="100"/>
    </i>
    <i>
      <x v="148"/>
    </i>
    <i>
      <x v="1"/>
    </i>
    <i>
      <x v="92"/>
    </i>
    <i>
      <x v="73"/>
    </i>
    <i>
      <x v="63"/>
    </i>
    <i>
      <x v="145"/>
    </i>
    <i t="grand">
      <x/>
    </i>
  </rowItems>
  <colItems count="1">
    <i/>
  </colItems>
  <dataFields count="1">
    <dataField name="Сумма по полю 8 --Вознаграждение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4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2">
  <location ref="D5:E9" firstHeaderRow="1" firstDataRow="1" firstDataCol="1"/>
  <pivotFields count="2">
    <pivotField dataField="1" showAll="0">
      <items count="175">
        <item x="111"/>
        <item x="99"/>
        <item x="36"/>
        <item x="3"/>
        <item x="6"/>
        <item x="165"/>
        <item x="26"/>
        <item x="63"/>
        <item x="168"/>
        <item x="85"/>
        <item x="29"/>
        <item x="124"/>
        <item x="16"/>
        <item x="107"/>
        <item x="44"/>
        <item x="96"/>
        <item x="61"/>
        <item x="7"/>
        <item x="0"/>
        <item x="134"/>
        <item x="81"/>
        <item x="158"/>
        <item x="93"/>
        <item x="8"/>
        <item x="120"/>
        <item x="148"/>
        <item x="25"/>
        <item x="28"/>
        <item x="47"/>
        <item x="131"/>
        <item x="98"/>
        <item x="37"/>
        <item x="10"/>
        <item x="23"/>
        <item x="31"/>
        <item x="19"/>
        <item x="56"/>
        <item x="157"/>
        <item x="105"/>
        <item x="117"/>
        <item x="109"/>
        <item x="166"/>
        <item x="101"/>
        <item x="172"/>
        <item x="170"/>
        <item x="49"/>
        <item x="122"/>
        <item x="38"/>
        <item x="69"/>
        <item x="32"/>
        <item x="161"/>
        <item x="15"/>
        <item x="60"/>
        <item x="143"/>
        <item x="9"/>
        <item x="95"/>
        <item x="162"/>
        <item x="118"/>
        <item x="160"/>
        <item x="173"/>
        <item x="155"/>
        <item x="1"/>
        <item x="163"/>
        <item x="65"/>
        <item x="40"/>
        <item x="123"/>
        <item x="113"/>
        <item x="121"/>
        <item x="86"/>
        <item x="79"/>
        <item x="54"/>
        <item x="104"/>
        <item x="108"/>
        <item x="139"/>
        <item x="91"/>
        <item x="22"/>
        <item x="156"/>
        <item x="34"/>
        <item x="77"/>
        <item x="110"/>
        <item x="27"/>
        <item x="167"/>
        <item x="11"/>
        <item x="72"/>
        <item x="152"/>
        <item x="51"/>
        <item x="88"/>
        <item x="33"/>
        <item x="159"/>
        <item x="150"/>
        <item x="30"/>
        <item x="13"/>
        <item x="70"/>
        <item x="4"/>
        <item x="129"/>
        <item x="55"/>
        <item x="41"/>
        <item x="14"/>
        <item x="100"/>
        <item x="52"/>
        <item x="137"/>
        <item x="164"/>
        <item x="42"/>
        <item x="153"/>
        <item x="130"/>
        <item x="21"/>
        <item x="115"/>
        <item x="48"/>
        <item x="39"/>
        <item x="68"/>
        <item x="138"/>
        <item x="76"/>
        <item x="106"/>
        <item x="154"/>
        <item x="80"/>
        <item x="17"/>
        <item x="169"/>
        <item x="59"/>
        <item x="43"/>
        <item x="66"/>
        <item x="87"/>
        <item x="171"/>
        <item x="147"/>
        <item x="58"/>
        <item x="94"/>
        <item x="2"/>
        <item x="75"/>
        <item x="84"/>
        <item x="83"/>
        <item x="90"/>
        <item x="128"/>
        <item x="146"/>
        <item x="126"/>
        <item x="144"/>
        <item x="135"/>
        <item x="136"/>
        <item x="62"/>
        <item x="133"/>
        <item x="64"/>
        <item x="97"/>
        <item x="102"/>
        <item x="12"/>
        <item x="112"/>
        <item x="145"/>
        <item x="50"/>
        <item x="5"/>
        <item x="57"/>
        <item x="67"/>
        <item x="82"/>
        <item x="46"/>
        <item x="151"/>
        <item x="127"/>
        <item x="114"/>
        <item x="74"/>
        <item x="92"/>
        <item x="24"/>
        <item x="119"/>
        <item x="18"/>
        <item x="20"/>
        <item x="78"/>
        <item x="71"/>
        <item x="141"/>
        <item x="53"/>
        <item x="35"/>
        <item x="73"/>
        <item x="132"/>
        <item x="116"/>
        <item x="140"/>
        <item x="142"/>
        <item x="103"/>
        <item x="149"/>
        <item x="125"/>
        <item x="89"/>
        <item x="45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Номер отправителя" fld="0" subtotal="count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3" cacheId="1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14:M174" firstHeaderRow="1" firstDataRow="2" firstDataCol="1"/>
  <pivotFields count="26">
    <pivotField numFmtId="22" showAll="0"/>
    <pivotField axis="axisRow" dataField="1" numFmtId="1" showAll="0">
      <items count="196">
        <item x="72"/>
        <item x="128"/>
        <item x="163"/>
        <item x="15"/>
        <item x="87"/>
        <item x="132"/>
        <item x="98"/>
        <item x="113"/>
        <item x="143"/>
        <item x="103"/>
        <item x="135"/>
        <item x="56"/>
        <item x="88"/>
        <item x="133"/>
        <item x="138"/>
        <item x="69"/>
        <item x="92"/>
        <item x="95"/>
        <item x="25"/>
        <item x="54"/>
        <item x="94"/>
        <item x="6"/>
        <item x="84"/>
        <item x="105"/>
        <item x="159"/>
        <item x="80"/>
        <item x="48"/>
        <item x="40"/>
        <item x="79"/>
        <item x="44"/>
        <item x="18"/>
        <item x="100"/>
        <item x="24"/>
        <item x="70"/>
        <item x="4"/>
        <item x="5"/>
        <item x="183"/>
        <item x="23"/>
        <item x="181"/>
        <item x="101"/>
        <item x="158"/>
        <item x="26"/>
        <item x="119"/>
        <item x="29"/>
        <item x="134"/>
        <item x="120"/>
        <item x="141"/>
        <item x="51"/>
        <item x="192"/>
        <item x="121"/>
        <item x="131"/>
        <item x="168"/>
        <item x="20"/>
        <item x="0"/>
        <item x="107"/>
        <item x="82"/>
        <item x="36"/>
        <item x="33"/>
        <item x="116"/>
        <item x="37"/>
        <item x="186"/>
        <item x="57"/>
        <item x="112"/>
        <item x="136"/>
        <item x="165"/>
        <item x="122"/>
        <item x="174"/>
        <item x="194"/>
        <item x="137"/>
        <item x="172"/>
        <item x="35"/>
        <item x="67"/>
        <item x="74"/>
        <item x="193"/>
        <item x="63"/>
        <item x="118"/>
        <item x="99"/>
        <item x="154"/>
        <item x="177"/>
        <item x="46"/>
        <item x="45"/>
        <item x="34"/>
        <item x="147"/>
        <item x="170"/>
        <item x="89"/>
        <item x="184"/>
        <item x="90"/>
        <item x="185"/>
        <item x="14"/>
        <item x="64"/>
        <item x="76"/>
        <item x="86"/>
        <item x="123"/>
        <item x="117"/>
        <item x="106"/>
        <item x="68"/>
        <item x="1"/>
        <item x="152"/>
        <item x="62"/>
        <item x="164"/>
        <item x="21"/>
        <item x="39"/>
        <item x="189"/>
        <item x="146"/>
        <item x="30"/>
        <item x="58"/>
        <item x="50"/>
        <item x="182"/>
        <item x="160"/>
        <item x="2"/>
        <item x="96"/>
        <item x="8"/>
        <item x="11"/>
        <item x="115"/>
        <item x="85"/>
        <item x="114"/>
        <item x="110"/>
        <item x="47"/>
        <item x="78"/>
        <item x="66"/>
        <item x="19"/>
        <item x="109"/>
        <item x="43"/>
        <item x="7"/>
        <item x="81"/>
        <item x="38"/>
        <item x="175"/>
        <item x="161"/>
        <item x="173"/>
        <item x="190"/>
        <item x="32"/>
        <item x="27"/>
        <item x="157"/>
        <item x="191"/>
        <item x="167"/>
        <item x="124"/>
        <item x="140"/>
        <item x="73"/>
        <item x="42"/>
        <item x="31"/>
        <item x="91"/>
        <item x="65"/>
        <item x="187"/>
        <item x="3"/>
        <item x="162"/>
        <item x="145"/>
        <item x="188"/>
        <item x="77"/>
        <item x="153"/>
        <item x="10"/>
        <item x="111"/>
        <item x="148"/>
        <item x="22"/>
        <item x="151"/>
        <item x="130"/>
        <item x="178"/>
        <item x="53"/>
        <item x="16"/>
        <item x="28"/>
        <item x="12"/>
        <item x="102"/>
        <item x="52"/>
        <item x="61"/>
        <item x="139"/>
        <item x="127"/>
        <item x="60"/>
        <item x="41"/>
        <item x="71"/>
        <item x="155"/>
        <item x="9"/>
        <item x="108"/>
        <item x="144"/>
        <item x="142"/>
        <item x="13"/>
        <item x="129"/>
        <item x="59"/>
        <item x="97"/>
        <item x="156"/>
        <item x="171"/>
        <item x="169"/>
        <item x="104"/>
        <item x="166"/>
        <item x="179"/>
        <item x="149"/>
        <item x="49"/>
        <item x="83"/>
        <item x="150"/>
        <item x="75"/>
        <item x="176"/>
        <item x="17"/>
        <item x="125"/>
        <item x="93"/>
        <item x="126"/>
        <item x="55"/>
        <item x="180"/>
        <item t="default"/>
      </items>
    </pivotField>
    <pivotField showAll="0"/>
    <pivotField showAll="0"/>
    <pivotField axis="axisRow" showAll="0">
      <items count="12">
        <item h="1" x="9"/>
        <item h="1" x="10"/>
        <item h="1" x="8"/>
        <item h="1" x="7"/>
        <item h="1" x="6"/>
        <item h="1" x="5"/>
        <item h="1" x="4"/>
        <item h="1" x="3"/>
        <item h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1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h="1" x="13"/>
        <item h="1" x="14"/>
        <item h="1" x="15"/>
        <item h="1" x="16"/>
        <item h="1" x="17"/>
        <item h="1" x="18"/>
      </items>
    </pivotField>
    <pivotField showAll="0" defaultSubtotal="0"/>
    <pivotField showAll="0" defaultSubtotal="0"/>
  </pivotFields>
  <rowFields count="2">
    <field x="4"/>
    <field x="1"/>
  </rowFields>
  <rowItems count="159">
    <i>
      <x v="9"/>
    </i>
    <i r="1"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9"/>
    </i>
    <i r="1">
      <x v="50"/>
    </i>
    <i r="1">
      <x v="51"/>
    </i>
    <i r="1">
      <x v="53"/>
    </i>
    <i r="1">
      <x v="54"/>
    </i>
    <i r="1">
      <x v="56"/>
    </i>
    <i r="1">
      <x v="57"/>
    </i>
    <i r="1">
      <x v="65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5"/>
    </i>
    <i r="1">
      <x v="77"/>
    </i>
    <i r="1">
      <x v="78"/>
    </i>
    <i r="1">
      <x v="82"/>
    </i>
    <i r="1">
      <x v="84"/>
    </i>
    <i r="1">
      <x v="85"/>
    </i>
    <i r="1">
      <x v="87"/>
    </i>
    <i r="1">
      <x v="93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3"/>
    </i>
    <i r="1">
      <x v="104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4"/>
    </i>
    <i r="1">
      <x v="117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8"/>
    </i>
    <i r="1">
      <x v="132"/>
    </i>
    <i r="1">
      <x v="134"/>
    </i>
    <i r="1">
      <x v="139"/>
    </i>
    <i r="1">
      <x v="140"/>
    </i>
    <i r="1">
      <x v="141"/>
    </i>
    <i r="1">
      <x v="142"/>
    </i>
    <i r="1">
      <x v="144"/>
    </i>
    <i r="1">
      <x v="147"/>
    </i>
    <i r="1">
      <x v="148"/>
    </i>
    <i r="1">
      <x v="149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9"/>
    </i>
    <i r="1">
      <x v="160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3"/>
    </i>
    <i r="1">
      <x v="175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3"/>
    </i>
    <i r="1">
      <x v="194"/>
    </i>
    <i>
      <x v="10"/>
    </i>
    <i r="1">
      <x v="5"/>
    </i>
    <i r="1">
      <x v="12"/>
    </i>
    <i r="1">
      <x v="13"/>
    </i>
    <i r="1">
      <x v="18"/>
    </i>
    <i r="1">
      <x v="21"/>
    </i>
    <i r="1">
      <x v="28"/>
    </i>
    <i r="1">
      <x v="30"/>
    </i>
    <i r="1">
      <x v="36"/>
    </i>
    <i r="1">
      <x v="70"/>
    </i>
    <i r="1">
      <x v="94"/>
    </i>
    <i r="1">
      <x v="96"/>
    </i>
    <i r="1">
      <x v="106"/>
    </i>
    <i r="1">
      <x v="108"/>
    </i>
    <i r="1">
      <x v="112"/>
    </i>
    <i r="1">
      <x v="120"/>
    </i>
    <i r="1">
      <x v="141"/>
    </i>
    <i r="1">
      <x v="145"/>
    </i>
    <i r="1">
      <x v="149"/>
    </i>
    <i r="1">
      <x v="151"/>
    </i>
    <i r="1">
      <x v="153"/>
    </i>
    <i r="1">
      <x v="160"/>
    </i>
    <i r="1">
      <x v="169"/>
    </i>
    <i r="1">
      <x v="173"/>
    </i>
    <i r="1">
      <x v="174"/>
    </i>
    <i r="1">
      <x v="175"/>
    </i>
    <i r="1">
      <x v="185"/>
    </i>
    <i r="1">
      <x v="192"/>
    </i>
    <i t="grand">
      <x/>
    </i>
  </rowItems>
  <colFields count="1">
    <field x="23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Количество по полю Номер отправителя" fld="1" subtotal="count" baseField="4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Номер отправителя" tableColumnId="4"/>
      <queryTableField id="2" name="ТП комплекта текущий.1" tableColumnId="5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Таблица3" displayName="Таблица3" ref="A2:F29" totalsRowShown="0" headerRowDxfId="76" dataDxfId="74" headerRowBorderDxfId="75" tableBorderDxfId="73" totalsRowBorderDxfId="72">
  <autoFilter ref="A2:F29"/>
  <sortState ref="A3:F29">
    <sortCondition ref="A2:A29"/>
  </sortState>
  <tableColumns count="6">
    <tableColumn id="1" name="Название ТП комплекта" dataDxfId="71"/>
    <tableColumn id="4" name="Локальный" dataDxfId="70"/>
    <tableColumn id="5" name="Непрофильный" dataDxfId="69"/>
    <tableColumn id="6" name="0" dataDxfId="68"/>
    <tableColumn id="7" name="2" dataDxfId="67"/>
    <tableColumn id="8" name="3" dataDxfId="6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Таблица5" displayName="Таблица5" ref="A1:N2940" totalsRowShown="0" headerRowDxfId="65" dataDxfId="64">
  <autoFilter ref="A1:N2940"/>
  <tableColumns count="14">
    <tableColumn id="1" name="Дата отправки смс" dataDxfId="63"/>
    <tableColumn id="2" name="Номер отправителя" dataDxfId="62"/>
    <tableColumn id="3" name="Номер комплекта" dataDxfId="61"/>
    <tableColumn id="4" name="Дата активации" dataDxfId="60"/>
    <tableColumn id="5" name="Дата регистрации" dataDxfId="59"/>
    <tableColumn id="6" name="ЛС дилера" dataDxfId="58"/>
    <tableColumn id="7" name="Канал продажи" dataDxfId="57"/>
    <tableColumn id="8" name="ТП комплекта текущий" dataDxfId="56"/>
    <tableColumn id="9" name="ТП комплекта текущий2" dataDxfId="55"/>
    <tableColumn id="10" name="Первоначальный баланс проданного комплекта" dataDxfId="54"/>
    <tableColumn id="11" name="Размер дополнительного платежа" dataDxfId="53"/>
    <tableColumn id="12" name="Сумма дополнительного платежа и стартового баланса" dataDxfId="52"/>
    <tableColumn id="13" name="статус комплекта" dataDxfId="51"/>
    <tableColumn id="14" name="дата блокировки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выгрузка__22" displayName="выгрузка__22" ref="A1:Y2940" totalsRowShown="0" headerRowDxfId="49" dataDxfId="48">
  <autoFilter ref="A1:Y2940"/>
  <sortState ref="A2:Y2940">
    <sortCondition ref="X1:X2940"/>
  </sortState>
  <tableColumns count="25">
    <tableColumn id="44" name="Дата отправки смс" dataDxfId="47"/>
    <tableColumn id="45" name="Номер отправителя" dataDxfId="46"/>
    <tableColumn id="46" name="Номер комплекта" dataDxfId="45"/>
    <tableColumn id="47" name="Дата активации" dataDxfId="44"/>
    <tableColumn id="7" name="Месяц активации" dataDxfId="43">
      <calculatedColumnFormula>IF(выгрузка__22[[#This Row],[Дата активации]]&lt;&gt;"",MONTH(выгрузка__22[[#This Row],[Дата активации]]),0)</calculatedColumnFormula>
    </tableColumn>
    <tableColumn id="48" name="Дата регистрации" dataDxfId="42"/>
    <tableColumn id="49" name="ЛС дилера" dataDxfId="41"/>
    <tableColumn id="50" name="Канал продажи" dataDxfId="40"/>
    <tableColumn id="51" name="ТП комплекта текущий.1" dataDxfId="39"/>
    <tableColumn id="52" name="ТП комплекта текущий.2" dataDxfId="38"/>
    <tableColumn id="53" name="Первоначальный баланс проданного комплекта" dataDxfId="37"/>
    <tableColumn id="54" name="Размер дополнительного платежа" dataDxfId="36"/>
    <tableColumn id="55" name="Сумма дополнительного платежа и стартового баланса" dataDxfId="35"/>
    <tableColumn id="56" name="статус комплекта" dataDxfId="34"/>
    <tableColumn id="57" name="Дата блокировки" dataDxfId="33"/>
    <tableColumn id="58" name="ТП комплекта текущий без города (столбец создан с помощью Power Query)" dataDxfId="32"/>
    <tableColumn id="59" name="Критерий 1 -- от 1 до 14 октября" dataDxfId="31">
      <calculatedColumnFormula>IF(AND(DAY(выгрузка__22[[#This Row],[Дата отправки смс]])&gt;=1,DAY(выгрузка__22[[#This Row],[Дата отправки смс]])&lt;=14,MONTH(выгрузка__22[[#This Row],[Дата отправки смс]])=10),1,0)</calculatedColumnFormula>
    </tableColumn>
    <tableColumn id="60" name="Критерий 3 -- дата регистрации" dataDxfId="30">
      <calculatedColumnFormula>IF(выгрузка__22[[#This Row],[Дата регистрации]]="",0,1)</calculatedColumnFormula>
    </tableColumn>
    <tableColumn id="61" name="Критерий 4 -- дилеры-участники" dataDxfId="29">
      <calculatedColumnFormula>IF(ISNA(VLOOKUP(выгрузка__22[[#This Row],[ЛС дилера]],'дилеры участники'!A:A,1,0)),0,1)</calculatedColumnFormula>
    </tableColumn>
    <tableColumn id="62" name="Критерий 5 -- ТП из списка" dataDxfId="28">
      <calculatedColumnFormula>IF(ISNA(VLOOKUP(выгрузка__22[[#This Row],[ТП комплекта текущий без города (столбец создан с помощью Power Query)]],Таблица3[Название ТП комплекта],1,0)),0,1)</calculatedColumnFormula>
    </tableColumn>
    <tableColumn id="63" name="Критерий 6 -- бонус в канале" dataDxfId="27">
      <calculatedColumnFormula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calculatedColumnFormula>
    </tableColumn>
    <tableColumn id="64" name="8 --Вознаграждение" dataDxfId="26">
      <calculatedColumnFormula>IF(T2=1,IF(выгрузка__22[[#This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calculatedColumnFormula>
    </tableColumn>
    <tableColumn id="65" name="10 --Группа тарифа" dataDxfId="25"/>
    <tableColumn id="4" name="13 --Месяц блокировки от месяца подключения" dataDxfId="2">
      <calculatedColumnFormula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calculatedColumnFormula>
    </tableColumn>
    <tableColumn id="6" name="Блокировка" dataDxfId="24">
      <calculatedColumnFormula>IF(выгрузка__22[[#This Row],[Дата блокировки]]&lt;&gt;"",1,0)</calculatedColumnFormula>
    </tableColumn>
  </tableColumns>
  <tableStyleInfo name="TableStyleQueryResult" showFirstColumn="0" showLastColumn="0" showRowStripes="1" showColumnStripes="0"/>
</table>
</file>

<file path=xl/tables/table4.xml><?xml version="1.0" encoding="utf-8"?>
<table xmlns="http://schemas.openxmlformats.org/spreadsheetml/2006/main" id="2" name="выгрузка3" displayName="выгрузка3" ref="A1:O1581" totalsRowShown="0" headerRowDxfId="23" dataDxfId="22">
  <autoFilter ref="A1:O1581"/>
  <tableColumns count="15">
    <tableColumn id="30" name="Дата отправки смс" dataDxfId="21"/>
    <tableColumn id="31" name="Номер отправителя" dataDxfId="20"/>
    <tableColumn id="32" name="Номер комплекта -- только уникальные" dataDxfId="19"/>
    <tableColumn id="33" name="Дата активации" dataDxfId="18"/>
    <tableColumn id="49" name="Дата активации - дата отправки смс" dataDxfId="17">
      <calculatedColumnFormula>ABS(выгрузка3[[#This Row],[Дата активации]]-выгрузка3[[#This Row],[Дата отправки смс]])</calculatedColumnFormula>
    </tableColumn>
    <tableColumn id="34" name="Дата регистрации" dataDxfId="16"/>
    <tableColumn id="35" name="ЛС дилера" dataDxfId="15"/>
    <tableColumn id="36" name="Канал продажи" dataDxfId="14"/>
    <tableColumn id="37" name="ТП комплекта текущий" dataDxfId="13"/>
    <tableColumn id="39" name="ТП комплекта текущий без города (столбец создан с помощью Power Query)" dataDxfId="12"/>
    <tableColumn id="40" name="Первоначальный баланс проданного комплекта" dataDxfId="11"/>
    <tableColumn id="41" name="Размер дополнительного платежа" dataDxfId="10"/>
    <tableColumn id="42" name="Сумма дополнительного платежа и стартового баланса" dataDxfId="9"/>
    <tableColumn id="43" name="статус комплекта" dataDxfId="8"/>
    <tableColumn id="44" name="дата блокировки" dataDxfId="7"/>
  </tableColumns>
  <tableStyleInfo name="TableStyleQueryResult" showFirstColumn="0" showLastColumn="0" showRowStripes="1" showColumnStripes="0"/>
</table>
</file>

<file path=xl/tables/table5.xml><?xml version="1.0" encoding="utf-8"?>
<table xmlns="http://schemas.openxmlformats.org/spreadsheetml/2006/main" id="6" name="Таблица5_2" displayName="Таблица5_2" ref="A1:B269" tableType="queryTable" totalsRowShown="0" headerRowDxfId="6" dataDxfId="5">
  <autoFilter ref="A1:B269"/>
  <sortState ref="A2:B269">
    <sortCondition ref="A1:A269"/>
  </sortState>
  <tableColumns count="2">
    <tableColumn id="4" uniqueName="4" name="Номер отправителя" queryTableFieldId="1" dataDxfId="4"/>
    <tableColumn id="5" uniqueName="5" name="Регион" queryTableFieldId="2" dataDxfId="3"/>
  </tableColumns>
  <tableStyleInfo name="TableStyleQueryResult" showFirstColumn="0" showLastColumn="0" showRowStripes="1" showColumnStripes="0"/>
</table>
</file>

<file path=xl/tables/table6.xml><?xml version="1.0" encoding="utf-8"?>
<table xmlns="http://schemas.openxmlformats.org/spreadsheetml/2006/main" id="7" name="Таблица7" displayName="Таблица7" ref="A1:Y2" totalsRowShown="0">
  <autoFilter ref="A1:Y2"/>
  <tableColumns count="25">
    <tableColumn id="1" name="Дата отправки смс" dataDxfId="1"/>
    <tableColumn id="2" name="Номер отправителя"/>
    <tableColumn id="3" name="Номер комплекта"/>
    <tableColumn id="4" name="Дата активации" dataDxfId="0"/>
    <tableColumn id="5" name="Месяц активации"/>
    <tableColumn id="6" name="Дата регистрации"/>
    <tableColumn id="7" name="ЛС дилера"/>
    <tableColumn id="8" name="Канал продажи"/>
    <tableColumn id="9" name="ТП комплекта текущий.1"/>
    <tableColumn id="10" name="ТП комплекта текущий.2"/>
    <tableColumn id="11" name="Первоначальный баланс проданного комплекта"/>
    <tableColumn id="12" name="Размер дополнительного платежа"/>
    <tableColumn id="13" name="Сумма дополнительного платежа и стартового баланса"/>
    <tableColumn id="14" name="статус комплекта"/>
    <tableColumn id="15" name="Дата блокировки"/>
    <tableColumn id="16" name="ТП комплекта текущий без города (столбец создан с помощью Power Query)"/>
    <tableColumn id="17" name="Критерий 1 -- от 1 до 14 октября"/>
    <tableColumn id="18" name="Критерий 3 -- дата регистрации"/>
    <tableColumn id="19" name="Критерий 4 -- дилеры-участники"/>
    <tableColumn id="20" name="Критерий 5 -- ТП из списка"/>
    <tableColumn id="21" name="Критерий 6 -- бонус в канале"/>
    <tableColumn id="22" name="8 --Вознаграждение"/>
    <tableColumn id="23" name="10 --Группа тарифа"/>
    <tableColumn id="24" name="13 --Месяц блокировки от месяца подключения"/>
    <tableColumn id="25" name="Блокиров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13"/>
  <sheetViews>
    <sheetView topLeftCell="A7" zoomScale="130" zoomScaleNormal="130" workbookViewId="0">
      <selection activeCell="B13" sqref="B13"/>
    </sheetView>
  </sheetViews>
  <sheetFormatPr defaultColWidth="98.140625" defaultRowHeight="12.75" x14ac:dyDescent="0.2"/>
  <cols>
    <col min="1" max="1" width="5.42578125" style="28" customWidth="1"/>
    <col min="2" max="2" width="61.5703125" style="26" customWidth="1"/>
    <col min="3" max="3" width="98.140625" style="26"/>
    <col min="4" max="16384" width="98.140625" style="27"/>
  </cols>
  <sheetData>
    <row r="1" spans="1:3" ht="51" x14ac:dyDescent="0.2">
      <c r="A1" s="25" t="s">
        <v>1870</v>
      </c>
      <c r="B1" s="20" t="s">
        <v>1866</v>
      </c>
    </row>
    <row r="2" spans="1:3" x14ac:dyDescent="0.2">
      <c r="A2" s="28">
        <v>1</v>
      </c>
      <c r="B2" s="29" t="s">
        <v>1871</v>
      </c>
      <c r="C2" s="26" t="s">
        <v>1956</v>
      </c>
    </row>
    <row r="3" spans="1:3" x14ac:dyDescent="0.2">
      <c r="A3" s="28">
        <v>3</v>
      </c>
      <c r="B3" s="29" t="s">
        <v>1872</v>
      </c>
      <c r="C3" s="26" t="s">
        <v>1956</v>
      </c>
    </row>
    <row r="4" spans="1:3" ht="25.5" x14ac:dyDescent="0.2">
      <c r="A4" s="28">
        <v>4</v>
      </c>
      <c r="B4" s="29" t="s">
        <v>1873</v>
      </c>
      <c r="C4" s="26" t="s">
        <v>1956</v>
      </c>
    </row>
    <row r="5" spans="1:3" ht="25.5" x14ac:dyDescent="0.2">
      <c r="A5" s="28">
        <v>5</v>
      </c>
      <c r="B5" s="29" t="s">
        <v>1874</v>
      </c>
      <c r="C5" s="26" t="s">
        <v>1956</v>
      </c>
    </row>
    <row r="6" spans="1:3" ht="38.25" x14ac:dyDescent="0.2">
      <c r="A6" s="28">
        <v>6</v>
      </c>
      <c r="B6" s="29" t="s">
        <v>1881</v>
      </c>
      <c r="C6" s="26" t="s">
        <v>1956</v>
      </c>
    </row>
    <row r="7" spans="1:3" ht="102" x14ac:dyDescent="0.2">
      <c r="A7" s="28">
        <v>7</v>
      </c>
      <c r="B7" s="29" t="s">
        <v>1875</v>
      </c>
      <c r="C7" s="26" t="s">
        <v>1912</v>
      </c>
    </row>
    <row r="8" spans="1:3" ht="51" x14ac:dyDescent="0.2">
      <c r="A8" s="28">
        <v>8</v>
      </c>
      <c r="B8" s="29" t="s">
        <v>1876</v>
      </c>
      <c r="C8" s="26" t="s">
        <v>1956</v>
      </c>
    </row>
    <row r="9" spans="1:3" ht="38.25" x14ac:dyDescent="0.2">
      <c r="A9" s="28">
        <v>9</v>
      </c>
      <c r="B9" s="29" t="s">
        <v>1877</v>
      </c>
      <c r="C9" s="26" t="s">
        <v>1949</v>
      </c>
    </row>
    <row r="10" spans="1:3" x14ac:dyDescent="0.2">
      <c r="A10" s="28">
        <v>10</v>
      </c>
      <c r="B10" s="29" t="s">
        <v>1878</v>
      </c>
      <c r="C10" s="26" t="s">
        <v>1957</v>
      </c>
    </row>
    <row r="11" spans="1:3" ht="51" x14ac:dyDescent="0.2">
      <c r="A11" s="28">
        <v>11</v>
      </c>
      <c r="B11" s="29" t="s">
        <v>1879</v>
      </c>
      <c r="C11" s="26" t="s">
        <v>1958</v>
      </c>
    </row>
    <row r="12" spans="1:3" ht="38.25" x14ac:dyDescent="0.2">
      <c r="A12" s="28">
        <v>12</v>
      </c>
      <c r="B12" s="29" t="s">
        <v>1921</v>
      </c>
      <c r="C12" s="26" t="s">
        <v>1950</v>
      </c>
    </row>
    <row r="13" spans="1:3" ht="25.5" x14ac:dyDescent="0.2">
      <c r="A13" s="28">
        <v>13</v>
      </c>
      <c r="B13" s="29" t="s">
        <v>1880</v>
      </c>
      <c r="C13" s="26" t="s">
        <v>1959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F29"/>
  <sheetViews>
    <sheetView topLeftCell="A7" workbookViewId="0">
      <selection activeCell="C21" sqref="C21"/>
    </sheetView>
  </sheetViews>
  <sheetFormatPr defaultRowHeight="15" x14ac:dyDescent="0.25"/>
  <cols>
    <col min="1" max="1" width="47.5703125" bestFit="1" customWidth="1"/>
    <col min="2" max="2" width="17.140625" customWidth="1"/>
    <col min="3" max="3" width="21" customWidth="1"/>
    <col min="4" max="6" width="4" bestFit="1" customWidth="1"/>
  </cols>
  <sheetData>
    <row r="1" spans="1:6" x14ac:dyDescent="0.25">
      <c r="A1" s="1"/>
      <c r="B1" s="1"/>
      <c r="C1" s="1" t="s">
        <v>13</v>
      </c>
      <c r="D1" s="2">
        <v>100</v>
      </c>
      <c r="E1" s="2">
        <v>200</v>
      </c>
      <c r="F1" s="2">
        <v>300</v>
      </c>
    </row>
    <row r="2" spans="1:6" x14ac:dyDescent="0.25">
      <c r="A2" s="5" t="s">
        <v>12</v>
      </c>
      <c r="B2" s="8" t="s">
        <v>11</v>
      </c>
      <c r="C2" s="8" t="s">
        <v>10</v>
      </c>
      <c r="D2" s="8" t="s">
        <v>55</v>
      </c>
      <c r="E2" s="8" t="s">
        <v>53</v>
      </c>
      <c r="F2" s="4" t="s">
        <v>54</v>
      </c>
    </row>
    <row r="3" spans="1:6" x14ac:dyDescent="0.25">
      <c r="A3" s="6" t="s">
        <v>14</v>
      </c>
      <c r="B3" s="3">
        <v>1</v>
      </c>
      <c r="C3" s="3">
        <v>1</v>
      </c>
      <c r="D3" s="3">
        <v>0</v>
      </c>
      <c r="E3" s="3">
        <v>0</v>
      </c>
      <c r="F3" s="7">
        <v>120</v>
      </c>
    </row>
    <row r="4" spans="1:6" x14ac:dyDescent="0.25">
      <c r="A4" s="6" t="s">
        <v>15</v>
      </c>
      <c r="B4" s="3">
        <v>1</v>
      </c>
      <c r="C4" s="3">
        <v>1</v>
      </c>
      <c r="D4" s="3">
        <v>0</v>
      </c>
      <c r="E4" s="3">
        <v>0</v>
      </c>
      <c r="F4" s="7">
        <v>120</v>
      </c>
    </row>
    <row r="5" spans="1:6" x14ac:dyDescent="0.25">
      <c r="A5" s="6" t="s">
        <v>16</v>
      </c>
      <c r="B5" s="3">
        <v>1</v>
      </c>
      <c r="C5" s="3">
        <v>1</v>
      </c>
      <c r="D5" s="3">
        <v>0</v>
      </c>
      <c r="E5" s="3">
        <v>0</v>
      </c>
      <c r="F5" s="7">
        <v>120</v>
      </c>
    </row>
    <row r="6" spans="1:6" x14ac:dyDescent="0.25">
      <c r="A6" s="6" t="s">
        <v>19</v>
      </c>
      <c r="B6" s="3">
        <v>1</v>
      </c>
      <c r="C6" s="3">
        <v>1</v>
      </c>
      <c r="D6" s="3">
        <v>70</v>
      </c>
      <c r="E6" s="3">
        <v>110</v>
      </c>
      <c r="F6" s="7">
        <v>110</v>
      </c>
    </row>
    <row r="7" spans="1:6" x14ac:dyDescent="0.25">
      <c r="A7" s="6" t="s">
        <v>20</v>
      </c>
      <c r="B7" s="3">
        <v>1</v>
      </c>
      <c r="C7" s="3">
        <v>1</v>
      </c>
      <c r="D7" s="3">
        <v>70</v>
      </c>
      <c r="E7" s="3">
        <v>110</v>
      </c>
      <c r="F7" s="7">
        <v>110</v>
      </c>
    </row>
    <row r="8" spans="1:6" x14ac:dyDescent="0.25">
      <c r="A8" s="6" t="s">
        <v>21</v>
      </c>
      <c r="B8" s="3">
        <v>1</v>
      </c>
      <c r="C8" s="3">
        <v>1</v>
      </c>
      <c r="D8" s="3">
        <v>70</v>
      </c>
      <c r="E8" s="3">
        <v>110</v>
      </c>
      <c r="F8" s="7">
        <v>110</v>
      </c>
    </row>
    <row r="9" spans="1:6" x14ac:dyDescent="0.25">
      <c r="A9" s="6" t="s">
        <v>17</v>
      </c>
      <c r="B9" s="3">
        <v>1</v>
      </c>
      <c r="C9" s="3">
        <v>1</v>
      </c>
      <c r="D9" s="3">
        <v>0</v>
      </c>
      <c r="E9" s="3">
        <v>0</v>
      </c>
      <c r="F9" s="7">
        <v>200</v>
      </c>
    </row>
    <row r="10" spans="1:6" x14ac:dyDescent="0.25">
      <c r="A10" s="6" t="s">
        <v>18</v>
      </c>
      <c r="B10" s="3">
        <v>1</v>
      </c>
      <c r="C10" s="3">
        <v>1</v>
      </c>
      <c r="D10" s="3">
        <v>0</v>
      </c>
      <c r="E10" s="3">
        <v>0</v>
      </c>
      <c r="F10" s="7">
        <v>200</v>
      </c>
    </row>
    <row r="11" spans="1:6" x14ac:dyDescent="0.25">
      <c r="A11" s="6" t="s">
        <v>22</v>
      </c>
      <c r="B11" s="3">
        <v>1</v>
      </c>
      <c r="C11" s="3">
        <v>1</v>
      </c>
      <c r="D11" s="3">
        <v>0</v>
      </c>
      <c r="E11" s="3">
        <v>0</v>
      </c>
      <c r="F11" s="7">
        <v>200</v>
      </c>
    </row>
    <row r="12" spans="1:6" x14ac:dyDescent="0.25">
      <c r="A12" s="6" t="s">
        <v>23</v>
      </c>
      <c r="B12" s="3">
        <v>1</v>
      </c>
      <c r="C12" s="3">
        <v>1</v>
      </c>
      <c r="D12" s="3">
        <v>0</v>
      </c>
      <c r="E12" s="3">
        <v>0</v>
      </c>
      <c r="F12" s="7">
        <v>200</v>
      </c>
    </row>
    <row r="13" spans="1:6" x14ac:dyDescent="0.25">
      <c r="A13" s="6" t="s">
        <v>24</v>
      </c>
      <c r="B13" s="3">
        <v>1</v>
      </c>
      <c r="C13" s="3">
        <v>1</v>
      </c>
      <c r="D13" s="3">
        <v>0</v>
      </c>
      <c r="E13" s="3">
        <v>0</v>
      </c>
      <c r="F13" s="7">
        <v>200</v>
      </c>
    </row>
    <row r="14" spans="1:6" x14ac:dyDescent="0.25">
      <c r="A14" s="6" t="s">
        <v>25</v>
      </c>
      <c r="B14" s="3">
        <v>1</v>
      </c>
      <c r="C14" s="3">
        <v>1</v>
      </c>
      <c r="D14" s="3">
        <v>0</v>
      </c>
      <c r="E14" s="3">
        <v>0</v>
      </c>
      <c r="F14" s="7">
        <v>220</v>
      </c>
    </row>
    <row r="15" spans="1:6" x14ac:dyDescent="0.25">
      <c r="A15" s="6" t="s">
        <v>26</v>
      </c>
      <c r="B15" s="3">
        <v>1</v>
      </c>
      <c r="C15" s="3">
        <v>1</v>
      </c>
      <c r="D15" s="3">
        <v>0</v>
      </c>
      <c r="E15" s="3">
        <v>0</v>
      </c>
      <c r="F15" s="7">
        <v>220</v>
      </c>
    </row>
    <row r="16" spans="1:6" x14ac:dyDescent="0.25">
      <c r="A16" s="6" t="s">
        <v>27</v>
      </c>
      <c r="B16" s="3">
        <v>1</v>
      </c>
      <c r="C16" s="3">
        <v>1</v>
      </c>
      <c r="D16" s="3">
        <v>0</v>
      </c>
      <c r="E16" s="3">
        <v>0</v>
      </c>
      <c r="F16" s="7">
        <v>220</v>
      </c>
    </row>
    <row r="17" spans="1:6" x14ac:dyDescent="0.25">
      <c r="A17" s="6" t="s">
        <v>29</v>
      </c>
      <c r="B17" s="3">
        <v>1</v>
      </c>
      <c r="C17" s="3">
        <v>1</v>
      </c>
      <c r="D17" s="3">
        <v>0</v>
      </c>
      <c r="E17" s="3">
        <v>0</v>
      </c>
      <c r="F17" s="7">
        <v>220</v>
      </c>
    </row>
    <row r="18" spans="1:6" x14ac:dyDescent="0.25">
      <c r="A18" s="6" t="s">
        <v>28</v>
      </c>
      <c r="B18" s="3">
        <v>1</v>
      </c>
      <c r="C18" s="3">
        <v>1</v>
      </c>
      <c r="D18" s="3">
        <v>0</v>
      </c>
      <c r="E18" s="3">
        <v>0</v>
      </c>
      <c r="F18" s="7">
        <v>220</v>
      </c>
    </row>
    <row r="19" spans="1:6" x14ac:dyDescent="0.25">
      <c r="A19" s="6" t="s">
        <v>40</v>
      </c>
      <c r="B19" s="3">
        <v>1</v>
      </c>
      <c r="C19" s="3">
        <v>1</v>
      </c>
      <c r="D19" s="3">
        <v>0</v>
      </c>
      <c r="E19" s="3">
        <v>100</v>
      </c>
      <c r="F19" s="7">
        <v>170</v>
      </c>
    </row>
    <row r="20" spans="1:6" x14ac:dyDescent="0.25">
      <c r="A20" s="6" t="s">
        <v>30</v>
      </c>
      <c r="B20" s="3"/>
      <c r="C20" s="3">
        <v>1</v>
      </c>
      <c r="D20" s="3">
        <v>70</v>
      </c>
      <c r="E20" s="3">
        <v>70</v>
      </c>
      <c r="F20" s="7">
        <v>70</v>
      </c>
    </row>
    <row r="21" spans="1:6" x14ac:dyDescent="0.25">
      <c r="A21" s="6" t="s">
        <v>31</v>
      </c>
      <c r="B21" s="3"/>
      <c r="C21" s="3">
        <v>1</v>
      </c>
      <c r="D21" s="3">
        <v>70</v>
      </c>
      <c r="E21" s="3">
        <v>70</v>
      </c>
      <c r="F21" s="7">
        <v>70</v>
      </c>
    </row>
    <row r="22" spans="1:6" x14ac:dyDescent="0.25">
      <c r="A22" s="6" t="s">
        <v>32</v>
      </c>
      <c r="B22" s="3"/>
      <c r="C22" s="3">
        <v>1</v>
      </c>
      <c r="D22" s="3">
        <v>70</v>
      </c>
      <c r="E22" s="3">
        <v>70</v>
      </c>
      <c r="F22" s="7">
        <v>70</v>
      </c>
    </row>
    <row r="23" spans="1:6" x14ac:dyDescent="0.25">
      <c r="A23" s="6" t="s">
        <v>33</v>
      </c>
      <c r="B23" s="3"/>
      <c r="C23" s="3">
        <v>1</v>
      </c>
      <c r="D23" s="3">
        <v>70</v>
      </c>
      <c r="E23" s="3">
        <v>70</v>
      </c>
      <c r="F23" s="7">
        <v>70</v>
      </c>
    </row>
    <row r="24" spans="1:6" x14ac:dyDescent="0.25">
      <c r="A24" s="6" t="s">
        <v>34</v>
      </c>
      <c r="B24" s="3"/>
      <c r="C24" s="3">
        <v>1</v>
      </c>
      <c r="D24" s="3">
        <v>70</v>
      </c>
      <c r="E24" s="3">
        <v>70</v>
      </c>
      <c r="F24" s="7">
        <v>70</v>
      </c>
    </row>
    <row r="25" spans="1:6" x14ac:dyDescent="0.25">
      <c r="A25" s="6" t="s">
        <v>35</v>
      </c>
      <c r="B25" s="3"/>
      <c r="C25" s="3">
        <v>1</v>
      </c>
      <c r="D25" s="3">
        <v>70</v>
      </c>
      <c r="E25" s="3">
        <v>70</v>
      </c>
      <c r="F25" s="7">
        <v>70</v>
      </c>
    </row>
    <row r="26" spans="1:6" x14ac:dyDescent="0.25">
      <c r="A26" s="6" t="s">
        <v>36</v>
      </c>
      <c r="B26" s="3"/>
      <c r="C26" s="3">
        <v>1</v>
      </c>
      <c r="D26" s="3">
        <v>70</v>
      </c>
      <c r="E26" s="3">
        <v>70</v>
      </c>
      <c r="F26" s="7">
        <v>70</v>
      </c>
    </row>
    <row r="27" spans="1:6" x14ac:dyDescent="0.25">
      <c r="A27" s="6" t="s">
        <v>37</v>
      </c>
      <c r="B27" s="3"/>
      <c r="C27" s="3">
        <v>1</v>
      </c>
      <c r="D27" s="3">
        <v>70</v>
      </c>
      <c r="E27" s="3">
        <v>70</v>
      </c>
      <c r="F27" s="7">
        <v>70</v>
      </c>
    </row>
    <row r="28" spans="1:6" x14ac:dyDescent="0.25">
      <c r="A28" s="6" t="s">
        <v>38</v>
      </c>
      <c r="B28" s="3"/>
      <c r="C28" s="3">
        <v>1</v>
      </c>
      <c r="D28" s="3">
        <v>70</v>
      </c>
      <c r="E28" s="3">
        <v>70</v>
      </c>
      <c r="F28" s="7">
        <v>70</v>
      </c>
    </row>
    <row r="29" spans="1:6" x14ac:dyDescent="0.25">
      <c r="A29" s="9" t="s">
        <v>39</v>
      </c>
      <c r="B29" s="10"/>
      <c r="C29" s="10">
        <v>1</v>
      </c>
      <c r="D29" s="10">
        <v>70</v>
      </c>
      <c r="E29" s="10">
        <v>70</v>
      </c>
      <c r="F29" s="11">
        <v>70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2936"/>
  <sheetViews>
    <sheetView workbookViewId="0">
      <selection activeCell="B34" sqref="B34"/>
    </sheetView>
  </sheetViews>
  <sheetFormatPr defaultRowHeight="15" x14ac:dyDescent="0.25"/>
  <cols>
    <col min="1" max="1" width="20.28515625" style="41" customWidth="1"/>
  </cols>
  <sheetData>
    <row r="1" spans="1:1" x14ac:dyDescent="0.25">
      <c r="A1" s="42" t="s">
        <v>1861</v>
      </c>
    </row>
    <row r="2" spans="1:1" x14ac:dyDescent="0.25">
      <c r="A2" s="41">
        <v>79956</v>
      </c>
    </row>
    <row r="3" spans="1:1" x14ac:dyDescent="0.25">
      <c r="A3" s="41">
        <v>64616</v>
      </c>
    </row>
    <row r="4" spans="1:1" x14ac:dyDescent="0.25">
      <c r="A4" s="41">
        <v>57078</v>
      </c>
    </row>
    <row r="5" spans="1:1" x14ac:dyDescent="0.25">
      <c r="A5" s="41">
        <v>66498</v>
      </c>
    </row>
    <row r="6" spans="1:1" x14ac:dyDescent="0.25">
      <c r="A6" s="43"/>
    </row>
    <row r="7" spans="1:1" x14ac:dyDescent="0.25">
      <c r="A7" s="44"/>
    </row>
    <row r="8" spans="1:1" x14ac:dyDescent="0.25">
      <c r="A8" s="35"/>
    </row>
    <row r="9" spans="1:1" x14ac:dyDescent="0.25">
      <c r="A9" s="35"/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  <row r="260" spans="1:1" x14ac:dyDescent="0.25">
      <c r="A260" s="35"/>
    </row>
    <row r="261" spans="1:1" x14ac:dyDescent="0.25">
      <c r="A261" s="35"/>
    </row>
    <row r="262" spans="1:1" x14ac:dyDescent="0.25">
      <c r="A262" s="35"/>
    </row>
    <row r="263" spans="1:1" x14ac:dyDescent="0.25">
      <c r="A263" s="35"/>
    </row>
    <row r="264" spans="1:1" x14ac:dyDescent="0.25">
      <c r="A264" s="35"/>
    </row>
    <row r="265" spans="1:1" x14ac:dyDescent="0.25">
      <c r="A265" s="35"/>
    </row>
    <row r="266" spans="1:1" x14ac:dyDescent="0.25">
      <c r="A266" s="35"/>
    </row>
    <row r="267" spans="1:1" x14ac:dyDescent="0.25">
      <c r="A267" s="35"/>
    </row>
    <row r="268" spans="1:1" x14ac:dyDescent="0.25">
      <c r="A268" s="35"/>
    </row>
    <row r="269" spans="1:1" x14ac:dyDescent="0.25">
      <c r="A269" s="35"/>
    </row>
    <row r="270" spans="1:1" x14ac:dyDescent="0.25">
      <c r="A270" s="35"/>
    </row>
    <row r="271" spans="1:1" x14ac:dyDescent="0.25">
      <c r="A271" s="35"/>
    </row>
    <row r="272" spans="1:1" x14ac:dyDescent="0.25">
      <c r="A272" s="35"/>
    </row>
    <row r="273" spans="1:1" x14ac:dyDescent="0.25">
      <c r="A273" s="35"/>
    </row>
    <row r="274" spans="1:1" x14ac:dyDescent="0.25">
      <c r="A274" s="35"/>
    </row>
    <row r="275" spans="1:1" x14ac:dyDescent="0.25">
      <c r="A275" s="35"/>
    </row>
    <row r="276" spans="1:1" x14ac:dyDescent="0.25">
      <c r="A276" s="35"/>
    </row>
    <row r="277" spans="1:1" x14ac:dyDescent="0.25">
      <c r="A277" s="35"/>
    </row>
    <row r="278" spans="1:1" x14ac:dyDescent="0.25">
      <c r="A278" s="35"/>
    </row>
    <row r="279" spans="1:1" x14ac:dyDescent="0.25">
      <c r="A279" s="35"/>
    </row>
    <row r="280" spans="1:1" x14ac:dyDescent="0.25">
      <c r="A280" s="35"/>
    </row>
    <row r="281" spans="1:1" x14ac:dyDescent="0.25">
      <c r="A281" s="35"/>
    </row>
    <row r="282" spans="1:1" x14ac:dyDescent="0.25">
      <c r="A282" s="35"/>
    </row>
    <row r="283" spans="1:1" x14ac:dyDescent="0.25">
      <c r="A283" s="35"/>
    </row>
    <row r="284" spans="1:1" x14ac:dyDescent="0.25">
      <c r="A284" s="35"/>
    </row>
    <row r="285" spans="1:1" x14ac:dyDescent="0.25">
      <c r="A285" s="35"/>
    </row>
    <row r="286" spans="1:1" x14ac:dyDescent="0.25">
      <c r="A286" s="35"/>
    </row>
    <row r="287" spans="1:1" x14ac:dyDescent="0.25">
      <c r="A287" s="35"/>
    </row>
    <row r="288" spans="1:1" x14ac:dyDescent="0.25">
      <c r="A288" s="35"/>
    </row>
    <row r="289" spans="1:1" x14ac:dyDescent="0.25">
      <c r="A289" s="35"/>
    </row>
    <row r="290" spans="1:1" x14ac:dyDescent="0.25">
      <c r="A290" s="35"/>
    </row>
    <row r="291" spans="1:1" x14ac:dyDescent="0.25">
      <c r="A291" s="35"/>
    </row>
    <row r="292" spans="1:1" x14ac:dyDescent="0.25">
      <c r="A292" s="35"/>
    </row>
    <row r="293" spans="1:1" x14ac:dyDescent="0.25">
      <c r="A293" s="35"/>
    </row>
    <row r="294" spans="1:1" x14ac:dyDescent="0.25">
      <c r="A294" s="35"/>
    </row>
    <row r="295" spans="1:1" x14ac:dyDescent="0.25">
      <c r="A295" s="35"/>
    </row>
    <row r="296" spans="1:1" x14ac:dyDescent="0.25">
      <c r="A296" s="35"/>
    </row>
    <row r="297" spans="1:1" x14ac:dyDescent="0.25">
      <c r="A297" s="35"/>
    </row>
    <row r="298" spans="1:1" x14ac:dyDescent="0.25">
      <c r="A298" s="35"/>
    </row>
    <row r="299" spans="1:1" x14ac:dyDescent="0.25">
      <c r="A299" s="35"/>
    </row>
    <row r="300" spans="1:1" x14ac:dyDescent="0.25">
      <c r="A300" s="35"/>
    </row>
    <row r="301" spans="1:1" x14ac:dyDescent="0.25">
      <c r="A301" s="35"/>
    </row>
    <row r="302" spans="1:1" x14ac:dyDescent="0.25">
      <c r="A302" s="35"/>
    </row>
    <row r="303" spans="1:1" x14ac:dyDescent="0.25">
      <c r="A303" s="35"/>
    </row>
    <row r="304" spans="1:1" x14ac:dyDescent="0.25">
      <c r="A304" s="35"/>
    </row>
    <row r="305" spans="1:1" x14ac:dyDescent="0.25">
      <c r="A305" s="35"/>
    </row>
    <row r="306" spans="1:1" x14ac:dyDescent="0.25">
      <c r="A306" s="35"/>
    </row>
    <row r="307" spans="1:1" x14ac:dyDescent="0.25">
      <c r="A307" s="35"/>
    </row>
    <row r="308" spans="1:1" x14ac:dyDescent="0.25">
      <c r="A308" s="35"/>
    </row>
    <row r="309" spans="1:1" x14ac:dyDescent="0.25">
      <c r="A309" s="35"/>
    </row>
    <row r="310" spans="1:1" x14ac:dyDescent="0.25">
      <c r="A310" s="35"/>
    </row>
    <row r="311" spans="1:1" x14ac:dyDescent="0.25">
      <c r="A311" s="35"/>
    </row>
    <row r="312" spans="1:1" x14ac:dyDescent="0.25">
      <c r="A312" s="35"/>
    </row>
    <row r="313" spans="1:1" x14ac:dyDescent="0.25">
      <c r="A313" s="35"/>
    </row>
    <row r="314" spans="1:1" x14ac:dyDescent="0.25">
      <c r="A314" s="35"/>
    </row>
    <row r="315" spans="1:1" x14ac:dyDescent="0.25">
      <c r="A315" s="35"/>
    </row>
    <row r="316" spans="1:1" x14ac:dyDescent="0.25">
      <c r="A316" s="35"/>
    </row>
    <row r="317" spans="1:1" x14ac:dyDescent="0.25">
      <c r="A317" s="35"/>
    </row>
    <row r="318" spans="1:1" x14ac:dyDescent="0.25">
      <c r="A318" s="35"/>
    </row>
    <row r="319" spans="1:1" x14ac:dyDescent="0.25">
      <c r="A319" s="35"/>
    </row>
    <row r="320" spans="1:1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  <row r="336" spans="1:1" x14ac:dyDescent="0.25">
      <c r="A336" s="35"/>
    </row>
    <row r="337" spans="1:1" x14ac:dyDescent="0.25">
      <c r="A337" s="35"/>
    </row>
    <row r="338" spans="1:1" x14ac:dyDescent="0.25">
      <c r="A338" s="35"/>
    </row>
    <row r="339" spans="1:1" x14ac:dyDescent="0.25">
      <c r="A339" s="35"/>
    </row>
    <row r="340" spans="1:1" x14ac:dyDescent="0.25">
      <c r="A340" s="35"/>
    </row>
    <row r="341" spans="1:1" x14ac:dyDescent="0.25">
      <c r="A341" s="35"/>
    </row>
    <row r="342" spans="1:1" x14ac:dyDescent="0.25">
      <c r="A342" s="35"/>
    </row>
    <row r="343" spans="1:1" x14ac:dyDescent="0.25">
      <c r="A343" s="35"/>
    </row>
    <row r="344" spans="1:1" x14ac:dyDescent="0.25">
      <c r="A344" s="35"/>
    </row>
    <row r="345" spans="1:1" x14ac:dyDescent="0.25">
      <c r="A345" s="35"/>
    </row>
    <row r="346" spans="1:1" x14ac:dyDescent="0.25">
      <c r="A346" s="35"/>
    </row>
    <row r="347" spans="1:1" x14ac:dyDescent="0.25">
      <c r="A347" s="35"/>
    </row>
    <row r="348" spans="1:1" x14ac:dyDescent="0.25">
      <c r="A348" s="35"/>
    </row>
    <row r="349" spans="1:1" x14ac:dyDescent="0.25">
      <c r="A349" s="35"/>
    </row>
    <row r="350" spans="1:1" x14ac:dyDescent="0.25">
      <c r="A350" s="35"/>
    </row>
    <row r="351" spans="1:1" x14ac:dyDescent="0.25">
      <c r="A351" s="35"/>
    </row>
    <row r="352" spans="1:1" x14ac:dyDescent="0.25">
      <c r="A352" s="35"/>
    </row>
    <row r="353" spans="1:1" x14ac:dyDescent="0.25">
      <c r="A353" s="35"/>
    </row>
    <row r="354" spans="1:1" x14ac:dyDescent="0.25">
      <c r="A354" s="35"/>
    </row>
    <row r="355" spans="1:1" x14ac:dyDescent="0.25">
      <c r="A355" s="35"/>
    </row>
    <row r="356" spans="1:1" x14ac:dyDescent="0.25">
      <c r="A356" s="35"/>
    </row>
    <row r="357" spans="1:1" x14ac:dyDescent="0.25">
      <c r="A357" s="35"/>
    </row>
    <row r="358" spans="1:1" x14ac:dyDescent="0.25">
      <c r="A358" s="35"/>
    </row>
    <row r="359" spans="1:1" x14ac:dyDescent="0.25">
      <c r="A359" s="35"/>
    </row>
    <row r="360" spans="1:1" x14ac:dyDescent="0.25">
      <c r="A360" s="35"/>
    </row>
    <row r="361" spans="1:1" x14ac:dyDescent="0.25">
      <c r="A361" s="35"/>
    </row>
    <row r="362" spans="1:1" x14ac:dyDescent="0.25">
      <c r="A362" s="35"/>
    </row>
    <row r="363" spans="1:1" x14ac:dyDescent="0.25">
      <c r="A363" s="35"/>
    </row>
    <row r="364" spans="1:1" x14ac:dyDescent="0.25">
      <c r="A364" s="35"/>
    </row>
    <row r="365" spans="1:1" x14ac:dyDescent="0.25">
      <c r="A365" s="35"/>
    </row>
    <row r="366" spans="1:1" x14ac:dyDescent="0.25">
      <c r="A366" s="35"/>
    </row>
    <row r="367" spans="1:1" x14ac:dyDescent="0.25">
      <c r="A367" s="35"/>
    </row>
    <row r="368" spans="1:1" x14ac:dyDescent="0.25">
      <c r="A368" s="35"/>
    </row>
    <row r="369" spans="1:1" x14ac:dyDescent="0.25">
      <c r="A369" s="35"/>
    </row>
    <row r="370" spans="1:1" x14ac:dyDescent="0.25">
      <c r="A370" s="35"/>
    </row>
    <row r="371" spans="1:1" x14ac:dyDescent="0.25">
      <c r="A371" s="35"/>
    </row>
    <row r="372" spans="1:1" x14ac:dyDescent="0.25">
      <c r="A372" s="35"/>
    </row>
    <row r="373" spans="1:1" x14ac:dyDescent="0.25">
      <c r="A373" s="35"/>
    </row>
    <row r="374" spans="1:1" x14ac:dyDescent="0.25">
      <c r="A374" s="35"/>
    </row>
    <row r="375" spans="1:1" x14ac:dyDescent="0.25">
      <c r="A375" s="35"/>
    </row>
    <row r="376" spans="1:1" x14ac:dyDescent="0.25">
      <c r="A376" s="35"/>
    </row>
    <row r="377" spans="1:1" x14ac:dyDescent="0.25">
      <c r="A377" s="35"/>
    </row>
    <row r="378" spans="1:1" x14ac:dyDescent="0.25">
      <c r="A378" s="35"/>
    </row>
    <row r="379" spans="1:1" x14ac:dyDescent="0.25">
      <c r="A379" s="35"/>
    </row>
    <row r="380" spans="1:1" x14ac:dyDescent="0.25">
      <c r="A380" s="35"/>
    </row>
    <row r="381" spans="1:1" x14ac:dyDescent="0.25">
      <c r="A381" s="35"/>
    </row>
    <row r="382" spans="1:1" x14ac:dyDescent="0.25">
      <c r="A382" s="35"/>
    </row>
    <row r="383" spans="1:1" x14ac:dyDescent="0.25">
      <c r="A383" s="35"/>
    </row>
    <row r="384" spans="1:1" x14ac:dyDescent="0.25">
      <c r="A384" s="35"/>
    </row>
    <row r="385" spans="1:1" x14ac:dyDescent="0.25">
      <c r="A385" s="35"/>
    </row>
    <row r="386" spans="1:1" x14ac:dyDescent="0.25">
      <c r="A386" s="35"/>
    </row>
    <row r="387" spans="1:1" x14ac:dyDescent="0.25">
      <c r="A387" s="35"/>
    </row>
    <row r="388" spans="1:1" x14ac:dyDescent="0.25">
      <c r="A388" s="35"/>
    </row>
    <row r="389" spans="1:1" x14ac:dyDescent="0.25">
      <c r="A389" s="35"/>
    </row>
    <row r="390" spans="1:1" x14ac:dyDescent="0.25">
      <c r="A390" s="35"/>
    </row>
    <row r="391" spans="1:1" x14ac:dyDescent="0.25">
      <c r="A391" s="35"/>
    </row>
    <row r="392" spans="1:1" x14ac:dyDescent="0.25">
      <c r="A392" s="35"/>
    </row>
    <row r="393" spans="1:1" x14ac:dyDescent="0.25">
      <c r="A393" s="35"/>
    </row>
    <row r="394" spans="1:1" x14ac:dyDescent="0.25">
      <c r="A394" s="35"/>
    </row>
    <row r="395" spans="1:1" x14ac:dyDescent="0.25">
      <c r="A395" s="35"/>
    </row>
    <row r="396" spans="1:1" x14ac:dyDescent="0.25">
      <c r="A396" s="35"/>
    </row>
    <row r="397" spans="1:1" x14ac:dyDescent="0.25">
      <c r="A397" s="35"/>
    </row>
    <row r="398" spans="1:1" x14ac:dyDescent="0.25">
      <c r="A398" s="35"/>
    </row>
    <row r="399" spans="1:1" x14ac:dyDescent="0.25">
      <c r="A399" s="35"/>
    </row>
    <row r="400" spans="1:1" x14ac:dyDescent="0.25">
      <c r="A400" s="35"/>
    </row>
    <row r="401" spans="1:1" x14ac:dyDescent="0.25">
      <c r="A401" s="35"/>
    </row>
    <row r="402" spans="1:1" x14ac:dyDescent="0.25">
      <c r="A402" s="35"/>
    </row>
    <row r="403" spans="1:1" x14ac:dyDescent="0.25">
      <c r="A403" s="35"/>
    </row>
    <row r="404" spans="1:1" x14ac:dyDescent="0.25">
      <c r="A404" s="35"/>
    </row>
    <row r="405" spans="1:1" x14ac:dyDescent="0.25">
      <c r="A405" s="35"/>
    </row>
    <row r="406" spans="1:1" x14ac:dyDescent="0.25">
      <c r="A406" s="35"/>
    </row>
    <row r="407" spans="1:1" x14ac:dyDescent="0.25">
      <c r="A407" s="35"/>
    </row>
    <row r="408" spans="1:1" x14ac:dyDescent="0.25">
      <c r="A408" s="35"/>
    </row>
    <row r="409" spans="1:1" x14ac:dyDescent="0.25">
      <c r="A409" s="35"/>
    </row>
    <row r="410" spans="1:1" x14ac:dyDescent="0.25">
      <c r="A410" s="35"/>
    </row>
    <row r="411" spans="1:1" x14ac:dyDescent="0.25">
      <c r="A411" s="35"/>
    </row>
    <row r="412" spans="1:1" x14ac:dyDescent="0.25">
      <c r="A412" s="35"/>
    </row>
    <row r="413" spans="1:1" x14ac:dyDescent="0.25">
      <c r="A413" s="35"/>
    </row>
    <row r="414" spans="1:1" x14ac:dyDescent="0.25">
      <c r="A414" s="35"/>
    </row>
    <row r="415" spans="1:1" x14ac:dyDescent="0.25">
      <c r="A415" s="35"/>
    </row>
    <row r="416" spans="1:1" x14ac:dyDescent="0.25">
      <c r="A416" s="35"/>
    </row>
    <row r="417" spans="1:1" x14ac:dyDescent="0.25">
      <c r="A417" s="35"/>
    </row>
    <row r="418" spans="1:1" x14ac:dyDescent="0.25">
      <c r="A418" s="35"/>
    </row>
    <row r="419" spans="1:1" x14ac:dyDescent="0.25">
      <c r="A419" s="35"/>
    </row>
    <row r="420" spans="1:1" x14ac:dyDescent="0.25">
      <c r="A420" s="35"/>
    </row>
    <row r="421" spans="1:1" x14ac:dyDescent="0.25">
      <c r="A421" s="35"/>
    </row>
    <row r="422" spans="1:1" x14ac:dyDescent="0.25">
      <c r="A422" s="35"/>
    </row>
    <row r="423" spans="1:1" x14ac:dyDescent="0.25">
      <c r="A423" s="35"/>
    </row>
    <row r="424" spans="1:1" x14ac:dyDescent="0.25">
      <c r="A424" s="35"/>
    </row>
    <row r="425" spans="1:1" x14ac:dyDescent="0.25">
      <c r="A425" s="35"/>
    </row>
    <row r="426" spans="1:1" x14ac:dyDescent="0.25">
      <c r="A426" s="35"/>
    </row>
    <row r="427" spans="1:1" x14ac:dyDescent="0.25">
      <c r="A427" s="35"/>
    </row>
    <row r="428" spans="1:1" x14ac:dyDescent="0.25">
      <c r="A428" s="35"/>
    </row>
    <row r="429" spans="1:1" x14ac:dyDescent="0.25">
      <c r="A429" s="35"/>
    </row>
    <row r="430" spans="1:1" x14ac:dyDescent="0.25">
      <c r="A430" s="35"/>
    </row>
    <row r="431" spans="1:1" x14ac:dyDescent="0.25">
      <c r="A431" s="35"/>
    </row>
    <row r="432" spans="1:1" x14ac:dyDescent="0.25">
      <c r="A432" s="35"/>
    </row>
    <row r="433" spans="1:1" x14ac:dyDescent="0.25">
      <c r="A433" s="35"/>
    </row>
    <row r="434" spans="1:1" x14ac:dyDescent="0.25">
      <c r="A434" s="35"/>
    </row>
    <row r="435" spans="1:1" x14ac:dyDescent="0.25">
      <c r="A435" s="35"/>
    </row>
    <row r="436" spans="1:1" x14ac:dyDescent="0.25">
      <c r="A436" s="35"/>
    </row>
    <row r="437" spans="1:1" x14ac:dyDescent="0.25">
      <c r="A437" s="35"/>
    </row>
    <row r="438" spans="1:1" x14ac:dyDescent="0.25">
      <c r="A438" s="35"/>
    </row>
    <row r="439" spans="1:1" x14ac:dyDescent="0.25">
      <c r="A439" s="35"/>
    </row>
    <row r="440" spans="1:1" x14ac:dyDescent="0.25">
      <c r="A440" s="35"/>
    </row>
    <row r="441" spans="1:1" x14ac:dyDescent="0.25">
      <c r="A441" s="35"/>
    </row>
    <row r="442" spans="1:1" x14ac:dyDescent="0.25">
      <c r="A442" s="35"/>
    </row>
    <row r="443" spans="1:1" x14ac:dyDescent="0.25">
      <c r="A443" s="35"/>
    </row>
    <row r="444" spans="1:1" x14ac:dyDescent="0.25">
      <c r="A444" s="35"/>
    </row>
    <row r="445" spans="1:1" x14ac:dyDescent="0.25">
      <c r="A445" s="35"/>
    </row>
    <row r="446" spans="1:1" x14ac:dyDescent="0.25">
      <c r="A446" s="35"/>
    </row>
    <row r="447" spans="1:1" x14ac:dyDescent="0.25">
      <c r="A447" s="35"/>
    </row>
    <row r="448" spans="1:1" x14ac:dyDescent="0.25">
      <c r="A448" s="35"/>
    </row>
    <row r="449" spans="1:1" x14ac:dyDescent="0.25">
      <c r="A449" s="35"/>
    </row>
    <row r="450" spans="1:1" x14ac:dyDescent="0.25">
      <c r="A450" s="35"/>
    </row>
    <row r="451" spans="1:1" x14ac:dyDescent="0.25">
      <c r="A451" s="35"/>
    </row>
    <row r="452" spans="1:1" x14ac:dyDescent="0.25">
      <c r="A452" s="35"/>
    </row>
    <row r="453" spans="1:1" x14ac:dyDescent="0.25">
      <c r="A453" s="35"/>
    </row>
    <row r="454" spans="1:1" x14ac:dyDescent="0.25">
      <c r="A454" s="35"/>
    </row>
    <row r="455" spans="1:1" x14ac:dyDescent="0.25">
      <c r="A455" s="35"/>
    </row>
    <row r="456" spans="1:1" x14ac:dyDescent="0.25">
      <c r="A456" s="35"/>
    </row>
    <row r="457" spans="1:1" x14ac:dyDescent="0.25">
      <c r="A457" s="35"/>
    </row>
    <row r="458" spans="1:1" x14ac:dyDescent="0.25">
      <c r="A458" s="35"/>
    </row>
    <row r="459" spans="1:1" x14ac:dyDescent="0.25">
      <c r="A459" s="35"/>
    </row>
    <row r="460" spans="1:1" x14ac:dyDescent="0.25">
      <c r="A460" s="35"/>
    </row>
    <row r="461" spans="1:1" x14ac:dyDescent="0.25">
      <c r="A461" s="35"/>
    </row>
    <row r="462" spans="1:1" x14ac:dyDescent="0.25">
      <c r="A462" s="35"/>
    </row>
    <row r="463" spans="1:1" x14ac:dyDescent="0.25">
      <c r="A463" s="35"/>
    </row>
    <row r="464" spans="1:1" x14ac:dyDescent="0.25">
      <c r="A464" s="35"/>
    </row>
    <row r="465" spans="1:1" x14ac:dyDescent="0.25">
      <c r="A465" s="35"/>
    </row>
    <row r="466" spans="1:1" x14ac:dyDescent="0.25">
      <c r="A466" s="35"/>
    </row>
    <row r="467" spans="1:1" x14ac:dyDescent="0.25">
      <c r="A467" s="35"/>
    </row>
    <row r="468" spans="1:1" x14ac:dyDescent="0.25">
      <c r="A468" s="35"/>
    </row>
    <row r="469" spans="1:1" x14ac:dyDescent="0.25">
      <c r="A469" s="35"/>
    </row>
    <row r="470" spans="1:1" x14ac:dyDescent="0.25">
      <c r="A470" s="35"/>
    </row>
    <row r="471" spans="1:1" x14ac:dyDescent="0.25">
      <c r="A471" s="35"/>
    </row>
    <row r="472" spans="1:1" x14ac:dyDescent="0.25">
      <c r="A472" s="35"/>
    </row>
    <row r="473" spans="1:1" x14ac:dyDescent="0.25">
      <c r="A473" s="35"/>
    </row>
    <row r="474" spans="1:1" x14ac:dyDescent="0.25">
      <c r="A474" s="35"/>
    </row>
    <row r="475" spans="1:1" x14ac:dyDescent="0.25">
      <c r="A475" s="35"/>
    </row>
    <row r="476" spans="1:1" x14ac:dyDescent="0.25">
      <c r="A476" s="35"/>
    </row>
    <row r="477" spans="1:1" x14ac:dyDescent="0.25">
      <c r="A477" s="35"/>
    </row>
    <row r="478" spans="1:1" x14ac:dyDescent="0.25">
      <c r="A478" s="35"/>
    </row>
    <row r="479" spans="1:1" x14ac:dyDescent="0.25">
      <c r="A479" s="35"/>
    </row>
    <row r="480" spans="1:1" x14ac:dyDescent="0.25">
      <c r="A480" s="35"/>
    </row>
    <row r="481" spans="1:1" x14ac:dyDescent="0.25">
      <c r="A481" s="35"/>
    </row>
    <row r="482" spans="1:1" x14ac:dyDescent="0.25">
      <c r="A482" s="35"/>
    </row>
    <row r="483" spans="1:1" x14ac:dyDescent="0.25">
      <c r="A483" s="35"/>
    </row>
    <row r="484" spans="1:1" x14ac:dyDescent="0.25">
      <c r="A484" s="35"/>
    </row>
    <row r="485" spans="1:1" x14ac:dyDescent="0.25">
      <c r="A485" s="35"/>
    </row>
    <row r="486" spans="1:1" x14ac:dyDescent="0.25">
      <c r="A486" s="35"/>
    </row>
    <row r="487" spans="1:1" x14ac:dyDescent="0.25">
      <c r="A487" s="35"/>
    </row>
    <row r="488" spans="1:1" x14ac:dyDescent="0.25">
      <c r="A488" s="35"/>
    </row>
    <row r="489" spans="1:1" x14ac:dyDescent="0.25">
      <c r="A489" s="35"/>
    </row>
    <row r="490" spans="1:1" x14ac:dyDescent="0.25">
      <c r="A490" s="35"/>
    </row>
    <row r="491" spans="1:1" x14ac:dyDescent="0.25">
      <c r="A491" s="35"/>
    </row>
    <row r="492" spans="1:1" x14ac:dyDescent="0.25">
      <c r="A492" s="35"/>
    </row>
    <row r="493" spans="1:1" x14ac:dyDescent="0.25">
      <c r="A493" s="35"/>
    </row>
    <row r="494" spans="1:1" x14ac:dyDescent="0.25">
      <c r="A494" s="35"/>
    </row>
    <row r="495" spans="1:1" x14ac:dyDescent="0.25">
      <c r="A495" s="35"/>
    </row>
    <row r="496" spans="1:1" x14ac:dyDescent="0.25">
      <c r="A496" s="35"/>
    </row>
    <row r="497" spans="1:1" x14ac:dyDescent="0.25">
      <c r="A497" s="35"/>
    </row>
    <row r="498" spans="1:1" x14ac:dyDescent="0.25">
      <c r="A498" s="35"/>
    </row>
    <row r="499" spans="1:1" x14ac:dyDescent="0.25">
      <c r="A499" s="35"/>
    </row>
    <row r="500" spans="1:1" x14ac:dyDescent="0.25">
      <c r="A500" s="35"/>
    </row>
    <row r="501" spans="1:1" x14ac:dyDescent="0.25">
      <c r="A501" s="35"/>
    </row>
    <row r="502" spans="1:1" x14ac:dyDescent="0.25">
      <c r="A502" s="35"/>
    </row>
    <row r="503" spans="1:1" x14ac:dyDescent="0.25">
      <c r="A503" s="35"/>
    </row>
    <row r="504" spans="1:1" x14ac:dyDescent="0.25">
      <c r="A504" s="35"/>
    </row>
    <row r="505" spans="1:1" x14ac:dyDescent="0.25">
      <c r="A505" s="35"/>
    </row>
    <row r="506" spans="1:1" x14ac:dyDescent="0.25">
      <c r="A506" s="35"/>
    </row>
    <row r="507" spans="1:1" x14ac:dyDescent="0.25">
      <c r="A507" s="35"/>
    </row>
    <row r="508" spans="1:1" x14ac:dyDescent="0.25">
      <c r="A508" s="35"/>
    </row>
    <row r="509" spans="1:1" x14ac:dyDescent="0.25">
      <c r="A509" s="35"/>
    </row>
    <row r="510" spans="1:1" x14ac:dyDescent="0.25">
      <c r="A510" s="35"/>
    </row>
    <row r="511" spans="1:1" x14ac:dyDescent="0.25">
      <c r="A511" s="35"/>
    </row>
    <row r="512" spans="1:1" x14ac:dyDescent="0.25">
      <c r="A512" s="35"/>
    </row>
    <row r="513" spans="1:1" x14ac:dyDescent="0.25">
      <c r="A513" s="35"/>
    </row>
    <row r="514" spans="1:1" x14ac:dyDescent="0.25">
      <c r="A514" s="35"/>
    </row>
    <row r="515" spans="1:1" x14ac:dyDescent="0.25">
      <c r="A515" s="35"/>
    </row>
    <row r="516" spans="1:1" x14ac:dyDescent="0.25">
      <c r="A516" s="35"/>
    </row>
    <row r="517" spans="1:1" x14ac:dyDescent="0.25">
      <c r="A517" s="35"/>
    </row>
    <row r="518" spans="1:1" x14ac:dyDescent="0.25">
      <c r="A518" s="35"/>
    </row>
    <row r="519" spans="1:1" x14ac:dyDescent="0.25">
      <c r="A519" s="35"/>
    </row>
    <row r="520" spans="1:1" x14ac:dyDescent="0.25">
      <c r="A520" s="35"/>
    </row>
    <row r="521" spans="1:1" x14ac:dyDescent="0.25">
      <c r="A521" s="35"/>
    </row>
    <row r="522" spans="1:1" x14ac:dyDescent="0.25">
      <c r="A522" s="35"/>
    </row>
    <row r="523" spans="1:1" x14ac:dyDescent="0.25">
      <c r="A523" s="35"/>
    </row>
    <row r="524" spans="1:1" x14ac:dyDescent="0.25">
      <c r="A524" s="35"/>
    </row>
    <row r="525" spans="1:1" x14ac:dyDescent="0.25">
      <c r="A525" s="35"/>
    </row>
    <row r="526" spans="1:1" x14ac:dyDescent="0.25">
      <c r="A526" s="35"/>
    </row>
    <row r="527" spans="1:1" x14ac:dyDescent="0.25">
      <c r="A527" s="35"/>
    </row>
    <row r="528" spans="1:1" x14ac:dyDescent="0.25">
      <c r="A528" s="35"/>
    </row>
    <row r="529" spans="1:1" x14ac:dyDescent="0.25">
      <c r="A529" s="35"/>
    </row>
    <row r="530" spans="1:1" x14ac:dyDescent="0.25">
      <c r="A530" s="35"/>
    </row>
    <row r="531" spans="1:1" x14ac:dyDescent="0.25">
      <c r="A531" s="35"/>
    </row>
    <row r="532" spans="1:1" x14ac:dyDescent="0.25">
      <c r="A532" s="35"/>
    </row>
    <row r="533" spans="1:1" x14ac:dyDescent="0.25">
      <c r="A533" s="35"/>
    </row>
    <row r="534" spans="1:1" x14ac:dyDescent="0.25">
      <c r="A534" s="35"/>
    </row>
    <row r="535" spans="1:1" x14ac:dyDescent="0.25">
      <c r="A535" s="35"/>
    </row>
    <row r="536" spans="1:1" x14ac:dyDescent="0.25">
      <c r="A536" s="35"/>
    </row>
    <row r="537" spans="1:1" x14ac:dyDescent="0.25">
      <c r="A537" s="35"/>
    </row>
    <row r="538" spans="1:1" x14ac:dyDescent="0.25">
      <c r="A538" s="35"/>
    </row>
    <row r="539" spans="1:1" x14ac:dyDescent="0.25">
      <c r="A539" s="35"/>
    </row>
    <row r="540" spans="1:1" x14ac:dyDescent="0.25">
      <c r="A540" s="35"/>
    </row>
    <row r="541" spans="1:1" x14ac:dyDescent="0.25">
      <c r="A541" s="35"/>
    </row>
    <row r="542" spans="1:1" x14ac:dyDescent="0.25">
      <c r="A542" s="35"/>
    </row>
    <row r="543" spans="1:1" x14ac:dyDescent="0.25">
      <c r="A543" s="35"/>
    </row>
    <row r="544" spans="1:1" x14ac:dyDescent="0.25">
      <c r="A544" s="35"/>
    </row>
    <row r="545" spans="1:1" x14ac:dyDescent="0.25">
      <c r="A545" s="35"/>
    </row>
    <row r="546" spans="1:1" x14ac:dyDescent="0.25">
      <c r="A546" s="35"/>
    </row>
    <row r="547" spans="1:1" x14ac:dyDescent="0.25">
      <c r="A547" s="35"/>
    </row>
    <row r="548" spans="1:1" x14ac:dyDescent="0.25">
      <c r="A548" s="35"/>
    </row>
    <row r="549" spans="1:1" x14ac:dyDescent="0.25">
      <c r="A549" s="35"/>
    </row>
    <row r="550" spans="1:1" x14ac:dyDescent="0.25">
      <c r="A550" s="35"/>
    </row>
    <row r="551" spans="1:1" x14ac:dyDescent="0.25">
      <c r="A551" s="35"/>
    </row>
    <row r="552" spans="1:1" x14ac:dyDescent="0.25">
      <c r="A552" s="35"/>
    </row>
    <row r="553" spans="1:1" x14ac:dyDescent="0.25">
      <c r="A553" s="35"/>
    </row>
    <row r="554" spans="1:1" x14ac:dyDescent="0.25">
      <c r="A554" s="35"/>
    </row>
    <row r="555" spans="1:1" x14ac:dyDescent="0.25">
      <c r="A555" s="35"/>
    </row>
    <row r="556" spans="1:1" x14ac:dyDescent="0.25">
      <c r="A556" s="35"/>
    </row>
    <row r="557" spans="1:1" x14ac:dyDescent="0.25">
      <c r="A557" s="35"/>
    </row>
    <row r="558" spans="1:1" x14ac:dyDescent="0.25">
      <c r="A558" s="35"/>
    </row>
    <row r="559" spans="1:1" x14ac:dyDescent="0.25">
      <c r="A559" s="35"/>
    </row>
    <row r="560" spans="1:1" x14ac:dyDescent="0.25">
      <c r="A560" s="35"/>
    </row>
    <row r="561" spans="1:1" x14ac:dyDescent="0.25">
      <c r="A561" s="35"/>
    </row>
    <row r="562" spans="1:1" x14ac:dyDescent="0.25">
      <c r="A562" s="35"/>
    </row>
    <row r="563" spans="1:1" x14ac:dyDescent="0.25">
      <c r="A563" s="35"/>
    </row>
    <row r="564" spans="1:1" x14ac:dyDescent="0.25">
      <c r="A564" s="35"/>
    </row>
    <row r="565" spans="1:1" x14ac:dyDescent="0.25">
      <c r="A565" s="35"/>
    </row>
    <row r="566" spans="1:1" x14ac:dyDescent="0.25">
      <c r="A566" s="35"/>
    </row>
    <row r="567" spans="1:1" x14ac:dyDescent="0.25">
      <c r="A567" s="35"/>
    </row>
    <row r="568" spans="1:1" x14ac:dyDescent="0.25">
      <c r="A568" s="35"/>
    </row>
    <row r="569" spans="1:1" x14ac:dyDescent="0.25">
      <c r="A569" s="35"/>
    </row>
    <row r="570" spans="1:1" x14ac:dyDescent="0.25">
      <c r="A570" s="35"/>
    </row>
    <row r="571" spans="1:1" x14ac:dyDescent="0.25">
      <c r="A571" s="35"/>
    </row>
    <row r="572" spans="1:1" x14ac:dyDescent="0.25">
      <c r="A572" s="35"/>
    </row>
    <row r="573" spans="1:1" x14ac:dyDescent="0.25">
      <c r="A573" s="35"/>
    </row>
    <row r="574" spans="1:1" x14ac:dyDescent="0.25">
      <c r="A574" s="35"/>
    </row>
    <row r="575" spans="1:1" x14ac:dyDescent="0.25">
      <c r="A575" s="35"/>
    </row>
    <row r="576" spans="1:1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  <row r="593" spans="1:1" x14ac:dyDescent="0.25">
      <c r="A593" s="35"/>
    </row>
    <row r="594" spans="1:1" x14ac:dyDescent="0.25">
      <c r="A594" s="35"/>
    </row>
    <row r="595" spans="1:1" x14ac:dyDescent="0.25">
      <c r="A595" s="35"/>
    </row>
    <row r="596" spans="1:1" x14ac:dyDescent="0.25">
      <c r="A596" s="35"/>
    </row>
    <row r="597" spans="1:1" x14ac:dyDescent="0.25">
      <c r="A597" s="35"/>
    </row>
    <row r="598" spans="1:1" x14ac:dyDescent="0.25">
      <c r="A598" s="35"/>
    </row>
    <row r="599" spans="1:1" x14ac:dyDescent="0.25">
      <c r="A599" s="35"/>
    </row>
    <row r="600" spans="1:1" x14ac:dyDescent="0.25">
      <c r="A600" s="35"/>
    </row>
    <row r="601" spans="1:1" x14ac:dyDescent="0.25">
      <c r="A601" s="35"/>
    </row>
    <row r="602" spans="1:1" x14ac:dyDescent="0.25">
      <c r="A602" s="35"/>
    </row>
    <row r="603" spans="1:1" x14ac:dyDescent="0.25">
      <c r="A603" s="35"/>
    </row>
    <row r="604" spans="1:1" x14ac:dyDescent="0.25">
      <c r="A604" s="35"/>
    </row>
    <row r="605" spans="1:1" x14ac:dyDescent="0.25">
      <c r="A605" s="35"/>
    </row>
    <row r="606" spans="1:1" x14ac:dyDescent="0.25">
      <c r="A606" s="35"/>
    </row>
    <row r="607" spans="1:1" x14ac:dyDescent="0.25">
      <c r="A607" s="35"/>
    </row>
    <row r="608" spans="1:1" x14ac:dyDescent="0.25">
      <c r="A608" s="35"/>
    </row>
    <row r="609" spans="1:1" x14ac:dyDescent="0.25">
      <c r="A609" s="35"/>
    </row>
    <row r="610" spans="1:1" x14ac:dyDescent="0.25">
      <c r="A610" s="35"/>
    </row>
    <row r="611" spans="1:1" x14ac:dyDescent="0.25">
      <c r="A611" s="35"/>
    </row>
    <row r="612" spans="1:1" x14ac:dyDescent="0.25">
      <c r="A612" s="35"/>
    </row>
    <row r="613" spans="1:1" x14ac:dyDescent="0.25">
      <c r="A613" s="35"/>
    </row>
    <row r="614" spans="1:1" x14ac:dyDescent="0.25">
      <c r="A614" s="35"/>
    </row>
    <row r="615" spans="1:1" x14ac:dyDescent="0.25">
      <c r="A615" s="35"/>
    </row>
    <row r="616" spans="1:1" x14ac:dyDescent="0.25">
      <c r="A616" s="35"/>
    </row>
    <row r="617" spans="1:1" x14ac:dyDescent="0.25">
      <c r="A617" s="35"/>
    </row>
    <row r="618" spans="1:1" x14ac:dyDescent="0.25">
      <c r="A618" s="35"/>
    </row>
    <row r="619" spans="1:1" x14ac:dyDescent="0.25">
      <c r="A619" s="35"/>
    </row>
    <row r="620" spans="1:1" x14ac:dyDescent="0.25">
      <c r="A620" s="35"/>
    </row>
    <row r="621" spans="1:1" x14ac:dyDescent="0.25">
      <c r="A621" s="35"/>
    </row>
    <row r="622" spans="1:1" x14ac:dyDescent="0.25">
      <c r="A622" s="35"/>
    </row>
    <row r="623" spans="1:1" x14ac:dyDescent="0.25">
      <c r="A623" s="35"/>
    </row>
    <row r="624" spans="1:1" x14ac:dyDescent="0.25">
      <c r="A624" s="35"/>
    </row>
    <row r="625" spans="1:1" x14ac:dyDescent="0.25">
      <c r="A625" s="35"/>
    </row>
    <row r="626" spans="1:1" x14ac:dyDescent="0.25">
      <c r="A626" s="35"/>
    </row>
    <row r="627" spans="1:1" x14ac:dyDescent="0.25">
      <c r="A627" s="35"/>
    </row>
    <row r="628" spans="1:1" x14ac:dyDescent="0.25">
      <c r="A628" s="35"/>
    </row>
    <row r="629" spans="1:1" x14ac:dyDescent="0.25">
      <c r="A629" s="35"/>
    </row>
    <row r="630" spans="1:1" x14ac:dyDescent="0.25">
      <c r="A630" s="35"/>
    </row>
    <row r="631" spans="1:1" x14ac:dyDescent="0.25">
      <c r="A631" s="35"/>
    </row>
    <row r="632" spans="1:1" x14ac:dyDescent="0.25">
      <c r="A632" s="35"/>
    </row>
    <row r="633" spans="1:1" x14ac:dyDescent="0.25">
      <c r="A633" s="35"/>
    </row>
    <row r="634" spans="1:1" x14ac:dyDescent="0.25">
      <c r="A634" s="35"/>
    </row>
    <row r="635" spans="1:1" x14ac:dyDescent="0.25">
      <c r="A635" s="35"/>
    </row>
    <row r="636" spans="1:1" x14ac:dyDescent="0.25">
      <c r="A636" s="35"/>
    </row>
    <row r="637" spans="1:1" x14ac:dyDescent="0.25">
      <c r="A637" s="35"/>
    </row>
    <row r="638" spans="1:1" x14ac:dyDescent="0.25">
      <c r="A638" s="35"/>
    </row>
    <row r="639" spans="1:1" x14ac:dyDescent="0.25">
      <c r="A639" s="35"/>
    </row>
    <row r="640" spans="1:1" x14ac:dyDescent="0.25">
      <c r="A640" s="35"/>
    </row>
    <row r="641" spans="1:1" x14ac:dyDescent="0.25">
      <c r="A641" s="35"/>
    </row>
    <row r="642" spans="1:1" x14ac:dyDescent="0.25">
      <c r="A642" s="35"/>
    </row>
    <row r="643" spans="1:1" x14ac:dyDescent="0.25">
      <c r="A643" s="35"/>
    </row>
    <row r="644" spans="1:1" x14ac:dyDescent="0.25">
      <c r="A644" s="35"/>
    </row>
    <row r="645" spans="1:1" x14ac:dyDescent="0.25">
      <c r="A645" s="35"/>
    </row>
    <row r="646" spans="1:1" x14ac:dyDescent="0.25">
      <c r="A646" s="35"/>
    </row>
    <row r="647" spans="1:1" x14ac:dyDescent="0.25">
      <c r="A647" s="35"/>
    </row>
    <row r="648" spans="1:1" x14ac:dyDescent="0.25">
      <c r="A648" s="35"/>
    </row>
    <row r="649" spans="1:1" x14ac:dyDescent="0.25">
      <c r="A649" s="35"/>
    </row>
    <row r="650" spans="1:1" x14ac:dyDescent="0.25">
      <c r="A650" s="35"/>
    </row>
    <row r="651" spans="1:1" x14ac:dyDescent="0.25">
      <c r="A651" s="35"/>
    </row>
    <row r="652" spans="1:1" x14ac:dyDescent="0.25">
      <c r="A652" s="35"/>
    </row>
    <row r="653" spans="1:1" x14ac:dyDescent="0.25">
      <c r="A653" s="35"/>
    </row>
    <row r="654" spans="1:1" x14ac:dyDescent="0.25">
      <c r="A654" s="35"/>
    </row>
    <row r="655" spans="1:1" x14ac:dyDescent="0.25">
      <c r="A655" s="35"/>
    </row>
    <row r="656" spans="1:1" x14ac:dyDescent="0.25">
      <c r="A656" s="35"/>
    </row>
    <row r="657" spans="1:1" x14ac:dyDescent="0.25">
      <c r="A657" s="35"/>
    </row>
    <row r="658" spans="1:1" x14ac:dyDescent="0.25">
      <c r="A658" s="35"/>
    </row>
    <row r="659" spans="1:1" x14ac:dyDescent="0.25">
      <c r="A659" s="35"/>
    </row>
    <row r="660" spans="1:1" x14ac:dyDescent="0.25">
      <c r="A660" s="35"/>
    </row>
    <row r="661" spans="1:1" x14ac:dyDescent="0.25">
      <c r="A661" s="35"/>
    </row>
    <row r="662" spans="1:1" x14ac:dyDescent="0.25">
      <c r="A662" s="35"/>
    </row>
    <row r="663" spans="1:1" x14ac:dyDescent="0.25">
      <c r="A663" s="35"/>
    </row>
    <row r="664" spans="1:1" x14ac:dyDescent="0.25">
      <c r="A664" s="35"/>
    </row>
    <row r="665" spans="1:1" x14ac:dyDescent="0.25">
      <c r="A665" s="35"/>
    </row>
    <row r="666" spans="1:1" x14ac:dyDescent="0.25">
      <c r="A666" s="35"/>
    </row>
    <row r="667" spans="1:1" x14ac:dyDescent="0.25">
      <c r="A667" s="35"/>
    </row>
    <row r="668" spans="1:1" x14ac:dyDescent="0.25">
      <c r="A668" s="35"/>
    </row>
    <row r="669" spans="1:1" x14ac:dyDescent="0.25">
      <c r="A669" s="35"/>
    </row>
    <row r="670" spans="1:1" x14ac:dyDescent="0.25">
      <c r="A670" s="35"/>
    </row>
    <row r="671" spans="1:1" x14ac:dyDescent="0.25">
      <c r="A671" s="35"/>
    </row>
    <row r="672" spans="1:1" x14ac:dyDescent="0.25">
      <c r="A672" s="35"/>
    </row>
    <row r="673" spans="1:1" x14ac:dyDescent="0.25">
      <c r="A673" s="35"/>
    </row>
    <row r="674" spans="1:1" x14ac:dyDescent="0.25">
      <c r="A674" s="35"/>
    </row>
    <row r="675" spans="1:1" x14ac:dyDescent="0.25">
      <c r="A675" s="35"/>
    </row>
    <row r="676" spans="1:1" x14ac:dyDescent="0.25">
      <c r="A676" s="35"/>
    </row>
    <row r="677" spans="1:1" x14ac:dyDescent="0.25">
      <c r="A677" s="35"/>
    </row>
    <row r="678" spans="1:1" x14ac:dyDescent="0.25">
      <c r="A678" s="35"/>
    </row>
    <row r="679" spans="1:1" x14ac:dyDescent="0.25">
      <c r="A679" s="35"/>
    </row>
    <row r="680" spans="1:1" x14ac:dyDescent="0.25">
      <c r="A680" s="35"/>
    </row>
    <row r="681" spans="1:1" x14ac:dyDescent="0.25">
      <c r="A681" s="35"/>
    </row>
    <row r="682" spans="1:1" x14ac:dyDescent="0.25">
      <c r="A682" s="35"/>
    </row>
    <row r="683" spans="1:1" x14ac:dyDescent="0.25">
      <c r="A683" s="35"/>
    </row>
    <row r="684" spans="1:1" x14ac:dyDescent="0.25">
      <c r="A684" s="35"/>
    </row>
    <row r="685" spans="1:1" x14ac:dyDescent="0.25">
      <c r="A685" s="35"/>
    </row>
    <row r="686" spans="1:1" x14ac:dyDescent="0.25">
      <c r="A686" s="35"/>
    </row>
    <row r="687" spans="1:1" x14ac:dyDescent="0.25">
      <c r="A687" s="35"/>
    </row>
    <row r="688" spans="1:1" x14ac:dyDescent="0.25">
      <c r="A688" s="35"/>
    </row>
    <row r="689" spans="1:1" x14ac:dyDescent="0.25">
      <c r="A689" s="35"/>
    </row>
    <row r="690" spans="1:1" x14ac:dyDescent="0.25">
      <c r="A690" s="35"/>
    </row>
    <row r="691" spans="1:1" x14ac:dyDescent="0.25">
      <c r="A691" s="35"/>
    </row>
    <row r="692" spans="1:1" x14ac:dyDescent="0.25">
      <c r="A692" s="35"/>
    </row>
    <row r="693" spans="1:1" x14ac:dyDescent="0.25">
      <c r="A693" s="35"/>
    </row>
    <row r="694" spans="1:1" x14ac:dyDescent="0.25">
      <c r="A694" s="35"/>
    </row>
    <row r="695" spans="1:1" x14ac:dyDescent="0.25">
      <c r="A695" s="35"/>
    </row>
    <row r="696" spans="1:1" x14ac:dyDescent="0.25">
      <c r="A696" s="35"/>
    </row>
    <row r="697" spans="1:1" x14ac:dyDescent="0.25">
      <c r="A697" s="35"/>
    </row>
    <row r="698" spans="1:1" x14ac:dyDescent="0.25">
      <c r="A698" s="35"/>
    </row>
    <row r="699" spans="1:1" x14ac:dyDescent="0.25">
      <c r="A699" s="35"/>
    </row>
    <row r="700" spans="1:1" x14ac:dyDescent="0.25">
      <c r="A700" s="35"/>
    </row>
    <row r="701" spans="1:1" x14ac:dyDescent="0.25">
      <c r="A701" s="35"/>
    </row>
    <row r="702" spans="1:1" x14ac:dyDescent="0.25">
      <c r="A702" s="35"/>
    </row>
    <row r="703" spans="1:1" x14ac:dyDescent="0.25">
      <c r="A703" s="35"/>
    </row>
    <row r="704" spans="1:1" x14ac:dyDescent="0.25">
      <c r="A704" s="35"/>
    </row>
    <row r="705" spans="1:1" x14ac:dyDescent="0.25">
      <c r="A705" s="35"/>
    </row>
    <row r="706" spans="1:1" x14ac:dyDescent="0.25">
      <c r="A706" s="35"/>
    </row>
    <row r="707" spans="1:1" x14ac:dyDescent="0.25">
      <c r="A707" s="35"/>
    </row>
    <row r="708" spans="1:1" x14ac:dyDescent="0.25">
      <c r="A708" s="35"/>
    </row>
    <row r="709" spans="1:1" x14ac:dyDescent="0.25">
      <c r="A709" s="35"/>
    </row>
    <row r="710" spans="1:1" x14ac:dyDescent="0.25">
      <c r="A710" s="35"/>
    </row>
    <row r="711" spans="1:1" x14ac:dyDescent="0.25">
      <c r="A711" s="35"/>
    </row>
    <row r="712" spans="1:1" x14ac:dyDescent="0.25">
      <c r="A712" s="35"/>
    </row>
    <row r="713" spans="1:1" x14ac:dyDescent="0.25">
      <c r="A713" s="35"/>
    </row>
    <row r="714" spans="1:1" x14ac:dyDescent="0.25">
      <c r="A714" s="35"/>
    </row>
    <row r="715" spans="1:1" x14ac:dyDescent="0.25">
      <c r="A715" s="35"/>
    </row>
    <row r="716" spans="1:1" x14ac:dyDescent="0.25">
      <c r="A716" s="35"/>
    </row>
    <row r="717" spans="1:1" x14ac:dyDescent="0.25">
      <c r="A717" s="35"/>
    </row>
    <row r="718" spans="1:1" x14ac:dyDescent="0.25">
      <c r="A718" s="35"/>
    </row>
    <row r="719" spans="1:1" x14ac:dyDescent="0.25">
      <c r="A719" s="35"/>
    </row>
    <row r="720" spans="1:1" x14ac:dyDescent="0.25">
      <c r="A720" s="35"/>
    </row>
    <row r="721" spans="1:1" x14ac:dyDescent="0.25">
      <c r="A721" s="35"/>
    </row>
    <row r="722" spans="1:1" x14ac:dyDescent="0.25">
      <c r="A722" s="35"/>
    </row>
    <row r="723" spans="1:1" x14ac:dyDescent="0.25">
      <c r="A723" s="35"/>
    </row>
    <row r="724" spans="1:1" x14ac:dyDescent="0.25">
      <c r="A724" s="35"/>
    </row>
    <row r="725" spans="1:1" x14ac:dyDescent="0.25">
      <c r="A725" s="35"/>
    </row>
    <row r="726" spans="1:1" x14ac:dyDescent="0.25">
      <c r="A726" s="35"/>
    </row>
    <row r="727" spans="1:1" x14ac:dyDescent="0.25">
      <c r="A727" s="35"/>
    </row>
    <row r="728" spans="1:1" x14ac:dyDescent="0.25">
      <c r="A728" s="35"/>
    </row>
    <row r="729" spans="1:1" x14ac:dyDescent="0.25">
      <c r="A729" s="35"/>
    </row>
    <row r="730" spans="1:1" x14ac:dyDescent="0.25">
      <c r="A730" s="35"/>
    </row>
    <row r="731" spans="1:1" x14ac:dyDescent="0.25">
      <c r="A731" s="35"/>
    </row>
    <row r="732" spans="1:1" x14ac:dyDescent="0.25">
      <c r="A732" s="35"/>
    </row>
    <row r="733" spans="1:1" x14ac:dyDescent="0.25">
      <c r="A733" s="35"/>
    </row>
    <row r="734" spans="1:1" x14ac:dyDescent="0.25">
      <c r="A734" s="35"/>
    </row>
    <row r="735" spans="1:1" x14ac:dyDescent="0.25">
      <c r="A735" s="35"/>
    </row>
    <row r="736" spans="1:1" x14ac:dyDescent="0.25">
      <c r="A736" s="35"/>
    </row>
    <row r="737" spans="1:1" x14ac:dyDescent="0.25">
      <c r="A737" s="35"/>
    </row>
    <row r="738" spans="1:1" x14ac:dyDescent="0.25">
      <c r="A738" s="35"/>
    </row>
    <row r="739" spans="1:1" x14ac:dyDescent="0.25">
      <c r="A739" s="35"/>
    </row>
    <row r="740" spans="1:1" x14ac:dyDescent="0.25">
      <c r="A740" s="35"/>
    </row>
    <row r="741" spans="1:1" x14ac:dyDescent="0.25">
      <c r="A741" s="35"/>
    </row>
    <row r="742" spans="1:1" x14ac:dyDescent="0.25">
      <c r="A742" s="35"/>
    </row>
    <row r="743" spans="1:1" x14ac:dyDescent="0.25">
      <c r="A743" s="35"/>
    </row>
    <row r="744" spans="1:1" x14ac:dyDescent="0.25">
      <c r="A744" s="35"/>
    </row>
    <row r="745" spans="1:1" x14ac:dyDescent="0.25">
      <c r="A745" s="35"/>
    </row>
    <row r="746" spans="1:1" x14ac:dyDescent="0.25">
      <c r="A746" s="35"/>
    </row>
    <row r="747" spans="1:1" x14ac:dyDescent="0.25">
      <c r="A747" s="35"/>
    </row>
    <row r="748" spans="1:1" x14ac:dyDescent="0.25">
      <c r="A748" s="35"/>
    </row>
    <row r="749" spans="1:1" x14ac:dyDescent="0.25">
      <c r="A749" s="35"/>
    </row>
    <row r="750" spans="1:1" x14ac:dyDescent="0.25">
      <c r="A750" s="35"/>
    </row>
    <row r="751" spans="1:1" x14ac:dyDescent="0.25">
      <c r="A751" s="35"/>
    </row>
    <row r="752" spans="1:1" x14ac:dyDescent="0.25">
      <c r="A752" s="35"/>
    </row>
    <row r="753" spans="1:1" x14ac:dyDescent="0.25">
      <c r="A753" s="35"/>
    </row>
    <row r="754" spans="1:1" x14ac:dyDescent="0.25">
      <c r="A754" s="35"/>
    </row>
    <row r="755" spans="1:1" x14ac:dyDescent="0.25">
      <c r="A755" s="35"/>
    </row>
    <row r="756" spans="1:1" x14ac:dyDescent="0.25">
      <c r="A756" s="35"/>
    </row>
    <row r="757" spans="1:1" x14ac:dyDescent="0.25">
      <c r="A757" s="35"/>
    </row>
    <row r="758" spans="1:1" x14ac:dyDescent="0.25">
      <c r="A758" s="35"/>
    </row>
    <row r="759" spans="1:1" x14ac:dyDescent="0.25">
      <c r="A759" s="35"/>
    </row>
    <row r="760" spans="1:1" x14ac:dyDescent="0.25">
      <c r="A760" s="35"/>
    </row>
    <row r="761" spans="1:1" x14ac:dyDescent="0.25">
      <c r="A761" s="35"/>
    </row>
    <row r="762" spans="1:1" x14ac:dyDescent="0.25">
      <c r="A762" s="35"/>
    </row>
    <row r="763" spans="1:1" x14ac:dyDescent="0.25">
      <c r="A763" s="35"/>
    </row>
    <row r="764" spans="1:1" x14ac:dyDescent="0.25">
      <c r="A764" s="35"/>
    </row>
    <row r="765" spans="1:1" x14ac:dyDescent="0.25">
      <c r="A765" s="35"/>
    </row>
    <row r="766" spans="1:1" x14ac:dyDescent="0.25">
      <c r="A766" s="35"/>
    </row>
    <row r="767" spans="1:1" x14ac:dyDescent="0.25">
      <c r="A767" s="35"/>
    </row>
    <row r="768" spans="1:1" x14ac:dyDescent="0.25">
      <c r="A768" s="35"/>
    </row>
    <row r="769" spans="1:1" x14ac:dyDescent="0.25">
      <c r="A769" s="35"/>
    </row>
    <row r="770" spans="1:1" x14ac:dyDescent="0.25">
      <c r="A770" s="35"/>
    </row>
    <row r="771" spans="1:1" x14ac:dyDescent="0.25">
      <c r="A771" s="35"/>
    </row>
    <row r="772" spans="1:1" x14ac:dyDescent="0.25">
      <c r="A772" s="35"/>
    </row>
    <row r="773" spans="1:1" x14ac:dyDescent="0.25">
      <c r="A773" s="35"/>
    </row>
    <row r="774" spans="1:1" x14ac:dyDescent="0.25">
      <c r="A774" s="35"/>
    </row>
    <row r="775" spans="1:1" x14ac:dyDescent="0.25">
      <c r="A775" s="35"/>
    </row>
    <row r="776" spans="1:1" x14ac:dyDescent="0.25">
      <c r="A776" s="35"/>
    </row>
    <row r="777" spans="1:1" x14ac:dyDescent="0.25">
      <c r="A777" s="35"/>
    </row>
    <row r="778" spans="1:1" x14ac:dyDescent="0.25">
      <c r="A778" s="35"/>
    </row>
    <row r="779" spans="1:1" x14ac:dyDescent="0.25">
      <c r="A779" s="35"/>
    </row>
    <row r="780" spans="1:1" x14ac:dyDescent="0.25">
      <c r="A780" s="35"/>
    </row>
    <row r="781" spans="1:1" x14ac:dyDescent="0.25">
      <c r="A781" s="35"/>
    </row>
    <row r="782" spans="1:1" x14ac:dyDescent="0.25">
      <c r="A782" s="35"/>
    </row>
    <row r="783" spans="1:1" x14ac:dyDescent="0.25">
      <c r="A783" s="35"/>
    </row>
    <row r="784" spans="1:1" x14ac:dyDescent="0.25">
      <c r="A784" s="35"/>
    </row>
    <row r="785" spans="1:1" x14ac:dyDescent="0.25">
      <c r="A785" s="35"/>
    </row>
    <row r="786" spans="1:1" x14ac:dyDescent="0.25">
      <c r="A786" s="35"/>
    </row>
    <row r="787" spans="1:1" x14ac:dyDescent="0.25">
      <c r="A787" s="35"/>
    </row>
    <row r="788" spans="1:1" x14ac:dyDescent="0.25">
      <c r="A788" s="35"/>
    </row>
    <row r="789" spans="1:1" x14ac:dyDescent="0.25">
      <c r="A789" s="35"/>
    </row>
    <row r="790" spans="1:1" x14ac:dyDescent="0.25">
      <c r="A790" s="35"/>
    </row>
    <row r="791" spans="1:1" x14ac:dyDescent="0.25">
      <c r="A791" s="35"/>
    </row>
    <row r="792" spans="1:1" x14ac:dyDescent="0.25">
      <c r="A792" s="35"/>
    </row>
    <row r="793" spans="1:1" x14ac:dyDescent="0.25">
      <c r="A793" s="35"/>
    </row>
    <row r="794" spans="1:1" x14ac:dyDescent="0.25">
      <c r="A794" s="35"/>
    </row>
    <row r="795" spans="1:1" x14ac:dyDescent="0.25">
      <c r="A795" s="35"/>
    </row>
    <row r="796" spans="1:1" x14ac:dyDescent="0.25">
      <c r="A796" s="35"/>
    </row>
    <row r="797" spans="1:1" x14ac:dyDescent="0.25">
      <c r="A797" s="35"/>
    </row>
    <row r="798" spans="1:1" x14ac:dyDescent="0.25">
      <c r="A798" s="35"/>
    </row>
    <row r="799" spans="1:1" x14ac:dyDescent="0.25">
      <c r="A799" s="35"/>
    </row>
    <row r="800" spans="1:1" x14ac:dyDescent="0.25">
      <c r="A800" s="35"/>
    </row>
    <row r="801" spans="1:1" x14ac:dyDescent="0.25">
      <c r="A801" s="35"/>
    </row>
    <row r="802" spans="1:1" x14ac:dyDescent="0.25">
      <c r="A802" s="35"/>
    </row>
    <row r="803" spans="1:1" x14ac:dyDescent="0.25">
      <c r="A803" s="35"/>
    </row>
    <row r="804" spans="1:1" x14ac:dyDescent="0.25">
      <c r="A804" s="35"/>
    </row>
    <row r="805" spans="1:1" x14ac:dyDescent="0.25">
      <c r="A805" s="35"/>
    </row>
    <row r="806" spans="1:1" x14ac:dyDescent="0.25">
      <c r="A806" s="35"/>
    </row>
    <row r="807" spans="1:1" x14ac:dyDescent="0.25">
      <c r="A807" s="35"/>
    </row>
    <row r="808" spans="1:1" x14ac:dyDescent="0.25">
      <c r="A808" s="35"/>
    </row>
    <row r="809" spans="1:1" x14ac:dyDescent="0.25">
      <c r="A809" s="35"/>
    </row>
    <row r="810" spans="1:1" x14ac:dyDescent="0.25">
      <c r="A810" s="35"/>
    </row>
    <row r="811" spans="1:1" x14ac:dyDescent="0.25">
      <c r="A811" s="35"/>
    </row>
    <row r="812" spans="1:1" x14ac:dyDescent="0.25">
      <c r="A812" s="35"/>
    </row>
    <row r="813" spans="1:1" x14ac:dyDescent="0.25">
      <c r="A813" s="35"/>
    </row>
    <row r="814" spans="1:1" x14ac:dyDescent="0.25">
      <c r="A814" s="35"/>
    </row>
    <row r="815" spans="1:1" x14ac:dyDescent="0.25">
      <c r="A815" s="35"/>
    </row>
    <row r="816" spans="1:1" x14ac:dyDescent="0.25">
      <c r="A816" s="35"/>
    </row>
    <row r="817" spans="1:1" x14ac:dyDescent="0.25">
      <c r="A817" s="35"/>
    </row>
    <row r="818" spans="1:1" x14ac:dyDescent="0.25">
      <c r="A818" s="35"/>
    </row>
    <row r="819" spans="1:1" x14ac:dyDescent="0.25">
      <c r="A819" s="35"/>
    </row>
    <row r="820" spans="1:1" x14ac:dyDescent="0.25">
      <c r="A820" s="35"/>
    </row>
    <row r="821" spans="1:1" x14ac:dyDescent="0.25">
      <c r="A821" s="35"/>
    </row>
    <row r="822" spans="1:1" x14ac:dyDescent="0.25">
      <c r="A822" s="35"/>
    </row>
    <row r="823" spans="1:1" x14ac:dyDescent="0.25">
      <c r="A823" s="35"/>
    </row>
    <row r="824" spans="1:1" x14ac:dyDescent="0.25">
      <c r="A824" s="35"/>
    </row>
    <row r="825" spans="1:1" x14ac:dyDescent="0.25">
      <c r="A825" s="35"/>
    </row>
    <row r="826" spans="1:1" x14ac:dyDescent="0.25">
      <c r="A826" s="35"/>
    </row>
    <row r="827" spans="1:1" x14ac:dyDescent="0.25">
      <c r="A827" s="35"/>
    </row>
    <row r="828" spans="1:1" x14ac:dyDescent="0.25">
      <c r="A828" s="35"/>
    </row>
    <row r="829" spans="1:1" x14ac:dyDescent="0.25">
      <c r="A829" s="35"/>
    </row>
    <row r="830" spans="1:1" x14ac:dyDescent="0.25">
      <c r="A830" s="35"/>
    </row>
    <row r="831" spans="1:1" x14ac:dyDescent="0.25">
      <c r="A831" s="35"/>
    </row>
    <row r="832" spans="1:1" x14ac:dyDescent="0.25">
      <c r="A832" s="35"/>
    </row>
    <row r="833" spans="1:1" x14ac:dyDescent="0.25">
      <c r="A833" s="35"/>
    </row>
    <row r="834" spans="1:1" x14ac:dyDescent="0.25">
      <c r="A834" s="35"/>
    </row>
    <row r="835" spans="1:1" x14ac:dyDescent="0.25">
      <c r="A835" s="35"/>
    </row>
    <row r="836" spans="1:1" x14ac:dyDescent="0.25">
      <c r="A836" s="35"/>
    </row>
    <row r="837" spans="1:1" x14ac:dyDescent="0.25">
      <c r="A837" s="35"/>
    </row>
    <row r="838" spans="1:1" x14ac:dyDescent="0.25">
      <c r="A838" s="35"/>
    </row>
    <row r="839" spans="1:1" x14ac:dyDescent="0.25">
      <c r="A839" s="35"/>
    </row>
    <row r="840" spans="1:1" x14ac:dyDescent="0.25">
      <c r="A840" s="35"/>
    </row>
    <row r="841" spans="1:1" x14ac:dyDescent="0.25">
      <c r="A841" s="35"/>
    </row>
    <row r="842" spans="1:1" x14ac:dyDescent="0.25">
      <c r="A842" s="35"/>
    </row>
    <row r="843" spans="1:1" x14ac:dyDescent="0.25">
      <c r="A843" s="35"/>
    </row>
    <row r="844" spans="1:1" x14ac:dyDescent="0.25">
      <c r="A844" s="35"/>
    </row>
    <row r="845" spans="1:1" x14ac:dyDescent="0.25">
      <c r="A845" s="35"/>
    </row>
    <row r="846" spans="1:1" x14ac:dyDescent="0.25">
      <c r="A846" s="35"/>
    </row>
    <row r="847" spans="1:1" x14ac:dyDescent="0.25">
      <c r="A847" s="35"/>
    </row>
    <row r="848" spans="1:1" x14ac:dyDescent="0.25">
      <c r="A848" s="35"/>
    </row>
    <row r="849" spans="1:1" x14ac:dyDescent="0.25">
      <c r="A849" s="35"/>
    </row>
    <row r="850" spans="1:1" x14ac:dyDescent="0.25">
      <c r="A850" s="35"/>
    </row>
    <row r="851" spans="1:1" x14ac:dyDescent="0.25">
      <c r="A851" s="35"/>
    </row>
    <row r="852" spans="1:1" x14ac:dyDescent="0.25">
      <c r="A852" s="35"/>
    </row>
    <row r="853" spans="1:1" x14ac:dyDescent="0.25">
      <c r="A853" s="35"/>
    </row>
    <row r="854" spans="1:1" x14ac:dyDescent="0.25">
      <c r="A854" s="35"/>
    </row>
    <row r="855" spans="1:1" x14ac:dyDescent="0.25">
      <c r="A855" s="35"/>
    </row>
    <row r="856" spans="1:1" x14ac:dyDescent="0.25">
      <c r="A856" s="35"/>
    </row>
    <row r="857" spans="1:1" x14ac:dyDescent="0.25">
      <c r="A857" s="35"/>
    </row>
    <row r="858" spans="1:1" x14ac:dyDescent="0.25">
      <c r="A858" s="35"/>
    </row>
    <row r="859" spans="1:1" x14ac:dyDescent="0.25">
      <c r="A859" s="35"/>
    </row>
    <row r="860" spans="1:1" x14ac:dyDescent="0.25">
      <c r="A860" s="35"/>
    </row>
    <row r="861" spans="1:1" x14ac:dyDescent="0.25">
      <c r="A861" s="35"/>
    </row>
    <row r="862" spans="1:1" x14ac:dyDescent="0.25">
      <c r="A862" s="35"/>
    </row>
    <row r="863" spans="1:1" x14ac:dyDescent="0.25">
      <c r="A863" s="35"/>
    </row>
    <row r="864" spans="1:1" x14ac:dyDescent="0.25">
      <c r="A864" s="35"/>
    </row>
    <row r="865" spans="1:1" x14ac:dyDescent="0.25">
      <c r="A865" s="35"/>
    </row>
    <row r="866" spans="1:1" x14ac:dyDescent="0.25">
      <c r="A866" s="35"/>
    </row>
    <row r="867" spans="1:1" x14ac:dyDescent="0.25">
      <c r="A867" s="35"/>
    </row>
    <row r="868" spans="1:1" x14ac:dyDescent="0.25">
      <c r="A868" s="35"/>
    </row>
    <row r="869" spans="1:1" x14ac:dyDescent="0.25">
      <c r="A869" s="35"/>
    </row>
    <row r="870" spans="1:1" x14ac:dyDescent="0.25">
      <c r="A870" s="35"/>
    </row>
    <row r="871" spans="1:1" x14ac:dyDescent="0.25">
      <c r="A871" s="35"/>
    </row>
    <row r="872" spans="1:1" x14ac:dyDescent="0.25">
      <c r="A872" s="35"/>
    </row>
    <row r="873" spans="1:1" x14ac:dyDescent="0.25">
      <c r="A873" s="35"/>
    </row>
    <row r="874" spans="1:1" x14ac:dyDescent="0.25">
      <c r="A874" s="35"/>
    </row>
    <row r="875" spans="1:1" x14ac:dyDescent="0.25">
      <c r="A875" s="35"/>
    </row>
    <row r="876" spans="1:1" x14ac:dyDescent="0.25">
      <c r="A876" s="35"/>
    </row>
    <row r="877" spans="1:1" x14ac:dyDescent="0.25">
      <c r="A877" s="35"/>
    </row>
    <row r="878" spans="1:1" x14ac:dyDescent="0.25">
      <c r="A878" s="35"/>
    </row>
    <row r="879" spans="1:1" x14ac:dyDescent="0.25">
      <c r="A879" s="35"/>
    </row>
    <row r="880" spans="1:1" x14ac:dyDescent="0.25">
      <c r="A880" s="35"/>
    </row>
    <row r="881" spans="1:1" x14ac:dyDescent="0.25">
      <c r="A881" s="35"/>
    </row>
    <row r="882" spans="1:1" x14ac:dyDescent="0.25">
      <c r="A882" s="35"/>
    </row>
    <row r="883" spans="1:1" x14ac:dyDescent="0.25">
      <c r="A883" s="35"/>
    </row>
    <row r="884" spans="1:1" x14ac:dyDescent="0.25">
      <c r="A884" s="35"/>
    </row>
    <row r="885" spans="1:1" x14ac:dyDescent="0.25">
      <c r="A885" s="35"/>
    </row>
    <row r="886" spans="1:1" x14ac:dyDescent="0.25">
      <c r="A886" s="35"/>
    </row>
    <row r="887" spans="1:1" x14ac:dyDescent="0.25">
      <c r="A887" s="35"/>
    </row>
    <row r="888" spans="1:1" x14ac:dyDescent="0.25">
      <c r="A888" s="35"/>
    </row>
    <row r="889" spans="1:1" x14ac:dyDescent="0.25">
      <c r="A889" s="35"/>
    </row>
    <row r="890" spans="1:1" x14ac:dyDescent="0.25">
      <c r="A890" s="35"/>
    </row>
    <row r="891" spans="1:1" x14ac:dyDescent="0.25">
      <c r="A891" s="35"/>
    </row>
    <row r="892" spans="1:1" x14ac:dyDescent="0.25">
      <c r="A892" s="35"/>
    </row>
    <row r="893" spans="1:1" x14ac:dyDescent="0.25">
      <c r="A893" s="35"/>
    </row>
    <row r="894" spans="1:1" x14ac:dyDescent="0.25">
      <c r="A894" s="35"/>
    </row>
    <row r="895" spans="1:1" x14ac:dyDescent="0.25">
      <c r="A895" s="35"/>
    </row>
    <row r="896" spans="1:1" x14ac:dyDescent="0.25">
      <c r="A896" s="35"/>
    </row>
    <row r="897" spans="1:1" x14ac:dyDescent="0.25">
      <c r="A897" s="35"/>
    </row>
    <row r="898" spans="1:1" x14ac:dyDescent="0.25">
      <c r="A898" s="35"/>
    </row>
    <row r="899" spans="1:1" x14ac:dyDescent="0.25">
      <c r="A899" s="35"/>
    </row>
    <row r="900" spans="1:1" x14ac:dyDescent="0.25">
      <c r="A900" s="35"/>
    </row>
    <row r="901" spans="1:1" x14ac:dyDescent="0.25">
      <c r="A901" s="35"/>
    </row>
    <row r="902" spans="1:1" x14ac:dyDescent="0.25">
      <c r="A902" s="35"/>
    </row>
    <row r="903" spans="1:1" x14ac:dyDescent="0.25">
      <c r="A903" s="35"/>
    </row>
    <row r="904" spans="1:1" x14ac:dyDescent="0.25">
      <c r="A904" s="35"/>
    </row>
    <row r="905" spans="1:1" x14ac:dyDescent="0.25">
      <c r="A905" s="35"/>
    </row>
    <row r="906" spans="1:1" x14ac:dyDescent="0.25">
      <c r="A906" s="35"/>
    </row>
    <row r="907" spans="1:1" x14ac:dyDescent="0.25">
      <c r="A907" s="35"/>
    </row>
    <row r="908" spans="1:1" x14ac:dyDescent="0.25">
      <c r="A908" s="35"/>
    </row>
    <row r="909" spans="1:1" x14ac:dyDescent="0.25">
      <c r="A909" s="35"/>
    </row>
    <row r="910" spans="1:1" x14ac:dyDescent="0.25">
      <c r="A910" s="35"/>
    </row>
    <row r="911" spans="1:1" x14ac:dyDescent="0.25">
      <c r="A911" s="35"/>
    </row>
    <row r="912" spans="1:1" x14ac:dyDescent="0.25">
      <c r="A912" s="35"/>
    </row>
    <row r="913" spans="1:1" x14ac:dyDescent="0.25">
      <c r="A913" s="35"/>
    </row>
    <row r="914" spans="1:1" x14ac:dyDescent="0.25">
      <c r="A914" s="35"/>
    </row>
    <row r="915" spans="1:1" x14ac:dyDescent="0.25">
      <c r="A915" s="35"/>
    </row>
    <row r="916" spans="1:1" x14ac:dyDescent="0.25">
      <c r="A916" s="35"/>
    </row>
    <row r="917" spans="1:1" x14ac:dyDescent="0.25">
      <c r="A917" s="35"/>
    </row>
    <row r="918" spans="1:1" x14ac:dyDescent="0.25">
      <c r="A918" s="35"/>
    </row>
    <row r="919" spans="1:1" x14ac:dyDescent="0.25">
      <c r="A919" s="35"/>
    </row>
    <row r="920" spans="1:1" x14ac:dyDescent="0.25">
      <c r="A920" s="35"/>
    </row>
    <row r="921" spans="1:1" x14ac:dyDescent="0.25">
      <c r="A921" s="35"/>
    </row>
    <row r="922" spans="1:1" x14ac:dyDescent="0.25">
      <c r="A922" s="35"/>
    </row>
    <row r="923" spans="1:1" x14ac:dyDescent="0.25">
      <c r="A923" s="35"/>
    </row>
    <row r="924" spans="1:1" x14ac:dyDescent="0.25">
      <c r="A924" s="35"/>
    </row>
    <row r="925" spans="1:1" x14ac:dyDescent="0.25">
      <c r="A925" s="35"/>
    </row>
    <row r="926" spans="1:1" x14ac:dyDescent="0.25">
      <c r="A926" s="35"/>
    </row>
    <row r="927" spans="1:1" x14ac:dyDescent="0.25">
      <c r="A927" s="35"/>
    </row>
    <row r="928" spans="1:1" x14ac:dyDescent="0.25">
      <c r="A928" s="35"/>
    </row>
    <row r="929" spans="1:1" x14ac:dyDescent="0.25">
      <c r="A929" s="35"/>
    </row>
    <row r="930" spans="1:1" x14ac:dyDescent="0.25">
      <c r="A930" s="35"/>
    </row>
    <row r="931" spans="1:1" x14ac:dyDescent="0.25">
      <c r="A931" s="35"/>
    </row>
    <row r="932" spans="1:1" x14ac:dyDescent="0.25">
      <c r="A932" s="35"/>
    </row>
    <row r="933" spans="1:1" x14ac:dyDescent="0.25">
      <c r="A933" s="35"/>
    </row>
    <row r="934" spans="1:1" x14ac:dyDescent="0.25">
      <c r="A934" s="35"/>
    </row>
    <row r="935" spans="1:1" x14ac:dyDescent="0.25">
      <c r="A935" s="35"/>
    </row>
    <row r="936" spans="1:1" x14ac:dyDescent="0.25">
      <c r="A936" s="35"/>
    </row>
    <row r="937" spans="1:1" x14ac:dyDescent="0.25">
      <c r="A937" s="35"/>
    </row>
    <row r="938" spans="1:1" x14ac:dyDescent="0.25">
      <c r="A938" s="35"/>
    </row>
    <row r="939" spans="1:1" x14ac:dyDescent="0.25">
      <c r="A939" s="35"/>
    </row>
    <row r="940" spans="1:1" x14ac:dyDescent="0.25">
      <c r="A940" s="35"/>
    </row>
    <row r="941" spans="1:1" x14ac:dyDescent="0.25">
      <c r="A941" s="35"/>
    </row>
    <row r="942" spans="1:1" x14ac:dyDescent="0.25">
      <c r="A942" s="35"/>
    </row>
    <row r="943" spans="1:1" x14ac:dyDescent="0.25">
      <c r="A943" s="35"/>
    </row>
    <row r="944" spans="1:1" x14ac:dyDescent="0.25">
      <c r="A944" s="35"/>
    </row>
    <row r="945" spans="1:1" x14ac:dyDescent="0.25">
      <c r="A945" s="35"/>
    </row>
    <row r="946" spans="1:1" x14ac:dyDescent="0.25">
      <c r="A946" s="35"/>
    </row>
    <row r="947" spans="1:1" x14ac:dyDescent="0.25">
      <c r="A947" s="35"/>
    </row>
    <row r="948" spans="1:1" x14ac:dyDescent="0.25">
      <c r="A948" s="35"/>
    </row>
    <row r="949" spans="1:1" x14ac:dyDescent="0.25">
      <c r="A949" s="35"/>
    </row>
    <row r="950" spans="1:1" x14ac:dyDescent="0.25">
      <c r="A950" s="35"/>
    </row>
    <row r="951" spans="1:1" x14ac:dyDescent="0.25">
      <c r="A951" s="35"/>
    </row>
    <row r="952" spans="1:1" x14ac:dyDescent="0.25">
      <c r="A952" s="35"/>
    </row>
    <row r="953" spans="1:1" x14ac:dyDescent="0.25">
      <c r="A953" s="35"/>
    </row>
    <row r="954" spans="1:1" x14ac:dyDescent="0.25">
      <c r="A954" s="35"/>
    </row>
    <row r="955" spans="1:1" x14ac:dyDescent="0.25">
      <c r="A955" s="35"/>
    </row>
    <row r="956" spans="1:1" x14ac:dyDescent="0.25">
      <c r="A956" s="35"/>
    </row>
    <row r="957" spans="1:1" x14ac:dyDescent="0.25">
      <c r="A957" s="35"/>
    </row>
    <row r="958" spans="1:1" x14ac:dyDescent="0.25">
      <c r="A958" s="35"/>
    </row>
    <row r="959" spans="1:1" x14ac:dyDescent="0.25">
      <c r="A959" s="35"/>
    </row>
    <row r="960" spans="1:1" x14ac:dyDescent="0.25">
      <c r="A960" s="35"/>
    </row>
    <row r="961" spans="1:1" x14ac:dyDescent="0.25">
      <c r="A961" s="35"/>
    </row>
    <row r="962" spans="1:1" x14ac:dyDescent="0.25">
      <c r="A962" s="35"/>
    </row>
    <row r="963" spans="1:1" x14ac:dyDescent="0.25">
      <c r="A963" s="35"/>
    </row>
    <row r="964" spans="1:1" x14ac:dyDescent="0.25">
      <c r="A964" s="35"/>
    </row>
    <row r="965" spans="1:1" x14ac:dyDescent="0.25">
      <c r="A965" s="35"/>
    </row>
    <row r="966" spans="1:1" x14ac:dyDescent="0.25">
      <c r="A966" s="35"/>
    </row>
    <row r="967" spans="1:1" x14ac:dyDescent="0.25">
      <c r="A967" s="35"/>
    </row>
    <row r="968" spans="1:1" x14ac:dyDescent="0.25">
      <c r="A968" s="35"/>
    </row>
    <row r="969" spans="1:1" x14ac:dyDescent="0.25">
      <c r="A969" s="35"/>
    </row>
    <row r="970" spans="1:1" x14ac:dyDescent="0.25">
      <c r="A970" s="35"/>
    </row>
    <row r="971" spans="1:1" x14ac:dyDescent="0.25">
      <c r="A971" s="35"/>
    </row>
    <row r="972" spans="1:1" x14ac:dyDescent="0.25">
      <c r="A972" s="35"/>
    </row>
    <row r="973" spans="1:1" x14ac:dyDescent="0.25">
      <c r="A973" s="35"/>
    </row>
    <row r="974" spans="1:1" x14ac:dyDescent="0.25">
      <c r="A974" s="35"/>
    </row>
    <row r="975" spans="1:1" x14ac:dyDescent="0.25">
      <c r="A975" s="35"/>
    </row>
    <row r="976" spans="1:1" x14ac:dyDescent="0.25">
      <c r="A976" s="35"/>
    </row>
    <row r="977" spans="1:1" x14ac:dyDescent="0.25">
      <c r="A977" s="35"/>
    </row>
    <row r="978" spans="1:1" x14ac:dyDescent="0.25">
      <c r="A978" s="35"/>
    </row>
    <row r="979" spans="1:1" x14ac:dyDescent="0.25">
      <c r="A979" s="35"/>
    </row>
    <row r="980" spans="1:1" x14ac:dyDescent="0.25">
      <c r="A980" s="35"/>
    </row>
    <row r="981" spans="1:1" x14ac:dyDescent="0.25">
      <c r="A981" s="35"/>
    </row>
    <row r="982" spans="1:1" x14ac:dyDescent="0.25">
      <c r="A982" s="35"/>
    </row>
    <row r="983" spans="1:1" x14ac:dyDescent="0.25">
      <c r="A983" s="35"/>
    </row>
    <row r="984" spans="1:1" x14ac:dyDescent="0.25">
      <c r="A984" s="35"/>
    </row>
    <row r="985" spans="1:1" x14ac:dyDescent="0.25">
      <c r="A985" s="35"/>
    </row>
    <row r="986" spans="1:1" x14ac:dyDescent="0.25">
      <c r="A986" s="35"/>
    </row>
    <row r="987" spans="1:1" x14ac:dyDescent="0.25">
      <c r="A987" s="35"/>
    </row>
    <row r="988" spans="1:1" x14ac:dyDescent="0.25">
      <c r="A988" s="35"/>
    </row>
    <row r="989" spans="1:1" x14ac:dyDescent="0.25">
      <c r="A989" s="35"/>
    </row>
    <row r="990" spans="1:1" x14ac:dyDescent="0.25">
      <c r="A990" s="35"/>
    </row>
    <row r="991" spans="1:1" x14ac:dyDescent="0.25">
      <c r="A991" s="35"/>
    </row>
    <row r="992" spans="1:1" x14ac:dyDescent="0.25">
      <c r="A992" s="35"/>
    </row>
    <row r="993" spans="1:1" x14ac:dyDescent="0.25">
      <c r="A993" s="35"/>
    </row>
    <row r="994" spans="1:1" x14ac:dyDescent="0.25">
      <c r="A994" s="35"/>
    </row>
    <row r="995" spans="1:1" x14ac:dyDescent="0.25">
      <c r="A995" s="35"/>
    </row>
    <row r="996" spans="1:1" x14ac:dyDescent="0.25">
      <c r="A996" s="35"/>
    </row>
    <row r="997" spans="1:1" x14ac:dyDescent="0.25">
      <c r="A997" s="35"/>
    </row>
    <row r="998" spans="1:1" x14ac:dyDescent="0.25">
      <c r="A998" s="35"/>
    </row>
    <row r="999" spans="1:1" x14ac:dyDescent="0.25">
      <c r="A999" s="35"/>
    </row>
    <row r="1000" spans="1:1" x14ac:dyDescent="0.25">
      <c r="A1000" s="35"/>
    </row>
    <row r="1001" spans="1:1" x14ac:dyDescent="0.25">
      <c r="A1001" s="35"/>
    </row>
    <row r="1002" spans="1:1" x14ac:dyDescent="0.25">
      <c r="A1002" s="35"/>
    </row>
    <row r="1003" spans="1:1" x14ac:dyDescent="0.25">
      <c r="A1003" s="35"/>
    </row>
    <row r="1004" spans="1:1" x14ac:dyDescent="0.25">
      <c r="A1004" s="35"/>
    </row>
    <row r="1005" spans="1:1" x14ac:dyDescent="0.25">
      <c r="A1005" s="35"/>
    </row>
    <row r="1006" spans="1:1" x14ac:dyDescent="0.25">
      <c r="A1006" s="35"/>
    </row>
    <row r="1007" spans="1:1" x14ac:dyDescent="0.25">
      <c r="A1007" s="35"/>
    </row>
    <row r="1008" spans="1:1" x14ac:dyDescent="0.25">
      <c r="A1008" s="35"/>
    </row>
    <row r="1009" spans="1:1" x14ac:dyDescent="0.25">
      <c r="A1009" s="35"/>
    </row>
    <row r="1010" spans="1:1" x14ac:dyDescent="0.25">
      <c r="A1010" s="35"/>
    </row>
    <row r="1011" spans="1:1" x14ac:dyDescent="0.25">
      <c r="A1011" s="35"/>
    </row>
    <row r="1012" spans="1:1" x14ac:dyDescent="0.25">
      <c r="A1012" s="35"/>
    </row>
    <row r="1013" spans="1:1" x14ac:dyDescent="0.25">
      <c r="A1013" s="35"/>
    </row>
    <row r="1014" spans="1:1" x14ac:dyDescent="0.25">
      <c r="A1014" s="35"/>
    </row>
    <row r="1015" spans="1:1" x14ac:dyDescent="0.25">
      <c r="A1015" s="35"/>
    </row>
    <row r="1016" spans="1:1" x14ac:dyDescent="0.25">
      <c r="A1016" s="35"/>
    </row>
    <row r="1017" spans="1:1" x14ac:dyDescent="0.25">
      <c r="A1017" s="35"/>
    </row>
    <row r="1018" spans="1:1" x14ac:dyDescent="0.25">
      <c r="A1018" s="35"/>
    </row>
    <row r="1019" spans="1:1" x14ac:dyDescent="0.25">
      <c r="A1019" s="35"/>
    </row>
    <row r="1020" spans="1:1" x14ac:dyDescent="0.25">
      <c r="A1020" s="35"/>
    </row>
    <row r="1021" spans="1:1" x14ac:dyDescent="0.25">
      <c r="A1021" s="35"/>
    </row>
    <row r="1022" spans="1:1" x14ac:dyDescent="0.25">
      <c r="A1022" s="35"/>
    </row>
    <row r="1023" spans="1:1" x14ac:dyDescent="0.25">
      <c r="A1023" s="35"/>
    </row>
    <row r="1024" spans="1:1" x14ac:dyDescent="0.25">
      <c r="A1024" s="35"/>
    </row>
    <row r="1025" spans="1:1" x14ac:dyDescent="0.25">
      <c r="A1025" s="35"/>
    </row>
    <row r="1026" spans="1:1" x14ac:dyDescent="0.25">
      <c r="A1026" s="35"/>
    </row>
    <row r="1027" spans="1:1" x14ac:dyDescent="0.25">
      <c r="A1027" s="35"/>
    </row>
    <row r="1028" spans="1:1" x14ac:dyDescent="0.25">
      <c r="A1028" s="35"/>
    </row>
    <row r="1029" spans="1:1" x14ac:dyDescent="0.25">
      <c r="A1029" s="35"/>
    </row>
    <row r="1030" spans="1:1" x14ac:dyDescent="0.25">
      <c r="A1030" s="35"/>
    </row>
    <row r="1031" spans="1:1" x14ac:dyDescent="0.25">
      <c r="A1031" s="35"/>
    </row>
    <row r="1032" spans="1:1" x14ac:dyDescent="0.25">
      <c r="A1032" s="35"/>
    </row>
    <row r="1033" spans="1:1" x14ac:dyDescent="0.25">
      <c r="A1033" s="35"/>
    </row>
    <row r="1034" spans="1:1" x14ac:dyDescent="0.25">
      <c r="A1034" s="35"/>
    </row>
    <row r="1035" spans="1:1" x14ac:dyDescent="0.25">
      <c r="A1035" s="35"/>
    </row>
    <row r="1036" spans="1:1" x14ac:dyDescent="0.25">
      <c r="A1036" s="35"/>
    </row>
    <row r="1037" spans="1:1" x14ac:dyDescent="0.25">
      <c r="A1037" s="35"/>
    </row>
    <row r="1038" spans="1:1" x14ac:dyDescent="0.25">
      <c r="A1038" s="35"/>
    </row>
    <row r="1039" spans="1:1" x14ac:dyDescent="0.25">
      <c r="A1039" s="35"/>
    </row>
    <row r="1040" spans="1:1" x14ac:dyDescent="0.25">
      <c r="A1040" s="35"/>
    </row>
    <row r="1041" spans="1:1" x14ac:dyDescent="0.25">
      <c r="A1041" s="35"/>
    </row>
    <row r="1042" spans="1:1" x14ac:dyDescent="0.25">
      <c r="A1042" s="35"/>
    </row>
    <row r="1043" spans="1:1" x14ac:dyDescent="0.25">
      <c r="A1043" s="35"/>
    </row>
    <row r="1044" spans="1:1" x14ac:dyDescent="0.25">
      <c r="A1044" s="35"/>
    </row>
    <row r="1045" spans="1:1" x14ac:dyDescent="0.25">
      <c r="A1045" s="35"/>
    </row>
    <row r="1046" spans="1:1" x14ac:dyDescent="0.25">
      <c r="A1046" s="35"/>
    </row>
    <row r="1047" spans="1:1" x14ac:dyDescent="0.25">
      <c r="A1047" s="35"/>
    </row>
    <row r="1048" spans="1:1" x14ac:dyDescent="0.25">
      <c r="A1048" s="35"/>
    </row>
    <row r="1049" spans="1:1" x14ac:dyDescent="0.25">
      <c r="A1049" s="35"/>
    </row>
    <row r="1050" spans="1:1" x14ac:dyDescent="0.25">
      <c r="A1050" s="35"/>
    </row>
    <row r="1051" spans="1:1" x14ac:dyDescent="0.25">
      <c r="A1051" s="35"/>
    </row>
    <row r="1052" spans="1:1" x14ac:dyDescent="0.25">
      <c r="A1052" s="35"/>
    </row>
    <row r="1053" spans="1:1" x14ac:dyDescent="0.25">
      <c r="A1053" s="35"/>
    </row>
    <row r="1054" spans="1:1" x14ac:dyDescent="0.25">
      <c r="A1054" s="35"/>
    </row>
    <row r="1055" spans="1:1" x14ac:dyDescent="0.25">
      <c r="A1055" s="35"/>
    </row>
    <row r="1056" spans="1:1" x14ac:dyDescent="0.25">
      <c r="A1056" s="35"/>
    </row>
    <row r="1057" spans="1:1" x14ac:dyDescent="0.25">
      <c r="A1057" s="35"/>
    </row>
    <row r="1058" spans="1:1" x14ac:dyDescent="0.25">
      <c r="A1058" s="35"/>
    </row>
    <row r="1059" spans="1:1" x14ac:dyDescent="0.25">
      <c r="A1059" s="35"/>
    </row>
    <row r="1060" spans="1:1" x14ac:dyDescent="0.25">
      <c r="A1060" s="35"/>
    </row>
    <row r="1061" spans="1:1" x14ac:dyDescent="0.25">
      <c r="A1061" s="35"/>
    </row>
    <row r="1062" spans="1:1" x14ac:dyDescent="0.25">
      <c r="A1062" s="35"/>
    </row>
    <row r="1063" spans="1:1" x14ac:dyDescent="0.25">
      <c r="A1063" s="35"/>
    </row>
    <row r="1064" spans="1:1" x14ac:dyDescent="0.25">
      <c r="A1064" s="35"/>
    </row>
    <row r="1065" spans="1:1" x14ac:dyDescent="0.25">
      <c r="A1065" s="35"/>
    </row>
    <row r="1066" spans="1:1" x14ac:dyDescent="0.25">
      <c r="A1066" s="35"/>
    </row>
    <row r="1067" spans="1:1" x14ac:dyDescent="0.25">
      <c r="A1067" s="35"/>
    </row>
    <row r="1068" spans="1:1" x14ac:dyDescent="0.25">
      <c r="A1068" s="35"/>
    </row>
    <row r="1069" spans="1:1" x14ac:dyDescent="0.25">
      <c r="A1069" s="35"/>
    </row>
    <row r="1070" spans="1:1" x14ac:dyDescent="0.25">
      <c r="A1070" s="35"/>
    </row>
    <row r="1071" spans="1:1" x14ac:dyDescent="0.25">
      <c r="A1071" s="35"/>
    </row>
    <row r="1072" spans="1:1" x14ac:dyDescent="0.25">
      <c r="A1072" s="35"/>
    </row>
    <row r="1073" spans="1:1" x14ac:dyDescent="0.25">
      <c r="A1073" s="35"/>
    </row>
    <row r="1074" spans="1:1" x14ac:dyDescent="0.25">
      <c r="A1074" s="35"/>
    </row>
    <row r="1075" spans="1:1" x14ac:dyDescent="0.25">
      <c r="A1075" s="35"/>
    </row>
    <row r="1076" spans="1:1" x14ac:dyDescent="0.25">
      <c r="A1076" s="35"/>
    </row>
    <row r="1077" spans="1:1" x14ac:dyDescent="0.25">
      <c r="A1077" s="35"/>
    </row>
    <row r="1078" spans="1:1" x14ac:dyDescent="0.25">
      <c r="A1078" s="35"/>
    </row>
    <row r="1079" spans="1:1" x14ac:dyDescent="0.25">
      <c r="A1079" s="35"/>
    </row>
    <row r="1080" spans="1:1" x14ac:dyDescent="0.25">
      <c r="A1080" s="35"/>
    </row>
    <row r="1081" spans="1:1" x14ac:dyDescent="0.25">
      <c r="A1081" s="35"/>
    </row>
    <row r="1082" spans="1:1" x14ac:dyDescent="0.25">
      <c r="A1082" s="35"/>
    </row>
    <row r="1083" spans="1:1" x14ac:dyDescent="0.25">
      <c r="A1083" s="35"/>
    </row>
    <row r="1084" spans="1:1" x14ac:dyDescent="0.25">
      <c r="A1084" s="35"/>
    </row>
    <row r="1085" spans="1:1" x14ac:dyDescent="0.25">
      <c r="A1085" s="35"/>
    </row>
    <row r="1086" spans="1:1" x14ac:dyDescent="0.25">
      <c r="A1086" s="35"/>
    </row>
    <row r="1087" spans="1:1" x14ac:dyDescent="0.25">
      <c r="A1087" s="35"/>
    </row>
    <row r="1088" spans="1:1" x14ac:dyDescent="0.25">
      <c r="A1088" s="35"/>
    </row>
    <row r="1089" spans="1:1" x14ac:dyDescent="0.25">
      <c r="A1089" s="35"/>
    </row>
    <row r="1090" spans="1:1" x14ac:dyDescent="0.25">
      <c r="A1090" s="35"/>
    </row>
    <row r="1091" spans="1:1" x14ac:dyDescent="0.25">
      <c r="A1091" s="35"/>
    </row>
    <row r="1092" spans="1:1" x14ac:dyDescent="0.25">
      <c r="A1092" s="35"/>
    </row>
    <row r="1093" spans="1:1" x14ac:dyDescent="0.25">
      <c r="A1093" s="35"/>
    </row>
    <row r="1094" spans="1:1" x14ac:dyDescent="0.25">
      <c r="A1094" s="35"/>
    </row>
    <row r="1095" spans="1:1" x14ac:dyDescent="0.25">
      <c r="A1095" s="35"/>
    </row>
    <row r="1096" spans="1:1" x14ac:dyDescent="0.25">
      <c r="A1096" s="35"/>
    </row>
    <row r="1097" spans="1:1" x14ac:dyDescent="0.25">
      <c r="A1097" s="35"/>
    </row>
    <row r="1098" spans="1:1" x14ac:dyDescent="0.25">
      <c r="A1098" s="35"/>
    </row>
    <row r="1099" spans="1:1" x14ac:dyDescent="0.25">
      <c r="A1099" s="35"/>
    </row>
    <row r="1100" spans="1:1" x14ac:dyDescent="0.25">
      <c r="A1100" s="35"/>
    </row>
    <row r="1101" spans="1:1" x14ac:dyDescent="0.25">
      <c r="A1101" s="35"/>
    </row>
    <row r="1102" spans="1:1" x14ac:dyDescent="0.25">
      <c r="A1102" s="35"/>
    </row>
    <row r="1103" spans="1:1" x14ac:dyDescent="0.25">
      <c r="A1103" s="35"/>
    </row>
    <row r="1104" spans="1:1" x14ac:dyDescent="0.25">
      <c r="A1104" s="35"/>
    </row>
    <row r="1105" spans="1:1" x14ac:dyDescent="0.25">
      <c r="A1105" s="35"/>
    </row>
    <row r="1106" spans="1:1" x14ac:dyDescent="0.25">
      <c r="A1106" s="35"/>
    </row>
    <row r="1107" spans="1:1" x14ac:dyDescent="0.25">
      <c r="A1107" s="35"/>
    </row>
    <row r="1108" spans="1:1" x14ac:dyDescent="0.25">
      <c r="A1108" s="35"/>
    </row>
    <row r="1109" spans="1:1" x14ac:dyDescent="0.25">
      <c r="A1109" s="35"/>
    </row>
    <row r="1110" spans="1:1" x14ac:dyDescent="0.25">
      <c r="A1110" s="35"/>
    </row>
    <row r="1111" spans="1:1" x14ac:dyDescent="0.25">
      <c r="A1111" s="35"/>
    </row>
    <row r="1112" spans="1:1" x14ac:dyDescent="0.25">
      <c r="A1112" s="35"/>
    </row>
    <row r="1113" spans="1:1" x14ac:dyDescent="0.25">
      <c r="A1113" s="35"/>
    </row>
    <row r="1114" spans="1:1" x14ac:dyDescent="0.25">
      <c r="A1114" s="35"/>
    </row>
    <row r="1115" spans="1:1" x14ac:dyDescent="0.25">
      <c r="A1115" s="35"/>
    </row>
    <row r="1116" spans="1:1" x14ac:dyDescent="0.25">
      <c r="A1116" s="35"/>
    </row>
    <row r="1117" spans="1:1" x14ac:dyDescent="0.25">
      <c r="A1117" s="35"/>
    </row>
    <row r="1118" spans="1:1" x14ac:dyDescent="0.25">
      <c r="A1118" s="35"/>
    </row>
    <row r="1119" spans="1:1" x14ac:dyDescent="0.25">
      <c r="A1119" s="35"/>
    </row>
    <row r="1120" spans="1:1" x14ac:dyDescent="0.25">
      <c r="A1120" s="35"/>
    </row>
    <row r="1121" spans="1:1" x14ac:dyDescent="0.25">
      <c r="A1121" s="35"/>
    </row>
    <row r="1122" spans="1:1" x14ac:dyDescent="0.25">
      <c r="A1122" s="35"/>
    </row>
    <row r="1123" spans="1:1" x14ac:dyDescent="0.25">
      <c r="A1123" s="35"/>
    </row>
    <row r="1124" spans="1:1" x14ac:dyDescent="0.25">
      <c r="A1124" s="35"/>
    </row>
    <row r="1125" spans="1:1" x14ac:dyDescent="0.25">
      <c r="A1125" s="35"/>
    </row>
    <row r="1126" spans="1:1" x14ac:dyDescent="0.25">
      <c r="A1126" s="35"/>
    </row>
    <row r="1127" spans="1:1" x14ac:dyDescent="0.25">
      <c r="A1127" s="35"/>
    </row>
    <row r="1128" spans="1:1" x14ac:dyDescent="0.25">
      <c r="A1128" s="35"/>
    </row>
    <row r="1129" spans="1:1" x14ac:dyDescent="0.25">
      <c r="A1129" s="35"/>
    </row>
    <row r="1130" spans="1:1" x14ac:dyDescent="0.25">
      <c r="A1130" s="35"/>
    </row>
    <row r="1131" spans="1:1" x14ac:dyDescent="0.25">
      <c r="A1131" s="35"/>
    </row>
    <row r="1132" spans="1:1" x14ac:dyDescent="0.25">
      <c r="A1132" s="35"/>
    </row>
    <row r="1133" spans="1:1" x14ac:dyDescent="0.25">
      <c r="A1133" s="35"/>
    </row>
    <row r="1134" spans="1:1" x14ac:dyDescent="0.25">
      <c r="A1134" s="35"/>
    </row>
    <row r="1135" spans="1:1" x14ac:dyDescent="0.25">
      <c r="A1135" s="35"/>
    </row>
    <row r="1136" spans="1:1" x14ac:dyDescent="0.25">
      <c r="A1136" s="35"/>
    </row>
    <row r="1137" spans="1:1" x14ac:dyDescent="0.25">
      <c r="A1137" s="35"/>
    </row>
    <row r="1138" spans="1:1" x14ac:dyDescent="0.25">
      <c r="A1138" s="35"/>
    </row>
    <row r="1139" spans="1:1" x14ac:dyDescent="0.25">
      <c r="A1139" s="35"/>
    </row>
    <row r="1140" spans="1:1" x14ac:dyDescent="0.25">
      <c r="A1140" s="35"/>
    </row>
    <row r="1141" spans="1:1" x14ac:dyDescent="0.25">
      <c r="A1141" s="35"/>
    </row>
    <row r="1142" spans="1:1" x14ac:dyDescent="0.25">
      <c r="A1142" s="35"/>
    </row>
    <row r="1143" spans="1:1" x14ac:dyDescent="0.25">
      <c r="A1143" s="35"/>
    </row>
    <row r="1144" spans="1:1" x14ac:dyDescent="0.25">
      <c r="A1144" s="35"/>
    </row>
    <row r="1145" spans="1:1" x14ac:dyDescent="0.25">
      <c r="A1145" s="35"/>
    </row>
    <row r="1146" spans="1:1" x14ac:dyDescent="0.25">
      <c r="A1146" s="35"/>
    </row>
    <row r="1147" spans="1:1" x14ac:dyDescent="0.25">
      <c r="A1147" s="35"/>
    </row>
    <row r="1148" spans="1:1" x14ac:dyDescent="0.25">
      <c r="A1148" s="35"/>
    </row>
    <row r="1149" spans="1:1" x14ac:dyDescent="0.25">
      <c r="A1149" s="35"/>
    </row>
    <row r="1150" spans="1:1" x14ac:dyDescent="0.25">
      <c r="A1150" s="35"/>
    </row>
    <row r="1151" spans="1:1" x14ac:dyDescent="0.25">
      <c r="A1151" s="35"/>
    </row>
    <row r="1152" spans="1:1" x14ac:dyDescent="0.25">
      <c r="A1152" s="35"/>
    </row>
    <row r="1153" spans="1:1" x14ac:dyDescent="0.25">
      <c r="A1153" s="35"/>
    </row>
    <row r="1154" spans="1:1" x14ac:dyDescent="0.25">
      <c r="A1154" s="35"/>
    </row>
    <row r="1155" spans="1:1" x14ac:dyDescent="0.25">
      <c r="A1155" s="35"/>
    </row>
    <row r="1156" spans="1:1" x14ac:dyDescent="0.25">
      <c r="A1156" s="35"/>
    </row>
    <row r="1157" spans="1:1" x14ac:dyDescent="0.25">
      <c r="A1157" s="35"/>
    </row>
    <row r="1158" spans="1:1" x14ac:dyDescent="0.25">
      <c r="A1158" s="35"/>
    </row>
    <row r="1159" spans="1:1" x14ac:dyDescent="0.25">
      <c r="A1159" s="35"/>
    </row>
    <row r="1160" spans="1:1" x14ac:dyDescent="0.25">
      <c r="A1160" s="35"/>
    </row>
    <row r="1161" spans="1:1" x14ac:dyDescent="0.25">
      <c r="A1161" s="35"/>
    </row>
    <row r="1162" spans="1:1" x14ac:dyDescent="0.25">
      <c r="A1162" s="35"/>
    </row>
    <row r="1163" spans="1:1" x14ac:dyDescent="0.25">
      <c r="A1163" s="35"/>
    </row>
    <row r="1164" spans="1:1" x14ac:dyDescent="0.25">
      <c r="A1164" s="35"/>
    </row>
    <row r="1165" spans="1:1" x14ac:dyDescent="0.25">
      <c r="A1165" s="35"/>
    </row>
    <row r="1166" spans="1:1" x14ac:dyDescent="0.25">
      <c r="A1166" s="35"/>
    </row>
    <row r="1167" spans="1:1" x14ac:dyDescent="0.25">
      <c r="A1167" s="35"/>
    </row>
    <row r="1168" spans="1:1" x14ac:dyDescent="0.25">
      <c r="A1168" s="35"/>
    </row>
    <row r="1169" spans="1:1" x14ac:dyDescent="0.25">
      <c r="A1169" s="35"/>
    </row>
    <row r="1170" spans="1:1" x14ac:dyDescent="0.25">
      <c r="A1170" s="35"/>
    </row>
    <row r="1171" spans="1:1" x14ac:dyDescent="0.25">
      <c r="A1171" s="35"/>
    </row>
    <row r="1172" spans="1:1" x14ac:dyDescent="0.25">
      <c r="A1172" s="35"/>
    </row>
    <row r="1173" spans="1:1" x14ac:dyDescent="0.25">
      <c r="A1173" s="35"/>
    </row>
    <row r="1174" spans="1:1" x14ac:dyDescent="0.25">
      <c r="A1174" s="35"/>
    </row>
    <row r="1175" spans="1:1" x14ac:dyDescent="0.25">
      <c r="A1175" s="35"/>
    </row>
    <row r="1176" spans="1:1" x14ac:dyDescent="0.25">
      <c r="A1176" s="35"/>
    </row>
    <row r="1177" spans="1:1" x14ac:dyDescent="0.25">
      <c r="A1177" s="35"/>
    </row>
    <row r="1178" spans="1:1" x14ac:dyDescent="0.25">
      <c r="A1178" s="35"/>
    </row>
    <row r="1179" spans="1:1" x14ac:dyDescent="0.25">
      <c r="A1179" s="35"/>
    </row>
    <row r="1180" spans="1:1" x14ac:dyDescent="0.25">
      <c r="A1180" s="35"/>
    </row>
    <row r="1181" spans="1:1" x14ac:dyDescent="0.25">
      <c r="A1181" s="35"/>
    </row>
    <row r="1182" spans="1:1" x14ac:dyDescent="0.25">
      <c r="A1182" s="35"/>
    </row>
    <row r="1183" spans="1:1" x14ac:dyDescent="0.25">
      <c r="A1183" s="35"/>
    </row>
    <row r="1184" spans="1:1" x14ac:dyDescent="0.25">
      <c r="A1184" s="35"/>
    </row>
    <row r="1185" spans="1:1" x14ac:dyDescent="0.25">
      <c r="A1185" s="35"/>
    </row>
    <row r="1186" spans="1:1" x14ac:dyDescent="0.25">
      <c r="A1186" s="35"/>
    </row>
    <row r="1187" spans="1:1" x14ac:dyDescent="0.25">
      <c r="A1187" s="35"/>
    </row>
    <row r="1188" spans="1:1" x14ac:dyDescent="0.25">
      <c r="A1188" s="35"/>
    </row>
    <row r="1189" spans="1:1" x14ac:dyDescent="0.25">
      <c r="A1189" s="35"/>
    </row>
    <row r="1190" spans="1:1" x14ac:dyDescent="0.25">
      <c r="A1190" s="35"/>
    </row>
    <row r="1191" spans="1:1" x14ac:dyDescent="0.25">
      <c r="A1191" s="35"/>
    </row>
    <row r="1192" spans="1:1" x14ac:dyDescent="0.25">
      <c r="A1192" s="35"/>
    </row>
    <row r="1193" spans="1:1" x14ac:dyDescent="0.25">
      <c r="A1193" s="35"/>
    </row>
    <row r="1194" spans="1:1" x14ac:dyDescent="0.25">
      <c r="A1194" s="35"/>
    </row>
    <row r="1195" spans="1:1" x14ac:dyDescent="0.25">
      <c r="A1195" s="35"/>
    </row>
    <row r="1196" spans="1:1" x14ac:dyDescent="0.25">
      <c r="A1196" s="35"/>
    </row>
    <row r="1197" spans="1:1" x14ac:dyDescent="0.25">
      <c r="A1197" s="35"/>
    </row>
    <row r="1198" spans="1:1" x14ac:dyDescent="0.25">
      <c r="A1198" s="35"/>
    </row>
    <row r="1199" spans="1:1" x14ac:dyDescent="0.25">
      <c r="A1199" s="35"/>
    </row>
    <row r="1200" spans="1:1" x14ac:dyDescent="0.25">
      <c r="A1200" s="35"/>
    </row>
    <row r="1201" spans="1:1" x14ac:dyDescent="0.25">
      <c r="A1201" s="35"/>
    </row>
    <row r="1202" spans="1:1" x14ac:dyDescent="0.25">
      <c r="A1202" s="35"/>
    </row>
    <row r="1203" spans="1:1" x14ac:dyDescent="0.25">
      <c r="A1203" s="35"/>
    </row>
    <row r="1204" spans="1:1" x14ac:dyDescent="0.25">
      <c r="A1204" s="35"/>
    </row>
    <row r="1205" spans="1:1" x14ac:dyDescent="0.25">
      <c r="A1205" s="35"/>
    </row>
    <row r="1206" spans="1:1" x14ac:dyDescent="0.25">
      <c r="A1206" s="35"/>
    </row>
    <row r="1207" spans="1:1" x14ac:dyDescent="0.25">
      <c r="A1207" s="35"/>
    </row>
    <row r="1208" spans="1:1" x14ac:dyDescent="0.25">
      <c r="A1208" s="35"/>
    </row>
    <row r="1209" spans="1:1" x14ac:dyDescent="0.25">
      <c r="A1209" s="35"/>
    </row>
    <row r="1210" spans="1:1" x14ac:dyDescent="0.25">
      <c r="A1210" s="35"/>
    </row>
    <row r="1211" spans="1:1" x14ac:dyDescent="0.25">
      <c r="A1211" s="35"/>
    </row>
    <row r="1212" spans="1:1" x14ac:dyDescent="0.25">
      <c r="A1212" s="35"/>
    </row>
    <row r="1213" spans="1:1" x14ac:dyDescent="0.25">
      <c r="A1213" s="35"/>
    </row>
    <row r="1214" spans="1:1" x14ac:dyDescent="0.25">
      <c r="A1214" s="35"/>
    </row>
    <row r="1215" spans="1:1" x14ac:dyDescent="0.25">
      <c r="A1215" s="35"/>
    </row>
    <row r="1216" spans="1:1" x14ac:dyDescent="0.25">
      <c r="A1216" s="35"/>
    </row>
    <row r="1217" spans="1:1" x14ac:dyDescent="0.25">
      <c r="A1217" s="35"/>
    </row>
    <row r="1218" spans="1:1" x14ac:dyDescent="0.25">
      <c r="A1218" s="35"/>
    </row>
    <row r="1219" spans="1:1" x14ac:dyDescent="0.25">
      <c r="A1219" s="35"/>
    </row>
    <row r="1220" spans="1:1" x14ac:dyDescent="0.25">
      <c r="A1220" s="35"/>
    </row>
    <row r="1221" spans="1:1" x14ac:dyDescent="0.25">
      <c r="A1221" s="35"/>
    </row>
    <row r="1222" spans="1:1" x14ac:dyDescent="0.25">
      <c r="A1222" s="35"/>
    </row>
    <row r="1223" spans="1:1" x14ac:dyDescent="0.25">
      <c r="A1223" s="35"/>
    </row>
    <row r="1224" spans="1:1" x14ac:dyDescent="0.25">
      <c r="A1224" s="35"/>
    </row>
    <row r="1225" spans="1:1" x14ac:dyDescent="0.25">
      <c r="A1225" s="35"/>
    </row>
    <row r="1226" spans="1:1" x14ac:dyDescent="0.25">
      <c r="A1226" s="35"/>
    </row>
    <row r="1227" spans="1:1" x14ac:dyDescent="0.25">
      <c r="A1227" s="35"/>
    </row>
    <row r="1228" spans="1:1" x14ac:dyDescent="0.25">
      <c r="A1228" s="35"/>
    </row>
    <row r="1229" spans="1:1" x14ac:dyDescent="0.25">
      <c r="A1229" s="35"/>
    </row>
    <row r="1230" spans="1:1" x14ac:dyDescent="0.25">
      <c r="A1230" s="35"/>
    </row>
    <row r="1231" spans="1:1" x14ac:dyDescent="0.25">
      <c r="A1231" s="35"/>
    </row>
    <row r="1232" spans="1:1" x14ac:dyDescent="0.25">
      <c r="A1232" s="35"/>
    </row>
    <row r="1233" spans="1:1" x14ac:dyDescent="0.25">
      <c r="A1233" s="35"/>
    </row>
    <row r="1234" spans="1:1" x14ac:dyDescent="0.25">
      <c r="A1234" s="35"/>
    </row>
    <row r="1235" spans="1:1" x14ac:dyDescent="0.25">
      <c r="A1235" s="35"/>
    </row>
    <row r="1236" spans="1:1" x14ac:dyDescent="0.25">
      <c r="A1236" s="35"/>
    </row>
    <row r="1237" spans="1:1" x14ac:dyDescent="0.25">
      <c r="A1237" s="35"/>
    </row>
    <row r="1238" spans="1:1" x14ac:dyDescent="0.25">
      <c r="A1238" s="35"/>
    </row>
    <row r="1239" spans="1:1" x14ac:dyDescent="0.25">
      <c r="A1239" s="35"/>
    </row>
    <row r="1240" spans="1:1" x14ac:dyDescent="0.25">
      <c r="A1240" s="35"/>
    </row>
    <row r="1241" spans="1:1" x14ac:dyDescent="0.25">
      <c r="A1241" s="35"/>
    </row>
    <row r="1242" spans="1:1" x14ac:dyDescent="0.25">
      <c r="A1242" s="35"/>
    </row>
    <row r="1243" spans="1:1" x14ac:dyDescent="0.25">
      <c r="A1243" s="35"/>
    </row>
    <row r="1244" spans="1:1" x14ac:dyDescent="0.25">
      <c r="A1244" s="35"/>
    </row>
    <row r="1245" spans="1:1" x14ac:dyDescent="0.25">
      <c r="A1245" s="35"/>
    </row>
    <row r="1246" spans="1:1" x14ac:dyDescent="0.25">
      <c r="A1246" s="35"/>
    </row>
    <row r="1247" spans="1:1" x14ac:dyDescent="0.25">
      <c r="A1247" s="35"/>
    </row>
    <row r="1248" spans="1:1" x14ac:dyDescent="0.25">
      <c r="A1248" s="35"/>
    </row>
    <row r="1249" spans="1:1" x14ac:dyDescent="0.25">
      <c r="A1249" s="35"/>
    </row>
    <row r="1250" spans="1:1" x14ac:dyDescent="0.25">
      <c r="A1250" s="35"/>
    </row>
    <row r="1251" spans="1:1" x14ac:dyDescent="0.25">
      <c r="A1251" s="35"/>
    </row>
    <row r="1252" spans="1:1" x14ac:dyDescent="0.25">
      <c r="A1252" s="35"/>
    </row>
    <row r="1253" spans="1:1" x14ac:dyDescent="0.25">
      <c r="A1253" s="35"/>
    </row>
    <row r="1254" spans="1:1" x14ac:dyDescent="0.25">
      <c r="A1254" s="35"/>
    </row>
    <row r="1255" spans="1:1" x14ac:dyDescent="0.25">
      <c r="A1255" s="35"/>
    </row>
    <row r="1256" spans="1:1" x14ac:dyDescent="0.25">
      <c r="A1256" s="35"/>
    </row>
    <row r="1257" spans="1:1" x14ac:dyDescent="0.25">
      <c r="A1257" s="35"/>
    </row>
    <row r="1258" spans="1:1" x14ac:dyDescent="0.25">
      <c r="A1258" s="35"/>
    </row>
    <row r="1259" spans="1:1" x14ac:dyDescent="0.25">
      <c r="A1259" s="35"/>
    </row>
    <row r="1260" spans="1:1" x14ac:dyDescent="0.25">
      <c r="A1260" s="35"/>
    </row>
    <row r="1261" spans="1:1" x14ac:dyDescent="0.25">
      <c r="A1261" s="35"/>
    </row>
    <row r="1262" spans="1:1" x14ac:dyDescent="0.25">
      <c r="A1262" s="35"/>
    </row>
    <row r="1263" spans="1:1" x14ac:dyDescent="0.25">
      <c r="A1263" s="35"/>
    </row>
    <row r="1264" spans="1:1" x14ac:dyDescent="0.25">
      <c r="A1264" s="35"/>
    </row>
    <row r="1265" spans="1:1" x14ac:dyDescent="0.25">
      <c r="A1265" s="35"/>
    </row>
    <row r="1266" spans="1:1" x14ac:dyDescent="0.25">
      <c r="A1266" s="35"/>
    </row>
    <row r="1267" spans="1:1" x14ac:dyDescent="0.25">
      <c r="A1267" s="35"/>
    </row>
    <row r="1268" spans="1:1" x14ac:dyDescent="0.25">
      <c r="A1268" s="35"/>
    </row>
    <row r="1269" spans="1:1" x14ac:dyDescent="0.25">
      <c r="A1269" s="35"/>
    </row>
    <row r="1270" spans="1:1" x14ac:dyDescent="0.25">
      <c r="A1270" s="35"/>
    </row>
    <row r="1271" spans="1:1" x14ac:dyDescent="0.25">
      <c r="A1271" s="35"/>
    </row>
    <row r="1272" spans="1:1" x14ac:dyDescent="0.25">
      <c r="A1272" s="35"/>
    </row>
    <row r="1273" spans="1:1" x14ac:dyDescent="0.25">
      <c r="A1273" s="35"/>
    </row>
    <row r="1274" spans="1:1" x14ac:dyDescent="0.25">
      <c r="A1274" s="35"/>
    </row>
    <row r="1275" spans="1:1" x14ac:dyDescent="0.25">
      <c r="A1275" s="35"/>
    </row>
    <row r="1276" spans="1:1" x14ac:dyDescent="0.25">
      <c r="A1276" s="35"/>
    </row>
    <row r="1277" spans="1:1" x14ac:dyDescent="0.25">
      <c r="A1277" s="35"/>
    </row>
    <row r="1278" spans="1:1" x14ac:dyDescent="0.25">
      <c r="A1278" s="35"/>
    </row>
    <row r="1279" spans="1:1" x14ac:dyDescent="0.25">
      <c r="A1279" s="35"/>
    </row>
    <row r="1280" spans="1:1" x14ac:dyDescent="0.25">
      <c r="A1280" s="35"/>
    </row>
    <row r="1281" spans="1:1" x14ac:dyDescent="0.25">
      <c r="A1281" s="35"/>
    </row>
    <row r="1282" spans="1:1" x14ac:dyDescent="0.25">
      <c r="A1282" s="35"/>
    </row>
    <row r="1283" spans="1:1" x14ac:dyDescent="0.25">
      <c r="A1283" s="35"/>
    </row>
    <row r="1284" spans="1:1" x14ac:dyDescent="0.25">
      <c r="A1284" s="35"/>
    </row>
    <row r="1285" spans="1:1" x14ac:dyDescent="0.25">
      <c r="A1285" s="35"/>
    </row>
    <row r="1286" spans="1:1" x14ac:dyDescent="0.25">
      <c r="A1286" s="35"/>
    </row>
    <row r="1287" spans="1:1" x14ac:dyDescent="0.25">
      <c r="A1287" s="35"/>
    </row>
    <row r="1288" spans="1:1" x14ac:dyDescent="0.25">
      <c r="A1288" s="35"/>
    </row>
    <row r="1289" spans="1:1" x14ac:dyDescent="0.25">
      <c r="A1289" s="35"/>
    </row>
    <row r="1290" spans="1:1" x14ac:dyDescent="0.25">
      <c r="A1290" s="35"/>
    </row>
    <row r="1291" spans="1:1" x14ac:dyDescent="0.25">
      <c r="A1291" s="35"/>
    </row>
    <row r="1292" spans="1:1" x14ac:dyDescent="0.25">
      <c r="A1292" s="35"/>
    </row>
    <row r="1293" spans="1:1" x14ac:dyDescent="0.25">
      <c r="A1293" s="35"/>
    </row>
    <row r="1294" spans="1:1" x14ac:dyDescent="0.25">
      <c r="A1294" s="35"/>
    </row>
    <row r="1295" spans="1:1" x14ac:dyDescent="0.25">
      <c r="A1295" s="35"/>
    </row>
    <row r="1296" spans="1:1" x14ac:dyDescent="0.25">
      <c r="A1296" s="35"/>
    </row>
    <row r="1297" spans="1:1" x14ac:dyDescent="0.25">
      <c r="A1297" s="35"/>
    </row>
    <row r="1298" spans="1:1" x14ac:dyDescent="0.25">
      <c r="A1298" s="35"/>
    </row>
    <row r="1299" spans="1:1" x14ac:dyDescent="0.25">
      <c r="A1299" s="35"/>
    </row>
    <row r="1300" spans="1:1" x14ac:dyDescent="0.25">
      <c r="A1300" s="35"/>
    </row>
    <row r="1301" spans="1:1" x14ac:dyDescent="0.25">
      <c r="A1301" s="35"/>
    </row>
    <row r="1302" spans="1:1" x14ac:dyDescent="0.25">
      <c r="A1302" s="35"/>
    </row>
    <row r="1303" spans="1:1" x14ac:dyDescent="0.25">
      <c r="A1303" s="35"/>
    </row>
    <row r="1304" spans="1:1" x14ac:dyDescent="0.25">
      <c r="A1304" s="35"/>
    </row>
    <row r="1305" spans="1:1" x14ac:dyDescent="0.25">
      <c r="A1305" s="35"/>
    </row>
    <row r="1306" spans="1:1" x14ac:dyDescent="0.25">
      <c r="A1306" s="35"/>
    </row>
    <row r="1307" spans="1:1" x14ac:dyDescent="0.25">
      <c r="A1307" s="35"/>
    </row>
    <row r="1308" spans="1:1" x14ac:dyDescent="0.25">
      <c r="A1308" s="35"/>
    </row>
    <row r="1309" spans="1:1" x14ac:dyDescent="0.25">
      <c r="A1309" s="35"/>
    </row>
    <row r="1310" spans="1:1" x14ac:dyDescent="0.25">
      <c r="A1310" s="35"/>
    </row>
    <row r="1311" spans="1:1" x14ac:dyDescent="0.25">
      <c r="A1311" s="35"/>
    </row>
    <row r="1312" spans="1:1" x14ac:dyDescent="0.25">
      <c r="A1312" s="35"/>
    </row>
    <row r="1313" spans="1:1" x14ac:dyDescent="0.25">
      <c r="A1313" s="35"/>
    </row>
    <row r="1314" spans="1:1" x14ac:dyDescent="0.25">
      <c r="A1314" s="35"/>
    </row>
    <row r="1315" spans="1:1" x14ac:dyDescent="0.25">
      <c r="A1315" s="35"/>
    </row>
    <row r="1316" spans="1:1" x14ac:dyDescent="0.25">
      <c r="A1316" s="35"/>
    </row>
    <row r="1317" spans="1:1" x14ac:dyDescent="0.25">
      <c r="A1317" s="35"/>
    </row>
    <row r="1318" spans="1:1" x14ac:dyDescent="0.25">
      <c r="A1318" s="35"/>
    </row>
    <row r="1319" spans="1:1" x14ac:dyDescent="0.25">
      <c r="A1319" s="35"/>
    </row>
    <row r="1320" spans="1:1" x14ac:dyDescent="0.25">
      <c r="A1320" s="35"/>
    </row>
    <row r="1321" spans="1:1" x14ac:dyDescent="0.25">
      <c r="A1321" s="35"/>
    </row>
    <row r="1322" spans="1:1" x14ac:dyDescent="0.25">
      <c r="A1322" s="35"/>
    </row>
    <row r="1323" spans="1:1" x14ac:dyDescent="0.25">
      <c r="A1323" s="35"/>
    </row>
    <row r="1324" spans="1:1" x14ac:dyDescent="0.25">
      <c r="A1324" s="35"/>
    </row>
    <row r="1325" spans="1:1" x14ac:dyDescent="0.25">
      <c r="A1325" s="35"/>
    </row>
    <row r="1326" spans="1:1" x14ac:dyDescent="0.25">
      <c r="A1326" s="35"/>
    </row>
    <row r="1327" spans="1:1" x14ac:dyDescent="0.25">
      <c r="A1327" s="35"/>
    </row>
    <row r="1328" spans="1:1" x14ac:dyDescent="0.25">
      <c r="A1328" s="35"/>
    </row>
    <row r="1329" spans="1:1" x14ac:dyDescent="0.25">
      <c r="A1329" s="35"/>
    </row>
    <row r="1330" spans="1:1" x14ac:dyDescent="0.25">
      <c r="A1330" s="35"/>
    </row>
    <row r="1331" spans="1:1" x14ac:dyDescent="0.25">
      <c r="A1331" s="35"/>
    </row>
    <row r="1332" spans="1:1" x14ac:dyDescent="0.25">
      <c r="A1332" s="35"/>
    </row>
    <row r="1333" spans="1:1" x14ac:dyDescent="0.25">
      <c r="A1333" s="35"/>
    </row>
    <row r="1334" spans="1:1" x14ac:dyDescent="0.25">
      <c r="A1334" s="35"/>
    </row>
    <row r="1335" spans="1:1" x14ac:dyDescent="0.25">
      <c r="A1335" s="35"/>
    </row>
    <row r="1336" spans="1:1" x14ac:dyDescent="0.25">
      <c r="A1336" s="35"/>
    </row>
    <row r="1337" spans="1:1" x14ac:dyDescent="0.25">
      <c r="A1337" s="35"/>
    </row>
    <row r="1338" spans="1:1" x14ac:dyDescent="0.25">
      <c r="A1338" s="35"/>
    </row>
    <row r="1339" spans="1:1" x14ac:dyDescent="0.25">
      <c r="A1339" s="35"/>
    </row>
    <row r="1340" spans="1:1" x14ac:dyDescent="0.25">
      <c r="A1340" s="35"/>
    </row>
    <row r="1341" spans="1:1" x14ac:dyDescent="0.25">
      <c r="A1341" s="35"/>
    </row>
    <row r="1342" spans="1:1" x14ac:dyDescent="0.25">
      <c r="A1342" s="35"/>
    </row>
    <row r="1343" spans="1:1" x14ac:dyDescent="0.25">
      <c r="A1343" s="35"/>
    </row>
    <row r="1344" spans="1:1" x14ac:dyDescent="0.25">
      <c r="A1344" s="35"/>
    </row>
    <row r="1345" spans="1:1" x14ac:dyDescent="0.25">
      <c r="A1345" s="35"/>
    </row>
    <row r="1346" spans="1:1" x14ac:dyDescent="0.25">
      <c r="A1346" s="35"/>
    </row>
    <row r="1347" spans="1:1" x14ac:dyDescent="0.25">
      <c r="A1347" s="35"/>
    </row>
    <row r="1348" spans="1:1" x14ac:dyDescent="0.25">
      <c r="A1348" s="35"/>
    </row>
    <row r="1349" spans="1:1" x14ac:dyDescent="0.25">
      <c r="A1349" s="35"/>
    </row>
    <row r="1350" spans="1:1" x14ac:dyDescent="0.25">
      <c r="A1350" s="35"/>
    </row>
    <row r="1351" spans="1:1" x14ac:dyDescent="0.25">
      <c r="A1351" s="35"/>
    </row>
    <row r="1352" spans="1:1" x14ac:dyDescent="0.25">
      <c r="A1352" s="35"/>
    </row>
    <row r="1353" spans="1:1" x14ac:dyDescent="0.25">
      <c r="A1353" s="35"/>
    </row>
    <row r="1354" spans="1:1" x14ac:dyDescent="0.25">
      <c r="A1354" s="35"/>
    </row>
    <row r="1355" spans="1:1" x14ac:dyDescent="0.25">
      <c r="A1355" s="35"/>
    </row>
    <row r="1356" spans="1:1" x14ac:dyDescent="0.25">
      <c r="A1356" s="35"/>
    </row>
    <row r="1357" spans="1:1" x14ac:dyDescent="0.25">
      <c r="A1357" s="35"/>
    </row>
    <row r="1358" spans="1:1" x14ac:dyDescent="0.25">
      <c r="A1358" s="35"/>
    </row>
    <row r="1359" spans="1:1" x14ac:dyDescent="0.25">
      <c r="A1359" s="35"/>
    </row>
    <row r="1360" spans="1:1" x14ac:dyDescent="0.25">
      <c r="A1360" s="35"/>
    </row>
    <row r="1361" spans="1:1" x14ac:dyDescent="0.25">
      <c r="A1361" s="35"/>
    </row>
    <row r="1362" spans="1:1" x14ac:dyDescent="0.25">
      <c r="A1362" s="35"/>
    </row>
    <row r="1363" spans="1:1" x14ac:dyDescent="0.25">
      <c r="A1363" s="35"/>
    </row>
    <row r="1364" spans="1:1" x14ac:dyDescent="0.25">
      <c r="A1364" s="35"/>
    </row>
    <row r="1365" spans="1:1" x14ac:dyDescent="0.25">
      <c r="A1365" s="35"/>
    </row>
    <row r="1366" spans="1:1" x14ac:dyDescent="0.25">
      <c r="A1366" s="35"/>
    </row>
    <row r="1367" spans="1:1" x14ac:dyDescent="0.25">
      <c r="A1367" s="35"/>
    </row>
    <row r="1368" spans="1:1" x14ac:dyDescent="0.25">
      <c r="A1368" s="35"/>
    </row>
    <row r="1369" spans="1:1" x14ac:dyDescent="0.25">
      <c r="A1369" s="35"/>
    </row>
    <row r="1370" spans="1:1" x14ac:dyDescent="0.25">
      <c r="A1370" s="35"/>
    </row>
    <row r="1371" spans="1:1" x14ac:dyDescent="0.25">
      <c r="A1371" s="35"/>
    </row>
    <row r="1372" spans="1:1" x14ac:dyDescent="0.25">
      <c r="A1372" s="35"/>
    </row>
    <row r="1373" spans="1:1" x14ac:dyDescent="0.25">
      <c r="A1373" s="35"/>
    </row>
    <row r="1374" spans="1:1" x14ac:dyDescent="0.25">
      <c r="A1374" s="35"/>
    </row>
    <row r="1375" spans="1:1" x14ac:dyDescent="0.25">
      <c r="A1375" s="35"/>
    </row>
    <row r="1376" spans="1:1" x14ac:dyDescent="0.25">
      <c r="A1376" s="35"/>
    </row>
    <row r="1377" spans="1:1" x14ac:dyDescent="0.25">
      <c r="A1377" s="35"/>
    </row>
    <row r="1378" spans="1:1" x14ac:dyDescent="0.25">
      <c r="A1378" s="35"/>
    </row>
    <row r="1379" spans="1:1" x14ac:dyDescent="0.25">
      <c r="A1379" s="35"/>
    </row>
    <row r="1380" spans="1:1" x14ac:dyDescent="0.25">
      <c r="A1380" s="35"/>
    </row>
    <row r="1381" spans="1:1" x14ac:dyDescent="0.25">
      <c r="A1381" s="35"/>
    </row>
    <row r="1382" spans="1:1" x14ac:dyDescent="0.25">
      <c r="A1382" s="35"/>
    </row>
    <row r="1383" spans="1:1" x14ac:dyDescent="0.25">
      <c r="A1383" s="35"/>
    </row>
    <row r="1384" spans="1:1" x14ac:dyDescent="0.25">
      <c r="A1384" s="35"/>
    </row>
    <row r="1385" spans="1:1" x14ac:dyDescent="0.25">
      <c r="A1385" s="35"/>
    </row>
    <row r="1386" spans="1:1" x14ac:dyDescent="0.25">
      <c r="A1386" s="35"/>
    </row>
    <row r="1387" spans="1:1" x14ac:dyDescent="0.25">
      <c r="A1387" s="35"/>
    </row>
    <row r="1388" spans="1:1" x14ac:dyDescent="0.25">
      <c r="A1388" s="35"/>
    </row>
    <row r="1389" spans="1:1" x14ac:dyDescent="0.25">
      <c r="A1389" s="35"/>
    </row>
    <row r="1390" spans="1:1" x14ac:dyDescent="0.25">
      <c r="A1390" s="35"/>
    </row>
    <row r="1391" spans="1:1" x14ac:dyDescent="0.25">
      <c r="A1391" s="35"/>
    </row>
    <row r="1392" spans="1:1" x14ac:dyDescent="0.25">
      <c r="A1392" s="35"/>
    </row>
    <row r="1393" spans="1:1" x14ac:dyDescent="0.25">
      <c r="A1393" s="35"/>
    </row>
    <row r="1394" spans="1:1" x14ac:dyDescent="0.25">
      <c r="A1394" s="35"/>
    </row>
    <row r="1395" spans="1:1" x14ac:dyDescent="0.25">
      <c r="A1395" s="35"/>
    </row>
    <row r="1396" spans="1:1" x14ac:dyDescent="0.25">
      <c r="A1396" s="35"/>
    </row>
    <row r="1397" spans="1:1" x14ac:dyDescent="0.25">
      <c r="A1397" s="35"/>
    </row>
    <row r="1398" spans="1:1" x14ac:dyDescent="0.25">
      <c r="A1398" s="35"/>
    </row>
    <row r="1399" spans="1:1" x14ac:dyDescent="0.25">
      <c r="A1399" s="35"/>
    </row>
    <row r="1400" spans="1:1" x14ac:dyDescent="0.25">
      <c r="A1400" s="35"/>
    </row>
    <row r="1401" spans="1:1" x14ac:dyDescent="0.25">
      <c r="A1401" s="35"/>
    </row>
    <row r="1402" spans="1:1" x14ac:dyDescent="0.25">
      <c r="A1402" s="35"/>
    </row>
    <row r="1403" spans="1:1" x14ac:dyDescent="0.25">
      <c r="A1403" s="35"/>
    </row>
    <row r="1404" spans="1:1" x14ac:dyDescent="0.25">
      <c r="A1404" s="35"/>
    </row>
    <row r="1405" spans="1:1" x14ac:dyDescent="0.25">
      <c r="A1405" s="35"/>
    </row>
    <row r="1406" spans="1:1" x14ac:dyDescent="0.25">
      <c r="A1406" s="35"/>
    </row>
    <row r="1407" spans="1:1" x14ac:dyDescent="0.25">
      <c r="A1407" s="35"/>
    </row>
    <row r="1408" spans="1:1" x14ac:dyDescent="0.25">
      <c r="A1408" s="35"/>
    </row>
    <row r="1409" spans="1:1" x14ac:dyDescent="0.25">
      <c r="A1409" s="35"/>
    </row>
    <row r="1410" spans="1:1" x14ac:dyDescent="0.25">
      <c r="A1410" s="35"/>
    </row>
    <row r="1411" spans="1:1" x14ac:dyDescent="0.25">
      <c r="A1411" s="35"/>
    </row>
    <row r="1412" spans="1:1" x14ac:dyDescent="0.25">
      <c r="A1412" s="35"/>
    </row>
    <row r="1413" spans="1:1" x14ac:dyDescent="0.25">
      <c r="A1413" s="35"/>
    </row>
    <row r="1414" spans="1:1" x14ac:dyDescent="0.25">
      <c r="A1414" s="35"/>
    </row>
    <row r="1415" spans="1:1" x14ac:dyDescent="0.25">
      <c r="A1415" s="35"/>
    </row>
    <row r="1416" spans="1:1" x14ac:dyDescent="0.25">
      <c r="A1416" s="35"/>
    </row>
    <row r="1417" spans="1:1" x14ac:dyDescent="0.25">
      <c r="A1417" s="35"/>
    </row>
    <row r="1418" spans="1:1" x14ac:dyDescent="0.25">
      <c r="A1418" s="35"/>
    </row>
    <row r="1419" spans="1:1" x14ac:dyDescent="0.25">
      <c r="A1419" s="35"/>
    </row>
    <row r="1420" spans="1:1" x14ac:dyDescent="0.25">
      <c r="A1420" s="35"/>
    </row>
    <row r="1421" spans="1:1" x14ac:dyDescent="0.25">
      <c r="A1421" s="35"/>
    </row>
    <row r="1422" spans="1:1" x14ac:dyDescent="0.25">
      <c r="A1422" s="35"/>
    </row>
    <row r="1423" spans="1:1" x14ac:dyDescent="0.25">
      <c r="A1423" s="35"/>
    </row>
    <row r="1424" spans="1:1" x14ac:dyDescent="0.25">
      <c r="A1424" s="35"/>
    </row>
    <row r="1425" spans="1:1" x14ac:dyDescent="0.25">
      <c r="A1425" s="35"/>
    </row>
    <row r="1426" spans="1:1" x14ac:dyDescent="0.25">
      <c r="A1426" s="35"/>
    </row>
    <row r="1427" spans="1:1" x14ac:dyDescent="0.25">
      <c r="A1427" s="35"/>
    </row>
    <row r="1428" spans="1:1" x14ac:dyDescent="0.25">
      <c r="A1428" s="35"/>
    </row>
    <row r="1429" spans="1:1" x14ac:dyDescent="0.25">
      <c r="A1429" s="35"/>
    </row>
    <row r="1430" spans="1:1" x14ac:dyDescent="0.25">
      <c r="A1430" s="35"/>
    </row>
    <row r="1431" spans="1:1" x14ac:dyDescent="0.25">
      <c r="A1431" s="35"/>
    </row>
    <row r="1432" spans="1:1" x14ac:dyDescent="0.25">
      <c r="A1432" s="35"/>
    </row>
    <row r="1433" spans="1:1" x14ac:dyDescent="0.25">
      <c r="A1433" s="35"/>
    </row>
    <row r="1434" spans="1:1" x14ac:dyDescent="0.25">
      <c r="A1434" s="35"/>
    </row>
    <row r="1435" spans="1:1" x14ac:dyDescent="0.25">
      <c r="A1435" s="35"/>
    </row>
    <row r="1436" spans="1:1" x14ac:dyDescent="0.25">
      <c r="A1436" s="35"/>
    </row>
    <row r="1437" spans="1:1" x14ac:dyDescent="0.25">
      <c r="A1437" s="35"/>
    </row>
    <row r="1438" spans="1:1" x14ac:dyDescent="0.25">
      <c r="A1438" s="35"/>
    </row>
    <row r="1439" spans="1:1" x14ac:dyDescent="0.25">
      <c r="A1439" s="35"/>
    </row>
    <row r="1440" spans="1:1" x14ac:dyDescent="0.25">
      <c r="A1440" s="35"/>
    </row>
    <row r="1441" spans="1:1" x14ac:dyDescent="0.25">
      <c r="A1441" s="35"/>
    </row>
    <row r="1442" spans="1:1" x14ac:dyDescent="0.25">
      <c r="A1442" s="35"/>
    </row>
    <row r="1443" spans="1:1" x14ac:dyDescent="0.25">
      <c r="A1443" s="35"/>
    </row>
    <row r="1444" spans="1:1" x14ac:dyDescent="0.25">
      <c r="A1444" s="35"/>
    </row>
    <row r="1445" spans="1:1" x14ac:dyDescent="0.25">
      <c r="A1445" s="35"/>
    </row>
    <row r="1446" spans="1:1" x14ac:dyDescent="0.25">
      <c r="A1446" s="35"/>
    </row>
    <row r="1447" spans="1:1" x14ac:dyDescent="0.25">
      <c r="A1447" s="35"/>
    </row>
    <row r="1448" spans="1:1" x14ac:dyDescent="0.25">
      <c r="A1448" s="35"/>
    </row>
    <row r="1449" spans="1:1" x14ac:dyDescent="0.25">
      <c r="A1449" s="35"/>
    </row>
    <row r="1450" spans="1:1" x14ac:dyDescent="0.25">
      <c r="A1450" s="35"/>
    </row>
    <row r="1451" spans="1:1" x14ac:dyDescent="0.25">
      <c r="A1451" s="35"/>
    </row>
    <row r="1452" spans="1:1" x14ac:dyDescent="0.25">
      <c r="A1452" s="35"/>
    </row>
    <row r="1453" spans="1:1" x14ac:dyDescent="0.25">
      <c r="A1453" s="35"/>
    </row>
    <row r="1454" spans="1:1" x14ac:dyDescent="0.25">
      <c r="A1454" s="35"/>
    </row>
    <row r="1455" spans="1:1" x14ac:dyDescent="0.25">
      <c r="A1455" s="35"/>
    </row>
    <row r="1456" spans="1:1" x14ac:dyDescent="0.25">
      <c r="A1456" s="35"/>
    </row>
    <row r="1457" spans="1:1" x14ac:dyDescent="0.25">
      <c r="A1457" s="35"/>
    </row>
    <row r="1458" spans="1:1" x14ac:dyDescent="0.25">
      <c r="A1458" s="35"/>
    </row>
    <row r="1459" spans="1:1" x14ac:dyDescent="0.25">
      <c r="A1459" s="35"/>
    </row>
    <row r="1460" spans="1:1" x14ac:dyDescent="0.25">
      <c r="A1460" s="35"/>
    </row>
    <row r="1461" spans="1:1" x14ac:dyDescent="0.25">
      <c r="A1461" s="35"/>
    </row>
    <row r="1462" spans="1:1" x14ac:dyDescent="0.25">
      <c r="A1462" s="35"/>
    </row>
    <row r="1463" spans="1:1" x14ac:dyDescent="0.25">
      <c r="A1463" s="35"/>
    </row>
    <row r="1464" spans="1:1" x14ac:dyDescent="0.25">
      <c r="A1464" s="35"/>
    </row>
    <row r="1465" spans="1:1" x14ac:dyDescent="0.25">
      <c r="A1465" s="35"/>
    </row>
    <row r="1466" spans="1:1" x14ac:dyDescent="0.25">
      <c r="A1466" s="35"/>
    </row>
    <row r="1467" spans="1:1" x14ac:dyDescent="0.25">
      <c r="A1467" s="35"/>
    </row>
    <row r="1468" spans="1:1" x14ac:dyDescent="0.25">
      <c r="A1468" s="35"/>
    </row>
    <row r="1469" spans="1:1" x14ac:dyDescent="0.25">
      <c r="A1469" s="35"/>
    </row>
    <row r="1470" spans="1:1" x14ac:dyDescent="0.25">
      <c r="A1470" s="35"/>
    </row>
    <row r="1471" spans="1:1" x14ac:dyDescent="0.25">
      <c r="A1471" s="35"/>
    </row>
    <row r="1472" spans="1:1" x14ac:dyDescent="0.25">
      <c r="A1472" s="35"/>
    </row>
    <row r="1473" spans="1:1" x14ac:dyDescent="0.25">
      <c r="A1473" s="35"/>
    </row>
    <row r="1474" spans="1:1" x14ac:dyDescent="0.25">
      <c r="A1474" s="35"/>
    </row>
    <row r="1475" spans="1:1" x14ac:dyDescent="0.25">
      <c r="A1475" s="35"/>
    </row>
    <row r="1476" spans="1:1" x14ac:dyDescent="0.25">
      <c r="A1476" s="35"/>
    </row>
    <row r="1477" spans="1:1" x14ac:dyDescent="0.25">
      <c r="A1477" s="35"/>
    </row>
    <row r="1478" spans="1:1" x14ac:dyDescent="0.25">
      <c r="A1478" s="35"/>
    </row>
    <row r="1479" spans="1:1" x14ac:dyDescent="0.25">
      <c r="A1479" s="35"/>
    </row>
    <row r="1480" spans="1:1" x14ac:dyDescent="0.25">
      <c r="A1480" s="35"/>
    </row>
    <row r="1481" spans="1:1" x14ac:dyDescent="0.25">
      <c r="A1481" s="35"/>
    </row>
    <row r="1482" spans="1:1" x14ac:dyDescent="0.25">
      <c r="A1482" s="35"/>
    </row>
    <row r="1483" spans="1:1" x14ac:dyDescent="0.25">
      <c r="A1483" s="35"/>
    </row>
    <row r="1484" spans="1:1" x14ac:dyDescent="0.25">
      <c r="A1484" s="35"/>
    </row>
    <row r="1485" spans="1:1" x14ac:dyDescent="0.25">
      <c r="A1485" s="35"/>
    </row>
    <row r="1486" spans="1:1" x14ac:dyDescent="0.25">
      <c r="A1486" s="35"/>
    </row>
    <row r="1487" spans="1:1" x14ac:dyDescent="0.25">
      <c r="A1487" s="35"/>
    </row>
    <row r="1488" spans="1:1" x14ac:dyDescent="0.25">
      <c r="A1488" s="35"/>
    </row>
    <row r="1489" spans="1:1" x14ac:dyDescent="0.25">
      <c r="A1489" s="35"/>
    </row>
    <row r="1490" spans="1:1" x14ac:dyDescent="0.25">
      <c r="A1490" s="35"/>
    </row>
    <row r="1491" spans="1:1" x14ac:dyDescent="0.25">
      <c r="A1491" s="35"/>
    </row>
    <row r="1492" spans="1:1" x14ac:dyDescent="0.25">
      <c r="A1492" s="35"/>
    </row>
    <row r="1493" spans="1:1" x14ac:dyDescent="0.25">
      <c r="A1493" s="35"/>
    </row>
    <row r="1494" spans="1:1" x14ac:dyDescent="0.25">
      <c r="A1494" s="35"/>
    </row>
    <row r="1495" spans="1:1" x14ac:dyDescent="0.25">
      <c r="A1495" s="35"/>
    </row>
    <row r="1496" spans="1:1" x14ac:dyDescent="0.25">
      <c r="A1496" s="35"/>
    </row>
    <row r="1497" spans="1:1" x14ac:dyDescent="0.25">
      <c r="A1497" s="35"/>
    </row>
    <row r="1498" spans="1:1" x14ac:dyDescent="0.25">
      <c r="A1498" s="35"/>
    </row>
    <row r="1499" spans="1:1" x14ac:dyDescent="0.25">
      <c r="A1499" s="35"/>
    </row>
    <row r="1500" spans="1:1" x14ac:dyDescent="0.25">
      <c r="A1500" s="35"/>
    </row>
    <row r="1501" spans="1:1" x14ac:dyDescent="0.25">
      <c r="A1501" s="35"/>
    </row>
    <row r="1502" spans="1:1" x14ac:dyDescent="0.25">
      <c r="A1502" s="35"/>
    </row>
    <row r="1503" spans="1:1" x14ac:dyDescent="0.25">
      <c r="A1503" s="35"/>
    </row>
    <row r="1504" spans="1:1" x14ac:dyDescent="0.25">
      <c r="A1504" s="35"/>
    </row>
    <row r="1505" spans="1:1" x14ac:dyDescent="0.25">
      <c r="A1505" s="35"/>
    </row>
    <row r="1506" spans="1:1" x14ac:dyDescent="0.25">
      <c r="A1506" s="35"/>
    </row>
    <row r="1507" spans="1:1" x14ac:dyDescent="0.25">
      <c r="A1507" s="35"/>
    </row>
    <row r="1508" spans="1:1" x14ac:dyDescent="0.25">
      <c r="A1508" s="35"/>
    </row>
    <row r="1509" spans="1:1" x14ac:dyDescent="0.25">
      <c r="A1509" s="35"/>
    </row>
    <row r="1510" spans="1:1" x14ac:dyDescent="0.25">
      <c r="A1510" s="35"/>
    </row>
    <row r="1511" spans="1:1" x14ac:dyDescent="0.25">
      <c r="A1511" s="35"/>
    </row>
    <row r="1512" spans="1:1" x14ac:dyDescent="0.25">
      <c r="A1512" s="35"/>
    </row>
    <row r="1513" spans="1:1" x14ac:dyDescent="0.25">
      <c r="A1513" s="35"/>
    </row>
    <row r="1514" spans="1:1" x14ac:dyDescent="0.25">
      <c r="A1514" s="35"/>
    </row>
    <row r="1515" spans="1:1" x14ac:dyDescent="0.25">
      <c r="A1515" s="35"/>
    </row>
    <row r="1516" spans="1:1" x14ac:dyDescent="0.25">
      <c r="A1516" s="35"/>
    </row>
    <row r="1517" spans="1:1" x14ac:dyDescent="0.25">
      <c r="A1517" s="35"/>
    </row>
    <row r="1518" spans="1:1" x14ac:dyDescent="0.25">
      <c r="A1518" s="35"/>
    </row>
    <row r="1519" spans="1:1" x14ac:dyDescent="0.25">
      <c r="A1519" s="35"/>
    </row>
    <row r="1520" spans="1:1" x14ac:dyDescent="0.25">
      <c r="A1520" s="35"/>
    </row>
    <row r="1521" spans="1:1" x14ac:dyDescent="0.25">
      <c r="A1521" s="35"/>
    </row>
    <row r="1522" spans="1:1" x14ac:dyDescent="0.25">
      <c r="A1522" s="35"/>
    </row>
    <row r="1523" spans="1:1" x14ac:dyDescent="0.25">
      <c r="A1523" s="35"/>
    </row>
    <row r="1524" spans="1:1" x14ac:dyDescent="0.25">
      <c r="A1524" s="35"/>
    </row>
    <row r="1525" spans="1:1" x14ac:dyDescent="0.25">
      <c r="A1525" s="35"/>
    </row>
    <row r="1526" spans="1:1" x14ac:dyDescent="0.25">
      <c r="A1526" s="35"/>
    </row>
    <row r="1527" spans="1:1" x14ac:dyDescent="0.25">
      <c r="A1527" s="35"/>
    </row>
    <row r="1528" spans="1:1" x14ac:dyDescent="0.25">
      <c r="A1528" s="35"/>
    </row>
    <row r="1529" spans="1:1" x14ac:dyDescent="0.25">
      <c r="A1529" s="35"/>
    </row>
    <row r="1530" spans="1:1" x14ac:dyDescent="0.25">
      <c r="A1530" s="35"/>
    </row>
    <row r="1531" spans="1:1" x14ac:dyDescent="0.25">
      <c r="A1531" s="35"/>
    </row>
    <row r="1532" spans="1:1" x14ac:dyDescent="0.25">
      <c r="A1532" s="35"/>
    </row>
    <row r="1533" spans="1:1" x14ac:dyDescent="0.25">
      <c r="A1533" s="35"/>
    </row>
    <row r="1534" spans="1:1" x14ac:dyDescent="0.25">
      <c r="A1534" s="35"/>
    </row>
    <row r="1535" spans="1:1" x14ac:dyDescent="0.25">
      <c r="A1535" s="35"/>
    </row>
    <row r="1536" spans="1:1" x14ac:dyDescent="0.25">
      <c r="A1536" s="35"/>
    </row>
    <row r="1537" spans="1:1" x14ac:dyDescent="0.25">
      <c r="A1537" s="35"/>
    </row>
    <row r="1538" spans="1:1" x14ac:dyDescent="0.25">
      <c r="A1538" s="35"/>
    </row>
    <row r="1539" spans="1:1" x14ac:dyDescent="0.25">
      <c r="A1539" s="35"/>
    </row>
    <row r="1540" spans="1:1" x14ac:dyDescent="0.25">
      <c r="A1540" s="35"/>
    </row>
    <row r="1541" spans="1:1" x14ac:dyDescent="0.25">
      <c r="A1541" s="35"/>
    </row>
    <row r="1542" spans="1:1" x14ac:dyDescent="0.25">
      <c r="A1542" s="35"/>
    </row>
    <row r="1543" spans="1:1" x14ac:dyDescent="0.25">
      <c r="A1543" s="35"/>
    </row>
    <row r="1544" spans="1:1" x14ac:dyDescent="0.25">
      <c r="A1544" s="35"/>
    </row>
    <row r="1545" spans="1:1" x14ac:dyDescent="0.25">
      <c r="A1545" s="35"/>
    </row>
    <row r="1546" spans="1:1" x14ac:dyDescent="0.25">
      <c r="A1546" s="35"/>
    </row>
    <row r="1547" spans="1:1" x14ac:dyDescent="0.25">
      <c r="A1547" s="35"/>
    </row>
    <row r="1548" spans="1:1" x14ac:dyDescent="0.25">
      <c r="A1548" s="35"/>
    </row>
    <row r="1549" spans="1:1" x14ac:dyDescent="0.25">
      <c r="A1549" s="35"/>
    </row>
    <row r="1550" spans="1:1" x14ac:dyDescent="0.25">
      <c r="A1550" s="35"/>
    </row>
    <row r="1551" spans="1:1" x14ac:dyDescent="0.25">
      <c r="A1551" s="35"/>
    </row>
    <row r="1552" spans="1:1" x14ac:dyDescent="0.25">
      <c r="A1552" s="35"/>
    </row>
    <row r="1553" spans="1:1" x14ac:dyDescent="0.25">
      <c r="A1553" s="35"/>
    </row>
    <row r="1554" spans="1:1" x14ac:dyDescent="0.25">
      <c r="A1554" s="35"/>
    </row>
    <row r="1555" spans="1:1" x14ac:dyDescent="0.25">
      <c r="A1555" s="35"/>
    </row>
    <row r="1556" spans="1:1" x14ac:dyDescent="0.25">
      <c r="A1556" s="35"/>
    </row>
    <row r="1557" spans="1:1" x14ac:dyDescent="0.25">
      <c r="A1557" s="35"/>
    </row>
    <row r="1558" spans="1:1" x14ac:dyDescent="0.25">
      <c r="A1558" s="35"/>
    </row>
    <row r="1559" spans="1:1" x14ac:dyDescent="0.25">
      <c r="A1559" s="35"/>
    </row>
    <row r="1560" spans="1:1" x14ac:dyDescent="0.25">
      <c r="A1560" s="35"/>
    </row>
    <row r="1561" spans="1:1" x14ac:dyDescent="0.25">
      <c r="A1561" s="35"/>
    </row>
    <row r="1562" spans="1:1" x14ac:dyDescent="0.25">
      <c r="A1562" s="35"/>
    </row>
    <row r="1563" spans="1:1" x14ac:dyDescent="0.25">
      <c r="A1563" s="35"/>
    </row>
    <row r="1564" spans="1:1" x14ac:dyDescent="0.25">
      <c r="A1564" s="35"/>
    </row>
    <row r="1565" spans="1:1" x14ac:dyDescent="0.25">
      <c r="A1565" s="35"/>
    </row>
    <row r="1566" spans="1:1" x14ac:dyDescent="0.25">
      <c r="A1566" s="35"/>
    </row>
    <row r="1567" spans="1:1" x14ac:dyDescent="0.25">
      <c r="A1567" s="35"/>
    </row>
    <row r="1568" spans="1:1" x14ac:dyDescent="0.25">
      <c r="A1568" s="35"/>
    </row>
    <row r="1569" spans="1:1" x14ac:dyDescent="0.25">
      <c r="A1569" s="35"/>
    </row>
    <row r="1570" spans="1:1" x14ac:dyDescent="0.25">
      <c r="A1570" s="35"/>
    </row>
    <row r="1571" spans="1:1" x14ac:dyDescent="0.25">
      <c r="A1571" s="35"/>
    </row>
    <row r="1572" spans="1:1" x14ac:dyDescent="0.25">
      <c r="A1572" s="35"/>
    </row>
    <row r="1573" spans="1:1" x14ac:dyDescent="0.25">
      <c r="A1573" s="35"/>
    </row>
    <row r="1574" spans="1:1" x14ac:dyDescent="0.25">
      <c r="A1574" s="35"/>
    </row>
    <row r="1575" spans="1:1" x14ac:dyDescent="0.25">
      <c r="A1575" s="35"/>
    </row>
    <row r="1576" spans="1:1" x14ac:dyDescent="0.25">
      <c r="A1576" s="35"/>
    </row>
    <row r="1577" spans="1:1" x14ac:dyDescent="0.25">
      <c r="A1577" s="35"/>
    </row>
    <row r="1578" spans="1:1" x14ac:dyDescent="0.25">
      <c r="A1578" s="35"/>
    </row>
    <row r="1579" spans="1:1" x14ac:dyDescent="0.25">
      <c r="A1579" s="35"/>
    </row>
    <row r="1580" spans="1:1" x14ac:dyDescent="0.25">
      <c r="A1580" s="35"/>
    </row>
    <row r="1581" spans="1:1" x14ac:dyDescent="0.25">
      <c r="A1581" s="35"/>
    </row>
    <row r="1582" spans="1:1" x14ac:dyDescent="0.25">
      <c r="A1582" s="35"/>
    </row>
    <row r="1583" spans="1:1" x14ac:dyDescent="0.25">
      <c r="A1583" s="35"/>
    </row>
    <row r="1584" spans="1:1" x14ac:dyDescent="0.25">
      <c r="A1584" s="35"/>
    </row>
    <row r="1585" spans="1:1" x14ac:dyDescent="0.25">
      <c r="A1585" s="35"/>
    </row>
    <row r="1586" spans="1:1" x14ac:dyDescent="0.25">
      <c r="A1586" s="35"/>
    </row>
    <row r="1587" spans="1:1" x14ac:dyDescent="0.25">
      <c r="A1587" s="35"/>
    </row>
    <row r="1588" spans="1:1" x14ac:dyDescent="0.25">
      <c r="A1588" s="35"/>
    </row>
    <row r="1589" spans="1:1" x14ac:dyDescent="0.25">
      <c r="A1589" s="35"/>
    </row>
    <row r="1590" spans="1:1" x14ac:dyDescent="0.25">
      <c r="A1590" s="35"/>
    </row>
    <row r="1591" spans="1:1" x14ac:dyDescent="0.25">
      <c r="A1591" s="35"/>
    </row>
    <row r="1592" spans="1:1" x14ac:dyDescent="0.25">
      <c r="A1592" s="35"/>
    </row>
    <row r="1593" spans="1:1" x14ac:dyDescent="0.25">
      <c r="A1593" s="35"/>
    </row>
    <row r="1594" spans="1:1" x14ac:dyDescent="0.25">
      <c r="A1594" s="35"/>
    </row>
    <row r="1595" spans="1:1" x14ac:dyDescent="0.25">
      <c r="A1595" s="35"/>
    </row>
    <row r="1596" spans="1:1" x14ac:dyDescent="0.25">
      <c r="A1596" s="35"/>
    </row>
    <row r="1597" spans="1:1" x14ac:dyDescent="0.25">
      <c r="A1597" s="35"/>
    </row>
    <row r="1598" spans="1:1" x14ac:dyDescent="0.25">
      <c r="A1598" s="35"/>
    </row>
    <row r="1599" spans="1:1" x14ac:dyDescent="0.25">
      <c r="A1599" s="35"/>
    </row>
    <row r="1600" spans="1:1" x14ac:dyDescent="0.25">
      <c r="A1600" s="35"/>
    </row>
    <row r="1601" spans="1:1" x14ac:dyDescent="0.25">
      <c r="A1601" s="35"/>
    </row>
    <row r="1602" spans="1:1" x14ac:dyDescent="0.25">
      <c r="A1602" s="35"/>
    </row>
    <row r="1603" spans="1:1" x14ac:dyDescent="0.25">
      <c r="A1603" s="35"/>
    </row>
    <row r="1604" spans="1:1" x14ac:dyDescent="0.25">
      <c r="A1604" s="35"/>
    </row>
    <row r="1605" spans="1:1" x14ac:dyDescent="0.25">
      <c r="A1605" s="35"/>
    </row>
    <row r="1606" spans="1:1" x14ac:dyDescent="0.25">
      <c r="A1606" s="35"/>
    </row>
    <row r="1607" spans="1:1" x14ac:dyDescent="0.25">
      <c r="A1607" s="35"/>
    </row>
    <row r="1608" spans="1:1" x14ac:dyDescent="0.25">
      <c r="A1608" s="35"/>
    </row>
    <row r="1609" spans="1:1" x14ac:dyDescent="0.25">
      <c r="A1609" s="35"/>
    </row>
    <row r="1610" spans="1:1" x14ac:dyDescent="0.25">
      <c r="A1610" s="35"/>
    </row>
    <row r="1611" spans="1:1" x14ac:dyDescent="0.25">
      <c r="A1611" s="35"/>
    </row>
    <row r="1612" spans="1:1" x14ac:dyDescent="0.25">
      <c r="A1612" s="35"/>
    </row>
    <row r="1613" spans="1:1" x14ac:dyDescent="0.25">
      <c r="A1613" s="35"/>
    </row>
    <row r="1614" spans="1:1" x14ac:dyDescent="0.25">
      <c r="A1614" s="35"/>
    </row>
    <row r="1615" spans="1:1" x14ac:dyDescent="0.25">
      <c r="A1615" s="35"/>
    </row>
    <row r="1616" spans="1:1" x14ac:dyDescent="0.25">
      <c r="A1616" s="35"/>
    </row>
    <row r="1617" spans="1:1" x14ac:dyDescent="0.25">
      <c r="A1617" s="35"/>
    </row>
    <row r="1618" spans="1:1" x14ac:dyDescent="0.25">
      <c r="A1618" s="35"/>
    </row>
    <row r="1619" spans="1:1" x14ac:dyDescent="0.25">
      <c r="A1619" s="35"/>
    </row>
    <row r="1620" spans="1:1" x14ac:dyDescent="0.25">
      <c r="A1620" s="35"/>
    </row>
    <row r="1621" spans="1:1" x14ac:dyDescent="0.25">
      <c r="A1621" s="35"/>
    </row>
    <row r="1622" spans="1:1" x14ac:dyDescent="0.25">
      <c r="A1622" s="35"/>
    </row>
    <row r="1623" spans="1:1" x14ac:dyDescent="0.25">
      <c r="A1623" s="35"/>
    </row>
    <row r="1624" spans="1:1" x14ac:dyDescent="0.25">
      <c r="A1624" s="35"/>
    </row>
    <row r="1625" spans="1:1" x14ac:dyDescent="0.25">
      <c r="A1625" s="35"/>
    </row>
    <row r="1626" spans="1:1" x14ac:dyDescent="0.25">
      <c r="A1626" s="35"/>
    </row>
    <row r="1627" spans="1:1" x14ac:dyDescent="0.25">
      <c r="A1627" s="35"/>
    </row>
    <row r="1628" spans="1:1" x14ac:dyDescent="0.25">
      <c r="A1628" s="35"/>
    </row>
    <row r="1629" spans="1:1" x14ac:dyDescent="0.25">
      <c r="A1629" s="35"/>
    </row>
    <row r="1630" spans="1:1" x14ac:dyDescent="0.25">
      <c r="A1630" s="35"/>
    </row>
    <row r="1631" spans="1:1" x14ac:dyDescent="0.25">
      <c r="A1631" s="35"/>
    </row>
    <row r="1632" spans="1:1" x14ac:dyDescent="0.25">
      <c r="A1632" s="35"/>
    </row>
    <row r="1633" spans="1:1" x14ac:dyDescent="0.25">
      <c r="A1633" s="35"/>
    </row>
    <row r="1634" spans="1:1" x14ac:dyDescent="0.25">
      <c r="A1634" s="35"/>
    </row>
    <row r="1635" spans="1:1" x14ac:dyDescent="0.25">
      <c r="A1635" s="35"/>
    </row>
    <row r="1636" spans="1:1" x14ac:dyDescent="0.25">
      <c r="A1636" s="35"/>
    </row>
    <row r="1637" spans="1:1" x14ac:dyDescent="0.25">
      <c r="A1637" s="35"/>
    </row>
    <row r="1638" spans="1:1" x14ac:dyDescent="0.25">
      <c r="A1638" s="35"/>
    </row>
    <row r="1639" spans="1:1" x14ac:dyDescent="0.25">
      <c r="A1639" s="35"/>
    </row>
    <row r="1640" spans="1:1" x14ac:dyDescent="0.25">
      <c r="A1640" s="35"/>
    </row>
    <row r="1641" spans="1:1" x14ac:dyDescent="0.25">
      <c r="A1641" s="35"/>
    </row>
    <row r="1642" spans="1:1" x14ac:dyDescent="0.25">
      <c r="A1642" s="35"/>
    </row>
    <row r="1643" spans="1:1" x14ac:dyDescent="0.25">
      <c r="A1643" s="35"/>
    </row>
    <row r="1644" spans="1:1" x14ac:dyDescent="0.25">
      <c r="A1644" s="35"/>
    </row>
    <row r="1645" spans="1:1" x14ac:dyDescent="0.25">
      <c r="A1645" s="35"/>
    </row>
    <row r="1646" spans="1:1" x14ac:dyDescent="0.25">
      <c r="A1646" s="35"/>
    </row>
    <row r="1647" spans="1:1" x14ac:dyDescent="0.25">
      <c r="A1647" s="35"/>
    </row>
    <row r="1648" spans="1:1" x14ac:dyDescent="0.25">
      <c r="A1648" s="35"/>
    </row>
    <row r="1649" spans="1:1" x14ac:dyDescent="0.25">
      <c r="A1649" s="35"/>
    </row>
    <row r="1650" spans="1:1" x14ac:dyDescent="0.25">
      <c r="A1650" s="35"/>
    </row>
    <row r="1651" spans="1:1" x14ac:dyDescent="0.25">
      <c r="A1651" s="35"/>
    </row>
    <row r="1652" spans="1:1" x14ac:dyDescent="0.25">
      <c r="A1652" s="35"/>
    </row>
    <row r="1653" spans="1:1" x14ac:dyDescent="0.25">
      <c r="A1653" s="35"/>
    </row>
    <row r="1654" spans="1:1" x14ac:dyDescent="0.25">
      <c r="A1654" s="35"/>
    </row>
    <row r="1655" spans="1:1" x14ac:dyDescent="0.25">
      <c r="A1655" s="35"/>
    </row>
    <row r="1656" spans="1:1" x14ac:dyDescent="0.25">
      <c r="A1656" s="35"/>
    </row>
    <row r="1657" spans="1:1" x14ac:dyDescent="0.25">
      <c r="A1657" s="35"/>
    </row>
    <row r="1658" spans="1:1" x14ac:dyDescent="0.25">
      <c r="A1658" s="35"/>
    </row>
    <row r="1659" spans="1:1" x14ac:dyDescent="0.25">
      <c r="A1659" s="35"/>
    </row>
    <row r="1660" spans="1:1" x14ac:dyDescent="0.25">
      <c r="A1660" s="35"/>
    </row>
    <row r="1661" spans="1:1" x14ac:dyDescent="0.25">
      <c r="A1661" s="35"/>
    </row>
    <row r="1662" spans="1:1" x14ac:dyDescent="0.25">
      <c r="A1662" s="35"/>
    </row>
    <row r="1663" spans="1:1" x14ac:dyDescent="0.25">
      <c r="A1663" s="35"/>
    </row>
    <row r="1664" spans="1:1" x14ac:dyDescent="0.25">
      <c r="A1664" s="35"/>
    </row>
    <row r="1665" spans="1:1" x14ac:dyDescent="0.25">
      <c r="A1665" s="35"/>
    </row>
    <row r="1666" spans="1:1" x14ac:dyDescent="0.25">
      <c r="A1666" s="35"/>
    </row>
    <row r="1667" spans="1:1" x14ac:dyDescent="0.25">
      <c r="A1667" s="35"/>
    </row>
    <row r="1668" spans="1:1" x14ac:dyDescent="0.25">
      <c r="A1668" s="35"/>
    </row>
    <row r="1669" spans="1:1" x14ac:dyDescent="0.25">
      <c r="A1669" s="35"/>
    </row>
    <row r="1670" spans="1:1" x14ac:dyDescent="0.25">
      <c r="A1670" s="35"/>
    </row>
    <row r="1671" spans="1:1" x14ac:dyDescent="0.25">
      <c r="A1671" s="35"/>
    </row>
    <row r="1672" spans="1:1" x14ac:dyDescent="0.25">
      <c r="A1672" s="35"/>
    </row>
    <row r="1673" spans="1:1" x14ac:dyDescent="0.25">
      <c r="A1673" s="35"/>
    </row>
    <row r="1674" spans="1:1" x14ac:dyDescent="0.25">
      <c r="A1674" s="35"/>
    </row>
    <row r="1675" spans="1:1" x14ac:dyDescent="0.25">
      <c r="A1675" s="35"/>
    </row>
    <row r="1676" spans="1:1" x14ac:dyDescent="0.25">
      <c r="A1676" s="35"/>
    </row>
    <row r="1677" spans="1:1" x14ac:dyDescent="0.25">
      <c r="A1677" s="35"/>
    </row>
    <row r="1678" spans="1:1" x14ac:dyDescent="0.25">
      <c r="A1678" s="35"/>
    </row>
    <row r="1679" spans="1:1" x14ac:dyDescent="0.25">
      <c r="A1679" s="35"/>
    </row>
    <row r="1680" spans="1:1" x14ac:dyDescent="0.25">
      <c r="A1680" s="35"/>
    </row>
    <row r="1681" spans="1:1" x14ac:dyDescent="0.25">
      <c r="A1681" s="35"/>
    </row>
    <row r="1682" spans="1:1" x14ac:dyDescent="0.25">
      <c r="A1682" s="35"/>
    </row>
    <row r="1683" spans="1:1" x14ac:dyDescent="0.25">
      <c r="A1683" s="35"/>
    </row>
    <row r="1684" spans="1:1" x14ac:dyDescent="0.25">
      <c r="A1684" s="35"/>
    </row>
    <row r="1685" spans="1:1" x14ac:dyDescent="0.25">
      <c r="A1685" s="35"/>
    </row>
    <row r="1686" spans="1:1" x14ac:dyDescent="0.25">
      <c r="A1686" s="35"/>
    </row>
    <row r="1687" spans="1:1" x14ac:dyDescent="0.25">
      <c r="A1687" s="35"/>
    </row>
    <row r="1688" spans="1:1" x14ac:dyDescent="0.25">
      <c r="A1688" s="35"/>
    </row>
    <row r="1689" spans="1:1" x14ac:dyDescent="0.25">
      <c r="A1689" s="35"/>
    </row>
    <row r="1690" spans="1:1" x14ac:dyDescent="0.25">
      <c r="A1690" s="35"/>
    </row>
    <row r="1691" spans="1:1" x14ac:dyDescent="0.25">
      <c r="A1691" s="35"/>
    </row>
    <row r="1692" spans="1:1" x14ac:dyDescent="0.25">
      <c r="A1692" s="35"/>
    </row>
    <row r="1693" spans="1:1" x14ac:dyDescent="0.25">
      <c r="A1693" s="35"/>
    </row>
    <row r="1694" spans="1:1" x14ac:dyDescent="0.25">
      <c r="A1694" s="35"/>
    </row>
    <row r="1695" spans="1:1" x14ac:dyDescent="0.25">
      <c r="A1695" s="35"/>
    </row>
    <row r="1696" spans="1:1" x14ac:dyDescent="0.25">
      <c r="A1696" s="35"/>
    </row>
    <row r="1697" spans="1:1" x14ac:dyDescent="0.25">
      <c r="A1697" s="35"/>
    </row>
    <row r="1698" spans="1:1" x14ac:dyDescent="0.25">
      <c r="A1698" s="35"/>
    </row>
    <row r="1699" spans="1:1" x14ac:dyDescent="0.25">
      <c r="A1699" s="35"/>
    </row>
    <row r="1700" spans="1:1" x14ac:dyDescent="0.25">
      <c r="A1700" s="35"/>
    </row>
    <row r="1701" spans="1:1" x14ac:dyDescent="0.25">
      <c r="A1701" s="35"/>
    </row>
    <row r="1702" spans="1:1" x14ac:dyDescent="0.25">
      <c r="A1702" s="35"/>
    </row>
    <row r="1703" spans="1:1" x14ac:dyDescent="0.25">
      <c r="A1703" s="35"/>
    </row>
    <row r="1704" spans="1:1" x14ac:dyDescent="0.25">
      <c r="A1704" s="35"/>
    </row>
    <row r="1705" spans="1:1" x14ac:dyDescent="0.25">
      <c r="A1705" s="35"/>
    </row>
    <row r="1706" spans="1:1" x14ac:dyDescent="0.25">
      <c r="A1706" s="35"/>
    </row>
    <row r="1707" spans="1:1" x14ac:dyDescent="0.25">
      <c r="A1707" s="35"/>
    </row>
    <row r="1708" spans="1:1" x14ac:dyDescent="0.25">
      <c r="A1708" s="35"/>
    </row>
    <row r="1709" spans="1:1" x14ac:dyDescent="0.25">
      <c r="A1709" s="35"/>
    </row>
    <row r="1710" spans="1:1" x14ac:dyDescent="0.25">
      <c r="A1710" s="35"/>
    </row>
    <row r="1711" spans="1:1" x14ac:dyDescent="0.25">
      <c r="A1711" s="35"/>
    </row>
    <row r="1712" spans="1:1" x14ac:dyDescent="0.25">
      <c r="A1712" s="35"/>
    </row>
    <row r="1713" spans="1:1" x14ac:dyDescent="0.25">
      <c r="A1713" s="35"/>
    </row>
    <row r="1714" spans="1:1" x14ac:dyDescent="0.25">
      <c r="A1714" s="35"/>
    </row>
    <row r="1715" spans="1:1" x14ac:dyDescent="0.25">
      <c r="A1715" s="35"/>
    </row>
    <row r="1716" spans="1:1" x14ac:dyDescent="0.25">
      <c r="A1716" s="35"/>
    </row>
    <row r="1717" spans="1:1" x14ac:dyDescent="0.25">
      <c r="A1717" s="35"/>
    </row>
    <row r="1718" spans="1:1" x14ac:dyDescent="0.25">
      <c r="A1718" s="35"/>
    </row>
    <row r="1719" spans="1:1" x14ac:dyDescent="0.25">
      <c r="A1719" s="35"/>
    </row>
    <row r="1720" spans="1:1" x14ac:dyDescent="0.25">
      <c r="A1720" s="35"/>
    </row>
    <row r="1721" spans="1:1" x14ac:dyDescent="0.25">
      <c r="A1721" s="35"/>
    </row>
    <row r="1722" spans="1:1" x14ac:dyDescent="0.25">
      <c r="A1722" s="35"/>
    </row>
    <row r="1723" spans="1:1" x14ac:dyDescent="0.25">
      <c r="A1723" s="35"/>
    </row>
    <row r="1724" spans="1:1" x14ac:dyDescent="0.25">
      <c r="A1724" s="35"/>
    </row>
    <row r="1725" spans="1:1" x14ac:dyDescent="0.25">
      <c r="A1725" s="35"/>
    </row>
    <row r="1726" spans="1:1" x14ac:dyDescent="0.25">
      <c r="A1726" s="35"/>
    </row>
    <row r="1727" spans="1:1" x14ac:dyDescent="0.25">
      <c r="A1727" s="35"/>
    </row>
    <row r="1728" spans="1:1" x14ac:dyDescent="0.25">
      <c r="A1728" s="35"/>
    </row>
    <row r="1729" spans="1:1" x14ac:dyDescent="0.25">
      <c r="A1729" s="35"/>
    </row>
    <row r="1730" spans="1:1" x14ac:dyDescent="0.25">
      <c r="A1730" s="35"/>
    </row>
    <row r="1731" spans="1:1" x14ac:dyDescent="0.25">
      <c r="A1731" s="35"/>
    </row>
    <row r="1732" spans="1:1" x14ac:dyDescent="0.25">
      <c r="A1732" s="35"/>
    </row>
    <row r="1733" spans="1:1" x14ac:dyDescent="0.25">
      <c r="A1733" s="35"/>
    </row>
    <row r="1734" spans="1:1" x14ac:dyDescent="0.25">
      <c r="A1734" s="35"/>
    </row>
    <row r="1735" spans="1:1" x14ac:dyDescent="0.25">
      <c r="A1735" s="35"/>
    </row>
    <row r="1736" spans="1:1" x14ac:dyDescent="0.25">
      <c r="A1736" s="35"/>
    </row>
    <row r="1737" spans="1:1" x14ac:dyDescent="0.25">
      <c r="A1737" s="35"/>
    </row>
    <row r="1738" spans="1:1" x14ac:dyDescent="0.25">
      <c r="A1738" s="35"/>
    </row>
    <row r="1739" spans="1:1" x14ac:dyDescent="0.25">
      <c r="A1739" s="35"/>
    </row>
    <row r="1740" spans="1:1" x14ac:dyDescent="0.25">
      <c r="A1740" s="35"/>
    </row>
    <row r="1741" spans="1:1" x14ac:dyDescent="0.25">
      <c r="A1741" s="35"/>
    </row>
    <row r="1742" spans="1:1" x14ac:dyDescent="0.25">
      <c r="A1742" s="35"/>
    </row>
    <row r="1743" spans="1:1" x14ac:dyDescent="0.25">
      <c r="A1743" s="35"/>
    </row>
    <row r="1744" spans="1:1" x14ac:dyDescent="0.25">
      <c r="A1744" s="35"/>
    </row>
    <row r="1745" spans="1:1" x14ac:dyDescent="0.25">
      <c r="A1745" s="35"/>
    </row>
    <row r="1746" spans="1:1" x14ac:dyDescent="0.25">
      <c r="A1746" s="35"/>
    </row>
    <row r="1747" spans="1:1" x14ac:dyDescent="0.25">
      <c r="A1747" s="35"/>
    </row>
    <row r="1748" spans="1:1" x14ac:dyDescent="0.25">
      <c r="A1748" s="35"/>
    </row>
    <row r="1749" spans="1:1" x14ac:dyDescent="0.25">
      <c r="A1749" s="35"/>
    </row>
    <row r="1750" spans="1:1" x14ac:dyDescent="0.25">
      <c r="A1750" s="35"/>
    </row>
    <row r="1751" spans="1:1" x14ac:dyDescent="0.25">
      <c r="A1751" s="35"/>
    </row>
    <row r="1752" spans="1:1" x14ac:dyDescent="0.25">
      <c r="A1752" s="35"/>
    </row>
    <row r="1753" spans="1:1" x14ac:dyDescent="0.25">
      <c r="A1753" s="35"/>
    </row>
    <row r="1754" spans="1:1" x14ac:dyDescent="0.25">
      <c r="A1754" s="35"/>
    </row>
    <row r="1755" spans="1:1" x14ac:dyDescent="0.25">
      <c r="A1755" s="35"/>
    </row>
    <row r="1756" spans="1:1" x14ac:dyDescent="0.25">
      <c r="A1756" s="35"/>
    </row>
    <row r="1757" spans="1:1" x14ac:dyDescent="0.25">
      <c r="A1757" s="35"/>
    </row>
    <row r="1758" spans="1:1" x14ac:dyDescent="0.25">
      <c r="A1758" s="35"/>
    </row>
    <row r="1759" spans="1:1" x14ac:dyDescent="0.25">
      <c r="A1759" s="35"/>
    </row>
    <row r="1760" spans="1:1" x14ac:dyDescent="0.25">
      <c r="A1760" s="35"/>
    </row>
    <row r="1761" spans="1:1" x14ac:dyDescent="0.25">
      <c r="A1761" s="35"/>
    </row>
    <row r="1762" spans="1:1" x14ac:dyDescent="0.25">
      <c r="A1762" s="35"/>
    </row>
    <row r="1763" spans="1:1" x14ac:dyDescent="0.25">
      <c r="A1763" s="35"/>
    </row>
    <row r="1764" spans="1:1" x14ac:dyDescent="0.25">
      <c r="A1764" s="35"/>
    </row>
    <row r="1765" spans="1:1" x14ac:dyDescent="0.25">
      <c r="A1765" s="35"/>
    </row>
    <row r="1766" spans="1:1" x14ac:dyDescent="0.25">
      <c r="A1766" s="35"/>
    </row>
    <row r="1767" spans="1:1" x14ac:dyDescent="0.25">
      <c r="A1767" s="35"/>
    </row>
    <row r="1768" spans="1:1" x14ac:dyDescent="0.25">
      <c r="A1768" s="35"/>
    </row>
    <row r="1769" spans="1:1" x14ac:dyDescent="0.25">
      <c r="A1769" s="35"/>
    </row>
    <row r="1770" spans="1:1" x14ac:dyDescent="0.25">
      <c r="A1770" s="35"/>
    </row>
    <row r="1771" spans="1:1" x14ac:dyDescent="0.25">
      <c r="A1771" s="35"/>
    </row>
    <row r="1772" spans="1:1" x14ac:dyDescent="0.25">
      <c r="A1772" s="35"/>
    </row>
    <row r="1773" spans="1:1" x14ac:dyDescent="0.25">
      <c r="A1773" s="35"/>
    </row>
    <row r="1774" spans="1:1" x14ac:dyDescent="0.25">
      <c r="A1774" s="35"/>
    </row>
    <row r="1775" spans="1:1" x14ac:dyDescent="0.25">
      <c r="A1775" s="35"/>
    </row>
    <row r="1776" spans="1:1" x14ac:dyDescent="0.25">
      <c r="A1776" s="35"/>
    </row>
    <row r="1777" spans="1:1" x14ac:dyDescent="0.25">
      <c r="A1777" s="35"/>
    </row>
    <row r="1778" spans="1:1" x14ac:dyDescent="0.25">
      <c r="A1778" s="35"/>
    </row>
    <row r="1779" spans="1:1" x14ac:dyDescent="0.25">
      <c r="A1779" s="35"/>
    </row>
    <row r="1780" spans="1:1" x14ac:dyDescent="0.25">
      <c r="A1780" s="35"/>
    </row>
    <row r="1781" spans="1:1" x14ac:dyDescent="0.25">
      <c r="A1781" s="35"/>
    </row>
    <row r="1782" spans="1:1" x14ac:dyDescent="0.25">
      <c r="A1782" s="35"/>
    </row>
    <row r="1783" spans="1:1" x14ac:dyDescent="0.25">
      <c r="A1783" s="35"/>
    </row>
    <row r="1784" spans="1:1" x14ac:dyDescent="0.25">
      <c r="A1784" s="35"/>
    </row>
    <row r="1785" spans="1:1" x14ac:dyDescent="0.25">
      <c r="A1785" s="35"/>
    </row>
    <row r="1786" spans="1:1" x14ac:dyDescent="0.25">
      <c r="A1786" s="35"/>
    </row>
    <row r="1787" spans="1:1" x14ac:dyDescent="0.25">
      <c r="A1787" s="35"/>
    </row>
    <row r="1788" spans="1:1" x14ac:dyDescent="0.25">
      <c r="A1788" s="35"/>
    </row>
    <row r="1789" spans="1:1" x14ac:dyDescent="0.25">
      <c r="A1789" s="35"/>
    </row>
    <row r="1790" spans="1:1" x14ac:dyDescent="0.25">
      <c r="A1790" s="35"/>
    </row>
    <row r="1791" spans="1:1" x14ac:dyDescent="0.25">
      <c r="A1791" s="35"/>
    </row>
    <row r="1792" spans="1:1" x14ac:dyDescent="0.25">
      <c r="A1792" s="35"/>
    </row>
    <row r="1793" spans="1:1" x14ac:dyDescent="0.25">
      <c r="A1793" s="35"/>
    </row>
    <row r="1794" spans="1:1" x14ac:dyDescent="0.25">
      <c r="A1794" s="35"/>
    </row>
    <row r="1795" spans="1:1" x14ac:dyDescent="0.25">
      <c r="A1795" s="35"/>
    </row>
    <row r="1796" spans="1:1" x14ac:dyDescent="0.25">
      <c r="A1796" s="35"/>
    </row>
    <row r="1797" spans="1:1" x14ac:dyDescent="0.25">
      <c r="A1797" s="35"/>
    </row>
    <row r="1798" spans="1:1" x14ac:dyDescent="0.25">
      <c r="A1798" s="35"/>
    </row>
    <row r="1799" spans="1:1" x14ac:dyDescent="0.25">
      <c r="A1799" s="35"/>
    </row>
    <row r="1800" spans="1:1" x14ac:dyDescent="0.25">
      <c r="A1800" s="35"/>
    </row>
    <row r="1801" spans="1:1" x14ac:dyDescent="0.25">
      <c r="A1801" s="35"/>
    </row>
    <row r="1802" spans="1:1" x14ac:dyDescent="0.25">
      <c r="A1802" s="35"/>
    </row>
    <row r="1803" spans="1:1" x14ac:dyDescent="0.25">
      <c r="A1803" s="35"/>
    </row>
    <row r="1804" spans="1:1" x14ac:dyDescent="0.25">
      <c r="A1804" s="35"/>
    </row>
    <row r="1805" spans="1:1" x14ac:dyDescent="0.25">
      <c r="A1805" s="35"/>
    </row>
    <row r="1806" spans="1:1" x14ac:dyDescent="0.25">
      <c r="A1806" s="35"/>
    </row>
    <row r="1807" spans="1:1" x14ac:dyDescent="0.25">
      <c r="A1807" s="35"/>
    </row>
    <row r="1808" spans="1:1" x14ac:dyDescent="0.25">
      <c r="A1808" s="35"/>
    </row>
    <row r="1809" spans="1:1" x14ac:dyDescent="0.25">
      <c r="A1809" s="35"/>
    </row>
    <row r="1810" spans="1:1" x14ac:dyDescent="0.25">
      <c r="A1810" s="35"/>
    </row>
    <row r="1811" spans="1:1" x14ac:dyDescent="0.25">
      <c r="A1811" s="35"/>
    </row>
    <row r="1812" spans="1:1" x14ac:dyDescent="0.25">
      <c r="A1812" s="35"/>
    </row>
    <row r="1813" spans="1:1" x14ac:dyDescent="0.25">
      <c r="A1813" s="35"/>
    </row>
    <row r="1814" spans="1:1" x14ac:dyDescent="0.25">
      <c r="A1814" s="35"/>
    </row>
    <row r="1815" spans="1:1" x14ac:dyDescent="0.25">
      <c r="A1815" s="35"/>
    </row>
    <row r="1816" spans="1:1" x14ac:dyDescent="0.25">
      <c r="A1816" s="35"/>
    </row>
    <row r="1817" spans="1:1" x14ac:dyDescent="0.25">
      <c r="A1817" s="35"/>
    </row>
    <row r="1818" spans="1:1" x14ac:dyDescent="0.25">
      <c r="A1818" s="35"/>
    </row>
    <row r="1819" spans="1:1" x14ac:dyDescent="0.25">
      <c r="A1819" s="35"/>
    </row>
    <row r="1820" spans="1:1" x14ac:dyDescent="0.25">
      <c r="A1820" s="35"/>
    </row>
    <row r="1821" spans="1:1" x14ac:dyDescent="0.25">
      <c r="A1821" s="35"/>
    </row>
    <row r="1822" spans="1:1" x14ac:dyDescent="0.25">
      <c r="A1822" s="35"/>
    </row>
    <row r="1823" spans="1:1" x14ac:dyDescent="0.25">
      <c r="A1823" s="35"/>
    </row>
    <row r="1824" spans="1:1" x14ac:dyDescent="0.25">
      <c r="A1824" s="35"/>
    </row>
    <row r="1825" spans="1:1" x14ac:dyDescent="0.25">
      <c r="A1825" s="35"/>
    </row>
    <row r="1826" spans="1:1" x14ac:dyDescent="0.25">
      <c r="A1826" s="35"/>
    </row>
    <row r="1827" spans="1:1" x14ac:dyDescent="0.25">
      <c r="A1827" s="35"/>
    </row>
    <row r="1828" spans="1:1" x14ac:dyDescent="0.25">
      <c r="A1828" s="35"/>
    </row>
    <row r="1829" spans="1:1" x14ac:dyDescent="0.25">
      <c r="A1829" s="35"/>
    </row>
    <row r="1830" spans="1:1" x14ac:dyDescent="0.25">
      <c r="A1830" s="35"/>
    </row>
    <row r="1831" spans="1:1" x14ac:dyDescent="0.25">
      <c r="A1831" s="35"/>
    </row>
    <row r="1832" spans="1:1" x14ac:dyDescent="0.25">
      <c r="A1832" s="35"/>
    </row>
    <row r="1833" spans="1:1" x14ac:dyDescent="0.25">
      <c r="A1833" s="35"/>
    </row>
    <row r="1834" spans="1:1" x14ac:dyDescent="0.25">
      <c r="A1834" s="35"/>
    </row>
    <row r="1835" spans="1:1" x14ac:dyDescent="0.25">
      <c r="A1835" s="35"/>
    </row>
    <row r="1836" spans="1:1" x14ac:dyDescent="0.25">
      <c r="A1836" s="35"/>
    </row>
    <row r="1837" spans="1:1" x14ac:dyDescent="0.25">
      <c r="A1837" s="35"/>
    </row>
    <row r="1838" spans="1:1" x14ac:dyDescent="0.25">
      <c r="A1838" s="35"/>
    </row>
    <row r="1839" spans="1:1" x14ac:dyDescent="0.25">
      <c r="A1839" s="35"/>
    </row>
    <row r="1840" spans="1:1" x14ac:dyDescent="0.25">
      <c r="A1840" s="35"/>
    </row>
    <row r="1841" spans="1:1" x14ac:dyDescent="0.25">
      <c r="A1841" s="35"/>
    </row>
    <row r="1842" spans="1:1" x14ac:dyDescent="0.25">
      <c r="A1842" s="35"/>
    </row>
    <row r="1843" spans="1:1" x14ac:dyDescent="0.25">
      <c r="A1843" s="35"/>
    </row>
    <row r="1844" spans="1:1" x14ac:dyDescent="0.25">
      <c r="A1844" s="35"/>
    </row>
    <row r="1845" spans="1:1" x14ac:dyDescent="0.25">
      <c r="A1845" s="35"/>
    </row>
    <row r="1846" spans="1:1" x14ac:dyDescent="0.25">
      <c r="A1846" s="35"/>
    </row>
    <row r="1847" spans="1:1" x14ac:dyDescent="0.25">
      <c r="A1847" s="35"/>
    </row>
    <row r="1848" spans="1:1" x14ac:dyDescent="0.25">
      <c r="A1848" s="35"/>
    </row>
    <row r="1849" spans="1:1" x14ac:dyDescent="0.25">
      <c r="A1849" s="35"/>
    </row>
    <row r="1850" spans="1:1" x14ac:dyDescent="0.25">
      <c r="A1850" s="35"/>
    </row>
    <row r="1851" spans="1:1" x14ac:dyDescent="0.25">
      <c r="A1851" s="35"/>
    </row>
    <row r="1852" spans="1:1" x14ac:dyDescent="0.25">
      <c r="A1852" s="35"/>
    </row>
    <row r="1853" spans="1:1" x14ac:dyDescent="0.25">
      <c r="A1853" s="35"/>
    </row>
    <row r="1854" spans="1:1" x14ac:dyDescent="0.25">
      <c r="A1854" s="35"/>
    </row>
    <row r="1855" spans="1:1" x14ac:dyDescent="0.25">
      <c r="A1855" s="35"/>
    </row>
    <row r="1856" spans="1:1" x14ac:dyDescent="0.25">
      <c r="A1856" s="35"/>
    </row>
    <row r="1857" spans="1:1" x14ac:dyDescent="0.25">
      <c r="A1857" s="35"/>
    </row>
    <row r="1858" spans="1:1" x14ac:dyDescent="0.25">
      <c r="A1858" s="35"/>
    </row>
    <row r="1859" spans="1:1" x14ac:dyDescent="0.25">
      <c r="A1859" s="35"/>
    </row>
    <row r="1860" spans="1:1" x14ac:dyDescent="0.25">
      <c r="A1860" s="35"/>
    </row>
    <row r="1861" spans="1:1" x14ac:dyDescent="0.25">
      <c r="A1861" s="35"/>
    </row>
    <row r="1862" spans="1:1" x14ac:dyDescent="0.25">
      <c r="A1862" s="35"/>
    </row>
    <row r="1863" spans="1:1" x14ac:dyDescent="0.25">
      <c r="A1863" s="35"/>
    </row>
    <row r="1864" spans="1:1" x14ac:dyDescent="0.25">
      <c r="A1864" s="35"/>
    </row>
    <row r="1865" spans="1:1" x14ac:dyDescent="0.25">
      <c r="A1865" s="35"/>
    </row>
    <row r="1866" spans="1:1" x14ac:dyDescent="0.25">
      <c r="A1866" s="35"/>
    </row>
    <row r="1867" spans="1:1" x14ac:dyDescent="0.25">
      <c r="A1867" s="35"/>
    </row>
    <row r="1868" spans="1:1" x14ac:dyDescent="0.25">
      <c r="A1868" s="35"/>
    </row>
    <row r="1869" spans="1:1" x14ac:dyDescent="0.25">
      <c r="A1869" s="35"/>
    </row>
    <row r="1870" spans="1:1" x14ac:dyDescent="0.25">
      <c r="A1870" s="35"/>
    </row>
    <row r="1871" spans="1:1" x14ac:dyDescent="0.25">
      <c r="A1871" s="35"/>
    </row>
    <row r="1872" spans="1:1" x14ac:dyDescent="0.25">
      <c r="A1872" s="35"/>
    </row>
    <row r="1873" spans="1:1" x14ac:dyDescent="0.25">
      <c r="A1873" s="35"/>
    </row>
    <row r="1874" spans="1:1" x14ac:dyDescent="0.25">
      <c r="A1874" s="35"/>
    </row>
    <row r="1875" spans="1:1" x14ac:dyDescent="0.25">
      <c r="A1875" s="35"/>
    </row>
    <row r="1876" spans="1:1" x14ac:dyDescent="0.25">
      <c r="A1876" s="35"/>
    </row>
    <row r="1877" spans="1:1" x14ac:dyDescent="0.25">
      <c r="A1877" s="35"/>
    </row>
    <row r="1878" spans="1:1" x14ac:dyDescent="0.25">
      <c r="A1878" s="35"/>
    </row>
    <row r="1879" spans="1:1" x14ac:dyDescent="0.25">
      <c r="A1879" s="35"/>
    </row>
    <row r="1880" spans="1:1" x14ac:dyDescent="0.25">
      <c r="A1880" s="35"/>
    </row>
    <row r="1881" spans="1:1" x14ac:dyDescent="0.25">
      <c r="A1881" s="35"/>
    </row>
    <row r="1882" spans="1:1" x14ac:dyDescent="0.25">
      <c r="A1882" s="35"/>
    </row>
    <row r="1883" spans="1:1" x14ac:dyDescent="0.25">
      <c r="A1883" s="35"/>
    </row>
    <row r="1884" spans="1:1" x14ac:dyDescent="0.25">
      <c r="A1884" s="35"/>
    </row>
    <row r="1885" spans="1:1" x14ac:dyDescent="0.25">
      <c r="A1885" s="35"/>
    </row>
    <row r="1886" spans="1:1" x14ac:dyDescent="0.25">
      <c r="A1886" s="35"/>
    </row>
    <row r="1887" spans="1:1" x14ac:dyDescent="0.25">
      <c r="A1887" s="35"/>
    </row>
    <row r="1888" spans="1:1" x14ac:dyDescent="0.25">
      <c r="A1888" s="35"/>
    </row>
    <row r="1889" spans="1:1" x14ac:dyDescent="0.25">
      <c r="A1889" s="35"/>
    </row>
    <row r="1890" spans="1:1" x14ac:dyDescent="0.25">
      <c r="A1890" s="35"/>
    </row>
    <row r="1891" spans="1:1" x14ac:dyDescent="0.25">
      <c r="A1891" s="35"/>
    </row>
    <row r="1892" spans="1:1" x14ac:dyDescent="0.25">
      <c r="A1892" s="35"/>
    </row>
    <row r="1893" spans="1:1" x14ac:dyDescent="0.25">
      <c r="A1893" s="35"/>
    </row>
    <row r="1894" spans="1:1" x14ac:dyDescent="0.25">
      <c r="A1894" s="35"/>
    </row>
    <row r="1895" spans="1:1" x14ac:dyDescent="0.25">
      <c r="A1895" s="35"/>
    </row>
    <row r="1896" spans="1:1" x14ac:dyDescent="0.25">
      <c r="A1896" s="35"/>
    </row>
    <row r="1897" spans="1:1" x14ac:dyDescent="0.25">
      <c r="A1897" s="35"/>
    </row>
    <row r="1898" spans="1:1" x14ac:dyDescent="0.25">
      <c r="A1898" s="35"/>
    </row>
    <row r="1899" spans="1:1" x14ac:dyDescent="0.25">
      <c r="A1899" s="35"/>
    </row>
    <row r="1900" spans="1:1" x14ac:dyDescent="0.25">
      <c r="A1900" s="35"/>
    </row>
    <row r="1901" spans="1:1" x14ac:dyDescent="0.25">
      <c r="A1901" s="35"/>
    </row>
    <row r="1902" spans="1:1" x14ac:dyDescent="0.25">
      <c r="A1902" s="35"/>
    </row>
    <row r="1903" spans="1:1" x14ac:dyDescent="0.25">
      <c r="A1903" s="35"/>
    </row>
    <row r="1904" spans="1:1" x14ac:dyDescent="0.25">
      <c r="A1904" s="35"/>
    </row>
    <row r="1905" spans="1:1" x14ac:dyDescent="0.25">
      <c r="A1905" s="35"/>
    </row>
    <row r="1906" spans="1:1" x14ac:dyDescent="0.25">
      <c r="A1906" s="35"/>
    </row>
    <row r="1907" spans="1:1" x14ac:dyDescent="0.25">
      <c r="A1907" s="35"/>
    </row>
    <row r="1908" spans="1:1" x14ac:dyDescent="0.25">
      <c r="A1908" s="35"/>
    </row>
    <row r="1909" spans="1:1" x14ac:dyDescent="0.25">
      <c r="A1909" s="35"/>
    </row>
    <row r="1910" spans="1:1" x14ac:dyDescent="0.25">
      <c r="A1910" s="35"/>
    </row>
    <row r="1911" spans="1:1" x14ac:dyDescent="0.25">
      <c r="A1911" s="35"/>
    </row>
    <row r="1912" spans="1:1" x14ac:dyDescent="0.25">
      <c r="A1912" s="35"/>
    </row>
    <row r="1913" spans="1:1" x14ac:dyDescent="0.25">
      <c r="A1913" s="35"/>
    </row>
    <row r="1914" spans="1:1" x14ac:dyDescent="0.25">
      <c r="A1914" s="35"/>
    </row>
    <row r="1915" spans="1:1" x14ac:dyDescent="0.25">
      <c r="A1915" s="35"/>
    </row>
    <row r="1916" spans="1:1" x14ac:dyDescent="0.25">
      <c r="A1916" s="35"/>
    </row>
    <row r="1917" spans="1:1" x14ac:dyDescent="0.25">
      <c r="A1917" s="35"/>
    </row>
    <row r="1918" spans="1:1" x14ac:dyDescent="0.25">
      <c r="A1918" s="35"/>
    </row>
    <row r="1919" spans="1:1" x14ac:dyDescent="0.25">
      <c r="A1919" s="35"/>
    </row>
    <row r="1920" spans="1:1" x14ac:dyDescent="0.25">
      <c r="A1920" s="35"/>
    </row>
    <row r="1921" spans="1:1" x14ac:dyDescent="0.25">
      <c r="A1921" s="35"/>
    </row>
    <row r="1922" spans="1:1" x14ac:dyDescent="0.25">
      <c r="A1922" s="35"/>
    </row>
    <row r="1923" spans="1:1" x14ac:dyDescent="0.25">
      <c r="A1923" s="35"/>
    </row>
    <row r="1924" spans="1:1" x14ac:dyDescent="0.25">
      <c r="A1924" s="35"/>
    </row>
    <row r="1925" spans="1:1" x14ac:dyDescent="0.25">
      <c r="A1925" s="35"/>
    </row>
    <row r="1926" spans="1:1" x14ac:dyDescent="0.25">
      <c r="A1926" s="35"/>
    </row>
    <row r="1927" spans="1:1" x14ac:dyDescent="0.25">
      <c r="A1927" s="35"/>
    </row>
    <row r="1928" spans="1:1" x14ac:dyDescent="0.25">
      <c r="A1928" s="35"/>
    </row>
    <row r="1929" spans="1:1" x14ac:dyDescent="0.25">
      <c r="A1929" s="35"/>
    </row>
    <row r="1930" spans="1:1" x14ac:dyDescent="0.25">
      <c r="A1930" s="35"/>
    </row>
    <row r="1931" spans="1:1" x14ac:dyDescent="0.25">
      <c r="A1931" s="35"/>
    </row>
    <row r="1932" spans="1:1" x14ac:dyDescent="0.25">
      <c r="A1932" s="35"/>
    </row>
    <row r="1933" spans="1:1" x14ac:dyDescent="0.25">
      <c r="A1933" s="35"/>
    </row>
    <row r="1934" spans="1:1" x14ac:dyDescent="0.25">
      <c r="A1934" s="35"/>
    </row>
    <row r="1935" spans="1:1" x14ac:dyDescent="0.25">
      <c r="A1935" s="35"/>
    </row>
    <row r="1936" spans="1:1" x14ac:dyDescent="0.25">
      <c r="A1936" s="35"/>
    </row>
    <row r="1937" spans="1:1" x14ac:dyDescent="0.25">
      <c r="A1937" s="35"/>
    </row>
    <row r="1938" spans="1:1" x14ac:dyDescent="0.25">
      <c r="A1938" s="35"/>
    </row>
    <row r="1939" spans="1:1" x14ac:dyDescent="0.25">
      <c r="A1939" s="35"/>
    </row>
    <row r="1940" spans="1:1" x14ac:dyDescent="0.25">
      <c r="A1940" s="35"/>
    </row>
    <row r="1941" spans="1:1" x14ac:dyDescent="0.25">
      <c r="A1941" s="35"/>
    </row>
    <row r="1942" spans="1:1" x14ac:dyDescent="0.25">
      <c r="A1942" s="35"/>
    </row>
    <row r="1943" spans="1:1" x14ac:dyDescent="0.25">
      <c r="A1943" s="35"/>
    </row>
    <row r="1944" spans="1:1" x14ac:dyDescent="0.25">
      <c r="A1944" s="35"/>
    </row>
    <row r="1945" spans="1:1" x14ac:dyDescent="0.25">
      <c r="A1945" s="35"/>
    </row>
    <row r="1946" spans="1:1" x14ac:dyDescent="0.25">
      <c r="A1946" s="35"/>
    </row>
    <row r="1947" spans="1:1" x14ac:dyDescent="0.25">
      <c r="A1947" s="35"/>
    </row>
    <row r="1948" spans="1:1" x14ac:dyDescent="0.25">
      <c r="A1948" s="35"/>
    </row>
    <row r="1949" spans="1:1" x14ac:dyDescent="0.25">
      <c r="A1949" s="35"/>
    </row>
    <row r="1950" spans="1:1" x14ac:dyDescent="0.25">
      <c r="A1950" s="35"/>
    </row>
    <row r="1951" spans="1:1" x14ac:dyDescent="0.25">
      <c r="A1951" s="35"/>
    </row>
    <row r="1952" spans="1:1" x14ac:dyDescent="0.25">
      <c r="A1952" s="35"/>
    </row>
    <row r="1953" spans="1:1" x14ac:dyDescent="0.25">
      <c r="A1953" s="35"/>
    </row>
    <row r="1954" spans="1:1" x14ac:dyDescent="0.25">
      <c r="A1954" s="35"/>
    </row>
    <row r="1955" spans="1:1" x14ac:dyDescent="0.25">
      <c r="A1955" s="35"/>
    </row>
    <row r="1956" spans="1:1" x14ac:dyDescent="0.25">
      <c r="A1956" s="35"/>
    </row>
    <row r="1957" spans="1:1" x14ac:dyDescent="0.25">
      <c r="A1957" s="35"/>
    </row>
    <row r="1958" spans="1:1" x14ac:dyDescent="0.25">
      <c r="A1958" s="35"/>
    </row>
    <row r="1959" spans="1:1" x14ac:dyDescent="0.25">
      <c r="A1959" s="35"/>
    </row>
    <row r="1960" spans="1:1" x14ac:dyDescent="0.25">
      <c r="A1960" s="35"/>
    </row>
    <row r="1961" spans="1:1" x14ac:dyDescent="0.25">
      <c r="A1961" s="35"/>
    </row>
    <row r="1962" spans="1:1" x14ac:dyDescent="0.25">
      <c r="A1962" s="35"/>
    </row>
    <row r="1963" spans="1:1" x14ac:dyDescent="0.25">
      <c r="A1963" s="35"/>
    </row>
    <row r="1964" spans="1:1" x14ac:dyDescent="0.25">
      <c r="A1964" s="35"/>
    </row>
    <row r="1965" spans="1:1" x14ac:dyDescent="0.25">
      <c r="A1965" s="35"/>
    </row>
    <row r="1966" spans="1:1" x14ac:dyDescent="0.25">
      <c r="A1966" s="35"/>
    </row>
    <row r="1967" spans="1:1" x14ac:dyDescent="0.25">
      <c r="A1967" s="35"/>
    </row>
    <row r="1968" spans="1:1" x14ac:dyDescent="0.25">
      <c r="A1968" s="35"/>
    </row>
    <row r="1969" spans="1:1" x14ac:dyDescent="0.25">
      <c r="A1969" s="35"/>
    </row>
    <row r="1970" spans="1:1" x14ac:dyDescent="0.25">
      <c r="A1970" s="35"/>
    </row>
    <row r="1971" spans="1:1" x14ac:dyDescent="0.25">
      <c r="A1971" s="35"/>
    </row>
    <row r="1972" spans="1:1" x14ac:dyDescent="0.25">
      <c r="A1972" s="35"/>
    </row>
    <row r="1973" spans="1:1" x14ac:dyDescent="0.25">
      <c r="A1973" s="35"/>
    </row>
    <row r="1974" spans="1:1" x14ac:dyDescent="0.25">
      <c r="A1974" s="35"/>
    </row>
    <row r="1975" spans="1:1" x14ac:dyDescent="0.25">
      <c r="A1975" s="35"/>
    </row>
    <row r="1976" spans="1:1" x14ac:dyDescent="0.25">
      <c r="A1976" s="35"/>
    </row>
    <row r="1977" spans="1:1" x14ac:dyDescent="0.25">
      <c r="A1977" s="35"/>
    </row>
    <row r="1978" spans="1:1" x14ac:dyDescent="0.25">
      <c r="A1978" s="35"/>
    </row>
    <row r="1979" spans="1:1" x14ac:dyDescent="0.25">
      <c r="A1979" s="35"/>
    </row>
    <row r="1980" spans="1:1" x14ac:dyDescent="0.25">
      <c r="A1980" s="35"/>
    </row>
    <row r="1981" spans="1:1" x14ac:dyDescent="0.25">
      <c r="A1981" s="35"/>
    </row>
    <row r="1982" spans="1:1" x14ac:dyDescent="0.25">
      <c r="A1982" s="35"/>
    </row>
    <row r="1983" spans="1:1" x14ac:dyDescent="0.25">
      <c r="A1983" s="35"/>
    </row>
    <row r="1984" spans="1:1" x14ac:dyDescent="0.25">
      <c r="A1984" s="35"/>
    </row>
    <row r="1985" spans="1:1" x14ac:dyDescent="0.25">
      <c r="A1985" s="35"/>
    </row>
    <row r="1986" spans="1:1" x14ac:dyDescent="0.25">
      <c r="A1986" s="35"/>
    </row>
    <row r="1987" spans="1:1" x14ac:dyDescent="0.25">
      <c r="A1987" s="35"/>
    </row>
    <row r="1988" spans="1:1" x14ac:dyDescent="0.25">
      <c r="A1988" s="35"/>
    </row>
    <row r="1989" spans="1:1" x14ac:dyDescent="0.25">
      <c r="A1989" s="35"/>
    </row>
    <row r="1990" spans="1:1" x14ac:dyDescent="0.25">
      <c r="A1990" s="35"/>
    </row>
    <row r="1991" spans="1:1" x14ac:dyDescent="0.25">
      <c r="A1991" s="35"/>
    </row>
    <row r="1992" spans="1:1" x14ac:dyDescent="0.25">
      <c r="A1992" s="35"/>
    </row>
    <row r="1993" spans="1:1" x14ac:dyDescent="0.25">
      <c r="A1993" s="35"/>
    </row>
    <row r="1994" spans="1:1" x14ac:dyDescent="0.25">
      <c r="A1994" s="35"/>
    </row>
    <row r="1995" spans="1:1" x14ac:dyDescent="0.25">
      <c r="A1995" s="35"/>
    </row>
    <row r="1996" spans="1:1" x14ac:dyDescent="0.25">
      <c r="A1996" s="35"/>
    </row>
    <row r="1997" spans="1:1" x14ac:dyDescent="0.25">
      <c r="A1997" s="35"/>
    </row>
    <row r="1998" spans="1:1" x14ac:dyDescent="0.25">
      <c r="A1998" s="35"/>
    </row>
    <row r="1999" spans="1:1" x14ac:dyDescent="0.25">
      <c r="A1999" s="35"/>
    </row>
    <row r="2000" spans="1:1" x14ac:dyDescent="0.25">
      <c r="A2000" s="35"/>
    </row>
    <row r="2001" spans="1:1" x14ac:dyDescent="0.25">
      <c r="A2001" s="35"/>
    </row>
    <row r="2002" spans="1:1" x14ac:dyDescent="0.25">
      <c r="A2002" s="35"/>
    </row>
    <row r="2003" spans="1:1" x14ac:dyDescent="0.25">
      <c r="A2003" s="35"/>
    </row>
    <row r="2004" spans="1:1" x14ac:dyDescent="0.25">
      <c r="A2004" s="35"/>
    </row>
    <row r="2005" spans="1:1" x14ac:dyDescent="0.25">
      <c r="A2005" s="35"/>
    </row>
    <row r="2006" spans="1:1" x14ac:dyDescent="0.25">
      <c r="A2006" s="35"/>
    </row>
    <row r="2007" spans="1:1" x14ac:dyDescent="0.25">
      <c r="A2007" s="35"/>
    </row>
    <row r="2008" spans="1:1" x14ac:dyDescent="0.25">
      <c r="A2008" s="35"/>
    </row>
    <row r="2009" spans="1:1" x14ac:dyDescent="0.25">
      <c r="A2009" s="35"/>
    </row>
    <row r="2010" spans="1:1" x14ac:dyDescent="0.25">
      <c r="A2010" s="35"/>
    </row>
    <row r="2011" spans="1:1" x14ac:dyDescent="0.25">
      <c r="A2011" s="35"/>
    </row>
    <row r="2012" spans="1:1" x14ac:dyDescent="0.25">
      <c r="A2012" s="35"/>
    </row>
    <row r="2013" spans="1:1" x14ac:dyDescent="0.25">
      <c r="A2013" s="35"/>
    </row>
    <row r="2014" spans="1:1" x14ac:dyDescent="0.25">
      <c r="A2014" s="35"/>
    </row>
    <row r="2015" spans="1:1" x14ac:dyDescent="0.25">
      <c r="A2015" s="35"/>
    </row>
    <row r="2016" spans="1:1" x14ac:dyDescent="0.25">
      <c r="A2016" s="35"/>
    </row>
    <row r="2017" spans="1:1" x14ac:dyDescent="0.25">
      <c r="A2017" s="35"/>
    </row>
    <row r="2018" spans="1:1" x14ac:dyDescent="0.25">
      <c r="A2018" s="35"/>
    </row>
    <row r="2019" spans="1:1" x14ac:dyDescent="0.25">
      <c r="A2019" s="35"/>
    </row>
    <row r="2020" spans="1:1" x14ac:dyDescent="0.25">
      <c r="A2020" s="35"/>
    </row>
    <row r="2021" spans="1:1" x14ac:dyDescent="0.25">
      <c r="A2021" s="35"/>
    </row>
    <row r="2022" spans="1:1" x14ac:dyDescent="0.25">
      <c r="A2022" s="35"/>
    </row>
    <row r="2023" spans="1:1" x14ac:dyDescent="0.25">
      <c r="A2023" s="35"/>
    </row>
    <row r="2024" spans="1:1" x14ac:dyDescent="0.25">
      <c r="A2024" s="35"/>
    </row>
    <row r="2025" spans="1:1" x14ac:dyDescent="0.25">
      <c r="A2025" s="35"/>
    </row>
    <row r="2026" spans="1:1" x14ac:dyDescent="0.25">
      <c r="A2026" s="35"/>
    </row>
    <row r="2027" spans="1:1" x14ac:dyDescent="0.25">
      <c r="A2027" s="35"/>
    </row>
    <row r="2028" spans="1:1" x14ac:dyDescent="0.25">
      <c r="A2028" s="35"/>
    </row>
    <row r="2029" spans="1:1" x14ac:dyDescent="0.25">
      <c r="A2029" s="35"/>
    </row>
    <row r="2030" spans="1:1" x14ac:dyDescent="0.25">
      <c r="A2030" s="35"/>
    </row>
    <row r="2031" spans="1:1" x14ac:dyDescent="0.25">
      <c r="A2031" s="35"/>
    </row>
    <row r="2032" spans="1:1" x14ac:dyDescent="0.25">
      <c r="A2032" s="35"/>
    </row>
    <row r="2033" spans="1:1" x14ac:dyDescent="0.25">
      <c r="A2033" s="35"/>
    </row>
    <row r="2034" spans="1:1" x14ac:dyDescent="0.25">
      <c r="A2034" s="35"/>
    </row>
    <row r="2035" spans="1:1" x14ac:dyDescent="0.25">
      <c r="A2035" s="35"/>
    </row>
    <row r="2036" spans="1:1" x14ac:dyDescent="0.25">
      <c r="A2036" s="35"/>
    </row>
    <row r="2037" spans="1:1" x14ac:dyDescent="0.25">
      <c r="A2037" s="35"/>
    </row>
    <row r="2038" spans="1:1" x14ac:dyDescent="0.25">
      <c r="A2038" s="35"/>
    </row>
    <row r="2039" spans="1:1" x14ac:dyDescent="0.25">
      <c r="A2039" s="35"/>
    </row>
    <row r="2040" spans="1:1" x14ac:dyDescent="0.25">
      <c r="A2040" s="35"/>
    </row>
    <row r="2041" spans="1:1" x14ac:dyDescent="0.25">
      <c r="A2041" s="35"/>
    </row>
    <row r="2042" spans="1:1" x14ac:dyDescent="0.25">
      <c r="A2042" s="35"/>
    </row>
    <row r="2043" spans="1:1" x14ac:dyDescent="0.25">
      <c r="A2043" s="35"/>
    </row>
    <row r="2044" spans="1:1" x14ac:dyDescent="0.25">
      <c r="A2044" s="35"/>
    </row>
    <row r="2045" spans="1:1" x14ac:dyDescent="0.25">
      <c r="A2045" s="35"/>
    </row>
    <row r="2046" spans="1:1" x14ac:dyDescent="0.25">
      <c r="A2046" s="35"/>
    </row>
    <row r="2047" spans="1:1" x14ac:dyDescent="0.25">
      <c r="A2047" s="35"/>
    </row>
    <row r="2048" spans="1:1" x14ac:dyDescent="0.25">
      <c r="A2048" s="35"/>
    </row>
    <row r="2049" spans="1:1" x14ac:dyDescent="0.25">
      <c r="A2049" s="35"/>
    </row>
    <row r="2050" spans="1:1" x14ac:dyDescent="0.25">
      <c r="A2050" s="35"/>
    </row>
    <row r="2051" spans="1:1" x14ac:dyDescent="0.25">
      <c r="A2051" s="35"/>
    </row>
    <row r="2052" spans="1:1" x14ac:dyDescent="0.25">
      <c r="A2052" s="35"/>
    </row>
    <row r="2053" spans="1:1" x14ac:dyDescent="0.25">
      <c r="A2053" s="35"/>
    </row>
    <row r="2054" spans="1:1" x14ac:dyDescent="0.25">
      <c r="A2054" s="35"/>
    </row>
    <row r="2055" spans="1:1" x14ac:dyDescent="0.25">
      <c r="A2055" s="35"/>
    </row>
    <row r="2056" spans="1:1" x14ac:dyDescent="0.25">
      <c r="A2056" s="35"/>
    </row>
    <row r="2057" spans="1:1" x14ac:dyDescent="0.25">
      <c r="A2057" s="35"/>
    </row>
    <row r="2058" spans="1:1" x14ac:dyDescent="0.25">
      <c r="A2058" s="35"/>
    </row>
    <row r="2059" spans="1:1" x14ac:dyDescent="0.25">
      <c r="A2059" s="35"/>
    </row>
    <row r="2060" spans="1:1" x14ac:dyDescent="0.25">
      <c r="A2060" s="35"/>
    </row>
    <row r="2061" spans="1:1" x14ac:dyDescent="0.25">
      <c r="A2061" s="35"/>
    </row>
    <row r="2062" spans="1:1" x14ac:dyDescent="0.25">
      <c r="A2062" s="35"/>
    </row>
    <row r="2063" spans="1:1" x14ac:dyDescent="0.25">
      <c r="A2063" s="35"/>
    </row>
    <row r="2064" spans="1:1" x14ac:dyDescent="0.25">
      <c r="A2064" s="35"/>
    </row>
    <row r="2065" spans="1:1" x14ac:dyDescent="0.25">
      <c r="A2065" s="35"/>
    </row>
    <row r="2066" spans="1:1" x14ac:dyDescent="0.25">
      <c r="A2066" s="35"/>
    </row>
    <row r="2067" spans="1:1" x14ac:dyDescent="0.25">
      <c r="A2067" s="35"/>
    </row>
    <row r="2068" spans="1:1" x14ac:dyDescent="0.25">
      <c r="A2068" s="35"/>
    </row>
    <row r="2069" spans="1:1" x14ac:dyDescent="0.25">
      <c r="A2069" s="35"/>
    </row>
    <row r="2070" spans="1:1" x14ac:dyDescent="0.25">
      <c r="A2070" s="35"/>
    </row>
    <row r="2071" spans="1:1" x14ac:dyDescent="0.25">
      <c r="A2071" s="35"/>
    </row>
    <row r="2072" spans="1:1" x14ac:dyDescent="0.25">
      <c r="A2072" s="35"/>
    </row>
    <row r="2073" spans="1:1" x14ac:dyDescent="0.25">
      <c r="A2073" s="35"/>
    </row>
    <row r="2074" spans="1:1" x14ac:dyDescent="0.25">
      <c r="A2074" s="35"/>
    </row>
    <row r="2075" spans="1:1" x14ac:dyDescent="0.25">
      <c r="A2075" s="35"/>
    </row>
    <row r="2076" spans="1:1" x14ac:dyDescent="0.25">
      <c r="A2076" s="35"/>
    </row>
    <row r="2077" spans="1:1" x14ac:dyDescent="0.25">
      <c r="A2077" s="35"/>
    </row>
    <row r="2078" spans="1:1" x14ac:dyDescent="0.25">
      <c r="A2078" s="35"/>
    </row>
    <row r="2079" spans="1:1" x14ac:dyDescent="0.25">
      <c r="A2079" s="35"/>
    </row>
    <row r="2080" spans="1:1" x14ac:dyDescent="0.25">
      <c r="A2080" s="35"/>
    </row>
    <row r="2081" spans="1:1" x14ac:dyDescent="0.25">
      <c r="A2081" s="35"/>
    </row>
    <row r="2082" spans="1:1" x14ac:dyDescent="0.25">
      <c r="A2082" s="35"/>
    </row>
    <row r="2083" spans="1:1" x14ac:dyDescent="0.25">
      <c r="A2083" s="35"/>
    </row>
    <row r="2084" spans="1:1" x14ac:dyDescent="0.25">
      <c r="A2084" s="35"/>
    </row>
    <row r="2085" spans="1:1" x14ac:dyDescent="0.25">
      <c r="A2085" s="35"/>
    </row>
    <row r="2086" spans="1:1" x14ac:dyDescent="0.25">
      <c r="A2086" s="35"/>
    </row>
    <row r="2087" spans="1:1" x14ac:dyDescent="0.25">
      <c r="A2087" s="35"/>
    </row>
    <row r="2088" spans="1:1" x14ac:dyDescent="0.25">
      <c r="A2088" s="35"/>
    </row>
    <row r="2089" spans="1:1" x14ac:dyDescent="0.25">
      <c r="A2089" s="35"/>
    </row>
    <row r="2090" spans="1:1" x14ac:dyDescent="0.25">
      <c r="A2090" s="35"/>
    </row>
    <row r="2091" spans="1:1" x14ac:dyDescent="0.25">
      <c r="A2091" s="35"/>
    </row>
    <row r="2092" spans="1:1" x14ac:dyDescent="0.25">
      <c r="A2092" s="35"/>
    </row>
    <row r="2093" spans="1:1" x14ac:dyDescent="0.25">
      <c r="A2093" s="35"/>
    </row>
    <row r="2094" spans="1:1" x14ac:dyDescent="0.25">
      <c r="A2094" s="35"/>
    </row>
    <row r="2095" spans="1:1" x14ac:dyDescent="0.25">
      <c r="A2095" s="35"/>
    </row>
    <row r="2096" spans="1:1" x14ac:dyDescent="0.25">
      <c r="A2096" s="35"/>
    </row>
    <row r="2097" spans="1:1" x14ac:dyDescent="0.25">
      <c r="A2097" s="35"/>
    </row>
    <row r="2098" spans="1:1" x14ac:dyDescent="0.25">
      <c r="A2098" s="35"/>
    </row>
    <row r="2099" spans="1:1" x14ac:dyDescent="0.25">
      <c r="A2099" s="35"/>
    </row>
    <row r="2100" spans="1:1" x14ac:dyDescent="0.25">
      <c r="A2100" s="35"/>
    </row>
    <row r="2101" spans="1:1" x14ac:dyDescent="0.25">
      <c r="A2101" s="35"/>
    </row>
    <row r="2102" spans="1:1" x14ac:dyDescent="0.25">
      <c r="A2102" s="35"/>
    </row>
    <row r="2103" spans="1:1" x14ac:dyDescent="0.25">
      <c r="A2103" s="35"/>
    </row>
    <row r="2104" spans="1:1" x14ac:dyDescent="0.25">
      <c r="A2104" s="35"/>
    </row>
    <row r="2105" spans="1:1" x14ac:dyDescent="0.25">
      <c r="A2105" s="35"/>
    </row>
    <row r="2106" spans="1:1" x14ac:dyDescent="0.25">
      <c r="A2106" s="35"/>
    </row>
    <row r="2107" spans="1:1" x14ac:dyDescent="0.25">
      <c r="A2107" s="35"/>
    </row>
    <row r="2108" spans="1:1" x14ac:dyDescent="0.25">
      <c r="A2108" s="35"/>
    </row>
    <row r="2109" spans="1:1" x14ac:dyDescent="0.25">
      <c r="A2109" s="35"/>
    </row>
    <row r="2110" spans="1:1" x14ac:dyDescent="0.25">
      <c r="A2110" s="35"/>
    </row>
    <row r="2111" spans="1:1" x14ac:dyDescent="0.25">
      <c r="A2111" s="35"/>
    </row>
    <row r="2112" spans="1:1" x14ac:dyDescent="0.25">
      <c r="A2112" s="35"/>
    </row>
    <row r="2113" spans="1:1" x14ac:dyDescent="0.25">
      <c r="A2113" s="35"/>
    </row>
    <row r="2114" spans="1:1" x14ac:dyDescent="0.25">
      <c r="A2114" s="35"/>
    </row>
    <row r="2115" spans="1:1" x14ac:dyDescent="0.25">
      <c r="A2115" s="35"/>
    </row>
    <row r="2116" spans="1:1" x14ac:dyDescent="0.25">
      <c r="A2116" s="35"/>
    </row>
    <row r="2117" spans="1:1" x14ac:dyDescent="0.25">
      <c r="A2117" s="35"/>
    </row>
    <row r="2118" spans="1:1" x14ac:dyDescent="0.25">
      <c r="A2118" s="35"/>
    </row>
    <row r="2119" spans="1:1" x14ac:dyDescent="0.25">
      <c r="A2119" s="35"/>
    </row>
    <row r="2120" spans="1:1" x14ac:dyDescent="0.25">
      <c r="A2120" s="35"/>
    </row>
    <row r="2121" spans="1:1" x14ac:dyDescent="0.25">
      <c r="A2121" s="35"/>
    </row>
    <row r="2122" spans="1:1" x14ac:dyDescent="0.25">
      <c r="A2122" s="35"/>
    </row>
    <row r="2123" spans="1:1" x14ac:dyDescent="0.25">
      <c r="A2123" s="35"/>
    </row>
    <row r="2124" spans="1:1" x14ac:dyDescent="0.25">
      <c r="A2124" s="35"/>
    </row>
    <row r="2125" spans="1:1" x14ac:dyDescent="0.25">
      <c r="A2125" s="35"/>
    </row>
    <row r="2126" spans="1:1" x14ac:dyDescent="0.25">
      <c r="A2126" s="35"/>
    </row>
    <row r="2127" spans="1:1" x14ac:dyDescent="0.25">
      <c r="A2127" s="35"/>
    </row>
    <row r="2128" spans="1:1" x14ac:dyDescent="0.25">
      <c r="A2128" s="35"/>
    </row>
    <row r="2129" spans="1:1" x14ac:dyDescent="0.25">
      <c r="A2129" s="35"/>
    </row>
    <row r="2130" spans="1:1" x14ac:dyDescent="0.25">
      <c r="A2130" s="35"/>
    </row>
    <row r="2131" spans="1:1" x14ac:dyDescent="0.25">
      <c r="A2131" s="35"/>
    </row>
    <row r="2132" spans="1:1" x14ac:dyDescent="0.25">
      <c r="A2132" s="35"/>
    </row>
    <row r="2133" spans="1:1" x14ac:dyDescent="0.25">
      <c r="A2133" s="35"/>
    </row>
    <row r="2134" spans="1:1" x14ac:dyDescent="0.25">
      <c r="A2134" s="35"/>
    </row>
    <row r="2135" spans="1:1" x14ac:dyDescent="0.25">
      <c r="A2135" s="35"/>
    </row>
    <row r="2136" spans="1:1" x14ac:dyDescent="0.25">
      <c r="A2136" s="35"/>
    </row>
    <row r="2137" spans="1:1" x14ac:dyDescent="0.25">
      <c r="A2137" s="35"/>
    </row>
    <row r="2138" spans="1:1" x14ac:dyDescent="0.25">
      <c r="A2138" s="35"/>
    </row>
    <row r="2139" spans="1:1" x14ac:dyDescent="0.25">
      <c r="A2139" s="35"/>
    </row>
    <row r="2140" spans="1:1" x14ac:dyDescent="0.25">
      <c r="A2140" s="35"/>
    </row>
    <row r="2141" spans="1:1" x14ac:dyDescent="0.25">
      <c r="A2141" s="35"/>
    </row>
    <row r="2142" spans="1:1" x14ac:dyDescent="0.25">
      <c r="A2142" s="35"/>
    </row>
    <row r="2143" spans="1:1" x14ac:dyDescent="0.25">
      <c r="A2143" s="35"/>
    </row>
    <row r="2144" spans="1:1" x14ac:dyDescent="0.25">
      <c r="A2144" s="35"/>
    </row>
    <row r="2145" spans="1:1" x14ac:dyDescent="0.25">
      <c r="A2145" s="35"/>
    </row>
    <row r="2146" spans="1:1" x14ac:dyDescent="0.25">
      <c r="A2146" s="35"/>
    </row>
    <row r="2147" spans="1:1" x14ac:dyDescent="0.25">
      <c r="A2147" s="35"/>
    </row>
    <row r="2148" spans="1:1" x14ac:dyDescent="0.25">
      <c r="A2148" s="35"/>
    </row>
    <row r="2149" spans="1:1" x14ac:dyDescent="0.25">
      <c r="A2149" s="35"/>
    </row>
    <row r="2150" spans="1:1" x14ac:dyDescent="0.25">
      <c r="A2150" s="35"/>
    </row>
    <row r="2151" spans="1:1" x14ac:dyDescent="0.25">
      <c r="A2151" s="35"/>
    </row>
    <row r="2152" spans="1:1" x14ac:dyDescent="0.25">
      <c r="A2152" s="35"/>
    </row>
    <row r="2153" spans="1:1" x14ac:dyDescent="0.25">
      <c r="A2153" s="35"/>
    </row>
    <row r="2154" spans="1:1" x14ac:dyDescent="0.25">
      <c r="A2154" s="35"/>
    </row>
    <row r="2155" spans="1:1" x14ac:dyDescent="0.25">
      <c r="A2155" s="35"/>
    </row>
    <row r="2156" spans="1:1" x14ac:dyDescent="0.25">
      <c r="A2156" s="35"/>
    </row>
    <row r="2157" spans="1:1" x14ac:dyDescent="0.25">
      <c r="A2157" s="35"/>
    </row>
    <row r="2158" spans="1:1" x14ac:dyDescent="0.25">
      <c r="A2158" s="35"/>
    </row>
    <row r="2159" spans="1:1" x14ac:dyDescent="0.25">
      <c r="A2159" s="35"/>
    </row>
    <row r="2160" spans="1:1" x14ac:dyDescent="0.25">
      <c r="A2160" s="35"/>
    </row>
    <row r="2161" spans="1:1" x14ac:dyDescent="0.25">
      <c r="A2161" s="35"/>
    </row>
    <row r="2162" spans="1:1" x14ac:dyDescent="0.25">
      <c r="A2162" s="35"/>
    </row>
    <row r="2163" spans="1:1" x14ac:dyDescent="0.25">
      <c r="A2163" s="35"/>
    </row>
    <row r="2164" spans="1:1" x14ac:dyDescent="0.25">
      <c r="A2164" s="35"/>
    </row>
    <row r="2165" spans="1:1" x14ac:dyDescent="0.25">
      <c r="A2165" s="35"/>
    </row>
    <row r="2166" spans="1:1" x14ac:dyDescent="0.25">
      <c r="A2166" s="35"/>
    </row>
    <row r="2167" spans="1:1" x14ac:dyDescent="0.25">
      <c r="A2167" s="35"/>
    </row>
    <row r="2168" spans="1:1" x14ac:dyDescent="0.25">
      <c r="A2168" s="35"/>
    </row>
    <row r="2169" spans="1:1" x14ac:dyDescent="0.25">
      <c r="A2169" s="35"/>
    </row>
    <row r="2170" spans="1:1" x14ac:dyDescent="0.25">
      <c r="A2170" s="35"/>
    </row>
    <row r="2171" spans="1:1" x14ac:dyDescent="0.25">
      <c r="A2171" s="35"/>
    </row>
    <row r="2172" spans="1:1" x14ac:dyDescent="0.25">
      <c r="A2172" s="35"/>
    </row>
    <row r="2173" spans="1:1" x14ac:dyDescent="0.25">
      <c r="A2173" s="35"/>
    </row>
    <row r="2174" spans="1:1" x14ac:dyDescent="0.25">
      <c r="A2174" s="35"/>
    </row>
    <row r="2175" spans="1:1" x14ac:dyDescent="0.25">
      <c r="A2175" s="35"/>
    </row>
    <row r="2176" spans="1:1" x14ac:dyDescent="0.25">
      <c r="A2176" s="35"/>
    </row>
    <row r="2177" spans="1:1" x14ac:dyDescent="0.25">
      <c r="A2177" s="35"/>
    </row>
    <row r="2178" spans="1:1" x14ac:dyDescent="0.25">
      <c r="A2178" s="35"/>
    </row>
    <row r="2179" spans="1:1" x14ac:dyDescent="0.25">
      <c r="A2179" s="35"/>
    </row>
    <row r="2180" spans="1:1" x14ac:dyDescent="0.25">
      <c r="A2180" s="35"/>
    </row>
    <row r="2181" spans="1:1" x14ac:dyDescent="0.25">
      <c r="A2181" s="35"/>
    </row>
    <row r="2182" spans="1:1" x14ac:dyDescent="0.25">
      <c r="A2182" s="35"/>
    </row>
    <row r="2183" spans="1:1" x14ac:dyDescent="0.25">
      <c r="A2183" s="35"/>
    </row>
    <row r="2184" spans="1:1" x14ac:dyDescent="0.25">
      <c r="A2184" s="35"/>
    </row>
    <row r="2185" spans="1:1" x14ac:dyDescent="0.25">
      <c r="A2185" s="35"/>
    </row>
    <row r="2186" spans="1:1" x14ac:dyDescent="0.25">
      <c r="A2186" s="35"/>
    </row>
    <row r="2187" spans="1:1" x14ac:dyDescent="0.25">
      <c r="A2187" s="35"/>
    </row>
    <row r="2188" spans="1:1" x14ac:dyDescent="0.25">
      <c r="A2188" s="35"/>
    </row>
    <row r="2189" spans="1:1" x14ac:dyDescent="0.25">
      <c r="A2189" s="35"/>
    </row>
    <row r="2190" spans="1:1" x14ac:dyDescent="0.25">
      <c r="A2190" s="35"/>
    </row>
    <row r="2191" spans="1:1" x14ac:dyDescent="0.25">
      <c r="A2191" s="35"/>
    </row>
    <row r="2192" spans="1:1" x14ac:dyDescent="0.25">
      <c r="A2192" s="35"/>
    </row>
    <row r="2193" spans="1:1" x14ac:dyDescent="0.25">
      <c r="A2193" s="35"/>
    </row>
    <row r="2194" spans="1:1" x14ac:dyDescent="0.25">
      <c r="A2194" s="35"/>
    </row>
    <row r="2195" spans="1:1" x14ac:dyDescent="0.25">
      <c r="A2195" s="35"/>
    </row>
    <row r="2196" spans="1:1" x14ac:dyDescent="0.25">
      <c r="A2196" s="35"/>
    </row>
    <row r="2197" spans="1:1" x14ac:dyDescent="0.25">
      <c r="A2197" s="35"/>
    </row>
    <row r="2198" spans="1:1" x14ac:dyDescent="0.25">
      <c r="A2198" s="35"/>
    </row>
    <row r="2199" spans="1:1" x14ac:dyDescent="0.25">
      <c r="A2199" s="35"/>
    </row>
    <row r="2200" spans="1:1" x14ac:dyDescent="0.25">
      <c r="A2200" s="35"/>
    </row>
    <row r="2201" spans="1:1" x14ac:dyDescent="0.25">
      <c r="A2201" s="35"/>
    </row>
    <row r="2202" spans="1:1" x14ac:dyDescent="0.25">
      <c r="A2202" s="35"/>
    </row>
    <row r="2203" spans="1:1" x14ac:dyDescent="0.25">
      <c r="A2203" s="35"/>
    </row>
    <row r="2204" spans="1:1" x14ac:dyDescent="0.25">
      <c r="A2204" s="35"/>
    </row>
    <row r="2205" spans="1:1" x14ac:dyDescent="0.25">
      <c r="A2205" s="35"/>
    </row>
    <row r="2206" spans="1:1" x14ac:dyDescent="0.25">
      <c r="A2206" s="35"/>
    </row>
    <row r="2207" spans="1:1" x14ac:dyDescent="0.25">
      <c r="A2207" s="35"/>
    </row>
    <row r="2208" spans="1:1" x14ac:dyDescent="0.25">
      <c r="A2208" s="35"/>
    </row>
    <row r="2209" spans="1:1" x14ac:dyDescent="0.25">
      <c r="A2209" s="35"/>
    </row>
    <row r="2210" spans="1:1" x14ac:dyDescent="0.25">
      <c r="A2210" s="35"/>
    </row>
    <row r="2211" spans="1:1" x14ac:dyDescent="0.25">
      <c r="A2211" s="35"/>
    </row>
    <row r="2212" spans="1:1" x14ac:dyDescent="0.25">
      <c r="A2212" s="35"/>
    </row>
    <row r="2213" spans="1:1" x14ac:dyDescent="0.25">
      <c r="A2213" s="35"/>
    </row>
    <row r="2214" spans="1:1" x14ac:dyDescent="0.25">
      <c r="A2214" s="35"/>
    </row>
    <row r="2215" spans="1:1" x14ac:dyDescent="0.25">
      <c r="A2215" s="35"/>
    </row>
    <row r="2216" spans="1:1" x14ac:dyDescent="0.25">
      <c r="A2216" s="35"/>
    </row>
    <row r="2217" spans="1:1" x14ac:dyDescent="0.25">
      <c r="A2217" s="35"/>
    </row>
    <row r="2218" spans="1:1" x14ac:dyDescent="0.25">
      <c r="A2218" s="35"/>
    </row>
    <row r="2219" spans="1:1" x14ac:dyDescent="0.25">
      <c r="A2219" s="35"/>
    </row>
    <row r="2220" spans="1:1" x14ac:dyDescent="0.25">
      <c r="A2220" s="35"/>
    </row>
    <row r="2221" spans="1:1" x14ac:dyDescent="0.25">
      <c r="A2221" s="35"/>
    </row>
    <row r="2222" spans="1:1" x14ac:dyDescent="0.25">
      <c r="A2222" s="35"/>
    </row>
    <row r="2223" spans="1:1" x14ac:dyDescent="0.25">
      <c r="A2223" s="35"/>
    </row>
    <row r="2224" spans="1:1" x14ac:dyDescent="0.25">
      <c r="A2224" s="35"/>
    </row>
    <row r="2225" spans="1:1" x14ac:dyDescent="0.25">
      <c r="A2225" s="35"/>
    </row>
    <row r="2226" spans="1:1" x14ac:dyDescent="0.25">
      <c r="A2226" s="35"/>
    </row>
    <row r="2227" spans="1:1" x14ac:dyDescent="0.25">
      <c r="A2227" s="35"/>
    </row>
    <row r="2228" spans="1:1" x14ac:dyDescent="0.25">
      <c r="A2228" s="35"/>
    </row>
    <row r="2229" spans="1:1" x14ac:dyDescent="0.25">
      <c r="A2229" s="35"/>
    </row>
    <row r="2230" spans="1:1" x14ac:dyDescent="0.25">
      <c r="A2230" s="35"/>
    </row>
    <row r="2231" spans="1:1" x14ac:dyDescent="0.25">
      <c r="A2231" s="35"/>
    </row>
    <row r="2232" spans="1:1" x14ac:dyDescent="0.25">
      <c r="A2232" s="35"/>
    </row>
    <row r="2233" spans="1:1" x14ac:dyDescent="0.25">
      <c r="A2233" s="35"/>
    </row>
    <row r="2234" spans="1:1" x14ac:dyDescent="0.25">
      <c r="A2234" s="35"/>
    </row>
    <row r="2235" spans="1:1" x14ac:dyDescent="0.25">
      <c r="A2235" s="35"/>
    </row>
    <row r="2236" spans="1:1" x14ac:dyDescent="0.25">
      <c r="A2236" s="35"/>
    </row>
    <row r="2237" spans="1:1" x14ac:dyDescent="0.25">
      <c r="A2237" s="35"/>
    </row>
    <row r="2238" spans="1:1" x14ac:dyDescent="0.25">
      <c r="A2238" s="35"/>
    </row>
    <row r="2239" spans="1:1" x14ac:dyDescent="0.25">
      <c r="A2239" s="35"/>
    </row>
    <row r="2240" spans="1:1" x14ac:dyDescent="0.25">
      <c r="A2240" s="35"/>
    </row>
    <row r="2241" spans="1:1" x14ac:dyDescent="0.25">
      <c r="A2241" s="35"/>
    </row>
    <row r="2242" spans="1:1" x14ac:dyDescent="0.25">
      <c r="A2242" s="35"/>
    </row>
    <row r="2243" spans="1:1" x14ac:dyDescent="0.25">
      <c r="A2243" s="35"/>
    </row>
    <row r="2244" spans="1:1" x14ac:dyDescent="0.25">
      <c r="A2244" s="35"/>
    </row>
    <row r="2245" spans="1:1" x14ac:dyDescent="0.25">
      <c r="A2245" s="35"/>
    </row>
    <row r="2246" spans="1:1" x14ac:dyDescent="0.25">
      <c r="A2246" s="35"/>
    </row>
    <row r="2247" spans="1:1" x14ac:dyDescent="0.25">
      <c r="A2247" s="35"/>
    </row>
    <row r="2248" spans="1:1" x14ac:dyDescent="0.25">
      <c r="A2248" s="35"/>
    </row>
    <row r="2249" spans="1:1" x14ac:dyDescent="0.25">
      <c r="A2249" s="35"/>
    </row>
    <row r="2250" spans="1:1" x14ac:dyDescent="0.25">
      <c r="A2250" s="35"/>
    </row>
    <row r="2251" spans="1:1" x14ac:dyDescent="0.25">
      <c r="A2251" s="35"/>
    </row>
    <row r="2252" spans="1:1" x14ac:dyDescent="0.25">
      <c r="A2252" s="35"/>
    </row>
    <row r="2253" spans="1:1" x14ac:dyDescent="0.25">
      <c r="A2253" s="35"/>
    </row>
    <row r="2254" spans="1:1" x14ac:dyDescent="0.25">
      <c r="A2254" s="35"/>
    </row>
    <row r="2255" spans="1:1" x14ac:dyDescent="0.25">
      <c r="A2255" s="35"/>
    </row>
    <row r="2256" spans="1:1" x14ac:dyDescent="0.25">
      <c r="A2256" s="35"/>
    </row>
    <row r="2257" spans="1:1" x14ac:dyDescent="0.25">
      <c r="A2257" s="35"/>
    </row>
    <row r="2258" spans="1:1" x14ac:dyDescent="0.25">
      <c r="A2258" s="35"/>
    </row>
    <row r="2259" spans="1:1" x14ac:dyDescent="0.25">
      <c r="A2259" s="35"/>
    </row>
    <row r="2260" spans="1:1" x14ac:dyDescent="0.25">
      <c r="A2260" s="35"/>
    </row>
    <row r="2261" spans="1:1" x14ac:dyDescent="0.25">
      <c r="A2261" s="35"/>
    </row>
    <row r="2262" spans="1:1" x14ac:dyDescent="0.25">
      <c r="A2262" s="35"/>
    </row>
    <row r="2263" spans="1:1" x14ac:dyDescent="0.25">
      <c r="A2263" s="35"/>
    </row>
    <row r="2264" spans="1:1" x14ac:dyDescent="0.25">
      <c r="A2264" s="35"/>
    </row>
    <row r="2265" spans="1:1" x14ac:dyDescent="0.25">
      <c r="A2265" s="35"/>
    </row>
    <row r="2266" spans="1:1" x14ac:dyDescent="0.25">
      <c r="A2266" s="35"/>
    </row>
    <row r="2267" spans="1:1" x14ac:dyDescent="0.25">
      <c r="A2267" s="35"/>
    </row>
    <row r="2268" spans="1:1" x14ac:dyDescent="0.25">
      <c r="A2268" s="35"/>
    </row>
    <row r="2269" spans="1:1" x14ac:dyDescent="0.25">
      <c r="A2269" s="35"/>
    </row>
    <row r="2270" spans="1:1" x14ac:dyDescent="0.25">
      <c r="A2270" s="35"/>
    </row>
    <row r="2271" spans="1:1" x14ac:dyDescent="0.25">
      <c r="A2271" s="35"/>
    </row>
    <row r="2272" spans="1:1" x14ac:dyDescent="0.25">
      <c r="A2272" s="35"/>
    </row>
    <row r="2273" spans="1:1" x14ac:dyDescent="0.25">
      <c r="A2273" s="35"/>
    </row>
    <row r="2274" spans="1:1" x14ac:dyDescent="0.25">
      <c r="A2274" s="35"/>
    </row>
    <row r="2275" spans="1:1" x14ac:dyDescent="0.25">
      <c r="A2275" s="35"/>
    </row>
    <row r="2276" spans="1:1" x14ac:dyDescent="0.25">
      <c r="A2276" s="35"/>
    </row>
    <row r="2277" spans="1:1" x14ac:dyDescent="0.25">
      <c r="A2277" s="35"/>
    </row>
    <row r="2278" spans="1:1" x14ac:dyDescent="0.25">
      <c r="A2278" s="35"/>
    </row>
    <row r="2279" spans="1:1" x14ac:dyDescent="0.25">
      <c r="A2279" s="35"/>
    </row>
    <row r="2280" spans="1:1" x14ac:dyDescent="0.25">
      <c r="A2280" s="35"/>
    </row>
    <row r="2281" spans="1:1" x14ac:dyDescent="0.25">
      <c r="A2281" s="35"/>
    </row>
    <row r="2282" spans="1:1" x14ac:dyDescent="0.25">
      <c r="A2282" s="35"/>
    </row>
    <row r="2283" spans="1:1" x14ac:dyDescent="0.25">
      <c r="A2283" s="35"/>
    </row>
    <row r="2284" spans="1:1" x14ac:dyDescent="0.25">
      <c r="A2284" s="35"/>
    </row>
    <row r="2285" spans="1:1" x14ac:dyDescent="0.25">
      <c r="A2285" s="35"/>
    </row>
    <row r="2286" spans="1:1" x14ac:dyDescent="0.25">
      <c r="A2286" s="35"/>
    </row>
    <row r="2287" spans="1:1" x14ac:dyDescent="0.25">
      <c r="A2287" s="35"/>
    </row>
    <row r="2288" spans="1:1" x14ac:dyDescent="0.25">
      <c r="A2288" s="35"/>
    </row>
    <row r="2289" spans="1:1" x14ac:dyDescent="0.25">
      <c r="A2289" s="35"/>
    </row>
    <row r="2290" spans="1:1" x14ac:dyDescent="0.25">
      <c r="A2290" s="35"/>
    </row>
    <row r="2291" spans="1:1" x14ac:dyDescent="0.25">
      <c r="A2291" s="35"/>
    </row>
    <row r="2292" spans="1:1" x14ac:dyDescent="0.25">
      <c r="A2292" s="35"/>
    </row>
    <row r="2293" spans="1:1" x14ac:dyDescent="0.25">
      <c r="A2293" s="35"/>
    </row>
    <row r="2294" spans="1:1" x14ac:dyDescent="0.25">
      <c r="A2294" s="35"/>
    </row>
    <row r="2295" spans="1:1" x14ac:dyDescent="0.25">
      <c r="A2295" s="35"/>
    </row>
    <row r="2296" spans="1:1" x14ac:dyDescent="0.25">
      <c r="A2296" s="35"/>
    </row>
    <row r="2297" spans="1:1" x14ac:dyDescent="0.25">
      <c r="A2297" s="35"/>
    </row>
    <row r="2298" spans="1:1" x14ac:dyDescent="0.25">
      <c r="A2298" s="35"/>
    </row>
    <row r="2299" spans="1:1" x14ac:dyDescent="0.25">
      <c r="A2299" s="35"/>
    </row>
    <row r="2300" spans="1:1" x14ac:dyDescent="0.25">
      <c r="A2300" s="35"/>
    </row>
    <row r="2301" spans="1:1" x14ac:dyDescent="0.25">
      <c r="A2301" s="35"/>
    </row>
    <row r="2302" spans="1:1" x14ac:dyDescent="0.25">
      <c r="A2302" s="35"/>
    </row>
    <row r="2303" spans="1:1" x14ac:dyDescent="0.25">
      <c r="A2303" s="35"/>
    </row>
    <row r="2304" spans="1:1" x14ac:dyDescent="0.25">
      <c r="A2304" s="35"/>
    </row>
    <row r="2305" spans="1:1" x14ac:dyDescent="0.25">
      <c r="A2305" s="35"/>
    </row>
    <row r="2306" spans="1:1" x14ac:dyDescent="0.25">
      <c r="A2306" s="35"/>
    </row>
    <row r="2307" spans="1:1" x14ac:dyDescent="0.25">
      <c r="A2307" s="35"/>
    </row>
    <row r="2308" spans="1:1" x14ac:dyDescent="0.25">
      <c r="A2308" s="35"/>
    </row>
    <row r="2309" spans="1:1" x14ac:dyDescent="0.25">
      <c r="A2309" s="35"/>
    </row>
    <row r="2310" spans="1:1" x14ac:dyDescent="0.25">
      <c r="A2310" s="35"/>
    </row>
    <row r="2311" spans="1:1" x14ac:dyDescent="0.25">
      <c r="A2311" s="35"/>
    </row>
    <row r="2312" spans="1:1" x14ac:dyDescent="0.25">
      <c r="A2312" s="35"/>
    </row>
    <row r="2313" spans="1:1" x14ac:dyDescent="0.25">
      <c r="A2313" s="35"/>
    </row>
    <row r="2314" spans="1:1" x14ac:dyDescent="0.25">
      <c r="A2314" s="35"/>
    </row>
    <row r="2315" spans="1:1" x14ac:dyDescent="0.25">
      <c r="A2315" s="35"/>
    </row>
    <row r="2316" spans="1:1" x14ac:dyDescent="0.25">
      <c r="A2316" s="35"/>
    </row>
    <row r="2317" spans="1:1" x14ac:dyDescent="0.25">
      <c r="A2317" s="35"/>
    </row>
    <row r="2318" spans="1:1" x14ac:dyDescent="0.25">
      <c r="A2318" s="35"/>
    </row>
    <row r="2319" spans="1:1" x14ac:dyDescent="0.25">
      <c r="A2319" s="35"/>
    </row>
    <row r="2320" spans="1:1" x14ac:dyDescent="0.25">
      <c r="A2320" s="35"/>
    </row>
    <row r="2321" spans="1:1" x14ac:dyDescent="0.25">
      <c r="A2321" s="35"/>
    </row>
    <row r="2322" spans="1:1" x14ac:dyDescent="0.25">
      <c r="A2322" s="35"/>
    </row>
    <row r="2323" spans="1:1" x14ac:dyDescent="0.25">
      <c r="A2323" s="35"/>
    </row>
    <row r="2324" spans="1:1" x14ac:dyDescent="0.25">
      <c r="A2324" s="35"/>
    </row>
    <row r="2325" spans="1:1" x14ac:dyDescent="0.25">
      <c r="A2325" s="35"/>
    </row>
    <row r="2326" spans="1:1" x14ac:dyDescent="0.25">
      <c r="A2326" s="35"/>
    </row>
    <row r="2327" spans="1:1" x14ac:dyDescent="0.25">
      <c r="A2327" s="35"/>
    </row>
    <row r="2328" spans="1:1" x14ac:dyDescent="0.25">
      <c r="A2328" s="35"/>
    </row>
    <row r="2329" spans="1:1" x14ac:dyDescent="0.25">
      <c r="A2329" s="35"/>
    </row>
    <row r="2330" spans="1:1" x14ac:dyDescent="0.25">
      <c r="A2330" s="35"/>
    </row>
    <row r="2331" spans="1:1" x14ac:dyDescent="0.25">
      <c r="A2331" s="35"/>
    </row>
    <row r="2332" spans="1:1" x14ac:dyDescent="0.25">
      <c r="A2332" s="35"/>
    </row>
    <row r="2333" spans="1:1" x14ac:dyDescent="0.25">
      <c r="A2333" s="35"/>
    </row>
    <row r="2334" spans="1:1" x14ac:dyDescent="0.25">
      <c r="A2334" s="35"/>
    </row>
    <row r="2335" spans="1:1" x14ac:dyDescent="0.25">
      <c r="A2335" s="35"/>
    </row>
    <row r="2336" spans="1:1" x14ac:dyDescent="0.25">
      <c r="A2336" s="35"/>
    </row>
    <row r="2337" spans="1:1" x14ac:dyDescent="0.25">
      <c r="A2337" s="35"/>
    </row>
    <row r="2338" spans="1:1" x14ac:dyDescent="0.25">
      <c r="A2338" s="35"/>
    </row>
    <row r="2339" spans="1:1" x14ac:dyDescent="0.25">
      <c r="A2339" s="35"/>
    </row>
    <row r="2340" spans="1:1" x14ac:dyDescent="0.25">
      <c r="A2340" s="35"/>
    </row>
    <row r="2341" spans="1:1" x14ac:dyDescent="0.25">
      <c r="A2341" s="35"/>
    </row>
    <row r="2342" spans="1:1" x14ac:dyDescent="0.25">
      <c r="A2342" s="35"/>
    </row>
    <row r="2343" spans="1:1" x14ac:dyDescent="0.25">
      <c r="A2343" s="35"/>
    </row>
    <row r="2344" spans="1:1" x14ac:dyDescent="0.25">
      <c r="A2344" s="35"/>
    </row>
    <row r="2345" spans="1:1" x14ac:dyDescent="0.25">
      <c r="A2345" s="35"/>
    </row>
    <row r="2346" spans="1:1" x14ac:dyDescent="0.25">
      <c r="A2346" s="35"/>
    </row>
    <row r="2347" spans="1:1" x14ac:dyDescent="0.25">
      <c r="A2347" s="35"/>
    </row>
    <row r="2348" spans="1:1" x14ac:dyDescent="0.25">
      <c r="A2348" s="35"/>
    </row>
    <row r="2349" spans="1:1" x14ac:dyDescent="0.25">
      <c r="A2349" s="35"/>
    </row>
    <row r="2350" spans="1:1" x14ac:dyDescent="0.25">
      <c r="A2350" s="35"/>
    </row>
    <row r="2351" spans="1:1" x14ac:dyDescent="0.25">
      <c r="A2351" s="35"/>
    </row>
    <row r="2352" spans="1:1" x14ac:dyDescent="0.25">
      <c r="A2352" s="35"/>
    </row>
    <row r="2353" spans="1:1" x14ac:dyDescent="0.25">
      <c r="A2353" s="35"/>
    </row>
    <row r="2354" spans="1:1" x14ac:dyDescent="0.25">
      <c r="A2354" s="35"/>
    </row>
    <row r="2355" spans="1:1" x14ac:dyDescent="0.25">
      <c r="A2355" s="35"/>
    </row>
    <row r="2356" spans="1:1" x14ac:dyDescent="0.25">
      <c r="A2356" s="35"/>
    </row>
    <row r="2357" spans="1:1" x14ac:dyDescent="0.25">
      <c r="A2357" s="35"/>
    </row>
    <row r="2358" spans="1:1" x14ac:dyDescent="0.25">
      <c r="A2358" s="35"/>
    </row>
    <row r="2359" spans="1:1" x14ac:dyDescent="0.25">
      <c r="A2359" s="35"/>
    </row>
    <row r="2360" spans="1:1" x14ac:dyDescent="0.25">
      <c r="A2360" s="35"/>
    </row>
    <row r="2361" spans="1:1" x14ac:dyDescent="0.25">
      <c r="A2361" s="35"/>
    </row>
    <row r="2362" spans="1:1" x14ac:dyDescent="0.25">
      <c r="A2362" s="35"/>
    </row>
    <row r="2363" spans="1:1" x14ac:dyDescent="0.25">
      <c r="A2363" s="35"/>
    </row>
    <row r="2364" spans="1:1" x14ac:dyDescent="0.25">
      <c r="A2364" s="35"/>
    </row>
    <row r="2365" spans="1:1" x14ac:dyDescent="0.25">
      <c r="A2365" s="35"/>
    </row>
    <row r="2366" spans="1:1" x14ac:dyDescent="0.25">
      <c r="A2366" s="35"/>
    </row>
    <row r="2367" spans="1:1" x14ac:dyDescent="0.25">
      <c r="A2367" s="35"/>
    </row>
    <row r="2368" spans="1:1" x14ac:dyDescent="0.25">
      <c r="A2368" s="35"/>
    </row>
    <row r="2369" spans="1:1" x14ac:dyDescent="0.25">
      <c r="A2369" s="35"/>
    </row>
    <row r="2370" spans="1:1" x14ac:dyDescent="0.25">
      <c r="A2370" s="35"/>
    </row>
    <row r="2371" spans="1:1" x14ac:dyDescent="0.25">
      <c r="A2371" s="35"/>
    </row>
    <row r="2372" spans="1:1" x14ac:dyDescent="0.25">
      <c r="A2372" s="35"/>
    </row>
    <row r="2373" spans="1:1" x14ac:dyDescent="0.25">
      <c r="A2373" s="35"/>
    </row>
    <row r="2374" spans="1:1" x14ac:dyDescent="0.25">
      <c r="A2374" s="35"/>
    </row>
    <row r="2375" spans="1:1" x14ac:dyDescent="0.25">
      <c r="A2375" s="35"/>
    </row>
    <row r="2376" spans="1:1" x14ac:dyDescent="0.25">
      <c r="A2376" s="35"/>
    </row>
    <row r="2377" spans="1:1" x14ac:dyDescent="0.25">
      <c r="A2377" s="35"/>
    </row>
    <row r="2378" spans="1:1" x14ac:dyDescent="0.25">
      <c r="A2378" s="35"/>
    </row>
    <row r="2379" spans="1:1" x14ac:dyDescent="0.25">
      <c r="A2379" s="35"/>
    </row>
    <row r="2380" spans="1:1" x14ac:dyDescent="0.25">
      <c r="A2380" s="35"/>
    </row>
    <row r="2381" spans="1:1" x14ac:dyDescent="0.25">
      <c r="A2381" s="35"/>
    </row>
    <row r="2382" spans="1:1" x14ac:dyDescent="0.25">
      <c r="A2382" s="35"/>
    </row>
    <row r="2383" spans="1:1" x14ac:dyDescent="0.25">
      <c r="A2383" s="35"/>
    </row>
    <row r="2384" spans="1:1" x14ac:dyDescent="0.25">
      <c r="A2384" s="35"/>
    </row>
    <row r="2385" spans="1:1" x14ac:dyDescent="0.25">
      <c r="A2385" s="35"/>
    </row>
    <row r="2386" spans="1:1" x14ac:dyDescent="0.25">
      <c r="A2386" s="35"/>
    </row>
    <row r="2387" spans="1:1" x14ac:dyDescent="0.25">
      <c r="A2387" s="35"/>
    </row>
    <row r="2388" spans="1:1" x14ac:dyDescent="0.25">
      <c r="A2388" s="35"/>
    </row>
    <row r="2389" spans="1:1" x14ac:dyDescent="0.25">
      <c r="A2389" s="35"/>
    </row>
    <row r="2390" spans="1:1" x14ac:dyDescent="0.25">
      <c r="A2390" s="35"/>
    </row>
    <row r="2391" spans="1:1" x14ac:dyDescent="0.25">
      <c r="A2391" s="35"/>
    </row>
    <row r="2392" spans="1:1" x14ac:dyDescent="0.25">
      <c r="A2392" s="35"/>
    </row>
    <row r="2393" spans="1:1" x14ac:dyDescent="0.25">
      <c r="A2393" s="35"/>
    </row>
    <row r="2394" spans="1:1" x14ac:dyDescent="0.25">
      <c r="A2394" s="35"/>
    </row>
    <row r="2395" spans="1:1" x14ac:dyDescent="0.25">
      <c r="A2395" s="35"/>
    </row>
    <row r="2396" spans="1:1" x14ac:dyDescent="0.25">
      <c r="A2396" s="35"/>
    </row>
    <row r="2397" spans="1:1" x14ac:dyDescent="0.25">
      <c r="A2397" s="35"/>
    </row>
    <row r="2398" spans="1:1" x14ac:dyDescent="0.25">
      <c r="A2398" s="35"/>
    </row>
    <row r="2399" spans="1:1" x14ac:dyDescent="0.25">
      <c r="A2399" s="35"/>
    </row>
    <row r="2400" spans="1:1" x14ac:dyDescent="0.25">
      <c r="A2400" s="35"/>
    </row>
    <row r="2401" spans="1:1" x14ac:dyDescent="0.25">
      <c r="A2401" s="35"/>
    </row>
    <row r="2402" spans="1:1" x14ac:dyDescent="0.25">
      <c r="A2402" s="35"/>
    </row>
    <row r="2403" spans="1:1" x14ac:dyDescent="0.25">
      <c r="A2403" s="35"/>
    </row>
    <row r="2404" spans="1:1" x14ac:dyDescent="0.25">
      <c r="A2404" s="35"/>
    </row>
    <row r="2405" spans="1:1" x14ac:dyDescent="0.25">
      <c r="A2405" s="35"/>
    </row>
    <row r="2406" spans="1:1" x14ac:dyDescent="0.25">
      <c r="A2406" s="35"/>
    </row>
    <row r="2407" spans="1:1" x14ac:dyDescent="0.25">
      <c r="A2407" s="35"/>
    </row>
    <row r="2408" spans="1:1" x14ac:dyDescent="0.25">
      <c r="A2408" s="35"/>
    </row>
    <row r="2409" spans="1:1" x14ac:dyDescent="0.25">
      <c r="A2409" s="35"/>
    </row>
    <row r="2410" spans="1:1" x14ac:dyDescent="0.25">
      <c r="A2410" s="35"/>
    </row>
    <row r="2411" spans="1:1" x14ac:dyDescent="0.25">
      <c r="A2411" s="35"/>
    </row>
    <row r="2412" spans="1:1" x14ac:dyDescent="0.25">
      <c r="A2412" s="35"/>
    </row>
    <row r="2413" spans="1:1" x14ac:dyDescent="0.25">
      <c r="A2413" s="35"/>
    </row>
    <row r="2414" spans="1:1" x14ac:dyDescent="0.25">
      <c r="A2414" s="35"/>
    </row>
    <row r="2415" spans="1:1" x14ac:dyDescent="0.25">
      <c r="A2415" s="35"/>
    </row>
    <row r="2416" spans="1:1" x14ac:dyDescent="0.25">
      <c r="A2416" s="35"/>
    </row>
    <row r="2417" spans="1:1" x14ac:dyDescent="0.25">
      <c r="A2417" s="35"/>
    </row>
    <row r="2418" spans="1:1" x14ac:dyDescent="0.25">
      <c r="A2418" s="35"/>
    </row>
    <row r="2419" spans="1:1" x14ac:dyDescent="0.25">
      <c r="A2419" s="35"/>
    </row>
    <row r="2420" spans="1:1" x14ac:dyDescent="0.25">
      <c r="A2420" s="35"/>
    </row>
    <row r="2421" spans="1:1" x14ac:dyDescent="0.25">
      <c r="A2421" s="35"/>
    </row>
    <row r="2422" spans="1:1" x14ac:dyDescent="0.25">
      <c r="A2422" s="35"/>
    </row>
    <row r="2423" spans="1:1" x14ac:dyDescent="0.25">
      <c r="A2423" s="35"/>
    </row>
    <row r="2424" spans="1:1" x14ac:dyDescent="0.25">
      <c r="A2424" s="35"/>
    </row>
    <row r="2425" spans="1:1" x14ac:dyDescent="0.25">
      <c r="A2425" s="35"/>
    </row>
    <row r="2426" spans="1:1" x14ac:dyDescent="0.25">
      <c r="A2426" s="35"/>
    </row>
    <row r="2427" spans="1:1" x14ac:dyDescent="0.25">
      <c r="A2427" s="35"/>
    </row>
    <row r="2428" spans="1:1" x14ac:dyDescent="0.25">
      <c r="A2428" s="35"/>
    </row>
    <row r="2429" spans="1:1" x14ac:dyDescent="0.25">
      <c r="A2429" s="35"/>
    </row>
    <row r="2430" spans="1:1" x14ac:dyDescent="0.25">
      <c r="A2430" s="35"/>
    </row>
    <row r="2431" spans="1:1" x14ac:dyDescent="0.25">
      <c r="A2431" s="35"/>
    </row>
    <row r="2432" spans="1:1" x14ac:dyDescent="0.25">
      <c r="A2432" s="35"/>
    </row>
    <row r="2433" spans="1:1" x14ac:dyDescent="0.25">
      <c r="A2433" s="35"/>
    </row>
    <row r="2434" spans="1:1" x14ac:dyDescent="0.25">
      <c r="A2434" s="35"/>
    </row>
    <row r="2435" spans="1:1" x14ac:dyDescent="0.25">
      <c r="A2435" s="35"/>
    </row>
    <row r="2436" spans="1:1" x14ac:dyDescent="0.25">
      <c r="A2436" s="35"/>
    </row>
    <row r="2437" spans="1:1" x14ac:dyDescent="0.25">
      <c r="A2437" s="35"/>
    </row>
    <row r="2438" spans="1:1" x14ac:dyDescent="0.25">
      <c r="A2438" s="35"/>
    </row>
    <row r="2439" spans="1:1" x14ac:dyDescent="0.25">
      <c r="A2439" s="35"/>
    </row>
    <row r="2440" spans="1:1" x14ac:dyDescent="0.25">
      <c r="A2440" s="35"/>
    </row>
    <row r="2441" spans="1:1" x14ac:dyDescent="0.25">
      <c r="A2441" s="35"/>
    </row>
    <row r="2442" spans="1:1" x14ac:dyDescent="0.25">
      <c r="A2442" s="35"/>
    </row>
    <row r="2443" spans="1:1" x14ac:dyDescent="0.25">
      <c r="A2443" s="35"/>
    </row>
    <row r="2444" spans="1:1" x14ac:dyDescent="0.25">
      <c r="A2444" s="35"/>
    </row>
    <row r="2445" spans="1:1" x14ac:dyDescent="0.25">
      <c r="A2445" s="35"/>
    </row>
    <row r="2446" spans="1:1" x14ac:dyDescent="0.25">
      <c r="A2446" s="35"/>
    </row>
    <row r="2447" spans="1:1" x14ac:dyDescent="0.25">
      <c r="A2447" s="35"/>
    </row>
    <row r="2448" spans="1:1" x14ac:dyDescent="0.25">
      <c r="A2448" s="35"/>
    </row>
    <row r="2449" spans="1:1" x14ac:dyDescent="0.25">
      <c r="A2449" s="35"/>
    </row>
    <row r="2450" spans="1:1" x14ac:dyDescent="0.25">
      <c r="A2450" s="35"/>
    </row>
    <row r="2451" spans="1:1" x14ac:dyDescent="0.25">
      <c r="A2451" s="35"/>
    </row>
    <row r="2452" spans="1:1" x14ac:dyDescent="0.25">
      <c r="A2452" s="35"/>
    </row>
    <row r="2453" spans="1:1" x14ac:dyDescent="0.25">
      <c r="A2453" s="35"/>
    </row>
    <row r="2454" spans="1:1" x14ac:dyDescent="0.25">
      <c r="A2454" s="35"/>
    </row>
    <row r="2455" spans="1:1" x14ac:dyDescent="0.25">
      <c r="A2455" s="35"/>
    </row>
    <row r="2456" spans="1:1" x14ac:dyDescent="0.25">
      <c r="A2456" s="35"/>
    </row>
    <row r="2457" spans="1:1" x14ac:dyDescent="0.25">
      <c r="A2457" s="35"/>
    </row>
    <row r="2458" spans="1:1" x14ac:dyDescent="0.25">
      <c r="A2458" s="35"/>
    </row>
    <row r="2459" spans="1:1" x14ac:dyDescent="0.25">
      <c r="A2459" s="35"/>
    </row>
    <row r="2460" spans="1:1" x14ac:dyDescent="0.25">
      <c r="A2460" s="35"/>
    </row>
    <row r="2461" spans="1:1" x14ac:dyDescent="0.25">
      <c r="A2461" s="35"/>
    </row>
    <row r="2462" spans="1:1" x14ac:dyDescent="0.25">
      <c r="A2462" s="35"/>
    </row>
    <row r="2463" spans="1:1" x14ac:dyDescent="0.25">
      <c r="A2463" s="35"/>
    </row>
    <row r="2464" spans="1:1" x14ac:dyDescent="0.25">
      <c r="A2464" s="35"/>
    </row>
    <row r="2465" spans="1:1" x14ac:dyDescent="0.25">
      <c r="A2465" s="35"/>
    </row>
    <row r="2466" spans="1:1" x14ac:dyDescent="0.25">
      <c r="A2466" s="35"/>
    </row>
    <row r="2467" spans="1:1" x14ac:dyDescent="0.25">
      <c r="A2467" s="35"/>
    </row>
    <row r="2468" spans="1:1" x14ac:dyDescent="0.25">
      <c r="A2468" s="35"/>
    </row>
    <row r="2469" spans="1:1" x14ac:dyDescent="0.25">
      <c r="A2469" s="35"/>
    </row>
    <row r="2470" spans="1:1" x14ac:dyDescent="0.25">
      <c r="A2470" s="35"/>
    </row>
    <row r="2471" spans="1:1" x14ac:dyDescent="0.25">
      <c r="A2471" s="35"/>
    </row>
    <row r="2472" spans="1:1" x14ac:dyDescent="0.25">
      <c r="A2472" s="35"/>
    </row>
    <row r="2473" spans="1:1" x14ac:dyDescent="0.25">
      <c r="A2473" s="35"/>
    </row>
    <row r="2474" spans="1:1" x14ac:dyDescent="0.25">
      <c r="A2474" s="35"/>
    </row>
    <row r="2475" spans="1:1" x14ac:dyDescent="0.25">
      <c r="A2475" s="35"/>
    </row>
    <row r="2476" spans="1:1" x14ac:dyDescent="0.25">
      <c r="A2476" s="35"/>
    </row>
    <row r="2477" spans="1:1" x14ac:dyDescent="0.25">
      <c r="A2477" s="35"/>
    </row>
    <row r="2478" spans="1:1" x14ac:dyDescent="0.25">
      <c r="A2478" s="35"/>
    </row>
    <row r="2479" spans="1:1" x14ac:dyDescent="0.25">
      <c r="A2479" s="35"/>
    </row>
    <row r="2480" spans="1:1" x14ac:dyDescent="0.25">
      <c r="A2480" s="35"/>
    </row>
    <row r="2481" spans="1:1" x14ac:dyDescent="0.25">
      <c r="A2481" s="35"/>
    </row>
    <row r="2482" spans="1:1" x14ac:dyDescent="0.25">
      <c r="A2482" s="35"/>
    </row>
    <row r="2483" spans="1:1" x14ac:dyDescent="0.25">
      <c r="A2483" s="35"/>
    </row>
    <row r="2484" spans="1:1" x14ac:dyDescent="0.25">
      <c r="A2484" s="35"/>
    </row>
    <row r="2485" spans="1:1" x14ac:dyDescent="0.25">
      <c r="A2485" s="35"/>
    </row>
    <row r="2486" spans="1:1" x14ac:dyDescent="0.25">
      <c r="A2486" s="35"/>
    </row>
    <row r="2487" spans="1:1" x14ac:dyDescent="0.25">
      <c r="A2487" s="35"/>
    </row>
    <row r="2488" spans="1:1" x14ac:dyDescent="0.25">
      <c r="A2488" s="35"/>
    </row>
    <row r="2489" spans="1:1" x14ac:dyDescent="0.25">
      <c r="A2489" s="35"/>
    </row>
    <row r="2490" spans="1:1" x14ac:dyDescent="0.25">
      <c r="A2490" s="35"/>
    </row>
    <row r="2491" spans="1:1" x14ac:dyDescent="0.25">
      <c r="A2491" s="35"/>
    </row>
    <row r="2492" spans="1:1" x14ac:dyDescent="0.25">
      <c r="A2492" s="35"/>
    </row>
    <row r="2493" spans="1:1" x14ac:dyDescent="0.25">
      <c r="A2493" s="35"/>
    </row>
    <row r="2494" spans="1:1" x14ac:dyDescent="0.25">
      <c r="A2494" s="35"/>
    </row>
    <row r="2495" spans="1:1" x14ac:dyDescent="0.25">
      <c r="A2495" s="35"/>
    </row>
    <row r="2496" spans="1:1" x14ac:dyDescent="0.25">
      <c r="A2496" s="35"/>
    </row>
    <row r="2497" spans="1:1" x14ac:dyDescent="0.25">
      <c r="A2497" s="35"/>
    </row>
    <row r="2498" spans="1:1" x14ac:dyDescent="0.25">
      <c r="A2498" s="35"/>
    </row>
    <row r="2499" spans="1:1" x14ac:dyDescent="0.25">
      <c r="A2499" s="35"/>
    </row>
    <row r="2500" spans="1:1" x14ac:dyDescent="0.25">
      <c r="A2500" s="35"/>
    </row>
    <row r="2501" spans="1:1" x14ac:dyDescent="0.25">
      <c r="A2501" s="35"/>
    </row>
    <row r="2502" spans="1:1" x14ac:dyDescent="0.25">
      <c r="A2502" s="35"/>
    </row>
    <row r="2503" spans="1:1" x14ac:dyDescent="0.25">
      <c r="A2503" s="35"/>
    </row>
    <row r="2504" spans="1:1" x14ac:dyDescent="0.25">
      <c r="A2504" s="35"/>
    </row>
    <row r="2505" spans="1:1" x14ac:dyDescent="0.25">
      <c r="A2505" s="35"/>
    </row>
    <row r="2506" spans="1:1" x14ac:dyDescent="0.25">
      <c r="A2506" s="35"/>
    </row>
    <row r="2507" spans="1:1" x14ac:dyDescent="0.25">
      <c r="A2507" s="35"/>
    </row>
    <row r="2508" spans="1:1" x14ac:dyDescent="0.25">
      <c r="A2508" s="35"/>
    </row>
    <row r="2509" spans="1:1" x14ac:dyDescent="0.25">
      <c r="A2509" s="35"/>
    </row>
    <row r="2510" spans="1:1" x14ac:dyDescent="0.25">
      <c r="A2510" s="35"/>
    </row>
    <row r="2511" spans="1:1" x14ac:dyDescent="0.25">
      <c r="A2511" s="35"/>
    </row>
    <row r="2512" spans="1:1" x14ac:dyDescent="0.25">
      <c r="A2512" s="35"/>
    </row>
    <row r="2513" spans="1:1" x14ac:dyDescent="0.25">
      <c r="A2513" s="35"/>
    </row>
    <row r="2514" spans="1:1" x14ac:dyDescent="0.25">
      <c r="A2514" s="35"/>
    </row>
    <row r="2515" spans="1:1" x14ac:dyDescent="0.25">
      <c r="A2515" s="35"/>
    </row>
    <row r="2516" spans="1:1" x14ac:dyDescent="0.25">
      <c r="A2516" s="35"/>
    </row>
    <row r="2517" spans="1:1" x14ac:dyDescent="0.25">
      <c r="A2517" s="35"/>
    </row>
    <row r="2518" spans="1:1" x14ac:dyDescent="0.25">
      <c r="A2518" s="35"/>
    </row>
    <row r="2519" spans="1:1" x14ac:dyDescent="0.25">
      <c r="A2519" s="35"/>
    </row>
    <row r="2520" spans="1:1" x14ac:dyDescent="0.25">
      <c r="A2520" s="35"/>
    </row>
    <row r="2521" spans="1:1" x14ac:dyDescent="0.25">
      <c r="A2521" s="35"/>
    </row>
    <row r="2522" spans="1:1" x14ac:dyDescent="0.25">
      <c r="A2522" s="35"/>
    </row>
    <row r="2523" spans="1:1" x14ac:dyDescent="0.25">
      <c r="A2523" s="35"/>
    </row>
    <row r="2524" spans="1:1" x14ac:dyDescent="0.25">
      <c r="A2524" s="35"/>
    </row>
    <row r="2525" spans="1:1" x14ac:dyDescent="0.25">
      <c r="A2525" s="35"/>
    </row>
    <row r="2526" spans="1:1" x14ac:dyDescent="0.25">
      <c r="A2526" s="35"/>
    </row>
    <row r="2527" spans="1:1" x14ac:dyDescent="0.25">
      <c r="A2527" s="35"/>
    </row>
    <row r="2528" spans="1:1" x14ac:dyDescent="0.25">
      <c r="A2528" s="35"/>
    </row>
    <row r="2529" spans="1:1" x14ac:dyDescent="0.25">
      <c r="A2529" s="35"/>
    </row>
    <row r="2530" spans="1:1" x14ac:dyDescent="0.25">
      <c r="A2530" s="35"/>
    </row>
    <row r="2531" spans="1:1" x14ac:dyDescent="0.25">
      <c r="A2531" s="35"/>
    </row>
    <row r="2532" spans="1:1" x14ac:dyDescent="0.25">
      <c r="A2532" s="35"/>
    </row>
    <row r="2533" spans="1:1" x14ac:dyDescent="0.25">
      <c r="A2533" s="35"/>
    </row>
    <row r="2534" spans="1:1" x14ac:dyDescent="0.25">
      <c r="A2534" s="35"/>
    </row>
    <row r="2535" spans="1:1" x14ac:dyDescent="0.25">
      <c r="A2535" s="35"/>
    </row>
    <row r="2536" spans="1:1" x14ac:dyDescent="0.25">
      <c r="A2536" s="35"/>
    </row>
    <row r="2537" spans="1:1" x14ac:dyDescent="0.25">
      <c r="A2537" s="35"/>
    </row>
    <row r="2538" spans="1:1" x14ac:dyDescent="0.25">
      <c r="A2538" s="35"/>
    </row>
    <row r="2539" spans="1:1" x14ac:dyDescent="0.25">
      <c r="A2539" s="35"/>
    </row>
    <row r="2540" spans="1:1" x14ac:dyDescent="0.25">
      <c r="A2540" s="35"/>
    </row>
    <row r="2541" spans="1:1" x14ac:dyDescent="0.25">
      <c r="A2541" s="35"/>
    </row>
    <row r="2542" spans="1:1" x14ac:dyDescent="0.25">
      <c r="A2542" s="35"/>
    </row>
    <row r="2543" spans="1:1" x14ac:dyDescent="0.25">
      <c r="A2543" s="35"/>
    </row>
    <row r="2544" spans="1:1" x14ac:dyDescent="0.25">
      <c r="A2544" s="35"/>
    </row>
    <row r="2545" spans="1:1" x14ac:dyDescent="0.25">
      <c r="A2545" s="35"/>
    </row>
    <row r="2546" spans="1:1" x14ac:dyDescent="0.25">
      <c r="A2546" s="35"/>
    </row>
    <row r="2547" spans="1:1" x14ac:dyDescent="0.25">
      <c r="A2547" s="35"/>
    </row>
    <row r="2548" spans="1:1" x14ac:dyDescent="0.25">
      <c r="A2548" s="35"/>
    </row>
    <row r="2549" spans="1:1" x14ac:dyDescent="0.25">
      <c r="A2549" s="35"/>
    </row>
    <row r="2550" spans="1:1" x14ac:dyDescent="0.25">
      <c r="A2550" s="35"/>
    </row>
    <row r="2551" spans="1:1" x14ac:dyDescent="0.25">
      <c r="A2551" s="35"/>
    </row>
    <row r="2552" spans="1:1" x14ac:dyDescent="0.25">
      <c r="A2552" s="35"/>
    </row>
    <row r="2553" spans="1:1" x14ac:dyDescent="0.25">
      <c r="A2553" s="35"/>
    </row>
    <row r="2554" spans="1:1" x14ac:dyDescent="0.25">
      <c r="A2554" s="35"/>
    </row>
    <row r="2555" spans="1:1" x14ac:dyDescent="0.25">
      <c r="A2555" s="35"/>
    </row>
    <row r="2556" spans="1:1" x14ac:dyDescent="0.25">
      <c r="A2556" s="35"/>
    </row>
    <row r="2557" spans="1:1" x14ac:dyDescent="0.25">
      <c r="A2557" s="35"/>
    </row>
    <row r="2558" spans="1:1" x14ac:dyDescent="0.25">
      <c r="A2558" s="35"/>
    </row>
    <row r="2559" spans="1:1" x14ac:dyDescent="0.25">
      <c r="A2559" s="35"/>
    </row>
    <row r="2560" spans="1:1" x14ac:dyDescent="0.25">
      <c r="A2560" s="35"/>
    </row>
    <row r="2561" spans="1:1" x14ac:dyDescent="0.25">
      <c r="A2561" s="35"/>
    </row>
    <row r="2562" spans="1:1" x14ac:dyDescent="0.25">
      <c r="A2562" s="35"/>
    </row>
    <row r="2563" spans="1:1" x14ac:dyDescent="0.25">
      <c r="A2563" s="35"/>
    </row>
    <row r="2564" spans="1:1" x14ac:dyDescent="0.25">
      <c r="A2564" s="35"/>
    </row>
    <row r="2565" spans="1:1" x14ac:dyDescent="0.25">
      <c r="A2565" s="35"/>
    </row>
    <row r="2566" spans="1:1" x14ac:dyDescent="0.25">
      <c r="A2566" s="35"/>
    </row>
    <row r="2567" spans="1:1" x14ac:dyDescent="0.25">
      <c r="A2567" s="35"/>
    </row>
    <row r="2568" spans="1:1" x14ac:dyDescent="0.25">
      <c r="A2568" s="35"/>
    </row>
    <row r="2569" spans="1:1" x14ac:dyDescent="0.25">
      <c r="A2569" s="35"/>
    </row>
    <row r="2570" spans="1:1" x14ac:dyDescent="0.25">
      <c r="A2570" s="35"/>
    </row>
    <row r="2571" spans="1:1" x14ac:dyDescent="0.25">
      <c r="A2571" s="35"/>
    </row>
    <row r="2572" spans="1:1" x14ac:dyDescent="0.25">
      <c r="A2572" s="35"/>
    </row>
    <row r="2573" spans="1:1" x14ac:dyDescent="0.25">
      <c r="A2573" s="35"/>
    </row>
    <row r="2574" spans="1:1" x14ac:dyDescent="0.25">
      <c r="A2574" s="35"/>
    </row>
    <row r="2575" spans="1:1" x14ac:dyDescent="0.25">
      <c r="A2575" s="35"/>
    </row>
    <row r="2576" spans="1:1" x14ac:dyDescent="0.25">
      <c r="A2576" s="35"/>
    </row>
    <row r="2577" spans="1:1" x14ac:dyDescent="0.25">
      <c r="A2577" s="35"/>
    </row>
    <row r="2578" spans="1:1" x14ac:dyDescent="0.25">
      <c r="A2578" s="35"/>
    </row>
    <row r="2579" spans="1:1" x14ac:dyDescent="0.25">
      <c r="A2579" s="35"/>
    </row>
    <row r="2580" spans="1:1" x14ac:dyDescent="0.25">
      <c r="A2580" s="35"/>
    </row>
    <row r="2581" spans="1:1" x14ac:dyDescent="0.25">
      <c r="A2581" s="35"/>
    </row>
    <row r="2582" spans="1:1" x14ac:dyDescent="0.25">
      <c r="A2582" s="35"/>
    </row>
    <row r="2583" spans="1:1" x14ac:dyDescent="0.25">
      <c r="A2583" s="35"/>
    </row>
    <row r="2584" spans="1:1" x14ac:dyDescent="0.25">
      <c r="A2584" s="35"/>
    </row>
    <row r="2585" spans="1:1" x14ac:dyDescent="0.25">
      <c r="A2585" s="35"/>
    </row>
    <row r="2586" spans="1:1" x14ac:dyDescent="0.25">
      <c r="A2586" s="35"/>
    </row>
    <row r="2587" spans="1:1" x14ac:dyDescent="0.25">
      <c r="A2587" s="35"/>
    </row>
    <row r="2588" spans="1:1" x14ac:dyDescent="0.25">
      <c r="A2588" s="35"/>
    </row>
    <row r="2589" spans="1:1" x14ac:dyDescent="0.25">
      <c r="A2589" s="35"/>
    </row>
    <row r="2590" spans="1:1" x14ac:dyDescent="0.25">
      <c r="A2590" s="35"/>
    </row>
    <row r="2591" spans="1:1" x14ac:dyDescent="0.25">
      <c r="A2591" s="35"/>
    </row>
    <row r="2592" spans="1:1" x14ac:dyDescent="0.25">
      <c r="A2592" s="35"/>
    </row>
    <row r="2593" spans="1:1" x14ac:dyDescent="0.25">
      <c r="A2593" s="35"/>
    </row>
    <row r="2594" spans="1:1" x14ac:dyDescent="0.25">
      <c r="A2594" s="35"/>
    </row>
    <row r="2595" spans="1:1" x14ac:dyDescent="0.25">
      <c r="A2595" s="35"/>
    </row>
    <row r="2596" spans="1:1" x14ac:dyDescent="0.25">
      <c r="A2596" s="35"/>
    </row>
    <row r="2597" spans="1:1" x14ac:dyDescent="0.25">
      <c r="A2597" s="35"/>
    </row>
    <row r="2598" spans="1:1" x14ac:dyDescent="0.25">
      <c r="A2598" s="35"/>
    </row>
    <row r="2599" spans="1:1" x14ac:dyDescent="0.25">
      <c r="A2599" s="35"/>
    </row>
    <row r="2600" spans="1:1" x14ac:dyDescent="0.25">
      <c r="A2600" s="35"/>
    </row>
    <row r="2601" spans="1:1" x14ac:dyDescent="0.25">
      <c r="A2601" s="35"/>
    </row>
    <row r="2602" spans="1:1" x14ac:dyDescent="0.25">
      <c r="A2602" s="35"/>
    </row>
    <row r="2603" spans="1:1" x14ac:dyDescent="0.25">
      <c r="A2603" s="35"/>
    </row>
    <row r="2604" spans="1:1" x14ac:dyDescent="0.25">
      <c r="A2604" s="35"/>
    </row>
    <row r="2605" spans="1:1" x14ac:dyDescent="0.25">
      <c r="A2605" s="35"/>
    </row>
    <row r="2606" spans="1:1" x14ac:dyDescent="0.25">
      <c r="A2606" s="35"/>
    </row>
    <row r="2607" spans="1:1" x14ac:dyDescent="0.25">
      <c r="A2607" s="35"/>
    </row>
    <row r="2608" spans="1:1" x14ac:dyDescent="0.25">
      <c r="A2608" s="35"/>
    </row>
    <row r="2609" spans="1:1" x14ac:dyDescent="0.25">
      <c r="A2609" s="35"/>
    </row>
    <row r="2610" spans="1:1" x14ac:dyDescent="0.25">
      <c r="A2610" s="35"/>
    </row>
    <row r="2611" spans="1:1" x14ac:dyDescent="0.25">
      <c r="A2611" s="35"/>
    </row>
    <row r="2612" spans="1:1" x14ac:dyDescent="0.25">
      <c r="A2612" s="35"/>
    </row>
    <row r="2613" spans="1:1" x14ac:dyDescent="0.25">
      <c r="A2613" s="35"/>
    </row>
    <row r="2614" spans="1:1" x14ac:dyDescent="0.25">
      <c r="A2614" s="35"/>
    </row>
    <row r="2615" spans="1:1" x14ac:dyDescent="0.25">
      <c r="A2615" s="35"/>
    </row>
    <row r="2616" spans="1:1" x14ac:dyDescent="0.25">
      <c r="A2616" s="35"/>
    </row>
    <row r="2617" spans="1:1" x14ac:dyDescent="0.25">
      <c r="A2617" s="35"/>
    </row>
    <row r="2618" spans="1:1" x14ac:dyDescent="0.25">
      <c r="A2618" s="35"/>
    </row>
    <row r="2619" spans="1:1" x14ac:dyDescent="0.25">
      <c r="A2619" s="35"/>
    </row>
    <row r="2620" spans="1:1" x14ac:dyDescent="0.25">
      <c r="A2620" s="35"/>
    </row>
    <row r="2621" spans="1:1" x14ac:dyDescent="0.25">
      <c r="A2621" s="35"/>
    </row>
    <row r="2622" spans="1:1" x14ac:dyDescent="0.25">
      <c r="A2622" s="35"/>
    </row>
    <row r="2623" spans="1:1" x14ac:dyDescent="0.25">
      <c r="A2623" s="35"/>
    </row>
    <row r="2624" spans="1:1" x14ac:dyDescent="0.25">
      <c r="A2624" s="35"/>
    </row>
    <row r="2625" spans="1:1" x14ac:dyDescent="0.25">
      <c r="A2625" s="35"/>
    </row>
    <row r="2626" spans="1:1" x14ac:dyDescent="0.25">
      <c r="A2626" s="35"/>
    </row>
    <row r="2627" spans="1:1" x14ac:dyDescent="0.25">
      <c r="A2627" s="35"/>
    </row>
    <row r="2628" spans="1:1" x14ac:dyDescent="0.25">
      <c r="A2628" s="35"/>
    </row>
    <row r="2629" spans="1:1" x14ac:dyDescent="0.25">
      <c r="A2629" s="35"/>
    </row>
    <row r="2630" spans="1:1" x14ac:dyDescent="0.25">
      <c r="A2630" s="35"/>
    </row>
    <row r="2631" spans="1:1" x14ac:dyDescent="0.25">
      <c r="A2631" s="35"/>
    </row>
    <row r="2632" spans="1:1" x14ac:dyDescent="0.25">
      <c r="A2632" s="35"/>
    </row>
    <row r="2633" spans="1:1" x14ac:dyDescent="0.25">
      <c r="A2633" s="35"/>
    </row>
    <row r="2634" spans="1:1" x14ac:dyDescent="0.25">
      <c r="A2634" s="35"/>
    </row>
    <row r="2635" spans="1:1" x14ac:dyDescent="0.25">
      <c r="A2635" s="35"/>
    </row>
    <row r="2636" spans="1:1" x14ac:dyDescent="0.25">
      <c r="A2636" s="35"/>
    </row>
    <row r="2637" spans="1:1" x14ac:dyDescent="0.25">
      <c r="A2637" s="35"/>
    </row>
    <row r="2638" spans="1:1" x14ac:dyDescent="0.25">
      <c r="A2638" s="35"/>
    </row>
    <row r="2639" spans="1:1" x14ac:dyDescent="0.25">
      <c r="A2639" s="35"/>
    </row>
    <row r="2640" spans="1:1" x14ac:dyDescent="0.25">
      <c r="A2640" s="35"/>
    </row>
    <row r="2641" spans="1:1" x14ac:dyDescent="0.25">
      <c r="A2641" s="35"/>
    </row>
    <row r="2642" spans="1:1" x14ac:dyDescent="0.25">
      <c r="A2642" s="35"/>
    </row>
    <row r="2643" spans="1:1" x14ac:dyDescent="0.25">
      <c r="A2643" s="35"/>
    </row>
    <row r="2644" spans="1:1" x14ac:dyDescent="0.25">
      <c r="A2644" s="35"/>
    </row>
    <row r="2645" spans="1:1" x14ac:dyDescent="0.25">
      <c r="A2645" s="35"/>
    </row>
    <row r="2646" spans="1:1" x14ac:dyDescent="0.25">
      <c r="A2646" s="35"/>
    </row>
    <row r="2647" spans="1:1" x14ac:dyDescent="0.25">
      <c r="A2647" s="35"/>
    </row>
    <row r="2648" spans="1:1" x14ac:dyDescent="0.25">
      <c r="A2648" s="35"/>
    </row>
    <row r="2649" spans="1:1" x14ac:dyDescent="0.25">
      <c r="A2649" s="35"/>
    </row>
    <row r="2650" spans="1:1" x14ac:dyDescent="0.25">
      <c r="A2650" s="35"/>
    </row>
    <row r="2651" spans="1:1" x14ac:dyDescent="0.25">
      <c r="A2651" s="35"/>
    </row>
    <row r="2652" spans="1:1" x14ac:dyDescent="0.25">
      <c r="A2652" s="35"/>
    </row>
    <row r="2653" spans="1:1" x14ac:dyDescent="0.25">
      <c r="A2653" s="35"/>
    </row>
    <row r="2654" spans="1:1" x14ac:dyDescent="0.25">
      <c r="A2654" s="35"/>
    </row>
    <row r="2655" spans="1:1" x14ac:dyDescent="0.25">
      <c r="A2655" s="35"/>
    </row>
    <row r="2656" spans="1:1" x14ac:dyDescent="0.25">
      <c r="A2656" s="35"/>
    </row>
    <row r="2657" spans="1:1" x14ac:dyDescent="0.25">
      <c r="A2657" s="35"/>
    </row>
    <row r="2658" spans="1:1" x14ac:dyDescent="0.25">
      <c r="A2658" s="35"/>
    </row>
    <row r="2659" spans="1:1" x14ac:dyDescent="0.25">
      <c r="A2659" s="35"/>
    </row>
    <row r="2660" spans="1:1" x14ac:dyDescent="0.25">
      <c r="A2660" s="35"/>
    </row>
    <row r="2661" spans="1:1" x14ac:dyDescent="0.25">
      <c r="A2661" s="35"/>
    </row>
    <row r="2662" spans="1:1" x14ac:dyDescent="0.25">
      <c r="A2662" s="35"/>
    </row>
    <row r="2663" spans="1:1" x14ac:dyDescent="0.25">
      <c r="A2663" s="35"/>
    </row>
    <row r="2664" spans="1:1" x14ac:dyDescent="0.25">
      <c r="A2664" s="35"/>
    </row>
    <row r="2665" spans="1:1" x14ac:dyDescent="0.25">
      <c r="A2665" s="35"/>
    </row>
    <row r="2666" spans="1:1" x14ac:dyDescent="0.25">
      <c r="A2666" s="35"/>
    </row>
    <row r="2667" spans="1:1" x14ac:dyDescent="0.25">
      <c r="A2667" s="35"/>
    </row>
    <row r="2668" spans="1:1" x14ac:dyDescent="0.25">
      <c r="A2668" s="35"/>
    </row>
    <row r="2669" spans="1:1" x14ac:dyDescent="0.25">
      <c r="A2669" s="35"/>
    </row>
    <row r="2670" spans="1:1" x14ac:dyDescent="0.25">
      <c r="A2670" s="35"/>
    </row>
    <row r="2671" spans="1:1" x14ac:dyDescent="0.25">
      <c r="A2671" s="35"/>
    </row>
    <row r="2672" spans="1:1" x14ac:dyDescent="0.25">
      <c r="A2672" s="35"/>
    </row>
    <row r="2673" spans="1:1" x14ac:dyDescent="0.25">
      <c r="A2673" s="35"/>
    </row>
    <row r="2674" spans="1:1" x14ac:dyDescent="0.25">
      <c r="A2674" s="35"/>
    </row>
    <row r="2675" spans="1:1" x14ac:dyDescent="0.25">
      <c r="A2675" s="35"/>
    </row>
    <row r="2676" spans="1:1" x14ac:dyDescent="0.25">
      <c r="A2676" s="35"/>
    </row>
    <row r="2677" spans="1:1" x14ac:dyDescent="0.25">
      <c r="A2677" s="35"/>
    </row>
    <row r="2678" spans="1:1" x14ac:dyDescent="0.25">
      <c r="A2678" s="35"/>
    </row>
    <row r="2679" spans="1:1" x14ac:dyDescent="0.25">
      <c r="A2679" s="35"/>
    </row>
    <row r="2680" spans="1:1" x14ac:dyDescent="0.25">
      <c r="A2680" s="35"/>
    </row>
    <row r="2681" spans="1:1" x14ac:dyDescent="0.25">
      <c r="A2681" s="35"/>
    </row>
    <row r="2682" spans="1:1" x14ac:dyDescent="0.25">
      <c r="A2682" s="35"/>
    </row>
    <row r="2683" spans="1:1" x14ac:dyDescent="0.25">
      <c r="A2683" s="35"/>
    </row>
    <row r="2684" spans="1:1" x14ac:dyDescent="0.25">
      <c r="A2684" s="35"/>
    </row>
    <row r="2685" spans="1:1" x14ac:dyDescent="0.25">
      <c r="A2685" s="35"/>
    </row>
    <row r="2686" spans="1:1" x14ac:dyDescent="0.25">
      <c r="A2686" s="35"/>
    </row>
    <row r="2687" spans="1:1" x14ac:dyDescent="0.25">
      <c r="A2687" s="35"/>
    </row>
    <row r="2688" spans="1:1" x14ac:dyDescent="0.25">
      <c r="A2688" s="35"/>
    </row>
    <row r="2689" spans="1:1" x14ac:dyDescent="0.25">
      <c r="A2689" s="35"/>
    </row>
    <row r="2690" spans="1:1" x14ac:dyDescent="0.25">
      <c r="A2690" s="35"/>
    </row>
    <row r="2691" spans="1:1" x14ac:dyDescent="0.25">
      <c r="A2691" s="35"/>
    </row>
    <row r="2692" spans="1:1" x14ac:dyDescent="0.25">
      <c r="A2692" s="35"/>
    </row>
    <row r="2693" spans="1:1" x14ac:dyDescent="0.25">
      <c r="A2693" s="35"/>
    </row>
    <row r="2694" spans="1:1" x14ac:dyDescent="0.25">
      <c r="A2694" s="35"/>
    </row>
    <row r="2695" spans="1:1" x14ac:dyDescent="0.25">
      <c r="A2695" s="35"/>
    </row>
    <row r="2696" spans="1:1" x14ac:dyDescent="0.25">
      <c r="A2696" s="35"/>
    </row>
    <row r="2697" spans="1:1" x14ac:dyDescent="0.25">
      <c r="A2697" s="35"/>
    </row>
    <row r="2698" spans="1:1" x14ac:dyDescent="0.25">
      <c r="A2698" s="35"/>
    </row>
    <row r="2699" spans="1:1" x14ac:dyDescent="0.25">
      <c r="A2699" s="35"/>
    </row>
    <row r="2700" spans="1:1" x14ac:dyDescent="0.25">
      <c r="A2700" s="35"/>
    </row>
    <row r="2701" spans="1:1" x14ac:dyDescent="0.25">
      <c r="A2701" s="35"/>
    </row>
    <row r="2702" spans="1:1" x14ac:dyDescent="0.25">
      <c r="A2702" s="35"/>
    </row>
    <row r="2703" spans="1:1" x14ac:dyDescent="0.25">
      <c r="A2703" s="35"/>
    </row>
    <row r="2704" spans="1:1" x14ac:dyDescent="0.25">
      <c r="A2704" s="35"/>
    </row>
    <row r="2705" spans="1:1" x14ac:dyDescent="0.25">
      <c r="A2705" s="35"/>
    </row>
    <row r="2706" spans="1:1" x14ac:dyDescent="0.25">
      <c r="A2706" s="35"/>
    </row>
    <row r="2707" spans="1:1" x14ac:dyDescent="0.25">
      <c r="A2707" s="35"/>
    </row>
    <row r="2708" spans="1:1" x14ac:dyDescent="0.25">
      <c r="A2708" s="35"/>
    </row>
    <row r="2709" spans="1:1" x14ac:dyDescent="0.25">
      <c r="A2709" s="35"/>
    </row>
    <row r="2710" spans="1:1" x14ac:dyDescent="0.25">
      <c r="A2710" s="35"/>
    </row>
    <row r="2711" spans="1:1" x14ac:dyDescent="0.25">
      <c r="A2711" s="35"/>
    </row>
    <row r="2712" spans="1:1" x14ac:dyDescent="0.25">
      <c r="A2712" s="35"/>
    </row>
    <row r="2713" spans="1:1" x14ac:dyDescent="0.25">
      <c r="A2713" s="35"/>
    </row>
    <row r="2714" spans="1:1" x14ac:dyDescent="0.25">
      <c r="A2714" s="35"/>
    </row>
    <row r="2715" spans="1:1" x14ac:dyDescent="0.25">
      <c r="A2715" s="35"/>
    </row>
    <row r="2716" spans="1:1" x14ac:dyDescent="0.25">
      <c r="A2716" s="35"/>
    </row>
    <row r="2717" spans="1:1" x14ac:dyDescent="0.25">
      <c r="A2717" s="35"/>
    </row>
    <row r="2718" spans="1:1" x14ac:dyDescent="0.25">
      <c r="A2718" s="35"/>
    </row>
    <row r="2719" spans="1:1" x14ac:dyDescent="0.25">
      <c r="A2719" s="35"/>
    </row>
    <row r="2720" spans="1:1" x14ac:dyDescent="0.25">
      <c r="A2720" s="35"/>
    </row>
    <row r="2721" spans="1:1" x14ac:dyDescent="0.25">
      <c r="A2721" s="35"/>
    </row>
    <row r="2722" spans="1:1" x14ac:dyDescent="0.25">
      <c r="A2722" s="35"/>
    </row>
    <row r="2723" spans="1:1" x14ac:dyDescent="0.25">
      <c r="A2723" s="35"/>
    </row>
    <row r="2724" spans="1:1" x14ac:dyDescent="0.25">
      <c r="A2724" s="35"/>
    </row>
    <row r="2725" spans="1:1" x14ac:dyDescent="0.25">
      <c r="A2725" s="35"/>
    </row>
    <row r="2726" spans="1:1" x14ac:dyDescent="0.25">
      <c r="A2726" s="35"/>
    </row>
    <row r="2727" spans="1:1" x14ac:dyDescent="0.25">
      <c r="A2727" s="35"/>
    </row>
    <row r="2728" spans="1:1" x14ac:dyDescent="0.25">
      <c r="A2728" s="35"/>
    </row>
    <row r="2729" spans="1:1" x14ac:dyDescent="0.25">
      <c r="A2729" s="35"/>
    </row>
    <row r="2730" spans="1:1" x14ac:dyDescent="0.25">
      <c r="A2730" s="35"/>
    </row>
    <row r="2731" spans="1:1" x14ac:dyDescent="0.25">
      <c r="A2731" s="35"/>
    </row>
    <row r="2732" spans="1:1" x14ac:dyDescent="0.25">
      <c r="A2732" s="35"/>
    </row>
    <row r="2733" spans="1:1" x14ac:dyDescent="0.25">
      <c r="A2733" s="35"/>
    </row>
    <row r="2734" spans="1:1" x14ac:dyDescent="0.25">
      <c r="A2734" s="35"/>
    </row>
    <row r="2735" spans="1:1" x14ac:dyDescent="0.25">
      <c r="A2735" s="35"/>
    </row>
    <row r="2736" spans="1:1" x14ac:dyDescent="0.25">
      <c r="A2736" s="35"/>
    </row>
    <row r="2737" spans="1:1" x14ac:dyDescent="0.25">
      <c r="A2737" s="35"/>
    </row>
    <row r="2738" spans="1:1" x14ac:dyDescent="0.25">
      <c r="A2738" s="35"/>
    </row>
    <row r="2739" spans="1:1" x14ac:dyDescent="0.25">
      <c r="A2739" s="35"/>
    </row>
    <row r="2740" spans="1:1" x14ac:dyDescent="0.25">
      <c r="A2740" s="35"/>
    </row>
    <row r="2741" spans="1:1" x14ac:dyDescent="0.25">
      <c r="A2741" s="35"/>
    </row>
    <row r="2742" spans="1:1" x14ac:dyDescent="0.25">
      <c r="A2742" s="35"/>
    </row>
    <row r="2743" spans="1:1" x14ac:dyDescent="0.25">
      <c r="A2743" s="35"/>
    </row>
    <row r="2744" spans="1:1" x14ac:dyDescent="0.25">
      <c r="A2744" s="35"/>
    </row>
    <row r="2745" spans="1:1" x14ac:dyDescent="0.25">
      <c r="A2745" s="35"/>
    </row>
    <row r="2746" spans="1:1" x14ac:dyDescent="0.25">
      <c r="A2746" s="35"/>
    </row>
    <row r="2747" spans="1:1" x14ac:dyDescent="0.25">
      <c r="A2747" s="35"/>
    </row>
    <row r="2748" spans="1:1" x14ac:dyDescent="0.25">
      <c r="A2748" s="35"/>
    </row>
    <row r="2749" spans="1:1" x14ac:dyDescent="0.25">
      <c r="A2749" s="35"/>
    </row>
    <row r="2750" spans="1:1" x14ac:dyDescent="0.25">
      <c r="A2750" s="35"/>
    </row>
    <row r="2751" spans="1:1" x14ac:dyDescent="0.25">
      <c r="A2751" s="35"/>
    </row>
    <row r="2752" spans="1:1" x14ac:dyDescent="0.25">
      <c r="A2752" s="35"/>
    </row>
    <row r="2753" spans="1:1" x14ac:dyDescent="0.25">
      <c r="A2753" s="35"/>
    </row>
    <row r="2754" spans="1:1" x14ac:dyDescent="0.25">
      <c r="A2754" s="35"/>
    </row>
    <row r="2755" spans="1:1" x14ac:dyDescent="0.25">
      <c r="A2755" s="35"/>
    </row>
    <row r="2756" spans="1:1" x14ac:dyDescent="0.25">
      <c r="A2756" s="35"/>
    </row>
    <row r="2757" spans="1:1" x14ac:dyDescent="0.25">
      <c r="A2757" s="35"/>
    </row>
    <row r="2758" spans="1:1" x14ac:dyDescent="0.25">
      <c r="A2758" s="35"/>
    </row>
    <row r="2759" spans="1:1" x14ac:dyDescent="0.25">
      <c r="A2759" s="35"/>
    </row>
    <row r="2760" spans="1:1" x14ac:dyDescent="0.25">
      <c r="A2760" s="35"/>
    </row>
    <row r="2761" spans="1:1" x14ac:dyDescent="0.25">
      <c r="A2761" s="35"/>
    </row>
    <row r="2762" spans="1:1" x14ac:dyDescent="0.25">
      <c r="A2762" s="35"/>
    </row>
    <row r="2763" spans="1:1" x14ac:dyDescent="0.25">
      <c r="A2763" s="35"/>
    </row>
    <row r="2764" spans="1:1" x14ac:dyDescent="0.25">
      <c r="A2764" s="35"/>
    </row>
    <row r="2765" spans="1:1" x14ac:dyDescent="0.25">
      <c r="A2765" s="35"/>
    </row>
    <row r="2766" spans="1:1" x14ac:dyDescent="0.25">
      <c r="A2766" s="35"/>
    </row>
    <row r="2767" spans="1:1" x14ac:dyDescent="0.25">
      <c r="A2767" s="35"/>
    </row>
    <row r="2768" spans="1:1" x14ac:dyDescent="0.25">
      <c r="A2768" s="35"/>
    </row>
    <row r="2769" spans="1:1" x14ac:dyDescent="0.25">
      <c r="A2769" s="35"/>
    </row>
    <row r="2770" spans="1:1" x14ac:dyDescent="0.25">
      <c r="A2770" s="35"/>
    </row>
    <row r="2771" spans="1:1" x14ac:dyDescent="0.25">
      <c r="A2771" s="35"/>
    </row>
    <row r="2772" spans="1:1" x14ac:dyDescent="0.25">
      <c r="A2772" s="35"/>
    </row>
    <row r="2773" spans="1:1" x14ac:dyDescent="0.25">
      <c r="A2773" s="35"/>
    </row>
    <row r="2774" spans="1:1" x14ac:dyDescent="0.25">
      <c r="A2774" s="35"/>
    </row>
    <row r="2775" spans="1:1" x14ac:dyDescent="0.25">
      <c r="A2775" s="35"/>
    </row>
    <row r="2776" spans="1:1" x14ac:dyDescent="0.25">
      <c r="A2776" s="35"/>
    </row>
    <row r="2777" spans="1:1" x14ac:dyDescent="0.25">
      <c r="A2777" s="35"/>
    </row>
    <row r="2778" spans="1:1" x14ac:dyDescent="0.25">
      <c r="A2778" s="35"/>
    </row>
    <row r="2779" spans="1:1" x14ac:dyDescent="0.25">
      <c r="A2779" s="35"/>
    </row>
    <row r="2780" spans="1:1" x14ac:dyDescent="0.25">
      <c r="A2780" s="35"/>
    </row>
    <row r="2781" spans="1:1" x14ac:dyDescent="0.25">
      <c r="A2781" s="35"/>
    </row>
    <row r="2782" spans="1:1" x14ac:dyDescent="0.25">
      <c r="A2782" s="35"/>
    </row>
    <row r="2783" spans="1:1" x14ac:dyDescent="0.25">
      <c r="A2783" s="35"/>
    </row>
    <row r="2784" spans="1:1" x14ac:dyDescent="0.25">
      <c r="A2784" s="35"/>
    </row>
    <row r="2785" spans="1:1" x14ac:dyDescent="0.25">
      <c r="A2785" s="35"/>
    </row>
    <row r="2786" spans="1:1" x14ac:dyDescent="0.25">
      <c r="A2786" s="35"/>
    </row>
    <row r="2787" spans="1:1" x14ac:dyDescent="0.25">
      <c r="A2787" s="35"/>
    </row>
    <row r="2788" spans="1:1" x14ac:dyDescent="0.25">
      <c r="A2788" s="35"/>
    </row>
    <row r="2789" spans="1:1" x14ac:dyDescent="0.25">
      <c r="A2789" s="35"/>
    </row>
    <row r="2790" spans="1:1" x14ac:dyDescent="0.25">
      <c r="A2790" s="35"/>
    </row>
    <row r="2791" spans="1:1" x14ac:dyDescent="0.25">
      <c r="A2791" s="35"/>
    </row>
    <row r="2792" spans="1:1" x14ac:dyDescent="0.25">
      <c r="A2792" s="35"/>
    </row>
    <row r="2793" spans="1:1" x14ac:dyDescent="0.25">
      <c r="A2793" s="35"/>
    </row>
    <row r="2794" spans="1:1" x14ac:dyDescent="0.25">
      <c r="A2794" s="35"/>
    </row>
    <row r="2795" spans="1:1" x14ac:dyDescent="0.25">
      <c r="A2795" s="35"/>
    </row>
    <row r="2796" spans="1:1" x14ac:dyDescent="0.25">
      <c r="A2796" s="35"/>
    </row>
    <row r="2797" spans="1:1" x14ac:dyDescent="0.25">
      <c r="A2797" s="35"/>
    </row>
    <row r="2798" spans="1:1" x14ac:dyDescent="0.25">
      <c r="A2798" s="35"/>
    </row>
    <row r="2799" spans="1:1" x14ac:dyDescent="0.25">
      <c r="A2799" s="35"/>
    </row>
    <row r="2800" spans="1:1" x14ac:dyDescent="0.25">
      <c r="A2800" s="35"/>
    </row>
    <row r="2801" spans="1:1" x14ac:dyDescent="0.25">
      <c r="A2801" s="35"/>
    </row>
    <row r="2802" spans="1:1" x14ac:dyDescent="0.25">
      <c r="A2802" s="35"/>
    </row>
    <row r="2803" spans="1:1" x14ac:dyDescent="0.25">
      <c r="A2803" s="35"/>
    </row>
    <row r="2804" spans="1:1" x14ac:dyDescent="0.25">
      <c r="A2804" s="35"/>
    </row>
    <row r="2805" spans="1:1" x14ac:dyDescent="0.25">
      <c r="A2805" s="35"/>
    </row>
    <row r="2806" spans="1:1" x14ac:dyDescent="0.25">
      <c r="A2806" s="35"/>
    </row>
    <row r="2807" spans="1:1" x14ac:dyDescent="0.25">
      <c r="A2807" s="35"/>
    </row>
    <row r="2808" spans="1:1" x14ac:dyDescent="0.25">
      <c r="A2808" s="35"/>
    </row>
    <row r="2809" spans="1:1" x14ac:dyDescent="0.25">
      <c r="A2809" s="35"/>
    </row>
    <row r="2810" spans="1:1" x14ac:dyDescent="0.25">
      <c r="A2810" s="35"/>
    </row>
    <row r="2811" spans="1:1" x14ac:dyDescent="0.25">
      <c r="A2811" s="35"/>
    </row>
    <row r="2812" spans="1:1" x14ac:dyDescent="0.25">
      <c r="A2812" s="35"/>
    </row>
    <row r="2813" spans="1:1" x14ac:dyDescent="0.25">
      <c r="A2813" s="35"/>
    </row>
    <row r="2814" spans="1:1" x14ac:dyDescent="0.25">
      <c r="A2814" s="35"/>
    </row>
    <row r="2815" spans="1:1" x14ac:dyDescent="0.25">
      <c r="A2815" s="35"/>
    </row>
    <row r="2816" spans="1:1" x14ac:dyDescent="0.25">
      <c r="A2816" s="35"/>
    </row>
    <row r="2817" spans="1:1" x14ac:dyDescent="0.25">
      <c r="A2817" s="35"/>
    </row>
    <row r="2818" spans="1:1" x14ac:dyDescent="0.25">
      <c r="A2818" s="35"/>
    </row>
    <row r="2819" spans="1:1" x14ac:dyDescent="0.25">
      <c r="A2819" s="35"/>
    </row>
    <row r="2820" spans="1:1" x14ac:dyDescent="0.25">
      <c r="A2820" s="35"/>
    </row>
    <row r="2821" spans="1:1" x14ac:dyDescent="0.25">
      <c r="A2821" s="35"/>
    </row>
    <row r="2822" spans="1:1" x14ac:dyDescent="0.25">
      <c r="A2822" s="35"/>
    </row>
    <row r="2823" spans="1:1" x14ac:dyDescent="0.25">
      <c r="A2823" s="35"/>
    </row>
    <row r="2824" spans="1:1" x14ac:dyDescent="0.25">
      <c r="A2824" s="35"/>
    </row>
    <row r="2825" spans="1:1" x14ac:dyDescent="0.25">
      <c r="A2825" s="35"/>
    </row>
    <row r="2826" spans="1:1" x14ac:dyDescent="0.25">
      <c r="A2826" s="35"/>
    </row>
    <row r="2827" spans="1:1" x14ac:dyDescent="0.25">
      <c r="A2827" s="35"/>
    </row>
    <row r="2828" spans="1:1" x14ac:dyDescent="0.25">
      <c r="A2828" s="35"/>
    </row>
    <row r="2829" spans="1:1" x14ac:dyDescent="0.25">
      <c r="A2829" s="35"/>
    </row>
    <row r="2830" spans="1:1" x14ac:dyDescent="0.25">
      <c r="A2830" s="35"/>
    </row>
    <row r="2831" spans="1:1" x14ac:dyDescent="0.25">
      <c r="A2831" s="35"/>
    </row>
    <row r="2832" spans="1:1" x14ac:dyDescent="0.25">
      <c r="A2832" s="35"/>
    </row>
    <row r="2833" spans="1:1" x14ac:dyDescent="0.25">
      <c r="A2833" s="35"/>
    </row>
    <row r="2834" spans="1:1" x14ac:dyDescent="0.25">
      <c r="A2834" s="35"/>
    </row>
    <row r="2835" spans="1:1" x14ac:dyDescent="0.25">
      <c r="A2835" s="35"/>
    </row>
    <row r="2836" spans="1:1" x14ac:dyDescent="0.25">
      <c r="A2836" s="35"/>
    </row>
    <row r="2837" spans="1:1" x14ac:dyDescent="0.25">
      <c r="A2837" s="35"/>
    </row>
    <row r="2838" spans="1:1" x14ac:dyDescent="0.25">
      <c r="A2838" s="35"/>
    </row>
    <row r="2839" spans="1:1" x14ac:dyDescent="0.25">
      <c r="A2839" s="35"/>
    </row>
    <row r="2840" spans="1:1" x14ac:dyDescent="0.25">
      <c r="A2840" s="35"/>
    </row>
    <row r="2841" spans="1:1" x14ac:dyDescent="0.25">
      <c r="A2841" s="35"/>
    </row>
    <row r="2842" spans="1:1" x14ac:dyDescent="0.25">
      <c r="A2842" s="35"/>
    </row>
    <row r="2843" spans="1:1" x14ac:dyDescent="0.25">
      <c r="A2843" s="35"/>
    </row>
    <row r="2844" spans="1:1" x14ac:dyDescent="0.25">
      <c r="A2844" s="35"/>
    </row>
    <row r="2845" spans="1:1" x14ac:dyDescent="0.25">
      <c r="A2845" s="35"/>
    </row>
    <row r="2846" spans="1:1" x14ac:dyDescent="0.25">
      <c r="A2846" s="35"/>
    </row>
    <row r="2847" spans="1:1" x14ac:dyDescent="0.25">
      <c r="A2847" s="35"/>
    </row>
    <row r="2848" spans="1:1" x14ac:dyDescent="0.25">
      <c r="A2848" s="35"/>
    </row>
    <row r="2849" spans="1:1" x14ac:dyDescent="0.25">
      <c r="A2849" s="35"/>
    </row>
    <row r="2850" spans="1:1" x14ac:dyDescent="0.25">
      <c r="A2850" s="35"/>
    </row>
    <row r="2851" spans="1:1" x14ac:dyDescent="0.25">
      <c r="A2851" s="35"/>
    </row>
    <row r="2852" spans="1:1" x14ac:dyDescent="0.25">
      <c r="A2852" s="35"/>
    </row>
    <row r="2853" spans="1:1" x14ac:dyDescent="0.25">
      <c r="A2853" s="35"/>
    </row>
    <row r="2854" spans="1:1" x14ac:dyDescent="0.25">
      <c r="A2854" s="35"/>
    </row>
    <row r="2855" spans="1:1" x14ac:dyDescent="0.25">
      <c r="A2855" s="35"/>
    </row>
    <row r="2856" spans="1:1" x14ac:dyDescent="0.25">
      <c r="A2856" s="35"/>
    </row>
    <row r="2857" spans="1:1" x14ac:dyDescent="0.25">
      <c r="A2857" s="35"/>
    </row>
    <row r="2858" spans="1:1" x14ac:dyDescent="0.25">
      <c r="A2858" s="35"/>
    </row>
    <row r="2859" spans="1:1" x14ac:dyDescent="0.25">
      <c r="A2859" s="35"/>
    </row>
    <row r="2860" spans="1:1" x14ac:dyDescent="0.25">
      <c r="A2860" s="35"/>
    </row>
    <row r="2861" spans="1:1" x14ac:dyDescent="0.25">
      <c r="A2861" s="35"/>
    </row>
    <row r="2862" spans="1:1" x14ac:dyDescent="0.25">
      <c r="A2862" s="35"/>
    </row>
    <row r="2863" spans="1:1" x14ac:dyDescent="0.25">
      <c r="A2863" s="35"/>
    </row>
    <row r="2864" spans="1:1" x14ac:dyDescent="0.25">
      <c r="A2864" s="35"/>
    </row>
    <row r="2865" spans="1:1" x14ac:dyDescent="0.25">
      <c r="A2865" s="35"/>
    </row>
    <row r="2866" spans="1:1" x14ac:dyDescent="0.25">
      <c r="A2866" s="35"/>
    </row>
    <row r="2867" spans="1:1" x14ac:dyDescent="0.25">
      <c r="A2867" s="35"/>
    </row>
    <row r="2868" spans="1:1" x14ac:dyDescent="0.25">
      <c r="A2868" s="35"/>
    </row>
    <row r="2869" spans="1:1" x14ac:dyDescent="0.25">
      <c r="A2869" s="35"/>
    </row>
    <row r="2870" spans="1:1" x14ac:dyDescent="0.25">
      <c r="A2870" s="35"/>
    </row>
    <row r="2871" spans="1:1" x14ac:dyDescent="0.25">
      <c r="A2871" s="35"/>
    </row>
    <row r="2872" spans="1:1" x14ac:dyDescent="0.25">
      <c r="A2872" s="35"/>
    </row>
    <row r="2873" spans="1:1" x14ac:dyDescent="0.25">
      <c r="A2873" s="35"/>
    </row>
    <row r="2874" spans="1:1" x14ac:dyDescent="0.25">
      <c r="A2874" s="35"/>
    </row>
    <row r="2875" spans="1:1" x14ac:dyDescent="0.25">
      <c r="A2875" s="35"/>
    </row>
    <row r="2876" spans="1:1" x14ac:dyDescent="0.25">
      <c r="A2876" s="35"/>
    </row>
    <row r="2877" spans="1:1" x14ac:dyDescent="0.25">
      <c r="A2877" s="35"/>
    </row>
    <row r="2878" spans="1:1" x14ac:dyDescent="0.25">
      <c r="A2878" s="35"/>
    </row>
    <row r="2879" spans="1:1" x14ac:dyDescent="0.25">
      <c r="A2879" s="35"/>
    </row>
    <row r="2880" spans="1:1" x14ac:dyDescent="0.25">
      <c r="A2880" s="35"/>
    </row>
    <row r="2881" spans="1:1" x14ac:dyDescent="0.25">
      <c r="A2881" s="35"/>
    </row>
    <row r="2882" spans="1:1" x14ac:dyDescent="0.25">
      <c r="A2882" s="35"/>
    </row>
    <row r="2883" spans="1:1" x14ac:dyDescent="0.25">
      <c r="A2883" s="35"/>
    </row>
    <row r="2884" spans="1:1" x14ac:dyDescent="0.25">
      <c r="A2884" s="35"/>
    </row>
    <row r="2885" spans="1:1" x14ac:dyDescent="0.25">
      <c r="A2885" s="35"/>
    </row>
    <row r="2886" spans="1:1" x14ac:dyDescent="0.25">
      <c r="A2886" s="35"/>
    </row>
    <row r="2887" spans="1:1" x14ac:dyDescent="0.25">
      <c r="A2887" s="35"/>
    </row>
    <row r="2888" spans="1:1" x14ac:dyDescent="0.25">
      <c r="A2888" s="35"/>
    </row>
    <row r="2889" spans="1:1" x14ac:dyDescent="0.25">
      <c r="A2889" s="35"/>
    </row>
    <row r="2890" spans="1:1" x14ac:dyDescent="0.25">
      <c r="A2890" s="35"/>
    </row>
    <row r="2891" spans="1:1" x14ac:dyDescent="0.25">
      <c r="A2891" s="35"/>
    </row>
    <row r="2892" spans="1:1" x14ac:dyDescent="0.25">
      <c r="A2892" s="35"/>
    </row>
    <row r="2893" spans="1:1" x14ac:dyDescent="0.25">
      <c r="A2893" s="35"/>
    </row>
    <row r="2894" spans="1:1" x14ac:dyDescent="0.25">
      <c r="A2894" s="35"/>
    </row>
    <row r="2895" spans="1:1" x14ac:dyDescent="0.25">
      <c r="A2895" s="35"/>
    </row>
    <row r="2896" spans="1:1" x14ac:dyDescent="0.25">
      <c r="A2896" s="35"/>
    </row>
    <row r="2897" spans="1:1" x14ac:dyDescent="0.25">
      <c r="A2897" s="35"/>
    </row>
    <row r="2898" spans="1:1" x14ac:dyDescent="0.25">
      <c r="A2898" s="35"/>
    </row>
    <row r="2899" spans="1:1" x14ac:dyDescent="0.25">
      <c r="A2899" s="35"/>
    </row>
    <row r="2900" spans="1:1" x14ac:dyDescent="0.25">
      <c r="A2900" s="35"/>
    </row>
    <row r="2901" spans="1:1" x14ac:dyDescent="0.25">
      <c r="A2901" s="35"/>
    </row>
    <row r="2902" spans="1:1" x14ac:dyDescent="0.25">
      <c r="A2902" s="35"/>
    </row>
    <row r="2903" spans="1:1" x14ac:dyDescent="0.25">
      <c r="A2903" s="35"/>
    </row>
    <row r="2904" spans="1:1" x14ac:dyDescent="0.25">
      <c r="A2904" s="35"/>
    </row>
    <row r="2905" spans="1:1" x14ac:dyDescent="0.25">
      <c r="A2905" s="35"/>
    </row>
    <row r="2906" spans="1:1" x14ac:dyDescent="0.25">
      <c r="A2906" s="35"/>
    </row>
    <row r="2907" spans="1:1" x14ac:dyDescent="0.25">
      <c r="A2907" s="35"/>
    </row>
    <row r="2908" spans="1:1" x14ac:dyDescent="0.25">
      <c r="A2908" s="35"/>
    </row>
    <row r="2909" spans="1:1" x14ac:dyDescent="0.25">
      <c r="A2909" s="35"/>
    </row>
    <row r="2910" spans="1:1" x14ac:dyDescent="0.25">
      <c r="A2910" s="35"/>
    </row>
    <row r="2911" spans="1:1" x14ac:dyDescent="0.25">
      <c r="A2911" s="35"/>
    </row>
    <row r="2912" spans="1:1" x14ac:dyDescent="0.25">
      <c r="A2912" s="35"/>
    </row>
    <row r="2913" spans="1:1" x14ac:dyDescent="0.25">
      <c r="A2913" s="35"/>
    </row>
    <row r="2914" spans="1:1" x14ac:dyDescent="0.25">
      <c r="A2914" s="35"/>
    </row>
    <row r="2915" spans="1:1" x14ac:dyDescent="0.25">
      <c r="A2915" s="35"/>
    </row>
    <row r="2916" spans="1:1" x14ac:dyDescent="0.25">
      <c r="A2916" s="35"/>
    </row>
    <row r="2917" spans="1:1" x14ac:dyDescent="0.25">
      <c r="A2917" s="35"/>
    </row>
    <row r="2918" spans="1:1" x14ac:dyDescent="0.25">
      <c r="A2918" s="35"/>
    </row>
    <row r="2919" spans="1:1" x14ac:dyDescent="0.25">
      <c r="A2919" s="35"/>
    </row>
    <row r="2920" spans="1:1" x14ac:dyDescent="0.25">
      <c r="A2920" s="35"/>
    </row>
    <row r="2921" spans="1:1" x14ac:dyDescent="0.25">
      <c r="A2921" s="35"/>
    </row>
    <row r="2922" spans="1:1" x14ac:dyDescent="0.25">
      <c r="A2922" s="35"/>
    </row>
    <row r="2923" spans="1:1" x14ac:dyDescent="0.25">
      <c r="A2923" s="35"/>
    </row>
    <row r="2924" spans="1:1" x14ac:dyDescent="0.25">
      <c r="A2924" s="35"/>
    </row>
    <row r="2925" spans="1:1" x14ac:dyDescent="0.25">
      <c r="A2925" s="35"/>
    </row>
    <row r="2926" spans="1:1" x14ac:dyDescent="0.25">
      <c r="A2926" s="35"/>
    </row>
    <row r="2927" spans="1:1" x14ac:dyDescent="0.25">
      <c r="A2927" s="35"/>
    </row>
    <row r="2928" spans="1:1" x14ac:dyDescent="0.25">
      <c r="A2928" s="35"/>
    </row>
    <row r="2929" spans="1:1" x14ac:dyDescent="0.25">
      <c r="A2929" s="35"/>
    </row>
    <row r="2930" spans="1:1" x14ac:dyDescent="0.25">
      <c r="A2930" s="35"/>
    </row>
    <row r="2931" spans="1:1" x14ac:dyDescent="0.25">
      <c r="A2931" s="35"/>
    </row>
    <row r="2932" spans="1:1" x14ac:dyDescent="0.25">
      <c r="A2932" s="35"/>
    </row>
    <row r="2933" spans="1:1" x14ac:dyDescent="0.25">
      <c r="A2933" s="35"/>
    </row>
    <row r="2934" spans="1:1" x14ac:dyDescent="0.25">
      <c r="A2934" s="35"/>
    </row>
    <row r="2935" spans="1:1" x14ac:dyDescent="0.25">
      <c r="A2935" s="35"/>
    </row>
    <row r="2936" spans="1:1" x14ac:dyDescent="0.25">
      <c r="A2936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N2940"/>
  <sheetViews>
    <sheetView workbookViewId="0">
      <selection activeCell="O12" sqref="O12"/>
    </sheetView>
  </sheetViews>
  <sheetFormatPr defaultRowHeight="12.75" x14ac:dyDescent="0.2"/>
  <cols>
    <col min="1" max="1" width="17.7109375" style="18" customWidth="1"/>
    <col min="2" max="2" width="19" style="16" customWidth="1"/>
    <col min="3" max="3" width="17.5703125" style="16" customWidth="1"/>
    <col min="4" max="4" width="15.42578125" style="15" customWidth="1"/>
    <col min="5" max="5" width="17.28515625" style="15" customWidth="1"/>
    <col min="6" max="6" width="11.7109375" style="16" customWidth="1"/>
    <col min="7" max="7" width="16.140625" style="16" customWidth="1"/>
    <col min="8" max="9" width="36.42578125" style="16" customWidth="1"/>
    <col min="10" max="10" width="41.85546875" style="16" customWidth="1"/>
    <col min="11" max="11" width="31.28515625" style="16" customWidth="1"/>
    <col min="12" max="12" width="47.7109375" style="16" customWidth="1"/>
    <col min="13" max="14" width="16.7109375" style="16" customWidth="1"/>
    <col min="15" max="16384" width="9.140625" style="16"/>
  </cols>
  <sheetData>
    <row r="1" spans="1:14" s="14" customFormat="1" x14ac:dyDescent="0.2">
      <c r="A1" s="12" t="s">
        <v>0</v>
      </c>
      <c r="B1" s="13" t="s">
        <v>1</v>
      </c>
      <c r="C1" s="13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1948</v>
      </c>
      <c r="J1" s="13" t="s">
        <v>8</v>
      </c>
      <c r="K1" s="13" t="s">
        <v>9</v>
      </c>
      <c r="L1" s="13" t="s">
        <v>52</v>
      </c>
      <c r="M1" s="13" t="s">
        <v>1862</v>
      </c>
      <c r="N1" s="13" t="s">
        <v>1865</v>
      </c>
    </row>
    <row r="2" spans="1:14" x14ac:dyDescent="0.2">
      <c r="A2" s="18">
        <v>41583.54210648148</v>
      </c>
      <c r="B2" s="16" t="s">
        <v>56</v>
      </c>
      <c r="C2" s="16" t="s">
        <v>273</v>
      </c>
      <c r="D2" s="15">
        <v>41583.542071759257</v>
      </c>
      <c r="E2" s="15">
        <v>41593.845034722224</v>
      </c>
      <c r="F2" s="16" t="s">
        <v>274</v>
      </c>
      <c r="G2" s="16" t="s">
        <v>10</v>
      </c>
      <c r="H2" s="16" t="s">
        <v>43</v>
      </c>
      <c r="I2" s="16" t="s">
        <v>43</v>
      </c>
      <c r="J2" s="17">
        <v>30</v>
      </c>
      <c r="K2" s="17">
        <v>200</v>
      </c>
      <c r="L2" s="17">
        <v>230</v>
      </c>
      <c r="M2" s="16" t="s">
        <v>1864</v>
      </c>
      <c r="N2" s="15">
        <v>41971</v>
      </c>
    </row>
    <row r="3" spans="1:14" x14ac:dyDescent="0.2">
      <c r="A3" s="18">
        <v>41558.712083333332</v>
      </c>
      <c r="B3" s="16" t="s">
        <v>57</v>
      </c>
      <c r="C3" s="16" t="s">
        <v>275</v>
      </c>
      <c r="D3" s="15">
        <v>41558.712187500001</v>
      </c>
      <c r="F3" s="16" t="s">
        <v>276</v>
      </c>
      <c r="G3" s="16" t="s">
        <v>10</v>
      </c>
      <c r="H3" s="16" t="s">
        <v>42</v>
      </c>
      <c r="I3" s="16" t="s">
        <v>42</v>
      </c>
      <c r="J3" s="17">
        <v>30</v>
      </c>
      <c r="K3" s="17">
        <v>195</v>
      </c>
      <c r="L3" s="17">
        <v>225</v>
      </c>
      <c r="M3" s="16" t="s">
        <v>1864</v>
      </c>
      <c r="N3" s="15">
        <v>41812</v>
      </c>
    </row>
    <row r="4" spans="1:14" x14ac:dyDescent="0.2">
      <c r="A4" s="18">
        <v>41555.831018518518</v>
      </c>
      <c r="B4" s="16" t="s">
        <v>58</v>
      </c>
      <c r="C4" s="16" t="s">
        <v>277</v>
      </c>
      <c r="D4" s="15">
        <v>41555.83084490741</v>
      </c>
      <c r="F4" s="16" t="s">
        <v>276</v>
      </c>
      <c r="G4" s="16" t="s">
        <v>10</v>
      </c>
      <c r="H4" s="16" t="s">
        <v>42</v>
      </c>
      <c r="I4" s="16" t="s">
        <v>42</v>
      </c>
      <c r="J4" s="17">
        <v>30</v>
      </c>
      <c r="K4" s="17">
        <v>0</v>
      </c>
      <c r="L4" s="17">
        <v>30</v>
      </c>
      <c r="M4" s="16" t="s">
        <v>1864</v>
      </c>
      <c r="N4" s="15">
        <v>41692</v>
      </c>
    </row>
    <row r="5" spans="1:14" x14ac:dyDescent="0.2">
      <c r="A5" s="18">
        <v>41557.684120370373</v>
      </c>
      <c r="B5" s="16" t="s">
        <v>59</v>
      </c>
      <c r="C5" s="16" t="s">
        <v>278</v>
      </c>
      <c r="D5" s="15">
        <v>41557.684537037036</v>
      </c>
      <c r="F5" s="16" t="s">
        <v>276</v>
      </c>
      <c r="G5" s="16" t="s">
        <v>10</v>
      </c>
      <c r="H5" s="16" t="s">
        <v>49</v>
      </c>
      <c r="I5" s="16" t="s">
        <v>49</v>
      </c>
      <c r="J5" s="17">
        <v>949</v>
      </c>
      <c r="K5" s="17">
        <v>90.01</v>
      </c>
      <c r="L5" s="17">
        <v>1039.01</v>
      </c>
      <c r="M5" s="16" t="s">
        <v>1864</v>
      </c>
      <c r="N5" s="15">
        <v>41803</v>
      </c>
    </row>
    <row r="6" spans="1:14" x14ac:dyDescent="0.2">
      <c r="A6" s="18">
        <v>41552.712754629632</v>
      </c>
      <c r="B6" s="16" t="s">
        <v>60</v>
      </c>
      <c r="C6" s="16" t="s">
        <v>279</v>
      </c>
      <c r="D6" s="15">
        <v>41552.712337962963</v>
      </c>
      <c r="E6" s="15">
        <v>41552.715787037036</v>
      </c>
      <c r="F6" s="16" t="s">
        <v>280</v>
      </c>
      <c r="G6" s="16" t="s">
        <v>10</v>
      </c>
      <c r="H6" s="16" t="s">
        <v>43</v>
      </c>
      <c r="I6" s="16" t="s">
        <v>43</v>
      </c>
      <c r="J6" s="17">
        <v>220</v>
      </c>
      <c r="K6" s="17">
        <v>0</v>
      </c>
      <c r="L6" s="17">
        <v>220</v>
      </c>
      <c r="M6" s="16" t="s">
        <v>1863</v>
      </c>
      <c r="N6" s="15"/>
    </row>
    <row r="7" spans="1:14" x14ac:dyDescent="0.2">
      <c r="A7" s="18">
        <v>41560.464826388888</v>
      </c>
      <c r="B7" s="16" t="s">
        <v>61</v>
      </c>
      <c r="C7" s="16" t="s">
        <v>281</v>
      </c>
      <c r="D7" s="15">
        <v>41560.465300925927</v>
      </c>
      <c r="F7" s="16" t="s">
        <v>280</v>
      </c>
      <c r="G7" s="16" t="s">
        <v>10</v>
      </c>
      <c r="H7" s="16" t="s">
        <v>49</v>
      </c>
      <c r="I7" s="16" t="s">
        <v>49</v>
      </c>
      <c r="J7" s="17">
        <v>30</v>
      </c>
      <c r="K7" s="17">
        <v>378</v>
      </c>
      <c r="L7" s="17">
        <v>408</v>
      </c>
      <c r="M7" s="16" t="s">
        <v>1864</v>
      </c>
      <c r="N7" s="15">
        <v>41649</v>
      </c>
    </row>
    <row r="8" spans="1:14" x14ac:dyDescent="0.2">
      <c r="A8" s="18">
        <v>41559.57403935185</v>
      </c>
      <c r="B8" s="16" t="s">
        <v>61</v>
      </c>
      <c r="C8" s="16" t="s">
        <v>282</v>
      </c>
      <c r="D8" s="15">
        <v>41559.573460648149</v>
      </c>
      <c r="E8" s="15">
        <v>41560.83630787037</v>
      </c>
      <c r="F8" s="16" t="s">
        <v>280</v>
      </c>
      <c r="G8" s="16" t="s">
        <v>10</v>
      </c>
      <c r="H8" s="16" t="s">
        <v>49</v>
      </c>
      <c r="I8" s="16" t="s">
        <v>49</v>
      </c>
      <c r="J8" s="17">
        <v>30</v>
      </c>
      <c r="K8" s="17">
        <v>283.5</v>
      </c>
      <c r="L8" s="17">
        <v>313.5</v>
      </c>
      <c r="M8" s="16" t="s">
        <v>1864</v>
      </c>
      <c r="N8" s="15">
        <v>41874</v>
      </c>
    </row>
    <row r="9" spans="1:14" x14ac:dyDescent="0.2">
      <c r="A9" s="18">
        <v>41561.285231481481</v>
      </c>
      <c r="B9" s="16" t="s">
        <v>62</v>
      </c>
      <c r="C9" s="16" t="s">
        <v>283</v>
      </c>
      <c r="D9" s="15">
        <v>41561.285844907405</v>
      </c>
      <c r="F9" s="16" t="s">
        <v>280</v>
      </c>
      <c r="G9" s="16" t="s">
        <v>10</v>
      </c>
      <c r="H9" s="16" t="s">
        <v>43</v>
      </c>
      <c r="I9" s="16" t="s">
        <v>43</v>
      </c>
      <c r="J9" s="17">
        <v>30</v>
      </c>
      <c r="K9" s="17">
        <v>250</v>
      </c>
      <c r="L9" s="17">
        <v>280</v>
      </c>
      <c r="M9" s="16" t="s">
        <v>1864</v>
      </c>
      <c r="N9" s="15">
        <v>41794</v>
      </c>
    </row>
    <row r="10" spans="1:14" x14ac:dyDescent="0.2">
      <c r="A10" s="18">
        <v>41560.411446759259</v>
      </c>
      <c r="B10" s="16" t="s">
        <v>61</v>
      </c>
      <c r="C10" s="16" t="s">
        <v>284</v>
      </c>
      <c r="D10" s="15">
        <v>41560.410821759258</v>
      </c>
      <c r="F10" s="16" t="s">
        <v>280</v>
      </c>
      <c r="G10" s="16" t="s">
        <v>10</v>
      </c>
      <c r="H10" s="16" t="s">
        <v>49</v>
      </c>
      <c r="I10" s="16" t="s">
        <v>49</v>
      </c>
      <c r="J10" s="17">
        <v>1749</v>
      </c>
      <c r="K10" s="17">
        <v>0</v>
      </c>
      <c r="L10" s="17">
        <v>1749</v>
      </c>
      <c r="M10" s="16" t="s">
        <v>1864</v>
      </c>
      <c r="N10" s="15">
        <v>41776</v>
      </c>
    </row>
    <row r="11" spans="1:14" x14ac:dyDescent="0.2">
      <c r="A11" s="18">
        <v>41554.325914351852</v>
      </c>
      <c r="B11" s="16" t="s">
        <v>61</v>
      </c>
      <c r="C11" s="16" t="s">
        <v>285</v>
      </c>
      <c r="D11" s="15">
        <v>41554.325185185182</v>
      </c>
      <c r="E11" s="15">
        <v>41555.868043981478</v>
      </c>
      <c r="F11" s="16" t="s">
        <v>280</v>
      </c>
      <c r="G11" s="16" t="s">
        <v>10</v>
      </c>
      <c r="H11" s="16" t="s">
        <v>49</v>
      </c>
      <c r="I11" s="16" t="s">
        <v>49</v>
      </c>
      <c r="J11" s="17">
        <v>30</v>
      </c>
      <c r="K11" s="17">
        <v>191</v>
      </c>
      <c r="L11" s="17">
        <v>221</v>
      </c>
      <c r="M11" s="16" t="s">
        <v>1864</v>
      </c>
      <c r="N11" s="15">
        <v>41919</v>
      </c>
    </row>
    <row r="12" spans="1:14" x14ac:dyDescent="0.2">
      <c r="A12" s="18">
        <v>41560.824074074073</v>
      </c>
      <c r="B12" s="16" t="s">
        <v>56</v>
      </c>
      <c r="C12" s="16" t="s">
        <v>286</v>
      </c>
      <c r="D12" s="15">
        <v>41560.824872685182</v>
      </c>
      <c r="F12" s="16" t="s">
        <v>274</v>
      </c>
      <c r="G12" s="16" t="s">
        <v>10</v>
      </c>
      <c r="H12" s="16" t="s">
        <v>43</v>
      </c>
      <c r="I12" s="16" t="s">
        <v>43</v>
      </c>
      <c r="J12" s="17">
        <v>30</v>
      </c>
      <c r="K12" s="17">
        <v>200</v>
      </c>
      <c r="L12" s="17">
        <v>230</v>
      </c>
      <c r="M12" s="16" t="s">
        <v>1864</v>
      </c>
      <c r="N12" s="15">
        <v>41963</v>
      </c>
    </row>
    <row r="13" spans="1:14" x14ac:dyDescent="0.2">
      <c r="A13" s="18">
        <v>41551.59920138889</v>
      </c>
      <c r="B13" s="16" t="s">
        <v>63</v>
      </c>
      <c r="C13" s="16" t="s">
        <v>287</v>
      </c>
      <c r="D13" s="15">
        <v>41551.600092592591</v>
      </c>
      <c r="F13" s="16" t="s">
        <v>288</v>
      </c>
      <c r="G13" s="16" t="s">
        <v>10</v>
      </c>
      <c r="H13" s="16" t="s">
        <v>42</v>
      </c>
      <c r="I13" s="16" t="s">
        <v>42</v>
      </c>
      <c r="J13" s="17">
        <v>30</v>
      </c>
      <c r="K13" s="17">
        <v>200</v>
      </c>
      <c r="L13" s="17">
        <v>230</v>
      </c>
      <c r="M13" s="16" t="s">
        <v>1864</v>
      </c>
      <c r="N13" s="15">
        <v>41725</v>
      </c>
    </row>
    <row r="14" spans="1:14" x14ac:dyDescent="0.2">
      <c r="A14" s="18">
        <v>41561.663912037038</v>
      </c>
      <c r="B14" s="16" t="s">
        <v>64</v>
      </c>
      <c r="C14" s="16" t="s">
        <v>289</v>
      </c>
      <c r="D14" s="15">
        <v>41561.665023148147</v>
      </c>
      <c r="F14" s="16" t="s">
        <v>288</v>
      </c>
      <c r="G14" s="16" t="s">
        <v>10</v>
      </c>
      <c r="H14" s="16" t="s">
        <v>43</v>
      </c>
      <c r="I14" s="16" t="s">
        <v>43</v>
      </c>
      <c r="J14" s="17">
        <v>30</v>
      </c>
      <c r="K14" s="17">
        <v>230</v>
      </c>
      <c r="L14" s="17">
        <v>260</v>
      </c>
      <c r="M14" s="16" t="s">
        <v>1863</v>
      </c>
      <c r="N14" s="15"/>
    </row>
    <row r="15" spans="1:14" x14ac:dyDescent="0.2">
      <c r="A15" s="18">
        <v>41560.632939814815</v>
      </c>
      <c r="B15" s="16" t="s">
        <v>65</v>
      </c>
      <c r="C15" s="16" t="s">
        <v>290</v>
      </c>
      <c r="D15" s="15">
        <v>41560.634120370371</v>
      </c>
      <c r="F15" s="16" t="s">
        <v>274</v>
      </c>
      <c r="G15" s="16" t="s">
        <v>10</v>
      </c>
      <c r="H15" s="16" t="s">
        <v>43</v>
      </c>
      <c r="I15" s="16" t="s">
        <v>43</v>
      </c>
      <c r="J15" s="17">
        <v>220</v>
      </c>
      <c r="K15" s="17">
        <v>0</v>
      </c>
      <c r="L15" s="17">
        <v>220</v>
      </c>
      <c r="M15" s="16" t="s">
        <v>1864</v>
      </c>
      <c r="N15" s="15">
        <v>41844</v>
      </c>
    </row>
    <row r="16" spans="1:14" x14ac:dyDescent="0.2">
      <c r="A16" s="18">
        <v>41551.53502314815</v>
      </c>
      <c r="B16" s="16" t="s">
        <v>66</v>
      </c>
      <c r="C16" s="16" t="s">
        <v>291</v>
      </c>
      <c r="D16" s="15">
        <v>41551.533773148149</v>
      </c>
      <c r="E16" s="15">
        <v>41556.433715277781</v>
      </c>
      <c r="F16" s="16" t="s">
        <v>280</v>
      </c>
      <c r="G16" s="16" t="s">
        <v>10</v>
      </c>
      <c r="H16" s="16" t="s">
        <v>43</v>
      </c>
      <c r="I16" s="16" t="s">
        <v>43</v>
      </c>
      <c r="J16" s="17">
        <v>220</v>
      </c>
      <c r="K16" s="17">
        <v>0</v>
      </c>
      <c r="L16" s="17">
        <v>220</v>
      </c>
      <c r="M16" s="16" t="s">
        <v>1864</v>
      </c>
      <c r="N16" s="15">
        <v>41969</v>
      </c>
    </row>
    <row r="17" spans="1:14" x14ac:dyDescent="0.2">
      <c r="A17" s="18">
        <v>41559.503379629627</v>
      </c>
      <c r="B17" s="16" t="s">
        <v>67</v>
      </c>
      <c r="C17" s="16" t="s">
        <v>292</v>
      </c>
      <c r="D17" s="15">
        <v>41559.504710648151</v>
      </c>
      <c r="F17" s="16" t="s">
        <v>276</v>
      </c>
      <c r="G17" s="16" t="s">
        <v>10</v>
      </c>
      <c r="H17" s="16" t="s">
        <v>42</v>
      </c>
      <c r="I17" s="16" t="s">
        <v>42</v>
      </c>
      <c r="J17" s="17">
        <v>30</v>
      </c>
      <c r="K17" s="17">
        <v>1235</v>
      </c>
      <c r="L17" s="17">
        <v>1265</v>
      </c>
      <c r="M17" s="16" t="s">
        <v>1864</v>
      </c>
      <c r="N17" s="15">
        <v>41890</v>
      </c>
    </row>
    <row r="18" spans="1:14" x14ac:dyDescent="0.2">
      <c r="A18" s="18">
        <v>41557.755347222221</v>
      </c>
      <c r="B18" s="16" t="s">
        <v>68</v>
      </c>
      <c r="C18" s="16" t="s">
        <v>293</v>
      </c>
      <c r="D18" s="15">
        <v>41557.753993055558</v>
      </c>
      <c r="E18" s="15">
        <v>41558.780300925922</v>
      </c>
      <c r="F18" s="16" t="s">
        <v>280</v>
      </c>
      <c r="G18" s="16" t="s">
        <v>10</v>
      </c>
      <c r="H18" s="16" t="s">
        <v>43</v>
      </c>
      <c r="I18" s="16" t="s">
        <v>43</v>
      </c>
      <c r="J18" s="17">
        <v>220</v>
      </c>
      <c r="K18" s="17">
        <v>0</v>
      </c>
      <c r="L18" s="17">
        <v>220</v>
      </c>
      <c r="M18" s="16" t="s">
        <v>1863</v>
      </c>
      <c r="N18" s="15"/>
    </row>
    <row r="19" spans="1:14" x14ac:dyDescent="0.2">
      <c r="A19" s="18">
        <v>41555.66474537037</v>
      </c>
      <c r="B19" s="16" t="s">
        <v>58</v>
      </c>
      <c r="C19" s="16" t="s">
        <v>294</v>
      </c>
      <c r="D19" s="15">
        <v>41555.663344907407</v>
      </c>
      <c r="F19" s="16" t="s">
        <v>276</v>
      </c>
      <c r="G19" s="16" t="s">
        <v>10</v>
      </c>
      <c r="H19" s="16" t="s">
        <v>41</v>
      </c>
      <c r="I19" s="16" t="s">
        <v>41</v>
      </c>
      <c r="J19" s="17">
        <v>30</v>
      </c>
      <c r="K19" s="17">
        <v>485</v>
      </c>
      <c r="L19" s="17">
        <v>515</v>
      </c>
      <c r="M19" s="16" t="s">
        <v>1863</v>
      </c>
      <c r="N19" s="15"/>
    </row>
    <row r="20" spans="1:14" x14ac:dyDescent="0.2">
      <c r="A20" s="18">
        <v>41550.568344907406</v>
      </c>
      <c r="B20" s="16" t="s">
        <v>61</v>
      </c>
      <c r="C20" s="16" t="s">
        <v>295</v>
      </c>
      <c r="D20" s="15">
        <v>41550.56690972222</v>
      </c>
      <c r="E20" s="15">
        <v>41560.80810185185</v>
      </c>
      <c r="F20" s="16" t="s">
        <v>280</v>
      </c>
      <c r="G20" s="16" t="s">
        <v>10</v>
      </c>
      <c r="H20" s="16" t="s">
        <v>49</v>
      </c>
      <c r="I20" s="16" t="s">
        <v>49</v>
      </c>
      <c r="J20" s="17">
        <v>949</v>
      </c>
      <c r="K20" s="17">
        <v>0</v>
      </c>
      <c r="L20" s="17">
        <v>949</v>
      </c>
      <c r="M20" s="16" t="s">
        <v>1864</v>
      </c>
      <c r="N20" s="15">
        <v>41815</v>
      </c>
    </row>
    <row r="21" spans="1:14" x14ac:dyDescent="0.2">
      <c r="A21" s="18">
        <v>41558.708912037036</v>
      </c>
      <c r="B21" s="16" t="s">
        <v>66</v>
      </c>
      <c r="C21" s="16" t="s">
        <v>296</v>
      </c>
      <c r="D21" s="15">
        <v>41558.707465277781</v>
      </c>
      <c r="E21" s="15">
        <v>41560.990347222221</v>
      </c>
      <c r="F21" s="16" t="s">
        <v>280</v>
      </c>
      <c r="G21" s="16" t="s">
        <v>10</v>
      </c>
      <c r="H21" s="16" t="s">
        <v>43</v>
      </c>
      <c r="I21" s="16" t="s">
        <v>43</v>
      </c>
      <c r="J21" s="17">
        <v>220</v>
      </c>
      <c r="K21" s="17">
        <v>0</v>
      </c>
      <c r="L21" s="17">
        <v>220</v>
      </c>
      <c r="M21" s="16" t="s">
        <v>1864</v>
      </c>
      <c r="N21" s="15">
        <v>41955</v>
      </c>
    </row>
    <row r="22" spans="1:14" x14ac:dyDescent="0.2">
      <c r="A22" s="18">
        <v>41556.744143518517</v>
      </c>
      <c r="B22" s="16" t="s">
        <v>69</v>
      </c>
      <c r="C22" s="16" t="s">
        <v>297</v>
      </c>
      <c r="D22" s="15">
        <v>41556.745706018519</v>
      </c>
      <c r="F22" s="16" t="s">
        <v>274</v>
      </c>
      <c r="G22" s="16" t="s">
        <v>10</v>
      </c>
      <c r="H22" s="16" t="s">
        <v>43</v>
      </c>
      <c r="I22" s="16" t="s">
        <v>43</v>
      </c>
      <c r="J22" s="17">
        <v>220</v>
      </c>
      <c r="K22" s="17">
        <v>0</v>
      </c>
      <c r="L22" s="17">
        <v>220</v>
      </c>
      <c r="M22" s="16" t="s">
        <v>1863</v>
      </c>
      <c r="N22" s="15"/>
    </row>
    <row r="23" spans="1:14" x14ac:dyDescent="0.2">
      <c r="A23" s="18">
        <v>41556.44122685185</v>
      </c>
      <c r="B23" s="16" t="s">
        <v>61</v>
      </c>
      <c r="C23" s="16" t="s">
        <v>298</v>
      </c>
      <c r="D23" s="15">
        <v>41556.439664351848</v>
      </c>
      <c r="E23" s="15">
        <v>41560.842893518522</v>
      </c>
      <c r="F23" s="16" t="s">
        <v>280</v>
      </c>
      <c r="G23" s="16" t="s">
        <v>10</v>
      </c>
      <c r="H23" s="16" t="s">
        <v>49</v>
      </c>
      <c r="I23" s="16" t="s">
        <v>49</v>
      </c>
      <c r="J23" s="17">
        <v>30</v>
      </c>
      <c r="K23" s="17">
        <v>425.25</v>
      </c>
      <c r="L23" s="17">
        <v>455.25</v>
      </c>
      <c r="M23" s="16" t="s">
        <v>1864</v>
      </c>
      <c r="N23" s="15">
        <v>41931</v>
      </c>
    </row>
    <row r="24" spans="1:14" x14ac:dyDescent="0.2">
      <c r="A24" s="18">
        <v>41551.605312500003</v>
      </c>
      <c r="B24" s="16" t="s">
        <v>59</v>
      </c>
      <c r="C24" s="16" t="s">
        <v>299</v>
      </c>
      <c r="D24" s="15">
        <v>41551.60355324074</v>
      </c>
      <c r="E24" s="15">
        <v>41556.659942129627</v>
      </c>
      <c r="F24" s="16" t="s">
        <v>276</v>
      </c>
      <c r="G24" s="16" t="s">
        <v>10</v>
      </c>
      <c r="H24" s="16" t="s">
        <v>49</v>
      </c>
      <c r="I24" s="16" t="s">
        <v>49</v>
      </c>
      <c r="J24" s="17">
        <v>30</v>
      </c>
      <c r="K24" s="17">
        <v>700</v>
      </c>
      <c r="L24" s="17">
        <v>730</v>
      </c>
      <c r="M24" s="16" t="s">
        <v>1864</v>
      </c>
      <c r="N24" s="15">
        <v>41739</v>
      </c>
    </row>
    <row r="25" spans="1:14" x14ac:dyDescent="0.2">
      <c r="A25" s="18">
        <v>41553.705960648149</v>
      </c>
      <c r="B25" s="16" t="s">
        <v>70</v>
      </c>
      <c r="C25" s="16" t="s">
        <v>300</v>
      </c>
      <c r="D25" s="15">
        <v>41553.708009259259</v>
      </c>
      <c r="F25" s="16" t="s">
        <v>276</v>
      </c>
      <c r="G25" s="16" t="s">
        <v>10</v>
      </c>
      <c r="H25" s="16" t="s">
        <v>41</v>
      </c>
      <c r="I25" s="16" t="s">
        <v>41</v>
      </c>
      <c r="J25" s="17">
        <v>470</v>
      </c>
      <c r="K25" s="17">
        <v>100</v>
      </c>
      <c r="L25" s="17">
        <v>570</v>
      </c>
      <c r="M25" s="16" t="s">
        <v>1864</v>
      </c>
      <c r="N25" s="15">
        <v>41923</v>
      </c>
    </row>
    <row r="26" spans="1:14" x14ac:dyDescent="0.2">
      <c r="A26" s="18">
        <v>41558.765555555554</v>
      </c>
      <c r="B26" s="16" t="s">
        <v>68</v>
      </c>
      <c r="C26" s="16" t="s">
        <v>301</v>
      </c>
      <c r="D26" s="15">
        <v>41558.763344907406</v>
      </c>
      <c r="E26" s="15">
        <v>41558.772615740738</v>
      </c>
      <c r="F26" s="16" t="s">
        <v>280</v>
      </c>
      <c r="G26" s="16" t="s">
        <v>10</v>
      </c>
      <c r="H26" s="16" t="s">
        <v>49</v>
      </c>
      <c r="I26" s="16" t="s">
        <v>49</v>
      </c>
      <c r="J26" s="17">
        <v>401</v>
      </c>
      <c r="K26" s="17">
        <v>0</v>
      </c>
      <c r="L26" s="17">
        <v>401</v>
      </c>
      <c r="M26" s="16" t="s">
        <v>1863</v>
      </c>
      <c r="N26" s="15"/>
    </row>
    <row r="27" spans="1:14" x14ac:dyDescent="0.2">
      <c r="A27" s="18">
        <v>41550.72997685185</v>
      </c>
      <c r="B27" s="16" t="s">
        <v>71</v>
      </c>
      <c r="C27" s="16" t="s">
        <v>302</v>
      </c>
      <c r="D27" s="15">
        <v>41550.732187499998</v>
      </c>
      <c r="F27" s="16" t="s">
        <v>288</v>
      </c>
      <c r="G27" s="16" t="s">
        <v>10</v>
      </c>
      <c r="H27" s="16" t="s">
        <v>41</v>
      </c>
      <c r="I27" s="16" t="s">
        <v>41</v>
      </c>
      <c r="J27" s="17">
        <v>30</v>
      </c>
      <c r="K27" s="17">
        <v>700</v>
      </c>
      <c r="L27" s="17">
        <v>730</v>
      </c>
      <c r="M27" s="16" t="s">
        <v>1864</v>
      </c>
      <c r="N27" s="15">
        <v>41718</v>
      </c>
    </row>
    <row r="28" spans="1:14" x14ac:dyDescent="0.2">
      <c r="A28" s="18">
        <v>41560.546180555553</v>
      </c>
      <c r="B28" s="16" t="s">
        <v>72</v>
      </c>
      <c r="C28" s="16" t="s">
        <v>303</v>
      </c>
      <c r="D28" s="15">
        <v>41560.543923611112</v>
      </c>
      <c r="F28" s="16" t="s">
        <v>274</v>
      </c>
      <c r="G28" s="16" t="s">
        <v>10</v>
      </c>
      <c r="H28" s="16" t="s">
        <v>42</v>
      </c>
      <c r="I28" s="16" t="s">
        <v>42</v>
      </c>
      <c r="J28" s="17">
        <v>30</v>
      </c>
      <c r="K28" s="17">
        <v>188</v>
      </c>
      <c r="L28" s="17">
        <v>218</v>
      </c>
      <c r="M28" s="16" t="s">
        <v>1864</v>
      </c>
      <c r="N28" s="15">
        <v>41783</v>
      </c>
    </row>
    <row r="29" spans="1:14" x14ac:dyDescent="0.2">
      <c r="A29" s="18">
        <v>41555.664895833332</v>
      </c>
      <c r="B29" s="16" t="s">
        <v>58</v>
      </c>
      <c r="C29" s="16" t="s">
        <v>304</v>
      </c>
      <c r="D29" s="15">
        <v>41555.662534722222</v>
      </c>
      <c r="F29" s="16" t="s">
        <v>276</v>
      </c>
      <c r="G29" s="16" t="s">
        <v>10</v>
      </c>
      <c r="H29" s="16" t="s">
        <v>41</v>
      </c>
      <c r="I29" s="16" t="s">
        <v>41</v>
      </c>
      <c r="J29" s="17">
        <v>30</v>
      </c>
      <c r="K29" s="17">
        <v>485</v>
      </c>
      <c r="L29" s="17">
        <v>515</v>
      </c>
      <c r="M29" s="16" t="s">
        <v>1863</v>
      </c>
      <c r="N29" s="15"/>
    </row>
    <row r="30" spans="1:14" x14ac:dyDescent="0.2">
      <c r="A30" s="18">
        <v>41554.442523148151</v>
      </c>
      <c r="B30" s="16" t="s">
        <v>73</v>
      </c>
      <c r="C30" s="16" t="s">
        <v>305</v>
      </c>
      <c r="D30" s="15">
        <v>41554.440011574072</v>
      </c>
      <c r="F30" s="16" t="s">
        <v>274</v>
      </c>
      <c r="G30" s="16" t="s">
        <v>10</v>
      </c>
      <c r="H30" s="16" t="s">
        <v>43</v>
      </c>
      <c r="I30" s="16" t="s">
        <v>43</v>
      </c>
      <c r="J30" s="17">
        <v>220</v>
      </c>
      <c r="K30" s="17">
        <v>195.2</v>
      </c>
      <c r="L30" s="17">
        <v>415.2</v>
      </c>
      <c r="M30" s="16" t="s">
        <v>1864</v>
      </c>
      <c r="N30" s="15">
        <v>42001</v>
      </c>
    </row>
    <row r="31" spans="1:14" x14ac:dyDescent="0.2">
      <c r="A31" s="18">
        <v>41548.566192129627</v>
      </c>
      <c r="B31" s="16" t="s">
        <v>74</v>
      </c>
      <c r="C31" s="16" t="s">
        <v>306</v>
      </c>
      <c r="D31" s="15">
        <v>41548.563634259262</v>
      </c>
      <c r="E31" s="15">
        <v>41554.671643518515</v>
      </c>
      <c r="F31" s="16" t="s">
        <v>276</v>
      </c>
      <c r="G31" s="16" t="s">
        <v>10</v>
      </c>
      <c r="H31" s="16" t="s">
        <v>45</v>
      </c>
      <c r="I31" s="16" t="s">
        <v>45</v>
      </c>
      <c r="J31" s="17">
        <v>30</v>
      </c>
      <c r="K31" s="17">
        <v>0</v>
      </c>
      <c r="L31" s="17">
        <v>30</v>
      </c>
      <c r="M31" s="16" t="s">
        <v>1864</v>
      </c>
      <c r="N31" s="15">
        <v>41780</v>
      </c>
    </row>
    <row r="32" spans="1:14" x14ac:dyDescent="0.2">
      <c r="A32" s="18">
        <v>41548.70034722222</v>
      </c>
      <c r="B32" s="16" t="s">
        <v>75</v>
      </c>
      <c r="C32" s="16" t="s">
        <v>307</v>
      </c>
      <c r="D32" s="15">
        <v>41548.697604166664</v>
      </c>
      <c r="E32" s="15">
        <v>41556.500335648147</v>
      </c>
      <c r="F32" s="16" t="s">
        <v>280</v>
      </c>
      <c r="G32" s="16" t="s">
        <v>10</v>
      </c>
      <c r="H32" s="16" t="s">
        <v>43</v>
      </c>
      <c r="I32" s="16" t="s">
        <v>43</v>
      </c>
      <c r="J32" s="17">
        <v>20</v>
      </c>
      <c r="K32" s="17">
        <v>640</v>
      </c>
      <c r="L32" s="17">
        <v>660</v>
      </c>
      <c r="M32" s="16" t="s">
        <v>1864</v>
      </c>
      <c r="N32" s="15">
        <v>41645</v>
      </c>
    </row>
    <row r="33" spans="1:14" x14ac:dyDescent="0.2">
      <c r="A33" s="18">
        <v>41556.464502314811</v>
      </c>
      <c r="B33" s="16" t="s">
        <v>76</v>
      </c>
      <c r="C33" s="16" t="s">
        <v>308</v>
      </c>
      <c r="D33" s="15">
        <v>41556.461597222224</v>
      </c>
      <c r="E33" s="15">
        <v>41560.944097222222</v>
      </c>
      <c r="F33" s="16" t="s">
        <v>280</v>
      </c>
      <c r="G33" s="16" t="s">
        <v>10</v>
      </c>
      <c r="H33" s="16" t="s">
        <v>42</v>
      </c>
      <c r="I33" s="16" t="s">
        <v>42</v>
      </c>
      <c r="J33" s="17">
        <v>30</v>
      </c>
      <c r="K33" s="17">
        <v>800</v>
      </c>
      <c r="L33" s="17">
        <v>830</v>
      </c>
      <c r="M33" s="16" t="s">
        <v>1864</v>
      </c>
      <c r="N33" s="15">
        <v>41734</v>
      </c>
    </row>
    <row r="34" spans="1:14" x14ac:dyDescent="0.2">
      <c r="A34" s="18">
        <v>41551.560682870368</v>
      </c>
      <c r="B34" s="16" t="s">
        <v>66</v>
      </c>
      <c r="C34" s="16" t="s">
        <v>291</v>
      </c>
      <c r="D34" s="15">
        <v>41551.557569444441</v>
      </c>
      <c r="E34" s="15">
        <v>41556.433807870373</v>
      </c>
      <c r="F34" s="16" t="s">
        <v>280</v>
      </c>
      <c r="G34" s="16" t="s">
        <v>10</v>
      </c>
      <c r="H34" s="16" t="s">
        <v>43</v>
      </c>
      <c r="I34" s="16" t="s">
        <v>43</v>
      </c>
      <c r="J34" s="17">
        <v>220</v>
      </c>
      <c r="K34" s="17">
        <v>0</v>
      </c>
      <c r="L34" s="17">
        <v>220</v>
      </c>
      <c r="M34" s="16" t="s">
        <v>1864</v>
      </c>
      <c r="N34" s="15">
        <v>41969</v>
      </c>
    </row>
    <row r="35" spans="1:14" x14ac:dyDescent="0.2">
      <c r="A35" s="18">
        <v>41561.734907407408</v>
      </c>
      <c r="B35" s="16" t="s">
        <v>77</v>
      </c>
      <c r="C35" s="16" t="s">
        <v>309</v>
      </c>
      <c r="D35" s="15">
        <v>41561.738043981481</v>
      </c>
      <c r="F35" s="16" t="s">
        <v>274</v>
      </c>
      <c r="G35" s="16" t="s">
        <v>10</v>
      </c>
      <c r="H35" s="16" t="s">
        <v>43</v>
      </c>
      <c r="I35" s="16" t="s">
        <v>43</v>
      </c>
      <c r="J35" s="17">
        <v>30</v>
      </c>
      <c r="K35" s="17">
        <v>561.12</v>
      </c>
      <c r="L35" s="17">
        <v>591.12</v>
      </c>
      <c r="M35" s="16" t="s">
        <v>1864</v>
      </c>
      <c r="N35" s="15">
        <v>41951</v>
      </c>
    </row>
    <row r="36" spans="1:14" x14ac:dyDescent="0.2">
      <c r="A36" s="18">
        <v>41554.609293981484</v>
      </c>
      <c r="B36" s="16" t="s">
        <v>78</v>
      </c>
      <c r="C36" s="16" t="s">
        <v>310</v>
      </c>
      <c r="D36" s="15">
        <v>41554.61246527778</v>
      </c>
      <c r="E36" s="15">
        <v>41556.419016203705</v>
      </c>
      <c r="F36" s="16" t="s">
        <v>274</v>
      </c>
      <c r="G36" s="16" t="s">
        <v>10</v>
      </c>
      <c r="H36" s="16" t="s">
        <v>41</v>
      </c>
      <c r="I36" s="16" t="s">
        <v>41</v>
      </c>
      <c r="J36" s="17">
        <v>470</v>
      </c>
      <c r="K36" s="17">
        <v>0</v>
      </c>
      <c r="L36" s="17">
        <v>470</v>
      </c>
      <c r="M36" s="16" t="s">
        <v>1864</v>
      </c>
      <c r="N36" s="15">
        <v>41763</v>
      </c>
    </row>
    <row r="37" spans="1:14" x14ac:dyDescent="0.2">
      <c r="A37" s="18">
        <v>41553.702488425923</v>
      </c>
      <c r="B37" s="16" t="s">
        <v>68</v>
      </c>
      <c r="C37" s="16" t="s">
        <v>311</v>
      </c>
      <c r="D37" s="15">
        <v>41553.699189814812</v>
      </c>
      <c r="E37" s="15">
        <v>41553.899571759262</v>
      </c>
      <c r="F37" s="16" t="s">
        <v>280</v>
      </c>
      <c r="G37" s="16" t="s">
        <v>10</v>
      </c>
      <c r="H37" s="16" t="s">
        <v>43</v>
      </c>
      <c r="I37" s="16" t="s">
        <v>43</v>
      </c>
      <c r="J37" s="17">
        <v>220</v>
      </c>
      <c r="K37" s="17">
        <v>0</v>
      </c>
      <c r="L37" s="17">
        <v>220</v>
      </c>
      <c r="M37" s="16" t="s">
        <v>1863</v>
      </c>
      <c r="N37" s="15"/>
    </row>
    <row r="38" spans="1:14" x14ac:dyDescent="0.2">
      <c r="A38" s="18">
        <v>41583.833611111113</v>
      </c>
      <c r="B38" s="16" t="s">
        <v>79</v>
      </c>
      <c r="C38" s="16" t="s">
        <v>312</v>
      </c>
      <c r="D38" s="15">
        <v>41583.830185185187</v>
      </c>
      <c r="E38" s="15">
        <v>41585.695405092592</v>
      </c>
      <c r="F38" s="16" t="s">
        <v>274</v>
      </c>
      <c r="G38" s="16" t="s">
        <v>10</v>
      </c>
      <c r="H38" s="16" t="s">
        <v>49</v>
      </c>
      <c r="I38" s="16" t="s">
        <v>49</v>
      </c>
      <c r="J38" s="17">
        <v>30</v>
      </c>
      <c r="K38" s="17">
        <v>752</v>
      </c>
      <c r="L38" s="17">
        <v>782</v>
      </c>
      <c r="M38" s="16" t="s">
        <v>1863</v>
      </c>
      <c r="N38" s="15"/>
    </row>
    <row r="39" spans="1:14" x14ac:dyDescent="0.2">
      <c r="A39" s="18">
        <v>41559.817893518521</v>
      </c>
      <c r="B39" s="16" t="s">
        <v>80</v>
      </c>
      <c r="C39" s="16" t="s">
        <v>313</v>
      </c>
      <c r="D39" s="15">
        <v>41559.821377314816</v>
      </c>
      <c r="E39" s="15">
        <v>41560.404421296298</v>
      </c>
      <c r="F39" s="16" t="s">
        <v>280</v>
      </c>
      <c r="G39" s="16" t="s">
        <v>10</v>
      </c>
      <c r="H39" s="16" t="s">
        <v>43</v>
      </c>
      <c r="I39" s="16" t="s">
        <v>43</v>
      </c>
      <c r="J39" s="17">
        <v>220</v>
      </c>
      <c r="K39" s="17">
        <v>0</v>
      </c>
      <c r="L39" s="17">
        <v>220</v>
      </c>
      <c r="M39" s="16" t="s">
        <v>1863</v>
      </c>
      <c r="N39" s="15"/>
    </row>
    <row r="40" spans="1:14" x14ac:dyDescent="0.2">
      <c r="A40" s="18">
        <v>41561.933564814812</v>
      </c>
      <c r="B40" s="16" t="s">
        <v>81</v>
      </c>
      <c r="C40" s="16" t="s">
        <v>314</v>
      </c>
      <c r="D40" s="15">
        <v>41561.929826388892</v>
      </c>
      <c r="F40" s="16" t="s">
        <v>274</v>
      </c>
      <c r="G40" s="16" t="s">
        <v>10</v>
      </c>
      <c r="H40" s="16" t="s">
        <v>43</v>
      </c>
      <c r="I40" s="16" t="s">
        <v>43</v>
      </c>
      <c r="J40" s="17">
        <v>270</v>
      </c>
      <c r="K40" s="17">
        <v>0</v>
      </c>
      <c r="L40" s="17">
        <v>270</v>
      </c>
      <c r="M40" s="16" t="s">
        <v>1864</v>
      </c>
      <c r="N40" s="15">
        <v>41822</v>
      </c>
    </row>
    <row r="41" spans="1:14" x14ac:dyDescent="0.2">
      <c r="A41" s="18">
        <v>41556.876446759263</v>
      </c>
      <c r="B41" s="16" t="s">
        <v>82</v>
      </c>
      <c r="C41" s="16" t="s">
        <v>315</v>
      </c>
      <c r="D41" s="15">
        <v>41556.880347222221</v>
      </c>
      <c r="E41" s="15">
        <v>41560.938483796293</v>
      </c>
      <c r="F41" s="16" t="s">
        <v>280</v>
      </c>
      <c r="G41" s="16" t="s">
        <v>10</v>
      </c>
      <c r="H41" s="16" t="s">
        <v>45</v>
      </c>
      <c r="I41" s="16" t="s">
        <v>45</v>
      </c>
      <c r="J41" s="17">
        <v>30</v>
      </c>
      <c r="K41" s="17">
        <v>110</v>
      </c>
      <c r="L41" s="17">
        <v>140</v>
      </c>
      <c r="M41" s="16" t="s">
        <v>1863</v>
      </c>
      <c r="N41" s="15"/>
    </row>
    <row r="42" spans="1:14" x14ac:dyDescent="0.2">
      <c r="A42" s="18">
        <v>41557.809513888889</v>
      </c>
      <c r="B42" s="16" t="s">
        <v>83</v>
      </c>
      <c r="C42" s="16" t="s">
        <v>316</v>
      </c>
      <c r="D42" s="15">
        <v>41557.813483796293</v>
      </c>
      <c r="F42" s="16" t="s">
        <v>276</v>
      </c>
      <c r="G42" s="16" t="s">
        <v>10</v>
      </c>
      <c r="H42" s="16" t="s">
        <v>43</v>
      </c>
      <c r="I42" s="16" t="s">
        <v>43</v>
      </c>
      <c r="J42" s="17">
        <v>30</v>
      </c>
      <c r="K42" s="17">
        <v>194</v>
      </c>
      <c r="L42" s="17">
        <v>224</v>
      </c>
      <c r="M42" s="16" t="s">
        <v>1863</v>
      </c>
      <c r="N42" s="15"/>
    </row>
    <row r="43" spans="1:14" x14ac:dyDescent="0.2">
      <c r="A43" s="18">
        <v>41557.768425925926</v>
      </c>
      <c r="B43" s="16" t="s">
        <v>84</v>
      </c>
      <c r="C43" s="16" t="s">
        <v>317</v>
      </c>
      <c r="D43" s="15">
        <v>41557.764317129629</v>
      </c>
      <c r="F43" s="16" t="s">
        <v>288</v>
      </c>
      <c r="G43" s="16" t="s">
        <v>10</v>
      </c>
      <c r="H43" s="16" t="s">
        <v>43</v>
      </c>
      <c r="I43" s="16" t="s">
        <v>43</v>
      </c>
      <c r="J43" s="17">
        <v>30</v>
      </c>
      <c r="K43" s="17">
        <v>237.5</v>
      </c>
      <c r="L43" s="17">
        <v>267.5</v>
      </c>
      <c r="M43" s="16" t="s">
        <v>1864</v>
      </c>
      <c r="N43" s="15">
        <v>41662</v>
      </c>
    </row>
    <row r="44" spans="1:14" x14ac:dyDescent="0.2">
      <c r="A44" s="18">
        <v>41553.752662037034</v>
      </c>
      <c r="B44" s="16" t="s">
        <v>85</v>
      </c>
      <c r="C44" s="16" t="s">
        <v>318</v>
      </c>
      <c r="D44" s="15">
        <v>41553.748460648145</v>
      </c>
      <c r="E44" s="15">
        <v>41556.554351851853</v>
      </c>
      <c r="F44" s="16" t="s">
        <v>288</v>
      </c>
      <c r="G44" s="16" t="s">
        <v>10</v>
      </c>
      <c r="H44" s="16" t="s">
        <v>43</v>
      </c>
      <c r="I44" s="16" t="s">
        <v>43</v>
      </c>
      <c r="J44" s="17">
        <v>30</v>
      </c>
      <c r="K44" s="17">
        <v>294.01</v>
      </c>
      <c r="L44" s="17">
        <v>324.01</v>
      </c>
      <c r="M44" s="16" t="s">
        <v>1863</v>
      </c>
      <c r="N44" s="15"/>
    </row>
    <row r="45" spans="1:14" x14ac:dyDescent="0.2">
      <c r="A45" s="18">
        <v>41560.750185185185</v>
      </c>
      <c r="B45" s="16" t="s">
        <v>86</v>
      </c>
      <c r="C45" s="16" t="s">
        <v>319</v>
      </c>
      <c r="D45" s="15">
        <v>41560.745763888888</v>
      </c>
      <c r="F45" s="16" t="s">
        <v>288</v>
      </c>
      <c r="G45" s="16" t="s">
        <v>10</v>
      </c>
      <c r="H45" s="16" t="s">
        <v>42</v>
      </c>
      <c r="I45" s="16" t="s">
        <v>42</v>
      </c>
      <c r="J45" s="17">
        <v>50</v>
      </c>
      <c r="K45" s="17">
        <v>0</v>
      </c>
      <c r="L45" s="17">
        <v>50</v>
      </c>
      <c r="M45" s="16" t="s">
        <v>1864</v>
      </c>
      <c r="N45" s="15">
        <v>41852</v>
      </c>
    </row>
    <row r="46" spans="1:14" x14ac:dyDescent="0.2">
      <c r="A46" s="18">
        <v>41553.565995370373</v>
      </c>
      <c r="B46" s="16" t="s">
        <v>72</v>
      </c>
      <c r="C46" s="16" t="s">
        <v>320</v>
      </c>
      <c r="D46" s="15">
        <v>41553.561388888891</v>
      </c>
      <c r="E46" s="15">
        <v>41556.52616898148</v>
      </c>
      <c r="F46" s="16" t="s">
        <v>280</v>
      </c>
      <c r="G46" s="16" t="s">
        <v>10</v>
      </c>
      <c r="H46" s="16" t="s">
        <v>42</v>
      </c>
      <c r="I46" s="16" t="s">
        <v>42</v>
      </c>
      <c r="J46" s="17">
        <v>30</v>
      </c>
      <c r="K46" s="17">
        <v>0</v>
      </c>
      <c r="L46" s="17">
        <v>30</v>
      </c>
      <c r="M46" s="16" t="s">
        <v>1863</v>
      </c>
      <c r="N46" s="15"/>
    </row>
    <row r="47" spans="1:14" x14ac:dyDescent="0.2">
      <c r="A47" s="18">
        <v>41583.697627314818</v>
      </c>
      <c r="B47" s="16" t="s">
        <v>87</v>
      </c>
      <c r="C47" s="16" t="s">
        <v>321</v>
      </c>
      <c r="D47" s="15">
        <v>41583.702233796299</v>
      </c>
      <c r="F47" s="16" t="s">
        <v>288</v>
      </c>
      <c r="G47" s="16" t="s">
        <v>10</v>
      </c>
      <c r="H47" s="16" t="s">
        <v>42</v>
      </c>
      <c r="I47" s="16" t="s">
        <v>42</v>
      </c>
      <c r="J47" s="17">
        <v>30</v>
      </c>
      <c r="K47" s="17">
        <v>0</v>
      </c>
      <c r="L47" s="17">
        <v>30</v>
      </c>
      <c r="M47" s="16" t="s">
        <v>1864</v>
      </c>
      <c r="N47" s="15">
        <v>41951</v>
      </c>
    </row>
    <row r="48" spans="1:14" x14ac:dyDescent="0.2">
      <c r="A48" s="18">
        <v>41555.431388888886</v>
      </c>
      <c r="B48" s="16" t="s">
        <v>88</v>
      </c>
      <c r="C48" s="16" t="s">
        <v>322</v>
      </c>
      <c r="D48" s="15">
        <v>41555.426620370374</v>
      </c>
      <c r="E48" s="15">
        <v>41557.736620370371</v>
      </c>
      <c r="F48" s="16" t="s">
        <v>274</v>
      </c>
      <c r="G48" s="16" t="s">
        <v>10</v>
      </c>
      <c r="H48" s="16" t="s">
        <v>49</v>
      </c>
      <c r="I48" s="16" t="s">
        <v>49</v>
      </c>
      <c r="J48" s="17">
        <v>30</v>
      </c>
      <c r="K48" s="17">
        <v>611</v>
      </c>
      <c r="L48" s="17">
        <v>641</v>
      </c>
      <c r="M48" s="16" t="s">
        <v>1863</v>
      </c>
      <c r="N48" s="15"/>
    </row>
    <row r="49" spans="1:14" x14ac:dyDescent="0.2">
      <c r="A49" s="18">
        <v>41555.711469907408</v>
      </c>
      <c r="B49" s="16" t="s">
        <v>80</v>
      </c>
      <c r="C49" s="16" t="s">
        <v>323</v>
      </c>
      <c r="D49" s="15">
        <v>41555.706643518519</v>
      </c>
      <c r="E49" s="15">
        <v>41555.706562500003</v>
      </c>
      <c r="F49" s="16" t="s">
        <v>280</v>
      </c>
      <c r="G49" s="16" t="s">
        <v>10</v>
      </c>
      <c r="H49" s="16" t="s">
        <v>42</v>
      </c>
      <c r="I49" s="16" t="s">
        <v>42</v>
      </c>
      <c r="J49" s="17">
        <v>50</v>
      </c>
      <c r="K49" s="17">
        <v>200</v>
      </c>
      <c r="L49" s="17">
        <v>250</v>
      </c>
      <c r="M49" s="16" t="s">
        <v>1864</v>
      </c>
      <c r="N49" s="15">
        <v>41770</v>
      </c>
    </row>
    <row r="50" spans="1:14" x14ac:dyDescent="0.2">
      <c r="A50" s="18">
        <v>41553.761701388888</v>
      </c>
      <c r="B50" s="16" t="s">
        <v>79</v>
      </c>
      <c r="C50" s="16" t="s">
        <v>324</v>
      </c>
      <c r="D50" s="15">
        <v>41553.756805555553</v>
      </c>
      <c r="E50" s="15">
        <v>41556.654918981483</v>
      </c>
      <c r="F50" s="16" t="s">
        <v>274</v>
      </c>
      <c r="G50" s="16" t="s">
        <v>10</v>
      </c>
      <c r="H50" s="16" t="s">
        <v>49</v>
      </c>
      <c r="I50" s="16" t="s">
        <v>49</v>
      </c>
      <c r="J50" s="17">
        <v>30</v>
      </c>
      <c r="K50" s="17">
        <v>676.8</v>
      </c>
      <c r="L50" s="17">
        <v>706.8</v>
      </c>
      <c r="M50" s="16" t="s">
        <v>1863</v>
      </c>
      <c r="N50" s="15"/>
    </row>
    <row r="51" spans="1:14" x14ac:dyDescent="0.2">
      <c r="A51" s="18">
        <v>41548.743784722225</v>
      </c>
      <c r="B51" s="16" t="s">
        <v>89</v>
      </c>
      <c r="C51" s="16" t="s">
        <v>325</v>
      </c>
      <c r="D51" s="15">
        <v>41548.73877314815</v>
      </c>
      <c r="E51" s="15">
        <v>41552.474930555552</v>
      </c>
      <c r="F51" s="16" t="s">
        <v>326</v>
      </c>
      <c r="G51" s="16" t="s">
        <v>10</v>
      </c>
      <c r="H51" s="16" t="s">
        <v>45</v>
      </c>
      <c r="I51" s="16" t="s">
        <v>45</v>
      </c>
      <c r="J51" s="17">
        <v>30</v>
      </c>
      <c r="K51" s="17">
        <v>0</v>
      </c>
      <c r="L51" s="17">
        <v>30</v>
      </c>
      <c r="M51" s="16" t="s">
        <v>1863</v>
      </c>
      <c r="N51" s="15"/>
    </row>
    <row r="52" spans="1:14" x14ac:dyDescent="0.2">
      <c r="A52" s="18">
        <v>41557.630590277775</v>
      </c>
      <c r="B52" s="16" t="s">
        <v>61</v>
      </c>
      <c r="C52" s="16" t="s">
        <v>285</v>
      </c>
      <c r="D52" s="15">
        <v>41557.625439814816</v>
      </c>
      <c r="E52" s="15">
        <v>41560.844409722224</v>
      </c>
      <c r="F52" s="16" t="s">
        <v>280</v>
      </c>
      <c r="G52" s="16" t="s">
        <v>10</v>
      </c>
      <c r="H52" s="16" t="s">
        <v>49</v>
      </c>
      <c r="I52" s="16" t="s">
        <v>49</v>
      </c>
      <c r="J52" s="17">
        <v>30</v>
      </c>
      <c r="K52" s="17">
        <v>432</v>
      </c>
      <c r="L52" s="17">
        <v>462</v>
      </c>
      <c r="M52" s="16" t="s">
        <v>1864</v>
      </c>
      <c r="N52" s="15">
        <v>41919</v>
      </c>
    </row>
    <row r="53" spans="1:14" x14ac:dyDescent="0.2">
      <c r="A53" s="18">
        <v>41550.811527777776</v>
      </c>
      <c r="B53" s="16" t="s">
        <v>90</v>
      </c>
      <c r="C53" s="16" t="s">
        <v>327</v>
      </c>
      <c r="D53" s="15">
        <v>41550.816712962966</v>
      </c>
      <c r="E53" s="15">
        <v>41556.539756944447</v>
      </c>
      <c r="F53" s="16" t="s">
        <v>288</v>
      </c>
      <c r="G53" s="16" t="s">
        <v>10</v>
      </c>
      <c r="H53" s="16" t="s">
        <v>41</v>
      </c>
      <c r="I53" s="16" t="s">
        <v>41</v>
      </c>
      <c r="J53" s="17">
        <v>30</v>
      </c>
      <c r="K53" s="17">
        <v>500</v>
      </c>
      <c r="L53" s="17">
        <v>530</v>
      </c>
      <c r="M53" s="16" t="s">
        <v>1864</v>
      </c>
      <c r="N53" s="15">
        <v>41752</v>
      </c>
    </row>
    <row r="54" spans="1:14" x14ac:dyDescent="0.2">
      <c r="A54" s="18">
        <v>41550.632476851853</v>
      </c>
      <c r="B54" s="16" t="s">
        <v>91</v>
      </c>
      <c r="C54" s="16" t="s">
        <v>328</v>
      </c>
      <c r="D54" s="15">
        <v>41550.627210648148</v>
      </c>
      <c r="E54" s="15">
        <v>41550.684039351851</v>
      </c>
      <c r="F54" s="16" t="s">
        <v>280</v>
      </c>
      <c r="G54" s="16" t="s">
        <v>10</v>
      </c>
      <c r="H54" s="16" t="s">
        <v>49</v>
      </c>
      <c r="I54" s="16" t="s">
        <v>49</v>
      </c>
      <c r="J54" s="17">
        <v>401</v>
      </c>
      <c r="K54" s="17">
        <v>824.5</v>
      </c>
      <c r="L54" s="17">
        <v>1225.5</v>
      </c>
      <c r="M54" s="16" t="s">
        <v>1863</v>
      </c>
      <c r="N54" s="15"/>
    </row>
    <row r="55" spans="1:14" x14ac:dyDescent="0.2">
      <c r="A55" s="18">
        <v>41560.840497685182</v>
      </c>
      <c r="B55" s="16" t="s">
        <v>92</v>
      </c>
      <c r="C55" s="16" t="s">
        <v>329</v>
      </c>
      <c r="D55" s="15">
        <v>41560.835162037038</v>
      </c>
      <c r="E55" s="15">
        <v>41560.842534722222</v>
      </c>
      <c r="F55" s="16" t="s">
        <v>280</v>
      </c>
      <c r="G55" s="16" t="s">
        <v>10</v>
      </c>
      <c r="H55" s="16" t="s">
        <v>42</v>
      </c>
      <c r="I55" s="16" t="s">
        <v>42</v>
      </c>
      <c r="J55" s="17">
        <v>50</v>
      </c>
      <c r="K55" s="17">
        <v>0</v>
      </c>
      <c r="L55" s="17">
        <v>50</v>
      </c>
      <c r="M55" s="16" t="s">
        <v>1864</v>
      </c>
      <c r="N55" s="15">
        <v>41732</v>
      </c>
    </row>
    <row r="56" spans="1:14" x14ac:dyDescent="0.2">
      <c r="A56" s="18">
        <v>41554.534270833334</v>
      </c>
      <c r="B56" s="16" t="s">
        <v>61</v>
      </c>
      <c r="C56" s="16" t="s">
        <v>284</v>
      </c>
      <c r="D56" s="15">
        <v>41554.528506944444</v>
      </c>
      <c r="E56" s="15">
        <v>41560.807673611111</v>
      </c>
      <c r="F56" s="16" t="s">
        <v>280</v>
      </c>
      <c r="G56" s="16" t="s">
        <v>10</v>
      </c>
      <c r="H56" s="16" t="s">
        <v>49</v>
      </c>
      <c r="I56" s="16" t="s">
        <v>49</v>
      </c>
      <c r="J56" s="17">
        <v>1749</v>
      </c>
      <c r="K56" s="17">
        <v>0</v>
      </c>
      <c r="L56" s="17">
        <v>1749</v>
      </c>
      <c r="M56" s="16" t="s">
        <v>1864</v>
      </c>
      <c r="N56" s="15">
        <v>41776</v>
      </c>
    </row>
    <row r="57" spans="1:14" x14ac:dyDescent="0.2">
      <c r="A57" s="18">
        <v>41557.763402777775</v>
      </c>
      <c r="B57" s="16" t="s">
        <v>93</v>
      </c>
      <c r="C57" s="16" t="s">
        <v>330</v>
      </c>
      <c r="D57" s="15">
        <v>41557.757615740738</v>
      </c>
      <c r="F57" s="16" t="s">
        <v>274</v>
      </c>
      <c r="G57" s="16" t="s">
        <v>10</v>
      </c>
      <c r="H57" s="16" t="s">
        <v>41</v>
      </c>
      <c r="I57" s="16" t="s">
        <v>41</v>
      </c>
      <c r="J57" s="17">
        <v>470</v>
      </c>
      <c r="K57" s="17">
        <v>200</v>
      </c>
      <c r="L57" s="17">
        <v>670</v>
      </c>
      <c r="M57" s="16" t="s">
        <v>1864</v>
      </c>
      <c r="N57" s="15">
        <v>41747</v>
      </c>
    </row>
    <row r="58" spans="1:14" x14ac:dyDescent="0.2">
      <c r="A58" s="18">
        <v>41553.408206018517</v>
      </c>
      <c r="B58" s="16" t="s">
        <v>75</v>
      </c>
      <c r="C58" s="16" t="s">
        <v>331</v>
      </c>
      <c r="D58" s="15">
        <v>41553.402337962965</v>
      </c>
      <c r="E58" s="15">
        <v>41555.969525462962</v>
      </c>
      <c r="F58" s="16" t="s">
        <v>280</v>
      </c>
      <c r="G58" s="16" t="s">
        <v>10</v>
      </c>
      <c r="H58" s="16" t="s">
        <v>45</v>
      </c>
      <c r="I58" s="16" t="s">
        <v>45</v>
      </c>
      <c r="J58" s="17">
        <v>30</v>
      </c>
      <c r="K58" s="17">
        <v>0</v>
      </c>
      <c r="L58" s="17">
        <v>30</v>
      </c>
      <c r="M58" s="16" t="s">
        <v>1864</v>
      </c>
      <c r="N58" s="15">
        <v>41650</v>
      </c>
    </row>
    <row r="59" spans="1:14" x14ac:dyDescent="0.2">
      <c r="A59" s="18">
        <v>41593.602569444447</v>
      </c>
      <c r="B59" s="16" t="s">
        <v>58</v>
      </c>
      <c r="C59" s="16" t="s">
        <v>332</v>
      </c>
      <c r="D59" s="15">
        <v>41593.596608796295</v>
      </c>
      <c r="F59" s="16" t="s">
        <v>276</v>
      </c>
      <c r="G59" s="16" t="s">
        <v>10</v>
      </c>
      <c r="H59" s="16" t="s">
        <v>45</v>
      </c>
      <c r="I59" s="16" t="s">
        <v>45</v>
      </c>
      <c r="J59" s="17">
        <v>30</v>
      </c>
      <c r="K59" s="17">
        <v>100</v>
      </c>
      <c r="L59" s="17">
        <v>130</v>
      </c>
      <c r="M59" s="16" t="s">
        <v>1864</v>
      </c>
      <c r="N59" s="15">
        <v>41949</v>
      </c>
    </row>
    <row r="60" spans="1:14" x14ac:dyDescent="0.2">
      <c r="A60" s="18">
        <v>41550.698819444442</v>
      </c>
      <c r="B60" s="16" t="s">
        <v>59</v>
      </c>
      <c r="C60" s="16" t="s">
        <v>333</v>
      </c>
      <c r="D60" s="15">
        <v>41550.692800925928</v>
      </c>
      <c r="E60" s="15">
        <v>41556.65896990741</v>
      </c>
      <c r="F60" s="16" t="s">
        <v>276</v>
      </c>
      <c r="G60" s="16" t="s">
        <v>10</v>
      </c>
      <c r="H60" s="16" t="s">
        <v>49</v>
      </c>
      <c r="I60" s="16" t="s">
        <v>49</v>
      </c>
      <c r="J60" s="17">
        <v>401</v>
      </c>
      <c r="K60" s="17">
        <v>0</v>
      </c>
      <c r="L60" s="17">
        <v>401</v>
      </c>
      <c r="M60" s="16" t="s">
        <v>1863</v>
      </c>
      <c r="N60" s="15"/>
    </row>
    <row r="61" spans="1:14" x14ac:dyDescent="0.2">
      <c r="A61" s="18">
        <v>41558.593634259261</v>
      </c>
      <c r="B61" s="16" t="s">
        <v>94</v>
      </c>
      <c r="C61" s="16" t="s">
        <v>334</v>
      </c>
      <c r="D61" s="15">
        <v>41558.599756944444</v>
      </c>
      <c r="F61" s="16" t="s">
        <v>288</v>
      </c>
      <c r="G61" s="16" t="s">
        <v>10</v>
      </c>
      <c r="H61" s="16" t="s">
        <v>49</v>
      </c>
      <c r="I61" s="16" t="s">
        <v>49</v>
      </c>
      <c r="J61" s="17">
        <v>30</v>
      </c>
      <c r="K61" s="17">
        <v>728.8</v>
      </c>
      <c r="L61" s="17">
        <v>758.8</v>
      </c>
      <c r="M61" s="16" t="s">
        <v>1864</v>
      </c>
      <c r="N61" s="15">
        <v>41828</v>
      </c>
    </row>
    <row r="62" spans="1:14" x14ac:dyDescent="0.2">
      <c r="A62" s="18">
        <v>41562.762442129628</v>
      </c>
      <c r="B62" s="16" t="s">
        <v>78</v>
      </c>
      <c r="C62" s="16" t="s">
        <v>335</v>
      </c>
      <c r="D62" s="15">
        <v>41562.768622685187</v>
      </c>
      <c r="F62" s="16" t="s">
        <v>276</v>
      </c>
      <c r="G62" s="16" t="s">
        <v>10</v>
      </c>
      <c r="H62" s="16" t="s">
        <v>41</v>
      </c>
      <c r="I62" s="16" t="s">
        <v>41</v>
      </c>
      <c r="J62" s="17">
        <v>470</v>
      </c>
      <c r="K62" s="17">
        <v>0</v>
      </c>
      <c r="L62" s="17">
        <v>470</v>
      </c>
      <c r="M62" s="16" t="s">
        <v>1864</v>
      </c>
      <c r="N62" s="15">
        <v>41953</v>
      </c>
    </row>
    <row r="63" spans="1:14" x14ac:dyDescent="0.2">
      <c r="A63" s="18">
        <v>41548.479861111111</v>
      </c>
      <c r="B63" s="16" t="s">
        <v>95</v>
      </c>
      <c r="C63" s="16" t="s">
        <v>330</v>
      </c>
      <c r="D63" s="15">
        <v>41548.486226851855</v>
      </c>
      <c r="E63" s="15">
        <v>41554.529409722221</v>
      </c>
      <c r="F63" s="16" t="s">
        <v>274</v>
      </c>
      <c r="G63" s="16" t="s">
        <v>10</v>
      </c>
      <c r="H63" s="16" t="s">
        <v>41</v>
      </c>
      <c r="I63" s="16" t="s">
        <v>41</v>
      </c>
      <c r="J63" s="17">
        <v>470</v>
      </c>
      <c r="K63" s="17">
        <v>96.2</v>
      </c>
      <c r="L63" s="17">
        <v>566.20000000000005</v>
      </c>
      <c r="M63" s="16" t="s">
        <v>1864</v>
      </c>
      <c r="N63" s="15">
        <v>41747</v>
      </c>
    </row>
    <row r="64" spans="1:14" x14ac:dyDescent="0.2">
      <c r="A64" s="18">
        <v>41593.66946759259</v>
      </c>
      <c r="B64" s="16" t="s">
        <v>74</v>
      </c>
      <c r="C64" s="16" t="s">
        <v>336</v>
      </c>
      <c r="D64" s="15">
        <v>41593.676076388889</v>
      </c>
      <c r="F64" s="16" t="s">
        <v>276</v>
      </c>
      <c r="G64" s="16" t="s">
        <v>10</v>
      </c>
      <c r="H64" s="16" t="s">
        <v>42</v>
      </c>
      <c r="I64" s="16" t="s">
        <v>42</v>
      </c>
      <c r="J64" s="17">
        <v>1</v>
      </c>
      <c r="K64" s="17">
        <v>88</v>
      </c>
      <c r="L64" s="17">
        <v>89</v>
      </c>
      <c r="M64" s="16" t="s">
        <v>1863</v>
      </c>
      <c r="N64" s="15"/>
    </row>
    <row r="65" spans="1:14" x14ac:dyDescent="0.2">
      <c r="A65" s="18">
        <v>41558.714155092595</v>
      </c>
      <c r="B65" s="16" t="s">
        <v>96</v>
      </c>
      <c r="C65" s="16" t="s">
        <v>330</v>
      </c>
      <c r="D65" s="15">
        <v>41558.720856481479</v>
      </c>
      <c r="E65" s="15">
        <v>41560.557314814818</v>
      </c>
      <c r="F65" s="16" t="s">
        <v>274</v>
      </c>
      <c r="G65" s="16" t="s">
        <v>10</v>
      </c>
      <c r="H65" s="16" t="s">
        <v>41</v>
      </c>
      <c r="I65" s="16" t="s">
        <v>41</v>
      </c>
      <c r="J65" s="17">
        <v>470</v>
      </c>
      <c r="K65" s="17">
        <v>0</v>
      </c>
      <c r="L65" s="17">
        <v>470</v>
      </c>
      <c r="M65" s="16" t="s">
        <v>1864</v>
      </c>
      <c r="N65" s="15">
        <v>41747</v>
      </c>
    </row>
    <row r="66" spans="1:14" x14ac:dyDescent="0.2">
      <c r="A66" s="18">
        <v>41583.473935185182</v>
      </c>
      <c r="B66" s="16" t="s">
        <v>81</v>
      </c>
      <c r="C66" s="16" t="s">
        <v>337</v>
      </c>
      <c r="D66" s="15">
        <v>41583.480937499997</v>
      </c>
      <c r="E66" s="15">
        <v>41591.433969907404</v>
      </c>
      <c r="F66" s="16" t="s">
        <v>274</v>
      </c>
      <c r="G66" s="16" t="s">
        <v>10</v>
      </c>
      <c r="H66" s="16" t="s">
        <v>42</v>
      </c>
      <c r="I66" s="16" t="s">
        <v>42</v>
      </c>
      <c r="J66" s="17">
        <v>30</v>
      </c>
      <c r="K66" s="17">
        <v>0</v>
      </c>
      <c r="L66" s="17">
        <v>30</v>
      </c>
      <c r="M66" s="16" t="s">
        <v>1864</v>
      </c>
      <c r="N66" s="15">
        <v>41906</v>
      </c>
    </row>
    <row r="67" spans="1:14" x14ac:dyDescent="0.2">
      <c r="A67" s="18">
        <v>41556.74763888889</v>
      </c>
      <c r="B67" s="16" t="s">
        <v>83</v>
      </c>
      <c r="C67" s="16" t="s">
        <v>338</v>
      </c>
      <c r="D67" s="15">
        <v>41556.740347222221</v>
      </c>
      <c r="F67" s="16" t="s">
        <v>276</v>
      </c>
      <c r="G67" s="16" t="s">
        <v>10</v>
      </c>
      <c r="H67" s="16" t="s">
        <v>44</v>
      </c>
      <c r="I67" s="16" t="s">
        <v>44</v>
      </c>
      <c r="J67" s="17">
        <v>30</v>
      </c>
      <c r="K67" s="17">
        <v>0</v>
      </c>
      <c r="L67" s="17">
        <v>30</v>
      </c>
      <c r="M67" s="16" t="s">
        <v>1864</v>
      </c>
      <c r="N67" s="15">
        <v>41776</v>
      </c>
    </row>
    <row r="68" spans="1:14" x14ac:dyDescent="0.2">
      <c r="A68" s="18">
        <v>41553.543240740742</v>
      </c>
      <c r="B68" s="16" t="s">
        <v>66</v>
      </c>
      <c r="C68" s="16" t="s">
        <v>317</v>
      </c>
      <c r="D68" s="15">
        <v>41553.535914351851</v>
      </c>
      <c r="F68" s="16" t="s">
        <v>288</v>
      </c>
      <c r="G68" s="16" t="s">
        <v>10</v>
      </c>
      <c r="H68" s="16" t="s">
        <v>43</v>
      </c>
      <c r="I68" s="16" t="s">
        <v>43</v>
      </c>
      <c r="J68" s="17">
        <v>30</v>
      </c>
      <c r="K68" s="17">
        <v>285</v>
      </c>
      <c r="L68" s="17">
        <v>315</v>
      </c>
      <c r="M68" s="16" t="s">
        <v>1864</v>
      </c>
      <c r="N68" s="15">
        <v>41662</v>
      </c>
    </row>
    <row r="69" spans="1:14" x14ac:dyDescent="0.2">
      <c r="A69" s="18">
        <v>41559.480162037034</v>
      </c>
      <c r="B69" s="16" t="s">
        <v>61</v>
      </c>
      <c r="C69" s="16" t="s">
        <v>339</v>
      </c>
      <c r="D69" s="15">
        <v>41559.487534722219</v>
      </c>
      <c r="E69" s="15">
        <v>41560.846724537034</v>
      </c>
      <c r="F69" s="16" t="s">
        <v>280</v>
      </c>
      <c r="G69" s="16" t="s">
        <v>10</v>
      </c>
      <c r="H69" s="16" t="s">
        <v>49</v>
      </c>
      <c r="I69" s="16" t="s">
        <v>49</v>
      </c>
      <c r="J69" s="17">
        <v>30</v>
      </c>
      <c r="K69" s="17">
        <v>96</v>
      </c>
      <c r="L69" s="17">
        <v>126</v>
      </c>
      <c r="M69" s="16" t="s">
        <v>1864</v>
      </c>
      <c r="N69" s="15">
        <v>41839</v>
      </c>
    </row>
    <row r="70" spans="1:14" x14ac:dyDescent="0.2">
      <c r="A70" s="18">
        <v>41552.653923611113</v>
      </c>
      <c r="B70" s="16" t="s">
        <v>97</v>
      </c>
      <c r="C70" s="16" t="s">
        <v>340</v>
      </c>
      <c r="D70" s="15">
        <v>41552.661296296297</v>
      </c>
      <c r="E70" s="15">
        <v>41559.423657407409</v>
      </c>
      <c r="F70" s="16" t="s">
        <v>276</v>
      </c>
      <c r="G70" s="16" t="s">
        <v>10</v>
      </c>
      <c r="H70" s="16" t="s">
        <v>41</v>
      </c>
      <c r="I70" s="16" t="s">
        <v>41</v>
      </c>
      <c r="J70" s="17">
        <v>470</v>
      </c>
      <c r="K70" s="17">
        <v>0</v>
      </c>
      <c r="L70" s="17">
        <v>470</v>
      </c>
      <c r="M70" s="16" t="s">
        <v>1864</v>
      </c>
      <c r="N70" s="15">
        <v>41860</v>
      </c>
    </row>
    <row r="71" spans="1:14" x14ac:dyDescent="0.2">
      <c r="A71" s="18">
        <v>41549.692106481481</v>
      </c>
      <c r="B71" s="16" t="s">
        <v>61</v>
      </c>
      <c r="C71" s="16" t="s">
        <v>341</v>
      </c>
      <c r="D71" s="15">
        <v>41549.684537037036</v>
      </c>
      <c r="E71" s="15">
        <v>41560.808032407411</v>
      </c>
      <c r="F71" s="16" t="s">
        <v>280</v>
      </c>
      <c r="G71" s="16" t="s">
        <v>10</v>
      </c>
      <c r="H71" s="16" t="s">
        <v>49</v>
      </c>
      <c r="I71" s="16" t="s">
        <v>49</v>
      </c>
      <c r="J71" s="17">
        <v>949</v>
      </c>
      <c r="K71" s="17">
        <v>0</v>
      </c>
      <c r="L71" s="17">
        <v>949</v>
      </c>
      <c r="M71" s="16" t="s">
        <v>1864</v>
      </c>
      <c r="N71" s="15">
        <v>41845</v>
      </c>
    </row>
    <row r="72" spans="1:14" x14ac:dyDescent="0.2">
      <c r="A72" s="18">
        <v>41555.698576388888</v>
      </c>
      <c r="B72" s="16" t="s">
        <v>98</v>
      </c>
      <c r="C72" s="16" t="s">
        <v>342</v>
      </c>
      <c r="D72" s="15">
        <v>41555.706446759257</v>
      </c>
      <c r="E72" s="15">
        <v>41555.708703703705</v>
      </c>
      <c r="F72" s="16" t="s">
        <v>274</v>
      </c>
      <c r="G72" s="16" t="s">
        <v>10</v>
      </c>
      <c r="H72" s="16" t="s">
        <v>41</v>
      </c>
      <c r="I72" s="16" t="s">
        <v>41</v>
      </c>
      <c r="J72" s="17">
        <v>470</v>
      </c>
      <c r="K72" s="17">
        <v>0</v>
      </c>
      <c r="L72" s="17">
        <v>470</v>
      </c>
      <c r="M72" s="16" t="s">
        <v>1864</v>
      </c>
      <c r="N72" s="15">
        <v>41952</v>
      </c>
    </row>
    <row r="73" spans="1:14" x14ac:dyDescent="0.2">
      <c r="A73" s="18">
        <v>41550.521111111113</v>
      </c>
      <c r="B73" s="16" t="s">
        <v>69</v>
      </c>
      <c r="C73" s="16" t="s">
        <v>343</v>
      </c>
      <c r="D73" s="15">
        <v>41550.513113425928</v>
      </c>
      <c r="F73" s="16" t="s">
        <v>274</v>
      </c>
      <c r="G73" s="16" t="s">
        <v>10</v>
      </c>
      <c r="H73" s="16" t="s">
        <v>43</v>
      </c>
      <c r="I73" s="16" t="s">
        <v>43</v>
      </c>
      <c r="J73" s="17">
        <v>220</v>
      </c>
      <c r="K73" s="17">
        <v>180.04</v>
      </c>
      <c r="L73" s="17">
        <v>400.04</v>
      </c>
      <c r="M73" s="16" t="s">
        <v>1864</v>
      </c>
      <c r="N73" s="15">
        <v>41800</v>
      </c>
    </row>
    <row r="74" spans="1:14" x14ac:dyDescent="0.2">
      <c r="A74" s="18">
        <v>41556.569212962961</v>
      </c>
      <c r="B74" s="16" t="s">
        <v>96</v>
      </c>
      <c r="C74" s="16" t="s">
        <v>344</v>
      </c>
      <c r="D74" s="15">
        <v>41556.561145833337</v>
      </c>
      <c r="E74" s="15">
        <v>41560.814988425926</v>
      </c>
      <c r="F74" s="16" t="s">
        <v>274</v>
      </c>
      <c r="G74" s="16" t="s">
        <v>10</v>
      </c>
      <c r="H74" s="16" t="s">
        <v>49</v>
      </c>
      <c r="I74" s="16" t="s">
        <v>49</v>
      </c>
      <c r="J74" s="17">
        <v>401</v>
      </c>
      <c r="K74" s="17">
        <v>0</v>
      </c>
      <c r="L74" s="17">
        <v>401</v>
      </c>
      <c r="M74" s="16" t="s">
        <v>1863</v>
      </c>
      <c r="N74" s="15"/>
    </row>
    <row r="75" spans="1:14" x14ac:dyDescent="0.2">
      <c r="A75" s="18">
        <v>41549.652997685182</v>
      </c>
      <c r="B75" s="16" t="s">
        <v>98</v>
      </c>
      <c r="C75" s="16" t="s">
        <v>342</v>
      </c>
      <c r="D75" s="15">
        <v>41549.644456018519</v>
      </c>
      <c r="E75" s="15">
        <v>41549.681539351855</v>
      </c>
      <c r="F75" s="16" t="s">
        <v>274</v>
      </c>
      <c r="G75" s="16" t="s">
        <v>10</v>
      </c>
      <c r="H75" s="16" t="s">
        <v>41</v>
      </c>
      <c r="I75" s="16" t="s">
        <v>41</v>
      </c>
      <c r="J75" s="17">
        <v>470</v>
      </c>
      <c r="K75" s="17">
        <v>0</v>
      </c>
      <c r="L75" s="17">
        <v>470</v>
      </c>
      <c r="M75" s="16" t="s">
        <v>1864</v>
      </c>
      <c r="N75" s="15">
        <v>41952</v>
      </c>
    </row>
    <row r="76" spans="1:14" x14ac:dyDescent="0.2">
      <c r="A76" s="18">
        <v>41559.825914351852</v>
      </c>
      <c r="B76" s="16" t="s">
        <v>99</v>
      </c>
      <c r="C76" s="16" t="s">
        <v>345</v>
      </c>
      <c r="D76" s="15">
        <v>41559.834594907406</v>
      </c>
      <c r="F76" s="16" t="s">
        <v>326</v>
      </c>
      <c r="G76" s="16" t="s">
        <v>10</v>
      </c>
      <c r="H76" s="16" t="s">
        <v>50</v>
      </c>
      <c r="I76" s="16" t="s">
        <v>50</v>
      </c>
      <c r="J76" s="17">
        <v>220</v>
      </c>
      <c r="K76" s="17">
        <v>320.05</v>
      </c>
      <c r="L76" s="17">
        <v>540.04999999999995</v>
      </c>
      <c r="M76" s="16" t="s">
        <v>1863</v>
      </c>
      <c r="N76" s="15"/>
    </row>
    <row r="77" spans="1:14" x14ac:dyDescent="0.2">
      <c r="A77" s="18">
        <v>41548.493495370371</v>
      </c>
      <c r="B77" s="16" t="s">
        <v>65</v>
      </c>
      <c r="C77" s="16" t="s">
        <v>346</v>
      </c>
      <c r="D77" s="15">
        <v>41548.502222222225</v>
      </c>
      <c r="E77" s="15">
        <v>41558.001504629632</v>
      </c>
      <c r="F77" s="16" t="s">
        <v>274</v>
      </c>
      <c r="G77" s="16" t="s">
        <v>10</v>
      </c>
      <c r="H77" s="16" t="s">
        <v>43</v>
      </c>
      <c r="I77" s="16" t="s">
        <v>43</v>
      </c>
      <c r="J77" s="17">
        <v>30</v>
      </c>
      <c r="K77" s="17">
        <v>200</v>
      </c>
      <c r="L77" s="17">
        <v>230</v>
      </c>
      <c r="M77" s="16" t="s">
        <v>1864</v>
      </c>
      <c r="N77" s="15">
        <v>41650</v>
      </c>
    </row>
    <row r="78" spans="1:14" x14ac:dyDescent="0.2">
      <c r="A78" s="18">
        <v>41561.554548611108</v>
      </c>
      <c r="B78" s="16" t="s">
        <v>78</v>
      </c>
      <c r="C78" s="16" t="s">
        <v>347</v>
      </c>
      <c r="D78" s="15">
        <v>41561.545810185184</v>
      </c>
      <c r="E78" s="15">
        <v>41561.554131944446</v>
      </c>
      <c r="F78" s="16" t="s">
        <v>280</v>
      </c>
      <c r="G78" s="16" t="s">
        <v>10</v>
      </c>
      <c r="H78" s="16" t="s">
        <v>45</v>
      </c>
      <c r="I78" s="16" t="s">
        <v>45</v>
      </c>
      <c r="J78" s="17">
        <v>50</v>
      </c>
      <c r="K78" s="17">
        <v>250</v>
      </c>
      <c r="L78" s="17">
        <v>300</v>
      </c>
      <c r="M78" s="16" t="s">
        <v>1864</v>
      </c>
      <c r="N78" s="15">
        <v>41725</v>
      </c>
    </row>
    <row r="79" spans="1:14" x14ac:dyDescent="0.2">
      <c r="A79" s="18">
        <v>41550.575138888889</v>
      </c>
      <c r="B79" s="16" t="s">
        <v>78</v>
      </c>
      <c r="C79" s="16" t="s">
        <v>323</v>
      </c>
      <c r="D79" s="15">
        <v>41550.566041666665</v>
      </c>
      <c r="E79" s="15">
        <v>41550.571493055555</v>
      </c>
      <c r="F79" s="16" t="s">
        <v>280</v>
      </c>
      <c r="G79" s="16" t="s">
        <v>10</v>
      </c>
      <c r="H79" s="16" t="s">
        <v>42</v>
      </c>
      <c r="I79" s="16" t="s">
        <v>42</v>
      </c>
      <c r="J79" s="17">
        <v>50</v>
      </c>
      <c r="K79" s="17">
        <v>100</v>
      </c>
      <c r="L79" s="17">
        <v>150</v>
      </c>
      <c r="M79" s="16" t="s">
        <v>1864</v>
      </c>
      <c r="N79" s="15">
        <v>41770</v>
      </c>
    </row>
    <row r="80" spans="1:14" x14ac:dyDescent="0.2">
      <c r="A80" s="18">
        <v>41550.571180555555</v>
      </c>
      <c r="B80" s="16" t="s">
        <v>100</v>
      </c>
      <c r="C80" s="16" t="s">
        <v>348</v>
      </c>
      <c r="D80" s="15">
        <v>41550.580381944441</v>
      </c>
      <c r="E80" s="15">
        <v>41560.726030092592</v>
      </c>
      <c r="F80" s="16" t="s">
        <v>276</v>
      </c>
      <c r="G80" s="16" t="s">
        <v>10</v>
      </c>
      <c r="H80" s="16" t="s">
        <v>41</v>
      </c>
      <c r="I80" s="16" t="s">
        <v>41</v>
      </c>
      <c r="J80" s="17">
        <v>470</v>
      </c>
      <c r="K80" s="17">
        <v>495.1</v>
      </c>
      <c r="L80" s="17">
        <v>965.1</v>
      </c>
      <c r="M80" s="16" t="s">
        <v>1864</v>
      </c>
      <c r="N80" s="15">
        <v>41671</v>
      </c>
    </row>
    <row r="81" spans="1:14" x14ac:dyDescent="0.2">
      <c r="A81" s="18">
        <v>41562.612662037034</v>
      </c>
      <c r="B81" s="16" t="s">
        <v>101</v>
      </c>
      <c r="C81" s="16" t="s">
        <v>349</v>
      </c>
      <c r="D81" s="15">
        <v>41562.603449074071</v>
      </c>
      <c r="F81" s="16" t="s">
        <v>274</v>
      </c>
      <c r="G81" s="16" t="s">
        <v>10</v>
      </c>
      <c r="H81" s="16" t="s">
        <v>43</v>
      </c>
      <c r="I81" s="16" t="s">
        <v>43</v>
      </c>
      <c r="J81" s="17">
        <v>30</v>
      </c>
      <c r="K81" s="17">
        <v>235</v>
      </c>
      <c r="L81" s="17">
        <v>265</v>
      </c>
      <c r="M81" s="16" t="s">
        <v>1864</v>
      </c>
      <c r="N81" s="15">
        <v>41808</v>
      </c>
    </row>
    <row r="82" spans="1:14" x14ac:dyDescent="0.2">
      <c r="A82" s="18">
        <v>41560.817939814813</v>
      </c>
      <c r="B82" s="16" t="s">
        <v>56</v>
      </c>
      <c r="C82" s="16" t="s">
        <v>350</v>
      </c>
      <c r="D82" s="15">
        <v>41560.808553240742</v>
      </c>
      <c r="F82" s="16" t="s">
        <v>274</v>
      </c>
      <c r="G82" s="16" t="s">
        <v>10</v>
      </c>
      <c r="H82" s="16" t="s">
        <v>43</v>
      </c>
      <c r="I82" s="16" t="s">
        <v>43</v>
      </c>
      <c r="J82" s="17">
        <v>30</v>
      </c>
      <c r="K82" s="17">
        <v>200</v>
      </c>
      <c r="L82" s="17">
        <v>230</v>
      </c>
      <c r="M82" s="16" t="s">
        <v>1864</v>
      </c>
      <c r="N82" s="15">
        <v>41642</v>
      </c>
    </row>
    <row r="83" spans="1:14" x14ac:dyDescent="0.2">
      <c r="A83" s="18">
        <v>41554.732800925929</v>
      </c>
      <c r="B83" s="16" t="s">
        <v>78</v>
      </c>
      <c r="C83" s="16" t="s">
        <v>351</v>
      </c>
      <c r="D83" s="15">
        <v>41554.723379629628</v>
      </c>
      <c r="F83" s="16" t="s">
        <v>288</v>
      </c>
      <c r="G83" s="16" t="s">
        <v>10</v>
      </c>
      <c r="H83" s="16" t="s">
        <v>43</v>
      </c>
      <c r="I83" s="16" t="s">
        <v>43</v>
      </c>
      <c r="J83" s="17">
        <v>30</v>
      </c>
      <c r="K83" s="17">
        <v>422.51</v>
      </c>
      <c r="L83" s="17">
        <v>452.51</v>
      </c>
      <c r="M83" s="16" t="s">
        <v>1863</v>
      </c>
      <c r="N83" s="15"/>
    </row>
    <row r="84" spans="1:14" x14ac:dyDescent="0.2">
      <c r="A84" s="18">
        <v>41550.630798611113</v>
      </c>
      <c r="B84" s="16" t="s">
        <v>100</v>
      </c>
      <c r="C84" s="16" t="s">
        <v>352</v>
      </c>
      <c r="D84" s="15">
        <v>41550.640393518515</v>
      </c>
      <c r="E84" s="15">
        <v>41560.729074074072</v>
      </c>
      <c r="F84" s="16" t="s">
        <v>276</v>
      </c>
      <c r="G84" s="16" t="s">
        <v>10</v>
      </c>
      <c r="H84" s="16" t="s">
        <v>43</v>
      </c>
      <c r="I84" s="16" t="s">
        <v>43</v>
      </c>
      <c r="J84" s="17">
        <v>220</v>
      </c>
      <c r="K84" s="17">
        <v>0</v>
      </c>
      <c r="L84" s="17">
        <v>220</v>
      </c>
      <c r="M84" s="16" t="s">
        <v>1863</v>
      </c>
      <c r="N84" s="15"/>
    </row>
    <row r="85" spans="1:14" x14ac:dyDescent="0.2">
      <c r="A85" s="18">
        <v>41560.760972222219</v>
      </c>
      <c r="B85" s="16" t="s">
        <v>97</v>
      </c>
      <c r="C85" s="16" t="s">
        <v>353</v>
      </c>
      <c r="D85" s="15">
        <v>41560.751157407409</v>
      </c>
      <c r="E85" s="15">
        <v>41560.845439814817</v>
      </c>
      <c r="F85" s="16" t="s">
        <v>274</v>
      </c>
      <c r="G85" s="16" t="s">
        <v>10</v>
      </c>
      <c r="H85" s="16" t="s">
        <v>43</v>
      </c>
      <c r="I85" s="16" t="s">
        <v>43</v>
      </c>
      <c r="J85" s="17">
        <v>220</v>
      </c>
      <c r="K85" s="17">
        <v>0</v>
      </c>
      <c r="L85" s="17">
        <v>220</v>
      </c>
      <c r="M85" s="16" t="s">
        <v>1864</v>
      </c>
      <c r="N85" s="15">
        <v>41949</v>
      </c>
    </row>
    <row r="86" spans="1:14" x14ac:dyDescent="0.2">
      <c r="A86" s="18">
        <v>41558.714965277781</v>
      </c>
      <c r="B86" s="16" t="s">
        <v>96</v>
      </c>
      <c r="C86" s="16" t="s">
        <v>330</v>
      </c>
      <c r="D86" s="15">
        <v>41558.704861111109</v>
      </c>
      <c r="E86" s="15">
        <v>41561.69462962963</v>
      </c>
      <c r="F86" s="16" t="s">
        <v>274</v>
      </c>
      <c r="G86" s="16" t="s">
        <v>10</v>
      </c>
      <c r="H86" s="16" t="s">
        <v>41</v>
      </c>
      <c r="I86" s="16" t="s">
        <v>41</v>
      </c>
      <c r="J86" s="17">
        <v>470</v>
      </c>
      <c r="K86" s="17">
        <v>95</v>
      </c>
      <c r="L86" s="17">
        <v>565</v>
      </c>
      <c r="M86" s="16" t="s">
        <v>1864</v>
      </c>
      <c r="N86" s="15">
        <v>41747</v>
      </c>
    </row>
    <row r="87" spans="1:14" x14ac:dyDescent="0.2">
      <c r="A87" s="18">
        <v>41561.934594907405</v>
      </c>
      <c r="B87" s="16" t="s">
        <v>95</v>
      </c>
      <c r="C87" s="16" t="s">
        <v>314</v>
      </c>
      <c r="D87" s="15">
        <v>41561.924409722225</v>
      </c>
      <c r="F87" s="16" t="s">
        <v>274</v>
      </c>
      <c r="G87" s="16" t="s">
        <v>10</v>
      </c>
      <c r="H87" s="16" t="s">
        <v>43</v>
      </c>
      <c r="I87" s="16" t="s">
        <v>43</v>
      </c>
      <c r="J87" s="17">
        <v>270</v>
      </c>
      <c r="K87" s="17">
        <v>0</v>
      </c>
      <c r="L87" s="17">
        <v>270</v>
      </c>
      <c r="M87" s="16" t="s">
        <v>1864</v>
      </c>
      <c r="N87" s="15">
        <v>41822</v>
      </c>
    </row>
    <row r="88" spans="1:14" x14ac:dyDescent="0.2">
      <c r="A88" s="18">
        <v>41559.83184027778</v>
      </c>
      <c r="B88" s="16" t="s">
        <v>80</v>
      </c>
      <c r="C88" s="16" t="s">
        <v>313</v>
      </c>
      <c r="D88" s="15">
        <v>41559.821377314816</v>
      </c>
      <c r="E88" s="15">
        <v>41560.404421296298</v>
      </c>
      <c r="F88" s="16" t="s">
        <v>280</v>
      </c>
      <c r="G88" s="16" t="s">
        <v>10</v>
      </c>
      <c r="H88" s="16" t="s">
        <v>43</v>
      </c>
      <c r="I88" s="16" t="s">
        <v>43</v>
      </c>
      <c r="J88" s="17">
        <v>220</v>
      </c>
      <c r="K88" s="17">
        <v>0</v>
      </c>
      <c r="L88" s="17">
        <v>220</v>
      </c>
      <c r="M88" s="16" t="s">
        <v>1863</v>
      </c>
      <c r="N88" s="15"/>
    </row>
    <row r="89" spans="1:14" x14ac:dyDescent="0.2">
      <c r="A89" s="18">
        <v>41561.935011574074</v>
      </c>
      <c r="B89" s="16" t="s">
        <v>93</v>
      </c>
      <c r="C89" s="16" t="s">
        <v>314</v>
      </c>
      <c r="D89" s="15">
        <v>41561.924502314818</v>
      </c>
      <c r="F89" s="16" t="s">
        <v>274</v>
      </c>
      <c r="G89" s="16" t="s">
        <v>10</v>
      </c>
      <c r="H89" s="16" t="s">
        <v>43</v>
      </c>
      <c r="I89" s="16" t="s">
        <v>43</v>
      </c>
      <c r="J89" s="17">
        <v>270</v>
      </c>
      <c r="K89" s="17">
        <v>0</v>
      </c>
      <c r="L89" s="17">
        <v>270</v>
      </c>
      <c r="M89" s="16" t="s">
        <v>1864</v>
      </c>
      <c r="N89" s="15">
        <v>41822</v>
      </c>
    </row>
    <row r="90" spans="1:14" x14ac:dyDescent="0.2">
      <c r="A90" s="18">
        <v>41557.872303240743</v>
      </c>
      <c r="B90" s="16" t="s">
        <v>80</v>
      </c>
      <c r="C90" s="16" t="s">
        <v>354</v>
      </c>
      <c r="D90" s="15">
        <v>41557.861631944441</v>
      </c>
      <c r="E90" s="15">
        <v>41557.875243055554</v>
      </c>
      <c r="F90" s="16" t="s">
        <v>280</v>
      </c>
      <c r="G90" s="16" t="s">
        <v>10</v>
      </c>
      <c r="H90" s="16" t="s">
        <v>41</v>
      </c>
      <c r="I90" s="16" t="s">
        <v>41</v>
      </c>
      <c r="J90" s="17">
        <v>470</v>
      </c>
      <c r="K90" s="17">
        <v>0</v>
      </c>
      <c r="L90" s="17">
        <v>470</v>
      </c>
      <c r="M90" s="16" t="s">
        <v>1864</v>
      </c>
      <c r="N90" s="15">
        <v>41655</v>
      </c>
    </row>
    <row r="91" spans="1:14" x14ac:dyDescent="0.2">
      <c r="A91" s="18">
        <v>41561.602268518516</v>
      </c>
      <c r="B91" s="16" t="s">
        <v>61</v>
      </c>
      <c r="C91" s="16" t="s">
        <v>355</v>
      </c>
      <c r="D91" s="15">
        <v>41561.613043981481</v>
      </c>
      <c r="F91" s="16" t="s">
        <v>280</v>
      </c>
      <c r="G91" s="16" t="s">
        <v>10</v>
      </c>
      <c r="H91" s="16" t="s">
        <v>49</v>
      </c>
      <c r="I91" s="16" t="s">
        <v>49</v>
      </c>
      <c r="J91" s="17">
        <v>30</v>
      </c>
      <c r="K91" s="17">
        <v>100</v>
      </c>
      <c r="L91" s="17">
        <v>130</v>
      </c>
      <c r="M91" s="16" t="s">
        <v>1864</v>
      </c>
      <c r="N91" s="15">
        <v>41949</v>
      </c>
    </row>
    <row r="92" spans="1:14" x14ac:dyDescent="0.2">
      <c r="A92" s="18">
        <v>41552.774155092593</v>
      </c>
      <c r="B92" s="16" t="s">
        <v>102</v>
      </c>
      <c r="C92" s="16" t="s">
        <v>356</v>
      </c>
      <c r="D92" s="15">
        <v>41552.763298611113</v>
      </c>
      <c r="E92" s="15">
        <v>41553.930891203701</v>
      </c>
      <c r="F92" s="16" t="s">
        <v>276</v>
      </c>
      <c r="G92" s="16" t="s">
        <v>10</v>
      </c>
      <c r="H92" s="16" t="s">
        <v>43</v>
      </c>
      <c r="I92" s="16" t="s">
        <v>43</v>
      </c>
      <c r="J92" s="17">
        <v>220</v>
      </c>
      <c r="K92" s="17">
        <v>0</v>
      </c>
      <c r="L92" s="17">
        <v>220</v>
      </c>
      <c r="M92" s="16" t="s">
        <v>1864</v>
      </c>
      <c r="N92" s="15">
        <v>41944</v>
      </c>
    </row>
    <row r="93" spans="1:14" x14ac:dyDescent="0.2">
      <c r="A93" s="18">
        <v>41559.633877314816</v>
      </c>
      <c r="B93" s="16" t="s">
        <v>79</v>
      </c>
      <c r="C93" s="16" t="s">
        <v>357</v>
      </c>
      <c r="D93" s="15">
        <v>41559.622974537036</v>
      </c>
      <c r="E93" s="15">
        <v>41561.695034722223</v>
      </c>
      <c r="F93" s="16" t="s">
        <v>274</v>
      </c>
      <c r="G93" s="16" t="s">
        <v>10</v>
      </c>
      <c r="H93" s="16" t="s">
        <v>49</v>
      </c>
      <c r="I93" s="16" t="s">
        <v>49</v>
      </c>
      <c r="J93" s="17">
        <v>949</v>
      </c>
      <c r="K93" s="17">
        <v>0</v>
      </c>
      <c r="L93" s="17">
        <v>949</v>
      </c>
      <c r="M93" s="16" t="s">
        <v>1864</v>
      </c>
      <c r="N93" s="15">
        <v>41786</v>
      </c>
    </row>
    <row r="94" spans="1:14" x14ac:dyDescent="0.2">
      <c r="A94" s="18">
        <v>41555.553425925929</v>
      </c>
      <c r="B94" s="16" t="s">
        <v>58</v>
      </c>
      <c r="C94" s="16" t="s">
        <v>277</v>
      </c>
      <c r="D94" s="15">
        <v>41555.54247685185</v>
      </c>
      <c r="F94" s="16" t="s">
        <v>276</v>
      </c>
      <c r="G94" s="16" t="s">
        <v>10</v>
      </c>
      <c r="H94" s="16" t="s">
        <v>42</v>
      </c>
      <c r="I94" s="16" t="s">
        <v>42</v>
      </c>
      <c r="J94" s="17">
        <v>30</v>
      </c>
      <c r="K94" s="17">
        <v>0</v>
      </c>
      <c r="L94" s="17">
        <v>30</v>
      </c>
      <c r="M94" s="16" t="s">
        <v>1864</v>
      </c>
      <c r="N94" s="15">
        <v>41692</v>
      </c>
    </row>
    <row r="95" spans="1:14" x14ac:dyDescent="0.2">
      <c r="A95" s="18">
        <v>41593.629965277774</v>
      </c>
      <c r="B95" s="16" t="s">
        <v>95</v>
      </c>
      <c r="C95" s="16" t="s">
        <v>358</v>
      </c>
      <c r="D95" s="15">
        <v>41593.618715277778</v>
      </c>
      <c r="F95" s="16" t="s">
        <v>274</v>
      </c>
      <c r="G95" s="16" t="s">
        <v>10</v>
      </c>
      <c r="H95" s="16" t="s">
        <v>43</v>
      </c>
      <c r="I95" s="16" t="s">
        <v>43</v>
      </c>
      <c r="J95" s="17">
        <v>220</v>
      </c>
      <c r="K95" s="17">
        <v>300</v>
      </c>
      <c r="L95" s="17">
        <v>520</v>
      </c>
      <c r="M95" s="16" t="s">
        <v>1864</v>
      </c>
      <c r="N95" s="15">
        <v>41673</v>
      </c>
    </row>
    <row r="96" spans="1:14" x14ac:dyDescent="0.2">
      <c r="A96" s="18">
        <v>41560.411238425928</v>
      </c>
      <c r="B96" s="16" t="s">
        <v>83</v>
      </c>
      <c r="C96" s="16" t="s">
        <v>359</v>
      </c>
      <c r="D96" s="15">
        <v>41560.422500000001</v>
      </c>
      <c r="F96" s="16" t="s">
        <v>276</v>
      </c>
      <c r="G96" s="16" t="s">
        <v>10</v>
      </c>
      <c r="H96" s="16" t="s">
        <v>43</v>
      </c>
      <c r="I96" s="16" t="s">
        <v>43</v>
      </c>
      <c r="J96" s="17">
        <v>30</v>
      </c>
      <c r="K96" s="17">
        <v>203.7</v>
      </c>
      <c r="L96" s="17">
        <v>233.7</v>
      </c>
      <c r="M96" s="16" t="s">
        <v>1863</v>
      </c>
      <c r="N96" s="15"/>
    </row>
    <row r="97" spans="1:14" x14ac:dyDescent="0.2">
      <c r="A97" s="18">
        <v>41559.67864583333</v>
      </c>
      <c r="B97" s="16" t="s">
        <v>61</v>
      </c>
      <c r="C97" s="16" t="s">
        <v>284</v>
      </c>
      <c r="D97" s="15">
        <v>41559.667303240742</v>
      </c>
      <c r="E97" s="15">
        <v>41560.807812500003</v>
      </c>
      <c r="F97" s="16" t="s">
        <v>280</v>
      </c>
      <c r="G97" s="16" t="s">
        <v>10</v>
      </c>
      <c r="H97" s="16" t="s">
        <v>49</v>
      </c>
      <c r="I97" s="16" t="s">
        <v>49</v>
      </c>
      <c r="J97" s="17">
        <v>1749</v>
      </c>
      <c r="K97" s="17">
        <v>0</v>
      </c>
      <c r="L97" s="17">
        <v>1749</v>
      </c>
      <c r="M97" s="16" t="s">
        <v>1864</v>
      </c>
      <c r="N97" s="15">
        <v>41776</v>
      </c>
    </row>
    <row r="98" spans="1:14" x14ac:dyDescent="0.2">
      <c r="A98" s="18">
        <v>41561.453564814816</v>
      </c>
      <c r="B98" s="16" t="s">
        <v>103</v>
      </c>
      <c r="C98" s="16" t="s">
        <v>360</v>
      </c>
      <c r="D98" s="15">
        <v>41561.442048611112</v>
      </c>
      <c r="F98" s="16" t="s">
        <v>280</v>
      </c>
      <c r="G98" s="16" t="s">
        <v>10</v>
      </c>
      <c r="H98" s="16" t="s">
        <v>42</v>
      </c>
      <c r="I98" s="16" t="s">
        <v>42</v>
      </c>
      <c r="J98" s="17">
        <v>30</v>
      </c>
      <c r="K98" s="17">
        <v>0</v>
      </c>
      <c r="L98" s="17">
        <v>30</v>
      </c>
      <c r="M98" s="16" t="s">
        <v>1863</v>
      </c>
      <c r="N98" s="15"/>
    </row>
    <row r="99" spans="1:14" x14ac:dyDescent="0.2">
      <c r="A99" s="18">
        <v>41549.672650462962</v>
      </c>
      <c r="B99" s="16" t="s">
        <v>104</v>
      </c>
      <c r="C99" s="16" t="s">
        <v>361</v>
      </c>
      <c r="D99" s="15">
        <v>41549.66101851852</v>
      </c>
      <c r="E99" s="15">
        <v>41555.697395833333</v>
      </c>
      <c r="F99" s="16" t="s">
        <v>276</v>
      </c>
      <c r="G99" s="16" t="s">
        <v>10</v>
      </c>
      <c r="H99" s="16" t="s">
        <v>42</v>
      </c>
      <c r="I99" s="16" t="s">
        <v>42</v>
      </c>
      <c r="J99" s="17">
        <v>30</v>
      </c>
      <c r="K99" s="17">
        <v>0</v>
      </c>
      <c r="L99" s="17">
        <v>30</v>
      </c>
      <c r="M99" s="16" t="s">
        <v>1864</v>
      </c>
      <c r="N99" s="15">
        <v>41928</v>
      </c>
    </row>
    <row r="100" spans="1:14" x14ac:dyDescent="0.2">
      <c r="A100" s="18">
        <v>41549.755162037036</v>
      </c>
      <c r="B100" s="16" t="s">
        <v>105</v>
      </c>
      <c r="C100" s="16" t="s">
        <v>362</v>
      </c>
      <c r="D100" s="15">
        <v>41549.767175925925</v>
      </c>
      <c r="E100" s="15">
        <v>41549.77847222222</v>
      </c>
      <c r="F100" s="16" t="s">
        <v>274</v>
      </c>
      <c r="G100" s="16" t="s">
        <v>10</v>
      </c>
      <c r="H100" s="16" t="s">
        <v>42</v>
      </c>
      <c r="I100" s="16" t="s">
        <v>42</v>
      </c>
      <c r="J100" s="17">
        <v>30</v>
      </c>
      <c r="K100" s="17">
        <v>0</v>
      </c>
      <c r="L100" s="17">
        <v>30</v>
      </c>
      <c r="M100" s="16" t="s">
        <v>1863</v>
      </c>
      <c r="N100" s="15"/>
    </row>
    <row r="101" spans="1:14" x14ac:dyDescent="0.2">
      <c r="A101" s="18">
        <v>41588.522870370369</v>
      </c>
      <c r="B101" s="16" t="s">
        <v>106</v>
      </c>
      <c r="C101" s="16" t="s">
        <v>363</v>
      </c>
      <c r="D101" s="15">
        <v>41588.534907407404</v>
      </c>
      <c r="F101" s="16" t="s">
        <v>288</v>
      </c>
      <c r="G101" s="16" t="s">
        <v>10</v>
      </c>
      <c r="H101" s="16" t="s">
        <v>43</v>
      </c>
      <c r="I101" s="16" t="s">
        <v>43</v>
      </c>
      <c r="J101" s="17">
        <v>30</v>
      </c>
      <c r="K101" s="17">
        <v>242.5</v>
      </c>
      <c r="L101" s="17">
        <v>272.5</v>
      </c>
      <c r="M101" s="16" t="s">
        <v>1863</v>
      </c>
      <c r="N101" s="15"/>
    </row>
    <row r="102" spans="1:14" x14ac:dyDescent="0.2">
      <c r="A102" s="18">
        <v>41548.782500000001</v>
      </c>
      <c r="B102" s="16" t="s">
        <v>107</v>
      </c>
      <c r="C102" s="16" t="s">
        <v>364</v>
      </c>
      <c r="D102" s="15">
        <v>41548.794942129629</v>
      </c>
      <c r="E102" s="15">
        <v>41555.961805555555</v>
      </c>
      <c r="F102" s="16" t="s">
        <v>280</v>
      </c>
      <c r="G102" s="16" t="s">
        <v>10</v>
      </c>
      <c r="H102" s="16" t="s">
        <v>42</v>
      </c>
      <c r="I102" s="16" t="s">
        <v>42</v>
      </c>
      <c r="J102" s="17">
        <v>30</v>
      </c>
      <c r="K102" s="17">
        <v>0</v>
      </c>
      <c r="L102" s="17">
        <v>30</v>
      </c>
      <c r="M102" s="16" t="s">
        <v>1864</v>
      </c>
      <c r="N102" s="15">
        <v>41771</v>
      </c>
    </row>
    <row r="103" spans="1:14" x14ac:dyDescent="0.2">
      <c r="A103" s="18">
        <v>41555.703773148147</v>
      </c>
      <c r="B103" s="16" t="s">
        <v>84</v>
      </c>
      <c r="C103" s="16" t="s">
        <v>365</v>
      </c>
      <c r="D103" s="15">
        <v>41555.691168981481</v>
      </c>
      <c r="F103" s="16" t="s">
        <v>288</v>
      </c>
      <c r="G103" s="16" t="s">
        <v>10</v>
      </c>
      <c r="H103" s="16" t="s">
        <v>41</v>
      </c>
      <c r="I103" s="16" t="s">
        <v>41</v>
      </c>
      <c r="J103" s="17">
        <v>30</v>
      </c>
      <c r="K103" s="17">
        <v>446.5</v>
      </c>
      <c r="L103" s="17">
        <v>476.5</v>
      </c>
      <c r="M103" s="16" t="s">
        <v>1864</v>
      </c>
      <c r="N103" s="15">
        <v>41717</v>
      </c>
    </row>
    <row r="104" spans="1:14" x14ac:dyDescent="0.2">
      <c r="A104" s="18">
        <v>41548.810752314814</v>
      </c>
      <c r="B104" s="16" t="s">
        <v>79</v>
      </c>
      <c r="C104" s="16" t="s">
        <v>366</v>
      </c>
      <c r="D104" s="15">
        <v>41548.823414351849</v>
      </c>
      <c r="E104" s="15">
        <v>41559.409363425926</v>
      </c>
      <c r="F104" s="16" t="s">
        <v>276</v>
      </c>
      <c r="G104" s="16" t="s">
        <v>10</v>
      </c>
      <c r="H104" s="16" t="s">
        <v>43</v>
      </c>
      <c r="I104" s="16" t="s">
        <v>43</v>
      </c>
      <c r="J104" s="17">
        <v>220</v>
      </c>
      <c r="K104" s="17">
        <v>46</v>
      </c>
      <c r="L104" s="17">
        <v>266</v>
      </c>
      <c r="M104" s="16" t="s">
        <v>1864</v>
      </c>
      <c r="N104" s="15">
        <v>41917</v>
      </c>
    </row>
    <row r="105" spans="1:14" x14ac:dyDescent="0.2">
      <c r="A105" s="18">
        <v>41548.505439814813</v>
      </c>
      <c r="B105" s="16" t="s">
        <v>108</v>
      </c>
      <c r="C105" s="16" t="s">
        <v>367</v>
      </c>
      <c r="D105" s="15">
        <v>41548.518506944441</v>
      </c>
      <c r="E105" s="15">
        <v>41562.802511574075</v>
      </c>
      <c r="F105" s="16" t="s">
        <v>326</v>
      </c>
      <c r="G105" s="16" t="s">
        <v>10</v>
      </c>
      <c r="H105" s="16" t="s">
        <v>45</v>
      </c>
      <c r="I105" s="16" t="s">
        <v>45</v>
      </c>
      <c r="J105" s="17">
        <v>30</v>
      </c>
      <c r="K105" s="17">
        <v>0</v>
      </c>
      <c r="L105" s="17">
        <v>30</v>
      </c>
      <c r="M105" s="16" t="s">
        <v>1864</v>
      </c>
      <c r="N105" s="15">
        <v>41697</v>
      </c>
    </row>
    <row r="106" spans="1:14" x14ac:dyDescent="0.2">
      <c r="A106" s="18">
        <v>41550.726087962961</v>
      </c>
      <c r="B106" s="16" t="s">
        <v>95</v>
      </c>
      <c r="C106" s="16" t="s">
        <v>368</v>
      </c>
      <c r="D106" s="15">
        <v>41550.739386574074</v>
      </c>
      <c r="E106" s="15">
        <v>41552.697488425925</v>
      </c>
      <c r="F106" s="16" t="s">
        <v>274</v>
      </c>
      <c r="G106" s="16" t="s">
        <v>10</v>
      </c>
      <c r="H106" s="16" t="s">
        <v>43</v>
      </c>
      <c r="I106" s="16" t="s">
        <v>43</v>
      </c>
      <c r="J106" s="17">
        <v>220</v>
      </c>
      <c r="K106" s="17">
        <v>0</v>
      </c>
      <c r="L106" s="17">
        <v>220</v>
      </c>
      <c r="M106" s="16" t="s">
        <v>1864</v>
      </c>
      <c r="N106" s="15">
        <v>41878</v>
      </c>
    </row>
    <row r="107" spans="1:14" x14ac:dyDescent="0.2">
      <c r="A107" s="18">
        <v>41559.714895833335</v>
      </c>
      <c r="B107" s="16" t="s">
        <v>109</v>
      </c>
      <c r="C107" s="16" t="s">
        <v>369</v>
      </c>
      <c r="D107" s="15">
        <v>41559.701550925929</v>
      </c>
      <c r="F107" s="16" t="s">
        <v>276</v>
      </c>
      <c r="G107" s="16" t="s">
        <v>10</v>
      </c>
      <c r="H107" s="16" t="s">
        <v>43</v>
      </c>
      <c r="I107" s="16" t="s">
        <v>43</v>
      </c>
      <c r="J107" s="17">
        <v>30</v>
      </c>
      <c r="K107" s="17">
        <v>190</v>
      </c>
      <c r="L107" s="17">
        <v>220</v>
      </c>
      <c r="M107" s="16" t="s">
        <v>1863</v>
      </c>
      <c r="N107" s="15"/>
    </row>
    <row r="108" spans="1:14" x14ac:dyDescent="0.2">
      <c r="A108" s="18">
        <v>41593.595706018517</v>
      </c>
      <c r="B108" s="16" t="s">
        <v>78</v>
      </c>
      <c r="C108" s="16" t="s">
        <v>370</v>
      </c>
      <c r="D108" s="15">
        <v>41593.609085648146</v>
      </c>
      <c r="F108" s="16" t="s">
        <v>276</v>
      </c>
      <c r="G108" s="16" t="s">
        <v>10</v>
      </c>
      <c r="H108" s="16" t="s">
        <v>43</v>
      </c>
      <c r="I108" s="16" t="s">
        <v>43</v>
      </c>
      <c r="J108" s="17">
        <v>220</v>
      </c>
      <c r="K108" s="17">
        <v>0</v>
      </c>
      <c r="L108" s="17">
        <v>220</v>
      </c>
      <c r="M108" s="16" t="s">
        <v>1864</v>
      </c>
      <c r="N108" s="15">
        <v>41863</v>
      </c>
    </row>
    <row r="109" spans="1:14" x14ac:dyDescent="0.2">
      <c r="A109" s="18">
        <v>41560.697002314817</v>
      </c>
      <c r="B109" s="16" t="s">
        <v>97</v>
      </c>
      <c r="C109" s="16" t="s">
        <v>310</v>
      </c>
      <c r="D109" s="15">
        <v>41560.683611111112</v>
      </c>
      <c r="E109" s="15">
        <v>41560.845219907409</v>
      </c>
      <c r="F109" s="16" t="s">
        <v>274</v>
      </c>
      <c r="G109" s="16" t="s">
        <v>10</v>
      </c>
      <c r="H109" s="16" t="s">
        <v>41</v>
      </c>
      <c r="I109" s="16" t="s">
        <v>41</v>
      </c>
      <c r="J109" s="17">
        <v>470</v>
      </c>
      <c r="K109" s="17">
        <v>0</v>
      </c>
      <c r="L109" s="17">
        <v>470</v>
      </c>
      <c r="M109" s="16" t="s">
        <v>1864</v>
      </c>
      <c r="N109" s="15">
        <v>41763</v>
      </c>
    </row>
    <row r="110" spans="1:14" x14ac:dyDescent="0.2">
      <c r="A110" s="18">
        <v>41548.675023148149</v>
      </c>
      <c r="B110" s="16" t="s">
        <v>110</v>
      </c>
      <c r="C110" s="16" t="s">
        <v>371</v>
      </c>
      <c r="D110" s="15">
        <v>41548.661261574074</v>
      </c>
      <c r="F110" s="16" t="s">
        <v>288</v>
      </c>
      <c r="G110" s="16" t="s">
        <v>10</v>
      </c>
      <c r="H110" s="16" t="s">
        <v>41</v>
      </c>
      <c r="I110" s="16" t="s">
        <v>41</v>
      </c>
      <c r="J110" s="17">
        <v>30</v>
      </c>
      <c r="K110" s="17">
        <v>500</v>
      </c>
      <c r="L110" s="17">
        <v>530</v>
      </c>
      <c r="M110" s="16" t="s">
        <v>1864</v>
      </c>
      <c r="N110" s="15">
        <v>41676</v>
      </c>
    </row>
    <row r="111" spans="1:14" x14ac:dyDescent="0.2">
      <c r="A111" s="18">
        <v>41593.714050925926</v>
      </c>
      <c r="B111" s="16" t="s">
        <v>111</v>
      </c>
      <c r="C111" s="16" t="s">
        <v>372</v>
      </c>
      <c r="D111" s="15">
        <v>41593.699861111112</v>
      </c>
      <c r="F111" s="16" t="s">
        <v>280</v>
      </c>
      <c r="G111" s="16" t="s">
        <v>10</v>
      </c>
      <c r="H111" s="16" t="s">
        <v>42</v>
      </c>
      <c r="I111" s="16" t="s">
        <v>42</v>
      </c>
      <c r="J111" s="17">
        <v>30</v>
      </c>
      <c r="K111" s="17">
        <v>0</v>
      </c>
      <c r="L111" s="17">
        <v>30</v>
      </c>
      <c r="M111" s="16" t="s">
        <v>1863</v>
      </c>
      <c r="N111" s="15"/>
    </row>
    <row r="112" spans="1:14" x14ac:dyDescent="0.2">
      <c r="A112" s="18">
        <v>41550.575358796297</v>
      </c>
      <c r="B112" s="16" t="s">
        <v>78</v>
      </c>
      <c r="C112" s="16" t="s">
        <v>323</v>
      </c>
      <c r="D112" s="15">
        <v>41550.561168981483</v>
      </c>
      <c r="E112" s="15">
        <v>41550.574201388888</v>
      </c>
      <c r="F112" s="16" t="s">
        <v>280</v>
      </c>
      <c r="G112" s="16" t="s">
        <v>10</v>
      </c>
      <c r="H112" s="16" t="s">
        <v>42</v>
      </c>
      <c r="I112" s="16" t="s">
        <v>42</v>
      </c>
      <c r="J112" s="17">
        <v>50</v>
      </c>
      <c r="K112" s="17">
        <v>100</v>
      </c>
      <c r="L112" s="17">
        <v>150</v>
      </c>
      <c r="M112" s="16" t="s">
        <v>1864</v>
      </c>
      <c r="N112" s="15">
        <v>41770</v>
      </c>
    </row>
    <row r="113" spans="1:14" x14ac:dyDescent="0.2">
      <c r="A113" s="18">
        <v>41550.833414351851</v>
      </c>
      <c r="B113" s="16" t="s">
        <v>112</v>
      </c>
      <c r="C113" s="16" t="s">
        <v>373</v>
      </c>
      <c r="D113" s="15">
        <v>41550.848263888889</v>
      </c>
      <c r="E113" s="15">
        <v>41550.842210648145</v>
      </c>
      <c r="F113" s="16" t="s">
        <v>280</v>
      </c>
      <c r="G113" s="16" t="s">
        <v>10</v>
      </c>
      <c r="H113" s="16" t="s">
        <v>43</v>
      </c>
      <c r="I113" s="16" t="s">
        <v>43</v>
      </c>
      <c r="J113" s="17">
        <v>220</v>
      </c>
      <c r="K113" s="17">
        <v>0</v>
      </c>
      <c r="L113" s="17">
        <v>220</v>
      </c>
      <c r="M113" s="16" t="s">
        <v>1863</v>
      </c>
      <c r="N113" s="15"/>
    </row>
    <row r="114" spans="1:14" x14ac:dyDescent="0.2">
      <c r="A114" s="18">
        <v>41559.791851851849</v>
      </c>
      <c r="B114" s="16" t="s">
        <v>112</v>
      </c>
      <c r="C114" s="16" t="s">
        <v>323</v>
      </c>
      <c r="D114" s="15">
        <v>41559.776828703703</v>
      </c>
      <c r="E114" s="15">
        <v>41559.824467592596</v>
      </c>
      <c r="F114" s="16" t="s">
        <v>280</v>
      </c>
      <c r="G114" s="16" t="s">
        <v>10</v>
      </c>
      <c r="H114" s="16" t="s">
        <v>42</v>
      </c>
      <c r="I114" s="16" t="s">
        <v>42</v>
      </c>
      <c r="J114" s="17">
        <v>50</v>
      </c>
      <c r="K114" s="17">
        <v>0</v>
      </c>
      <c r="L114" s="17">
        <v>50</v>
      </c>
      <c r="M114" s="16" t="s">
        <v>1864</v>
      </c>
      <c r="N114" s="15">
        <v>41770</v>
      </c>
    </row>
    <row r="115" spans="1:14" x14ac:dyDescent="0.2">
      <c r="A115" s="18">
        <v>41562.598773148151</v>
      </c>
      <c r="B115" s="16" t="s">
        <v>113</v>
      </c>
      <c r="C115" s="16" t="s">
        <v>296</v>
      </c>
      <c r="D115" s="15">
        <v>41562.583668981482</v>
      </c>
      <c r="F115" s="16" t="s">
        <v>280</v>
      </c>
      <c r="G115" s="16" t="s">
        <v>10</v>
      </c>
      <c r="H115" s="16" t="s">
        <v>43</v>
      </c>
      <c r="I115" s="16" t="s">
        <v>43</v>
      </c>
      <c r="J115" s="17">
        <v>220</v>
      </c>
      <c r="K115" s="17">
        <v>0</v>
      </c>
      <c r="L115" s="17">
        <v>220</v>
      </c>
      <c r="M115" s="16" t="s">
        <v>1864</v>
      </c>
      <c r="N115" s="15">
        <v>41955</v>
      </c>
    </row>
    <row r="116" spans="1:14" x14ac:dyDescent="0.2">
      <c r="A116" s="18">
        <v>41561.554930555554</v>
      </c>
      <c r="B116" s="16" t="s">
        <v>103</v>
      </c>
      <c r="C116" s="16" t="s">
        <v>374</v>
      </c>
      <c r="D116" s="15">
        <v>41561.539710648147</v>
      </c>
      <c r="F116" s="16" t="s">
        <v>280</v>
      </c>
      <c r="G116" s="16" t="s">
        <v>10</v>
      </c>
      <c r="H116" s="16" t="s">
        <v>42</v>
      </c>
      <c r="I116" s="16" t="s">
        <v>42</v>
      </c>
      <c r="J116" s="17">
        <v>30</v>
      </c>
      <c r="K116" s="17">
        <v>279</v>
      </c>
      <c r="L116" s="17">
        <v>309</v>
      </c>
      <c r="M116" s="16" t="s">
        <v>1863</v>
      </c>
      <c r="N116" s="15"/>
    </row>
    <row r="117" spans="1:14" x14ac:dyDescent="0.2">
      <c r="A117" s="18">
        <v>41549.438043981485</v>
      </c>
      <c r="B117" s="16" t="s">
        <v>114</v>
      </c>
      <c r="C117" s="16" t="s">
        <v>375</v>
      </c>
      <c r="D117" s="15">
        <v>41549.422083333331</v>
      </c>
      <c r="E117" s="15">
        <v>41556.481886574074</v>
      </c>
      <c r="F117" s="16" t="s">
        <v>326</v>
      </c>
      <c r="G117" s="16" t="s">
        <v>10</v>
      </c>
      <c r="H117" s="16" t="s">
        <v>43</v>
      </c>
      <c r="I117" s="16" t="s">
        <v>43</v>
      </c>
      <c r="J117" s="17">
        <v>220</v>
      </c>
      <c r="K117" s="17">
        <v>0</v>
      </c>
      <c r="L117" s="17">
        <v>220</v>
      </c>
      <c r="M117" s="16" t="s">
        <v>1863</v>
      </c>
      <c r="N117" s="15"/>
    </row>
    <row r="118" spans="1:14" x14ac:dyDescent="0.2">
      <c r="A118" s="18">
        <v>41549.617638888885</v>
      </c>
      <c r="B118" s="16" t="s">
        <v>115</v>
      </c>
      <c r="C118" s="16" t="s">
        <v>376</v>
      </c>
      <c r="D118" s="15">
        <v>41549.634201388886</v>
      </c>
      <c r="F118" s="16" t="s">
        <v>326</v>
      </c>
      <c r="G118" s="16" t="s">
        <v>10</v>
      </c>
      <c r="H118" s="16" t="s">
        <v>43</v>
      </c>
      <c r="I118" s="16" t="s">
        <v>43</v>
      </c>
      <c r="J118" s="17">
        <v>220</v>
      </c>
      <c r="K118" s="17">
        <v>100</v>
      </c>
      <c r="L118" s="17">
        <v>320</v>
      </c>
      <c r="M118" s="16" t="s">
        <v>1863</v>
      </c>
      <c r="N118" s="15"/>
    </row>
    <row r="119" spans="1:14" x14ac:dyDescent="0.2">
      <c r="A119" s="18">
        <v>41551.482210648152</v>
      </c>
      <c r="B119" s="16" t="s">
        <v>96</v>
      </c>
      <c r="C119" s="16" t="s">
        <v>377</v>
      </c>
      <c r="D119" s="15">
        <v>41551.498854166668</v>
      </c>
      <c r="E119" s="15">
        <v>41553.487604166665</v>
      </c>
      <c r="F119" s="16" t="s">
        <v>274</v>
      </c>
      <c r="G119" s="16" t="s">
        <v>10</v>
      </c>
      <c r="H119" s="16" t="s">
        <v>43</v>
      </c>
      <c r="I119" s="16" t="s">
        <v>43</v>
      </c>
      <c r="J119" s="17">
        <v>220</v>
      </c>
      <c r="K119" s="17">
        <v>0</v>
      </c>
      <c r="L119" s="17">
        <v>220</v>
      </c>
      <c r="M119" s="16" t="s">
        <v>1864</v>
      </c>
      <c r="N119" s="15">
        <v>41654</v>
      </c>
    </row>
    <row r="120" spans="1:14" x14ac:dyDescent="0.2">
      <c r="A120" s="18">
        <v>41554.599259259259</v>
      </c>
      <c r="B120" s="16" t="s">
        <v>80</v>
      </c>
      <c r="C120" s="16" t="s">
        <v>313</v>
      </c>
      <c r="D120" s="15">
        <v>41554.581782407404</v>
      </c>
      <c r="E120" s="15">
        <v>41554.636273148149</v>
      </c>
      <c r="F120" s="16" t="s">
        <v>280</v>
      </c>
      <c r="G120" s="16" t="s">
        <v>10</v>
      </c>
      <c r="H120" s="16" t="s">
        <v>43</v>
      </c>
      <c r="I120" s="16" t="s">
        <v>43</v>
      </c>
      <c r="J120" s="17">
        <v>220</v>
      </c>
      <c r="K120" s="17">
        <v>0</v>
      </c>
      <c r="L120" s="17">
        <v>220</v>
      </c>
      <c r="M120" s="16" t="s">
        <v>1863</v>
      </c>
      <c r="N120" s="15"/>
    </row>
    <row r="121" spans="1:14" x14ac:dyDescent="0.2">
      <c r="A121" s="18">
        <v>41562.555486111109</v>
      </c>
      <c r="B121" s="16" t="s">
        <v>92</v>
      </c>
      <c r="C121" s="16" t="s">
        <v>378</v>
      </c>
      <c r="D121" s="15">
        <v>41562.537962962961</v>
      </c>
      <c r="E121" s="15">
        <v>41562.550891203704</v>
      </c>
      <c r="F121" s="16" t="s">
        <v>280</v>
      </c>
      <c r="G121" s="16" t="s">
        <v>10</v>
      </c>
      <c r="H121" s="16" t="s">
        <v>42</v>
      </c>
      <c r="I121" s="16" t="s">
        <v>42</v>
      </c>
      <c r="J121" s="17">
        <v>50</v>
      </c>
      <c r="K121" s="17">
        <v>500</v>
      </c>
      <c r="L121" s="17">
        <v>550</v>
      </c>
      <c r="M121" s="16" t="s">
        <v>1864</v>
      </c>
      <c r="N121" s="15">
        <v>41695</v>
      </c>
    </row>
    <row r="122" spans="1:14" x14ac:dyDescent="0.2">
      <c r="A122" s="18">
        <v>41556.757314814815</v>
      </c>
      <c r="B122" s="16" t="s">
        <v>61</v>
      </c>
      <c r="C122" s="16" t="s">
        <v>379</v>
      </c>
      <c r="D122" s="15">
        <v>41556.739502314813</v>
      </c>
      <c r="E122" s="15">
        <v>41560.843726851854</v>
      </c>
      <c r="F122" s="16" t="s">
        <v>280</v>
      </c>
      <c r="G122" s="16" t="s">
        <v>10</v>
      </c>
      <c r="H122" s="16" t="s">
        <v>49</v>
      </c>
      <c r="I122" s="16" t="s">
        <v>49</v>
      </c>
      <c r="J122" s="17">
        <v>30</v>
      </c>
      <c r="K122" s="17">
        <v>988.95</v>
      </c>
      <c r="L122" s="17">
        <v>1018.95</v>
      </c>
      <c r="M122" s="16" t="s">
        <v>1864</v>
      </c>
      <c r="N122" s="15">
        <v>41672</v>
      </c>
    </row>
    <row r="123" spans="1:14" x14ac:dyDescent="0.2">
      <c r="A123" s="18">
        <v>41550.520960648151</v>
      </c>
      <c r="B123" s="16" t="s">
        <v>63</v>
      </c>
      <c r="C123" s="16" t="s">
        <v>380</v>
      </c>
      <c r="D123" s="15">
        <v>41550.539189814815</v>
      </c>
      <c r="F123" s="16" t="s">
        <v>288</v>
      </c>
      <c r="G123" s="16" t="s">
        <v>10</v>
      </c>
      <c r="H123" s="16" t="s">
        <v>42</v>
      </c>
      <c r="I123" s="16" t="s">
        <v>42</v>
      </c>
      <c r="J123" s="17">
        <v>30</v>
      </c>
      <c r="K123" s="17">
        <v>0</v>
      </c>
      <c r="L123" s="17">
        <v>30</v>
      </c>
      <c r="M123" s="16" t="s">
        <v>1864</v>
      </c>
      <c r="N123" s="15">
        <v>41716</v>
      </c>
    </row>
    <row r="124" spans="1:14" x14ac:dyDescent="0.2">
      <c r="A124" s="18">
        <v>41549.610023148147</v>
      </c>
      <c r="B124" s="16" t="s">
        <v>98</v>
      </c>
      <c r="C124" s="16" t="s">
        <v>342</v>
      </c>
      <c r="D124" s="15">
        <v>41549.628298611111</v>
      </c>
      <c r="F124" s="16" t="s">
        <v>274</v>
      </c>
      <c r="G124" s="16" t="s">
        <v>10</v>
      </c>
      <c r="H124" s="16" t="s">
        <v>41</v>
      </c>
      <c r="I124" s="16" t="s">
        <v>41</v>
      </c>
      <c r="J124" s="17">
        <v>470</v>
      </c>
      <c r="K124" s="17">
        <v>0</v>
      </c>
      <c r="L124" s="17">
        <v>470</v>
      </c>
      <c r="M124" s="16" t="s">
        <v>1864</v>
      </c>
      <c r="N124" s="15">
        <v>41952</v>
      </c>
    </row>
    <row r="125" spans="1:14" x14ac:dyDescent="0.2">
      <c r="A125" s="18">
        <v>41557.545972222222</v>
      </c>
      <c r="B125" s="16" t="s">
        <v>80</v>
      </c>
      <c r="C125" s="16" t="s">
        <v>381</v>
      </c>
      <c r="D125" s="15">
        <v>41557.52753472222</v>
      </c>
      <c r="E125" s="15">
        <v>41557.550370370373</v>
      </c>
      <c r="F125" s="16" t="s">
        <v>280</v>
      </c>
      <c r="G125" s="16" t="s">
        <v>10</v>
      </c>
      <c r="H125" s="16" t="s">
        <v>43</v>
      </c>
      <c r="I125" s="16" t="s">
        <v>43</v>
      </c>
      <c r="J125" s="17">
        <v>220</v>
      </c>
      <c r="K125" s="17">
        <v>0</v>
      </c>
      <c r="L125" s="17">
        <v>220</v>
      </c>
      <c r="M125" s="16" t="s">
        <v>1863</v>
      </c>
      <c r="N125" s="15"/>
    </row>
    <row r="126" spans="1:14" x14ac:dyDescent="0.2">
      <c r="A126" s="18">
        <v>41552.72934027778</v>
      </c>
      <c r="B126" s="16" t="s">
        <v>112</v>
      </c>
      <c r="C126" s="16" t="s">
        <v>323</v>
      </c>
      <c r="D126" s="15">
        <v>41552.748356481483</v>
      </c>
      <c r="E126" s="15">
        <v>41552.734351851854</v>
      </c>
      <c r="F126" s="16" t="s">
        <v>280</v>
      </c>
      <c r="G126" s="16" t="s">
        <v>10</v>
      </c>
      <c r="H126" s="16" t="s">
        <v>42</v>
      </c>
      <c r="I126" s="16" t="s">
        <v>42</v>
      </c>
      <c r="J126" s="17">
        <v>50</v>
      </c>
      <c r="K126" s="17">
        <v>0</v>
      </c>
      <c r="L126" s="17">
        <v>50</v>
      </c>
      <c r="M126" s="16" t="s">
        <v>1864</v>
      </c>
      <c r="N126" s="15">
        <v>41770</v>
      </c>
    </row>
    <row r="127" spans="1:14" x14ac:dyDescent="0.2">
      <c r="A127" s="18">
        <v>41559.828692129631</v>
      </c>
      <c r="B127" s="16" t="s">
        <v>61</v>
      </c>
      <c r="C127" s="16" t="s">
        <v>339</v>
      </c>
      <c r="D127" s="15">
        <v>41559.808344907404</v>
      </c>
      <c r="E127" s="15">
        <v>41560.847731481481</v>
      </c>
      <c r="F127" s="16" t="s">
        <v>280</v>
      </c>
      <c r="G127" s="16" t="s">
        <v>10</v>
      </c>
      <c r="H127" s="16" t="s">
        <v>49</v>
      </c>
      <c r="I127" s="16" t="s">
        <v>49</v>
      </c>
      <c r="J127" s="17">
        <v>30</v>
      </c>
      <c r="K127" s="17">
        <v>189</v>
      </c>
      <c r="L127" s="17">
        <v>219</v>
      </c>
      <c r="M127" s="16" t="s">
        <v>1864</v>
      </c>
      <c r="N127" s="15">
        <v>41839</v>
      </c>
    </row>
    <row r="128" spans="1:14" x14ac:dyDescent="0.2">
      <c r="A128" s="18">
        <v>41560.624143518522</v>
      </c>
      <c r="B128" s="16" t="s">
        <v>66</v>
      </c>
      <c r="C128" s="16" t="s">
        <v>382</v>
      </c>
      <c r="D128" s="15">
        <v>41560.645266203705</v>
      </c>
      <c r="F128" s="16" t="s">
        <v>288</v>
      </c>
      <c r="G128" s="16" t="s">
        <v>10</v>
      </c>
      <c r="H128" s="16" t="s">
        <v>43</v>
      </c>
      <c r="I128" s="16" t="s">
        <v>43</v>
      </c>
      <c r="J128" s="17">
        <v>220</v>
      </c>
      <c r="K128" s="17">
        <v>0</v>
      </c>
      <c r="L128" s="17">
        <v>220</v>
      </c>
      <c r="M128" s="16" t="s">
        <v>1864</v>
      </c>
      <c r="N128" s="15">
        <v>41739</v>
      </c>
    </row>
    <row r="129" spans="1:14" x14ac:dyDescent="0.2">
      <c r="A129" s="18">
        <v>41554.673634259256</v>
      </c>
      <c r="B129" s="16" t="s">
        <v>61</v>
      </c>
      <c r="C129" s="16" t="s">
        <v>298</v>
      </c>
      <c r="D129" s="15">
        <v>41554.652245370373</v>
      </c>
      <c r="E129" s="15">
        <v>41556.230219907404</v>
      </c>
      <c r="F129" s="16" t="s">
        <v>280</v>
      </c>
      <c r="G129" s="16" t="s">
        <v>10</v>
      </c>
      <c r="H129" s="16" t="s">
        <v>49</v>
      </c>
      <c r="I129" s="16" t="s">
        <v>49</v>
      </c>
      <c r="J129" s="17">
        <v>30</v>
      </c>
      <c r="K129" s="17">
        <v>285</v>
      </c>
      <c r="L129" s="17">
        <v>315</v>
      </c>
      <c r="M129" s="16" t="s">
        <v>1864</v>
      </c>
      <c r="N129" s="15">
        <v>41931</v>
      </c>
    </row>
    <row r="130" spans="1:14" x14ac:dyDescent="0.2">
      <c r="A130" s="18">
        <v>41556.811608796299</v>
      </c>
      <c r="B130" s="16" t="s">
        <v>61</v>
      </c>
      <c r="C130" s="16" t="s">
        <v>379</v>
      </c>
      <c r="D130" s="15">
        <v>41556.833518518521</v>
      </c>
      <c r="E130" s="15">
        <v>41560.843923611108</v>
      </c>
      <c r="F130" s="16" t="s">
        <v>280</v>
      </c>
      <c r="G130" s="16" t="s">
        <v>10</v>
      </c>
      <c r="H130" s="16" t="s">
        <v>49</v>
      </c>
      <c r="I130" s="16" t="s">
        <v>49</v>
      </c>
      <c r="J130" s="17">
        <v>30</v>
      </c>
      <c r="K130" s="17">
        <v>545.55999999999995</v>
      </c>
      <c r="L130" s="17">
        <v>575.55999999999995</v>
      </c>
      <c r="M130" s="16" t="s">
        <v>1864</v>
      </c>
      <c r="N130" s="15">
        <v>41672</v>
      </c>
    </row>
    <row r="131" spans="1:14" x14ac:dyDescent="0.2">
      <c r="A131" s="18">
        <v>41562.492696759262</v>
      </c>
      <c r="B131" s="16" t="s">
        <v>116</v>
      </c>
      <c r="C131" s="16" t="s">
        <v>383</v>
      </c>
      <c r="D131" s="15">
        <v>41562.470219907409</v>
      </c>
      <c r="E131" s="15">
        <v>41562.523622685185</v>
      </c>
      <c r="F131" s="16" t="s">
        <v>280</v>
      </c>
      <c r="G131" s="16" t="s">
        <v>10</v>
      </c>
      <c r="H131" s="16" t="s">
        <v>43</v>
      </c>
      <c r="I131" s="16" t="s">
        <v>43</v>
      </c>
      <c r="J131" s="17">
        <v>220</v>
      </c>
      <c r="K131" s="17">
        <v>0</v>
      </c>
      <c r="L131" s="17">
        <v>220</v>
      </c>
      <c r="M131" s="16" t="s">
        <v>1863</v>
      </c>
      <c r="N131" s="15"/>
    </row>
    <row r="132" spans="1:14" x14ac:dyDescent="0.2">
      <c r="A132" s="18">
        <v>41551.705787037034</v>
      </c>
      <c r="B132" s="16" t="s">
        <v>61</v>
      </c>
      <c r="C132" s="16" t="s">
        <v>282</v>
      </c>
      <c r="D132" s="15">
        <v>41551.728425925925</v>
      </c>
      <c r="E132" s="15">
        <v>41555.821932870371</v>
      </c>
      <c r="F132" s="16" t="s">
        <v>280</v>
      </c>
      <c r="G132" s="16" t="s">
        <v>10</v>
      </c>
      <c r="H132" s="16" t="s">
        <v>49</v>
      </c>
      <c r="I132" s="16" t="s">
        <v>49</v>
      </c>
      <c r="J132" s="17">
        <v>30</v>
      </c>
      <c r="K132" s="17">
        <v>492</v>
      </c>
      <c r="L132" s="17">
        <v>522</v>
      </c>
      <c r="M132" s="16" t="s">
        <v>1864</v>
      </c>
      <c r="N132" s="15">
        <v>41874</v>
      </c>
    </row>
    <row r="133" spans="1:14" x14ac:dyDescent="0.2">
      <c r="A133" s="18">
        <v>41550.5000462963</v>
      </c>
      <c r="B133" s="16" t="s">
        <v>117</v>
      </c>
      <c r="C133" s="16" t="s">
        <v>384</v>
      </c>
      <c r="D133" s="15">
        <v>41550.477175925924</v>
      </c>
      <c r="F133" s="16" t="s">
        <v>288</v>
      </c>
      <c r="G133" s="16" t="s">
        <v>10</v>
      </c>
      <c r="H133" s="16" t="s">
        <v>42</v>
      </c>
      <c r="I133" s="16" t="s">
        <v>42</v>
      </c>
      <c r="J133" s="17">
        <v>30</v>
      </c>
      <c r="K133" s="17">
        <v>0</v>
      </c>
      <c r="L133" s="17">
        <v>30</v>
      </c>
      <c r="M133" s="16" t="s">
        <v>1864</v>
      </c>
      <c r="N133" s="15">
        <v>41970</v>
      </c>
    </row>
    <row r="134" spans="1:14" x14ac:dyDescent="0.2">
      <c r="A134" s="18">
        <v>41548.523229166669</v>
      </c>
      <c r="B134" s="16" t="s">
        <v>118</v>
      </c>
      <c r="C134" s="16" t="s">
        <v>385</v>
      </c>
      <c r="D134" s="15">
        <v>41548.499930555554</v>
      </c>
      <c r="F134" s="16" t="s">
        <v>274</v>
      </c>
      <c r="G134" s="16" t="s">
        <v>10</v>
      </c>
      <c r="H134" s="16" t="s">
        <v>44</v>
      </c>
      <c r="I134" s="16" t="s">
        <v>44</v>
      </c>
      <c r="J134" s="17">
        <v>30</v>
      </c>
      <c r="K134" s="17">
        <v>0</v>
      </c>
      <c r="L134" s="17">
        <v>30</v>
      </c>
      <c r="M134" s="16" t="s">
        <v>1864</v>
      </c>
      <c r="N134" s="15">
        <v>41796</v>
      </c>
    </row>
    <row r="135" spans="1:14" x14ac:dyDescent="0.2">
      <c r="A135" s="18">
        <v>41553.579525462963</v>
      </c>
      <c r="B135" s="16" t="s">
        <v>61</v>
      </c>
      <c r="C135" s="16" t="s">
        <v>282</v>
      </c>
      <c r="D135" s="15">
        <v>41553.603009259263</v>
      </c>
      <c r="E135" s="15">
        <v>41555.822870370372</v>
      </c>
      <c r="F135" s="16" t="s">
        <v>280</v>
      </c>
      <c r="G135" s="16" t="s">
        <v>10</v>
      </c>
      <c r="H135" s="16" t="s">
        <v>49</v>
      </c>
      <c r="I135" s="16" t="s">
        <v>49</v>
      </c>
      <c r="J135" s="17">
        <v>30</v>
      </c>
      <c r="K135" s="17">
        <v>141.75</v>
      </c>
      <c r="L135" s="17">
        <v>171.75</v>
      </c>
      <c r="M135" s="16" t="s">
        <v>1864</v>
      </c>
      <c r="N135" s="15">
        <v>41874</v>
      </c>
    </row>
    <row r="136" spans="1:14" x14ac:dyDescent="0.2">
      <c r="A136" s="18">
        <v>41560.488819444443</v>
      </c>
      <c r="B136" s="16" t="s">
        <v>61</v>
      </c>
      <c r="C136" s="16" t="s">
        <v>281</v>
      </c>
      <c r="D136" s="15">
        <v>41560.465300925927</v>
      </c>
      <c r="F136" s="16" t="s">
        <v>280</v>
      </c>
      <c r="G136" s="16" t="s">
        <v>10</v>
      </c>
      <c r="H136" s="16" t="s">
        <v>49</v>
      </c>
      <c r="I136" s="16" t="s">
        <v>49</v>
      </c>
      <c r="J136" s="17">
        <v>30</v>
      </c>
      <c r="K136" s="17">
        <v>378</v>
      </c>
      <c r="L136" s="17">
        <v>408</v>
      </c>
      <c r="M136" s="16" t="s">
        <v>1864</v>
      </c>
      <c r="N136" s="15">
        <v>41649</v>
      </c>
    </row>
    <row r="137" spans="1:14" x14ac:dyDescent="0.2">
      <c r="A137" s="18">
        <v>41561.573564814818</v>
      </c>
      <c r="B137" s="16" t="s">
        <v>119</v>
      </c>
      <c r="C137" s="16" t="s">
        <v>386</v>
      </c>
      <c r="D137" s="15">
        <v>41561.550046296295</v>
      </c>
      <c r="F137" s="16" t="s">
        <v>326</v>
      </c>
      <c r="G137" s="16" t="s">
        <v>10</v>
      </c>
      <c r="H137" s="16" t="s">
        <v>45</v>
      </c>
      <c r="I137" s="16" t="s">
        <v>45</v>
      </c>
      <c r="J137" s="17">
        <v>30</v>
      </c>
      <c r="K137" s="17">
        <v>0</v>
      </c>
      <c r="L137" s="17">
        <v>30</v>
      </c>
      <c r="M137" s="16" t="s">
        <v>1864</v>
      </c>
      <c r="N137" s="15">
        <v>41706</v>
      </c>
    </row>
    <row r="138" spans="1:14" x14ac:dyDescent="0.2">
      <c r="A138" s="18">
        <v>41558.561724537038</v>
      </c>
      <c r="B138" s="16" t="s">
        <v>111</v>
      </c>
      <c r="C138" s="16" t="s">
        <v>387</v>
      </c>
      <c r="D138" s="15">
        <v>41558.585625</v>
      </c>
      <c r="E138" s="15">
        <v>41561.00681712963</v>
      </c>
      <c r="F138" s="16" t="s">
        <v>280</v>
      </c>
      <c r="G138" s="16" t="s">
        <v>10</v>
      </c>
      <c r="H138" s="16" t="s">
        <v>42</v>
      </c>
      <c r="I138" s="16" t="s">
        <v>42</v>
      </c>
      <c r="J138" s="17">
        <v>30</v>
      </c>
      <c r="K138" s="17">
        <v>0</v>
      </c>
      <c r="L138" s="17">
        <v>30</v>
      </c>
      <c r="M138" s="16" t="s">
        <v>1863</v>
      </c>
      <c r="N138" s="15"/>
    </row>
    <row r="139" spans="1:14" x14ac:dyDescent="0.2">
      <c r="A139" s="18">
        <v>41558.702094907407</v>
      </c>
      <c r="B139" s="16" t="s">
        <v>120</v>
      </c>
      <c r="C139" s="16" t="s">
        <v>388</v>
      </c>
      <c r="D139" s="15">
        <v>41558.677939814814</v>
      </c>
      <c r="E139" s="15">
        <v>41560.875416666669</v>
      </c>
      <c r="F139" s="16" t="s">
        <v>280</v>
      </c>
      <c r="G139" s="16" t="s">
        <v>10</v>
      </c>
      <c r="H139" s="16" t="s">
        <v>42</v>
      </c>
      <c r="I139" s="16" t="s">
        <v>42</v>
      </c>
      <c r="J139" s="17">
        <v>30</v>
      </c>
      <c r="K139" s="17">
        <v>0</v>
      </c>
      <c r="L139" s="17">
        <v>30</v>
      </c>
      <c r="M139" s="16" t="s">
        <v>1864</v>
      </c>
      <c r="N139" s="15">
        <v>41926</v>
      </c>
    </row>
    <row r="140" spans="1:14" x14ac:dyDescent="0.2">
      <c r="A140" s="18">
        <v>41562.687337962961</v>
      </c>
      <c r="B140" s="16" t="s">
        <v>81</v>
      </c>
      <c r="C140" s="16" t="s">
        <v>389</v>
      </c>
      <c r="D140" s="15">
        <v>41562.711504629631</v>
      </c>
      <c r="F140" s="16" t="s">
        <v>274</v>
      </c>
      <c r="G140" s="16" t="s">
        <v>10</v>
      </c>
      <c r="H140" s="16" t="s">
        <v>42</v>
      </c>
      <c r="I140" s="16" t="s">
        <v>42</v>
      </c>
      <c r="J140" s="17">
        <v>30</v>
      </c>
      <c r="K140" s="17">
        <v>0</v>
      </c>
      <c r="L140" s="17">
        <v>30</v>
      </c>
      <c r="M140" s="16" t="s">
        <v>1864</v>
      </c>
      <c r="N140" s="15">
        <v>41964</v>
      </c>
    </row>
    <row r="141" spans="1:14" x14ac:dyDescent="0.2">
      <c r="A141" s="18">
        <v>41554.653807870367</v>
      </c>
      <c r="B141" s="16" t="s">
        <v>121</v>
      </c>
      <c r="C141" s="16" t="s">
        <v>390</v>
      </c>
      <c r="D141" s="15">
        <v>41554.629629629628</v>
      </c>
      <c r="F141" s="16" t="s">
        <v>276</v>
      </c>
      <c r="G141" s="16" t="s">
        <v>10</v>
      </c>
      <c r="H141" s="16" t="s">
        <v>41</v>
      </c>
      <c r="I141" s="16" t="s">
        <v>41</v>
      </c>
      <c r="J141" s="17">
        <v>470</v>
      </c>
      <c r="K141" s="17">
        <v>0</v>
      </c>
      <c r="L141" s="17">
        <v>470</v>
      </c>
      <c r="M141" s="16" t="s">
        <v>1864</v>
      </c>
      <c r="N141" s="15">
        <v>41878</v>
      </c>
    </row>
    <row r="142" spans="1:14" x14ac:dyDescent="0.2">
      <c r="A142" s="18">
        <v>41557.546168981484</v>
      </c>
      <c r="B142" s="16" t="s">
        <v>80</v>
      </c>
      <c r="C142" s="16" t="s">
        <v>323</v>
      </c>
      <c r="D142" s="15">
        <v>41557.521608796298</v>
      </c>
      <c r="E142" s="15">
        <v>41557.549050925925</v>
      </c>
      <c r="F142" s="16" t="s">
        <v>280</v>
      </c>
      <c r="G142" s="16" t="s">
        <v>10</v>
      </c>
      <c r="H142" s="16" t="s">
        <v>42</v>
      </c>
      <c r="I142" s="16" t="s">
        <v>42</v>
      </c>
      <c r="J142" s="17">
        <v>50</v>
      </c>
      <c r="K142" s="17">
        <v>97</v>
      </c>
      <c r="L142" s="17">
        <v>147</v>
      </c>
      <c r="M142" s="16" t="s">
        <v>1864</v>
      </c>
      <c r="N142" s="15">
        <v>41770</v>
      </c>
    </row>
    <row r="143" spans="1:14" x14ac:dyDescent="0.2">
      <c r="A143" s="18">
        <v>41548.770648148151</v>
      </c>
      <c r="B143" s="16" t="s">
        <v>84</v>
      </c>
      <c r="C143" s="16" t="s">
        <v>391</v>
      </c>
      <c r="D143" s="15">
        <v>41548.745046296295</v>
      </c>
      <c r="F143" s="16" t="s">
        <v>288</v>
      </c>
      <c r="G143" s="16" t="s">
        <v>10</v>
      </c>
      <c r="H143" s="16" t="s">
        <v>43</v>
      </c>
      <c r="I143" s="16" t="s">
        <v>43</v>
      </c>
      <c r="J143" s="17">
        <v>30</v>
      </c>
      <c r="K143" s="17">
        <v>232.75</v>
      </c>
      <c r="L143" s="17">
        <v>262.75</v>
      </c>
      <c r="M143" s="16" t="s">
        <v>1864</v>
      </c>
      <c r="N143" s="15">
        <v>41996</v>
      </c>
    </row>
    <row r="144" spans="1:14" x14ac:dyDescent="0.2">
      <c r="A144" s="18">
        <v>41560.83421296296</v>
      </c>
      <c r="B144" s="16" t="s">
        <v>90</v>
      </c>
      <c r="C144" s="16" t="s">
        <v>392</v>
      </c>
      <c r="D144" s="15">
        <v>41560.807754629626</v>
      </c>
      <c r="F144" s="16" t="s">
        <v>288</v>
      </c>
      <c r="G144" s="16" t="s">
        <v>10</v>
      </c>
      <c r="H144" s="16" t="s">
        <v>43</v>
      </c>
      <c r="I144" s="16" t="s">
        <v>43</v>
      </c>
      <c r="J144" s="17">
        <v>30</v>
      </c>
      <c r="K144" s="17">
        <v>3500</v>
      </c>
      <c r="L144" s="17">
        <v>3530</v>
      </c>
      <c r="M144" s="16" t="s">
        <v>1864</v>
      </c>
      <c r="N144" s="15">
        <v>41656</v>
      </c>
    </row>
    <row r="145" spans="1:14" x14ac:dyDescent="0.2">
      <c r="A145" s="18">
        <v>41558.749398148146</v>
      </c>
      <c r="B145" s="16" t="s">
        <v>93</v>
      </c>
      <c r="C145" s="16" t="s">
        <v>393</v>
      </c>
      <c r="D145" s="15">
        <v>41558.775925925926</v>
      </c>
      <c r="F145" s="16" t="s">
        <v>326</v>
      </c>
      <c r="G145" s="16" t="s">
        <v>10</v>
      </c>
      <c r="H145" s="16" t="s">
        <v>43</v>
      </c>
      <c r="I145" s="16" t="s">
        <v>43</v>
      </c>
      <c r="J145" s="17">
        <v>30</v>
      </c>
      <c r="K145" s="17">
        <v>380</v>
      </c>
      <c r="L145" s="17">
        <v>410</v>
      </c>
      <c r="M145" s="16" t="s">
        <v>1864</v>
      </c>
      <c r="N145" s="15">
        <v>41696</v>
      </c>
    </row>
    <row r="146" spans="1:14" x14ac:dyDescent="0.2">
      <c r="A146" s="18">
        <v>41551.50886574074</v>
      </c>
      <c r="B146" s="16" t="s">
        <v>83</v>
      </c>
      <c r="C146" s="16" t="s">
        <v>394</v>
      </c>
      <c r="D146" s="15">
        <v>41551.535578703704</v>
      </c>
      <c r="E146" s="15">
        <v>41559.601770833331</v>
      </c>
      <c r="F146" s="16" t="s">
        <v>276</v>
      </c>
      <c r="G146" s="16" t="s">
        <v>10</v>
      </c>
      <c r="H146" s="16" t="s">
        <v>43</v>
      </c>
      <c r="I146" s="16" t="s">
        <v>43</v>
      </c>
      <c r="J146" s="17">
        <v>30</v>
      </c>
      <c r="K146" s="17">
        <v>442.5</v>
      </c>
      <c r="L146" s="17">
        <v>472.5</v>
      </c>
      <c r="M146" s="16" t="s">
        <v>1863</v>
      </c>
      <c r="N146" s="15"/>
    </row>
    <row r="147" spans="1:14" x14ac:dyDescent="0.2">
      <c r="A147" s="18">
        <v>41555.502696759257</v>
      </c>
      <c r="B147" s="16" t="s">
        <v>105</v>
      </c>
      <c r="C147" s="16" t="s">
        <v>395</v>
      </c>
      <c r="D147" s="15">
        <v>41555.530034722222</v>
      </c>
      <c r="E147" s="15">
        <v>41555.542372685188</v>
      </c>
      <c r="F147" s="16" t="s">
        <v>274</v>
      </c>
      <c r="G147" s="16" t="s">
        <v>10</v>
      </c>
      <c r="H147" s="16" t="s">
        <v>41</v>
      </c>
      <c r="I147" s="16" t="s">
        <v>41</v>
      </c>
      <c r="J147" s="17">
        <v>470</v>
      </c>
      <c r="K147" s="17">
        <v>0</v>
      </c>
      <c r="L147" s="17">
        <v>470</v>
      </c>
      <c r="M147" s="16" t="s">
        <v>1864</v>
      </c>
      <c r="N147" s="15">
        <v>41982</v>
      </c>
    </row>
    <row r="148" spans="1:14" x14ac:dyDescent="0.2">
      <c r="A148" s="18">
        <v>41554.75849537037</v>
      </c>
      <c r="B148" s="16" t="s">
        <v>82</v>
      </c>
      <c r="C148" s="16" t="s">
        <v>396</v>
      </c>
      <c r="D148" s="15">
        <v>41554.730798611112</v>
      </c>
      <c r="E148" s="15">
        <v>41554.765810185185</v>
      </c>
      <c r="F148" s="16" t="s">
        <v>276</v>
      </c>
      <c r="G148" s="16" t="s">
        <v>10</v>
      </c>
      <c r="H148" s="16" t="s">
        <v>42</v>
      </c>
      <c r="I148" s="16" t="s">
        <v>42</v>
      </c>
      <c r="J148" s="17">
        <v>30</v>
      </c>
      <c r="K148" s="17">
        <v>0</v>
      </c>
      <c r="L148" s="17">
        <v>30</v>
      </c>
      <c r="M148" s="16" t="s">
        <v>1864</v>
      </c>
      <c r="N148" s="15">
        <v>41649</v>
      </c>
    </row>
    <row r="149" spans="1:14" x14ac:dyDescent="0.2">
      <c r="A149" s="18">
        <v>41593.714606481481</v>
      </c>
      <c r="B149" s="16" t="s">
        <v>111</v>
      </c>
      <c r="C149" s="16" t="s">
        <v>397</v>
      </c>
      <c r="D149" s="15">
        <v>41593.686851851853</v>
      </c>
      <c r="F149" s="16" t="s">
        <v>280</v>
      </c>
      <c r="G149" s="16" t="s">
        <v>10</v>
      </c>
      <c r="H149" s="16" t="s">
        <v>49</v>
      </c>
      <c r="I149" s="16" t="s">
        <v>49</v>
      </c>
      <c r="J149" s="17">
        <v>30</v>
      </c>
      <c r="K149" s="17">
        <v>0</v>
      </c>
      <c r="L149" s="17">
        <v>30</v>
      </c>
      <c r="M149" s="16" t="s">
        <v>1864</v>
      </c>
      <c r="N149" s="15">
        <v>41799</v>
      </c>
    </row>
    <row r="150" spans="1:14" x14ac:dyDescent="0.2">
      <c r="A150" s="18">
        <v>41593.694363425922</v>
      </c>
      <c r="B150" s="16" t="s">
        <v>78</v>
      </c>
      <c r="C150" s="16" t="s">
        <v>398</v>
      </c>
      <c r="D150" s="15">
        <v>41593.665671296294</v>
      </c>
      <c r="F150" s="16" t="s">
        <v>274</v>
      </c>
      <c r="G150" s="16" t="s">
        <v>10</v>
      </c>
      <c r="H150" s="16" t="s">
        <v>41</v>
      </c>
      <c r="I150" s="16" t="s">
        <v>41</v>
      </c>
      <c r="J150" s="17">
        <v>30</v>
      </c>
      <c r="K150" s="17">
        <v>470</v>
      </c>
      <c r="L150" s="17">
        <v>500</v>
      </c>
      <c r="M150" s="16" t="s">
        <v>1864</v>
      </c>
      <c r="N150" s="15">
        <v>41935</v>
      </c>
    </row>
    <row r="151" spans="1:14" x14ac:dyDescent="0.2">
      <c r="A151" s="18">
        <v>41548.666018518517</v>
      </c>
      <c r="B151" s="16" t="s">
        <v>85</v>
      </c>
      <c r="C151" s="16" t="s">
        <v>399</v>
      </c>
      <c r="D151" s="15">
        <v>41548.635636574072</v>
      </c>
      <c r="E151" s="15">
        <v>41556.552905092591</v>
      </c>
      <c r="F151" s="16" t="s">
        <v>288</v>
      </c>
      <c r="G151" s="16" t="s">
        <v>10</v>
      </c>
      <c r="H151" s="16" t="s">
        <v>44</v>
      </c>
      <c r="I151" s="16" t="s">
        <v>44</v>
      </c>
      <c r="J151" s="17">
        <v>30</v>
      </c>
      <c r="K151" s="17">
        <v>0</v>
      </c>
      <c r="L151" s="17">
        <v>30</v>
      </c>
      <c r="M151" s="16" t="s">
        <v>1864</v>
      </c>
      <c r="N151" s="15">
        <v>41845</v>
      </c>
    </row>
    <row r="152" spans="1:14" x14ac:dyDescent="0.2">
      <c r="A152" s="18">
        <v>41548.549016203702</v>
      </c>
      <c r="B152" s="16" t="s">
        <v>122</v>
      </c>
      <c r="C152" s="16" t="s">
        <v>400</v>
      </c>
      <c r="D152" s="15">
        <v>41548.580092592594</v>
      </c>
      <c r="F152" s="16" t="s">
        <v>326</v>
      </c>
      <c r="G152" s="16" t="s">
        <v>10</v>
      </c>
      <c r="H152" s="16" t="s">
        <v>49</v>
      </c>
      <c r="I152" s="16" t="s">
        <v>49</v>
      </c>
      <c r="J152" s="17">
        <v>30</v>
      </c>
      <c r="K152" s="17">
        <v>191.02</v>
      </c>
      <c r="L152" s="17">
        <v>221.02</v>
      </c>
      <c r="M152" s="16" t="s">
        <v>1864</v>
      </c>
      <c r="N152" s="15">
        <v>41910</v>
      </c>
    </row>
    <row r="153" spans="1:14" x14ac:dyDescent="0.2">
      <c r="A153" s="18">
        <v>41555.705983796295</v>
      </c>
      <c r="B153" s="16" t="s">
        <v>123</v>
      </c>
      <c r="C153" s="16" t="s">
        <v>330</v>
      </c>
      <c r="D153" s="15">
        <v>41555.737650462965</v>
      </c>
      <c r="E153" s="15">
        <v>41559.912974537037</v>
      </c>
      <c r="F153" s="16" t="s">
        <v>274</v>
      </c>
      <c r="G153" s="16" t="s">
        <v>10</v>
      </c>
      <c r="H153" s="16" t="s">
        <v>41</v>
      </c>
      <c r="I153" s="16" t="s">
        <v>41</v>
      </c>
      <c r="J153" s="17">
        <v>470</v>
      </c>
      <c r="K153" s="17">
        <v>0</v>
      </c>
      <c r="L153" s="17">
        <v>470</v>
      </c>
      <c r="M153" s="16" t="s">
        <v>1864</v>
      </c>
      <c r="N153" s="15">
        <v>41747</v>
      </c>
    </row>
    <row r="154" spans="1:14" x14ac:dyDescent="0.2">
      <c r="A154" s="18">
        <v>41556.437824074077</v>
      </c>
      <c r="B154" s="16" t="s">
        <v>123</v>
      </c>
      <c r="C154" s="16" t="s">
        <v>401</v>
      </c>
      <c r="D154" s="15">
        <v>41556.406076388892</v>
      </c>
      <c r="E154" s="15">
        <v>41559.852314814816</v>
      </c>
      <c r="F154" s="16" t="s">
        <v>274</v>
      </c>
      <c r="G154" s="16" t="s">
        <v>10</v>
      </c>
      <c r="H154" s="16" t="s">
        <v>49</v>
      </c>
      <c r="I154" s="16" t="s">
        <v>49</v>
      </c>
      <c r="J154" s="17">
        <v>30</v>
      </c>
      <c r="K154" s="17">
        <v>705</v>
      </c>
      <c r="L154" s="17">
        <v>735</v>
      </c>
      <c r="M154" s="16" t="s">
        <v>1863</v>
      </c>
      <c r="N154" s="15"/>
    </row>
    <row r="155" spans="1:14" x14ac:dyDescent="0.2">
      <c r="A155" s="18">
        <v>41548.666759259257</v>
      </c>
      <c r="B155" s="16" t="s">
        <v>85</v>
      </c>
      <c r="C155" s="16" t="s">
        <v>402</v>
      </c>
      <c r="D155" s="15">
        <v>41548.634895833333</v>
      </c>
      <c r="E155" s="15">
        <v>41556.540439814817</v>
      </c>
      <c r="F155" s="16" t="s">
        <v>288</v>
      </c>
      <c r="G155" s="16" t="s">
        <v>10</v>
      </c>
      <c r="H155" s="16" t="s">
        <v>50</v>
      </c>
      <c r="I155" s="16" t="s">
        <v>50</v>
      </c>
      <c r="J155" s="17">
        <v>30</v>
      </c>
      <c r="K155" s="17">
        <v>0</v>
      </c>
      <c r="L155" s="17">
        <v>30</v>
      </c>
      <c r="M155" s="16" t="s">
        <v>1864</v>
      </c>
      <c r="N155" s="15">
        <v>41660</v>
      </c>
    </row>
    <row r="156" spans="1:14" x14ac:dyDescent="0.2">
      <c r="A156" s="18">
        <v>41556.7577662037</v>
      </c>
      <c r="B156" s="16" t="s">
        <v>61</v>
      </c>
      <c r="C156" s="16" t="s">
        <v>379</v>
      </c>
      <c r="D156" s="15">
        <v>41556.725289351853</v>
      </c>
      <c r="E156" s="15">
        <v>41560.843657407408</v>
      </c>
      <c r="F156" s="16" t="s">
        <v>280</v>
      </c>
      <c r="G156" s="16" t="s">
        <v>10</v>
      </c>
      <c r="H156" s="16" t="s">
        <v>49</v>
      </c>
      <c r="I156" s="16" t="s">
        <v>49</v>
      </c>
      <c r="J156" s="17">
        <v>30</v>
      </c>
      <c r="K156" s="17">
        <v>94.5</v>
      </c>
      <c r="L156" s="17">
        <v>124.5</v>
      </c>
      <c r="M156" s="16" t="s">
        <v>1864</v>
      </c>
      <c r="N156" s="15">
        <v>41672</v>
      </c>
    </row>
    <row r="157" spans="1:14" x14ac:dyDescent="0.2">
      <c r="A157" s="18">
        <v>41555.751608796294</v>
      </c>
      <c r="B157" s="16" t="s">
        <v>69</v>
      </c>
      <c r="C157" s="16" t="s">
        <v>403</v>
      </c>
      <c r="D157" s="15">
        <v>41555.784097222226</v>
      </c>
      <c r="F157" s="16" t="s">
        <v>274</v>
      </c>
      <c r="G157" s="16" t="s">
        <v>10</v>
      </c>
      <c r="H157" s="16" t="s">
        <v>43</v>
      </c>
      <c r="I157" s="16" t="s">
        <v>43</v>
      </c>
      <c r="J157" s="17">
        <v>220</v>
      </c>
      <c r="K157" s="17">
        <v>92.5</v>
      </c>
      <c r="L157" s="17">
        <v>312.5</v>
      </c>
      <c r="M157" s="16" t="s">
        <v>1864</v>
      </c>
      <c r="N157" s="15">
        <v>41940</v>
      </c>
    </row>
    <row r="158" spans="1:14" x14ac:dyDescent="0.2">
      <c r="A158" s="18">
        <v>41550.481909722221</v>
      </c>
      <c r="B158" s="16" t="s">
        <v>87</v>
      </c>
      <c r="C158" s="16" t="s">
        <v>404</v>
      </c>
      <c r="D158" s="15">
        <v>41550.515497685185</v>
      </c>
      <c r="F158" s="16" t="s">
        <v>288</v>
      </c>
      <c r="G158" s="16" t="s">
        <v>10</v>
      </c>
      <c r="H158" s="16" t="s">
        <v>49</v>
      </c>
      <c r="I158" s="16" t="s">
        <v>49</v>
      </c>
      <c r="J158" s="17">
        <v>30</v>
      </c>
      <c r="K158" s="17">
        <v>775</v>
      </c>
      <c r="L158" s="17">
        <v>805</v>
      </c>
      <c r="M158" s="16" t="s">
        <v>1864</v>
      </c>
      <c r="N158" s="15">
        <v>41864</v>
      </c>
    </row>
    <row r="159" spans="1:14" x14ac:dyDescent="0.2">
      <c r="A159" s="18">
        <v>41549.691631944443</v>
      </c>
      <c r="B159" s="16" t="s">
        <v>61</v>
      </c>
      <c r="C159" s="16" t="s">
        <v>341</v>
      </c>
      <c r="D159" s="15">
        <v>41549.657858796294</v>
      </c>
      <c r="E159" s="15">
        <v>41560.807974537034</v>
      </c>
      <c r="F159" s="16" t="s">
        <v>280</v>
      </c>
      <c r="G159" s="16" t="s">
        <v>10</v>
      </c>
      <c r="H159" s="16" t="s">
        <v>49</v>
      </c>
      <c r="I159" s="16" t="s">
        <v>49</v>
      </c>
      <c r="J159" s="17">
        <v>949</v>
      </c>
      <c r="K159" s="17">
        <v>0</v>
      </c>
      <c r="L159" s="17">
        <v>949</v>
      </c>
      <c r="M159" s="16" t="s">
        <v>1864</v>
      </c>
      <c r="N159" s="15">
        <v>41845</v>
      </c>
    </row>
    <row r="160" spans="1:14" x14ac:dyDescent="0.2">
      <c r="A160" s="18">
        <v>41548.443576388891</v>
      </c>
      <c r="B160" s="16" t="s">
        <v>124</v>
      </c>
      <c r="C160" s="16" t="s">
        <v>405</v>
      </c>
      <c r="D160" s="15">
        <v>41548.477893518517</v>
      </c>
      <c r="E160" s="15">
        <v>41547.845358796294</v>
      </c>
      <c r="F160" s="16" t="s">
        <v>280</v>
      </c>
      <c r="G160" s="16" t="s">
        <v>10</v>
      </c>
      <c r="H160" s="16" t="s">
        <v>42</v>
      </c>
      <c r="I160" s="16" t="s">
        <v>42</v>
      </c>
      <c r="J160" s="17">
        <v>50</v>
      </c>
      <c r="K160" s="17">
        <v>0</v>
      </c>
      <c r="L160" s="17">
        <v>50</v>
      </c>
      <c r="M160" s="16" t="s">
        <v>1864</v>
      </c>
      <c r="N160" s="15">
        <v>41934</v>
      </c>
    </row>
    <row r="161" spans="1:14" x14ac:dyDescent="0.2">
      <c r="A161" s="18">
        <v>41552.837233796294</v>
      </c>
      <c r="B161" s="16" t="s">
        <v>96</v>
      </c>
      <c r="C161" s="16" t="s">
        <v>406</v>
      </c>
      <c r="D161" s="15">
        <v>41552.871886574074</v>
      </c>
      <c r="E161" s="15">
        <v>41554.709062499998</v>
      </c>
      <c r="F161" s="16" t="s">
        <v>274</v>
      </c>
      <c r="G161" s="16" t="s">
        <v>10</v>
      </c>
      <c r="H161" s="16" t="s">
        <v>41</v>
      </c>
      <c r="I161" s="16" t="s">
        <v>41</v>
      </c>
      <c r="J161" s="17">
        <v>470</v>
      </c>
      <c r="K161" s="17">
        <v>0</v>
      </c>
      <c r="L161" s="17">
        <v>470</v>
      </c>
      <c r="M161" s="16" t="s">
        <v>1864</v>
      </c>
      <c r="N161" s="15">
        <v>41885</v>
      </c>
    </row>
    <row r="162" spans="1:14" x14ac:dyDescent="0.2">
      <c r="A162" s="18">
        <v>41558.752928240741</v>
      </c>
      <c r="B162" s="16" t="s">
        <v>125</v>
      </c>
      <c r="C162" s="16" t="s">
        <v>407</v>
      </c>
      <c r="D162" s="15">
        <v>41558.717465277776</v>
      </c>
      <c r="E162" s="15">
        <v>41560.798310185186</v>
      </c>
      <c r="F162" s="16" t="s">
        <v>276</v>
      </c>
      <c r="G162" s="16" t="s">
        <v>10</v>
      </c>
      <c r="H162" s="16" t="s">
        <v>43</v>
      </c>
      <c r="I162" s="16" t="s">
        <v>43</v>
      </c>
      <c r="J162" s="17">
        <v>30</v>
      </c>
      <c r="K162" s="17">
        <v>200</v>
      </c>
      <c r="L162" s="17">
        <v>230</v>
      </c>
      <c r="M162" s="16" t="s">
        <v>1863</v>
      </c>
      <c r="N162" s="15"/>
    </row>
    <row r="163" spans="1:14" x14ac:dyDescent="0.2">
      <c r="A163" s="18">
        <v>41554.50204861111</v>
      </c>
      <c r="B163" s="16" t="s">
        <v>80</v>
      </c>
      <c r="C163" s="16" t="s">
        <v>408</v>
      </c>
      <c r="D163" s="15">
        <v>41554.466365740744</v>
      </c>
      <c r="E163" s="15">
        <v>41554.491527777776</v>
      </c>
      <c r="F163" s="16" t="s">
        <v>280</v>
      </c>
      <c r="G163" s="16" t="s">
        <v>10</v>
      </c>
      <c r="H163" s="16" t="s">
        <v>43</v>
      </c>
      <c r="I163" s="16" t="s">
        <v>43</v>
      </c>
      <c r="J163" s="17">
        <v>220</v>
      </c>
      <c r="K163" s="17">
        <v>95</v>
      </c>
      <c r="L163" s="17">
        <v>315</v>
      </c>
      <c r="M163" s="16" t="s">
        <v>1863</v>
      </c>
      <c r="N163" s="15"/>
    </row>
    <row r="164" spans="1:14" x14ac:dyDescent="0.2">
      <c r="A164" s="18">
        <v>41557.58525462963</v>
      </c>
      <c r="B164" s="16" t="s">
        <v>91</v>
      </c>
      <c r="C164" s="16" t="s">
        <v>409</v>
      </c>
      <c r="D164" s="15">
        <v>41557.621030092596</v>
      </c>
      <c r="E164" s="15">
        <v>41557.823750000003</v>
      </c>
      <c r="F164" s="16" t="s">
        <v>280</v>
      </c>
      <c r="G164" s="16" t="s">
        <v>10</v>
      </c>
      <c r="H164" s="16" t="s">
        <v>43</v>
      </c>
      <c r="I164" s="16" t="s">
        <v>43</v>
      </c>
      <c r="J164" s="17">
        <v>220</v>
      </c>
      <c r="K164" s="17">
        <v>0</v>
      </c>
      <c r="L164" s="17">
        <v>220</v>
      </c>
      <c r="M164" s="16" t="s">
        <v>1863</v>
      </c>
      <c r="N164" s="15"/>
    </row>
    <row r="165" spans="1:14" x14ac:dyDescent="0.2">
      <c r="A165" s="18">
        <v>41549.674178240741</v>
      </c>
      <c r="B165" s="16" t="s">
        <v>104</v>
      </c>
      <c r="C165" s="16" t="s">
        <v>410</v>
      </c>
      <c r="D165" s="15">
        <v>41549.63821759259</v>
      </c>
      <c r="E165" s="15">
        <v>41556.442615740743</v>
      </c>
      <c r="F165" s="16" t="s">
        <v>276</v>
      </c>
      <c r="G165" s="16" t="s">
        <v>10</v>
      </c>
      <c r="H165" s="16" t="s">
        <v>49</v>
      </c>
      <c r="I165" s="16" t="s">
        <v>49</v>
      </c>
      <c r="J165" s="17">
        <v>30</v>
      </c>
      <c r="K165" s="17">
        <v>0</v>
      </c>
      <c r="L165" s="17">
        <v>30</v>
      </c>
      <c r="M165" s="16" t="s">
        <v>1864</v>
      </c>
      <c r="N165" s="15">
        <v>41656</v>
      </c>
    </row>
    <row r="166" spans="1:14" x14ac:dyDescent="0.2">
      <c r="A166" s="18">
        <v>41549.669479166667</v>
      </c>
      <c r="B166" s="16" t="s">
        <v>78</v>
      </c>
      <c r="C166" s="16" t="s">
        <v>411</v>
      </c>
      <c r="D166" s="15">
        <v>41549.632187499999</v>
      </c>
      <c r="E166" s="15">
        <v>41562.680601851855</v>
      </c>
      <c r="F166" s="16" t="s">
        <v>274</v>
      </c>
      <c r="G166" s="16" t="s">
        <v>10</v>
      </c>
      <c r="H166" s="16" t="s">
        <v>43</v>
      </c>
      <c r="I166" s="16" t="s">
        <v>43</v>
      </c>
      <c r="J166" s="17">
        <v>270</v>
      </c>
      <c r="K166" s="17">
        <v>0</v>
      </c>
      <c r="L166" s="17">
        <v>270</v>
      </c>
      <c r="M166" s="16" t="s">
        <v>1864</v>
      </c>
      <c r="N166" s="15">
        <v>41927</v>
      </c>
    </row>
    <row r="167" spans="1:14" x14ac:dyDescent="0.2">
      <c r="A167" s="18">
        <v>41557.582835648151</v>
      </c>
      <c r="B167" s="16" t="s">
        <v>126</v>
      </c>
      <c r="C167" s="16" t="s">
        <v>412</v>
      </c>
      <c r="D167" s="15">
        <v>41557.621168981481</v>
      </c>
      <c r="F167" s="16" t="s">
        <v>274</v>
      </c>
      <c r="G167" s="16" t="s">
        <v>10</v>
      </c>
      <c r="H167" s="16" t="s">
        <v>41</v>
      </c>
      <c r="I167" s="16" t="s">
        <v>41</v>
      </c>
      <c r="J167" s="17">
        <v>470</v>
      </c>
      <c r="K167" s="17">
        <v>274.5</v>
      </c>
      <c r="L167" s="17">
        <v>744.5</v>
      </c>
      <c r="M167" s="16" t="s">
        <v>1864</v>
      </c>
      <c r="N167" s="15">
        <v>41741</v>
      </c>
    </row>
    <row r="168" spans="1:14" x14ac:dyDescent="0.2">
      <c r="A168" s="18">
        <v>41559.704155092593</v>
      </c>
      <c r="B168" s="16" t="s">
        <v>127</v>
      </c>
      <c r="C168" s="16" t="s">
        <v>413</v>
      </c>
      <c r="D168" s="15">
        <v>41559.665324074071</v>
      </c>
      <c r="F168" s="16" t="s">
        <v>280</v>
      </c>
      <c r="G168" s="16" t="s">
        <v>10</v>
      </c>
      <c r="H168" s="16" t="s">
        <v>43</v>
      </c>
      <c r="I168" s="16" t="s">
        <v>43</v>
      </c>
      <c r="J168" s="17">
        <v>30</v>
      </c>
      <c r="K168" s="17">
        <v>287.22000000000003</v>
      </c>
      <c r="L168" s="17">
        <v>317.22000000000003</v>
      </c>
      <c r="M168" s="16" t="s">
        <v>1864</v>
      </c>
      <c r="N168" s="15">
        <v>41929</v>
      </c>
    </row>
    <row r="169" spans="1:14" x14ac:dyDescent="0.2">
      <c r="A169" s="18">
        <v>41549.66909722222</v>
      </c>
      <c r="B169" s="16" t="s">
        <v>78</v>
      </c>
      <c r="C169" s="16" t="s">
        <v>414</v>
      </c>
      <c r="D169" s="15">
        <v>41549.629537037035</v>
      </c>
      <c r="E169" s="15">
        <v>41561.826215277775</v>
      </c>
      <c r="F169" s="16" t="s">
        <v>274</v>
      </c>
      <c r="G169" s="16" t="s">
        <v>10</v>
      </c>
      <c r="H169" s="16" t="s">
        <v>43</v>
      </c>
      <c r="I169" s="16" t="s">
        <v>43</v>
      </c>
      <c r="J169" s="17">
        <v>270</v>
      </c>
      <c r="K169" s="17">
        <v>0</v>
      </c>
      <c r="L169" s="17">
        <v>270</v>
      </c>
      <c r="M169" s="16" t="s">
        <v>1864</v>
      </c>
      <c r="N169" s="15">
        <v>41877</v>
      </c>
    </row>
    <row r="170" spans="1:14" x14ac:dyDescent="0.2">
      <c r="A170" s="18">
        <v>41559.606782407405</v>
      </c>
      <c r="B170" s="16" t="s">
        <v>75</v>
      </c>
      <c r="C170" s="16" t="s">
        <v>415</v>
      </c>
      <c r="D170" s="15">
        <v>41559.647094907406</v>
      </c>
      <c r="F170" s="16" t="s">
        <v>326</v>
      </c>
      <c r="G170" s="16" t="s">
        <v>10</v>
      </c>
      <c r="H170" s="16" t="s">
        <v>42</v>
      </c>
      <c r="I170" s="16" t="s">
        <v>42</v>
      </c>
      <c r="J170" s="17">
        <v>30</v>
      </c>
      <c r="K170" s="17">
        <v>0</v>
      </c>
      <c r="L170" s="17">
        <v>30</v>
      </c>
      <c r="M170" s="16" t="s">
        <v>1863</v>
      </c>
      <c r="N170" s="15"/>
    </row>
    <row r="171" spans="1:14" x14ac:dyDescent="0.2">
      <c r="A171" s="18">
        <v>41556.707083333335</v>
      </c>
      <c r="B171" s="16" t="s">
        <v>91</v>
      </c>
      <c r="C171" s="16" t="s">
        <v>416</v>
      </c>
      <c r="D171" s="15">
        <v>41556.747581018521</v>
      </c>
      <c r="E171" s="15">
        <v>41556.757673611108</v>
      </c>
      <c r="F171" s="16" t="s">
        <v>280</v>
      </c>
      <c r="G171" s="16" t="s">
        <v>10</v>
      </c>
      <c r="H171" s="16" t="s">
        <v>43</v>
      </c>
      <c r="I171" s="16" t="s">
        <v>43</v>
      </c>
      <c r="J171" s="17">
        <v>220</v>
      </c>
      <c r="K171" s="17">
        <v>500</v>
      </c>
      <c r="L171" s="17">
        <v>720</v>
      </c>
      <c r="M171" s="16" t="s">
        <v>1863</v>
      </c>
      <c r="N171" s="15"/>
    </row>
    <row r="172" spans="1:14" x14ac:dyDescent="0.2">
      <c r="A172" s="18">
        <v>41551.705972222226</v>
      </c>
      <c r="B172" s="16" t="s">
        <v>128</v>
      </c>
      <c r="C172" s="16" t="s">
        <v>406</v>
      </c>
      <c r="D172" s="15">
        <v>41551.748784722222</v>
      </c>
      <c r="E172" s="15">
        <v>41551.806319444448</v>
      </c>
      <c r="F172" s="16" t="s">
        <v>274</v>
      </c>
      <c r="G172" s="16" t="s">
        <v>10</v>
      </c>
      <c r="H172" s="16" t="s">
        <v>41</v>
      </c>
      <c r="I172" s="16" t="s">
        <v>41</v>
      </c>
      <c r="J172" s="17">
        <v>470</v>
      </c>
      <c r="K172" s="17">
        <v>0</v>
      </c>
      <c r="L172" s="17">
        <v>470</v>
      </c>
      <c r="M172" s="16" t="s">
        <v>1864</v>
      </c>
      <c r="N172" s="15">
        <v>41885</v>
      </c>
    </row>
    <row r="173" spans="1:14" x14ac:dyDescent="0.2">
      <c r="A173" s="18">
        <v>41561.674490740741</v>
      </c>
      <c r="B173" s="16" t="s">
        <v>96</v>
      </c>
      <c r="C173" s="16" t="s">
        <v>406</v>
      </c>
      <c r="D173" s="15">
        <v>41561.631192129629</v>
      </c>
      <c r="F173" s="16" t="s">
        <v>274</v>
      </c>
      <c r="G173" s="16" t="s">
        <v>10</v>
      </c>
      <c r="H173" s="16" t="s">
        <v>41</v>
      </c>
      <c r="I173" s="16" t="s">
        <v>41</v>
      </c>
      <c r="J173" s="17">
        <v>470</v>
      </c>
      <c r="K173" s="17">
        <v>0</v>
      </c>
      <c r="L173" s="17">
        <v>470</v>
      </c>
      <c r="M173" s="16" t="s">
        <v>1864</v>
      </c>
      <c r="N173" s="15">
        <v>41885</v>
      </c>
    </row>
    <row r="174" spans="1:14" x14ac:dyDescent="0.2">
      <c r="A174" s="18">
        <v>41557.76221064815</v>
      </c>
      <c r="B174" s="16" t="s">
        <v>129</v>
      </c>
      <c r="C174" s="16" t="s">
        <v>417</v>
      </c>
      <c r="D174" s="15">
        <v>41557.805520833332</v>
      </c>
      <c r="E174" s="15">
        <v>41560.939004629632</v>
      </c>
      <c r="F174" s="16" t="s">
        <v>280</v>
      </c>
      <c r="G174" s="16" t="s">
        <v>10</v>
      </c>
      <c r="H174" s="16" t="s">
        <v>45</v>
      </c>
      <c r="I174" s="16" t="s">
        <v>45</v>
      </c>
      <c r="J174" s="17">
        <v>30</v>
      </c>
      <c r="K174" s="17">
        <v>0</v>
      </c>
      <c r="L174" s="17">
        <v>30</v>
      </c>
      <c r="M174" s="16" t="s">
        <v>1863</v>
      </c>
      <c r="N174" s="15"/>
    </row>
    <row r="175" spans="1:14" x14ac:dyDescent="0.2">
      <c r="A175" s="18">
        <v>41557.409710648149</v>
      </c>
      <c r="B175" s="16" t="s">
        <v>61</v>
      </c>
      <c r="C175" s="16" t="s">
        <v>298</v>
      </c>
      <c r="D175" s="15">
        <v>41557.365798611114</v>
      </c>
      <c r="E175" s="15">
        <v>41560.844143518516</v>
      </c>
      <c r="F175" s="16" t="s">
        <v>280</v>
      </c>
      <c r="G175" s="16" t="s">
        <v>10</v>
      </c>
      <c r="H175" s="16" t="s">
        <v>49</v>
      </c>
      <c r="I175" s="16" t="s">
        <v>49</v>
      </c>
      <c r="J175" s="17">
        <v>30</v>
      </c>
      <c r="K175" s="17">
        <v>0</v>
      </c>
      <c r="L175" s="17">
        <v>30</v>
      </c>
      <c r="M175" s="16" t="s">
        <v>1864</v>
      </c>
      <c r="N175" s="15">
        <v>41931</v>
      </c>
    </row>
    <row r="176" spans="1:14" x14ac:dyDescent="0.2">
      <c r="A176" s="18">
        <v>41554.802118055559</v>
      </c>
      <c r="B176" s="16" t="s">
        <v>105</v>
      </c>
      <c r="C176" s="16" t="s">
        <v>362</v>
      </c>
      <c r="D176" s="15">
        <v>41554.846192129633</v>
      </c>
      <c r="E176" s="15">
        <v>41555.428541666668</v>
      </c>
      <c r="F176" s="16" t="s">
        <v>274</v>
      </c>
      <c r="G176" s="16" t="s">
        <v>10</v>
      </c>
      <c r="H176" s="16" t="s">
        <v>42</v>
      </c>
      <c r="I176" s="16" t="s">
        <v>42</v>
      </c>
      <c r="J176" s="17">
        <v>30</v>
      </c>
      <c r="K176" s="17">
        <v>95</v>
      </c>
      <c r="L176" s="17">
        <v>125</v>
      </c>
      <c r="M176" s="16" t="s">
        <v>1863</v>
      </c>
      <c r="N176" s="15"/>
    </row>
    <row r="177" spans="1:14" x14ac:dyDescent="0.2">
      <c r="A177" s="18">
        <v>41559.980844907404</v>
      </c>
      <c r="B177" s="16" t="s">
        <v>130</v>
      </c>
      <c r="C177" s="16" t="s">
        <v>418</v>
      </c>
      <c r="D177" s="15">
        <v>41559.935891203706</v>
      </c>
      <c r="E177" s="15">
        <v>41559.98605324074</v>
      </c>
      <c r="F177" s="16" t="s">
        <v>288</v>
      </c>
      <c r="G177" s="16" t="s">
        <v>10</v>
      </c>
      <c r="H177" s="16" t="s">
        <v>49</v>
      </c>
      <c r="I177" s="16" t="s">
        <v>49</v>
      </c>
      <c r="J177" s="17">
        <v>30</v>
      </c>
      <c r="K177" s="17">
        <v>700</v>
      </c>
      <c r="L177" s="17">
        <v>730</v>
      </c>
      <c r="M177" s="16" t="s">
        <v>1864</v>
      </c>
      <c r="N177" s="15">
        <v>41689</v>
      </c>
    </row>
    <row r="178" spans="1:14" x14ac:dyDescent="0.2">
      <c r="A178" s="18">
        <v>41583.875104166669</v>
      </c>
      <c r="B178" s="16" t="s">
        <v>126</v>
      </c>
      <c r="C178" s="16" t="s">
        <v>419</v>
      </c>
      <c r="D178" s="15">
        <v>41583.920960648145</v>
      </c>
      <c r="F178" s="16" t="s">
        <v>274</v>
      </c>
      <c r="G178" s="16" t="s">
        <v>10</v>
      </c>
      <c r="H178" s="16" t="s">
        <v>49</v>
      </c>
      <c r="I178" s="16" t="s">
        <v>49</v>
      </c>
      <c r="J178" s="17">
        <v>401</v>
      </c>
      <c r="K178" s="17">
        <v>0</v>
      </c>
      <c r="L178" s="17">
        <v>401</v>
      </c>
      <c r="M178" s="16" t="s">
        <v>1863</v>
      </c>
      <c r="N178" s="15"/>
    </row>
    <row r="179" spans="1:14" x14ac:dyDescent="0.2">
      <c r="A179" s="18">
        <v>41561.78869212963</v>
      </c>
      <c r="B179" s="16" t="s">
        <v>131</v>
      </c>
      <c r="C179" s="16" t="s">
        <v>420</v>
      </c>
      <c r="D179" s="15">
        <v>41561.83489583333</v>
      </c>
      <c r="F179" s="16" t="s">
        <v>280</v>
      </c>
      <c r="G179" s="16" t="s">
        <v>10</v>
      </c>
      <c r="H179" s="16" t="s">
        <v>43</v>
      </c>
      <c r="I179" s="16" t="s">
        <v>43</v>
      </c>
      <c r="J179" s="17">
        <v>220</v>
      </c>
      <c r="K179" s="17">
        <v>0</v>
      </c>
      <c r="L179" s="17">
        <v>220</v>
      </c>
      <c r="M179" s="16" t="s">
        <v>1863</v>
      </c>
      <c r="N179" s="15"/>
    </row>
    <row r="180" spans="1:14" x14ac:dyDescent="0.2">
      <c r="A180" s="18">
        <v>41552.768090277779</v>
      </c>
      <c r="B180" s="16" t="s">
        <v>125</v>
      </c>
      <c r="C180" s="16" t="s">
        <v>421</v>
      </c>
      <c r="D180" s="15">
        <v>41552.721863425926</v>
      </c>
      <c r="E180" s="15">
        <v>41554.013449074075</v>
      </c>
      <c r="F180" s="16" t="s">
        <v>276</v>
      </c>
      <c r="G180" s="16" t="s">
        <v>10</v>
      </c>
      <c r="H180" s="16" t="s">
        <v>43</v>
      </c>
      <c r="I180" s="16" t="s">
        <v>43</v>
      </c>
      <c r="J180" s="17">
        <v>30</v>
      </c>
      <c r="K180" s="17">
        <v>242.5</v>
      </c>
      <c r="L180" s="17">
        <v>272.5</v>
      </c>
      <c r="M180" s="16" t="s">
        <v>1863</v>
      </c>
      <c r="N180" s="15"/>
    </row>
    <row r="181" spans="1:14" x14ac:dyDescent="0.2">
      <c r="A181" s="18">
        <v>41555.515347222223</v>
      </c>
      <c r="B181" s="16" t="s">
        <v>132</v>
      </c>
      <c r="C181" s="16" t="s">
        <v>422</v>
      </c>
      <c r="D181" s="15">
        <v>41555.5627662037</v>
      </c>
      <c r="E181" s="15">
        <v>41560.790196759262</v>
      </c>
      <c r="F181" s="16" t="s">
        <v>288</v>
      </c>
      <c r="G181" s="16" t="s">
        <v>10</v>
      </c>
      <c r="H181" s="16" t="s">
        <v>41</v>
      </c>
      <c r="I181" s="16" t="s">
        <v>41</v>
      </c>
      <c r="J181" s="17">
        <v>470</v>
      </c>
      <c r="K181" s="17">
        <v>0</v>
      </c>
      <c r="L181" s="17">
        <v>470</v>
      </c>
      <c r="M181" s="16" t="s">
        <v>1864</v>
      </c>
      <c r="N181" s="15">
        <v>41938</v>
      </c>
    </row>
    <row r="182" spans="1:14" x14ac:dyDescent="0.2">
      <c r="A182" s="18">
        <v>41552.706342592595</v>
      </c>
      <c r="B182" s="16" t="s">
        <v>69</v>
      </c>
      <c r="C182" s="16" t="s">
        <v>343</v>
      </c>
      <c r="D182" s="15">
        <v>41552.753888888888</v>
      </c>
      <c r="F182" s="16" t="s">
        <v>274</v>
      </c>
      <c r="G182" s="16" t="s">
        <v>10</v>
      </c>
      <c r="H182" s="16" t="s">
        <v>43</v>
      </c>
      <c r="I182" s="16" t="s">
        <v>43</v>
      </c>
      <c r="J182" s="17">
        <v>220</v>
      </c>
      <c r="K182" s="17">
        <v>185</v>
      </c>
      <c r="L182" s="17">
        <v>405</v>
      </c>
      <c r="M182" s="16" t="s">
        <v>1864</v>
      </c>
      <c r="N182" s="15">
        <v>41800</v>
      </c>
    </row>
    <row r="183" spans="1:14" x14ac:dyDescent="0.2">
      <c r="A183" s="18">
        <v>41553.750601851854</v>
      </c>
      <c r="B183" s="16" t="s">
        <v>66</v>
      </c>
      <c r="C183" s="16" t="s">
        <v>423</v>
      </c>
      <c r="D183" s="15">
        <v>41553.70212962963</v>
      </c>
      <c r="F183" s="16" t="s">
        <v>288</v>
      </c>
      <c r="G183" s="16" t="s">
        <v>10</v>
      </c>
      <c r="H183" s="16" t="s">
        <v>41</v>
      </c>
      <c r="I183" s="16" t="s">
        <v>41</v>
      </c>
      <c r="J183" s="17">
        <v>30</v>
      </c>
      <c r="K183" s="17">
        <v>446.5</v>
      </c>
      <c r="L183" s="17">
        <v>476.5</v>
      </c>
      <c r="M183" s="16" t="s">
        <v>1864</v>
      </c>
      <c r="N183" s="15">
        <v>41700</v>
      </c>
    </row>
    <row r="184" spans="1:14" x14ac:dyDescent="0.2">
      <c r="A184" s="18">
        <v>41556.807060185187</v>
      </c>
      <c r="B184" s="16" t="s">
        <v>80</v>
      </c>
      <c r="C184" s="16" t="s">
        <v>323</v>
      </c>
      <c r="D184" s="15">
        <v>41556.856238425928</v>
      </c>
      <c r="E184" s="15">
        <v>41556.66815972222</v>
      </c>
      <c r="F184" s="16" t="s">
        <v>280</v>
      </c>
      <c r="G184" s="16" t="s">
        <v>10</v>
      </c>
      <c r="H184" s="16" t="s">
        <v>42</v>
      </c>
      <c r="I184" s="16" t="s">
        <v>42</v>
      </c>
      <c r="J184" s="17">
        <v>50</v>
      </c>
      <c r="K184" s="17">
        <v>0</v>
      </c>
      <c r="L184" s="17">
        <v>50</v>
      </c>
      <c r="M184" s="16" t="s">
        <v>1864</v>
      </c>
      <c r="N184" s="15">
        <v>41770</v>
      </c>
    </row>
    <row r="185" spans="1:14" x14ac:dyDescent="0.2">
      <c r="A185" s="18">
        <v>41556.697210648148</v>
      </c>
      <c r="B185" s="16" t="s">
        <v>133</v>
      </c>
      <c r="C185" s="16" t="s">
        <v>424</v>
      </c>
      <c r="D185" s="15">
        <v>41556.746493055558</v>
      </c>
      <c r="E185" s="15">
        <v>41560.993449074071</v>
      </c>
      <c r="F185" s="16" t="s">
        <v>280</v>
      </c>
      <c r="G185" s="16" t="s">
        <v>10</v>
      </c>
      <c r="H185" s="16" t="s">
        <v>42</v>
      </c>
      <c r="I185" s="16" t="s">
        <v>42</v>
      </c>
      <c r="J185" s="17">
        <v>30</v>
      </c>
      <c r="K185" s="17">
        <v>0</v>
      </c>
      <c r="L185" s="17">
        <v>30</v>
      </c>
      <c r="M185" s="16" t="s">
        <v>1863</v>
      </c>
      <c r="N185" s="15"/>
    </row>
    <row r="186" spans="1:14" x14ac:dyDescent="0.2">
      <c r="A186" s="18">
        <v>41549.692777777775</v>
      </c>
      <c r="B186" s="16" t="s">
        <v>61</v>
      </c>
      <c r="C186" s="16" t="s">
        <v>298</v>
      </c>
      <c r="D186" s="15">
        <v>41549.642812500002</v>
      </c>
      <c r="E186" s="15">
        <v>41556.227905092594</v>
      </c>
      <c r="F186" s="16" t="s">
        <v>280</v>
      </c>
      <c r="G186" s="16" t="s">
        <v>10</v>
      </c>
      <c r="H186" s="16" t="s">
        <v>49</v>
      </c>
      <c r="I186" s="16" t="s">
        <v>49</v>
      </c>
      <c r="J186" s="17">
        <v>30</v>
      </c>
      <c r="K186" s="17">
        <v>0</v>
      </c>
      <c r="L186" s="17">
        <v>30</v>
      </c>
      <c r="M186" s="16" t="s">
        <v>1864</v>
      </c>
      <c r="N186" s="15">
        <v>41931</v>
      </c>
    </row>
    <row r="187" spans="1:14" x14ac:dyDescent="0.2">
      <c r="A187" s="18">
        <v>41550.706180555557</v>
      </c>
      <c r="B187" s="16" t="s">
        <v>124</v>
      </c>
      <c r="C187" s="16" t="s">
        <v>425</v>
      </c>
      <c r="D187" s="15">
        <v>41550.655740740738</v>
      </c>
      <c r="E187" s="15">
        <v>41550.705682870372</v>
      </c>
      <c r="F187" s="16" t="s">
        <v>280</v>
      </c>
      <c r="G187" s="16" t="s">
        <v>10</v>
      </c>
      <c r="H187" s="16" t="s">
        <v>41</v>
      </c>
      <c r="I187" s="16" t="s">
        <v>41</v>
      </c>
      <c r="J187" s="17">
        <v>470</v>
      </c>
      <c r="K187" s="17">
        <v>0</v>
      </c>
      <c r="L187" s="17">
        <v>470</v>
      </c>
      <c r="M187" s="16" t="s">
        <v>1864</v>
      </c>
      <c r="N187" s="15">
        <v>41801</v>
      </c>
    </row>
    <row r="188" spans="1:14" x14ac:dyDescent="0.2">
      <c r="A188" s="18">
        <v>41556.815393518518</v>
      </c>
      <c r="B188" s="16" t="s">
        <v>92</v>
      </c>
      <c r="C188" s="16" t="s">
        <v>426</v>
      </c>
      <c r="D188" s="15">
        <v>41556.865937499999</v>
      </c>
      <c r="E188" s="15">
        <v>41556.803194444445</v>
      </c>
      <c r="F188" s="16" t="s">
        <v>280</v>
      </c>
      <c r="G188" s="16" t="s">
        <v>10</v>
      </c>
      <c r="H188" s="16" t="s">
        <v>43</v>
      </c>
      <c r="I188" s="16" t="s">
        <v>43</v>
      </c>
      <c r="J188" s="17">
        <v>220</v>
      </c>
      <c r="K188" s="17">
        <v>0</v>
      </c>
      <c r="L188" s="17">
        <v>220</v>
      </c>
      <c r="M188" s="16" t="s">
        <v>1863</v>
      </c>
      <c r="N188" s="15"/>
    </row>
    <row r="189" spans="1:14" x14ac:dyDescent="0.2">
      <c r="A189" s="18">
        <v>41557.59715277778</v>
      </c>
      <c r="B189" s="16" t="s">
        <v>105</v>
      </c>
      <c r="C189" s="16" t="s">
        <v>362</v>
      </c>
      <c r="D189" s="15">
        <v>41557.647951388892</v>
      </c>
      <c r="E189" s="15">
        <v>41559.852962962963</v>
      </c>
      <c r="F189" s="16" t="s">
        <v>274</v>
      </c>
      <c r="G189" s="16" t="s">
        <v>10</v>
      </c>
      <c r="H189" s="16" t="s">
        <v>42</v>
      </c>
      <c r="I189" s="16" t="s">
        <v>42</v>
      </c>
      <c r="J189" s="17">
        <v>30</v>
      </c>
      <c r="K189" s="17">
        <v>0</v>
      </c>
      <c r="L189" s="17">
        <v>30</v>
      </c>
      <c r="M189" s="16" t="s">
        <v>1863</v>
      </c>
      <c r="N189" s="15"/>
    </row>
    <row r="190" spans="1:14" x14ac:dyDescent="0.2">
      <c r="A190" s="18">
        <v>41556.81490740741</v>
      </c>
      <c r="B190" s="16" t="s">
        <v>92</v>
      </c>
      <c r="C190" s="16" t="s">
        <v>426</v>
      </c>
      <c r="D190" s="15">
        <v>41556.865937499999</v>
      </c>
      <c r="E190" s="15">
        <v>41556.803194444445</v>
      </c>
      <c r="F190" s="16" t="s">
        <v>280</v>
      </c>
      <c r="G190" s="16" t="s">
        <v>10</v>
      </c>
      <c r="H190" s="16" t="s">
        <v>43</v>
      </c>
      <c r="I190" s="16" t="s">
        <v>43</v>
      </c>
      <c r="J190" s="17">
        <v>220</v>
      </c>
      <c r="K190" s="17">
        <v>0</v>
      </c>
      <c r="L190" s="17">
        <v>220</v>
      </c>
      <c r="M190" s="16" t="s">
        <v>1863</v>
      </c>
      <c r="N190" s="15"/>
    </row>
    <row r="191" spans="1:14" x14ac:dyDescent="0.2">
      <c r="A191" s="18">
        <v>41557.796597222223</v>
      </c>
      <c r="B191" s="16" t="s">
        <v>96</v>
      </c>
      <c r="C191" s="16" t="s">
        <v>427</v>
      </c>
      <c r="D191" s="15">
        <v>41557.847685185188</v>
      </c>
      <c r="E191" s="15">
        <v>41560.556238425925</v>
      </c>
      <c r="F191" s="16" t="s">
        <v>274</v>
      </c>
      <c r="G191" s="16" t="s">
        <v>10</v>
      </c>
      <c r="H191" s="16" t="s">
        <v>43</v>
      </c>
      <c r="I191" s="16" t="s">
        <v>43</v>
      </c>
      <c r="J191" s="17">
        <v>220</v>
      </c>
      <c r="K191" s="17">
        <v>0</v>
      </c>
      <c r="L191" s="17">
        <v>220</v>
      </c>
      <c r="M191" s="16" t="s">
        <v>1863</v>
      </c>
      <c r="N191" s="15"/>
    </row>
    <row r="192" spans="1:14" x14ac:dyDescent="0.2">
      <c r="A192" s="18">
        <v>41559.61109953704</v>
      </c>
      <c r="B192" s="16" t="s">
        <v>134</v>
      </c>
      <c r="C192" s="16" t="s">
        <v>428</v>
      </c>
      <c r="D192" s="15">
        <v>41559.663124999999</v>
      </c>
      <c r="E192" s="15">
        <v>41560.878865740742</v>
      </c>
      <c r="F192" s="16" t="s">
        <v>280</v>
      </c>
      <c r="G192" s="16" t="s">
        <v>10</v>
      </c>
      <c r="H192" s="16" t="s">
        <v>45</v>
      </c>
      <c r="I192" s="16" t="s">
        <v>45</v>
      </c>
      <c r="J192" s="17">
        <v>30</v>
      </c>
      <c r="K192" s="17">
        <v>0</v>
      </c>
      <c r="L192" s="17">
        <v>30</v>
      </c>
      <c r="M192" s="16" t="s">
        <v>1864</v>
      </c>
      <c r="N192" s="15">
        <v>41693</v>
      </c>
    </row>
    <row r="193" spans="1:14" x14ac:dyDescent="0.2">
      <c r="A193" s="18">
        <v>41593.534039351849</v>
      </c>
      <c r="B193" s="16" t="s">
        <v>135</v>
      </c>
      <c r="C193" s="16" t="s">
        <v>429</v>
      </c>
      <c r="D193" s="15">
        <v>41593.586354166669</v>
      </c>
      <c r="F193" s="16" t="s">
        <v>280</v>
      </c>
      <c r="G193" s="16" t="s">
        <v>10</v>
      </c>
      <c r="H193" s="16" t="s">
        <v>43</v>
      </c>
      <c r="I193" s="16" t="s">
        <v>43</v>
      </c>
      <c r="J193" s="17">
        <v>30</v>
      </c>
      <c r="K193" s="17">
        <v>190</v>
      </c>
      <c r="L193" s="17">
        <v>220</v>
      </c>
      <c r="M193" s="16" t="s">
        <v>1863</v>
      </c>
      <c r="N193" s="15"/>
    </row>
    <row r="194" spans="1:14" x14ac:dyDescent="0.2">
      <c r="A194" s="18">
        <v>41560.607291666667</v>
      </c>
      <c r="B194" s="16" t="s">
        <v>136</v>
      </c>
      <c r="C194" s="16" t="s">
        <v>430</v>
      </c>
      <c r="D194" s="15">
        <v>41560.659895833334</v>
      </c>
      <c r="F194" s="16" t="s">
        <v>274</v>
      </c>
      <c r="G194" s="16" t="s">
        <v>10</v>
      </c>
      <c r="H194" s="16" t="s">
        <v>44</v>
      </c>
      <c r="I194" s="16" t="s">
        <v>44</v>
      </c>
      <c r="J194" s="17">
        <v>30</v>
      </c>
      <c r="K194" s="17">
        <v>45</v>
      </c>
      <c r="L194" s="17">
        <v>75</v>
      </c>
      <c r="M194" s="16" t="s">
        <v>1864</v>
      </c>
      <c r="N194" s="15">
        <v>41673</v>
      </c>
    </row>
    <row r="195" spans="1:14" x14ac:dyDescent="0.2">
      <c r="A195" s="18">
        <v>41552.749259259261</v>
      </c>
      <c r="B195" s="16" t="s">
        <v>135</v>
      </c>
      <c r="C195" s="16" t="s">
        <v>431</v>
      </c>
      <c r="D195" s="15">
        <v>41552.696388888886</v>
      </c>
      <c r="E195" s="15">
        <v>41556.440509259257</v>
      </c>
      <c r="F195" s="16" t="s">
        <v>280</v>
      </c>
      <c r="G195" s="16" t="s">
        <v>10</v>
      </c>
      <c r="H195" s="16" t="s">
        <v>43</v>
      </c>
      <c r="I195" s="16" t="s">
        <v>43</v>
      </c>
      <c r="J195" s="17">
        <v>30</v>
      </c>
      <c r="K195" s="17">
        <v>190</v>
      </c>
      <c r="L195" s="17">
        <v>220</v>
      </c>
      <c r="M195" s="16" t="s">
        <v>1863</v>
      </c>
      <c r="N195" s="15"/>
    </row>
    <row r="196" spans="1:14" x14ac:dyDescent="0.2">
      <c r="A196" s="18">
        <v>41548.553252314814</v>
      </c>
      <c r="B196" s="16" t="s">
        <v>137</v>
      </c>
      <c r="C196" s="16" t="s">
        <v>385</v>
      </c>
      <c r="D196" s="15">
        <v>41548.499930555554</v>
      </c>
      <c r="F196" s="16" t="s">
        <v>274</v>
      </c>
      <c r="G196" s="16" t="s">
        <v>10</v>
      </c>
      <c r="H196" s="16" t="s">
        <v>44</v>
      </c>
      <c r="I196" s="16" t="s">
        <v>44</v>
      </c>
      <c r="J196" s="17">
        <v>30</v>
      </c>
      <c r="K196" s="17">
        <v>0</v>
      </c>
      <c r="L196" s="17">
        <v>30</v>
      </c>
      <c r="M196" s="16" t="s">
        <v>1864</v>
      </c>
      <c r="N196" s="15">
        <v>41796</v>
      </c>
    </row>
    <row r="197" spans="1:14" x14ac:dyDescent="0.2">
      <c r="A197" s="18">
        <v>41552.680960648147</v>
      </c>
      <c r="B197" s="16" t="s">
        <v>138</v>
      </c>
      <c r="C197" s="16" t="s">
        <v>432</v>
      </c>
      <c r="D197" s="15">
        <v>41552.738715277781</v>
      </c>
      <c r="E197" s="15">
        <v>41559.453587962962</v>
      </c>
      <c r="F197" s="16" t="s">
        <v>326</v>
      </c>
      <c r="G197" s="16" t="s">
        <v>10</v>
      </c>
      <c r="H197" s="16" t="s">
        <v>43</v>
      </c>
      <c r="I197" s="16" t="s">
        <v>43</v>
      </c>
      <c r="J197" s="17">
        <v>220</v>
      </c>
      <c r="K197" s="17">
        <v>1055</v>
      </c>
      <c r="L197" s="17">
        <v>1275</v>
      </c>
      <c r="M197" s="16" t="s">
        <v>1863</v>
      </c>
      <c r="N197" s="15"/>
    </row>
    <row r="198" spans="1:14" x14ac:dyDescent="0.2">
      <c r="A198" s="18">
        <v>41554.560891203706</v>
      </c>
      <c r="B198" s="16" t="s">
        <v>68</v>
      </c>
      <c r="C198" s="16" t="s">
        <v>433</v>
      </c>
      <c r="D198" s="15">
        <v>41554.619722222225</v>
      </c>
      <c r="E198" s="15">
        <v>41554.589166666665</v>
      </c>
      <c r="F198" s="16" t="s">
        <v>280</v>
      </c>
      <c r="G198" s="16" t="s">
        <v>10</v>
      </c>
      <c r="H198" s="16" t="s">
        <v>44</v>
      </c>
      <c r="I198" s="16" t="s">
        <v>44</v>
      </c>
      <c r="J198" s="17">
        <v>150</v>
      </c>
      <c r="K198" s="17">
        <v>300</v>
      </c>
      <c r="L198" s="17">
        <v>450</v>
      </c>
      <c r="M198" s="16" t="s">
        <v>1864</v>
      </c>
      <c r="N198" s="15">
        <v>41813</v>
      </c>
    </row>
    <row r="199" spans="1:14" x14ac:dyDescent="0.2">
      <c r="A199" s="18">
        <v>41556.806435185186</v>
      </c>
      <c r="B199" s="16" t="s">
        <v>80</v>
      </c>
      <c r="C199" s="16" t="s">
        <v>416</v>
      </c>
      <c r="D199" s="15">
        <v>41556.747581018521</v>
      </c>
      <c r="E199" s="15">
        <v>41556.757673611108</v>
      </c>
      <c r="F199" s="16" t="s">
        <v>280</v>
      </c>
      <c r="G199" s="16" t="s">
        <v>10</v>
      </c>
      <c r="H199" s="16" t="s">
        <v>43</v>
      </c>
      <c r="I199" s="16" t="s">
        <v>43</v>
      </c>
      <c r="J199" s="17">
        <v>220</v>
      </c>
      <c r="K199" s="17">
        <v>500</v>
      </c>
      <c r="L199" s="17">
        <v>720</v>
      </c>
      <c r="M199" s="16" t="s">
        <v>1863</v>
      </c>
      <c r="N199" s="15"/>
    </row>
    <row r="200" spans="1:14" x14ac:dyDescent="0.2">
      <c r="A200" s="18">
        <v>41556.806215277778</v>
      </c>
      <c r="B200" s="16" t="s">
        <v>80</v>
      </c>
      <c r="C200" s="16" t="s">
        <v>426</v>
      </c>
      <c r="D200" s="15">
        <v>41556.865937499999</v>
      </c>
      <c r="E200" s="15">
        <v>41556.803194444445</v>
      </c>
      <c r="F200" s="16" t="s">
        <v>280</v>
      </c>
      <c r="G200" s="16" t="s">
        <v>10</v>
      </c>
      <c r="H200" s="16" t="s">
        <v>43</v>
      </c>
      <c r="I200" s="16" t="s">
        <v>43</v>
      </c>
      <c r="J200" s="17">
        <v>220</v>
      </c>
      <c r="K200" s="17">
        <v>0</v>
      </c>
      <c r="L200" s="17">
        <v>220</v>
      </c>
      <c r="M200" s="16" t="s">
        <v>1863</v>
      </c>
      <c r="N200" s="15"/>
    </row>
    <row r="201" spans="1:14" x14ac:dyDescent="0.2">
      <c r="A201" s="18">
        <v>41549.568576388891</v>
      </c>
      <c r="B201" s="16" t="s">
        <v>78</v>
      </c>
      <c r="C201" s="16" t="s">
        <v>434</v>
      </c>
      <c r="D201" s="15">
        <v>41549.628576388888</v>
      </c>
      <c r="F201" s="16" t="s">
        <v>288</v>
      </c>
      <c r="G201" s="16" t="s">
        <v>10</v>
      </c>
      <c r="H201" s="16" t="s">
        <v>49</v>
      </c>
      <c r="I201" s="16" t="s">
        <v>49</v>
      </c>
      <c r="J201" s="17">
        <v>949</v>
      </c>
      <c r="K201" s="17">
        <v>0</v>
      </c>
      <c r="L201" s="17">
        <v>949</v>
      </c>
      <c r="M201" s="16" t="s">
        <v>1864</v>
      </c>
      <c r="N201" s="15">
        <v>41811</v>
      </c>
    </row>
    <row r="202" spans="1:14" x14ac:dyDescent="0.2">
      <c r="A202" s="18">
        <v>41561.453217592592</v>
      </c>
      <c r="B202" s="16" t="s">
        <v>103</v>
      </c>
      <c r="C202" s="16" t="s">
        <v>374</v>
      </c>
      <c r="D202" s="15">
        <v>41561.513425925928</v>
      </c>
      <c r="F202" s="16" t="s">
        <v>280</v>
      </c>
      <c r="G202" s="16" t="s">
        <v>10</v>
      </c>
      <c r="H202" s="16" t="s">
        <v>42</v>
      </c>
      <c r="I202" s="16" t="s">
        <v>42</v>
      </c>
      <c r="J202" s="17">
        <v>30</v>
      </c>
      <c r="K202" s="17">
        <v>0</v>
      </c>
      <c r="L202" s="17">
        <v>30</v>
      </c>
      <c r="M202" s="16" t="s">
        <v>1863</v>
      </c>
      <c r="N202" s="15"/>
    </row>
    <row r="203" spans="1:14" x14ac:dyDescent="0.2">
      <c r="A203" s="18">
        <v>41554.673842592594</v>
      </c>
      <c r="B203" s="16" t="s">
        <v>61</v>
      </c>
      <c r="C203" s="16" t="s">
        <v>298</v>
      </c>
      <c r="D203" s="15">
        <v>41554.61241898148</v>
      </c>
      <c r="E203" s="15">
        <v>41556.230150462965</v>
      </c>
      <c r="F203" s="16" t="s">
        <v>280</v>
      </c>
      <c r="G203" s="16" t="s">
        <v>10</v>
      </c>
      <c r="H203" s="16" t="s">
        <v>49</v>
      </c>
      <c r="I203" s="16" t="s">
        <v>49</v>
      </c>
      <c r="J203" s="17">
        <v>30</v>
      </c>
      <c r="K203" s="17">
        <v>235.65</v>
      </c>
      <c r="L203" s="17">
        <v>265.64999999999998</v>
      </c>
      <c r="M203" s="16" t="s">
        <v>1864</v>
      </c>
      <c r="N203" s="15">
        <v>41931</v>
      </c>
    </row>
    <row r="204" spans="1:14" x14ac:dyDescent="0.2">
      <c r="A204" s="18">
        <v>41593.65415509259</v>
      </c>
      <c r="B204" s="16" t="s">
        <v>75</v>
      </c>
      <c r="C204" s="16" t="s">
        <v>435</v>
      </c>
      <c r="D204" s="15">
        <v>41593.715763888889</v>
      </c>
      <c r="F204" s="16" t="s">
        <v>326</v>
      </c>
      <c r="G204" s="16" t="s">
        <v>10</v>
      </c>
      <c r="H204" s="16" t="s">
        <v>42</v>
      </c>
      <c r="I204" s="16" t="s">
        <v>42</v>
      </c>
      <c r="J204" s="17">
        <v>30</v>
      </c>
      <c r="K204" s="17">
        <v>0</v>
      </c>
      <c r="L204" s="17">
        <v>30</v>
      </c>
      <c r="M204" s="16" t="s">
        <v>1863</v>
      </c>
      <c r="N204" s="15"/>
    </row>
    <row r="205" spans="1:14" x14ac:dyDescent="0.2">
      <c r="A205" s="18">
        <v>41555.830810185187</v>
      </c>
      <c r="B205" s="16" t="s">
        <v>58</v>
      </c>
      <c r="C205" s="16" t="s">
        <v>277</v>
      </c>
      <c r="D205" s="15">
        <v>41555.894224537034</v>
      </c>
      <c r="F205" s="16" t="s">
        <v>276</v>
      </c>
      <c r="G205" s="16" t="s">
        <v>10</v>
      </c>
      <c r="H205" s="16" t="s">
        <v>42</v>
      </c>
      <c r="I205" s="16" t="s">
        <v>42</v>
      </c>
      <c r="J205" s="17">
        <v>30</v>
      </c>
      <c r="K205" s="17">
        <v>0</v>
      </c>
      <c r="L205" s="17">
        <v>30</v>
      </c>
      <c r="M205" s="16" t="s">
        <v>1864</v>
      </c>
      <c r="N205" s="15">
        <v>41692</v>
      </c>
    </row>
    <row r="206" spans="1:14" x14ac:dyDescent="0.2">
      <c r="A206" s="18">
        <v>41556.560439814813</v>
      </c>
      <c r="B206" s="16" t="s">
        <v>103</v>
      </c>
      <c r="C206" s="16" t="s">
        <v>374</v>
      </c>
      <c r="D206" s="15">
        <v>41556.496840277781</v>
      </c>
      <c r="F206" s="16" t="s">
        <v>280</v>
      </c>
      <c r="G206" s="16" t="s">
        <v>10</v>
      </c>
      <c r="H206" s="16" t="s">
        <v>42</v>
      </c>
      <c r="I206" s="16" t="s">
        <v>42</v>
      </c>
      <c r="J206" s="17">
        <v>30</v>
      </c>
      <c r="K206" s="17">
        <v>0</v>
      </c>
      <c r="L206" s="17">
        <v>30</v>
      </c>
      <c r="M206" s="16" t="s">
        <v>1863</v>
      </c>
      <c r="N206" s="15"/>
    </row>
    <row r="207" spans="1:14" x14ac:dyDescent="0.2">
      <c r="A207" s="18">
        <v>41560.706712962965</v>
      </c>
      <c r="B207" s="16" t="s">
        <v>98</v>
      </c>
      <c r="C207" s="16" t="s">
        <v>436</v>
      </c>
      <c r="D207" s="15">
        <v>41560.770370370374</v>
      </c>
      <c r="F207" s="16" t="s">
        <v>326</v>
      </c>
      <c r="G207" s="16" t="s">
        <v>10</v>
      </c>
      <c r="H207" s="16" t="s">
        <v>43</v>
      </c>
      <c r="I207" s="16" t="s">
        <v>43</v>
      </c>
      <c r="J207" s="17">
        <v>20</v>
      </c>
      <c r="K207" s="17">
        <v>210</v>
      </c>
      <c r="L207" s="17">
        <v>230</v>
      </c>
      <c r="M207" s="16" t="s">
        <v>1864</v>
      </c>
      <c r="N207" s="15">
        <v>41716</v>
      </c>
    </row>
    <row r="208" spans="1:14" x14ac:dyDescent="0.2">
      <c r="A208" s="18">
        <v>41549.694444444445</v>
      </c>
      <c r="B208" s="16" t="s">
        <v>91</v>
      </c>
      <c r="C208" s="16" t="s">
        <v>437</v>
      </c>
      <c r="D208" s="15">
        <v>41549.627453703702</v>
      </c>
      <c r="E208" s="15">
        <v>41549.693726851852</v>
      </c>
      <c r="F208" s="16" t="s">
        <v>280</v>
      </c>
      <c r="G208" s="16" t="s">
        <v>10</v>
      </c>
      <c r="H208" s="16" t="s">
        <v>43</v>
      </c>
      <c r="I208" s="16" t="s">
        <v>43</v>
      </c>
      <c r="J208" s="17">
        <v>220</v>
      </c>
      <c r="K208" s="17">
        <v>142.5</v>
      </c>
      <c r="L208" s="17">
        <v>362.5</v>
      </c>
      <c r="M208" s="16" t="s">
        <v>1863</v>
      </c>
      <c r="N208" s="15"/>
    </row>
    <row r="209" spans="1:14" x14ac:dyDescent="0.2">
      <c r="A209" s="18">
        <v>41561.762662037036</v>
      </c>
      <c r="B209" s="16" t="s">
        <v>74</v>
      </c>
      <c r="C209" s="16" t="s">
        <v>306</v>
      </c>
      <c r="D209" s="15">
        <v>41561.830046296294</v>
      </c>
      <c r="F209" s="16" t="s">
        <v>276</v>
      </c>
      <c r="G209" s="16" t="s">
        <v>10</v>
      </c>
      <c r="H209" s="16" t="s">
        <v>45</v>
      </c>
      <c r="I209" s="16" t="s">
        <v>45</v>
      </c>
      <c r="J209" s="17">
        <v>30</v>
      </c>
      <c r="K209" s="17">
        <v>225.02</v>
      </c>
      <c r="L209" s="17">
        <v>255.02</v>
      </c>
      <c r="M209" s="16" t="s">
        <v>1864</v>
      </c>
      <c r="N209" s="15">
        <v>41780</v>
      </c>
    </row>
    <row r="210" spans="1:14" x14ac:dyDescent="0.2">
      <c r="A210" s="18">
        <v>41550.785231481481</v>
      </c>
      <c r="B210" s="16" t="s">
        <v>139</v>
      </c>
      <c r="C210" s="16" t="s">
        <v>438</v>
      </c>
      <c r="D210" s="15">
        <v>41550.717141203706</v>
      </c>
      <c r="E210" s="15">
        <v>41550.82068287037</v>
      </c>
      <c r="F210" s="16" t="s">
        <v>280</v>
      </c>
      <c r="G210" s="16" t="s">
        <v>10</v>
      </c>
      <c r="H210" s="16" t="s">
        <v>43</v>
      </c>
      <c r="I210" s="16" t="s">
        <v>43</v>
      </c>
      <c r="J210" s="17">
        <v>220</v>
      </c>
      <c r="K210" s="17">
        <v>279.02999999999997</v>
      </c>
      <c r="L210" s="17">
        <v>499.03</v>
      </c>
      <c r="M210" s="16" t="s">
        <v>1863</v>
      </c>
      <c r="N210" s="15"/>
    </row>
    <row r="211" spans="1:14" x14ac:dyDescent="0.2">
      <c r="A211" s="18">
        <v>41559.480671296296</v>
      </c>
      <c r="B211" s="16" t="s">
        <v>61</v>
      </c>
      <c r="C211" s="16" t="s">
        <v>339</v>
      </c>
      <c r="D211" s="15">
        <v>41559.409826388888</v>
      </c>
      <c r="E211" s="15">
        <v>41560.846458333333</v>
      </c>
      <c r="F211" s="16" t="s">
        <v>280</v>
      </c>
      <c r="G211" s="16" t="s">
        <v>10</v>
      </c>
      <c r="H211" s="16" t="s">
        <v>49</v>
      </c>
      <c r="I211" s="16" t="s">
        <v>49</v>
      </c>
      <c r="J211" s="17">
        <v>30</v>
      </c>
      <c r="K211" s="17">
        <v>192</v>
      </c>
      <c r="L211" s="17">
        <v>222</v>
      </c>
      <c r="M211" s="16" t="s">
        <v>1864</v>
      </c>
      <c r="N211" s="15">
        <v>41839</v>
      </c>
    </row>
    <row r="212" spans="1:14" x14ac:dyDescent="0.2">
      <c r="A212" s="18">
        <v>41554.516284722224</v>
      </c>
      <c r="B212" s="16" t="s">
        <v>140</v>
      </c>
      <c r="C212" s="16" t="s">
        <v>439</v>
      </c>
      <c r="D212" s="15">
        <v>41554.444861111115</v>
      </c>
      <c r="F212" s="16" t="s">
        <v>274</v>
      </c>
      <c r="G212" s="16" t="s">
        <v>10</v>
      </c>
      <c r="H212" s="16" t="s">
        <v>43</v>
      </c>
      <c r="I212" s="16" t="s">
        <v>43</v>
      </c>
      <c r="J212" s="17">
        <v>30</v>
      </c>
      <c r="K212" s="17">
        <v>690.08</v>
      </c>
      <c r="L212" s="17">
        <v>720.08</v>
      </c>
      <c r="M212" s="16" t="s">
        <v>1864</v>
      </c>
      <c r="N212" s="15">
        <v>41994</v>
      </c>
    </row>
    <row r="213" spans="1:14" x14ac:dyDescent="0.2">
      <c r="A213" s="18">
        <v>41560.706643518519</v>
      </c>
      <c r="B213" s="16" t="s">
        <v>98</v>
      </c>
      <c r="C213" s="16" t="s">
        <v>436</v>
      </c>
      <c r="D213" s="15">
        <v>41560.778796296298</v>
      </c>
      <c r="F213" s="16" t="s">
        <v>326</v>
      </c>
      <c r="G213" s="16" t="s">
        <v>10</v>
      </c>
      <c r="H213" s="16" t="s">
        <v>43</v>
      </c>
      <c r="I213" s="16" t="s">
        <v>43</v>
      </c>
      <c r="J213" s="17">
        <v>20</v>
      </c>
      <c r="K213" s="17">
        <v>105</v>
      </c>
      <c r="L213" s="17">
        <v>125</v>
      </c>
      <c r="M213" s="16" t="s">
        <v>1864</v>
      </c>
      <c r="N213" s="15">
        <v>41716</v>
      </c>
    </row>
    <row r="214" spans="1:14" x14ac:dyDescent="0.2">
      <c r="A214" s="18">
        <v>41556.596655092595</v>
      </c>
      <c r="B214" s="16" t="s">
        <v>141</v>
      </c>
      <c r="C214" s="16" t="s">
        <v>440</v>
      </c>
      <c r="D214" s="15">
        <v>41556.66909722222</v>
      </c>
      <c r="E214" s="15">
        <v>41561.005439814813</v>
      </c>
      <c r="F214" s="16" t="s">
        <v>280</v>
      </c>
      <c r="G214" s="16" t="s">
        <v>10</v>
      </c>
      <c r="H214" s="16" t="s">
        <v>43</v>
      </c>
      <c r="I214" s="16" t="s">
        <v>43</v>
      </c>
      <c r="J214" s="17">
        <v>220</v>
      </c>
      <c r="K214" s="17">
        <v>0</v>
      </c>
      <c r="L214" s="17">
        <v>220</v>
      </c>
      <c r="M214" s="16" t="s">
        <v>1864</v>
      </c>
      <c r="N214" s="15">
        <v>41802</v>
      </c>
    </row>
    <row r="215" spans="1:14" x14ac:dyDescent="0.2">
      <c r="A215" s="18">
        <v>41554.807650462964</v>
      </c>
      <c r="B215" s="16" t="s">
        <v>142</v>
      </c>
      <c r="C215" s="16" t="s">
        <v>330</v>
      </c>
      <c r="D215" s="15">
        <v>41554.734027777777</v>
      </c>
      <c r="E215" s="15">
        <v>41556.659398148149</v>
      </c>
      <c r="F215" s="16" t="s">
        <v>274</v>
      </c>
      <c r="G215" s="16" t="s">
        <v>10</v>
      </c>
      <c r="H215" s="16" t="s">
        <v>41</v>
      </c>
      <c r="I215" s="16" t="s">
        <v>41</v>
      </c>
      <c r="J215" s="17">
        <v>470</v>
      </c>
      <c r="K215" s="17">
        <v>0</v>
      </c>
      <c r="L215" s="17">
        <v>470</v>
      </c>
      <c r="M215" s="16" t="s">
        <v>1864</v>
      </c>
      <c r="N215" s="15">
        <v>41747</v>
      </c>
    </row>
    <row r="216" spans="1:14" x14ac:dyDescent="0.2">
      <c r="A216" s="18">
        <v>41560.596516203703</v>
      </c>
      <c r="B216" s="16" t="s">
        <v>56</v>
      </c>
      <c r="C216" s="16" t="s">
        <v>441</v>
      </c>
      <c r="D216" s="15">
        <v>41560.670405092591</v>
      </c>
      <c r="F216" s="16" t="s">
        <v>274</v>
      </c>
      <c r="G216" s="16" t="s">
        <v>10</v>
      </c>
      <c r="H216" s="16" t="s">
        <v>42</v>
      </c>
      <c r="I216" s="16" t="s">
        <v>42</v>
      </c>
      <c r="J216" s="17">
        <v>30</v>
      </c>
      <c r="K216" s="17">
        <v>100</v>
      </c>
      <c r="L216" s="17">
        <v>130</v>
      </c>
      <c r="M216" s="16" t="s">
        <v>1864</v>
      </c>
      <c r="N216" s="15">
        <v>41771</v>
      </c>
    </row>
    <row r="217" spans="1:14" x14ac:dyDescent="0.2">
      <c r="A217" s="18">
        <v>41560.778506944444</v>
      </c>
      <c r="B217" s="16" t="s">
        <v>61</v>
      </c>
      <c r="C217" s="16" t="s">
        <v>355</v>
      </c>
      <c r="D217" s="15">
        <v>41560.704027777778</v>
      </c>
      <c r="F217" s="16" t="s">
        <v>280</v>
      </c>
      <c r="G217" s="16" t="s">
        <v>10</v>
      </c>
      <c r="H217" s="16" t="s">
        <v>49</v>
      </c>
      <c r="I217" s="16" t="s">
        <v>49</v>
      </c>
      <c r="J217" s="17">
        <v>30</v>
      </c>
      <c r="K217" s="17">
        <v>425.25</v>
      </c>
      <c r="L217" s="17">
        <v>455.25</v>
      </c>
      <c r="M217" s="16" t="s">
        <v>1864</v>
      </c>
      <c r="N217" s="15">
        <v>41949</v>
      </c>
    </row>
    <row r="218" spans="1:14" x14ac:dyDescent="0.2">
      <c r="A218" s="18">
        <v>41550.762245370373</v>
      </c>
      <c r="B218" s="16" t="s">
        <v>67</v>
      </c>
      <c r="C218" s="16" t="s">
        <v>356</v>
      </c>
      <c r="D218" s="15">
        <v>41550.687361111108</v>
      </c>
      <c r="E218" s="15">
        <v>41553.926203703704</v>
      </c>
      <c r="F218" s="16" t="s">
        <v>276</v>
      </c>
      <c r="G218" s="16" t="s">
        <v>10</v>
      </c>
      <c r="H218" s="16" t="s">
        <v>43</v>
      </c>
      <c r="I218" s="16" t="s">
        <v>43</v>
      </c>
      <c r="J218" s="17">
        <v>220</v>
      </c>
      <c r="K218" s="17">
        <v>95</v>
      </c>
      <c r="L218" s="17">
        <v>315</v>
      </c>
      <c r="M218" s="16" t="s">
        <v>1864</v>
      </c>
      <c r="N218" s="15">
        <v>41944</v>
      </c>
    </row>
    <row r="219" spans="1:14" x14ac:dyDescent="0.2">
      <c r="A219" s="18">
        <v>41550.76253472222</v>
      </c>
      <c r="B219" s="16" t="s">
        <v>67</v>
      </c>
      <c r="C219" s="16" t="s">
        <v>356</v>
      </c>
      <c r="D219" s="15">
        <v>41550.687361111108</v>
      </c>
      <c r="E219" s="15">
        <v>41553.926203703704</v>
      </c>
      <c r="F219" s="16" t="s">
        <v>276</v>
      </c>
      <c r="G219" s="16" t="s">
        <v>10</v>
      </c>
      <c r="H219" s="16" t="s">
        <v>43</v>
      </c>
      <c r="I219" s="16" t="s">
        <v>43</v>
      </c>
      <c r="J219" s="17">
        <v>220</v>
      </c>
      <c r="K219" s="17">
        <v>95</v>
      </c>
      <c r="L219" s="17">
        <v>315</v>
      </c>
      <c r="M219" s="16" t="s">
        <v>1864</v>
      </c>
      <c r="N219" s="15">
        <v>41944</v>
      </c>
    </row>
    <row r="220" spans="1:14" x14ac:dyDescent="0.2">
      <c r="A220" s="18">
        <v>41558.616898148146</v>
      </c>
      <c r="B220" s="16" t="s">
        <v>61</v>
      </c>
      <c r="C220" s="16" t="s">
        <v>379</v>
      </c>
      <c r="D220" s="15">
        <v>41558.541712962964</v>
      </c>
      <c r="E220" s="15">
        <v>41560.845416666663</v>
      </c>
      <c r="F220" s="16" t="s">
        <v>280</v>
      </c>
      <c r="G220" s="16" t="s">
        <v>10</v>
      </c>
      <c r="H220" s="16" t="s">
        <v>49</v>
      </c>
      <c r="I220" s="16" t="s">
        <v>49</v>
      </c>
      <c r="J220" s="17">
        <v>30</v>
      </c>
      <c r="K220" s="17">
        <v>140.5</v>
      </c>
      <c r="L220" s="17">
        <v>170.5</v>
      </c>
      <c r="M220" s="16" t="s">
        <v>1864</v>
      </c>
      <c r="N220" s="15">
        <v>41672</v>
      </c>
    </row>
    <row r="221" spans="1:14" x14ac:dyDescent="0.2">
      <c r="A221" s="18">
        <v>41560.488703703704</v>
      </c>
      <c r="B221" s="16" t="s">
        <v>61</v>
      </c>
      <c r="C221" s="16" t="s">
        <v>284</v>
      </c>
      <c r="D221" s="15">
        <v>41560.410821759258</v>
      </c>
      <c r="F221" s="16" t="s">
        <v>280</v>
      </c>
      <c r="G221" s="16" t="s">
        <v>10</v>
      </c>
      <c r="H221" s="16" t="s">
        <v>49</v>
      </c>
      <c r="I221" s="16" t="s">
        <v>49</v>
      </c>
      <c r="J221" s="17">
        <v>1749</v>
      </c>
      <c r="K221" s="17">
        <v>0</v>
      </c>
      <c r="L221" s="17">
        <v>1749</v>
      </c>
      <c r="M221" s="16" t="s">
        <v>1864</v>
      </c>
      <c r="N221" s="15">
        <v>41776</v>
      </c>
    </row>
    <row r="222" spans="1:14" x14ac:dyDescent="0.2">
      <c r="A222" s="18">
        <v>41559.826863425929</v>
      </c>
      <c r="B222" s="16" t="s">
        <v>61</v>
      </c>
      <c r="C222" s="16" t="s">
        <v>284</v>
      </c>
      <c r="D222" s="15">
        <v>41559.74863425926</v>
      </c>
      <c r="E222" s="15">
        <v>41560.807905092595</v>
      </c>
      <c r="F222" s="16" t="s">
        <v>280</v>
      </c>
      <c r="G222" s="16" t="s">
        <v>10</v>
      </c>
      <c r="H222" s="16" t="s">
        <v>49</v>
      </c>
      <c r="I222" s="16" t="s">
        <v>49</v>
      </c>
      <c r="J222" s="17">
        <v>1749</v>
      </c>
      <c r="K222" s="17">
        <v>0</v>
      </c>
      <c r="L222" s="17">
        <v>1749</v>
      </c>
      <c r="M222" s="16" t="s">
        <v>1864</v>
      </c>
      <c r="N222" s="15">
        <v>41776</v>
      </c>
    </row>
    <row r="223" spans="1:14" x14ac:dyDescent="0.2">
      <c r="A223" s="18">
        <v>41554.559664351851</v>
      </c>
      <c r="B223" s="16" t="s">
        <v>68</v>
      </c>
      <c r="C223" s="16" t="s">
        <v>442</v>
      </c>
      <c r="D223" s="15">
        <v>41554.480567129627</v>
      </c>
      <c r="E223" s="15">
        <v>41554.472361111111</v>
      </c>
      <c r="F223" s="16" t="s">
        <v>280</v>
      </c>
      <c r="G223" s="16" t="s">
        <v>10</v>
      </c>
      <c r="H223" s="16" t="s">
        <v>49</v>
      </c>
      <c r="I223" s="16" t="s">
        <v>49</v>
      </c>
      <c r="J223" s="17">
        <v>401</v>
      </c>
      <c r="K223" s="17">
        <v>0</v>
      </c>
      <c r="L223" s="17">
        <v>401</v>
      </c>
      <c r="M223" s="16" t="s">
        <v>1863</v>
      </c>
      <c r="N223" s="15"/>
    </row>
    <row r="224" spans="1:14" x14ac:dyDescent="0.2">
      <c r="A224" s="18">
        <v>41555.434687499997</v>
      </c>
      <c r="B224" s="16" t="s">
        <v>143</v>
      </c>
      <c r="C224" s="16" t="s">
        <v>443</v>
      </c>
      <c r="D224" s="15">
        <v>41555.514143518521</v>
      </c>
      <c r="F224" s="16" t="s">
        <v>288</v>
      </c>
      <c r="G224" s="16" t="s">
        <v>10</v>
      </c>
      <c r="H224" s="16" t="s">
        <v>41</v>
      </c>
      <c r="I224" s="16" t="s">
        <v>41</v>
      </c>
      <c r="J224" s="17">
        <v>470</v>
      </c>
      <c r="K224" s="17">
        <v>0</v>
      </c>
      <c r="L224" s="17">
        <v>470</v>
      </c>
      <c r="M224" s="16" t="s">
        <v>1864</v>
      </c>
      <c r="N224" s="15">
        <v>41690</v>
      </c>
    </row>
    <row r="225" spans="1:14" x14ac:dyDescent="0.2">
      <c r="A225" s="18">
        <v>41548.761504629627</v>
      </c>
      <c r="B225" s="16" t="s">
        <v>125</v>
      </c>
      <c r="C225" s="16" t="s">
        <v>421</v>
      </c>
      <c r="D225" s="15">
        <v>41548.680381944447</v>
      </c>
      <c r="E225" s="15">
        <v>41553.986342592594</v>
      </c>
      <c r="F225" s="16" t="s">
        <v>276</v>
      </c>
      <c r="G225" s="16" t="s">
        <v>10</v>
      </c>
      <c r="H225" s="16" t="s">
        <v>43</v>
      </c>
      <c r="I225" s="16" t="s">
        <v>43</v>
      </c>
      <c r="J225" s="17">
        <v>30</v>
      </c>
      <c r="K225" s="17">
        <v>210</v>
      </c>
      <c r="L225" s="17">
        <v>240</v>
      </c>
      <c r="M225" s="16" t="s">
        <v>1863</v>
      </c>
      <c r="N225" s="15"/>
    </row>
    <row r="226" spans="1:14" x14ac:dyDescent="0.2">
      <c r="A226" s="18">
        <v>41550.671620370369</v>
      </c>
      <c r="B226" s="16" t="s">
        <v>78</v>
      </c>
      <c r="C226" s="16" t="s">
        <v>347</v>
      </c>
      <c r="D226" s="15">
        <v>41550.753854166665</v>
      </c>
      <c r="E226" s="15">
        <v>41550.675995370373</v>
      </c>
      <c r="F226" s="16" t="s">
        <v>280</v>
      </c>
      <c r="G226" s="16" t="s">
        <v>10</v>
      </c>
      <c r="H226" s="16" t="s">
        <v>45</v>
      </c>
      <c r="I226" s="16" t="s">
        <v>45</v>
      </c>
      <c r="J226" s="17">
        <v>50</v>
      </c>
      <c r="K226" s="17">
        <v>0</v>
      </c>
      <c r="L226" s="17">
        <v>50</v>
      </c>
      <c r="M226" s="16" t="s">
        <v>1864</v>
      </c>
      <c r="N226" s="15">
        <v>41725</v>
      </c>
    </row>
    <row r="227" spans="1:14" x14ac:dyDescent="0.2">
      <c r="A227" s="18">
        <v>41561.63003472222</v>
      </c>
      <c r="B227" s="16" t="s">
        <v>95</v>
      </c>
      <c r="C227" s="16" t="s">
        <v>444</v>
      </c>
      <c r="D227" s="15">
        <v>41561.547384259262</v>
      </c>
      <c r="F227" s="16" t="s">
        <v>276</v>
      </c>
      <c r="G227" s="16" t="s">
        <v>10</v>
      </c>
      <c r="H227" s="16" t="s">
        <v>42</v>
      </c>
      <c r="I227" s="16" t="s">
        <v>42</v>
      </c>
      <c r="J227" s="17">
        <v>30</v>
      </c>
      <c r="K227" s="17">
        <v>0</v>
      </c>
      <c r="L227" s="17">
        <v>30</v>
      </c>
      <c r="M227" s="16" t="s">
        <v>1864</v>
      </c>
      <c r="N227" s="15">
        <v>41829</v>
      </c>
    </row>
    <row r="228" spans="1:14" x14ac:dyDescent="0.2">
      <c r="A228" s="18">
        <v>41560.579201388886</v>
      </c>
      <c r="B228" s="16" t="s">
        <v>116</v>
      </c>
      <c r="C228" s="16" t="s">
        <v>445</v>
      </c>
      <c r="D228" s="15">
        <v>41560.494895833333</v>
      </c>
      <c r="E228" s="15">
        <v>41560.598425925928</v>
      </c>
      <c r="F228" s="16" t="s">
        <v>280</v>
      </c>
      <c r="G228" s="16" t="s">
        <v>10</v>
      </c>
      <c r="H228" s="16" t="s">
        <v>43</v>
      </c>
      <c r="I228" s="16" t="s">
        <v>43</v>
      </c>
      <c r="J228" s="17">
        <v>220</v>
      </c>
      <c r="K228" s="17">
        <v>41.5</v>
      </c>
      <c r="L228" s="17">
        <v>261.5</v>
      </c>
      <c r="M228" s="16" t="s">
        <v>1863</v>
      </c>
      <c r="N228" s="15"/>
    </row>
    <row r="229" spans="1:14" x14ac:dyDescent="0.2">
      <c r="A229" s="18">
        <v>41560.706620370373</v>
      </c>
      <c r="B229" s="16" t="s">
        <v>98</v>
      </c>
      <c r="C229" s="16" t="s">
        <v>436</v>
      </c>
      <c r="D229" s="15">
        <v>41560.791087962964</v>
      </c>
      <c r="F229" s="16" t="s">
        <v>326</v>
      </c>
      <c r="G229" s="16" t="s">
        <v>10</v>
      </c>
      <c r="H229" s="16" t="s">
        <v>43</v>
      </c>
      <c r="I229" s="16" t="s">
        <v>43</v>
      </c>
      <c r="J229" s="17">
        <v>20</v>
      </c>
      <c r="K229" s="17">
        <v>105</v>
      </c>
      <c r="L229" s="17">
        <v>125</v>
      </c>
      <c r="M229" s="16" t="s">
        <v>1864</v>
      </c>
      <c r="N229" s="15">
        <v>41716</v>
      </c>
    </row>
    <row r="230" spans="1:14" x14ac:dyDescent="0.2">
      <c r="A230" s="18">
        <v>41552.844594907408</v>
      </c>
      <c r="B230" s="16" t="s">
        <v>144</v>
      </c>
      <c r="C230" s="16" t="s">
        <v>446</v>
      </c>
      <c r="D230" s="15">
        <v>41552.759340277778</v>
      </c>
      <c r="E230" s="15">
        <v>41561.894537037035</v>
      </c>
      <c r="F230" s="16" t="s">
        <v>288</v>
      </c>
      <c r="G230" s="16" t="s">
        <v>10</v>
      </c>
      <c r="H230" s="16" t="s">
        <v>43</v>
      </c>
      <c r="I230" s="16" t="s">
        <v>43</v>
      </c>
      <c r="J230" s="17">
        <v>30</v>
      </c>
      <c r="K230" s="17">
        <v>380.5</v>
      </c>
      <c r="L230" s="17">
        <v>410.5</v>
      </c>
      <c r="M230" s="16" t="s">
        <v>1864</v>
      </c>
      <c r="N230" s="15">
        <v>41701</v>
      </c>
    </row>
    <row r="231" spans="1:14" x14ac:dyDescent="0.2">
      <c r="A231" s="18">
        <v>41549.551979166667</v>
      </c>
      <c r="B231" s="16" t="s">
        <v>145</v>
      </c>
      <c r="C231" s="16" t="s">
        <v>447</v>
      </c>
      <c r="D231" s="15">
        <v>41549.637546296297</v>
      </c>
      <c r="E231" s="15">
        <v>41560.786550925928</v>
      </c>
      <c r="F231" s="16" t="s">
        <v>288</v>
      </c>
      <c r="G231" s="16" t="s">
        <v>10</v>
      </c>
      <c r="H231" s="16" t="s">
        <v>43</v>
      </c>
      <c r="I231" s="16" t="s">
        <v>43</v>
      </c>
      <c r="J231" s="17">
        <v>30</v>
      </c>
      <c r="K231" s="17">
        <v>220</v>
      </c>
      <c r="L231" s="17">
        <v>250</v>
      </c>
      <c r="M231" s="16" t="s">
        <v>1864</v>
      </c>
      <c r="N231" s="15">
        <v>41719</v>
      </c>
    </row>
    <row r="232" spans="1:14" x14ac:dyDescent="0.2">
      <c r="A232" s="18">
        <v>41560.705034722225</v>
      </c>
      <c r="B232" s="16" t="s">
        <v>146</v>
      </c>
      <c r="C232" s="16" t="s">
        <v>436</v>
      </c>
      <c r="D232" s="15">
        <v>41560.791087962964</v>
      </c>
      <c r="F232" s="16" t="s">
        <v>326</v>
      </c>
      <c r="G232" s="16" t="s">
        <v>10</v>
      </c>
      <c r="H232" s="16" t="s">
        <v>43</v>
      </c>
      <c r="I232" s="16" t="s">
        <v>43</v>
      </c>
      <c r="J232" s="17">
        <v>20</v>
      </c>
      <c r="K232" s="17">
        <v>105</v>
      </c>
      <c r="L232" s="17">
        <v>125</v>
      </c>
      <c r="M232" s="16" t="s">
        <v>1864</v>
      </c>
      <c r="N232" s="15">
        <v>41716</v>
      </c>
    </row>
    <row r="233" spans="1:14" x14ac:dyDescent="0.2">
      <c r="A233" s="18">
        <v>41558.637037037035</v>
      </c>
      <c r="B233" s="16" t="s">
        <v>78</v>
      </c>
      <c r="C233" s="16" t="s">
        <v>323</v>
      </c>
      <c r="D233" s="15">
        <v>41558.725648148145</v>
      </c>
      <c r="E233" s="15">
        <v>41558.600358796299</v>
      </c>
      <c r="F233" s="16" t="s">
        <v>280</v>
      </c>
      <c r="G233" s="16" t="s">
        <v>10</v>
      </c>
      <c r="H233" s="16" t="s">
        <v>42</v>
      </c>
      <c r="I233" s="16" t="s">
        <v>42</v>
      </c>
      <c r="J233" s="17">
        <v>50</v>
      </c>
      <c r="K233" s="17">
        <v>0</v>
      </c>
      <c r="L233" s="17">
        <v>50</v>
      </c>
      <c r="M233" s="16" t="s">
        <v>1864</v>
      </c>
      <c r="N233" s="15">
        <v>41770</v>
      </c>
    </row>
    <row r="234" spans="1:14" x14ac:dyDescent="0.2">
      <c r="A234" s="18">
        <v>41593.579155092593</v>
      </c>
      <c r="B234" s="16" t="s">
        <v>147</v>
      </c>
      <c r="C234" s="16" t="s">
        <v>448</v>
      </c>
      <c r="D234" s="15">
        <v>41593.489861111113</v>
      </c>
      <c r="F234" s="16" t="s">
        <v>288</v>
      </c>
      <c r="G234" s="16" t="s">
        <v>10</v>
      </c>
      <c r="H234" s="16" t="s">
        <v>49</v>
      </c>
      <c r="I234" s="16" t="s">
        <v>49</v>
      </c>
      <c r="J234" s="17">
        <v>30</v>
      </c>
      <c r="K234" s="17">
        <v>200</v>
      </c>
      <c r="L234" s="17">
        <v>230</v>
      </c>
      <c r="M234" s="16" t="s">
        <v>1864</v>
      </c>
      <c r="N234" s="15">
        <v>41838</v>
      </c>
    </row>
    <row r="235" spans="1:14" x14ac:dyDescent="0.2">
      <c r="A235" s="18">
        <v>41549.70416666667</v>
      </c>
      <c r="B235" s="16" t="s">
        <v>148</v>
      </c>
      <c r="C235" s="16" t="s">
        <v>449</v>
      </c>
      <c r="D235" s="15">
        <v>41549.613020833334</v>
      </c>
      <c r="E235" s="15">
        <v>41562.715381944443</v>
      </c>
      <c r="F235" s="16" t="s">
        <v>326</v>
      </c>
      <c r="G235" s="16" t="s">
        <v>10</v>
      </c>
      <c r="H235" s="16" t="s">
        <v>44</v>
      </c>
      <c r="I235" s="16" t="s">
        <v>44</v>
      </c>
      <c r="J235" s="17">
        <v>30</v>
      </c>
      <c r="K235" s="17">
        <v>0</v>
      </c>
      <c r="L235" s="17">
        <v>30</v>
      </c>
      <c r="M235" s="16" t="s">
        <v>1864</v>
      </c>
      <c r="N235" s="15">
        <v>41920</v>
      </c>
    </row>
    <row r="236" spans="1:14" x14ac:dyDescent="0.2">
      <c r="A236" s="18">
        <v>41549.890162037038</v>
      </c>
      <c r="B236" s="16" t="s">
        <v>149</v>
      </c>
      <c r="C236" s="16" t="s">
        <v>450</v>
      </c>
      <c r="D236" s="15">
        <v>41549.798298611109</v>
      </c>
      <c r="E236" s="15">
        <v>41556.525787037041</v>
      </c>
      <c r="F236" s="16" t="s">
        <v>280</v>
      </c>
      <c r="G236" s="16" t="s">
        <v>10</v>
      </c>
      <c r="H236" s="16" t="s">
        <v>42</v>
      </c>
      <c r="I236" s="16" t="s">
        <v>42</v>
      </c>
      <c r="J236" s="17">
        <v>30</v>
      </c>
      <c r="K236" s="17">
        <v>195</v>
      </c>
      <c r="L236" s="17">
        <v>225</v>
      </c>
      <c r="M236" s="16" t="s">
        <v>1864</v>
      </c>
      <c r="N236" s="15">
        <v>41661</v>
      </c>
    </row>
    <row r="237" spans="1:14" x14ac:dyDescent="0.2">
      <c r="A237" s="18">
        <v>41554.630393518521</v>
      </c>
      <c r="B237" s="16" t="s">
        <v>122</v>
      </c>
      <c r="C237" s="16" t="s">
        <v>400</v>
      </c>
      <c r="D237" s="15">
        <v>41554.722500000003</v>
      </c>
      <c r="F237" s="16" t="s">
        <v>326</v>
      </c>
      <c r="G237" s="16" t="s">
        <v>10</v>
      </c>
      <c r="H237" s="16" t="s">
        <v>49</v>
      </c>
      <c r="I237" s="16" t="s">
        <v>49</v>
      </c>
      <c r="J237" s="17">
        <v>30</v>
      </c>
      <c r="K237" s="17">
        <v>350</v>
      </c>
      <c r="L237" s="17">
        <v>380</v>
      </c>
      <c r="M237" s="16" t="s">
        <v>1864</v>
      </c>
      <c r="N237" s="15">
        <v>41910</v>
      </c>
    </row>
    <row r="238" spans="1:14" x14ac:dyDescent="0.2">
      <c r="A238" s="18">
        <v>41553.661064814813</v>
      </c>
      <c r="B238" s="16" t="s">
        <v>79</v>
      </c>
      <c r="C238" s="16" t="s">
        <v>451</v>
      </c>
      <c r="D238" s="15">
        <v>41553.754259259258</v>
      </c>
      <c r="F238" s="16" t="s">
        <v>276</v>
      </c>
      <c r="G238" s="16" t="s">
        <v>10</v>
      </c>
      <c r="H238" s="16" t="s">
        <v>41</v>
      </c>
      <c r="I238" s="16" t="s">
        <v>41</v>
      </c>
      <c r="J238" s="17">
        <v>470</v>
      </c>
      <c r="K238" s="17">
        <v>0</v>
      </c>
      <c r="L238" s="17">
        <v>470</v>
      </c>
      <c r="M238" s="16" t="s">
        <v>1864</v>
      </c>
      <c r="N238" s="15">
        <v>41828</v>
      </c>
    </row>
    <row r="239" spans="1:14" x14ac:dyDescent="0.2">
      <c r="A239" s="18">
        <v>41551.686979166669</v>
      </c>
      <c r="B239" s="16" t="s">
        <v>134</v>
      </c>
      <c r="C239" s="16" t="s">
        <v>452</v>
      </c>
      <c r="D239" s="15">
        <v>41551.590844907405</v>
      </c>
      <c r="F239" s="16" t="s">
        <v>288</v>
      </c>
      <c r="G239" s="16" t="s">
        <v>10</v>
      </c>
      <c r="H239" s="16" t="s">
        <v>49</v>
      </c>
      <c r="I239" s="16" t="s">
        <v>49</v>
      </c>
      <c r="J239" s="17">
        <v>30</v>
      </c>
      <c r="K239" s="17">
        <v>728.08</v>
      </c>
      <c r="L239" s="17">
        <v>758.08</v>
      </c>
      <c r="M239" s="16" t="s">
        <v>1864</v>
      </c>
      <c r="N239" s="15">
        <v>41938</v>
      </c>
    </row>
    <row r="240" spans="1:14" x14ac:dyDescent="0.2">
      <c r="A240" s="18">
        <v>41548.727071759262</v>
      </c>
      <c r="B240" s="16" t="s">
        <v>83</v>
      </c>
      <c r="C240" s="16" t="s">
        <v>453</v>
      </c>
      <c r="D240" s="15">
        <v>41548.823298611111</v>
      </c>
      <c r="E240" s="15">
        <v>41555.323923611111</v>
      </c>
      <c r="F240" s="16" t="s">
        <v>276</v>
      </c>
      <c r="G240" s="16" t="s">
        <v>10</v>
      </c>
      <c r="H240" s="16" t="s">
        <v>43</v>
      </c>
      <c r="I240" s="16" t="s">
        <v>43</v>
      </c>
      <c r="J240" s="17">
        <v>30</v>
      </c>
      <c r="K240" s="17">
        <v>200</v>
      </c>
      <c r="L240" s="17">
        <v>230</v>
      </c>
      <c r="M240" s="16" t="s">
        <v>1863</v>
      </c>
      <c r="N240" s="15"/>
    </row>
    <row r="241" spans="1:14" x14ac:dyDescent="0.2">
      <c r="A241" s="18">
        <v>41553.530289351853</v>
      </c>
      <c r="B241" s="16" t="s">
        <v>79</v>
      </c>
      <c r="C241" s="16" t="s">
        <v>366</v>
      </c>
      <c r="D241" s="15">
        <v>41553.627245370371</v>
      </c>
      <c r="E241" s="15">
        <v>41559.39266203704</v>
      </c>
      <c r="F241" s="16" t="s">
        <v>276</v>
      </c>
      <c r="G241" s="16" t="s">
        <v>10</v>
      </c>
      <c r="H241" s="16" t="s">
        <v>43</v>
      </c>
      <c r="I241" s="16" t="s">
        <v>43</v>
      </c>
      <c r="J241" s="17">
        <v>220</v>
      </c>
      <c r="K241" s="17">
        <v>50</v>
      </c>
      <c r="L241" s="17">
        <v>270</v>
      </c>
      <c r="M241" s="16" t="s">
        <v>1864</v>
      </c>
      <c r="N241" s="15">
        <v>41917</v>
      </c>
    </row>
    <row r="242" spans="1:14" x14ac:dyDescent="0.2">
      <c r="A242" s="18">
        <v>41555.4690162037</v>
      </c>
      <c r="B242" s="16" t="s">
        <v>150</v>
      </c>
      <c r="C242" s="16" t="s">
        <v>454</v>
      </c>
      <c r="D242" s="15">
        <v>41555.371655092589</v>
      </c>
      <c r="E242" s="15">
        <v>41555.67800925926</v>
      </c>
      <c r="F242" s="16" t="s">
        <v>280</v>
      </c>
      <c r="G242" s="16" t="s">
        <v>10</v>
      </c>
      <c r="H242" s="16" t="s">
        <v>49</v>
      </c>
      <c r="I242" s="16" t="s">
        <v>49</v>
      </c>
      <c r="J242" s="17">
        <v>401</v>
      </c>
      <c r="K242" s="17">
        <v>0</v>
      </c>
      <c r="L242" s="17">
        <v>401</v>
      </c>
      <c r="M242" s="16" t="s">
        <v>1864</v>
      </c>
      <c r="N242" s="15">
        <v>41890</v>
      </c>
    </row>
    <row r="243" spans="1:14" x14ac:dyDescent="0.2">
      <c r="A243" s="18">
        <v>41561.51834490741</v>
      </c>
      <c r="B243" s="16" t="s">
        <v>151</v>
      </c>
      <c r="C243" s="16" t="s">
        <v>455</v>
      </c>
      <c r="D243" s="15">
        <v>41561.420810185184</v>
      </c>
      <c r="F243" s="16" t="s">
        <v>276</v>
      </c>
      <c r="G243" s="16" t="s">
        <v>10</v>
      </c>
      <c r="H243" s="16" t="s">
        <v>43</v>
      </c>
      <c r="I243" s="16" t="s">
        <v>43</v>
      </c>
      <c r="J243" s="17">
        <v>30</v>
      </c>
      <c r="K243" s="17">
        <v>291</v>
      </c>
      <c r="L243" s="17">
        <v>321</v>
      </c>
      <c r="M243" s="16" t="s">
        <v>1864</v>
      </c>
      <c r="N243" s="15">
        <v>41807</v>
      </c>
    </row>
    <row r="244" spans="1:14" x14ac:dyDescent="0.2">
      <c r="A244" s="18">
        <v>41558.467326388891</v>
      </c>
      <c r="B244" s="16" t="s">
        <v>98</v>
      </c>
      <c r="C244" s="16" t="s">
        <v>342</v>
      </c>
      <c r="D244" s="15">
        <v>41558.565335648149</v>
      </c>
      <c r="E244" s="15">
        <v>41558.885995370372</v>
      </c>
      <c r="F244" s="16" t="s">
        <v>274</v>
      </c>
      <c r="G244" s="16" t="s">
        <v>10</v>
      </c>
      <c r="H244" s="16" t="s">
        <v>41</v>
      </c>
      <c r="I244" s="16" t="s">
        <v>41</v>
      </c>
      <c r="J244" s="17">
        <v>470</v>
      </c>
      <c r="K244" s="17">
        <v>0</v>
      </c>
      <c r="L244" s="17">
        <v>470</v>
      </c>
      <c r="M244" s="16" t="s">
        <v>1864</v>
      </c>
      <c r="N244" s="15">
        <v>41952</v>
      </c>
    </row>
    <row r="245" spans="1:14" x14ac:dyDescent="0.2">
      <c r="A245" s="18">
        <v>41551.753310185188</v>
      </c>
      <c r="B245" s="16" t="s">
        <v>125</v>
      </c>
      <c r="C245" s="16" t="s">
        <v>421</v>
      </c>
      <c r="D245" s="15">
        <v>41551.654502314814</v>
      </c>
      <c r="E245" s="15">
        <v>41554.009444444448</v>
      </c>
      <c r="F245" s="16" t="s">
        <v>276</v>
      </c>
      <c r="G245" s="16" t="s">
        <v>10</v>
      </c>
      <c r="H245" s="16" t="s">
        <v>43</v>
      </c>
      <c r="I245" s="16" t="s">
        <v>43</v>
      </c>
      <c r="J245" s="17">
        <v>30</v>
      </c>
      <c r="K245" s="17">
        <v>194</v>
      </c>
      <c r="L245" s="17">
        <v>224</v>
      </c>
      <c r="M245" s="16" t="s">
        <v>1863</v>
      </c>
      <c r="N245" s="15"/>
    </row>
    <row r="246" spans="1:14" x14ac:dyDescent="0.2">
      <c r="A246" s="18">
        <v>41552.41337962963</v>
      </c>
      <c r="B246" s="16" t="s">
        <v>80</v>
      </c>
      <c r="C246" s="16" t="s">
        <v>456</v>
      </c>
      <c r="D246" s="15">
        <v>41552.512731481482</v>
      </c>
      <c r="E246" s="15">
        <v>41551.75141203704</v>
      </c>
      <c r="F246" s="16" t="s">
        <v>280</v>
      </c>
      <c r="G246" s="16" t="s">
        <v>10</v>
      </c>
      <c r="H246" s="16" t="s">
        <v>43</v>
      </c>
      <c r="I246" s="16" t="s">
        <v>43</v>
      </c>
      <c r="J246" s="17">
        <v>220</v>
      </c>
      <c r="K246" s="17">
        <v>0</v>
      </c>
      <c r="L246" s="17">
        <v>220</v>
      </c>
      <c r="M246" s="16" t="s">
        <v>1863</v>
      </c>
      <c r="N246" s="15"/>
    </row>
    <row r="247" spans="1:14" x14ac:dyDescent="0.2">
      <c r="A247" s="18">
        <v>41559.790196759262</v>
      </c>
      <c r="B247" s="16" t="s">
        <v>66</v>
      </c>
      <c r="C247" s="16" t="s">
        <v>457</v>
      </c>
      <c r="D247" s="15">
        <v>41559.890127314815</v>
      </c>
      <c r="F247" s="16" t="s">
        <v>288</v>
      </c>
      <c r="G247" s="16" t="s">
        <v>10</v>
      </c>
      <c r="H247" s="16" t="s">
        <v>43</v>
      </c>
      <c r="I247" s="16" t="s">
        <v>43</v>
      </c>
      <c r="J247" s="17">
        <v>220</v>
      </c>
      <c r="K247" s="17">
        <v>0</v>
      </c>
      <c r="L247" s="17">
        <v>220</v>
      </c>
      <c r="M247" s="16" t="s">
        <v>1864</v>
      </c>
      <c r="N247" s="15">
        <v>41835</v>
      </c>
    </row>
    <row r="248" spans="1:14" x14ac:dyDescent="0.2">
      <c r="A248" s="18">
        <v>41558.683865740742</v>
      </c>
      <c r="B248" s="16" t="s">
        <v>91</v>
      </c>
      <c r="C248" s="16" t="s">
        <v>458</v>
      </c>
      <c r="D248" s="15">
        <v>41558.582407407404</v>
      </c>
      <c r="E248" s="15">
        <v>41559.83011574074</v>
      </c>
      <c r="F248" s="16" t="s">
        <v>280</v>
      </c>
      <c r="G248" s="16" t="s">
        <v>10</v>
      </c>
      <c r="H248" s="16" t="s">
        <v>43</v>
      </c>
      <c r="I248" s="16" t="s">
        <v>43</v>
      </c>
      <c r="J248" s="17">
        <v>220</v>
      </c>
      <c r="K248" s="17">
        <v>93</v>
      </c>
      <c r="L248" s="17">
        <v>313</v>
      </c>
      <c r="M248" s="16" t="s">
        <v>1863</v>
      </c>
      <c r="N248" s="15"/>
    </row>
    <row r="249" spans="1:14" x14ac:dyDescent="0.2">
      <c r="A249" s="18">
        <v>41556.806840277779</v>
      </c>
      <c r="B249" s="16" t="s">
        <v>80</v>
      </c>
      <c r="C249" s="16" t="s">
        <v>459</v>
      </c>
      <c r="D249" s="15">
        <v>41556.910798611112</v>
      </c>
      <c r="E249" s="15">
        <v>41556.742650462962</v>
      </c>
      <c r="F249" s="16" t="s">
        <v>280</v>
      </c>
      <c r="G249" s="16" t="s">
        <v>10</v>
      </c>
      <c r="H249" s="16" t="s">
        <v>49</v>
      </c>
      <c r="I249" s="16" t="s">
        <v>49</v>
      </c>
      <c r="J249" s="17">
        <v>401</v>
      </c>
      <c r="K249" s="17">
        <v>0</v>
      </c>
      <c r="L249" s="17">
        <v>401</v>
      </c>
      <c r="M249" s="16" t="s">
        <v>1863</v>
      </c>
      <c r="N249" s="15"/>
    </row>
    <row r="250" spans="1:14" x14ac:dyDescent="0.2">
      <c r="A250" s="18">
        <v>41556.572777777779</v>
      </c>
      <c r="B250" s="16" t="s">
        <v>152</v>
      </c>
      <c r="C250" s="16" t="s">
        <v>460</v>
      </c>
      <c r="D250" s="15">
        <v>41556.67732638889</v>
      </c>
      <c r="E250" s="15">
        <v>41560.835231481484</v>
      </c>
      <c r="F250" s="16" t="s">
        <v>280</v>
      </c>
      <c r="G250" s="16" t="s">
        <v>10</v>
      </c>
      <c r="H250" s="16" t="s">
        <v>49</v>
      </c>
      <c r="I250" s="16" t="s">
        <v>49</v>
      </c>
      <c r="J250" s="17">
        <v>30</v>
      </c>
      <c r="K250" s="17">
        <v>0</v>
      </c>
      <c r="L250" s="17">
        <v>30</v>
      </c>
      <c r="M250" s="16" t="s">
        <v>1864</v>
      </c>
      <c r="N250" s="15">
        <v>41822</v>
      </c>
    </row>
    <row r="251" spans="1:14" x14ac:dyDescent="0.2">
      <c r="A251" s="18">
        <v>41553.654999999999</v>
      </c>
      <c r="B251" s="16" t="s">
        <v>153</v>
      </c>
      <c r="C251" s="16" t="s">
        <v>461</v>
      </c>
      <c r="D251" s="15">
        <v>41553.759942129633</v>
      </c>
      <c r="E251" s="15">
        <v>41561.487847222219</v>
      </c>
      <c r="F251" s="16" t="s">
        <v>280</v>
      </c>
      <c r="G251" s="16" t="s">
        <v>10</v>
      </c>
      <c r="H251" s="16" t="s">
        <v>42</v>
      </c>
      <c r="I251" s="16" t="s">
        <v>42</v>
      </c>
      <c r="J251" s="17">
        <v>30</v>
      </c>
      <c r="K251" s="17">
        <v>0</v>
      </c>
      <c r="L251" s="17">
        <v>30</v>
      </c>
      <c r="M251" s="16" t="s">
        <v>1864</v>
      </c>
      <c r="N251" s="15">
        <v>41884</v>
      </c>
    </row>
    <row r="252" spans="1:14" x14ac:dyDescent="0.2">
      <c r="A252" s="18">
        <v>41553.621180555558</v>
      </c>
      <c r="B252" s="16" t="s">
        <v>70</v>
      </c>
      <c r="C252" s="16" t="s">
        <v>300</v>
      </c>
      <c r="D252" s="15">
        <v>41553.514467592591</v>
      </c>
      <c r="F252" s="16" t="s">
        <v>276</v>
      </c>
      <c r="G252" s="16" t="s">
        <v>10</v>
      </c>
      <c r="H252" s="16" t="s">
        <v>41</v>
      </c>
      <c r="I252" s="16" t="s">
        <v>41</v>
      </c>
      <c r="J252" s="17">
        <v>470</v>
      </c>
      <c r="K252" s="17">
        <v>0</v>
      </c>
      <c r="L252" s="17">
        <v>470</v>
      </c>
      <c r="M252" s="16" t="s">
        <v>1864</v>
      </c>
      <c r="N252" s="15">
        <v>41923</v>
      </c>
    </row>
    <row r="253" spans="1:14" x14ac:dyDescent="0.2">
      <c r="A253" s="18">
        <v>41549.65347222222</v>
      </c>
      <c r="B253" s="16" t="s">
        <v>98</v>
      </c>
      <c r="C253" s="16" t="s">
        <v>462</v>
      </c>
      <c r="D253" s="15">
        <v>41549.760868055557</v>
      </c>
      <c r="E253" s="15">
        <v>41549.681770833333</v>
      </c>
      <c r="F253" s="16" t="s">
        <v>274</v>
      </c>
      <c r="G253" s="16" t="s">
        <v>10</v>
      </c>
      <c r="H253" s="16" t="s">
        <v>43</v>
      </c>
      <c r="I253" s="16" t="s">
        <v>43</v>
      </c>
      <c r="J253" s="17">
        <v>220</v>
      </c>
      <c r="K253" s="17">
        <v>0</v>
      </c>
      <c r="L253" s="17">
        <v>220</v>
      </c>
      <c r="M253" s="16" t="s">
        <v>1864</v>
      </c>
      <c r="N253" s="15">
        <v>41875</v>
      </c>
    </row>
    <row r="254" spans="1:14" x14ac:dyDescent="0.2">
      <c r="A254" s="18">
        <v>41551.812118055554</v>
      </c>
      <c r="B254" s="16" t="s">
        <v>154</v>
      </c>
      <c r="C254" s="16" t="s">
        <v>463</v>
      </c>
      <c r="D254" s="15">
        <v>41551.703912037039</v>
      </c>
      <c r="F254" s="16" t="s">
        <v>274</v>
      </c>
      <c r="G254" s="16" t="s">
        <v>10</v>
      </c>
      <c r="H254" s="16" t="s">
        <v>44</v>
      </c>
      <c r="I254" s="16" t="s">
        <v>44</v>
      </c>
      <c r="J254" s="17">
        <v>30</v>
      </c>
      <c r="K254" s="17">
        <v>0</v>
      </c>
      <c r="L254" s="17">
        <v>30</v>
      </c>
      <c r="M254" s="16" t="s">
        <v>1864</v>
      </c>
      <c r="N254" s="15">
        <v>41990</v>
      </c>
    </row>
    <row r="255" spans="1:14" x14ac:dyDescent="0.2">
      <c r="A255" s="18">
        <v>41550.542592592596</v>
      </c>
      <c r="B255" s="16" t="s">
        <v>95</v>
      </c>
      <c r="C255" s="16" t="s">
        <v>464</v>
      </c>
      <c r="D255" s="15">
        <v>41550.653587962966</v>
      </c>
      <c r="E255" s="15">
        <v>41560.800046296295</v>
      </c>
      <c r="F255" s="16" t="s">
        <v>288</v>
      </c>
      <c r="G255" s="16" t="s">
        <v>10</v>
      </c>
      <c r="H255" s="16" t="s">
        <v>41</v>
      </c>
      <c r="I255" s="16" t="s">
        <v>41</v>
      </c>
      <c r="J255" s="17">
        <v>470</v>
      </c>
      <c r="K255" s="17">
        <v>0</v>
      </c>
      <c r="L255" s="17">
        <v>470</v>
      </c>
      <c r="M255" s="16" t="s">
        <v>1864</v>
      </c>
      <c r="N255" s="15">
        <v>41713</v>
      </c>
    </row>
    <row r="256" spans="1:14" x14ac:dyDescent="0.2">
      <c r="A256" s="18">
        <v>41555.558912037035</v>
      </c>
      <c r="B256" s="16" t="s">
        <v>92</v>
      </c>
      <c r="C256" s="16" t="s">
        <v>465</v>
      </c>
      <c r="D256" s="15">
        <v>41555.447824074072</v>
      </c>
      <c r="E256" s="15">
        <v>41555.557939814818</v>
      </c>
      <c r="F256" s="16" t="s">
        <v>280</v>
      </c>
      <c r="G256" s="16" t="s">
        <v>10</v>
      </c>
      <c r="H256" s="16" t="s">
        <v>43</v>
      </c>
      <c r="I256" s="16" t="s">
        <v>43</v>
      </c>
      <c r="J256" s="17">
        <v>220</v>
      </c>
      <c r="K256" s="17">
        <v>0</v>
      </c>
      <c r="L256" s="17">
        <v>220</v>
      </c>
      <c r="M256" s="16" t="s">
        <v>1863</v>
      </c>
      <c r="N256" s="15"/>
    </row>
    <row r="257" spans="1:14" x14ac:dyDescent="0.2">
      <c r="A257" s="18">
        <v>41550.702569444446</v>
      </c>
      <c r="B257" s="16" t="s">
        <v>61</v>
      </c>
      <c r="C257" s="16" t="s">
        <v>379</v>
      </c>
      <c r="D257" s="15">
        <v>41550.590601851851</v>
      </c>
      <c r="E257" s="15">
        <v>41556.228668981479</v>
      </c>
      <c r="F257" s="16" t="s">
        <v>280</v>
      </c>
      <c r="G257" s="16" t="s">
        <v>10</v>
      </c>
      <c r="H257" s="16" t="s">
        <v>49</v>
      </c>
      <c r="I257" s="16" t="s">
        <v>49</v>
      </c>
      <c r="J257" s="17">
        <v>30</v>
      </c>
      <c r="K257" s="17">
        <v>94.5</v>
      </c>
      <c r="L257" s="17">
        <v>124.5</v>
      </c>
      <c r="M257" s="16" t="s">
        <v>1864</v>
      </c>
      <c r="N257" s="15">
        <v>41672</v>
      </c>
    </row>
    <row r="258" spans="1:14" x14ac:dyDescent="0.2">
      <c r="A258" s="18">
        <v>41550.703298611108</v>
      </c>
      <c r="B258" s="16" t="s">
        <v>61</v>
      </c>
      <c r="C258" s="16" t="s">
        <v>379</v>
      </c>
      <c r="D258" s="15">
        <v>41550.590601851851</v>
      </c>
      <c r="E258" s="15">
        <v>41556.228668981479</v>
      </c>
      <c r="F258" s="16" t="s">
        <v>280</v>
      </c>
      <c r="G258" s="16" t="s">
        <v>10</v>
      </c>
      <c r="H258" s="16" t="s">
        <v>49</v>
      </c>
      <c r="I258" s="16" t="s">
        <v>49</v>
      </c>
      <c r="J258" s="17">
        <v>30</v>
      </c>
      <c r="K258" s="17">
        <v>94.5</v>
      </c>
      <c r="L258" s="17">
        <v>124.5</v>
      </c>
      <c r="M258" s="16" t="s">
        <v>1864</v>
      </c>
      <c r="N258" s="15">
        <v>41672</v>
      </c>
    </row>
    <row r="259" spans="1:14" x14ac:dyDescent="0.2">
      <c r="A259" s="18">
        <v>41550.703900462962</v>
      </c>
      <c r="B259" s="16" t="s">
        <v>61</v>
      </c>
      <c r="C259" s="16" t="s">
        <v>379</v>
      </c>
      <c r="D259" s="15">
        <v>41550.590601851851</v>
      </c>
      <c r="E259" s="15">
        <v>41556.228668981479</v>
      </c>
      <c r="F259" s="16" t="s">
        <v>280</v>
      </c>
      <c r="G259" s="16" t="s">
        <v>10</v>
      </c>
      <c r="H259" s="16" t="s">
        <v>49</v>
      </c>
      <c r="I259" s="16" t="s">
        <v>49</v>
      </c>
      <c r="J259" s="17">
        <v>30</v>
      </c>
      <c r="K259" s="17">
        <v>94.5</v>
      </c>
      <c r="L259" s="17">
        <v>124.5</v>
      </c>
      <c r="M259" s="16" t="s">
        <v>1864</v>
      </c>
      <c r="N259" s="15">
        <v>41672</v>
      </c>
    </row>
    <row r="260" spans="1:14" x14ac:dyDescent="0.2">
      <c r="A260" s="18">
        <v>41558.877928240741</v>
      </c>
      <c r="B260" s="16" t="s">
        <v>120</v>
      </c>
      <c r="C260" s="16" t="s">
        <v>323</v>
      </c>
      <c r="D260" s="15">
        <v>41558.99145833333</v>
      </c>
      <c r="E260" s="15">
        <v>41558.875069444446</v>
      </c>
      <c r="F260" s="16" t="s">
        <v>280</v>
      </c>
      <c r="G260" s="16" t="s">
        <v>10</v>
      </c>
      <c r="H260" s="16" t="s">
        <v>42</v>
      </c>
      <c r="I260" s="16" t="s">
        <v>42</v>
      </c>
      <c r="J260" s="17">
        <v>50</v>
      </c>
      <c r="K260" s="17">
        <v>0</v>
      </c>
      <c r="L260" s="17">
        <v>50</v>
      </c>
      <c r="M260" s="16" t="s">
        <v>1864</v>
      </c>
      <c r="N260" s="15">
        <v>41770</v>
      </c>
    </row>
    <row r="261" spans="1:14" x14ac:dyDescent="0.2">
      <c r="A261" s="18">
        <v>41555.43509259259</v>
      </c>
      <c r="B261" s="16" t="s">
        <v>143</v>
      </c>
      <c r="C261" s="16" t="s">
        <v>466</v>
      </c>
      <c r="D261" s="15">
        <v>41555.550000000003</v>
      </c>
      <c r="F261" s="16" t="s">
        <v>288</v>
      </c>
      <c r="G261" s="16" t="s">
        <v>10</v>
      </c>
      <c r="H261" s="16" t="s">
        <v>41</v>
      </c>
      <c r="I261" s="16" t="s">
        <v>41</v>
      </c>
      <c r="J261" s="17">
        <v>470</v>
      </c>
      <c r="K261" s="17">
        <v>0</v>
      </c>
      <c r="L261" s="17">
        <v>470</v>
      </c>
      <c r="M261" s="16" t="s">
        <v>1864</v>
      </c>
      <c r="N261" s="15">
        <v>41969</v>
      </c>
    </row>
    <row r="262" spans="1:14" x14ac:dyDescent="0.2">
      <c r="A262" s="18">
        <v>41553.579780092594</v>
      </c>
      <c r="B262" s="16" t="s">
        <v>61</v>
      </c>
      <c r="C262" s="16" t="s">
        <v>298</v>
      </c>
      <c r="D262" s="15">
        <v>41553.462175925924</v>
      </c>
      <c r="E262" s="15">
        <v>41556.230081018519</v>
      </c>
      <c r="F262" s="16" t="s">
        <v>280</v>
      </c>
      <c r="G262" s="16" t="s">
        <v>10</v>
      </c>
      <c r="H262" s="16" t="s">
        <v>49</v>
      </c>
      <c r="I262" s="16" t="s">
        <v>49</v>
      </c>
      <c r="J262" s="17">
        <v>30</v>
      </c>
      <c r="K262" s="17">
        <v>528</v>
      </c>
      <c r="L262" s="17">
        <v>558</v>
      </c>
      <c r="M262" s="16" t="s">
        <v>1864</v>
      </c>
      <c r="N262" s="15">
        <v>41931</v>
      </c>
    </row>
    <row r="263" spans="1:14" x14ac:dyDescent="0.2">
      <c r="A263" s="18">
        <v>41558.467615740738</v>
      </c>
      <c r="B263" s="16" t="s">
        <v>98</v>
      </c>
      <c r="C263" s="16" t="s">
        <v>342</v>
      </c>
      <c r="D263" s="15">
        <v>41558.587106481478</v>
      </c>
      <c r="E263" s="15">
        <v>41558.58693287037</v>
      </c>
      <c r="F263" s="16" t="s">
        <v>274</v>
      </c>
      <c r="G263" s="16" t="s">
        <v>10</v>
      </c>
      <c r="H263" s="16" t="s">
        <v>41</v>
      </c>
      <c r="I263" s="16" t="s">
        <v>41</v>
      </c>
      <c r="J263" s="17">
        <v>470</v>
      </c>
      <c r="K263" s="17">
        <v>0</v>
      </c>
      <c r="L263" s="17">
        <v>470</v>
      </c>
      <c r="M263" s="16" t="s">
        <v>1864</v>
      </c>
      <c r="N263" s="15">
        <v>41952</v>
      </c>
    </row>
    <row r="264" spans="1:14" x14ac:dyDescent="0.2">
      <c r="A264" s="18">
        <v>41557.465729166666</v>
      </c>
      <c r="B264" s="16" t="s">
        <v>111</v>
      </c>
      <c r="C264" s="16" t="s">
        <v>291</v>
      </c>
      <c r="D264" s="15">
        <v>41557.588807870372</v>
      </c>
      <c r="E264" s="15">
        <v>41561.008738425924</v>
      </c>
      <c r="F264" s="16" t="s">
        <v>280</v>
      </c>
      <c r="G264" s="16" t="s">
        <v>10</v>
      </c>
      <c r="H264" s="16" t="s">
        <v>43</v>
      </c>
      <c r="I264" s="16" t="s">
        <v>43</v>
      </c>
      <c r="J264" s="17">
        <v>220</v>
      </c>
      <c r="K264" s="17">
        <v>87</v>
      </c>
      <c r="L264" s="17">
        <v>307</v>
      </c>
      <c r="M264" s="16" t="s">
        <v>1864</v>
      </c>
      <c r="N264" s="15">
        <v>41969</v>
      </c>
    </row>
    <row r="265" spans="1:14" x14ac:dyDescent="0.2">
      <c r="A265" s="18">
        <v>41556.682326388887</v>
      </c>
      <c r="B265" s="16" t="s">
        <v>151</v>
      </c>
      <c r="C265" s="16" t="s">
        <v>467</v>
      </c>
      <c r="D265" s="15">
        <v>41556.809201388889</v>
      </c>
      <c r="F265" s="16" t="s">
        <v>280</v>
      </c>
      <c r="G265" s="16" t="s">
        <v>10</v>
      </c>
      <c r="H265" s="16" t="s">
        <v>50</v>
      </c>
      <c r="I265" s="16" t="s">
        <v>50</v>
      </c>
      <c r="J265" s="17">
        <v>149.9999</v>
      </c>
      <c r="K265" s="17">
        <v>0</v>
      </c>
      <c r="L265" s="17">
        <v>149.9999</v>
      </c>
      <c r="M265" s="16" t="s">
        <v>1864</v>
      </c>
      <c r="N265" s="15">
        <v>41855</v>
      </c>
    </row>
    <row r="266" spans="1:14" x14ac:dyDescent="0.2">
      <c r="A266" s="18">
        <v>41548.738599537035</v>
      </c>
      <c r="B266" s="16" t="s">
        <v>155</v>
      </c>
      <c r="C266" s="16" t="s">
        <v>427</v>
      </c>
      <c r="D266" s="15">
        <v>41548.865729166668</v>
      </c>
      <c r="F266" s="16" t="s">
        <v>274</v>
      </c>
      <c r="G266" s="16" t="s">
        <v>10</v>
      </c>
      <c r="H266" s="16" t="s">
        <v>43</v>
      </c>
      <c r="I266" s="16" t="s">
        <v>43</v>
      </c>
      <c r="J266" s="17">
        <v>220</v>
      </c>
      <c r="K266" s="17">
        <v>0</v>
      </c>
      <c r="L266" s="17">
        <v>220</v>
      </c>
      <c r="M266" s="16" t="s">
        <v>1863</v>
      </c>
      <c r="N266" s="15"/>
    </row>
    <row r="267" spans="1:14" x14ac:dyDescent="0.2">
      <c r="A267" s="18">
        <v>41555.711331018516</v>
      </c>
      <c r="B267" s="16" t="s">
        <v>80</v>
      </c>
      <c r="C267" s="16" t="s">
        <v>323</v>
      </c>
      <c r="D267" s="15">
        <v>41555.58353009259</v>
      </c>
      <c r="E267" s="15">
        <v>41555.71020833333</v>
      </c>
      <c r="F267" s="16" t="s">
        <v>280</v>
      </c>
      <c r="G267" s="16" t="s">
        <v>10</v>
      </c>
      <c r="H267" s="16" t="s">
        <v>42</v>
      </c>
      <c r="I267" s="16" t="s">
        <v>42</v>
      </c>
      <c r="J267" s="17">
        <v>50</v>
      </c>
      <c r="K267" s="17">
        <v>243.5</v>
      </c>
      <c r="L267" s="17">
        <v>293.5</v>
      </c>
      <c r="M267" s="16" t="s">
        <v>1864</v>
      </c>
      <c r="N267" s="15">
        <v>41770</v>
      </c>
    </row>
    <row r="268" spans="1:14" x14ac:dyDescent="0.2">
      <c r="A268" s="18">
        <v>41555.711655092593</v>
      </c>
      <c r="B268" s="16" t="s">
        <v>80</v>
      </c>
      <c r="C268" s="16" t="s">
        <v>323</v>
      </c>
      <c r="D268" s="15">
        <v>41555.843298611115</v>
      </c>
      <c r="E268" s="15">
        <v>41555.709004629629</v>
      </c>
      <c r="F268" s="16" t="s">
        <v>280</v>
      </c>
      <c r="G268" s="16" t="s">
        <v>10</v>
      </c>
      <c r="H268" s="16" t="s">
        <v>42</v>
      </c>
      <c r="I268" s="16" t="s">
        <v>42</v>
      </c>
      <c r="J268" s="17">
        <v>50</v>
      </c>
      <c r="K268" s="17">
        <v>0</v>
      </c>
      <c r="L268" s="17">
        <v>50</v>
      </c>
      <c r="M268" s="16" t="s">
        <v>1864</v>
      </c>
      <c r="N268" s="15">
        <v>41770</v>
      </c>
    </row>
    <row r="269" spans="1:14" x14ac:dyDescent="0.2">
      <c r="A269" s="18">
        <v>41549.847488425927</v>
      </c>
      <c r="B269" s="16" t="s">
        <v>144</v>
      </c>
      <c r="C269" s="16" t="s">
        <v>468</v>
      </c>
      <c r="D269" s="15">
        <v>41549.713993055557</v>
      </c>
      <c r="E269" s="15">
        <v>41561.896469907406</v>
      </c>
      <c r="F269" s="16" t="s">
        <v>288</v>
      </c>
      <c r="G269" s="16" t="s">
        <v>10</v>
      </c>
      <c r="H269" s="16" t="s">
        <v>43</v>
      </c>
      <c r="I269" s="16" t="s">
        <v>43</v>
      </c>
      <c r="J269" s="17">
        <v>30</v>
      </c>
      <c r="K269" s="17">
        <v>450</v>
      </c>
      <c r="L269" s="17">
        <v>480</v>
      </c>
      <c r="M269" s="16" t="s">
        <v>1864</v>
      </c>
      <c r="N269" s="15">
        <v>41985</v>
      </c>
    </row>
    <row r="270" spans="1:14" x14ac:dyDescent="0.2">
      <c r="A270" s="18">
        <v>41550.705358796295</v>
      </c>
      <c r="B270" s="16" t="s">
        <v>61</v>
      </c>
      <c r="C270" s="16" t="s">
        <v>295</v>
      </c>
      <c r="D270" s="15">
        <v>41550.56690972222</v>
      </c>
      <c r="E270" s="15">
        <v>41560.80810185185</v>
      </c>
      <c r="F270" s="16" t="s">
        <v>280</v>
      </c>
      <c r="G270" s="16" t="s">
        <v>10</v>
      </c>
      <c r="H270" s="16" t="s">
        <v>49</v>
      </c>
      <c r="I270" s="16" t="s">
        <v>49</v>
      </c>
      <c r="J270" s="17">
        <v>949</v>
      </c>
      <c r="K270" s="17">
        <v>0</v>
      </c>
      <c r="L270" s="17">
        <v>949</v>
      </c>
      <c r="M270" s="16" t="s">
        <v>1864</v>
      </c>
      <c r="N270" s="15">
        <v>41815</v>
      </c>
    </row>
    <row r="271" spans="1:14" x14ac:dyDescent="0.2">
      <c r="A271" s="18">
        <v>41549.609085648146</v>
      </c>
      <c r="B271" s="16" t="s">
        <v>156</v>
      </c>
      <c r="C271" s="16" t="s">
        <v>469</v>
      </c>
      <c r="D271" s="15">
        <v>41549.748217592591</v>
      </c>
      <c r="F271" s="16" t="s">
        <v>280</v>
      </c>
      <c r="G271" s="16" t="s">
        <v>10</v>
      </c>
      <c r="H271" s="16" t="s">
        <v>49</v>
      </c>
      <c r="I271" s="16" t="s">
        <v>49</v>
      </c>
      <c r="J271" s="17">
        <v>949</v>
      </c>
      <c r="K271" s="17">
        <v>0</v>
      </c>
      <c r="L271" s="17">
        <v>949</v>
      </c>
      <c r="M271" s="16" t="s">
        <v>1864</v>
      </c>
      <c r="N271" s="15">
        <v>41726</v>
      </c>
    </row>
    <row r="272" spans="1:14" x14ac:dyDescent="0.2">
      <c r="A272" s="18">
        <v>41559.683541666665</v>
      </c>
      <c r="B272" s="16" t="s">
        <v>61</v>
      </c>
      <c r="C272" s="16" t="s">
        <v>470</v>
      </c>
      <c r="D272" s="15">
        <v>41559.822962962964</v>
      </c>
      <c r="E272" s="15">
        <v>41560.937071759261</v>
      </c>
      <c r="F272" s="16" t="s">
        <v>280</v>
      </c>
      <c r="G272" s="16" t="s">
        <v>10</v>
      </c>
      <c r="H272" s="16" t="s">
        <v>42</v>
      </c>
      <c r="I272" s="16" t="s">
        <v>42</v>
      </c>
      <c r="J272" s="17">
        <v>30</v>
      </c>
      <c r="K272" s="17">
        <v>0</v>
      </c>
      <c r="L272" s="17">
        <v>30</v>
      </c>
      <c r="M272" s="16" t="s">
        <v>1863</v>
      </c>
      <c r="N272" s="15"/>
    </row>
    <row r="273" spans="1:14" x14ac:dyDescent="0.2">
      <c r="A273" s="18">
        <v>41588.724270833336</v>
      </c>
      <c r="B273" s="16" t="s">
        <v>72</v>
      </c>
      <c r="C273" s="16" t="s">
        <v>471</v>
      </c>
      <c r="D273" s="15">
        <v>41588.868090277778</v>
      </c>
      <c r="F273" s="16" t="s">
        <v>274</v>
      </c>
      <c r="G273" s="16" t="s">
        <v>10</v>
      </c>
      <c r="H273" s="16" t="s">
        <v>42</v>
      </c>
      <c r="I273" s="16" t="s">
        <v>42</v>
      </c>
      <c r="J273" s="17">
        <v>30</v>
      </c>
      <c r="K273" s="17">
        <v>0</v>
      </c>
      <c r="L273" s="17">
        <v>30</v>
      </c>
      <c r="M273" s="16" t="s">
        <v>1863</v>
      </c>
      <c r="N273" s="15"/>
    </row>
    <row r="274" spans="1:14" x14ac:dyDescent="0.2">
      <c r="A274" s="18">
        <v>41560.764189814814</v>
      </c>
      <c r="B274" s="16" t="s">
        <v>85</v>
      </c>
      <c r="C274" s="16" t="s">
        <v>472</v>
      </c>
      <c r="D274" s="15">
        <v>41560.908668981479</v>
      </c>
      <c r="F274" s="16" t="s">
        <v>288</v>
      </c>
      <c r="G274" s="16" t="s">
        <v>10</v>
      </c>
      <c r="H274" s="16" t="s">
        <v>49</v>
      </c>
      <c r="I274" s="16" t="s">
        <v>49</v>
      </c>
      <c r="J274" s="17">
        <v>949</v>
      </c>
      <c r="K274" s="17">
        <v>0</v>
      </c>
      <c r="L274" s="17">
        <v>949</v>
      </c>
      <c r="M274" s="16" t="s">
        <v>1864</v>
      </c>
      <c r="N274" s="15">
        <v>41929</v>
      </c>
    </row>
    <row r="275" spans="1:14" x14ac:dyDescent="0.2">
      <c r="A275" s="18">
        <v>41549.679988425924</v>
      </c>
      <c r="B275" s="16" t="s">
        <v>97</v>
      </c>
      <c r="C275" s="16" t="s">
        <v>473</v>
      </c>
      <c r="D275" s="15">
        <v>41549.826701388891</v>
      </c>
      <c r="E275" s="15">
        <v>41552.72351851852</v>
      </c>
      <c r="F275" s="16" t="s">
        <v>274</v>
      </c>
      <c r="G275" s="16" t="s">
        <v>10</v>
      </c>
      <c r="H275" s="16" t="s">
        <v>49</v>
      </c>
      <c r="I275" s="16" t="s">
        <v>49</v>
      </c>
      <c r="J275" s="17">
        <v>949</v>
      </c>
      <c r="K275" s="17">
        <v>0</v>
      </c>
      <c r="L275" s="17">
        <v>949</v>
      </c>
      <c r="M275" s="16" t="s">
        <v>1864</v>
      </c>
      <c r="N275" s="15">
        <v>41933</v>
      </c>
    </row>
    <row r="276" spans="1:14" x14ac:dyDescent="0.2">
      <c r="A276" s="18">
        <v>41552.608587962961</v>
      </c>
      <c r="B276" s="16" t="s">
        <v>144</v>
      </c>
      <c r="C276" s="16" t="s">
        <v>446</v>
      </c>
      <c r="D276" s="15">
        <v>41552.759340277778</v>
      </c>
      <c r="E276" s="15">
        <v>41561.894537037035</v>
      </c>
      <c r="F276" s="16" t="s">
        <v>288</v>
      </c>
      <c r="G276" s="16" t="s">
        <v>10</v>
      </c>
      <c r="H276" s="16" t="s">
        <v>43</v>
      </c>
      <c r="I276" s="16" t="s">
        <v>43</v>
      </c>
      <c r="J276" s="17">
        <v>30</v>
      </c>
      <c r="K276" s="17">
        <v>380.5</v>
      </c>
      <c r="L276" s="17">
        <v>410.5</v>
      </c>
      <c r="M276" s="16" t="s">
        <v>1864</v>
      </c>
      <c r="N276" s="15">
        <v>41701</v>
      </c>
    </row>
    <row r="277" spans="1:14" x14ac:dyDescent="0.2">
      <c r="A277" s="18">
        <v>41554.685671296298</v>
      </c>
      <c r="B277" s="16" t="s">
        <v>80</v>
      </c>
      <c r="C277" s="16" t="s">
        <v>474</v>
      </c>
      <c r="D277" s="15">
        <v>41554.838206018518</v>
      </c>
      <c r="E277" s="15">
        <v>41555.814375000002</v>
      </c>
      <c r="F277" s="16" t="s">
        <v>280</v>
      </c>
      <c r="G277" s="16" t="s">
        <v>10</v>
      </c>
      <c r="H277" s="16" t="s">
        <v>43</v>
      </c>
      <c r="I277" s="16" t="s">
        <v>43</v>
      </c>
      <c r="J277" s="17">
        <v>30</v>
      </c>
      <c r="K277" s="17">
        <v>50</v>
      </c>
      <c r="L277" s="17">
        <v>80</v>
      </c>
      <c r="M277" s="16" t="s">
        <v>1863</v>
      </c>
      <c r="N277" s="15"/>
    </row>
    <row r="278" spans="1:14" x14ac:dyDescent="0.2">
      <c r="A278" s="18">
        <v>41561.858807870369</v>
      </c>
      <c r="B278" s="16" t="s">
        <v>128</v>
      </c>
      <c r="C278" s="16" t="s">
        <v>456</v>
      </c>
      <c r="D278" s="15">
        <v>41561.705000000002</v>
      </c>
      <c r="E278" s="15">
        <v>41562.508101851854</v>
      </c>
      <c r="F278" s="16" t="s">
        <v>280</v>
      </c>
      <c r="G278" s="16" t="s">
        <v>10</v>
      </c>
      <c r="H278" s="16" t="s">
        <v>43</v>
      </c>
      <c r="I278" s="16" t="s">
        <v>43</v>
      </c>
      <c r="J278" s="17">
        <v>220</v>
      </c>
      <c r="K278" s="17">
        <v>100</v>
      </c>
      <c r="L278" s="17">
        <v>320</v>
      </c>
      <c r="M278" s="16" t="s">
        <v>1863</v>
      </c>
      <c r="N278" s="15"/>
    </row>
    <row r="279" spans="1:14" x14ac:dyDescent="0.2">
      <c r="A279" s="18">
        <v>41550.383553240739</v>
      </c>
      <c r="B279" s="16" t="s">
        <v>157</v>
      </c>
      <c r="C279" s="16" t="s">
        <v>475</v>
      </c>
      <c r="D279" s="15">
        <v>41550.538587962961</v>
      </c>
      <c r="F279" s="16" t="s">
        <v>280</v>
      </c>
      <c r="G279" s="16" t="s">
        <v>10</v>
      </c>
      <c r="H279" s="16" t="s">
        <v>42</v>
      </c>
      <c r="I279" s="16" t="s">
        <v>42</v>
      </c>
      <c r="J279" s="17">
        <v>50</v>
      </c>
      <c r="K279" s="17">
        <v>0</v>
      </c>
      <c r="L279" s="17">
        <v>50</v>
      </c>
      <c r="M279" s="16" t="s">
        <v>1864</v>
      </c>
      <c r="N279" s="15">
        <v>41871</v>
      </c>
    </row>
    <row r="280" spans="1:14" x14ac:dyDescent="0.2">
      <c r="A280" s="18">
        <v>41549.839768518519</v>
      </c>
      <c r="B280" s="16" t="s">
        <v>61</v>
      </c>
      <c r="C280" s="16" t="s">
        <v>341</v>
      </c>
      <c r="D280" s="15">
        <v>41549.684537037036</v>
      </c>
      <c r="E280" s="15">
        <v>41560.808032407411</v>
      </c>
      <c r="F280" s="16" t="s">
        <v>280</v>
      </c>
      <c r="G280" s="16" t="s">
        <v>10</v>
      </c>
      <c r="H280" s="16" t="s">
        <v>49</v>
      </c>
      <c r="I280" s="16" t="s">
        <v>49</v>
      </c>
      <c r="J280" s="17">
        <v>949</v>
      </c>
      <c r="K280" s="17">
        <v>0</v>
      </c>
      <c r="L280" s="17">
        <v>949</v>
      </c>
      <c r="M280" s="16" t="s">
        <v>1864</v>
      </c>
      <c r="N280" s="15">
        <v>41845</v>
      </c>
    </row>
    <row r="281" spans="1:14" x14ac:dyDescent="0.2">
      <c r="A281" s="18">
        <v>41561.91609953704</v>
      </c>
      <c r="B281" s="16" t="s">
        <v>61</v>
      </c>
      <c r="C281" s="16" t="s">
        <v>476</v>
      </c>
      <c r="D281" s="15">
        <v>41561.75922453704</v>
      </c>
      <c r="F281" s="16" t="s">
        <v>280</v>
      </c>
      <c r="G281" s="16" t="s">
        <v>10</v>
      </c>
      <c r="H281" s="16" t="s">
        <v>42</v>
      </c>
      <c r="I281" s="16" t="s">
        <v>42</v>
      </c>
      <c r="J281" s="17">
        <v>30</v>
      </c>
      <c r="K281" s="17">
        <v>236.75</v>
      </c>
      <c r="L281" s="17">
        <v>266.75</v>
      </c>
      <c r="M281" s="16" t="s">
        <v>1863</v>
      </c>
      <c r="N281" s="15"/>
    </row>
    <row r="282" spans="1:14" x14ac:dyDescent="0.2">
      <c r="A282" s="18">
        <v>41561.595185185186</v>
      </c>
      <c r="B282" s="16" t="s">
        <v>75</v>
      </c>
      <c r="C282" s="16" t="s">
        <v>331</v>
      </c>
      <c r="D282" s="15">
        <v>41561.754247685189</v>
      </c>
      <c r="F282" s="16" t="s">
        <v>280</v>
      </c>
      <c r="G282" s="16" t="s">
        <v>10</v>
      </c>
      <c r="H282" s="16" t="s">
        <v>45</v>
      </c>
      <c r="I282" s="16" t="s">
        <v>45</v>
      </c>
      <c r="J282" s="17">
        <v>30</v>
      </c>
      <c r="K282" s="17">
        <v>0</v>
      </c>
      <c r="L282" s="17">
        <v>30</v>
      </c>
      <c r="M282" s="16" t="s">
        <v>1864</v>
      </c>
      <c r="N282" s="15">
        <v>41650</v>
      </c>
    </row>
    <row r="283" spans="1:14" x14ac:dyDescent="0.2">
      <c r="A283" s="18">
        <v>41559.646550925929</v>
      </c>
      <c r="B283" s="16" t="s">
        <v>143</v>
      </c>
      <c r="C283" s="16" t="s">
        <v>477</v>
      </c>
      <c r="D283" s="15">
        <v>41559.806527777779</v>
      </c>
      <c r="F283" s="16" t="s">
        <v>288</v>
      </c>
      <c r="G283" s="16" t="s">
        <v>10</v>
      </c>
      <c r="H283" s="16" t="s">
        <v>49</v>
      </c>
      <c r="I283" s="16" t="s">
        <v>49</v>
      </c>
      <c r="J283" s="17">
        <v>700</v>
      </c>
      <c r="K283" s="17">
        <v>0</v>
      </c>
      <c r="L283" s="17">
        <v>700</v>
      </c>
      <c r="M283" s="16" t="s">
        <v>1864</v>
      </c>
      <c r="N283" s="15">
        <v>41760</v>
      </c>
    </row>
    <row r="284" spans="1:14" x14ac:dyDescent="0.2">
      <c r="A284" s="18">
        <v>41552.413807870369</v>
      </c>
      <c r="B284" s="16" t="s">
        <v>80</v>
      </c>
      <c r="C284" s="16" t="s">
        <v>313</v>
      </c>
      <c r="D284" s="15">
        <v>41552.576851851853</v>
      </c>
      <c r="E284" s="15">
        <v>41551.438738425924</v>
      </c>
      <c r="F284" s="16" t="s">
        <v>280</v>
      </c>
      <c r="G284" s="16" t="s">
        <v>10</v>
      </c>
      <c r="H284" s="16" t="s">
        <v>50</v>
      </c>
      <c r="I284" s="16" t="s">
        <v>50</v>
      </c>
      <c r="J284" s="17">
        <v>220</v>
      </c>
      <c r="K284" s="17">
        <v>0</v>
      </c>
      <c r="L284" s="17">
        <v>220</v>
      </c>
      <c r="M284" s="16" t="s">
        <v>1863</v>
      </c>
      <c r="N284" s="15"/>
    </row>
    <row r="285" spans="1:14" x14ac:dyDescent="0.2">
      <c r="A285" s="18">
        <v>41558.753958333335</v>
      </c>
      <c r="B285" s="16" t="s">
        <v>125</v>
      </c>
      <c r="C285" s="16" t="s">
        <v>478</v>
      </c>
      <c r="D285" s="15">
        <v>41558.590879629628</v>
      </c>
      <c r="E285" s="15">
        <v>41560.805972222224</v>
      </c>
      <c r="F285" s="16" t="s">
        <v>276</v>
      </c>
      <c r="G285" s="16" t="s">
        <v>10</v>
      </c>
      <c r="H285" s="16" t="s">
        <v>41</v>
      </c>
      <c r="I285" s="16" t="s">
        <v>41</v>
      </c>
      <c r="J285" s="17">
        <v>470</v>
      </c>
      <c r="K285" s="17">
        <v>0</v>
      </c>
      <c r="L285" s="17">
        <v>470</v>
      </c>
      <c r="M285" s="16" t="s">
        <v>1864</v>
      </c>
      <c r="N285" s="15">
        <v>41753</v>
      </c>
    </row>
    <row r="286" spans="1:14" x14ac:dyDescent="0.2">
      <c r="A286" s="18">
        <v>41556.742928240739</v>
      </c>
      <c r="B286" s="16" t="s">
        <v>60</v>
      </c>
      <c r="C286" s="16" t="s">
        <v>459</v>
      </c>
      <c r="D286" s="15">
        <v>41556.910798611112</v>
      </c>
      <c r="E286" s="15">
        <v>41556.742650462962</v>
      </c>
      <c r="F286" s="16" t="s">
        <v>280</v>
      </c>
      <c r="G286" s="16" t="s">
        <v>10</v>
      </c>
      <c r="H286" s="16" t="s">
        <v>49</v>
      </c>
      <c r="I286" s="16" t="s">
        <v>49</v>
      </c>
      <c r="J286" s="17">
        <v>401</v>
      </c>
      <c r="K286" s="17">
        <v>0</v>
      </c>
      <c r="L286" s="17">
        <v>401</v>
      </c>
      <c r="M286" s="16" t="s">
        <v>1863</v>
      </c>
      <c r="N286" s="15"/>
    </row>
    <row r="287" spans="1:14" x14ac:dyDescent="0.2">
      <c r="A287" s="18">
        <v>41559.830983796295</v>
      </c>
      <c r="B287" s="16" t="s">
        <v>80</v>
      </c>
      <c r="C287" s="16" t="s">
        <v>383</v>
      </c>
      <c r="D287" s="15">
        <v>41559.662511574075</v>
      </c>
      <c r="E287" s="15">
        <v>41559.460219907407</v>
      </c>
      <c r="F287" s="16" t="s">
        <v>280</v>
      </c>
      <c r="G287" s="16" t="s">
        <v>10</v>
      </c>
      <c r="H287" s="16" t="s">
        <v>43</v>
      </c>
      <c r="I287" s="16" t="s">
        <v>43</v>
      </c>
      <c r="J287" s="17">
        <v>220</v>
      </c>
      <c r="K287" s="17">
        <v>0</v>
      </c>
      <c r="L287" s="17">
        <v>220</v>
      </c>
      <c r="M287" s="16" t="s">
        <v>1863</v>
      </c>
      <c r="N287" s="15"/>
    </row>
    <row r="288" spans="1:14" x14ac:dyDescent="0.2">
      <c r="A288" s="18">
        <v>41548.743113425924</v>
      </c>
      <c r="B288" s="16" t="s">
        <v>89</v>
      </c>
      <c r="C288" s="16" t="s">
        <v>479</v>
      </c>
      <c r="D288" s="15">
        <v>41548.572534722225</v>
      </c>
      <c r="E288" s="15">
        <v>41552.402858796297</v>
      </c>
      <c r="F288" s="16" t="s">
        <v>326</v>
      </c>
      <c r="G288" s="16" t="s">
        <v>10</v>
      </c>
      <c r="H288" s="16" t="s">
        <v>45</v>
      </c>
      <c r="I288" s="16" t="s">
        <v>45</v>
      </c>
      <c r="J288" s="17">
        <v>30</v>
      </c>
      <c r="K288" s="17">
        <v>760.08</v>
      </c>
      <c r="L288" s="17">
        <v>790.08</v>
      </c>
      <c r="M288" s="16" t="s">
        <v>1863</v>
      </c>
      <c r="N288" s="15"/>
    </row>
    <row r="289" spans="1:14" x14ac:dyDescent="0.2">
      <c r="A289" s="18">
        <v>41553.621782407405</v>
      </c>
      <c r="B289" s="16" t="s">
        <v>78</v>
      </c>
      <c r="C289" s="16" t="s">
        <v>480</v>
      </c>
      <c r="D289" s="15">
        <v>41553.793634259258</v>
      </c>
      <c r="E289" s="15">
        <v>41559.578414351854</v>
      </c>
      <c r="F289" s="16" t="s">
        <v>276</v>
      </c>
      <c r="G289" s="16" t="s">
        <v>10</v>
      </c>
      <c r="H289" s="16" t="s">
        <v>49</v>
      </c>
      <c r="I289" s="16" t="s">
        <v>49</v>
      </c>
      <c r="J289" s="17">
        <v>30</v>
      </c>
      <c r="K289" s="17">
        <v>700</v>
      </c>
      <c r="L289" s="17">
        <v>730</v>
      </c>
      <c r="M289" s="16" t="s">
        <v>1864</v>
      </c>
      <c r="N289" s="15">
        <v>41967</v>
      </c>
    </row>
    <row r="290" spans="1:14" x14ac:dyDescent="0.2">
      <c r="A290" s="18">
        <v>41557.850821759261</v>
      </c>
      <c r="B290" s="16" t="s">
        <v>65</v>
      </c>
      <c r="C290" s="16" t="s">
        <v>290</v>
      </c>
      <c r="D290" s="15">
        <v>41557.67895833333</v>
      </c>
      <c r="F290" s="16" t="s">
        <v>274</v>
      </c>
      <c r="G290" s="16" t="s">
        <v>10</v>
      </c>
      <c r="H290" s="16" t="s">
        <v>43</v>
      </c>
      <c r="I290" s="16" t="s">
        <v>43</v>
      </c>
      <c r="J290" s="17">
        <v>220</v>
      </c>
      <c r="K290" s="17">
        <v>500</v>
      </c>
      <c r="L290" s="17">
        <v>720</v>
      </c>
      <c r="M290" s="16" t="s">
        <v>1864</v>
      </c>
      <c r="N290" s="15">
        <v>41844</v>
      </c>
    </row>
    <row r="291" spans="1:14" x14ac:dyDescent="0.2">
      <c r="A291" s="18">
        <v>41558.467060185183</v>
      </c>
      <c r="B291" s="16" t="s">
        <v>98</v>
      </c>
      <c r="C291" s="16" t="s">
        <v>342</v>
      </c>
      <c r="D291" s="15">
        <v>41558.639074074075</v>
      </c>
      <c r="E291" s="15">
        <v>41558.587141203701</v>
      </c>
      <c r="F291" s="16" t="s">
        <v>274</v>
      </c>
      <c r="G291" s="16" t="s">
        <v>10</v>
      </c>
      <c r="H291" s="16" t="s">
        <v>41</v>
      </c>
      <c r="I291" s="16" t="s">
        <v>41</v>
      </c>
      <c r="J291" s="17">
        <v>470</v>
      </c>
      <c r="K291" s="17">
        <v>400</v>
      </c>
      <c r="L291" s="17">
        <v>870</v>
      </c>
      <c r="M291" s="16" t="s">
        <v>1864</v>
      </c>
      <c r="N291" s="15">
        <v>41952</v>
      </c>
    </row>
    <row r="292" spans="1:14" x14ac:dyDescent="0.2">
      <c r="A292" s="18">
        <v>41557.8512962963</v>
      </c>
      <c r="B292" s="16" t="s">
        <v>65</v>
      </c>
      <c r="C292" s="16" t="s">
        <v>290</v>
      </c>
      <c r="D292" s="15">
        <v>41557.67895833333</v>
      </c>
      <c r="F292" s="16" t="s">
        <v>274</v>
      </c>
      <c r="G292" s="16" t="s">
        <v>10</v>
      </c>
      <c r="H292" s="16" t="s">
        <v>43</v>
      </c>
      <c r="I292" s="16" t="s">
        <v>43</v>
      </c>
      <c r="J292" s="17">
        <v>220</v>
      </c>
      <c r="K292" s="17">
        <v>500</v>
      </c>
      <c r="L292" s="17">
        <v>720</v>
      </c>
      <c r="M292" s="16" t="s">
        <v>1864</v>
      </c>
      <c r="N292" s="15">
        <v>41844</v>
      </c>
    </row>
    <row r="293" spans="1:14" x14ac:dyDescent="0.2">
      <c r="A293" s="18">
        <v>41560.696562500001</v>
      </c>
      <c r="B293" s="16" t="s">
        <v>78</v>
      </c>
      <c r="C293" s="16" t="s">
        <v>335</v>
      </c>
      <c r="D293" s="15">
        <v>41560.523969907408</v>
      </c>
      <c r="F293" s="16" t="s">
        <v>276</v>
      </c>
      <c r="G293" s="16" t="s">
        <v>10</v>
      </c>
      <c r="H293" s="16" t="s">
        <v>41</v>
      </c>
      <c r="I293" s="16" t="s">
        <v>41</v>
      </c>
      <c r="J293" s="17">
        <v>470</v>
      </c>
      <c r="K293" s="17">
        <v>100</v>
      </c>
      <c r="L293" s="17">
        <v>570</v>
      </c>
      <c r="M293" s="16" t="s">
        <v>1864</v>
      </c>
      <c r="N293" s="15">
        <v>41953</v>
      </c>
    </row>
    <row r="294" spans="1:14" x14ac:dyDescent="0.2">
      <c r="A294" s="18">
        <v>41583.595520833333</v>
      </c>
      <c r="B294" s="16" t="s">
        <v>158</v>
      </c>
      <c r="C294" s="16" t="s">
        <v>481</v>
      </c>
      <c r="D294" s="15">
        <v>41583.418923611112</v>
      </c>
      <c r="E294" s="15">
        <v>41587.084594907406</v>
      </c>
      <c r="F294" s="16" t="s">
        <v>288</v>
      </c>
      <c r="G294" s="16" t="s">
        <v>10</v>
      </c>
      <c r="H294" s="16" t="s">
        <v>44</v>
      </c>
      <c r="I294" s="16" t="s">
        <v>44</v>
      </c>
      <c r="J294" s="17">
        <v>150</v>
      </c>
      <c r="K294" s="17">
        <v>0</v>
      </c>
      <c r="L294" s="17">
        <v>150</v>
      </c>
      <c r="M294" s="16" t="s">
        <v>1864</v>
      </c>
      <c r="N294" s="15">
        <v>41831</v>
      </c>
    </row>
    <row r="295" spans="1:14" x14ac:dyDescent="0.2">
      <c r="A295" s="18">
        <v>41550.683645833335</v>
      </c>
      <c r="B295" s="16" t="s">
        <v>70</v>
      </c>
      <c r="C295" s="16" t="s">
        <v>482</v>
      </c>
      <c r="D295" s="15">
        <v>41550.506249999999</v>
      </c>
      <c r="E295" s="15">
        <v>41556.499456018515</v>
      </c>
      <c r="F295" s="16" t="s">
        <v>280</v>
      </c>
      <c r="G295" s="16" t="s">
        <v>10</v>
      </c>
      <c r="H295" s="16" t="s">
        <v>43</v>
      </c>
      <c r="I295" s="16" t="s">
        <v>43</v>
      </c>
      <c r="J295" s="17">
        <v>220</v>
      </c>
      <c r="K295" s="17">
        <v>0</v>
      </c>
      <c r="L295" s="17">
        <v>220</v>
      </c>
      <c r="M295" s="16" t="s">
        <v>1864</v>
      </c>
      <c r="N295" s="15">
        <v>41721</v>
      </c>
    </row>
    <row r="296" spans="1:14" x14ac:dyDescent="0.2">
      <c r="A296" s="18">
        <v>41558.600694444445</v>
      </c>
      <c r="B296" s="16" t="s">
        <v>105</v>
      </c>
      <c r="C296" s="16" t="s">
        <v>483</v>
      </c>
      <c r="D296" s="15">
        <v>41558.78056712963</v>
      </c>
      <c r="F296" s="16" t="s">
        <v>274</v>
      </c>
      <c r="G296" s="16" t="s">
        <v>10</v>
      </c>
      <c r="H296" s="16" t="s">
        <v>41</v>
      </c>
      <c r="I296" s="16" t="s">
        <v>41</v>
      </c>
      <c r="J296" s="17">
        <v>30</v>
      </c>
      <c r="K296" s="17">
        <v>500</v>
      </c>
      <c r="L296" s="17">
        <v>530</v>
      </c>
      <c r="M296" s="16" t="s">
        <v>1863</v>
      </c>
      <c r="N296" s="15"/>
    </row>
    <row r="297" spans="1:14" x14ac:dyDescent="0.2">
      <c r="A297" s="18">
        <v>41549.83935185185</v>
      </c>
      <c r="B297" s="16" t="s">
        <v>61</v>
      </c>
      <c r="C297" s="16" t="s">
        <v>341</v>
      </c>
      <c r="D297" s="15">
        <v>41549.657858796294</v>
      </c>
      <c r="E297" s="15">
        <v>41560.807974537034</v>
      </c>
      <c r="F297" s="16" t="s">
        <v>280</v>
      </c>
      <c r="G297" s="16" t="s">
        <v>10</v>
      </c>
      <c r="H297" s="16" t="s">
        <v>49</v>
      </c>
      <c r="I297" s="16" t="s">
        <v>49</v>
      </c>
      <c r="J297" s="17">
        <v>949</v>
      </c>
      <c r="K297" s="17">
        <v>0</v>
      </c>
      <c r="L297" s="17">
        <v>949</v>
      </c>
      <c r="M297" s="16" t="s">
        <v>1864</v>
      </c>
      <c r="N297" s="15">
        <v>41845</v>
      </c>
    </row>
    <row r="298" spans="1:14" x14ac:dyDescent="0.2">
      <c r="A298" s="18">
        <v>41549.622141203705</v>
      </c>
      <c r="B298" s="16" t="s">
        <v>56</v>
      </c>
      <c r="C298" s="16" t="s">
        <v>484</v>
      </c>
      <c r="D298" s="15">
        <v>41549.438634259262</v>
      </c>
      <c r="E298" s="15">
        <v>41558.982951388891</v>
      </c>
      <c r="F298" s="16" t="s">
        <v>274</v>
      </c>
      <c r="G298" s="16" t="s">
        <v>10</v>
      </c>
      <c r="H298" s="16" t="s">
        <v>42</v>
      </c>
      <c r="I298" s="16" t="s">
        <v>42</v>
      </c>
      <c r="J298" s="17">
        <v>30</v>
      </c>
      <c r="K298" s="17">
        <v>680</v>
      </c>
      <c r="L298" s="17">
        <v>710</v>
      </c>
      <c r="M298" s="16" t="s">
        <v>1864</v>
      </c>
      <c r="N298" s="15">
        <v>41998</v>
      </c>
    </row>
    <row r="299" spans="1:14" x14ac:dyDescent="0.2">
      <c r="A299" s="18">
        <v>41554.700821759259</v>
      </c>
      <c r="B299" s="16" t="s">
        <v>70</v>
      </c>
      <c r="C299" s="16" t="s">
        <v>485</v>
      </c>
      <c r="D299" s="15">
        <v>41554.511932870373</v>
      </c>
      <c r="E299" s="15">
        <v>41555.911597222221</v>
      </c>
      <c r="F299" s="16" t="s">
        <v>280</v>
      </c>
      <c r="G299" s="16" t="s">
        <v>10</v>
      </c>
      <c r="H299" s="16" t="s">
        <v>45</v>
      </c>
      <c r="I299" s="16" t="s">
        <v>45</v>
      </c>
      <c r="J299" s="17">
        <v>30</v>
      </c>
      <c r="K299" s="17">
        <v>0</v>
      </c>
      <c r="L299" s="17">
        <v>30</v>
      </c>
      <c r="M299" s="16" t="s">
        <v>1863</v>
      </c>
      <c r="N299" s="15"/>
    </row>
    <row r="300" spans="1:14" x14ac:dyDescent="0.2">
      <c r="A300" s="18">
        <v>41557.556539351855</v>
      </c>
      <c r="B300" s="16" t="s">
        <v>61</v>
      </c>
      <c r="C300" s="16" t="s">
        <v>298</v>
      </c>
      <c r="D300" s="15">
        <v>41557.365798611114</v>
      </c>
      <c r="E300" s="15">
        <v>41560.844143518516</v>
      </c>
      <c r="F300" s="16" t="s">
        <v>280</v>
      </c>
      <c r="G300" s="16" t="s">
        <v>10</v>
      </c>
      <c r="H300" s="16" t="s">
        <v>49</v>
      </c>
      <c r="I300" s="16" t="s">
        <v>49</v>
      </c>
      <c r="J300" s="17">
        <v>30</v>
      </c>
      <c r="K300" s="17">
        <v>0</v>
      </c>
      <c r="L300" s="17">
        <v>30</v>
      </c>
      <c r="M300" s="16" t="s">
        <v>1864</v>
      </c>
      <c r="N300" s="15">
        <v>41931</v>
      </c>
    </row>
    <row r="301" spans="1:14" x14ac:dyDescent="0.2">
      <c r="A301" s="18">
        <v>41551.753564814811</v>
      </c>
      <c r="B301" s="16" t="s">
        <v>125</v>
      </c>
      <c r="C301" s="16" t="s">
        <v>421</v>
      </c>
      <c r="D301" s="15">
        <v>41551.562430555554</v>
      </c>
      <c r="E301" s="15">
        <v>41554.008518518516</v>
      </c>
      <c r="F301" s="16" t="s">
        <v>276</v>
      </c>
      <c r="G301" s="16" t="s">
        <v>10</v>
      </c>
      <c r="H301" s="16" t="s">
        <v>43</v>
      </c>
      <c r="I301" s="16" t="s">
        <v>43</v>
      </c>
      <c r="J301" s="17">
        <v>30</v>
      </c>
      <c r="K301" s="17">
        <v>194</v>
      </c>
      <c r="L301" s="17">
        <v>224</v>
      </c>
      <c r="M301" s="16" t="s">
        <v>1863</v>
      </c>
      <c r="N301" s="15"/>
    </row>
    <row r="302" spans="1:14" x14ac:dyDescent="0.2">
      <c r="A302" s="18">
        <v>41559.680532407408</v>
      </c>
      <c r="B302" s="16" t="s">
        <v>61</v>
      </c>
      <c r="C302" s="16" t="s">
        <v>339</v>
      </c>
      <c r="D302" s="15">
        <v>41559.487534722219</v>
      </c>
      <c r="E302" s="15">
        <v>41560.846724537034</v>
      </c>
      <c r="F302" s="16" t="s">
        <v>280</v>
      </c>
      <c r="G302" s="16" t="s">
        <v>10</v>
      </c>
      <c r="H302" s="16" t="s">
        <v>49</v>
      </c>
      <c r="I302" s="16" t="s">
        <v>49</v>
      </c>
      <c r="J302" s="17">
        <v>30</v>
      </c>
      <c r="K302" s="17">
        <v>96</v>
      </c>
      <c r="L302" s="17">
        <v>126</v>
      </c>
      <c r="M302" s="16" t="s">
        <v>1864</v>
      </c>
      <c r="N302" s="15">
        <v>41839</v>
      </c>
    </row>
    <row r="303" spans="1:14" x14ac:dyDescent="0.2">
      <c r="A303" s="18">
        <v>41559.76898148148</v>
      </c>
      <c r="B303" s="16" t="s">
        <v>86</v>
      </c>
      <c r="C303" s="16" t="s">
        <v>486</v>
      </c>
      <c r="D303" s="15">
        <v>41559.572812500002</v>
      </c>
      <c r="F303" s="16" t="s">
        <v>288</v>
      </c>
      <c r="G303" s="16" t="s">
        <v>10</v>
      </c>
      <c r="H303" s="16" t="s">
        <v>43</v>
      </c>
      <c r="I303" s="16" t="s">
        <v>43</v>
      </c>
      <c r="J303" s="17">
        <v>30</v>
      </c>
      <c r="K303" s="17">
        <v>250</v>
      </c>
      <c r="L303" s="17">
        <v>280</v>
      </c>
      <c r="M303" s="16" t="s">
        <v>1863</v>
      </c>
      <c r="N303" s="15"/>
    </row>
    <row r="304" spans="1:14" x14ac:dyDescent="0.2">
      <c r="A304" s="18">
        <v>41559.830509259256</v>
      </c>
      <c r="B304" s="16" t="s">
        <v>80</v>
      </c>
      <c r="C304" s="16" t="s">
        <v>487</v>
      </c>
      <c r="D304" s="15">
        <v>41559.631874999999</v>
      </c>
      <c r="E304" s="15">
        <v>41559.809386574074</v>
      </c>
      <c r="F304" s="16" t="s">
        <v>280</v>
      </c>
      <c r="G304" s="16" t="s">
        <v>10</v>
      </c>
      <c r="H304" s="16" t="s">
        <v>44</v>
      </c>
      <c r="I304" s="16" t="s">
        <v>44</v>
      </c>
      <c r="J304" s="17">
        <v>150</v>
      </c>
      <c r="K304" s="17">
        <v>0</v>
      </c>
      <c r="L304" s="17">
        <v>150</v>
      </c>
      <c r="M304" s="16" t="s">
        <v>1864</v>
      </c>
      <c r="N304" s="15">
        <v>41806</v>
      </c>
    </row>
    <row r="305" spans="1:14" x14ac:dyDescent="0.2">
      <c r="A305" s="18">
        <v>41556.651678240742</v>
      </c>
      <c r="B305" s="16" t="s">
        <v>72</v>
      </c>
      <c r="C305" s="16" t="s">
        <v>488</v>
      </c>
      <c r="D305" s="15">
        <v>41556.851851851854</v>
      </c>
      <c r="F305" s="16" t="s">
        <v>274</v>
      </c>
      <c r="G305" s="16" t="s">
        <v>10</v>
      </c>
      <c r="H305" s="16" t="s">
        <v>43</v>
      </c>
      <c r="I305" s="16" t="s">
        <v>43</v>
      </c>
      <c r="J305" s="17">
        <v>220</v>
      </c>
      <c r="K305" s="17">
        <v>161</v>
      </c>
      <c r="L305" s="17">
        <v>381</v>
      </c>
      <c r="M305" s="16" t="s">
        <v>1864</v>
      </c>
      <c r="N305" s="15">
        <v>41742</v>
      </c>
    </row>
    <row r="306" spans="1:14" x14ac:dyDescent="0.2">
      <c r="A306" s="18">
        <v>41553.358553240738</v>
      </c>
      <c r="B306" s="16" t="s">
        <v>159</v>
      </c>
      <c r="C306" s="16" t="s">
        <v>489</v>
      </c>
      <c r="D306" s="15">
        <v>41553.561145833337</v>
      </c>
      <c r="E306" s="15">
        <v>41560.483437499999</v>
      </c>
      <c r="F306" s="16" t="s">
        <v>288</v>
      </c>
      <c r="G306" s="16" t="s">
        <v>10</v>
      </c>
      <c r="H306" s="16" t="s">
        <v>42</v>
      </c>
      <c r="I306" s="16" t="s">
        <v>42</v>
      </c>
      <c r="J306" s="17">
        <v>50</v>
      </c>
      <c r="K306" s="17">
        <v>42.02</v>
      </c>
      <c r="L306" s="17">
        <v>92.02</v>
      </c>
      <c r="M306" s="16" t="s">
        <v>1864</v>
      </c>
      <c r="N306" s="15">
        <v>41672</v>
      </c>
    </row>
    <row r="307" spans="1:14" x14ac:dyDescent="0.2">
      <c r="A307" s="18">
        <v>41551.932060185187</v>
      </c>
      <c r="B307" s="16" t="s">
        <v>61</v>
      </c>
      <c r="C307" s="16" t="s">
        <v>282</v>
      </c>
      <c r="D307" s="15">
        <v>41551.728425925925</v>
      </c>
      <c r="E307" s="15">
        <v>41555.821932870371</v>
      </c>
      <c r="F307" s="16" t="s">
        <v>280</v>
      </c>
      <c r="G307" s="16" t="s">
        <v>10</v>
      </c>
      <c r="H307" s="16" t="s">
        <v>49</v>
      </c>
      <c r="I307" s="16" t="s">
        <v>49</v>
      </c>
      <c r="J307" s="17">
        <v>30</v>
      </c>
      <c r="K307" s="17">
        <v>492</v>
      </c>
      <c r="L307" s="17">
        <v>522</v>
      </c>
      <c r="M307" s="16" t="s">
        <v>1864</v>
      </c>
      <c r="N307" s="15">
        <v>41874</v>
      </c>
    </row>
    <row r="308" spans="1:14" x14ac:dyDescent="0.2">
      <c r="A308" s="18">
        <v>41558.558449074073</v>
      </c>
      <c r="B308" s="16" t="s">
        <v>60</v>
      </c>
      <c r="C308" s="16" t="s">
        <v>490</v>
      </c>
      <c r="D308" s="15">
        <v>41558.764722222222</v>
      </c>
      <c r="E308" s="15">
        <v>41558.558229166665</v>
      </c>
      <c r="F308" s="16" t="s">
        <v>280</v>
      </c>
      <c r="G308" s="16" t="s">
        <v>10</v>
      </c>
      <c r="H308" s="16" t="s">
        <v>49</v>
      </c>
      <c r="I308" s="16" t="s">
        <v>49</v>
      </c>
      <c r="J308" s="17">
        <v>401</v>
      </c>
      <c r="K308" s="17">
        <v>0</v>
      </c>
      <c r="L308" s="17">
        <v>401</v>
      </c>
      <c r="M308" s="16" t="s">
        <v>1863</v>
      </c>
      <c r="N308" s="15"/>
    </row>
    <row r="309" spans="1:14" x14ac:dyDescent="0.2">
      <c r="A309" s="18">
        <v>41551.753125000003</v>
      </c>
      <c r="B309" s="16" t="s">
        <v>125</v>
      </c>
      <c r="C309" s="16" t="s">
        <v>421</v>
      </c>
      <c r="D309" s="15">
        <v>41551.545636574076</v>
      </c>
      <c r="E309" s="15">
        <v>41554.010347222225</v>
      </c>
      <c r="F309" s="16" t="s">
        <v>276</v>
      </c>
      <c r="G309" s="16" t="s">
        <v>10</v>
      </c>
      <c r="H309" s="16" t="s">
        <v>42</v>
      </c>
      <c r="I309" s="16" t="s">
        <v>42</v>
      </c>
      <c r="J309" s="17">
        <v>30</v>
      </c>
      <c r="K309" s="17">
        <v>422.75</v>
      </c>
      <c r="L309" s="17">
        <v>452.75</v>
      </c>
      <c r="M309" s="16" t="s">
        <v>1863</v>
      </c>
      <c r="N309" s="15"/>
    </row>
    <row r="310" spans="1:14" x14ac:dyDescent="0.2">
      <c r="A310" s="18">
        <v>41560.78266203704</v>
      </c>
      <c r="B310" s="16" t="s">
        <v>61</v>
      </c>
      <c r="C310" s="16" t="s">
        <v>491</v>
      </c>
      <c r="D310" s="15">
        <v>41560.573055555556</v>
      </c>
      <c r="F310" s="16" t="s">
        <v>280</v>
      </c>
      <c r="G310" s="16" t="s">
        <v>10</v>
      </c>
      <c r="H310" s="16" t="s">
        <v>49</v>
      </c>
      <c r="I310" s="16" t="s">
        <v>49</v>
      </c>
      <c r="J310" s="17">
        <v>30</v>
      </c>
      <c r="K310" s="17">
        <v>283.5</v>
      </c>
      <c r="L310" s="17">
        <v>313.5</v>
      </c>
      <c r="M310" s="16" t="s">
        <v>1864</v>
      </c>
      <c r="N310" s="15">
        <v>41757</v>
      </c>
    </row>
    <row r="311" spans="1:14" x14ac:dyDescent="0.2">
      <c r="A311" s="18">
        <v>41550.78229166667</v>
      </c>
      <c r="B311" s="16" t="s">
        <v>84</v>
      </c>
      <c r="C311" s="16" t="s">
        <v>492</v>
      </c>
      <c r="D311" s="15">
        <v>41550.9921412037</v>
      </c>
      <c r="F311" s="16" t="s">
        <v>288</v>
      </c>
      <c r="G311" s="16" t="s">
        <v>10</v>
      </c>
      <c r="H311" s="16" t="s">
        <v>41</v>
      </c>
      <c r="I311" s="16" t="s">
        <v>41</v>
      </c>
      <c r="J311" s="17">
        <v>30</v>
      </c>
      <c r="K311" s="17">
        <v>30</v>
      </c>
      <c r="L311" s="17">
        <v>60</v>
      </c>
      <c r="M311" s="16" t="s">
        <v>1864</v>
      </c>
      <c r="N311" s="15">
        <v>41689</v>
      </c>
    </row>
    <row r="312" spans="1:14" x14ac:dyDescent="0.2">
      <c r="A312" s="18">
        <v>41561.762071759258</v>
      </c>
      <c r="B312" s="16" t="s">
        <v>160</v>
      </c>
      <c r="C312" s="16" t="s">
        <v>356</v>
      </c>
      <c r="D312" s="15">
        <v>41561.547118055554</v>
      </c>
      <c r="F312" s="16" t="s">
        <v>276</v>
      </c>
      <c r="G312" s="16" t="s">
        <v>10</v>
      </c>
      <c r="H312" s="16" t="s">
        <v>43</v>
      </c>
      <c r="I312" s="16" t="s">
        <v>43</v>
      </c>
      <c r="J312" s="17">
        <v>220</v>
      </c>
      <c r="K312" s="17">
        <v>0</v>
      </c>
      <c r="L312" s="17">
        <v>220</v>
      </c>
      <c r="M312" s="16" t="s">
        <v>1864</v>
      </c>
      <c r="N312" s="15">
        <v>41944</v>
      </c>
    </row>
    <row r="313" spans="1:14" x14ac:dyDescent="0.2">
      <c r="A313" s="18">
        <v>41551.534537037034</v>
      </c>
      <c r="B313" s="16" t="s">
        <v>58</v>
      </c>
      <c r="C313" s="16" t="s">
        <v>451</v>
      </c>
      <c r="D313" s="15">
        <v>41551.75922453704</v>
      </c>
      <c r="E313" s="15">
        <v>41559.393622685187</v>
      </c>
      <c r="F313" s="16" t="s">
        <v>276</v>
      </c>
      <c r="G313" s="16" t="s">
        <v>10</v>
      </c>
      <c r="H313" s="16" t="s">
        <v>41</v>
      </c>
      <c r="I313" s="16" t="s">
        <v>41</v>
      </c>
      <c r="J313" s="17">
        <v>470</v>
      </c>
      <c r="K313" s="17">
        <v>0</v>
      </c>
      <c r="L313" s="17">
        <v>470</v>
      </c>
      <c r="M313" s="16" t="s">
        <v>1864</v>
      </c>
      <c r="N313" s="15">
        <v>41828</v>
      </c>
    </row>
    <row r="314" spans="1:14" x14ac:dyDescent="0.2">
      <c r="A314" s="18">
        <v>41549.86414351852</v>
      </c>
      <c r="B314" s="16" t="s">
        <v>151</v>
      </c>
      <c r="C314" s="16" t="s">
        <v>493</v>
      </c>
      <c r="D314" s="15">
        <v>41549.639062499999</v>
      </c>
      <c r="E314" s="15">
        <v>41556.149421296293</v>
      </c>
      <c r="F314" s="16" t="s">
        <v>280</v>
      </c>
      <c r="G314" s="16" t="s">
        <v>10</v>
      </c>
      <c r="H314" s="16" t="s">
        <v>42</v>
      </c>
      <c r="I314" s="16" t="s">
        <v>42</v>
      </c>
      <c r="J314" s="17">
        <v>30</v>
      </c>
      <c r="K314" s="17">
        <v>0</v>
      </c>
      <c r="L314" s="17">
        <v>30</v>
      </c>
      <c r="M314" s="16" t="s">
        <v>1863</v>
      </c>
      <c r="N314" s="15"/>
    </row>
    <row r="315" spans="1:14" x14ac:dyDescent="0.2">
      <c r="A315" s="18">
        <v>41553.416805555556</v>
      </c>
      <c r="B315" s="16" t="s">
        <v>103</v>
      </c>
      <c r="C315" s="16" t="s">
        <v>494</v>
      </c>
      <c r="D315" s="15">
        <v>41553.642337962963</v>
      </c>
      <c r="F315" s="16" t="s">
        <v>280</v>
      </c>
      <c r="G315" s="16" t="s">
        <v>10</v>
      </c>
      <c r="H315" s="16" t="s">
        <v>42</v>
      </c>
      <c r="I315" s="16" t="s">
        <v>42</v>
      </c>
      <c r="J315" s="17">
        <v>30</v>
      </c>
      <c r="K315" s="17">
        <v>50</v>
      </c>
      <c r="L315" s="17">
        <v>80</v>
      </c>
      <c r="M315" s="16" t="s">
        <v>1863</v>
      </c>
      <c r="N315" s="15"/>
    </row>
    <row r="316" spans="1:14" x14ac:dyDescent="0.2">
      <c r="A316" s="18">
        <v>41553.414803240739</v>
      </c>
      <c r="B316" s="16" t="s">
        <v>103</v>
      </c>
      <c r="C316" s="16" t="s">
        <v>494</v>
      </c>
      <c r="D316" s="15">
        <v>41553.642337962963</v>
      </c>
      <c r="F316" s="16" t="s">
        <v>280</v>
      </c>
      <c r="G316" s="16" t="s">
        <v>10</v>
      </c>
      <c r="H316" s="16" t="s">
        <v>42</v>
      </c>
      <c r="I316" s="16" t="s">
        <v>42</v>
      </c>
      <c r="J316" s="17">
        <v>30</v>
      </c>
      <c r="K316" s="17">
        <v>50</v>
      </c>
      <c r="L316" s="17">
        <v>80</v>
      </c>
      <c r="M316" s="16" t="s">
        <v>1863</v>
      </c>
      <c r="N316" s="15"/>
    </row>
    <row r="317" spans="1:14" x14ac:dyDescent="0.2">
      <c r="A317" s="18">
        <v>41554.482685185183</v>
      </c>
      <c r="B317" s="16" t="s">
        <v>138</v>
      </c>
      <c r="C317" s="16" t="s">
        <v>495</v>
      </c>
      <c r="D317" s="15">
        <v>41554.248344907406</v>
      </c>
      <c r="E317" s="15">
        <v>41559.451215277775</v>
      </c>
      <c r="F317" s="16" t="s">
        <v>326</v>
      </c>
      <c r="G317" s="16" t="s">
        <v>10</v>
      </c>
      <c r="H317" s="16" t="s">
        <v>43</v>
      </c>
      <c r="I317" s="16" t="s">
        <v>43</v>
      </c>
      <c r="J317" s="17">
        <v>20</v>
      </c>
      <c r="K317" s="17">
        <v>91.06</v>
      </c>
      <c r="L317" s="17">
        <v>111.06</v>
      </c>
      <c r="M317" s="16" t="s">
        <v>1864</v>
      </c>
      <c r="N317" s="15">
        <v>41894</v>
      </c>
    </row>
    <row r="318" spans="1:14" x14ac:dyDescent="0.2">
      <c r="A318" s="18">
        <v>41560.411053240743</v>
      </c>
      <c r="B318" s="16" t="s">
        <v>83</v>
      </c>
      <c r="C318" s="16" t="s">
        <v>437</v>
      </c>
      <c r="D318" s="15">
        <v>41560.646574074075</v>
      </c>
      <c r="F318" s="16" t="s">
        <v>276</v>
      </c>
      <c r="G318" s="16" t="s">
        <v>10</v>
      </c>
      <c r="H318" s="16" t="s">
        <v>43</v>
      </c>
      <c r="I318" s="16" t="s">
        <v>43</v>
      </c>
      <c r="J318" s="17">
        <v>30</v>
      </c>
      <c r="K318" s="17">
        <v>240.03</v>
      </c>
      <c r="L318" s="17">
        <v>270.02999999999997</v>
      </c>
      <c r="M318" s="16" t="s">
        <v>1863</v>
      </c>
      <c r="N318" s="15"/>
    </row>
    <row r="319" spans="1:14" x14ac:dyDescent="0.2">
      <c r="A319" s="18">
        <v>41557.726863425924</v>
      </c>
      <c r="B319" s="16" t="s">
        <v>61</v>
      </c>
      <c r="C319" s="16" t="s">
        <v>284</v>
      </c>
      <c r="D319" s="15">
        <v>41557.491157407407</v>
      </c>
      <c r="E319" s="15">
        <v>41560.807743055557</v>
      </c>
      <c r="F319" s="16" t="s">
        <v>280</v>
      </c>
      <c r="G319" s="16" t="s">
        <v>10</v>
      </c>
      <c r="H319" s="16" t="s">
        <v>49</v>
      </c>
      <c r="I319" s="16" t="s">
        <v>49</v>
      </c>
      <c r="J319" s="17">
        <v>1749</v>
      </c>
      <c r="K319" s="17">
        <v>0</v>
      </c>
      <c r="L319" s="17">
        <v>1749</v>
      </c>
      <c r="M319" s="16" t="s">
        <v>1864</v>
      </c>
      <c r="N319" s="15">
        <v>41776</v>
      </c>
    </row>
    <row r="320" spans="1:14" x14ac:dyDescent="0.2">
      <c r="A320" s="18">
        <v>41548.914155092592</v>
      </c>
      <c r="B320" s="16" t="s">
        <v>78</v>
      </c>
      <c r="C320" s="16" t="s">
        <v>425</v>
      </c>
      <c r="D320" s="15">
        <v>41548.677870370368</v>
      </c>
      <c r="E320" s="15">
        <v>41548.697245370371</v>
      </c>
      <c r="F320" s="16" t="s">
        <v>280</v>
      </c>
      <c r="G320" s="16" t="s">
        <v>10</v>
      </c>
      <c r="H320" s="16" t="s">
        <v>41</v>
      </c>
      <c r="I320" s="16" t="s">
        <v>41</v>
      </c>
      <c r="J320" s="17">
        <v>470</v>
      </c>
      <c r="K320" s="17">
        <v>199.5</v>
      </c>
      <c r="L320" s="17">
        <v>669.5</v>
      </c>
      <c r="M320" s="16" t="s">
        <v>1864</v>
      </c>
      <c r="N320" s="15">
        <v>41801</v>
      </c>
    </row>
    <row r="321" spans="1:14" x14ac:dyDescent="0.2">
      <c r="A321" s="18">
        <v>41555.88244212963</v>
      </c>
      <c r="B321" s="16" t="s">
        <v>161</v>
      </c>
      <c r="C321" s="16" t="s">
        <v>496</v>
      </c>
      <c r="D321" s="15">
        <v>41555.643611111111</v>
      </c>
      <c r="F321" s="16" t="s">
        <v>288</v>
      </c>
      <c r="G321" s="16" t="s">
        <v>10</v>
      </c>
      <c r="H321" s="16" t="s">
        <v>42</v>
      </c>
      <c r="I321" s="16" t="s">
        <v>42</v>
      </c>
      <c r="J321" s="17">
        <v>30</v>
      </c>
      <c r="K321" s="17">
        <v>0</v>
      </c>
      <c r="L321" s="17">
        <v>30</v>
      </c>
      <c r="M321" s="16" t="s">
        <v>1864</v>
      </c>
      <c r="N321" s="15">
        <v>41974</v>
      </c>
    </row>
    <row r="322" spans="1:14" x14ac:dyDescent="0.2">
      <c r="A322" s="18">
        <v>41550.488761574074</v>
      </c>
      <c r="B322" s="16" t="s">
        <v>83</v>
      </c>
      <c r="C322" s="16" t="s">
        <v>497</v>
      </c>
      <c r="D322" s="15">
        <v>41550.727812500001</v>
      </c>
      <c r="E322" s="15">
        <v>41556.653993055559</v>
      </c>
      <c r="F322" s="16" t="s">
        <v>276</v>
      </c>
      <c r="G322" s="16" t="s">
        <v>10</v>
      </c>
      <c r="H322" s="16" t="s">
        <v>43</v>
      </c>
      <c r="I322" s="16" t="s">
        <v>43</v>
      </c>
      <c r="J322" s="17">
        <v>30</v>
      </c>
      <c r="K322" s="17">
        <v>200</v>
      </c>
      <c r="L322" s="17">
        <v>230</v>
      </c>
      <c r="M322" s="16" t="s">
        <v>1863</v>
      </c>
      <c r="N322" s="15"/>
    </row>
    <row r="323" spans="1:14" x14ac:dyDescent="0.2">
      <c r="A323" s="18">
        <v>41551.706400462965</v>
      </c>
      <c r="B323" s="16" t="s">
        <v>101</v>
      </c>
      <c r="C323" s="16" t="s">
        <v>349</v>
      </c>
      <c r="D323" s="15">
        <v>41551.465451388889</v>
      </c>
      <c r="E323" s="15">
        <v>41554.55672453704</v>
      </c>
      <c r="F323" s="16" t="s">
        <v>274</v>
      </c>
      <c r="G323" s="16" t="s">
        <v>10</v>
      </c>
      <c r="H323" s="16" t="s">
        <v>43</v>
      </c>
      <c r="I323" s="16" t="s">
        <v>43</v>
      </c>
      <c r="J323" s="17">
        <v>30</v>
      </c>
      <c r="K323" s="17">
        <v>237.5</v>
      </c>
      <c r="L323" s="17">
        <v>267.5</v>
      </c>
      <c r="M323" s="16" t="s">
        <v>1864</v>
      </c>
      <c r="N323" s="15">
        <v>41808</v>
      </c>
    </row>
    <row r="324" spans="1:14" x14ac:dyDescent="0.2">
      <c r="A324" s="18">
        <v>41554.833865740744</v>
      </c>
      <c r="B324" s="16" t="s">
        <v>80</v>
      </c>
      <c r="C324" s="16" t="s">
        <v>498</v>
      </c>
      <c r="D324" s="15">
        <v>41554.591805555552</v>
      </c>
      <c r="E324" s="15">
        <v>41554.83697916667</v>
      </c>
      <c r="F324" s="16" t="s">
        <v>280</v>
      </c>
      <c r="G324" s="16" t="s">
        <v>10</v>
      </c>
      <c r="H324" s="16" t="s">
        <v>49</v>
      </c>
      <c r="I324" s="16" t="s">
        <v>49</v>
      </c>
      <c r="J324" s="17">
        <v>401</v>
      </c>
      <c r="K324" s="17">
        <v>0</v>
      </c>
      <c r="L324" s="17">
        <v>401</v>
      </c>
      <c r="M324" s="16" t="s">
        <v>1863</v>
      </c>
      <c r="N324" s="15"/>
    </row>
    <row r="325" spans="1:14" x14ac:dyDescent="0.2">
      <c r="A325" s="18">
        <v>41558.736585648148</v>
      </c>
      <c r="B325" s="16" t="s">
        <v>112</v>
      </c>
      <c r="C325" s="16" t="s">
        <v>425</v>
      </c>
      <c r="D325" s="15">
        <v>41558.493981481479</v>
      </c>
      <c r="E325" s="15">
        <v>41558.758333333331</v>
      </c>
      <c r="F325" s="16" t="s">
        <v>280</v>
      </c>
      <c r="G325" s="16" t="s">
        <v>10</v>
      </c>
      <c r="H325" s="16" t="s">
        <v>41</v>
      </c>
      <c r="I325" s="16" t="s">
        <v>41</v>
      </c>
      <c r="J325" s="17">
        <v>470</v>
      </c>
      <c r="K325" s="17">
        <v>582</v>
      </c>
      <c r="L325" s="17">
        <v>1052</v>
      </c>
      <c r="M325" s="16" t="s">
        <v>1864</v>
      </c>
      <c r="N325" s="15">
        <v>41801</v>
      </c>
    </row>
    <row r="326" spans="1:14" x14ac:dyDescent="0.2">
      <c r="A326" s="18">
        <v>41557.879421296297</v>
      </c>
      <c r="B326" s="16" t="s">
        <v>61</v>
      </c>
      <c r="C326" s="16" t="s">
        <v>285</v>
      </c>
      <c r="D326" s="15">
        <v>41557.625439814816</v>
      </c>
      <c r="E326" s="15">
        <v>41560.844409722224</v>
      </c>
      <c r="F326" s="16" t="s">
        <v>280</v>
      </c>
      <c r="G326" s="16" t="s">
        <v>10</v>
      </c>
      <c r="H326" s="16" t="s">
        <v>49</v>
      </c>
      <c r="I326" s="16" t="s">
        <v>49</v>
      </c>
      <c r="J326" s="17">
        <v>30</v>
      </c>
      <c r="K326" s="17">
        <v>432</v>
      </c>
      <c r="L326" s="17">
        <v>462</v>
      </c>
      <c r="M326" s="16" t="s">
        <v>1864</v>
      </c>
      <c r="N326" s="15">
        <v>41919</v>
      </c>
    </row>
    <row r="327" spans="1:14" x14ac:dyDescent="0.2">
      <c r="A327" s="18">
        <v>41553.721747685187</v>
      </c>
      <c r="B327" s="16" t="s">
        <v>61</v>
      </c>
      <c r="C327" s="16" t="s">
        <v>298</v>
      </c>
      <c r="D327" s="15">
        <v>41553.462175925924</v>
      </c>
      <c r="E327" s="15">
        <v>41556.230081018519</v>
      </c>
      <c r="F327" s="16" t="s">
        <v>280</v>
      </c>
      <c r="G327" s="16" t="s">
        <v>10</v>
      </c>
      <c r="H327" s="16" t="s">
        <v>49</v>
      </c>
      <c r="I327" s="16" t="s">
        <v>49</v>
      </c>
      <c r="J327" s="17">
        <v>30</v>
      </c>
      <c r="K327" s="17">
        <v>528</v>
      </c>
      <c r="L327" s="17">
        <v>558</v>
      </c>
      <c r="M327" s="16" t="s">
        <v>1864</v>
      </c>
      <c r="N327" s="15">
        <v>41931</v>
      </c>
    </row>
    <row r="328" spans="1:14" x14ac:dyDescent="0.2">
      <c r="A328" s="18">
        <v>41548.734583333331</v>
      </c>
      <c r="B328" s="16" t="s">
        <v>67</v>
      </c>
      <c r="C328" s="16" t="s">
        <v>499</v>
      </c>
      <c r="D328" s="15">
        <v>41548.474004629628</v>
      </c>
      <c r="E328" s="15">
        <v>41553.913703703707</v>
      </c>
      <c r="F328" s="16" t="s">
        <v>276</v>
      </c>
      <c r="G328" s="16" t="s">
        <v>10</v>
      </c>
      <c r="H328" s="16" t="s">
        <v>43</v>
      </c>
      <c r="I328" s="16" t="s">
        <v>43</v>
      </c>
      <c r="J328" s="17">
        <v>220</v>
      </c>
      <c r="K328" s="17">
        <v>0</v>
      </c>
      <c r="L328" s="17">
        <v>220</v>
      </c>
      <c r="M328" s="16" t="s">
        <v>1863</v>
      </c>
      <c r="N328" s="15"/>
    </row>
    <row r="329" spans="1:14" x14ac:dyDescent="0.2">
      <c r="A329" s="18">
        <v>41557.790138888886</v>
      </c>
      <c r="B329" s="16" t="s">
        <v>80</v>
      </c>
      <c r="C329" s="16" t="s">
        <v>381</v>
      </c>
      <c r="D329" s="15">
        <v>41557.52753472222</v>
      </c>
      <c r="E329" s="15">
        <v>41557.550370370373</v>
      </c>
      <c r="F329" s="16" t="s">
        <v>280</v>
      </c>
      <c r="G329" s="16" t="s">
        <v>10</v>
      </c>
      <c r="H329" s="16" t="s">
        <v>43</v>
      </c>
      <c r="I329" s="16" t="s">
        <v>43</v>
      </c>
      <c r="J329" s="17">
        <v>220</v>
      </c>
      <c r="K329" s="17">
        <v>0</v>
      </c>
      <c r="L329" s="17">
        <v>220</v>
      </c>
      <c r="M329" s="16" t="s">
        <v>1863</v>
      </c>
      <c r="N329" s="15"/>
    </row>
    <row r="330" spans="1:14" x14ac:dyDescent="0.2">
      <c r="A330" s="18">
        <v>41549.90625</v>
      </c>
      <c r="B330" s="16" t="s">
        <v>61</v>
      </c>
      <c r="C330" s="16" t="s">
        <v>298</v>
      </c>
      <c r="D330" s="15">
        <v>41549.642812500002</v>
      </c>
      <c r="E330" s="15">
        <v>41556.227905092594</v>
      </c>
      <c r="F330" s="16" t="s">
        <v>280</v>
      </c>
      <c r="G330" s="16" t="s">
        <v>10</v>
      </c>
      <c r="H330" s="16" t="s">
        <v>49</v>
      </c>
      <c r="I330" s="16" t="s">
        <v>49</v>
      </c>
      <c r="J330" s="17">
        <v>30</v>
      </c>
      <c r="K330" s="17">
        <v>0</v>
      </c>
      <c r="L330" s="17">
        <v>30</v>
      </c>
      <c r="M330" s="16" t="s">
        <v>1864</v>
      </c>
      <c r="N330" s="15">
        <v>41931</v>
      </c>
    </row>
    <row r="331" spans="1:14" x14ac:dyDescent="0.2">
      <c r="A331" s="18">
        <v>41557.792638888888</v>
      </c>
      <c r="B331" s="16" t="s">
        <v>91</v>
      </c>
      <c r="C331" s="16" t="s">
        <v>381</v>
      </c>
      <c r="D331" s="15">
        <v>41557.52753472222</v>
      </c>
      <c r="E331" s="15">
        <v>41557.550370370373</v>
      </c>
      <c r="F331" s="16" t="s">
        <v>280</v>
      </c>
      <c r="G331" s="16" t="s">
        <v>10</v>
      </c>
      <c r="H331" s="16" t="s">
        <v>43</v>
      </c>
      <c r="I331" s="16" t="s">
        <v>43</v>
      </c>
      <c r="J331" s="17">
        <v>220</v>
      </c>
      <c r="K331" s="17">
        <v>0</v>
      </c>
      <c r="L331" s="17">
        <v>220</v>
      </c>
      <c r="M331" s="16" t="s">
        <v>1863</v>
      </c>
      <c r="N331" s="15"/>
    </row>
    <row r="332" spans="1:14" x14ac:dyDescent="0.2">
      <c r="A332" s="18">
        <v>41556.579305555555</v>
      </c>
      <c r="B332" s="16" t="s">
        <v>103</v>
      </c>
      <c r="C332" s="16" t="s">
        <v>500</v>
      </c>
      <c r="D332" s="15">
        <v>41556.845590277779</v>
      </c>
      <c r="F332" s="16" t="s">
        <v>280</v>
      </c>
      <c r="G332" s="16" t="s">
        <v>10</v>
      </c>
      <c r="H332" s="16" t="s">
        <v>42</v>
      </c>
      <c r="I332" s="16" t="s">
        <v>42</v>
      </c>
      <c r="J332" s="17">
        <v>30</v>
      </c>
      <c r="K332" s="17">
        <v>0</v>
      </c>
      <c r="L332" s="17">
        <v>30</v>
      </c>
      <c r="M332" s="16" t="s">
        <v>1863</v>
      </c>
      <c r="N332" s="15"/>
    </row>
    <row r="333" spans="1:14" x14ac:dyDescent="0.2">
      <c r="A333" s="18">
        <v>41561.761956018519</v>
      </c>
      <c r="B333" s="16" t="s">
        <v>102</v>
      </c>
      <c r="C333" s="16" t="s">
        <v>501</v>
      </c>
      <c r="D333" s="15">
        <v>41561.494074074071</v>
      </c>
      <c r="F333" s="16" t="s">
        <v>276</v>
      </c>
      <c r="G333" s="16" t="s">
        <v>10</v>
      </c>
      <c r="H333" s="16" t="s">
        <v>43</v>
      </c>
      <c r="I333" s="16" t="s">
        <v>43</v>
      </c>
      <c r="J333" s="17">
        <v>220</v>
      </c>
      <c r="K333" s="17">
        <v>0</v>
      </c>
      <c r="L333" s="17">
        <v>220</v>
      </c>
      <c r="M333" s="16" t="s">
        <v>1864</v>
      </c>
      <c r="N333" s="15">
        <v>41685</v>
      </c>
    </row>
    <row r="334" spans="1:14" x14ac:dyDescent="0.2">
      <c r="A334" s="18">
        <v>41553.426319444443</v>
      </c>
      <c r="B334" s="16" t="s">
        <v>162</v>
      </c>
      <c r="C334" s="16" t="s">
        <v>502</v>
      </c>
      <c r="D334" s="15">
        <v>41553.697326388887</v>
      </c>
      <c r="E334" s="15">
        <v>41553.550115740742</v>
      </c>
      <c r="F334" s="16" t="s">
        <v>280</v>
      </c>
      <c r="G334" s="16" t="s">
        <v>10</v>
      </c>
      <c r="H334" s="16" t="s">
        <v>43</v>
      </c>
      <c r="I334" s="16" t="s">
        <v>43</v>
      </c>
      <c r="J334" s="17">
        <v>220</v>
      </c>
      <c r="K334" s="17">
        <v>1000</v>
      </c>
      <c r="L334" s="17">
        <v>1220</v>
      </c>
      <c r="M334" s="16" t="s">
        <v>1863</v>
      </c>
      <c r="N334" s="15"/>
    </row>
    <row r="335" spans="1:14" x14ac:dyDescent="0.2">
      <c r="A335" s="18">
        <v>41555.720081018517</v>
      </c>
      <c r="B335" s="16" t="s">
        <v>163</v>
      </c>
      <c r="C335" s="16" t="s">
        <v>503</v>
      </c>
      <c r="D335" s="15">
        <v>41555.448993055557</v>
      </c>
      <c r="E335" s="15">
        <v>41559.455601851849</v>
      </c>
      <c r="F335" s="16" t="s">
        <v>276</v>
      </c>
      <c r="G335" s="16" t="s">
        <v>10</v>
      </c>
      <c r="H335" s="16" t="s">
        <v>43</v>
      </c>
      <c r="I335" s="16" t="s">
        <v>43</v>
      </c>
      <c r="J335" s="17">
        <v>220</v>
      </c>
      <c r="K335" s="17">
        <v>0</v>
      </c>
      <c r="L335" s="17">
        <v>220</v>
      </c>
      <c r="M335" s="16" t="s">
        <v>1864</v>
      </c>
      <c r="N335" s="15">
        <v>41910</v>
      </c>
    </row>
    <row r="336" spans="1:14" x14ac:dyDescent="0.2">
      <c r="A336" s="18">
        <v>41557.792858796296</v>
      </c>
      <c r="B336" s="16" t="s">
        <v>91</v>
      </c>
      <c r="C336" s="16" t="s">
        <v>323</v>
      </c>
      <c r="D336" s="15">
        <v>41557.521608796298</v>
      </c>
      <c r="E336" s="15">
        <v>41557.549050925925</v>
      </c>
      <c r="F336" s="16" t="s">
        <v>280</v>
      </c>
      <c r="G336" s="16" t="s">
        <v>10</v>
      </c>
      <c r="H336" s="16" t="s">
        <v>42</v>
      </c>
      <c r="I336" s="16" t="s">
        <v>42</v>
      </c>
      <c r="J336" s="17">
        <v>50</v>
      </c>
      <c r="K336" s="17">
        <v>97</v>
      </c>
      <c r="L336" s="17">
        <v>147</v>
      </c>
      <c r="M336" s="16" t="s">
        <v>1864</v>
      </c>
      <c r="N336" s="15">
        <v>41770</v>
      </c>
    </row>
    <row r="337" spans="1:14" x14ac:dyDescent="0.2">
      <c r="A337" s="18">
        <v>41556.59820601852</v>
      </c>
      <c r="B337" s="16" t="s">
        <v>69</v>
      </c>
      <c r="C337" s="16" t="s">
        <v>504</v>
      </c>
      <c r="D337" s="15">
        <v>41556.869895833333</v>
      </c>
      <c r="F337" s="16" t="s">
        <v>274</v>
      </c>
      <c r="G337" s="16" t="s">
        <v>10</v>
      </c>
      <c r="H337" s="16" t="s">
        <v>42</v>
      </c>
      <c r="I337" s="16" t="s">
        <v>42</v>
      </c>
      <c r="J337" s="17">
        <v>30</v>
      </c>
      <c r="K337" s="17">
        <v>0</v>
      </c>
      <c r="L337" s="17">
        <v>30</v>
      </c>
      <c r="M337" s="16" t="s">
        <v>1864</v>
      </c>
      <c r="N337" s="15">
        <v>41957</v>
      </c>
    </row>
    <row r="338" spans="1:14" x14ac:dyDescent="0.2">
      <c r="A338" s="18">
        <v>41555.724224537036</v>
      </c>
      <c r="B338" s="16" t="s">
        <v>80</v>
      </c>
      <c r="C338" s="16" t="s">
        <v>465</v>
      </c>
      <c r="D338" s="15">
        <v>41555.447824074072</v>
      </c>
      <c r="E338" s="15">
        <v>41555.557939814818</v>
      </c>
      <c r="F338" s="16" t="s">
        <v>280</v>
      </c>
      <c r="G338" s="16" t="s">
        <v>10</v>
      </c>
      <c r="H338" s="16" t="s">
        <v>43</v>
      </c>
      <c r="I338" s="16" t="s">
        <v>43</v>
      </c>
      <c r="J338" s="17">
        <v>220</v>
      </c>
      <c r="K338" s="17">
        <v>0</v>
      </c>
      <c r="L338" s="17">
        <v>220</v>
      </c>
      <c r="M338" s="16" t="s">
        <v>1863</v>
      </c>
      <c r="N338" s="15"/>
    </row>
    <row r="339" spans="1:14" x14ac:dyDescent="0.2">
      <c r="A339" s="18">
        <v>41560.663148148145</v>
      </c>
      <c r="B339" s="16" t="s">
        <v>133</v>
      </c>
      <c r="C339" s="16" t="s">
        <v>505</v>
      </c>
      <c r="D339" s="15">
        <v>41560.386331018519</v>
      </c>
      <c r="F339" s="16" t="s">
        <v>280</v>
      </c>
      <c r="G339" s="16" t="s">
        <v>10</v>
      </c>
      <c r="H339" s="16" t="s">
        <v>42</v>
      </c>
      <c r="I339" s="16" t="s">
        <v>42</v>
      </c>
      <c r="J339" s="17">
        <v>30</v>
      </c>
      <c r="K339" s="17">
        <v>0</v>
      </c>
      <c r="L339" s="17">
        <v>30</v>
      </c>
      <c r="M339" s="16" t="s">
        <v>1863</v>
      </c>
      <c r="N339" s="15"/>
    </row>
    <row r="340" spans="1:14" x14ac:dyDescent="0.2">
      <c r="A340" s="18">
        <v>41560.663611111115</v>
      </c>
      <c r="B340" s="16" t="s">
        <v>133</v>
      </c>
      <c r="C340" s="16" t="s">
        <v>506</v>
      </c>
      <c r="D340" s="15">
        <v>41560.386041666665</v>
      </c>
      <c r="F340" s="16" t="s">
        <v>280</v>
      </c>
      <c r="G340" s="16" t="s">
        <v>10</v>
      </c>
      <c r="H340" s="16" t="s">
        <v>42</v>
      </c>
      <c r="I340" s="16" t="s">
        <v>42</v>
      </c>
      <c r="J340" s="17">
        <v>30</v>
      </c>
      <c r="K340" s="17">
        <v>0</v>
      </c>
      <c r="L340" s="17">
        <v>30</v>
      </c>
      <c r="M340" s="16" t="s">
        <v>1863</v>
      </c>
      <c r="N340" s="15"/>
    </row>
    <row r="341" spans="1:14" x14ac:dyDescent="0.2">
      <c r="A341" s="18">
        <v>41557.691111111111</v>
      </c>
      <c r="B341" s="16" t="s">
        <v>142</v>
      </c>
      <c r="C341" s="16" t="s">
        <v>507</v>
      </c>
      <c r="D341" s="15">
        <v>41557.405335648145</v>
      </c>
      <c r="E341" s="15">
        <v>41557.738067129627</v>
      </c>
      <c r="F341" s="16" t="s">
        <v>274</v>
      </c>
      <c r="G341" s="16" t="s">
        <v>10</v>
      </c>
      <c r="H341" s="16" t="s">
        <v>49</v>
      </c>
      <c r="I341" s="16" t="s">
        <v>49</v>
      </c>
      <c r="J341" s="17">
        <v>30</v>
      </c>
      <c r="K341" s="17">
        <v>1200</v>
      </c>
      <c r="L341" s="17">
        <v>1230</v>
      </c>
      <c r="M341" s="16" t="s">
        <v>1863</v>
      </c>
      <c r="N341" s="15"/>
    </row>
    <row r="342" spans="1:14" x14ac:dyDescent="0.2">
      <c r="A342" s="18">
        <v>41548.713912037034</v>
      </c>
      <c r="B342" s="16" t="s">
        <v>120</v>
      </c>
      <c r="C342" s="16" t="s">
        <v>508</v>
      </c>
      <c r="D342" s="15">
        <v>41548.420046296298</v>
      </c>
      <c r="E342" s="15">
        <v>41553.597650462965</v>
      </c>
      <c r="F342" s="16" t="s">
        <v>288</v>
      </c>
      <c r="G342" s="16" t="s">
        <v>10</v>
      </c>
      <c r="H342" s="16" t="s">
        <v>44</v>
      </c>
      <c r="I342" s="16" t="s">
        <v>44</v>
      </c>
      <c r="J342" s="17">
        <v>150</v>
      </c>
      <c r="K342" s="17">
        <v>0</v>
      </c>
      <c r="L342" s="17">
        <v>150</v>
      </c>
      <c r="M342" s="16" t="s">
        <v>1864</v>
      </c>
      <c r="N342" s="15">
        <v>41678</v>
      </c>
    </row>
    <row r="343" spans="1:14" x14ac:dyDescent="0.2">
      <c r="A343" s="18">
        <v>41552.643483796295</v>
      </c>
      <c r="B343" s="16" t="s">
        <v>152</v>
      </c>
      <c r="C343" s="16" t="s">
        <v>509</v>
      </c>
      <c r="D343" s="15">
        <v>41552.939930555556</v>
      </c>
      <c r="E343" s="15">
        <v>41555.867037037038</v>
      </c>
      <c r="F343" s="16" t="s">
        <v>280</v>
      </c>
      <c r="G343" s="16" t="s">
        <v>10</v>
      </c>
      <c r="H343" s="16" t="s">
        <v>49</v>
      </c>
      <c r="I343" s="16" t="s">
        <v>49</v>
      </c>
      <c r="J343" s="17">
        <v>30</v>
      </c>
      <c r="K343" s="17">
        <v>92</v>
      </c>
      <c r="L343" s="17">
        <v>122</v>
      </c>
      <c r="M343" s="16" t="s">
        <v>1864</v>
      </c>
      <c r="N343" s="15">
        <v>41947</v>
      </c>
    </row>
    <row r="344" spans="1:14" x14ac:dyDescent="0.2">
      <c r="A344" s="18">
        <v>41561.9140162037</v>
      </c>
      <c r="B344" s="16" t="s">
        <v>61</v>
      </c>
      <c r="C344" s="16" t="s">
        <v>355</v>
      </c>
      <c r="D344" s="15">
        <v>41561.613043981481</v>
      </c>
      <c r="F344" s="16" t="s">
        <v>280</v>
      </c>
      <c r="G344" s="16" t="s">
        <v>10</v>
      </c>
      <c r="H344" s="16" t="s">
        <v>49</v>
      </c>
      <c r="I344" s="16" t="s">
        <v>49</v>
      </c>
      <c r="J344" s="17">
        <v>30</v>
      </c>
      <c r="K344" s="17">
        <v>100</v>
      </c>
      <c r="L344" s="17">
        <v>130</v>
      </c>
      <c r="M344" s="16" t="s">
        <v>1864</v>
      </c>
      <c r="N344" s="15">
        <v>41949</v>
      </c>
    </row>
    <row r="345" spans="1:14" x14ac:dyDescent="0.2">
      <c r="A345" s="18">
        <v>41559.508263888885</v>
      </c>
      <c r="B345" s="16" t="s">
        <v>164</v>
      </c>
      <c r="C345" s="16" t="s">
        <v>510</v>
      </c>
      <c r="D345" s="15">
        <v>41559.809537037036</v>
      </c>
      <c r="F345" s="16" t="s">
        <v>288</v>
      </c>
      <c r="G345" s="16" t="s">
        <v>10</v>
      </c>
      <c r="H345" s="16" t="s">
        <v>43</v>
      </c>
      <c r="I345" s="16" t="s">
        <v>43</v>
      </c>
      <c r="J345" s="17">
        <v>30</v>
      </c>
      <c r="K345" s="17">
        <v>192.86</v>
      </c>
      <c r="L345" s="17">
        <v>222.86</v>
      </c>
      <c r="M345" s="16" t="s">
        <v>1864</v>
      </c>
      <c r="N345" s="15">
        <v>41931</v>
      </c>
    </row>
    <row r="346" spans="1:14" x14ac:dyDescent="0.2">
      <c r="A346" s="18">
        <v>41556.805787037039</v>
      </c>
      <c r="B346" s="16" t="s">
        <v>80</v>
      </c>
      <c r="C346" s="16" t="s">
        <v>323</v>
      </c>
      <c r="D346" s="15">
        <v>41557.112881944442</v>
      </c>
      <c r="E346" s="15">
        <v>41556.805300925924</v>
      </c>
      <c r="F346" s="16" t="s">
        <v>280</v>
      </c>
      <c r="G346" s="16" t="s">
        <v>10</v>
      </c>
      <c r="H346" s="16" t="s">
        <v>42</v>
      </c>
      <c r="I346" s="16" t="s">
        <v>42</v>
      </c>
      <c r="J346" s="17">
        <v>50</v>
      </c>
      <c r="K346" s="17">
        <v>0</v>
      </c>
      <c r="L346" s="17">
        <v>50</v>
      </c>
      <c r="M346" s="16" t="s">
        <v>1864</v>
      </c>
      <c r="N346" s="15">
        <v>41770</v>
      </c>
    </row>
    <row r="347" spans="1:14" x14ac:dyDescent="0.2">
      <c r="A347" s="18">
        <v>41551.860358796293</v>
      </c>
      <c r="B347" s="16" t="s">
        <v>165</v>
      </c>
      <c r="C347" s="16" t="s">
        <v>511</v>
      </c>
      <c r="D347" s="15">
        <v>41551.552627314813</v>
      </c>
      <c r="E347" s="15">
        <v>41559.563333333332</v>
      </c>
      <c r="F347" s="16" t="s">
        <v>276</v>
      </c>
      <c r="G347" s="16" t="s">
        <v>10</v>
      </c>
      <c r="H347" s="16" t="s">
        <v>41</v>
      </c>
      <c r="I347" s="16" t="s">
        <v>41</v>
      </c>
      <c r="J347" s="17">
        <v>470</v>
      </c>
      <c r="K347" s="17">
        <v>0</v>
      </c>
      <c r="L347" s="17">
        <v>470</v>
      </c>
      <c r="M347" s="16" t="s">
        <v>1864</v>
      </c>
      <c r="N347" s="15">
        <v>41767</v>
      </c>
    </row>
    <row r="348" spans="1:14" x14ac:dyDescent="0.2">
      <c r="A348" s="18">
        <v>41555.720625000002</v>
      </c>
      <c r="B348" s="16" t="s">
        <v>106</v>
      </c>
      <c r="C348" s="16" t="s">
        <v>512</v>
      </c>
      <c r="D348" s="15">
        <v>41555.411550925928</v>
      </c>
      <c r="F348" s="16" t="s">
        <v>288</v>
      </c>
      <c r="G348" s="16" t="s">
        <v>10</v>
      </c>
      <c r="H348" s="16" t="s">
        <v>49</v>
      </c>
      <c r="I348" s="16" t="s">
        <v>49</v>
      </c>
      <c r="J348" s="17">
        <v>30.0001</v>
      </c>
      <c r="K348" s="17">
        <v>399</v>
      </c>
      <c r="L348" s="17">
        <v>429.00009999999997</v>
      </c>
      <c r="M348" s="16" t="s">
        <v>1863</v>
      </c>
      <c r="N348" s="15"/>
    </row>
    <row r="349" spans="1:14" x14ac:dyDescent="0.2">
      <c r="A349" s="18">
        <v>41559.463993055557</v>
      </c>
      <c r="B349" s="16" t="s">
        <v>135</v>
      </c>
      <c r="C349" s="16" t="s">
        <v>513</v>
      </c>
      <c r="D349" s="15">
        <v>41559.77716435185</v>
      </c>
      <c r="F349" s="16" t="s">
        <v>280</v>
      </c>
      <c r="G349" s="16" t="s">
        <v>10</v>
      </c>
      <c r="H349" s="16" t="s">
        <v>49</v>
      </c>
      <c r="I349" s="16" t="s">
        <v>49</v>
      </c>
      <c r="J349" s="17">
        <v>401</v>
      </c>
      <c r="K349" s="17">
        <v>0</v>
      </c>
      <c r="L349" s="17">
        <v>401</v>
      </c>
      <c r="M349" s="16" t="s">
        <v>1863</v>
      </c>
      <c r="N349" s="15"/>
    </row>
    <row r="350" spans="1:14" x14ac:dyDescent="0.2">
      <c r="A350" s="18">
        <v>41559.459930555553</v>
      </c>
      <c r="B350" s="16" t="s">
        <v>111</v>
      </c>
      <c r="C350" s="16" t="s">
        <v>514</v>
      </c>
      <c r="D350" s="15">
        <v>41559.77648148148</v>
      </c>
      <c r="E350" s="15">
        <v>41561.007511574076</v>
      </c>
      <c r="F350" s="16" t="s">
        <v>280</v>
      </c>
      <c r="G350" s="16" t="s">
        <v>10</v>
      </c>
      <c r="H350" s="16" t="s">
        <v>43</v>
      </c>
      <c r="I350" s="16" t="s">
        <v>43</v>
      </c>
      <c r="J350" s="17">
        <v>220</v>
      </c>
      <c r="K350" s="17">
        <v>0</v>
      </c>
      <c r="L350" s="17">
        <v>220</v>
      </c>
      <c r="M350" s="16" t="s">
        <v>1864</v>
      </c>
      <c r="N350" s="15">
        <v>41645</v>
      </c>
    </row>
    <row r="351" spans="1:14" x14ac:dyDescent="0.2">
      <c r="A351" s="18">
        <v>41557.826388888891</v>
      </c>
      <c r="B351" s="16" t="s">
        <v>166</v>
      </c>
      <c r="C351" s="16" t="s">
        <v>515</v>
      </c>
      <c r="D351" s="15">
        <v>41557.507685185185</v>
      </c>
      <c r="E351" s="15">
        <v>41559.556620370371</v>
      </c>
      <c r="F351" s="16" t="s">
        <v>280</v>
      </c>
      <c r="G351" s="16" t="s">
        <v>10</v>
      </c>
      <c r="H351" s="16" t="s">
        <v>49</v>
      </c>
      <c r="I351" s="16" t="s">
        <v>49</v>
      </c>
      <c r="J351" s="17">
        <v>401</v>
      </c>
      <c r="K351" s="17">
        <v>91.05</v>
      </c>
      <c r="L351" s="17">
        <v>492.05</v>
      </c>
      <c r="M351" s="16" t="s">
        <v>1863</v>
      </c>
      <c r="N351" s="15"/>
    </row>
    <row r="352" spans="1:14" x14ac:dyDescent="0.2">
      <c r="A352" s="18">
        <v>41548.777129629627</v>
      </c>
      <c r="B352" s="16" t="s">
        <v>80</v>
      </c>
      <c r="C352" s="16" t="s">
        <v>354</v>
      </c>
      <c r="D352" s="15">
        <v>41548.456736111111</v>
      </c>
      <c r="E352" s="15">
        <v>41548.776238425926</v>
      </c>
      <c r="F352" s="16" t="s">
        <v>280</v>
      </c>
      <c r="G352" s="16" t="s">
        <v>10</v>
      </c>
      <c r="H352" s="16" t="s">
        <v>41</v>
      </c>
      <c r="I352" s="16" t="s">
        <v>41</v>
      </c>
      <c r="J352" s="17">
        <v>470</v>
      </c>
      <c r="K352" s="17">
        <v>0</v>
      </c>
      <c r="L352" s="17">
        <v>470</v>
      </c>
      <c r="M352" s="16" t="s">
        <v>1864</v>
      </c>
      <c r="N352" s="15">
        <v>41655</v>
      </c>
    </row>
    <row r="353" spans="1:14" x14ac:dyDescent="0.2">
      <c r="A353" s="18">
        <v>41558.728009259263</v>
      </c>
      <c r="B353" s="16" t="s">
        <v>149</v>
      </c>
      <c r="C353" s="16" t="s">
        <v>516</v>
      </c>
      <c r="D353" s="15">
        <v>41559.050046296295</v>
      </c>
      <c r="E353" s="15">
        <v>41561.013680555552</v>
      </c>
      <c r="F353" s="16" t="s">
        <v>280</v>
      </c>
      <c r="G353" s="16" t="s">
        <v>10</v>
      </c>
      <c r="H353" s="16" t="s">
        <v>42</v>
      </c>
      <c r="I353" s="16" t="s">
        <v>42</v>
      </c>
      <c r="J353" s="17">
        <v>30</v>
      </c>
      <c r="K353" s="17">
        <v>0</v>
      </c>
      <c r="L353" s="17">
        <v>30</v>
      </c>
      <c r="M353" s="16" t="s">
        <v>1864</v>
      </c>
      <c r="N353" s="15">
        <v>41876</v>
      </c>
    </row>
    <row r="354" spans="1:14" x14ac:dyDescent="0.2">
      <c r="A354" s="18">
        <v>41557.543668981481</v>
      </c>
      <c r="B354" s="16" t="s">
        <v>78</v>
      </c>
      <c r="C354" s="16" t="s">
        <v>517</v>
      </c>
      <c r="D354" s="15">
        <v>41557.872187499997</v>
      </c>
      <c r="E354" s="15">
        <v>41558.500798611109</v>
      </c>
      <c r="F354" s="16" t="s">
        <v>274</v>
      </c>
      <c r="G354" s="16" t="s">
        <v>10</v>
      </c>
      <c r="H354" s="16" t="s">
        <v>49</v>
      </c>
      <c r="I354" s="16" t="s">
        <v>49</v>
      </c>
      <c r="J354" s="17">
        <v>949</v>
      </c>
      <c r="K354" s="17">
        <v>0</v>
      </c>
      <c r="L354" s="17">
        <v>949</v>
      </c>
      <c r="M354" s="16" t="s">
        <v>1864</v>
      </c>
      <c r="N354" s="15">
        <v>41873</v>
      </c>
    </row>
    <row r="355" spans="1:14" x14ac:dyDescent="0.2">
      <c r="A355" s="18">
        <v>41550.924942129626</v>
      </c>
      <c r="B355" s="16" t="s">
        <v>61</v>
      </c>
      <c r="C355" s="16" t="s">
        <v>379</v>
      </c>
      <c r="D355" s="15">
        <v>41550.590601851851</v>
      </c>
      <c r="E355" s="15">
        <v>41556.228668981479</v>
      </c>
      <c r="F355" s="16" t="s">
        <v>280</v>
      </c>
      <c r="G355" s="16" t="s">
        <v>10</v>
      </c>
      <c r="H355" s="16" t="s">
        <v>49</v>
      </c>
      <c r="I355" s="16" t="s">
        <v>49</v>
      </c>
      <c r="J355" s="17">
        <v>30</v>
      </c>
      <c r="K355" s="17">
        <v>94.5</v>
      </c>
      <c r="L355" s="17">
        <v>124.5</v>
      </c>
      <c r="M355" s="16" t="s">
        <v>1864</v>
      </c>
      <c r="N355" s="15">
        <v>41672</v>
      </c>
    </row>
    <row r="356" spans="1:14" x14ac:dyDescent="0.2">
      <c r="A356" s="18">
        <v>41560.481782407405</v>
      </c>
      <c r="B356" s="16" t="s">
        <v>107</v>
      </c>
      <c r="C356" s="16" t="s">
        <v>518</v>
      </c>
      <c r="D356" s="15">
        <v>41560.835300925923</v>
      </c>
      <c r="F356" s="16" t="s">
        <v>274</v>
      </c>
      <c r="G356" s="16" t="s">
        <v>10</v>
      </c>
      <c r="H356" s="16" t="s">
        <v>43</v>
      </c>
      <c r="I356" s="16" t="s">
        <v>43</v>
      </c>
      <c r="J356" s="17">
        <v>220</v>
      </c>
      <c r="K356" s="17">
        <v>0</v>
      </c>
      <c r="L356" s="17">
        <v>220</v>
      </c>
      <c r="M356" s="16" t="s">
        <v>1864</v>
      </c>
      <c r="N356" s="15">
        <v>41787</v>
      </c>
    </row>
    <row r="357" spans="1:14" x14ac:dyDescent="0.2">
      <c r="A357" s="18">
        <v>41562.954085648147</v>
      </c>
      <c r="B357" s="16" t="s">
        <v>167</v>
      </c>
      <c r="C357" s="16" t="s">
        <v>519</v>
      </c>
      <c r="D357" s="15">
        <v>41562.598819444444</v>
      </c>
      <c r="F357" s="16" t="s">
        <v>326</v>
      </c>
      <c r="G357" s="16" t="s">
        <v>10</v>
      </c>
      <c r="H357" s="16" t="s">
        <v>43</v>
      </c>
      <c r="I357" s="16" t="s">
        <v>43</v>
      </c>
      <c r="J357" s="17">
        <v>30</v>
      </c>
      <c r="K357" s="17">
        <v>300</v>
      </c>
      <c r="L357" s="17">
        <v>330</v>
      </c>
      <c r="M357" s="16" t="s">
        <v>1864</v>
      </c>
      <c r="N357" s="15">
        <v>41939</v>
      </c>
    </row>
    <row r="358" spans="1:14" x14ac:dyDescent="0.2">
      <c r="A358" s="18">
        <v>41550.923958333333</v>
      </c>
      <c r="B358" s="16" t="s">
        <v>61</v>
      </c>
      <c r="C358" s="16" t="s">
        <v>295</v>
      </c>
      <c r="D358" s="15">
        <v>41550.56690972222</v>
      </c>
      <c r="E358" s="15">
        <v>41560.80810185185</v>
      </c>
      <c r="F358" s="16" t="s">
        <v>280</v>
      </c>
      <c r="G358" s="16" t="s">
        <v>10</v>
      </c>
      <c r="H358" s="16" t="s">
        <v>49</v>
      </c>
      <c r="I358" s="16" t="s">
        <v>49</v>
      </c>
      <c r="J358" s="17">
        <v>949</v>
      </c>
      <c r="K358" s="17">
        <v>0</v>
      </c>
      <c r="L358" s="17">
        <v>949</v>
      </c>
      <c r="M358" s="16" t="s">
        <v>1864</v>
      </c>
      <c r="N358" s="15">
        <v>41815</v>
      </c>
    </row>
    <row r="359" spans="1:14" x14ac:dyDescent="0.2">
      <c r="A359" s="18">
        <v>41562.519143518519</v>
      </c>
      <c r="B359" s="16" t="s">
        <v>168</v>
      </c>
      <c r="C359" s="16" t="s">
        <v>323</v>
      </c>
      <c r="D359" s="15">
        <v>41562.881493055553</v>
      </c>
      <c r="E359" s="15">
        <v>41562.817476851851</v>
      </c>
      <c r="F359" s="16" t="s">
        <v>280</v>
      </c>
      <c r="G359" s="16" t="s">
        <v>10</v>
      </c>
      <c r="H359" s="16" t="s">
        <v>42</v>
      </c>
      <c r="I359" s="16" t="s">
        <v>42</v>
      </c>
      <c r="J359" s="17">
        <v>50</v>
      </c>
      <c r="K359" s="17">
        <v>0</v>
      </c>
      <c r="L359" s="17">
        <v>50</v>
      </c>
      <c r="M359" s="16" t="s">
        <v>1864</v>
      </c>
      <c r="N359" s="15">
        <v>41770</v>
      </c>
    </row>
    <row r="360" spans="1:14" x14ac:dyDescent="0.2">
      <c r="A360" s="18">
        <v>41561.776620370372</v>
      </c>
      <c r="B360" s="16" t="s">
        <v>67</v>
      </c>
      <c r="C360" s="16" t="s">
        <v>421</v>
      </c>
      <c r="D360" s="15">
        <v>41561.409548611111</v>
      </c>
      <c r="F360" s="16" t="s">
        <v>276</v>
      </c>
      <c r="G360" s="16" t="s">
        <v>10</v>
      </c>
      <c r="H360" s="16" t="s">
        <v>43</v>
      </c>
      <c r="I360" s="16" t="s">
        <v>43</v>
      </c>
      <c r="J360" s="17">
        <v>30</v>
      </c>
      <c r="K360" s="17">
        <v>194</v>
      </c>
      <c r="L360" s="17">
        <v>224</v>
      </c>
      <c r="M360" s="16" t="s">
        <v>1863</v>
      </c>
      <c r="N360" s="15"/>
    </row>
    <row r="361" spans="1:14" x14ac:dyDescent="0.2">
      <c r="A361" s="18">
        <v>41561.389768518522</v>
      </c>
      <c r="B361" s="16" t="s">
        <v>62</v>
      </c>
      <c r="C361" s="16" t="s">
        <v>283</v>
      </c>
      <c r="D361" s="15">
        <v>41561.757777777777</v>
      </c>
      <c r="F361" s="16" t="s">
        <v>280</v>
      </c>
      <c r="G361" s="16" t="s">
        <v>10</v>
      </c>
      <c r="H361" s="16" t="s">
        <v>43</v>
      </c>
      <c r="I361" s="16" t="s">
        <v>43</v>
      </c>
      <c r="J361" s="17">
        <v>30</v>
      </c>
      <c r="K361" s="17">
        <v>189.02</v>
      </c>
      <c r="L361" s="17">
        <v>219.02</v>
      </c>
      <c r="M361" s="16" t="s">
        <v>1864</v>
      </c>
      <c r="N361" s="15">
        <v>41794</v>
      </c>
    </row>
    <row r="362" spans="1:14" x14ac:dyDescent="0.2">
      <c r="A362" s="18">
        <v>41561.388796296298</v>
      </c>
      <c r="B362" s="16" t="s">
        <v>62</v>
      </c>
      <c r="C362" s="16" t="s">
        <v>520</v>
      </c>
      <c r="D362" s="15">
        <v>41561.75708333333</v>
      </c>
      <c r="F362" s="16" t="s">
        <v>280</v>
      </c>
      <c r="G362" s="16" t="s">
        <v>10</v>
      </c>
      <c r="H362" s="16" t="s">
        <v>43</v>
      </c>
      <c r="I362" s="16" t="s">
        <v>43</v>
      </c>
      <c r="J362" s="17">
        <v>30</v>
      </c>
      <c r="K362" s="17">
        <v>472.55</v>
      </c>
      <c r="L362" s="17">
        <v>502.55</v>
      </c>
      <c r="M362" s="16" t="s">
        <v>1864</v>
      </c>
      <c r="N362" s="15">
        <v>41936</v>
      </c>
    </row>
    <row r="363" spans="1:14" x14ac:dyDescent="0.2">
      <c r="A363" s="18">
        <v>41557.879710648151</v>
      </c>
      <c r="B363" s="16" t="s">
        <v>61</v>
      </c>
      <c r="C363" s="16" t="s">
        <v>284</v>
      </c>
      <c r="D363" s="15">
        <v>41557.491157407407</v>
      </c>
      <c r="E363" s="15">
        <v>41560.807743055557</v>
      </c>
      <c r="F363" s="16" t="s">
        <v>280</v>
      </c>
      <c r="G363" s="16" t="s">
        <v>10</v>
      </c>
      <c r="H363" s="16" t="s">
        <v>49</v>
      </c>
      <c r="I363" s="16" t="s">
        <v>49</v>
      </c>
      <c r="J363" s="17">
        <v>1749</v>
      </c>
      <c r="K363" s="17">
        <v>0</v>
      </c>
      <c r="L363" s="17">
        <v>1749</v>
      </c>
      <c r="M363" s="16" t="s">
        <v>1864</v>
      </c>
      <c r="N363" s="15">
        <v>41776</v>
      </c>
    </row>
    <row r="364" spans="1:14" x14ac:dyDescent="0.2">
      <c r="A364" s="18">
        <v>41560.840277777781</v>
      </c>
      <c r="B364" s="16" t="s">
        <v>92</v>
      </c>
      <c r="C364" s="16" t="s">
        <v>521</v>
      </c>
      <c r="D364" s="15">
        <v>41560.449884259258</v>
      </c>
      <c r="E364" s="15">
        <v>41560.844108796293</v>
      </c>
      <c r="F364" s="16" t="s">
        <v>280</v>
      </c>
      <c r="G364" s="16" t="s">
        <v>10</v>
      </c>
      <c r="H364" s="16" t="s">
        <v>41</v>
      </c>
      <c r="I364" s="16" t="s">
        <v>41</v>
      </c>
      <c r="J364" s="17">
        <v>470</v>
      </c>
      <c r="K364" s="17">
        <v>0</v>
      </c>
      <c r="L364" s="17">
        <v>470</v>
      </c>
      <c r="M364" s="16" t="s">
        <v>1864</v>
      </c>
      <c r="N364" s="15">
        <v>41962</v>
      </c>
    </row>
    <row r="365" spans="1:14" x14ac:dyDescent="0.2">
      <c r="A365" s="18">
        <v>41562.953379629631</v>
      </c>
      <c r="B365" s="16" t="s">
        <v>167</v>
      </c>
      <c r="C365" s="16" t="s">
        <v>519</v>
      </c>
      <c r="D365" s="15">
        <v>41562.559965277775</v>
      </c>
      <c r="F365" s="16" t="s">
        <v>326</v>
      </c>
      <c r="G365" s="16" t="s">
        <v>10</v>
      </c>
      <c r="H365" s="16" t="s">
        <v>43</v>
      </c>
      <c r="I365" s="16" t="s">
        <v>43</v>
      </c>
      <c r="J365" s="17">
        <v>30</v>
      </c>
      <c r="K365" s="17">
        <v>200</v>
      </c>
      <c r="L365" s="17">
        <v>230</v>
      </c>
      <c r="M365" s="16" t="s">
        <v>1864</v>
      </c>
      <c r="N365" s="15">
        <v>41939</v>
      </c>
    </row>
    <row r="366" spans="1:14" x14ac:dyDescent="0.2">
      <c r="A366" s="18">
        <v>41548.741689814815</v>
      </c>
      <c r="B366" s="16" t="s">
        <v>89</v>
      </c>
      <c r="C366" s="16" t="s">
        <v>522</v>
      </c>
      <c r="D366" s="15">
        <v>41548.344837962963</v>
      </c>
      <c r="E366" s="15">
        <v>41552.476631944446</v>
      </c>
      <c r="F366" s="16" t="s">
        <v>326</v>
      </c>
      <c r="G366" s="16" t="s">
        <v>10</v>
      </c>
      <c r="H366" s="16" t="s">
        <v>45</v>
      </c>
      <c r="I366" s="16" t="s">
        <v>45</v>
      </c>
      <c r="J366" s="17">
        <v>30</v>
      </c>
      <c r="K366" s="17">
        <v>300</v>
      </c>
      <c r="L366" s="17">
        <v>330</v>
      </c>
      <c r="M366" s="16" t="s">
        <v>1863</v>
      </c>
      <c r="N366" s="15"/>
    </row>
    <row r="367" spans="1:14" x14ac:dyDescent="0.2">
      <c r="A367" s="18">
        <v>41556.856423611112</v>
      </c>
      <c r="B367" s="16" t="s">
        <v>61</v>
      </c>
      <c r="C367" s="16" t="s">
        <v>298</v>
      </c>
      <c r="D367" s="15">
        <v>41556.439664351848</v>
      </c>
      <c r="E367" s="15">
        <v>41560.842893518522</v>
      </c>
      <c r="F367" s="16" t="s">
        <v>280</v>
      </c>
      <c r="G367" s="16" t="s">
        <v>10</v>
      </c>
      <c r="H367" s="16" t="s">
        <v>49</v>
      </c>
      <c r="I367" s="16" t="s">
        <v>49</v>
      </c>
      <c r="J367" s="17">
        <v>30</v>
      </c>
      <c r="K367" s="17">
        <v>425.25</v>
      </c>
      <c r="L367" s="17">
        <v>455.25</v>
      </c>
      <c r="M367" s="16" t="s">
        <v>1864</v>
      </c>
      <c r="N367" s="15">
        <v>41931</v>
      </c>
    </row>
    <row r="368" spans="1:14" x14ac:dyDescent="0.2">
      <c r="A368" s="18">
        <v>41549.383912037039</v>
      </c>
      <c r="B368" s="16" t="s">
        <v>143</v>
      </c>
      <c r="C368" s="16" t="s">
        <v>523</v>
      </c>
      <c r="D368" s="15">
        <v>41549.835428240738</v>
      </c>
      <c r="E368" s="15">
        <v>41560.794340277775</v>
      </c>
      <c r="F368" s="16" t="s">
        <v>288</v>
      </c>
      <c r="G368" s="16" t="s">
        <v>10</v>
      </c>
      <c r="H368" s="16" t="s">
        <v>43</v>
      </c>
      <c r="I368" s="16" t="s">
        <v>43</v>
      </c>
      <c r="J368" s="17">
        <v>220</v>
      </c>
      <c r="K368" s="17">
        <v>100</v>
      </c>
      <c r="L368" s="17">
        <v>320</v>
      </c>
      <c r="M368" s="16" t="s">
        <v>1863</v>
      </c>
      <c r="N368" s="15"/>
    </row>
    <row r="369" spans="1:14" x14ac:dyDescent="0.2">
      <c r="A369" s="18">
        <v>41557.472314814811</v>
      </c>
      <c r="B369" s="16" t="s">
        <v>104</v>
      </c>
      <c r="C369" s="16" t="s">
        <v>524</v>
      </c>
      <c r="D369" s="15">
        <v>41556.99114583333</v>
      </c>
      <c r="F369" s="16" t="s">
        <v>288</v>
      </c>
      <c r="G369" s="16" t="s">
        <v>10</v>
      </c>
      <c r="H369" s="16" t="s">
        <v>49</v>
      </c>
      <c r="I369" s="16" t="s">
        <v>49</v>
      </c>
      <c r="J369" s="17">
        <v>30</v>
      </c>
      <c r="K369" s="17">
        <v>90.05</v>
      </c>
      <c r="L369" s="17">
        <v>120.05</v>
      </c>
      <c r="M369" s="16" t="s">
        <v>1864</v>
      </c>
      <c r="N369" s="15">
        <v>41963</v>
      </c>
    </row>
    <row r="370" spans="1:14" x14ac:dyDescent="0.2">
      <c r="A370" s="18">
        <v>41562.982395833336</v>
      </c>
      <c r="B370" s="16" t="s">
        <v>61</v>
      </c>
      <c r="C370" s="16" t="s">
        <v>355</v>
      </c>
      <c r="D370" s="15">
        <v>41562.488645833335</v>
      </c>
      <c r="F370" s="16" t="s">
        <v>280</v>
      </c>
      <c r="G370" s="16" t="s">
        <v>10</v>
      </c>
      <c r="H370" s="16" t="s">
        <v>49</v>
      </c>
      <c r="I370" s="16" t="s">
        <v>49</v>
      </c>
      <c r="J370" s="17">
        <v>30</v>
      </c>
      <c r="K370" s="17">
        <v>94.5</v>
      </c>
      <c r="L370" s="17">
        <v>124.5</v>
      </c>
      <c r="M370" s="16" t="s">
        <v>1864</v>
      </c>
      <c r="N370" s="15">
        <v>41949</v>
      </c>
    </row>
    <row r="371" spans="1:14" x14ac:dyDescent="0.2">
      <c r="A371" s="18">
        <v>41561.406064814815</v>
      </c>
      <c r="B371" s="16" t="s">
        <v>75</v>
      </c>
      <c r="C371" s="16" t="s">
        <v>331</v>
      </c>
      <c r="D371" s="15">
        <v>41560.87840277778</v>
      </c>
      <c r="F371" s="16" t="s">
        <v>280</v>
      </c>
      <c r="G371" s="16" t="s">
        <v>10</v>
      </c>
      <c r="H371" s="16" t="s">
        <v>45</v>
      </c>
      <c r="I371" s="16" t="s">
        <v>45</v>
      </c>
      <c r="J371" s="17">
        <v>30</v>
      </c>
      <c r="K371" s="17">
        <v>0</v>
      </c>
      <c r="L371" s="17">
        <v>30</v>
      </c>
      <c r="M371" s="16" t="s">
        <v>1864</v>
      </c>
      <c r="N371" s="15">
        <v>41650</v>
      </c>
    </row>
    <row r="372" spans="1:14" x14ac:dyDescent="0.2">
      <c r="A372" s="18">
        <v>41552.413090277776</v>
      </c>
      <c r="B372" s="16" t="s">
        <v>80</v>
      </c>
      <c r="C372" s="16" t="s">
        <v>378</v>
      </c>
      <c r="D372" s="15">
        <v>41551.883888888886</v>
      </c>
      <c r="E372" s="15">
        <v>41551.853703703702</v>
      </c>
      <c r="F372" s="16" t="s">
        <v>280</v>
      </c>
      <c r="G372" s="16" t="s">
        <v>10</v>
      </c>
      <c r="H372" s="16" t="s">
        <v>42</v>
      </c>
      <c r="I372" s="16" t="s">
        <v>42</v>
      </c>
      <c r="J372" s="17">
        <v>50</v>
      </c>
      <c r="K372" s="17">
        <v>0</v>
      </c>
      <c r="L372" s="17">
        <v>50</v>
      </c>
      <c r="M372" s="16" t="s">
        <v>1864</v>
      </c>
      <c r="N372" s="15">
        <v>41695</v>
      </c>
    </row>
    <row r="373" spans="1:14" x14ac:dyDescent="0.2">
      <c r="A373" s="18">
        <v>41556.409097222226</v>
      </c>
      <c r="B373" s="16" t="s">
        <v>137</v>
      </c>
      <c r="C373" s="16" t="s">
        <v>525</v>
      </c>
      <c r="D373" s="15">
        <v>41556.942476851851</v>
      </c>
      <c r="F373" s="16" t="s">
        <v>274</v>
      </c>
      <c r="G373" s="16" t="s">
        <v>10</v>
      </c>
      <c r="H373" s="16" t="s">
        <v>43</v>
      </c>
      <c r="I373" s="16" t="s">
        <v>43</v>
      </c>
      <c r="J373" s="17">
        <v>30</v>
      </c>
      <c r="K373" s="17">
        <v>225</v>
      </c>
      <c r="L373" s="17">
        <v>255</v>
      </c>
      <c r="M373" s="16" t="s">
        <v>1864</v>
      </c>
      <c r="N373" s="15">
        <v>41955</v>
      </c>
    </row>
    <row r="374" spans="1:14" x14ac:dyDescent="0.2">
      <c r="A374" s="18">
        <v>41561.406273148146</v>
      </c>
      <c r="B374" s="16" t="s">
        <v>75</v>
      </c>
      <c r="C374" s="16" t="s">
        <v>331</v>
      </c>
      <c r="D374" s="15">
        <v>41560.870127314818</v>
      </c>
      <c r="F374" s="16" t="s">
        <v>280</v>
      </c>
      <c r="G374" s="16" t="s">
        <v>10</v>
      </c>
      <c r="H374" s="16" t="s">
        <v>45</v>
      </c>
      <c r="I374" s="16" t="s">
        <v>45</v>
      </c>
      <c r="J374" s="17">
        <v>30</v>
      </c>
      <c r="K374" s="17">
        <v>0</v>
      </c>
      <c r="L374" s="17">
        <v>30</v>
      </c>
      <c r="M374" s="16" t="s">
        <v>1864</v>
      </c>
      <c r="N374" s="15">
        <v>41650</v>
      </c>
    </row>
    <row r="375" spans="1:14" x14ac:dyDescent="0.2">
      <c r="A375" s="18">
        <v>41558.416620370372</v>
      </c>
      <c r="B375" s="16" t="s">
        <v>112</v>
      </c>
      <c r="C375" s="16" t="s">
        <v>323</v>
      </c>
      <c r="D375" s="15">
        <v>41557.86959490741</v>
      </c>
      <c r="E375" s="15">
        <v>41558.422268518516</v>
      </c>
      <c r="F375" s="16" t="s">
        <v>280</v>
      </c>
      <c r="G375" s="16" t="s">
        <v>10</v>
      </c>
      <c r="H375" s="16" t="s">
        <v>42</v>
      </c>
      <c r="I375" s="16" t="s">
        <v>42</v>
      </c>
      <c r="J375" s="17">
        <v>50</v>
      </c>
      <c r="K375" s="17">
        <v>227</v>
      </c>
      <c r="L375" s="17">
        <v>277</v>
      </c>
      <c r="M375" s="16" t="s">
        <v>1864</v>
      </c>
      <c r="N375" s="15">
        <v>41770</v>
      </c>
    </row>
    <row r="376" spans="1:14" x14ac:dyDescent="0.2">
      <c r="A376" s="18">
        <v>41554.432488425926</v>
      </c>
      <c r="B376" s="16" t="s">
        <v>127</v>
      </c>
      <c r="C376" s="16" t="s">
        <v>526</v>
      </c>
      <c r="D376" s="15">
        <v>41553.876030092593</v>
      </c>
      <c r="F376" s="16" t="s">
        <v>280</v>
      </c>
      <c r="G376" s="16" t="s">
        <v>10</v>
      </c>
      <c r="H376" s="16" t="s">
        <v>43</v>
      </c>
      <c r="I376" s="16" t="s">
        <v>43</v>
      </c>
      <c r="J376" s="17">
        <v>30</v>
      </c>
      <c r="K376" s="17">
        <v>1000</v>
      </c>
      <c r="L376" s="17">
        <v>1030</v>
      </c>
      <c r="M376" s="16" t="s">
        <v>1864</v>
      </c>
      <c r="N376" s="15">
        <v>41841</v>
      </c>
    </row>
    <row r="377" spans="1:14" x14ac:dyDescent="0.2">
      <c r="A377" s="18">
        <v>41554.327118055553</v>
      </c>
      <c r="B377" s="16" t="s">
        <v>169</v>
      </c>
      <c r="C377" s="16" t="s">
        <v>527</v>
      </c>
      <c r="D377" s="15">
        <v>41553.737523148149</v>
      </c>
      <c r="E377" s="15">
        <v>41559.540381944447</v>
      </c>
      <c r="F377" s="16" t="s">
        <v>276</v>
      </c>
      <c r="G377" s="16" t="s">
        <v>10</v>
      </c>
      <c r="H377" s="16" t="s">
        <v>43</v>
      </c>
      <c r="I377" s="16" t="s">
        <v>43</v>
      </c>
      <c r="J377" s="17">
        <v>220</v>
      </c>
      <c r="K377" s="17">
        <v>0</v>
      </c>
      <c r="L377" s="17">
        <v>220</v>
      </c>
      <c r="M377" s="16" t="s">
        <v>1864</v>
      </c>
      <c r="N377" s="15">
        <v>41898</v>
      </c>
    </row>
    <row r="378" spans="1:14" x14ac:dyDescent="0.2">
      <c r="A378" s="18">
        <v>41561.405185185184</v>
      </c>
      <c r="B378" s="16" t="s">
        <v>75</v>
      </c>
      <c r="C378" s="16" t="s">
        <v>331</v>
      </c>
      <c r="D378" s="15">
        <v>41560.812974537039</v>
      </c>
      <c r="F378" s="16" t="s">
        <v>280</v>
      </c>
      <c r="G378" s="16" t="s">
        <v>10</v>
      </c>
      <c r="H378" s="16" t="s">
        <v>45</v>
      </c>
      <c r="I378" s="16" t="s">
        <v>45</v>
      </c>
      <c r="J378" s="17">
        <v>30</v>
      </c>
      <c r="K378" s="17">
        <v>0</v>
      </c>
      <c r="L378" s="17">
        <v>30</v>
      </c>
      <c r="M378" s="16" t="s">
        <v>1864</v>
      </c>
      <c r="N378" s="15">
        <v>41650</v>
      </c>
    </row>
    <row r="379" spans="1:14" x14ac:dyDescent="0.2">
      <c r="A379" s="18">
        <v>41561.454444444447</v>
      </c>
      <c r="B379" s="16" t="s">
        <v>103</v>
      </c>
      <c r="C379" s="16" t="s">
        <v>528</v>
      </c>
      <c r="D379" s="15">
        <v>41560.851747685185</v>
      </c>
      <c r="F379" s="16" t="s">
        <v>280</v>
      </c>
      <c r="G379" s="16" t="s">
        <v>10</v>
      </c>
      <c r="H379" s="16" t="s">
        <v>42</v>
      </c>
      <c r="I379" s="16" t="s">
        <v>42</v>
      </c>
      <c r="J379" s="17">
        <v>30</v>
      </c>
      <c r="K379" s="17">
        <v>0</v>
      </c>
      <c r="L379" s="17">
        <v>30</v>
      </c>
      <c r="M379" s="16" t="s">
        <v>1863</v>
      </c>
      <c r="N379" s="15"/>
    </row>
    <row r="380" spans="1:14" x14ac:dyDescent="0.2">
      <c r="A380" s="18">
        <v>41558.87771990741</v>
      </c>
      <c r="B380" s="16" t="s">
        <v>120</v>
      </c>
      <c r="C380" s="16" t="s">
        <v>425</v>
      </c>
      <c r="D380" s="15">
        <v>41559.48474537037</v>
      </c>
      <c r="E380" s="15">
        <v>41558.877245370371</v>
      </c>
      <c r="F380" s="16" t="s">
        <v>280</v>
      </c>
      <c r="G380" s="16" t="s">
        <v>10</v>
      </c>
      <c r="H380" s="16" t="s">
        <v>41</v>
      </c>
      <c r="I380" s="16" t="s">
        <v>41</v>
      </c>
      <c r="J380" s="17">
        <v>470</v>
      </c>
      <c r="K380" s="17">
        <v>0</v>
      </c>
      <c r="L380" s="17">
        <v>470</v>
      </c>
      <c r="M380" s="16" t="s">
        <v>1864</v>
      </c>
      <c r="N380" s="15">
        <v>41801</v>
      </c>
    </row>
    <row r="381" spans="1:14" x14ac:dyDescent="0.2">
      <c r="A381" s="18">
        <v>41550.510150462964</v>
      </c>
      <c r="B381" s="16" t="s">
        <v>75</v>
      </c>
      <c r="C381" s="16" t="s">
        <v>529</v>
      </c>
      <c r="D381" s="15">
        <v>41549.899293981478</v>
      </c>
      <c r="E381" s="15">
        <v>41555.894375000003</v>
      </c>
      <c r="F381" s="16" t="s">
        <v>280</v>
      </c>
      <c r="G381" s="16" t="s">
        <v>10</v>
      </c>
      <c r="H381" s="16" t="s">
        <v>43</v>
      </c>
      <c r="I381" s="16" t="s">
        <v>43</v>
      </c>
      <c r="J381" s="17">
        <v>20</v>
      </c>
      <c r="K381" s="17">
        <v>0</v>
      </c>
      <c r="L381" s="17">
        <v>20</v>
      </c>
      <c r="M381" s="16" t="s">
        <v>1864</v>
      </c>
      <c r="N381" s="15">
        <v>41720</v>
      </c>
    </row>
    <row r="382" spans="1:14" x14ac:dyDescent="0.2">
      <c r="A382" s="18">
        <v>41561.405740740738</v>
      </c>
      <c r="B382" s="16" t="s">
        <v>75</v>
      </c>
      <c r="C382" s="16" t="s">
        <v>331</v>
      </c>
      <c r="D382" s="15">
        <v>41560.786087962966</v>
      </c>
      <c r="F382" s="16" t="s">
        <v>280</v>
      </c>
      <c r="G382" s="16" t="s">
        <v>10</v>
      </c>
      <c r="H382" s="16" t="s">
        <v>45</v>
      </c>
      <c r="I382" s="16" t="s">
        <v>45</v>
      </c>
      <c r="J382" s="17">
        <v>30</v>
      </c>
      <c r="K382" s="17">
        <v>0</v>
      </c>
      <c r="L382" s="17">
        <v>30</v>
      </c>
      <c r="M382" s="16" t="s">
        <v>1864</v>
      </c>
      <c r="N382" s="15">
        <v>41650</v>
      </c>
    </row>
    <row r="383" spans="1:14" x14ac:dyDescent="0.2">
      <c r="A383" s="18">
        <v>41553.420960648145</v>
      </c>
      <c r="B383" s="16" t="s">
        <v>169</v>
      </c>
      <c r="C383" s="16" t="s">
        <v>530</v>
      </c>
      <c r="D383" s="15">
        <v>41552.801261574074</v>
      </c>
      <c r="E383" s="15">
        <v>41555.929965277777</v>
      </c>
      <c r="F383" s="16" t="s">
        <v>288</v>
      </c>
      <c r="G383" s="16" t="s">
        <v>10</v>
      </c>
      <c r="H383" s="16" t="s">
        <v>42</v>
      </c>
      <c r="I383" s="16" t="s">
        <v>42</v>
      </c>
      <c r="J383" s="17">
        <v>50</v>
      </c>
      <c r="K383" s="17">
        <v>0</v>
      </c>
      <c r="L383" s="17">
        <v>50</v>
      </c>
      <c r="M383" s="16" t="s">
        <v>1864</v>
      </c>
      <c r="N383" s="15">
        <v>41750</v>
      </c>
    </row>
    <row r="384" spans="1:14" x14ac:dyDescent="0.2">
      <c r="A384" s="18">
        <v>41560.71675925926</v>
      </c>
      <c r="B384" s="16" t="s">
        <v>170</v>
      </c>
      <c r="C384" s="16" t="s">
        <v>531</v>
      </c>
      <c r="D384" s="15">
        <v>41561.339756944442</v>
      </c>
      <c r="E384" s="15">
        <v>41560.723368055558</v>
      </c>
      <c r="F384" s="16" t="s">
        <v>280</v>
      </c>
      <c r="G384" s="16" t="s">
        <v>10</v>
      </c>
      <c r="H384" s="16" t="s">
        <v>43</v>
      </c>
      <c r="I384" s="16" t="s">
        <v>43</v>
      </c>
      <c r="J384" s="17">
        <v>220</v>
      </c>
      <c r="K384" s="17">
        <v>0</v>
      </c>
      <c r="L384" s="17">
        <v>220</v>
      </c>
      <c r="M384" s="16" t="s">
        <v>1863</v>
      </c>
      <c r="N384" s="15"/>
    </row>
    <row r="385" spans="1:14" x14ac:dyDescent="0.2">
      <c r="A385" s="18">
        <v>41558.496342592596</v>
      </c>
      <c r="B385" s="16" t="s">
        <v>97</v>
      </c>
      <c r="C385" s="16" t="s">
        <v>517</v>
      </c>
      <c r="D385" s="15">
        <v>41557.872187499997</v>
      </c>
      <c r="E385" s="15">
        <v>41558.500798611109</v>
      </c>
      <c r="F385" s="16" t="s">
        <v>274</v>
      </c>
      <c r="G385" s="16" t="s">
        <v>10</v>
      </c>
      <c r="H385" s="16" t="s">
        <v>49</v>
      </c>
      <c r="I385" s="16" t="s">
        <v>49</v>
      </c>
      <c r="J385" s="17">
        <v>949</v>
      </c>
      <c r="K385" s="17">
        <v>0</v>
      </c>
      <c r="L385" s="17">
        <v>949</v>
      </c>
      <c r="M385" s="16" t="s">
        <v>1864</v>
      </c>
      <c r="N385" s="15">
        <v>41873</v>
      </c>
    </row>
    <row r="386" spans="1:14" x14ac:dyDescent="0.2">
      <c r="A386" s="18">
        <v>41548.493715277778</v>
      </c>
      <c r="B386" s="16" t="s">
        <v>97</v>
      </c>
      <c r="C386" s="16" t="s">
        <v>412</v>
      </c>
      <c r="D386" s="15">
        <v>41547.867650462962</v>
      </c>
      <c r="E386" s="15">
        <v>41548.631782407407</v>
      </c>
      <c r="F386" s="16" t="s">
        <v>274</v>
      </c>
      <c r="G386" s="16" t="s">
        <v>10</v>
      </c>
      <c r="H386" s="16" t="s">
        <v>41</v>
      </c>
      <c r="I386" s="16" t="s">
        <v>41</v>
      </c>
      <c r="J386" s="17">
        <v>470</v>
      </c>
      <c r="K386" s="17">
        <v>0</v>
      </c>
      <c r="L386" s="17">
        <v>470</v>
      </c>
      <c r="M386" s="16" t="s">
        <v>1864</v>
      </c>
      <c r="N386" s="15">
        <v>41741</v>
      </c>
    </row>
    <row r="387" spans="1:14" x14ac:dyDescent="0.2">
      <c r="A387" s="18">
        <v>41555.773240740738</v>
      </c>
      <c r="B387" s="16" t="s">
        <v>69</v>
      </c>
      <c r="C387" s="16" t="s">
        <v>518</v>
      </c>
      <c r="D387" s="15">
        <v>41556.407453703701</v>
      </c>
      <c r="F387" s="16" t="s">
        <v>274</v>
      </c>
      <c r="G387" s="16" t="s">
        <v>10</v>
      </c>
      <c r="H387" s="16" t="s">
        <v>43</v>
      </c>
      <c r="I387" s="16" t="s">
        <v>43</v>
      </c>
      <c r="J387" s="17">
        <v>220</v>
      </c>
      <c r="K387" s="17">
        <v>0</v>
      </c>
      <c r="L387" s="17">
        <v>220</v>
      </c>
      <c r="M387" s="16" t="s">
        <v>1864</v>
      </c>
      <c r="N387" s="15">
        <v>41787</v>
      </c>
    </row>
    <row r="388" spans="1:14" x14ac:dyDescent="0.2">
      <c r="A388" s="18">
        <v>41561.537083333336</v>
      </c>
      <c r="B388" s="16" t="s">
        <v>103</v>
      </c>
      <c r="C388" s="16" t="s">
        <v>532</v>
      </c>
      <c r="D388" s="15">
        <v>41560.900173611109</v>
      </c>
      <c r="F388" s="16" t="s">
        <v>280</v>
      </c>
      <c r="G388" s="16" t="s">
        <v>10</v>
      </c>
      <c r="H388" s="16" t="s">
        <v>43</v>
      </c>
      <c r="I388" s="16" t="s">
        <v>43</v>
      </c>
      <c r="J388" s="17">
        <v>30</v>
      </c>
      <c r="K388" s="17">
        <v>210</v>
      </c>
      <c r="L388" s="17">
        <v>240</v>
      </c>
      <c r="M388" s="16" t="s">
        <v>1864</v>
      </c>
      <c r="N388" s="15">
        <v>41786</v>
      </c>
    </row>
    <row r="389" spans="1:14" x14ac:dyDescent="0.2">
      <c r="A389" s="18">
        <v>41550.468611111108</v>
      </c>
      <c r="B389" s="16" t="s">
        <v>171</v>
      </c>
      <c r="C389" s="16" t="s">
        <v>533</v>
      </c>
      <c r="D389" s="15">
        <v>41549.831099537034</v>
      </c>
      <c r="F389" s="16" t="s">
        <v>288</v>
      </c>
      <c r="G389" s="16" t="s">
        <v>10</v>
      </c>
      <c r="H389" s="16" t="s">
        <v>44</v>
      </c>
      <c r="I389" s="16" t="s">
        <v>44</v>
      </c>
      <c r="J389" s="17">
        <v>30</v>
      </c>
      <c r="K389" s="17">
        <v>276.02999999999997</v>
      </c>
      <c r="L389" s="17">
        <v>306.02999999999997</v>
      </c>
      <c r="M389" s="16" t="s">
        <v>1864</v>
      </c>
      <c r="N389" s="15">
        <v>41862</v>
      </c>
    </row>
    <row r="390" spans="1:14" x14ac:dyDescent="0.2">
      <c r="A390" s="18">
        <v>41554.383275462962</v>
      </c>
      <c r="B390" s="16" t="s">
        <v>172</v>
      </c>
      <c r="C390" s="16" t="s">
        <v>534</v>
      </c>
      <c r="D390" s="15">
        <v>41553.744756944441</v>
      </c>
      <c r="E390" s="15">
        <v>41554.3827662037</v>
      </c>
      <c r="F390" s="16" t="s">
        <v>280</v>
      </c>
      <c r="G390" s="16" t="s">
        <v>10</v>
      </c>
      <c r="H390" s="16" t="s">
        <v>49</v>
      </c>
      <c r="I390" s="16" t="s">
        <v>49</v>
      </c>
      <c r="J390" s="17">
        <v>149.9999</v>
      </c>
      <c r="K390" s="17">
        <v>213.4</v>
      </c>
      <c r="L390" s="17">
        <v>363.3999</v>
      </c>
      <c r="M390" s="16" t="s">
        <v>1864</v>
      </c>
      <c r="N390" s="15">
        <v>41771</v>
      </c>
    </row>
    <row r="391" spans="1:14" x14ac:dyDescent="0.2">
      <c r="A391" s="18">
        <v>41548.493518518517</v>
      </c>
      <c r="B391" s="16" t="s">
        <v>97</v>
      </c>
      <c r="C391" s="16" t="s">
        <v>412</v>
      </c>
      <c r="D391" s="15">
        <v>41547.849618055552</v>
      </c>
      <c r="E391" s="15">
        <v>41548.706909722219</v>
      </c>
      <c r="F391" s="16" t="s">
        <v>274</v>
      </c>
      <c r="G391" s="16" t="s">
        <v>10</v>
      </c>
      <c r="H391" s="16" t="s">
        <v>41</v>
      </c>
      <c r="I391" s="16" t="s">
        <v>41</v>
      </c>
      <c r="J391" s="17">
        <v>470</v>
      </c>
      <c r="K391" s="17">
        <v>0</v>
      </c>
      <c r="L391" s="17">
        <v>470</v>
      </c>
      <c r="M391" s="16" t="s">
        <v>1864</v>
      </c>
      <c r="N391" s="15">
        <v>41741</v>
      </c>
    </row>
    <row r="392" spans="1:14" x14ac:dyDescent="0.2">
      <c r="A392" s="18">
        <v>41562.476458333331</v>
      </c>
      <c r="B392" s="16" t="s">
        <v>134</v>
      </c>
      <c r="C392" s="16" t="s">
        <v>428</v>
      </c>
      <c r="D392" s="15">
        <v>41561.829004629632</v>
      </c>
      <c r="F392" s="16" t="s">
        <v>280</v>
      </c>
      <c r="G392" s="16" t="s">
        <v>10</v>
      </c>
      <c r="H392" s="16" t="s">
        <v>45</v>
      </c>
      <c r="I392" s="16" t="s">
        <v>45</v>
      </c>
      <c r="J392" s="17">
        <v>30</v>
      </c>
      <c r="K392" s="17">
        <v>43</v>
      </c>
      <c r="L392" s="17">
        <v>73</v>
      </c>
      <c r="M392" s="16" t="s">
        <v>1864</v>
      </c>
      <c r="N392" s="15">
        <v>41693</v>
      </c>
    </row>
    <row r="393" spans="1:14" x14ac:dyDescent="0.2">
      <c r="A393" s="18">
        <v>41548.372407407405</v>
      </c>
      <c r="B393" s="16" t="s">
        <v>127</v>
      </c>
      <c r="C393" s="16" t="s">
        <v>535</v>
      </c>
      <c r="D393" s="15">
        <v>41547.724768518521</v>
      </c>
      <c r="F393" s="16" t="s">
        <v>280</v>
      </c>
      <c r="G393" s="16" t="s">
        <v>10</v>
      </c>
      <c r="H393" s="16" t="s">
        <v>43</v>
      </c>
      <c r="I393" s="16" t="s">
        <v>43</v>
      </c>
      <c r="J393" s="17">
        <v>30</v>
      </c>
      <c r="K393" s="17">
        <v>425.25</v>
      </c>
      <c r="L393" s="17">
        <v>455.25</v>
      </c>
      <c r="M393" s="16" t="s">
        <v>1864</v>
      </c>
      <c r="N393" s="15">
        <v>41891</v>
      </c>
    </row>
    <row r="394" spans="1:14" x14ac:dyDescent="0.2">
      <c r="A394" s="18">
        <v>41588.570208333331</v>
      </c>
      <c r="B394" s="16" t="s">
        <v>173</v>
      </c>
      <c r="C394" s="16" t="s">
        <v>536</v>
      </c>
      <c r="D394" s="15">
        <v>41587.920868055553</v>
      </c>
      <c r="F394" s="16" t="s">
        <v>276</v>
      </c>
      <c r="G394" s="16" t="s">
        <v>10</v>
      </c>
      <c r="H394" s="16" t="s">
        <v>43</v>
      </c>
      <c r="I394" s="16" t="s">
        <v>43</v>
      </c>
      <c r="J394" s="17">
        <v>220</v>
      </c>
      <c r="K394" s="17">
        <v>0</v>
      </c>
      <c r="L394" s="17">
        <v>220</v>
      </c>
      <c r="M394" s="16" t="s">
        <v>1863</v>
      </c>
      <c r="N394" s="15"/>
    </row>
    <row r="395" spans="1:14" x14ac:dyDescent="0.2">
      <c r="A395" s="18">
        <v>41558.407870370371</v>
      </c>
      <c r="B395" s="16" t="s">
        <v>172</v>
      </c>
      <c r="C395" s="16" t="s">
        <v>537</v>
      </c>
      <c r="D395" s="15">
        <v>41557.75712962963</v>
      </c>
      <c r="E395" s="15">
        <v>41558.41511574074</v>
      </c>
      <c r="F395" s="16" t="s">
        <v>280</v>
      </c>
      <c r="G395" s="16" t="s">
        <v>10</v>
      </c>
      <c r="H395" s="16" t="s">
        <v>49</v>
      </c>
      <c r="I395" s="16" t="s">
        <v>49</v>
      </c>
      <c r="J395" s="17">
        <v>401</v>
      </c>
      <c r="K395" s="17">
        <v>0</v>
      </c>
      <c r="L395" s="17">
        <v>401</v>
      </c>
      <c r="M395" s="16" t="s">
        <v>1863</v>
      </c>
      <c r="N395" s="15"/>
    </row>
    <row r="396" spans="1:14" x14ac:dyDescent="0.2">
      <c r="A396" s="18">
        <v>41553.468240740738</v>
      </c>
      <c r="B396" s="16" t="s">
        <v>107</v>
      </c>
      <c r="C396" s="16" t="s">
        <v>405</v>
      </c>
      <c r="D396" s="15">
        <v>41552.811990740738</v>
      </c>
      <c r="E396" s="15">
        <v>41553.467847222222</v>
      </c>
      <c r="F396" s="16" t="s">
        <v>280</v>
      </c>
      <c r="G396" s="16" t="s">
        <v>10</v>
      </c>
      <c r="H396" s="16" t="s">
        <v>42</v>
      </c>
      <c r="I396" s="16" t="s">
        <v>42</v>
      </c>
      <c r="J396" s="17">
        <v>50</v>
      </c>
      <c r="K396" s="17">
        <v>0</v>
      </c>
      <c r="L396" s="17">
        <v>50</v>
      </c>
      <c r="M396" s="16" t="s">
        <v>1864</v>
      </c>
      <c r="N396" s="15">
        <v>41934</v>
      </c>
    </row>
    <row r="397" spans="1:14" x14ac:dyDescent="0.2">
      <c r="A397" s="18">
        <v>41550.742291666669</v>
      </c>
      <c r="B397" s="16" t="s">
        <v>67</v>
      </c>
      <c r="C397" s="16" t="s">
        <v>292</v>
      </c>
      <c r="D397" s="15">
        <v>41551.411851851852</v>
      </c>
      <c r="E397" s="15">
        <v>41556.716550925928</v>
      </c>
      <c r="F397" s="16" t="s">
        <v>276</v>
      </c>
      <c r="G397" s="16" t="s">
        <v>10</v>
      </c>
      <c r="H397" s="16" t="s">
        <v>42</v>
      </c>
      <c r="I397" s="16" t="s">
        <v>42</v>
      </c>
      <c r="J397" s="17">
        <v>30</v>
      </c>
      <c r="K397" s="17">
        <v>0</v>
      </c>
      <c r="L397" s="17">
        <v>30</v>
      </c>
      <c r="M397" s="16" t="s">
        <v>1864</v>
      </c>
      <c r="N397" s="15">
        <v>41890</v>
      </c>
    </row>
    <row r="398" spans="1:14" x14ac:dyDescent="0.2">
      <c r="A398" s="18">
        <v>41560.477731481478</v>
      </c>
      <c r="B398" s="16" t="s">
        <v>143</v>
      </c>
      <c r="C398" s="16" t="s">
        <v>477</v>
      </c>
      <c r="D398" s="15">
        <v>41559.806527777779</v>
      </c>
      <c r="F398" s="16" t="s">
        <v>288</v>
      </c>
      <c r="G398" s="16" t="s">
        <v>10</v>
      </c>
      <c r="H398" s="16" t="s">
        <v>49</v>
      </c>
      <c r="I398" s="16" t="s">
        <v>49</v>
      </c>
      <c r="J398" s="17">
        <v>700</v>
      </c>
      <c r="K398" s="17">
        <v>0</v>
      </c>
      <c r="L398" s="17">
        <v>700</v>
      </c>
      <c r="M398" s="16" t="s">
        <v>1864</v>
      </c>
      <c r="N398" s="15">
        <v>41760</v>
      </c>
    </row>
    <row r="399" spans="1:14" x14ac:dyDescent="0.2">
      <c r="A399" s="18">
        <v>41554.478738425925</v>
      </c>
      <c r="B399" s="16" t="s">
        <v>138</v>
      </c>
      <c r="C399" s="16" t="s">
        <v>538</v>
      </c>
      <c r="D399" s="15">
        <v>41553.802858796298</v>
      </c>
      <c r="E399" s="15">
        <v>41559.455555555556</v>
      </c>
      <c r="F399" s="16" t="s">
        <v>326</v>
      </c>
      <c r="G399" s="16" t="s">
        <v>10</v>
      </c>
      <c r="H399" s="16" t="s">
        <v>43</v>
      </c>
      <c r="I399" s="16" t="s">
        <v>43</v>
      </c>
      <c r="J399" s="17">
        <v>220</v>
      </c>
      <c r="K399" s="17">
        <v>0</v>
      </c>
      <c r="L399" s="17">
        <v>220</v>
      </c>
      <c r="M399" s="16" t="s">
        <v>1863</v>
      </c>
      <c r="N399" s="15"/>
    </row>
    <row r="400" spans="1:14" x14ac:dyDescent="0.2">
      <c r="A400" s="18">
        <v>41553.555520833332</v>
      </c>
      <c r="B400" s="16" t="s">
        <v>70</v>
      </c>
      <c r="C400" s="16" t="s">
        <v>539</v>
      </c>
      <c r="D400" s="15">
        <v>41552.868437500001</v>
      </c>
      <c r="E400" s="15">
        <v>41559.020856481482</v>
      </c>
      <c r="F400" s="16" t="s">
        <v>274</v>
      </c>
      <c r="G400" s="16" t="s">
        <v>10</v>
      </c>
      <c r="H400" s="16" t="s">
        <v>43</v>
      </c>
      <c r="I400" s="16" t="s">
        <v>43</v>
      </c>
      <c r="J400" s="17">
        <v>30</v>
      </c>
      <c r="K400" s="17">
        <v>250</v>
      </c>
      <c r="L400" s="17">
        <v>280</v>
      </c>
      <c r="M400" s="16" t="s">
        <v>1864</v>
      </c>
      <c r="N400" s="15">
        <v>41933</v>
      </c>
    </row>
    <row r="401" spans="1:14" x14ac:dyDescent="0.2">
      <c r="A401" s="18">
        <v>41553.438807870371</v>
      </c>
      <c r="B401" s="16" t="s">
        <v>142</v>
      </c>
      <c r="C401" s="16" t="s">
        <v>540</v>
      </c>
      <c r="D401" s="15">
        <v>41552.742407407408</v>
      </c>
      <c r="E401" s="15">
        <v>41553.501828703702</v>
      </c>
      <c r="F401" s="16" t="s">
        <v>274</v>
      </c>
      <c r="G401" s="16" t="s">
        <v>10</v>
      </c>
      <c r="H401" s="16" t="s">
        <v>43</v>
      </c>
      <c r="I401" s="16" t="s">
        <v>43</v>
      </c>
      <c r="J401" s="17">
        <v>220</v>
      </c>
      <c r="K401" s="17">
        <v>0</v>
      </c>
      <c r="L401" s="17">
        <v>220</v>
      </c>
      <c r="M401" s="16" t="s">
        <v>1863</v>
      </c>
      <c r="N401" s="15"/>
    </row>
    <row r="402" spans="1:14" x14ac:dyDescent="0.2">
      <c r="A402" s="18">
        <v>41550.378472222219</v>
      </c>
      <c r="B402" s="16" t="s">
        <v>172</v>
      </c>
      <c r="C402" s="16" t="s">
        <v>295</v>
      </c>
      <c r="D402" s="15">
        <v>41549.675509259258</v>
      </c>
      <c r="E402" s="15">
        <v>41549.770474537036</v>
      </c>
      <c r="F402" s="16" t="s">
        <v>280</v>
      </c>
      <c r="G402" s="16" t="s">
        <v>10</v>
      </c>
      <c r="H402" s="16" t="s">
        <v>49</v>
      </c>
      <c r="I402" s="16" t="s">
        <v>49</v>
      </c>
      <c r="J402" s="17">
        <v>949</v>
      </c>
      <c r="K402" s="17">
        <v>0</v>
      </c>
      <c r="L402" s="17">
        <v>949</v>
      </c>
      <c r="M402" s="16" t="s">
        <v>1864</v>
      </c>
      <c r="N402" s="15">
        <v>41815</v>
      </c>
    </row>
    <row r="403" spans="1:14" x14ac:dyDescent="0.2">
      <c r="A403" s="18">
        <v>41557.434791666667</v>
      </c>
      <c r="B403" s="16" t="s">
        <v>102</v>
      </c>
      <c r="C403" s="16" t="s">
        <v>511</v>
      </c>
      <c r="D403" s="15">
        <v>41556.728391203702</v>
      </c>
      <c r="E403" s="15">
        <v>41556.739490740743</v>
      </c>
      <c r="F403" s="16" t="s">
        <v>276</v>
      </c>
      <c r="G403" s="16" t="s">
        <v>10</v>
      </c>
      <c r="H403" s="16" t="s">
        <v>41</v>
      </c>
      <c r="I403" s="16" t="s">
        <v>41</v>
      </c>
      <c r="J403" s="17">
        <v>470</v>
      </c>
      <c r="K403" s="17">
        <v>46</v>
      </c>
      <c r="L403" s="17">
        <v>516</v>
      </c>
      <c r="M403" s="16" t="s">
        <v>1864</v>
      </c>
      <c r="N403" s="15">
        <v>41767</v>
      </c>
    </row>
    <row r="404" spans="1:14" x14ac:dyDescent="0.2">
      <c r="A404" s="18">
        <v>41556.778333333335</v>
      </c>
      <c r="B404" s="16" t="s">
        <v>78</v>
      </c>
      <c r="C404" s="16" t="s">
        <v>425</v>
      </c>
      <c r="D404" s="15">
        <v>41557.486504629633</v>
      </c>
      <c r="E404" s="15">
        <v>41556.777766203704</v>
      </c>
      <c r="F404" s="16" t="s">
        <v>280</v>
      </c>
      <c r="G404" s="16" t="s">
        <v>10</v>
      </c>
      <c r="H404" s="16" t="s">
        <v>41</v>
      </c>
      <c r="I404" s="16" t="s">
        <v>41</v>
      </c>
      <c r="J404" s="17">
        <v>470</v>
      </c>
      <c r="K404" s="17">
        <v>0</v>
      </c>
      <c r="L404" s="17">
        <v>470</v>
      </c>
      <c r="M404" s="16" t="s">
        <v>1864</v>
      </c>
      <c r="N404" s="15">
        <v>41801</v>
      </c>
    </row>
    <row r="405" spans="1:14" x14ac:dyDescent="0.2">
      <c r="A405" s="18">
        <v>41560.482048611113</v>
      </c>
      <c r="B405" s="16" t="s">
        <v>107</v>
      </c>
      <c r="C405" s="16" t="s">
        <v>541</v>
      </c>
      <c r="D405" s="15">
        <v>41559.769976851851</v>
      </c>
      <c r="F405" s="16" t="s">
        <v>274</v>
      </c>
      <c r="G405" s="16" t="s">
        <v>10</v>
      </c>
      <c r="H405" s="16" t="s">
        <v>43</v>
      </c>
      <c r="I405" s="16" t="s">
        <v>43</v>
      </c>
      <c r="J405" s="17">
        <v>220</v>
      </c>
      <c r="K405" s="17">
        <v>100</v>
      </c>
      <c r="L405" s="17">
        <v>320</v>
      </c>
      <c r="M405" s="16" t="s">
        <v>1863</v>
      </c>
      <c r="N405" s="15"/>
    </row>
    <row r="406" spans="1:14" x14ac:dyDescent="0.2">
      <c r="A406" s="18">
        <v>41548.442499999997</v>
      </c>
      <c r="B406" s="16" t="s">
        <v>56</v>
      </c>
      <c r="C406" s="16" t="s">
        <v>542</v>
      </c>
      <c r="D406" s="15">
        <v>41547.729791666665</v>
      </c>
      <c r="E406" s="15">
        <v>41557.860729166663</v>
      </c>
      <c r="F406" s="16" t="s">
        <v>274</v>
      </c>
      <c r="G406" s="16" t="s">
        <v>10</v>
      </c>
      <c r="H406" s="16" t="s">
        <v>42</v>
      </c>
      <c r="I406" s="16" t="s">
        <v>42</v>
      </c>
      <c r="J406" s="17">
        <v>50</v>
      </c>
      <c r="K406" s="17">
        <v>0</v>
      </c>
      <c r="L406" s="17">
        <v>50</v>
      </c>
      <c r="M406" s="16" t="s">
        <v>1864</v>
      </c>
      <c r="N406" s="15">
        <v>41755</v>
      </c>
    </row>
    <row r="407" spans="1:14" x14ac:dyDescent="0.2">
      <c r="A407" s="18">
        <v>41555.475636574076</v>
      </c>
      <c r="B407" s="16" t="s">
        <v>120</v>
      </c>
      <c r="C407" s="16" t="s">
        <v>425</v>
      </c>
      <c r="D407" s="15">
        <v>41554.761747685188</v>
      </c>
      <c r="E407" s="15">
        <v>41555.475127314814</v>
      </c>
      <c r="F407" s="16" t="s">
        <v>280</v>
      </c>
      <c r="G407" s="16" t="s">
        <v>10</v>
      </c>
      <c r="H407" s="16" t="s">
        <v>41</v>
      </c>
      <c r="I407" s="16" t="s">
        <v>41</v>
      </c>
      <c r="J407" s="17">
        <v>470</v>
      </c>
      <c r="K407" s="17">
        <v>0</v>
      </c>
      <c r="L407" s="17">
        <v>470</v>
      </c>
      <c r="M407" s="16" t="s">
        <v>1864</v>
      </c>
      <c r="N407" s="15">
        <v>41801</v>
      </c>
    </row>
    <row r="408" spans="1:14" x14ac:dyDescent="0.2">
      <c r="A408" s="18">
        <v>41583.89025462963</v>
      </c>
      <c r="B408" s="16" t="s">
        <v>78</v>
      </c>
      <c r="C408" s="16" t="s">
        <v>543</v>
      </c>
      <c r="D408" s="15">
        <v>41584.60601851852</v>
      </c>
      <c r="E408" s="15">
        <v>41590.882708333331</v>
      </c>
      <c r="F408" s="16" t="s">
        <v>288</v>
      </c>
      <c r="G408" s="16" t="s">
        <v>10</v>
      </c>
      <c r="H408" s="16" t="s">
        <v>45</v>
      </c>
      <c r="I408" s="16" t="s">
        <v>45</v>
      </c>
      <c r="J408" s="17">
        <v>30</v>
      </c>
      <c r="K408" s="17">
        <v>0</v>
      </c>
      <c r="L408" s="17">
        <v>30</v>
      </c>
      <c r="M408" s="16" t="s">
        <v>1864</v>
      </c>
      <c r="N408" s="15">
        <v>41811</v>
      </c>
    </row>
    <row r="409" spans="1:14" x14ac:dyDescent="0.2">
      <c r="A409" s="18">
        <v>41556.840405092589</v>
      </c>
      <c r="B409" s="16" t="s">
        <v>93</v>
      </c>
      <c r="C409" s="16" t="s">
        <v>544</v>
      </c>
      <c r="D409" s="15">
        <v>41557.561388888891</v>
      </c>
      <c r="F409" s="16" t="s">
        <v>274</v>
      </c>
      <c r="G409" s="16" t="s">
        <v>10</v>
      </c>
      <c r="H409" s="16" t="s">
        <v>43</v>
      </c>
      <c r="I409" s="16" t="s">
        <v>43</v>
      </c>
      <c r="J409" s="17">
        <v>30</v>
      </c>
      <c r="K409" s="17">
        <v>200</v>
      </c>
      <c r="L409" s="17">
        <v>230</v>
      </c>
      <c r="M409" s="16" t="s">
        <v>1864</v>
      </c>
      <c r="N409" s="15">
        <v>41986</v>
      </c>
    </row>
    <row r="410" spans="1:14" x14ac:dyDescent="0.2">
      <c r="A410" s="18">
        <v>41548.588703703703</v>
      </c>
      <c r="B410" s="16" t="s">
        <v>90</v>
      </c>
      <c r="C410" s="16" t="s">
        <v>545</v>
      </c>
      <c r="D410" s="15">
        <v>41547.866747685184</v>
      </c>
      <c r="E410" s="15">
        <v>41547.965439814812</v>
      </c>
      <c r="F410" s="16" t="s">
        <v>288</v>
      </c>
      <c r="G410" s="16" t="s">
        <v>10</v>
      </c>
      <c r="H410" s="16" t="s">
        <v>41</v>
      </c>
      <c r="I410" s="16" t="s">
        <v>41</v>
      </c>
      <c r="J410" s="17">
        <v>30</v>
      </c>
      <c r="K410" s="17">
        <v>500</v>
      </c>
      <c r="L410" s="17">
        <v>530</v>
      </c>
      <c r="M410" s="16" t="s">
        <v>1864</v>
      </c>
      <c r="N410" s="15">
        <v>41696</v>
      </c>
    </row>
    <row r="411" spans="1:14" x14ac:dyDescent="0.2">
      <c r="A411" s="18">
        <v>41548.495057870372</v>
      </c>
      <c r="B411" s="16" t="s">
        <v>142</v>
      </c>
      <c r="C411" s="16" t="s">
        <v>546</v>
      </c>
      <c r="D411" s="15">
        <v>41547.768391203703</v>
      </c>
      <c r="E411" s="15">
        <v>41548.570509259262</v>
      </c>
      <c r="F411" s="16" t="s">
        <v>274</v>
      </c>
      <c r="G411" s="16" t="s">
        <v>10</v>
      </c>
      <c r="H411" s="16" t="s">
        <v>49</v>
      </c>
      <c r="I411" s="16" t="s">
        <v>49</v>
      </c>
      <c r="J411" s="17">
        <v>401</v>
      </c>
      <c r="K411" s="17">
        <v>0</v>
      </c>
      <c r="L411" s="17">
        <v>401</v>
      </c>
      <c r="M411" s="16" t="s">
        <v>1863</v>
      </c>
      <c r="N411" s="15"/>
    </row>
    <row r="412" spans="1:14" x14ac:dyDescent="0.2">
      <c r="A412" s="18">
        <v>41552.72446759259</v>
      </c>
      <c r="B412" s="16" t="s">
        <v>122</v>
      </c>
      <c r="C412" s="16" t="s">
        <v>547</v>
      </c>
      <c r="D412" s="15">
        <v>41553.461122685185</v>
      </c>
      <c r="F412" s="16" t="s">
        <v>326</v>
      </c>
      <c r="G412" s="16" t="s">
        <v>10</v>
      </c>
      <c r="H412" s="16" t="s">
        <v>41</v>
      </c>
      <c r="I412" s="16" t="s">
        <v>41</v>
      </c>
      <c r="J412" s="17">
        <v>30</v>
      </c>
      <c r="K412" s="17">
        <v>485</v>
      </c>
      <c r="L412" s="17">
        <v>515</v>
      </c>
      <c r="M412" s="16" t="s">
        <v>1864</v>
      </c>
      <c r="N412" s="15">
        <v>41694</v>
      </c>
    </row>
    <row r="413" spans="1:14" x14ac:dyDescent="0.2">
      <c r="A413" s="18">
        <v>41550.468229166669</v>
      </c>
      <c r="B413" s="16" t="s">
        <v>171</v>
      </c>
      <c r="C413" s="16" t="s">
        <v>548</v>
      </c>
      <c r="D413" s="15">
        <v>41549.729618055557</v>
      </c>
      <c r="F413" s="16" t="s">
        <v>288</v>
      </c>
      <c r="G413" s="16" t="s">
        <v>10</v>
      </c>
      <c r="H413" s="16" t="s">
        <v>43</v>
      </c>
      <c r="I413" s="16" t="s">
        <v>43</v>
      </c>
      <c r="J413" s="17">
        <v>30</v>
      </c>
      <c r="K413" s="17">
        <v>209</v>
      </c>
      <c r="L413" s="17">
        <v>239</v>
      </c>
      <c r="M413" s="16" t="s">
        <v>1863</v>
      </c>
      <c r="N413" s="15"/>
    </row>
    <row r="414" spans="1:14" x14ac:dyDescent="0.2">
      <c r="A414" s="18">
        <v>41553.506006944444</v>
      </c>
      <c r="B414" s="16" t="s">
        <v>117</v>
      </c>
      <c r="C414" s="16" t="s">
        <v>549</v>
      </c>
      <c r="D414" s="15">
        <v>41552.751770833333</v>
      </c>
      <c r="E414" s="15">
        <v>41555.900451388887</v>
      </c>
      <c r="F414" s="16" t="s">
        <v>288</v>
      </c>
      <c r="G414" s="16" t="s">
        <v>10</v>
      </c>
      <c r="H414" s="16" t="s">
        <v>42</v>
      </c>
      <c r="I414" s="16" t="s">
        <v>42</v>
      </c>
      <c r="J414" s="17">
        <v>30</v>
      </c>
      <c r="K414" s="17">
        <v>0</v>
      </c>
      <c r="L414" s="17">
        <v>30</v>
      </c>
      <c r="M414" s="16" t="s">
        <v>1864</v>
      </c>
      <c r="N414" s="15">
        <v>41852</v>
      </c>
    </row>
    <row r="415" spans="1:14" x14ac:dyDescent="0.2">
      <c r="A415" s="18">
        <v>41550.583958333336</v>
      </c>
      <c r="B415" s="16" t="s">
        <v>142</v>
      </c>
      <c r="C415" s="16" t="s">
        <v>550</v>
      </c>
      <c r="D415" s="15">
        <v>41549.828101851854</v>
      </c>
      <c r="E415" s="15">
        <v>41550.709097222221</v>
      </c>
      <c r="F415" s="16" t="s">
        <v>274</v>
      </c>
      <c r="G415" s="16" t="s">
        <v>10</v>
      </c>
      <c r="H415" s="16" t="s">
        <v>41</v>
      </c>
      <c r="I415" s="16" t="s">
        <v>41</v>
      </c>
      <c r="J415" s="17">
        <v>30</v>
      </c>
      <c r="K415" s="17">
        <v>450</v>
      </c>
      <c r="L415" s="17">
        <v>480</v>
      </c>
      <c r="M415" s="16" t="s">
        <v>1864</v>
      </c>
      <c r="N415" s="15">
        <v>41940</v>
      </c>
    </row>
    <row r="416" spans="1:14" x14ac:dyDescent="0.2">
      <c r="A416" s="18">
        <v>41548.539293981485</v>
      </c>
      <c r="B416" s="16" t="s">
        <v>135</v>
      </c>
      <c r="C416" s="16" t="s">
        <v>551</v>
      </c>
      <c r="D416" s="15">
        <v>41549.297013888892</v>
      </c>
      <c r="E416" s="15">
        <v>41556.439930555556</v>
      </c>
      <c r="F416" s="16" t="s">
        <v>280</v>
      </c>
      <c r="G416" s="16" t="s">
        <v>10</v>
      </c>
      <c r="H416" s="16" t="s">
        <v>42</v>
      </c>
      <c r="I416" s="16" t="s">
        <v>42</v>
      </c>
      <c r="J416" s="17">
        <v>30</v>
      </c>
      <c r="K416" s="17">
        <v>0</v>
      </c>
      <c r="L416" s="17">
        <v>30</v>
      </c>
      <c r="M416" s="16" t="s">
        <v>1863</v>
      </c>
      <c r="N416" s="15"/>
    </row>
    <row r="417" spans="1:14" x14ac:dyDescent="0.2">
      <c r="A417" s="18">
        <v>41552.546122685184</v>
      </c>
      <c r="B417" s="16" t="s">
        <v>174</v>
      </c>
      <c r="C417" s="16" t="s">
        <v>552</v>
      </c>
      <c r="D417" s="15">
        <v>41551.783333333333</v>
      </c>
      <c r="E417" s="15">
        <v>41556.310057870367</v>
      </c>
      <c r="F417" s="16" t="s">
        <v>280</v>
      </c>
      <c r="G417" s="16" t="s">
        <v>10</v>
      </c>
      <c r="H417" s="16" t="s">
        <v>42</v>
      </c>
      <c r="I417" s="16" t="s">
        <v>42</v>
      </c>
      <c r="J417" s="17">
        <v>30</v>
      </c>
      <c r="K417" s="17">
        <v>0</v>
      </c>
      <c r="L417" s="17">
        <v>30</v>
      </c>
      <c r="M417" s="16" t="s">
        <v>1863</v>
      </c>
      <c r="N417" s="15"/>
    </row>
    <row r="418" spans="1:14" x14ac:dyDescent="0.2">
      <c r="A418" s="18">
        <v>41555.724039351851</v>
      </c>
      <c r="B418" s="16" t="s">
        <v>80</v>
      </c>
      <c r="C418" s="16" t="s">
        <v>553</v>
      </c>
      <c r="D418" s="15">
        <v>41556.492800925924</v>
      </c>
      <c r="E418" s="15">
        <v>41555.655428240738</v>
      </c>
      <c r="F418" s="16" t="s">
        <v>280</v>
      </c>
      <c r="G418" s="16" t="s">
        <v>10</v>
      </c>
      <c r="H418" s="16" t="s">
        <v>43</v>
      </c>
      <c r="I418" s="16" t="s">
        <v>43</v>
      </c>
      <c r="J418" s="17">
        <v>220</v>
      </c>
      <c r="K418" s="17">
        <v>300</v>
      </c>
      <c r="L418" s="17">
        <v>520</v>
      </c>
      <c r="M418" s="16" t="s">
        <v>1863</v>
      </c>
      <c r="N418" s="15"/>
    </row>
    <row r="419" spans="1:14" x14ac:dyDescent="0.2">
      <c r="A419" s="18">
        <v>41560.34574074074</v>
      </c>
      <c r="B419" s="16" t="s">
        <v>175</v>
      </c>
      <c r="C419" s="16" t="s">
        <v>554</v>
      </c>
      <c r="D419" s="15">
        <v>41559.574733796297</v>
      </c>
      <c r="F419" s="16" t="s">
        <v>274</v>
      </c>
      <c r="G419" s="16" t="s">
        <v>10</v>
      </c>
      <c r="H419" s="16" t="s">
        <v>42</v>
      </c>
      <c r="I419" s="16" t="s">
        <v>42</v>
      </c>
      <c r="J419" s="17">
        <v>30</v>
      </c>
      <c r="K419" s="17">
        <v>0</v>
      </c>
      <c r="L419" s="17">
        <v>30</v>
      </c>
      <c r="M419" s="16" t="s">
        <v>1864</v>
      </c>
      <c r="N419" s="15">
        <v>41857</v>
      </c>
    </row>
    <row r="420" spans="1:14" x14ac:dyDescent="0.2">
      <c r="A420" s="18">
        <v>41556.560879629629</v>
      </c>
      <c r="B420" s="16" t="s">
        <v>151</v>
      </c>
      <c r="C420" s="16" t="s">
        <v>514</v>
      </c>
      <c r="D420" s="15">
        <v>41555.787395833337</v>
      </c>
      <c r="F420" s="16" t="s">
        <v>280</v>
      </c>
      <c r="G420" s="16" t="s">
        <v>10</v>
      </c>
      <c r="H420" s="16" t="s">
        <v>43</v>
      </c>
      <c r="I420" s="16" t="s">
        <v>43</v>
      </c>
      <c r="J420" s="17">
        <v>220</v>
      </c>
      <c r="K420" s="17">
        <v>92.01</v>
      </c>
      <c r="L420" s="17">
        <v>312.01</v>
      </c>
      <c r="M420" s="16" t="s">
        <v>1864</v>
      </c>
      <c r="N420" s="15">
        <v>41645</v>
      </c>
    </row>
    <row r="421" spans="1:14" x14ac:dyDescent="0.2">
      <c r="A421" s="18">
        <v>41558.394525462965</v>
      </c>
      <c r="B421" s="16" t="s">
        <v>101</v>
      </c>
      <c r="C421" s="16" t="s">
        <v>349</v>
      </c>
      <c r="D421" s="15">
        <v>41557.618067129632</v>
      </c>
      <c r="E421" s="15">
        <v>41561.665995370371</v>
      </c>
      <c r="F421" s="16" t="s">
        <v>274</v>
      </c>
      <c r="G421" s="16" t="s">
        <v>10</v>
      </c>
      <c r="H421" s="16" t="s">
        <v>43</v>
      </c>
      <c r="I421" s="16" t="s">
        <v>43</v>
      </c>
      <c r="J421" s="17">
        <v>30</v>
      </c>
      <c r="K421" s="17">
        <v>329</v>
      </c>
      <c r="L421" s="17">
        <v>359</v>
      </c>
      <c r="M421" s="16" t="s">
        <v>1864</v>
      </c>
      <c r="N421" s="15">
        <v>41808</v>
      </c>
    </row>
    <row r="422" spans="1:14" x14ac:dyDescent="0.2">
      <c r="A422" s="18">
        <v>41554.502662037034</v>
      </c>
      <c r="B422" s="16" t="s">
        <v>80</v>
      </c>
      <c r="C422" s="16" t="s">
        <v>311</v>
      </c>
      <c r="D422" s="15">
        <v>41553.699189814812</v>
      </c>
      <c r="E422" s="15">
        <v>41553.899571759262</v>
      </c>
      <c r="F422" s="16" t="s">
        <v>280</v>
      </c>
      <c r="G422" s="16" t="s">
        <v>10</v>
      </c>
      <c r="H422" s="16" t="s">
        <v>43</v>
      </c>
      <c r="I422" s="16" t="s">
        <v>43</v>
      </c>
      <c r="J422" s="17">
        <v>220</v>
      </c>
      <c r="K422" s="17">
        <v>0</v>
      </c>
      <c r="L422" s="17">
        <v>220</v>
      </c>
      <c r="M422" s="16" t="s">
        <v>1863</v>
      </c>
      <c r="N422" s="15"/>
    </row>
    <row r="423" spans="1:14" x14ac:dyDescent="0.2">
      <c r="A423" s="18">
        <v>41593.653587962966</v>
      </c>
      <c r="B423" s="16" t="s">
        <v>80</v>
      </c>
      <c r="C423" s="16" t="s">
        <v>555</v>
      </c>
      <c r="D423" s="15">
        <v>41592.849918981483</v>
      </c>
      <c r="E423" s="15">
        <v>41592.836504629631</v>
      </c>
      <c r="F423" s="16" t="s">
        <v>280</v>
      </c>
      <c r="G423" s="16" t="s">
        <v>10</v>
      </c>
      <c r="H423" s="16" t="s">
        <v>43</v>
      </c>
      <c r="I423" s="16" t="s">
        <v>43</v>
      </c>
      <c r="J423" s="17">
        <v>220</v>
      </c>
      <c r="K423" s="17">
        <v>0</v>
      </c>
      <c r="L423" s="17">
        <v>220</v>
      </c>
      <c r="M423" s="16" t="s">
        <v>1863</v>
      </c>
      <c r="N423" s="15"/>
    </row>
    <row r="424" spans="1:14" x14ac:dyDescent="0.2">
      <c r="A424" s="18">
        <v>41553.651574074072</v>
      </c>
      <c r="B424" s="16" t="s">
        <v>67</v>
      </c>
      <c r="C424" s="16" t="s">
        <v>556</v>
      </c>
      <c r="D424" s="15">
        <v>41552.839398148149</v>
      </c>
      <c r="E424" s="15">
        <v>41562.77721064815</v>
      </c>
      <c r="F424" s="16" t="s">
        <v>276</v>
      </c>
      <c r="G424" s="16" t="s">
        <v>10</v>
      </c>
      <c r="H424" s="16" t="s">
        <v>42</v>
      </c>
      <c r="I424" s="16" t="s">
        <v>42</v>
      </c>
      <c r="J424" s="17">
        <v>30</v>
      </c>
      <c r="K424" s="17">
        <v>135.43</v>
      </c>
      <c r="L424" s="17">
        <v>165.43</v>
      </c>
      <c r="M424" s="16" t="s">
        <v>1864</v>
      </c>
      <c r="N424" s="15">
        <v>41751</v>
      </c>
    </row>
    <row r="425" spans="1:14" x14ac:dyDescent="0.2">
      <c r="A425" s="18">
        <v>41551.40079861111</v>
      </c>
      <c r="B425" s="16" t="s">
        <v>176</v>
      </c>
      <c r="C425" s="16" t="s">
        <v>557</v>
      </c>
      <c r="D425" s="15">
        <v>41550.5705787037</v>
      </c>
      <c r="E425" s="15">
        <v>41556.604178240741</v>
      </c>
      <c r="F425" s="16" t="s">
        <v>280</v>
      </c>
      <c r="G425" s="16" t="s">
        <v>10</v>
      </c>
      <c r="H425" s="16" t="s">
        <v>49</v>
      </c>
      <c r="I425" s="16" t="s">
        <v>49</v>
      </c>
      <c r="J425" s="17">
        <v>401</v>
      </c>
      <c r="K425" s="17">
        <v>0</v>
      </c>
      <c r="L425" s="17">
        <v>401</v>
      </c>
      <c r="M425" s="16" t="s">
        <v>1863</v>
      </c>
      <c r="N425" s="15"/>
    </row>
    <row r="426" spans="1:14" x14ac:dyDescent="0.2">
      <c r="A426" s="18">
        <v>41560.605405092596</v>
      </c>
      <c r="B426" s="16" t="s">
        <v>155</v>
      </c>
      <c r="C426" s="16" t="s">
        <v>558</v>
      </c>
      <c r="D426" s="15">
        <v>41561.442766203705</v>
      </c>
      <c r="F426" s="16" t="s">
        <v>274</v>
      </c>
      <c r="G426" s="16" t="s">
        <v>10</v>
      </c>
      <c r="H426" s="16" t="s">
        <v>42</v>
      </c>
      <c r="I426" s="16" t="s">
        <v>42</v>
      </c>
      <c r="J426" s="17">
        <v>30</v>
      </c>
      <c r="K426" s="17">
        <v>0</v>
      </c>
      <c r="L426" s="17">
        <v>30</v>
      </c>
      <c r="M426" s="16" t="s">
        <v>1863</v>
      </c>
      <c r="N426" s="15"/>
    </row>
    <row r="427" spans="1:14" x14ac:dyDescent="0.2">
      <c r="A427" s="18">
        <v>41549.606874999998</v>
      </c>
      <c r="B427" s="16" t="s">
        <v>177</v>
      </c>
      <c r="C427" s="16" t="s">
        <v>559</v>
      </c>
      <c r="D427" s="15">
        <v>41548.768009259256</v>
      </c>
      <c r="E427" s="15">
        <v>41562.71402777778</v>
      </c>
      <c r="F427" s="16" t="s">
        <v>326</v>
      </c>
      <c r="G427" s="16" t="s">
        <v>10</v>
      </c>
      <c r="H427" s="16" t="s">
        <v>44</v>
      </c>
      <c r="I427" s="16" t="s">
        <v>44</v>
      </c>
      <c r="J427" s="17">
        <v>30</v>
      </c>
      <c r="K427" s="17">
        <v>0</v>
      </c>
      <c r="L427" s="17">
        <v>30</v>
      </c>
      <c r="M427" s="16" t="s">
        <v>1864</v>
      </c>
      <c r="N427" s="15">
        <v>41807</v>
      </c>
    </row>
    <row r="428" spans="1:14" x14ac:dyDescent="0.2">
      <c r="A428" s="18">
        <v>41559.831180555557</v>
      </c>
      <c r="B428" s="16" t="s">
        <v>80</v>
      </c>
      <c r="C428" s="16" t="s">
        <v>323</v>
      </c>
      <c r="D428" s="15">
        <v>41558.99145833333</v>
      </c>
      <c r="E428" s="15">
        <v>41558.875069444446</v>
      </c>
      <c r="F428" s="16" t="s">
        <v>280</v>
      </c>
      <c r="G428" s="16" t="s">
        <v>10</v>
      </c>
      <c r="H428" s="16" t="s">
        <v>42</v>
      </c>
      <c r="I428" s="16" t="s">
        <v>42</v>
      </c>
      <c r="J428" s="17">
        <v>50</v>
      </c>
      <c r="K428" s="17">
        <v>0</v>
      </c>
      <c r="L428" s="17">
        <v>50</v>
      </c>
      <c r="M428" s="16" t="s">
        <v>1864</v>
      </c>
      <c r="N428" s="15">
        <v>41770</v>
      </c>
    </row>
    <row r="429" spans="1:14" x14ac:dyDescent="0.2">
      <c r="A429" s="18">
        <v>41557.40115740741</v>
      </c>
      <c r="B429" s="16" t="s">
        <v>107</v>
      </c>
      <c r="C429" s="16" t="s">
        <v>344</v>
      </c>
      <c r="D429" s="15">
        <v>41556.561145833337</v>
      </c>
      <c r="E429" s="15">
        <v>41560.814988425926</v>
      </c>
      <c r="F429" s="16" t="s">
        <v>274</v>
      </c>
      <c r="G429" s="16" t="s">
        <v>10</v>
      </c>
      <c r="H429" s="16" t="s">
        <v>49</v>
      </c>
      <c r="I429" s="16" t="s">
        <v>49</v>
      </c>
      <c r="J429" s="17">
        <v>401</v>
      </c>
      <c r="K429" s="17">
        <v>0</v>
      </c>
      <c r="L429" s="17">
        <v>401</v>
      </c>
      <c r="M429" s="16" t="s">
        <v>1863</v>
      </c>
      <c r="N429" s="15"/>
    </row>
    <row r="430" spans="1:14" x14ac:dyDescent="0.2">
      <c r="A430" s="18">
        <v>41549.413819444446</v>
      </c>
      <c r="B430" s="16" t="s">
        <v>63</v>
      </c>
      <c r="C430" s="16" t="s">
        <v>560</v>
      </c>
      <c r="D430" s="15">
        <v>41548.568229166667</v>
      </c>
      <c r="F430" s="16" t="s">
        <v>288</v>
      </c>
      <c r="G430" s="16" t="s">
        <v>10</v>
      </c>
      <c r="H430" s="16" t="s">
        <v>42</v>
      </c>
      <c r="I430" s="16" t="s">
        <v>42</v>
      </c>
      <c r="J430" s="17">
        <v>30</v>
      </c>
      <c r="K430" s="17">
        <v>0</v>
      </c>
      <c r="L430" s="17">
        <v>30</v>
      </c>
      <c r="M430" s="16" t="s">
        <v>1864</v>
      </c>
      <c r="N430" s="15">
        <v>41841</v>
      </c>
    </row>
    <row r="431" spans="1:14" x14ac:dyDescent="0.2">
      <c r="A431" s="18">
        <v>41548.608819444446</v>
      </c>
      <c r="B431" s="16" t="s">
        <v>103</v>
      </c>
      <c r="C431" s="16" t="s">
        <v>528</v>
      </c>
      <c r="D431" s="15">
        <v>41547.75503472222</v>
      </c>
      <c r="F431" s="16" t="s">
        <v>280</v>
      </c>
      <c r="G431" s="16" t="s">
        <v>10</v>
      </c>
      <c r="H431" s="16" t="s">
        <v>42</v>
      </c>
      <c r="I431" s="16" t="s">
        <v>42</v>
      </c>
      <c r="J431" s="17">
        <v>30</v>
      </c>
      <c r="K431" s="17">
        <v>500</v>
      </c>
      <c r="L431" s="17">
        <v>530</v>
      </c>
      <c r="M431" s="16" t="s">
        <v>1863</v>
      </c>
      <c r="N431" s="15"/>
    </row>
    <row r="432" spans="1:14" x14ac:dyDescent="0.2">
      <c r="A432" s="18">
        <v>41553.637523148151</v>
      </c>
      <c r="B432" s="16" t="s">
        <v>178</v>
      </c>
      <c r="C432" s="16" t="s">
        <v>561</v>
      </c>
      <c r="D432" s="15">
        <v>41552.783645833333</v>
      </c>
      <c r="F432" s="16" t="s">
        <v>288</v>
      </c>
      <c r="G432" s="16" t="s">
        <v>10</v>
      </c>
      <c r="H432" s="16" t="s">
        <v>41</v>
      </c>
      <c r="I432" s="16" t="s">
        <v>41</v>
      </c>
      <c r="J432" s="17">
        <v>30</v>
      </c>
      <c r="K432" s="17">
        <v>94</v>
      </c>
      <c r="L432" s="17">
        <v>124</v>
      </c>
      <c r="M432" s="16" t="s">
        <v>1864</v>
      </c>
      <c r="N432" s="15">
        <v>41794</v>
      </c>
    </row>
    <row r="433" spans="1:14" x14ac:dyDescent="0.2">
      <c r="A433" s="18">
        <v>41548.481180555558</v>
      </c>
      <c r="B433" s="16" t="s">
        <v>131</v>
      </c>
      <c r="C433" s="16" t="s">
        <v>562</v>
      </c>
      <c r="D433" s="15">
        <v>41547.62636574074</v>
      </c>
      <c r="E433" s="15">
        <v>41555.958171296297</v>
      </c>
      <c r="F433" s="16" t="s">
        <v>280</v>
      </c>
      <c r="G433" s="16" t="s">
        <v>10</v>
      </c>
      <c r="H433" s="16" t="s">
        <v>45</v>
      </c>
      <c r="I433" s="16" t="s">
        <v>45</v>
      </c>
      <c r="J433" s="17">
        <v>30</v>
      </c>
      <c r="K433" s="17">
        <v>0</v>
      </c>
      <c r="L433" s="17">
        <v>30</v>
      </c>
      <c r="M433" s="16" t="s">
        <v>1864</v>
      </c>
      <c r="N433" s="15">
        <v>41830</v>
      </c>
    </row>
    <row r="434" spans="1:14" x14ac:dyDescent="0.2">
      <c r="A434" s="18">
        <v>41553.637094907404</v>
      </c>
      <c r="B434" s="16" t="s">
        <v>178</v>
      </c>
      <c r="C434" s="16" t="s">
        <v>563</v>
      </c>
      <c r="D434" s="15">
        <v>41552.782256944447</v>
      </c>
      <c r="F434" s="16" t="s">
        <v>288</v>
      </c>
      <c r="G434" s="16" t="s">
        <v>10</v>
      </c>
      <c r="H434" s="16" t="s">
        <v>41</v>
      </c>
      <c r="I434" s="16" t="s">
        <v>41</v>
      </c>
      <c r="J434" s="17">
        <v>30</v>
      </c>
      <c r="K434" s="17">
        <v>94</v>
      </c>
      <c r="L434" s="17">
        <v>124</v>
      </c>
      <c r="M434" s="16" t="s">
        <v>1864</v>
      </c>
      <c r="N434" s="15">
        <v>41783</v>
      </c>
    </row>
    <row r="435" spans="1:14" x14ac:dyDescent="0.2">
      <c r="A435" s="18">
        <v>41553.637812499997</v>
      </c>
      <c r="B435" s="16" t="s">
        <v>178</v>
      </c>
      <c r="C435" s="16" t="s">
        <v>563</v>
      </c>
      <c r="D435" s="15">
        <v>41552.782951388886</v>
      </c>
      <c r="F435" s="16" t="s">
        <v>288</v>
      </c>
      <c r="G435" s="16" t="s">
        <v>10</v>
      </c>
      <c r="H435" s="16" t="s">
        <v>41</v>
      </c>
      <c r="I435" s="16" t="s">
        <v>41</v>
      </c>
      <c r="J435" s="17">
        <v>30</v>
      </c>
      <c r="K435" s="17">
        <v>94</v>
      </c>
      <c r="L435" s="17">
        <v>124</v>
      </c>
      <c r="M435" s="16" t="s">
        <v>1864</v>
      </c>
      <c r="N435" s="15">
        <v>41783</v>
      </c>
    </row>
    <row r="436" spans="1:14" x14ac:dyDescent="0.2">
      <c r="A436" s="18">
        <v>41548.742129629631</v>
      </c>
      <c r="B436" s="16" t="s">
        <v>89</v>
      </c>
      <c r="C436" s="16" t="s">
        <v>564</v>
      </c>
      <c r="D436" s="15">
        <v>41547.887245370373</v>
      </c>
      <c r="E436" s="15">
        <v>41548.416435185187</v>
      </c>
      <c r="F436" s="16" t="s">
        <v>326</v>
      </c>
      <c r="G436" s="16" t="s">
        <v>10</v>
      </c>
      <c r="H436" s="16" t="s">
        <v>45</v>
      </c>
      <c r="I436" s="16" t="s">
        <v>45</v>
      </c>
      <c r="J436" s="17">
        <v>30</v>
      </c>
      <c r="K436" s="17">
        <v>0</v>
      </c>
      <c r="L436" s="17">
        <v>30</v>
      </c>
      <c r="M436" s="16" t="s">
        <v>1863</v>
      </c>
      <c r="N436" s="15"/>
    </row>
    <row r="437" spans="1:14" x14ac:dyDescent="0.2">
      <c r="A437" s="18">
        <v>41549.514988425923</v>
      </c>
      <c r="B437" s="16" t="s">
        <v>97</v>
      </c>
      <c r="C437" s="16" t="s">
        <v>310</v>
      </c>
      <c r="D437" s="15">
        <v>41550.376111111109</v>
      </c>
      <c r="E437" s="15">
        <v>41549.528749999998</v>
      </c>
      <c r="F437" s="16" t="s">
        <v>274</v>
      </c>
      <c r="G437" s="16" t="s">
        <v>10</v>
      </c>
      <c r="H437" s="16" t="s">
        <v>41</v>
      </c>
      <c r="I437" s="16" t="s">
        <v>41</v>
      </c>
      <c r="J437" s="17">
        <v>470</v>
      </c>
      <c r="K437" s="17">
        <v>0</v>
      </c>
      <c r="L437" s="17">
        <v>470</v>
      </c>
      <c r="M437" s="16" t="s">
        <v>1864</v>
      </c>
      <c r="N437" s="15">
        <v>41763</v>
      </c>
    </row>
    <row r="438" spans="1:14" x14ac:dyDescent="0.2">
      <c r="A438" s="18">
        <v>41550.684363425928</v>
      </c>
      <c r="B438" s="16" t="s">
        <v>70</v>
      </c>
      <c r="C438" s="16" t="s">
        <v>291</v>
      </c>
      <c r="D438" s="15">
        <v>41549.815520833334</v>
      </c>
      <c r="E438" s="15">
        <v>41556.500960648147</v>
      </c>
      <c r="F438" s="16" t="s">
        <v>280</v>
      </c>
      <c r="G438" s="16" t="s">
        <v>10</v>
      </c>
      <c r="H438" s="16" t="s">
        <v>43</v>
      </c>
      <c r="I438" s="16" t="s">
        <v>43</v>
      </c>
      <c r="J438" s="17">
        <v>220</v>
      </c>
      <c r="K438" s="17">
        <v>0</v>
      </c>
      <c r="L438" s="17">
        <v>220</v>
      </c>
      <c r="M438" s="16" t="s">
        <v>1864</v>
      </c>
      <c r="N438" s="15">
        <v>41969</v>
      </c>
    </row>
    <row r="439" spans="1:14" x14ac:dyDescent="0.2">
      <c r="A439" s="18">
        <v>41583.537766203706</v>
      </c>
      <c r="B439" s="16" t="s">
        <v>116</v>
      </c>
      <c r="C439" s="16" t="s">
        <v>565</v>
      </c>
      <c r="D439" s="15">
        <v>41582.667037037034</v>
      </c>
      <c r="E439" s="15">
        <v>41582.695590277777</v>
      </c>
      <c r="F439" s="16" t="s">
        <v>280</v>
      </c>
      <c r="G439" s="16" t="s">
        <v>10</v>
      </c>
      <c r="H439" s="16" t="s">
        <v>44</v>
      </c>
      <c r="I439" s="16" t="s">
        <v>44</v>
      </c>
      <c r="J439" s="17">
        <v>150</v>
      </c>
      <c r="K439" s="17">
        <v>0</v>
      </c>
      <c r="L439" s="17">
        <v>150</v>
      </c>
      <c r="M439" s="16" t="s">
        <v>1864</v>
      </c>
      <c r="N439" s="15">
        <v>41968</v>
      </c>
    </row>
    <row r="440" spans="1:14" x14ac:dyDescent="0.2">
      <c r="A440" s="18">
        <v>41558.78869212963</v>
      </c>
      <c r="B440" s="16" t="s">
        <v>179</v>
      </c>
      <c r="C440" s="16" t="s">
        <v>383</v>
      </c>
      <c r="D440" s="15">
        <v>41559.662511574075</v>
      </c>
      <c r="E440" s="15">
        <v>41559.460219907407</v>
      </c>
      <c r="F440" s="16" t="s">
        <v>280</v>
      </c>
      <c r="G440" s="16" t="s">
        <v>10</v>
      </c>
      <c r="H440" s="16" t="s">
        <v>43</v>
      </c>
      <c r="I440" s="16" t="s">
        <v>43</v>
      </c>
      <c r="J440" s="17">
        <v>220</v>
      </c>
      <c r="K440" s="17">
        <v>0</v>
      </c>
      <c r="L440" s="17">
        <v>220</v>
      </c>
      <c r="M440" s="16" t="s">
        <v>1863</v>
      </c>
      <c r="N440" s="15"/>
    </row>
    <row r="441" spans="1:14" x14ac:dyDescent="0.2">
      <c r="A441" s="18">
        <v>41548.494699074072</v>
      </c>
      <c r="B441" s="16" t="s">
        <v>142</v>
      </c>
      <c r="C441" s="16" t="s">
        <v>566</v>
      </c>
      <c r="D441" s="15">
        <v>41547.610879629632</v>
      </c>
      <c r="E441" s="15">
        <v>41548.570729166669</v>
      </c>
      <c r="F441" s="16" t="s">
        <v>274</v>
      </c>
      <c r="G441" s="16" t="s">
        <v>10</v>
      </c>
      <c r="H441" s="16" t="s">
        <v>43</v>
      </c>
      <c r="I441" s="16" t="s">
        <v>43</v>
      </c>
      <c r="J441" s="17">
        <v>220</v>
      </c>
      <c r="K441" s="17">
        <v>0</v>
      </c>
      <c r="L441" s="17">
        <v>220</v>
      </c>
      <c r="M441" s="16" t="s">
        <v>1863</v>
      </c>
      <c r="N441" s="15"/>
    </row>
    <row r="442" spans="1:14" x14ac:dyDescent="0.2">
      <c r="A442" s="18">
        <v>41561.361226851855</v>
      </c>
      <c r="B442" s="16" t="s">
        <v>65</v>
      </c>
      <c r="C442" s="16" t="s">
        <v>567</v>
      </c>
      <c r="D442" s="15">
        <v>41560.47556712963</v>
      </c>
      <c r="F442" s="16" t="s">
        <v>280</v>
      </c>
      <c r="G442" s="16" t="s">
        <v>10</v>
      </c>
      <c r="H442" s="16" t="s">
        <v>42</v>
      </c>
      <c r="I442" s="16" t="s">
        <v>42</v>
      </c>
      <c r="J442" s="17">
        <v>30</v>
      </c>
      <c r="K442" s="17">
        <v>0</v>
      </c>
      <c r="L442" s="17">
        <v>30</v>
      </c>
      <c r="M442" s="16" t="s">
        <v>1863</v>
      </c>
      <c r="N442" s="15"/>
    </row>
    <row r="443" spans="1:14" x14ac:dyDescent="0.2">
      <c r="A443" s="18">
        <v>41561.418090277781</v>
      </c>
      <c r="B443" s="16" t="s">
        <v>130</v>
      </c>
      <c r="C443" s="16" t="s">
        <v>568</v>
      </c>
      <c r="D443" s="15">
        <v>41560.530543981484</v>
      </c>
      <c r="E443" s="15">
        <v>41561.894016203703</v>
      </c>
      <c r="F443" s="16" t="s">
        <v>288</v>
      </c>
      <c r="G443" s="16" t="s">
        <v>10</v>
      </c>
      <c r="H443" s="16" t="s">
        <v>42</v>
      </c>
      <c r="I443" s="16" t="s">
        <v>42</v>
      </c>
      <c r="J443" s="17">
        <v>30</v>
      </c>
      <c r="K443" s="17">
        <v>0</v>
      </c>
      <c r="L443" s="17">
        <v>30</v>
      </c>
      <c r="M443" s="16" t="s">
        <v>1864</v>
      </c>
      <c r="N443" s="15">
        <v>41764</v>
      </c>
    </row>
    <row r="444" spans="1:14" x14ac:dyDescent="0.2">
      <c r="A444" s="18">
        <v>41561.839583333334</v>
      </c>
      <c r="B444" s="16" t="s">
        <v>99</v>
      </c>
      <c r="C444" s="16" t="s">
        <v>569</v>
      </c>
      <c r="D444" s="15">
        <v>41562.732372685183</v>
      </c>
      <c r="F444" s="16" t="s">
        <v>326</v>
      </c>
      <c r="G444" s="16" t="s">
        <v>10</v>
      </c>
      <c r="H444" s="16" t="s">
        <v>43</v>
      </c>
      <c r="I444" s="16" t="s">
        <v>43</v>
      </c>
      <c r="J444" s="17">
        <v>220</v>
      </c>
      <c r="K444" s="17">
        <v>0</v>
      </c>
      <c r="L444" s="17">
        <v>220</v>
      </c>
      <c r="M444" s="16" t="s">
        <v>1863</v>
      </c>
      <c r="N444" s="15"/>
    </row>
    <row r="445" spans="1:14" x14ac:dyDescent="0.2">
      <c r="A445" s="18">
        <v>41551.534756944442</v>
      </c>
      <c r="B445" s="16" t="s">
        <v>58</v>
      </c>
      <c r="C445" s="16" t="s">
        <v>366</v>
      </c>
      <c r="D445" s="15">
        <v>41550.6405787037</v>
      </c>
      <c r="E445" s="15">
        <v>41559.394490740742</v>
      </c>
      <c r="F445" s="16" t="s">
        <v>276</v>
      </c>
      <c r="G445" s="16" t="s">
        <v>10</v>
      </c>
      <c r="H445" s="16" t="s">
        <v>43</v>
      </c>
      <c r="I445" s="16" t="s">
        <v>43</v>
      </c>
      <c r="J445" s="17">
        <v>220</v>
      </c>
      <c r="K445" s="17">
        <v>0</v>
      </c>
      <c r="L445" s="17">
        <v>220</v>
      </c>
      <c r="M445" s="16" t="s">
        <v>1864</v>
      </c>
      <c r="N445" s="15">
        <v>41917</v>
      </c>
    </row>
    <row r="446" spans="1:14" x14ac:dyDescent="0.2">
      <c r="A446" s="18">
        <v>41548.395405092589</v>
      </c>
      <c r="B446" s="16" t="s">
        <v>80</v>
      </c>
      <c r="C446" s="16" t="s">
        <v>381</v>
      </c>
      <c r="D446" s="15">
        <v>41547.499212962961</v>
      </c>
      <c r="E446" s="15">
        <v>41548.400497685187</v>
      </c>
      <c r="F446" s="16" t="s">
        <v>280</v>
      </c>
      <c r="G446" s="16" t="s">
        <v>10</v>
      </c>
      <c r="H446" s="16" t="s">
        <v>43</v>
      </c>
      <c r="I446" s="16" t="s">
        <v>43</v>
      </c>
      <c r="J446" s="17">
        <v>220</v>
      </c>
      <c r="K446" s="17">
        <v>0</v>
      </c>
      <c r="L446" s="17">
        <v>220</v>
      </c>
      <c r="M446" s="16" t="s">
        <v>1863</v>
      </c>
      <c r="N446" s="15"/>
    </row>
    <row r="447" spans="1:14" x14ac:dyDescent="0.2">
      <c r="A447" s="18">
        <v>41554.673738425925</v>
      </c>
      <c r="B447" s="16" t="s">
        <v>151</v>
      </c>
      <c r="C447" s="16" t="s">
        <v>570</v>
      </c>
      <c r="D447" s="15">
        <v>41553.77175925926</v>
      </c>
      <c r="E447" s="15">
        <v>41556.162083333336</v>
      </c>
      <c r="F447" s="16" t="s">
        <v>280</v>
      </c>
      <c r="G447" s="16" t="s">
        <v>10</v>
      </c>
      <c r="H447" s="16" t="s">
        <v>42</v>
      </c>
      <c r="I447" s="16" t="s">
        <v>42</v>
      </c>
      <c r="J447" s="17">
        <v>30</v>
      </c>
      <c r="K447" s="17">
        <v>0</v>
      </c>
      <c r="L447" s="17">
        <v>30</v>
      </c>
      <c r="M447" s="16" t="s">
        <v>1863</v>
      </c>
      <c r="N447" s="15"/>
    </row>
    <row r="448" spans="1:14" x14ac:dyDescent="0.2">
      <c r="A448" s="18">
        <v>41560.498333333337</v>
      </c>
      <c r="B448" s="16" t="s">
        <v>104</v>
      </c>
      <c r="C448" s="16" t="s">
        <v>571</v>
      </c>
      <c r="D448" s="15">
        <v>41561.40053240741</v>
      </c>
      <c r="F448" s="16" t="s">
        <v>288</v>
      </c>
      <c r="G448" s="16" t="s">
        <v>10</v>
      </c>
      <c r="H448" s="16" t="s">
        <v>42</v>
      </c>
      <c r="I448" s="16" t="s">
        <v>42</v>
      </c>
      <c r="J448" s="17">
        <v>50</v>
      </c>
      <c r="K448" s="17">
        <v>0</v>
      </c>
      <c r="L448" s="17">
        <v>50</v>
      </c>
      <c r="M448" s="16" t="s">
        <v>1864</v>
      </c>
      <c r="N448" s="15">
        <v>41674</v>
      </c>
    </row>
    <row r="449" spans="1:14" x14ac:dyDescent="0.2">
      <c r="A449" s="18">
        <v>41549.462754629632</v>
      </c>
      <c r="B449" s="16" t="s">
        <v>175</v>
      </c>
      <c r="C449" s="16" t="s">
        <v>572</v>
      </c>
      <c r="D449" s="15">
        <v>41548.55097222222</v>
      </c>
      <c r="E449" s="15">
        <v>41560.042222222219</v>
      </c>
      <c r="F449" s="16" t="s">
        <v>274</v>
      </c>
      <c r="G449" s="16" t="s">
        <v>10</v>
      </c>
      <c r="H449" s="16" t="s">
        <v>49</v>
      </c>
      <c r="I449" s="16" t="s">
        <v>49</v>
      </c>
      <c r="J449" s="17">
        <v>30</v>
      </c>
      <c r="K449" s="17">
        <v>0</v>
      </c>
      <c r="L449" s="17">
        <v>30</v>
      </c>
      <c r="M449" s="16" t="s">
        <v>1864</v>
      </c>
      <c r="N449" s="15">
        <v>41761</v>
      </c>
    </row>
    <row r="450" spans="1:14" x14ac:dyDescent="0.2">
      <c r="A450" s="18">
        <v>41550.509768518517</v>
      </c>
      <c r="B450" s="16" t="s">
        <v>75</v>
      </c>
      <c r="C450" s="16" t="s">
        <v>307</v>
      </c>
      <c r="D450" s="15">
        <v>41549.592557870368</v>
      </c>
      <c r="E450" s="15">
        <v>41555.893645833334</v>
      </c>
      <c r="F450" s="16" t="s">
        <v>280</v>
      </c>
      <c r="G450" s="16" t="s">
        <v>10</v>
      </c>
      <c r="H450" s="16" t="s">
        <v>43</v>
      </c>
      <c r="I450" s="16" t="s">
        <v>43</v>
      </c>
      <c r="J450" s="17">
        <v>20</v>
      </c>
      <c r="K450" s="17">
        <v>194.5</v>
      </c>
      <c r="L450" s="17">
        <v>214.5</v>
      </c>
      <c r="M450" s="16" t="s">
        <v>1864</v>
      </c>
      <c r="N450" s="15">
        <v>41645</v>
      </c>
    </row>
    <row r="451" spans="1:14" x14ac:dyDescent="0.2">
      <c r="A451" s="18">
        <v>41560.839675925927</v>
      </c>
      <c r="B451" s="16" t="s">
        <v>92</v>
      </c>
      <c r="C451" s="16" t="s">
        <v>531</v>
      </c>
      <c r="D451" s="15">
        <v>41559.919317129628</v>
      </c>
      <c r="E451" s="15">
        <v>41560.847488425927</v>
      </c>
      <c r="F451" s="16" t="s">
        <v>280</v>
      </c>
      <c r="G451" s="16" t="s">
        <v>10</v>
      </c>
      <c r="H451" s="16" t="s">
        <v>43</v>
      </c>
      <c r="I451" s="16" t="s">
        <v>43</v>
      </c>
      <c r="J451" s="17">
        <v>220</v>
      </c>
      <c r="K451" s="17">
        <v>91.01</v>
      </c>
      <c r="L451" s="17">
        <v>311.01</v>
      </c>
      <c r="M451" s="16" t="s">
        <v>1863</v>
      </c>
      <c r="N451" s="15"/>
    </row>
    <row r="452" spans="1:14" x14ac:dyDescent="0.2">
      <c r="A452" s="18">
        <v>41554.63013888889</v>
      </c>
      <c r="B452" s="16" t="s">
        <v>122</v>
      </c>
      <c r="C452" s="16" t="s">
        <v>400</v>
      </c>
      <c r="D452" s="15">
        <v>41555.557766203703</v>
      </c>
      <c r="F452" s="16" t="s">
        <v>326</v>
      </c>
      <c r="G452" s="16" t="s">
        <v>10</v>
      </c>
      <c r="H452" s="16" t="s">
        <v>49</v>
      </c>
      <c r="I452" s="16" t="s">
        <v>49</v>
      </c>
      <c r="J452" s="17">
        <v>30</v>
      </c>
      <c r="K452" s="17">
        <v>0</v>
      </c>
      <c r="L452" s="17">
        <v>30</v>
      </c>
      <c r="M452" s="16" t="s">
        <v>1864</v>
      </c>
      <c r="N452" s="15">
        <v>41910</v>
      </c>
    </row>
    <row r="453" spans="1:14" x14ac:dyDescent="0.2">
      <c r="A453" s="18">
        <v>41560.766469907408</v>
      </c>
      <c r="B453" s="16" t="s">
        <v>180</v>
      </c>
      <c r="C453" s="16" t="s">
        <v>573</v>
      </c>
      <c r="D453" s="15">
        <v>41559.838587962964</v>
      </c>
      <c r="F453" s="16" t="s">
        <v>326</v>
      </c>
      <c r="G453" s="16" t="s">
        <v>10</v>
      </c>
      <c r="H453" s="16" t="s">
        <v>49</v>
      </c>
      <c r="I453" s="16" t="s">
        <v>49</v>
      </c>
      <c r="J453" s="17">
        <v>949</v>
      </c>
      <c r="K453" s="17">
        <v>0</v>
      </c>
      <c r="L453" s="17">
        <v>949</v>
      </c>
      <c r="M453" s="16" t="s">
        <v>1863</v>
      </c>
      <c r="N453" s="15"/>
    </row>
    <row r="454" spans="1:14" x14ac:dyDescent="0.2">
      <c r="A454" s="18">
        <v>41557.846550925926</v>
      </c>
      <c r="B454" s="16" t="s">
        <v>80</v>
      </c>
      <c r="C454" s="16" t="s">
        <v>323</v>
      </c>
      <c r="D454" s="15">
        <v>41558.779305555552</v>
      </c>
      <c r="E454" s="15">
        <v>41557.84447916667</v>
      </c>
      <c r="F454" s="16" t="s">
        <v>280</v>
      </c>
      <c r="G454" s="16" t="s">
        <v>10</v>
      </c>
      <c r="H454" s="16" t="s">
        <v>42</v>
      </c>
      <c r="I454" s="16" t="s">
        <v>42</v>
      </c>
      <c r="J454" s="17">
        <v>50</v>
      </c>
      <c r="K454" s="17">
        <v>0</v>
      </c>
      <c r="L454" s="17">
        <v>50</v>
      </c>
      <c r="M454" s="16" t="s">
        <v>1864</v>
      </c>
      <c r="N454" s="15">
        <v>41770</v>
      </c>
    </row>
    <row r="455" spans="1:14" x14ac:dyDescent="0.2">
      <c r="A455" s="18">
        <v>41554.430219907408</v>
      </c>
      <c r="B455" s="16" t="s">
        <v>75</v>
      </c>
      <c r="C455" s="16" t="s">
        <v>574</v>
      </c>
      <c r="D455" s="15">
        <v>41553.495555555557</v>
      </c>
      <c r="E455" s="15">
        <v>41554.429629629631</v>
      </c>
      <c r="F455" s="16" t="s">
        <v>575</v>
      </c>
      <c r="G455" s="16" t="s">
        <v>11</v>
      </c>
      <c r="H455" s="16" t="s">
        <v>45</v>
      </c>
      <c r="I455" s="16" t="s">
        <v>45</v>
      </c>
      <c r="J455" s="17">
        <v>90</v>
      </c>
      <c r="K455" s="17">
        <v>0</v>
      </c>
      <c r="L455" s="17">
        <v>90</v>
      </c>
      <c r="M455" s="16" t="s">
        <v>1863</v>
      </c>
      <c r="N455" s="15"/>
    </row>
    <row r="456" spans="1:14" x14ac:dyDescent="0.2">
      <c r="A456" s="18">
        <v>41551.494293981479</v>
      </c>
      <c r="B456" s="16" t="s">
        <v>175</v>
      </c>
      <c r="C456" s="16" t="s">
        <v>576</v>
      </c>
      <c r="D456" s="15">
        <v>41550.558472222219</v>
      </c>
      <c r="E456" s="15">
        <v>41562.548437500001</v>
      </c>
      <c r="F456" s="16" t="s">
        <v>274</v>
      </c>
      <c r="G456" s="16" t="s">
        <v>10</v>
      </c>
      <c r="H456" s="16" t="s">
        <v>49</v>
      </c>
      <c r="I456" s="16" t="s">
        <v>49</v>
      </c>
      <c r="J456" s="17">
        <v>949</v>
      </c>
      <c r="K456" s="17">
        <v>0</v>
      </c>
      <c r="L456" s="17">
        <v>949</v>
      </c>
      <c r="M456" s="16" t="s">
        <v>1864</v>
      </c>
      <c r="N456" s="15">
        <v>41784</v>
      </c>
    </row>
    <row r="457" spans="1:14" x14ac:dyDescent="0.2">
      <c r="A457" s="18">
        <v>41555.729675925926</v>
      </c>
      <c r="B457" s="16" t="s">
        <v>75</v>
      </c>
      <c r="C457" s="16" t="s">
        <v>577</v>
      </c>
      <c r="D457" s="15">
        <v>41554.792534722219</v>
      </c>
      <c r="E457" s="15">
        <v>41556.164317129631</v>
      </c>
      <c r="F457" s="16" t="s">
        <v>280</v>
      </c>
      <c r="G457" s="16" t="s">
        <v>10</v>
      </c>
      <c r="H457" s="16" t="s">
        <v>42</v>
      </c>
      <c r="I457" s="16" t="s">
        <v>42</v>
      </c>
      <c r="J457" s="17">
        <v>30</v>
      </c>
      <c r="K457" s="17">
        <v>0</v>
      </c>
      <c r="L457" s="17">
        <v>30</v>
      </c>
      <c r="M457" s="16" t="s">
        <v>1863</v>
      </c>
      <c r="N457" s="15"/>
    </row>
    <row r="458" spans="1:14" x14ac:dyDescent="0.2">
      <c r="A458" s="18">
        <v>41560.511597222219</v>
      </c>
      <c r="B458" s="16" t="s">
        <v>149</v>
      </c>
      <c r="C458" s="16" t="s">
        <v>578</v>
      </c>
      <c r="D458" s="15">
        <v>41559.555694444447</v>
      </c>
      <c r="E458" s="15">
        <v>41560.834131944444</v>
      </c>
      <c r="F458" s="16" t="s">
        <v>280</v>
      </c>
      <c r="G458" s="16" t="s">
        <v>10</v>
      </c>
      <c r="H458" s="16" t="s">
        <v>43</v>
      </c>
      <c r="I458" s="16" t="s">
        <v>43</v>
      </c>
      <c r="J458" s="17">
        <v>30</v>
      </c>
      <c r="K458" s="17">
        <v>221</v>
      </c>
      <c r="L458" s="17">
        <v>251</v>
      </c>
      <c r="M458" s="16" t="s">
        <v>1864</v>
      </c>
      <c r="N458" s="15">
        <v>41903</v>
      </c>
    </row>
    <row r="459" spans="1:14" x14ac:dyDescent="0.2">
      <c r="A459" s="18">
        <v>41557.546712962961</v>
      </c>
      <c r="B459" s="16" t="s">
        <v>80</v>
      </c>
      <c r="C459" s="16" t="s">
        <v>579</v>
      </c>
      <c r="D459" s="15">
        <v>41556.579247685186</v>
      </c>
      <c r="E459" s="15">
        <v>41556.833877314813</v>
      </c>
      <c r="F459" s="16" t="s">
        <v>280</v>
      </c>
      <c r="G459" s="16" t="s">
        <v>10</v>
      </c>
      <c r="H459" s="16" t="s">
        <v>49</v>
      </c>
      <c r="I459" s="16" t="s">
        <v>49</v>
      </c>
      <c r="J459" s="17">
        <v>401</v>
      </c>
      <c r="K459" s="17">
        <v>0</v>
      </c>
      <c r="L459" s="17">
        <v>401</v>
      </c>
      <c r="M459" s="16" t="s">
        <v>1863</v>
      </c>
      <c r="N459" s="15"/>
    </row>
    <row r="460" spans="1:14" x14ac:dyDescent="0.2">
      <c r="A460" s="18">
        <v>41560.435104166667</v>
      </c>
      <c r="B460" s="16" t="s">
        <v>102</v>
      </c>
      <c r="C460" s="16" t="s">
        <v>580</v>
      </c>
      <c r="D460" s="15">
        <v>41559.464722222219</v>
      </c>
      <c r="E460" s="15">
        <v>41559.478090277778</v>
      </c>
      <c r="F460" s="16" t="s">
        <v>276</v>
      </c>
      <c r="G460" s="16" t="s">
        <v>10</v>
      </c>
      <c r="H460" s="16" t="s">
        <v>43</v>
      </c>
      <c r="I460" s="16" t="s">
        <v>43</v>
      </c>
      <c r="J460" s="17">
        <v>220</v>
      </c>
      <c r="K460" s="17">
        <v>0</v>
      </c>
      <c r="L460" s="17">
        <v>220</v>
      </c>
      <c r="M460" s="16" t="s">
        <v>1864</v>
      </c>
      <c r="N460" s="15">
        <v>41709</v>
      </c>
    </row>
    <row r="461" spans="1:14" x14ac:dyDescent="0.2">
      <c r="A461" s="18">
        <v>41554.738009259258</v>
      </c>
      <c r="B461" s="16" t="s">
        <v>181</v>
      </c>
      <c r="C461" s="16" t="s">
        <v>451</v>
      </c>
      <c r="D461" s="15">
        <v>41553.764351851853</v>
      </c>
      <c r="E461" s="15">
        <v>41559.401307870372</v>
      </c>
      <c r="F461" s="16" t="s">
        <v>276</v>
      </c>
      <c r="G461" s="16" t="s">
        <v>10</v>
      </c>
      <c r="H461" s="16" t="s">
        <v>41</v>
      </c>
      <c r="I461" s="16" t="s">
        <v>41</v>
      </c>
      <c r="J461" s="17">
        <v>470</v>
      </c>
      <c r="K461" s="17">
        <v>0</v>
      </c>
      <c r="L461" s="17">
        <v>470</v>
      </c>
      <c r="M461" s="16" t="s">
        <v>1864</v>
      </c>
      <c r="N461" s="15">
        <v>41828</v>
      </c>
    </row>
    <row r="462" spans="1:14" x14ac:dyDescent="0.2">
      <c r="A462" s="18">
        <v>41562.807349537034</v>
      </c>
      <c r="B462" s="16" t="s">
        <v>80</v>
      </c>
      <c r="C462" s="16" t="s">
        <v>323</v>
      </c>
      <c r="D462" s="15">
        <v>41561.831203703703</v>
      </c>
      <c r="E462" s="15">
        <v>41562.485856481479</v>
      </c>
      <c r="F462" s="16" t="s">
        <v>280</v>
      </c>
      <c r="G462" s="16" t="s">
        <v>10</v>
      </c>
      <c r="H462" s="16" t="s">
        <v>42</v>
      </c>
      <c r="I462" s="16" t="s">
        <v>42</v>
      </c>
      <c r="J462" s="17">
        <v>50</v>
      </c>
      <c r="K462" s="17">
        <v>0</v>
      </c>
      <c r="L462" s="17">
        <v>50</v>
      </c>
      <c r="M462" s="16" t="s">
        <v>1864</v>
      </c>
      <c r="N462" s="15">
        <v>41770</v>
      </c>
    </row>
    <row r="463" spans="1:14" x14ac:dyDescent="0.2">
      <c r="A463" s="18">
        <v>41553.757476851853</v>
      </c>
      <c r="B463" s="16" t="s">
        <v>125</v>
      </c>
      <c r="C463" s="16" t="s">
        <v>581</v>
      </c>
      <c r="D463" s="15">
        <v>41552.776909722219</v>
      </c>
      <c r="E463" s="15">
        <v>41556.981550925928</v>
      </c>
      <c r="F463" s="16" t="s">
        <v>276</v>
      </c>
      <c r="G463" s="16" t="s">
        <v>10</v>
      </c>
      <c r="H463" s="16" t="s">
        <v>43</v>
      </c>
      <c r="I463" s="16" t="s">
        <v>43</v>
      </c>
      <c r="J463" s="17">
        <v>220</v>
      </c>
      <c r="K463" s="17">
        <v>102.3</v>
      </c>
      <c r="L463" s="17">
        <v>322.3</v>
      </c>
      <c r="M463" s="16" t="s">
        <v>1864</v>
      </c>
      <c r="N463" s="15">
        <v>41953</v>
      </c>
    </row>
    <row r="464" spans="1:14" x14ac:dyDescent="0.2">
      <c r="A464" s="18">
        <v>41553.506064814814</v>
      </c>
      <c r="B464" s="16" t="s">
        <v>117</v>
      </c>
      <c r="C464" s="16" t="s">
        <v>549</v>
      </c>
      <c r="D464" s="15">
        <v>41552.525405092594</v>
      </c>
      <c r="E464" s="15">
        <v>41555.660231481481</v>
      </c>
      <c r="F464" s="16" t="s">
        <v>288</v>
      </c>
      <c r="G464" s="16" t="s">
        <v>10</v>
      </c>
      <c r="H464" s="16" t="s">
        <v>42</v>
      </c>
      <c r="I464" s="16" t="s">
        <v>42</v>
      </c>
      <c r="J464" s="17">
        <v>30</v>
      </c>
      <c r="K464" s="17">
        <v>200</v>
      </c>
      <c r="L464" s="17">
        <v>230</v>
      </c>
      <c r="M464" s="16" t="s">
        <v>1864</v>
      </c>
      <c r="N464" s="15">
        <v>41852</v>
      </c>
    </row>
    <row r="465" spans="1:14" x14ac:dyDescent="0.2">
      <c r="A465" s="18">
        <v>41561.7578587963</v>
      </c>
      <c r="B465" s="16" t="s">
        <v>74</v>
      </c>
      <c r="C465" s="16" t="s">
        <v>306</v>
      </c>
      <c r="D465" s="15">
        <v>41562.741122685184</v>
      </c>
      <c r="F465" s="16" t="s">
        <v>276</v>
      </c>
      <c r="G465" s="16" t="s">
        <v>10</v>
      </c>
      <c r="H465" s="16" t="s">
        <v>45</v>
      </c>
      <c r="I465" s="16" t="s">
        <v>45</v>
      </c>
      <c r="J465" s="17">
        <v>30</v>
      </c>
      <c r="K465" s="17">
        <v>0</v>
      </c>
      <c r="L465" s="17">
        <v>30</v>
      </c>
      <c r="M465" s="16" t="s">
        <v>1864</v>
      </c>
      <c r="N465" s="15">
        <v>41780</v>
      </c>
    </row>
    <row r="466" spans="1:14" x14ac:dyDescent="0.2">
      <c r="A466" s="18">
        <v>41560.644062500003</v>
      </c>
      <c r="B466" s="16" t="s">
        <v>151</v>
      </c>
      <c r="C466" s="16" t="s">
        <v>582</v>
      </c>
      <c r="D466" s="15">
        <v>41559.638194444444</v>
      </c>
      <c r="F466" s="16" t="s">
        <v>276</v>
      </c>
      <c r="G466" s="16" t="s">
        <v>10</v>
      </c>
      <c r="H466" s="16" t="s">
        <v>43</v>
      </c>
      <c r="I466" s="16" t="s">
        <v>43</v>
      </c>
      <c r="J466" s="17">
        <v>30</v>
      </c>
      <c r="K466" s="17">
        <v>200</v>
      </c>
      <c r="L466" s="17">
        <v>230</v>
      </c>
      <c r="M466" s="16" t="s">
        <v>1864</v>
      </c>
      <c r="N466" s="15">
        <v>41980</v>
      </c>
    </row>
    <row r="467" spans="1:14" x14ac:dyDescent="0.2">
      <c r="A467" s="18">
        <v>41551.399189814816</v>
      </c>
      <c r="B467" s="16" t="s">
        <v>176</v>
      </c>
      <c r="C467" s="16" t="s">
        <v>583</v>
      </c>
      <c r="D467" s="15">
        <v>41550.3905787037</v>
      </c>
      <c r="E467" s="15">
        <v>41556.606006944443</v>
      </c>
      <c r="F467" s="16" t="s">
        <v>280</v>
      </c>
      <c r="G467" s="16" t="s">
        <v>10</v>
      </c>
      <c r="H467" s="16" t="s">
        <v>49</v>
      </c>
      <c r="I467" s="16" t="s">
        <v>49</v>
      </c>
      <c r="J467" s="17">
        <v>401</v>
      </c>
      <c r="K467" s="17">
        <v>0</v>
      </c>
      <c r="L467" s="17">
        <v>401</v>
      </c>
      <c r="M467" s="16" t="s">
        <v>1863</v>
      </c>
      <c r="N467" s="15"/>
    </row>
    <row r="468" spans="1:14" x14ac:dyDescent="0.2">
      <c r="A468" s="18">
        <v>41555.473020833335</v>
      </c>
      <c r="B468" s="16" t="s">
        <v>134</v>
      </c>
      <c r="C468" s="16" t="s">
        <v>584</v>
      </c>
      <c r="D468" s="15">
        <v>41556.484537037039</v>
      </c>
      <c r="F468" s="16" t="s">
        <v>288</v>
      </c>
      <c r="G468" s="16" t="s">
        <v>10</v>
      </c>
      <c r="H468" s="16" t="s">
        <v>49</v>
      </c>
      <c r="I468" s="16" t="s">
        <v>49</v>
      </c>
      <c r="J468" s="17">
        <v>30</v>
      </c>
      <c r="K468" s="17">
        <v>700</v>
      </c>
      <c r="L468" s="17">
        <v>730</v>
      </c>
      <c r="M468" s="16" t="s">
        <v>1864</v>
      </c>
      <c r="N468" s="15">
        <v>41794</v>
      </c>
    </row>
    <row r="469" spans="1:14" x14ac:dyDescent="0.2">
      <c r="A469" s="18">
        <v>41554.674421296295</v>
      </c>
      <c r="B469" s="16" t="s">
        <v>151</v>
      </c>
      <c r="C469" s="16" t="s">
        <v>585</v>
      </c>
      <c r="D469" s="15">
        <v>41555.688437500001</v>
      </c>
      <c r="E469" s="15">
        <v>41560.943333333336</v>
      </c>
      <c r="F469" s="16" t="s">
        <v>280</v>
      </c>
      <c r="G469" s="16" t="s">
        <v>10</v>
      </c>
      <c r="H469" s="16" t="s">
        <v>42</v>
      </c>
      <c r="I469" s="16" t="s">
        <v>42</v>
      </c>
      <c r="J469" s="17">
        <v>30</v>
      </c>
      <c r="K469" s="17">
        <v>0</v>
      </c>
      <c r="L469" s="17">
        <v>30</v>
      </c>
      <c r="M469" s="16" t="s">
        <v>1863</v>
      </c>
      <c r="N469" s="15"/>
    </row>
    <row r="470" spans="1:14" x14ac:dyDescent="0.2">
      <c r="A470" s="18">
        <v>41554.70107638889</v>
      </c>
      <c r="B470" s="16" t="s">
        <v>70</v>
      </c>
      <c r="C470" s="16" t="s">
        <v>586</v>
      </c>
      <c r="D470" s="15">
        <v>41553.684236111112</v>
      </c>
      <c r="E470" s="15">
        <v>41556.619745370372</v>
      </c>
      <c r="F470" s="16" t="s">
        <v>280</v>
      </c>
      <c r="G470" s="16" t="s">
        <v>10</v>
      </c>
      <c r="H470" s="16" t="s">
        <v>45</v>
      </c>
      <c r="I470" s="16" t="s">
        <v>45</v>
      </c>
      <c r="J470" s="17">
        <v>30</v>
      </c>
      <c r="K470" s="17">
        <v>0</v>
      </c>
      <c r="L470" s="17">
        <v>30</v>
      </c>
      <c r="M470" s="16" t="s">
        <v>1863</v>
      </c>
      <c r="N470" s="15"/>
    </row>
    <row r="471" spans="1:14" x14ac:dyDescent="0.2">
      <c r="A471" s="18">
        <v>41548.409907407404</v>
      </c>
      <c r="B471" s="16" t="s">
        <v>182</v>
      </c>
      <c r="C471" s="16" t="s">
        <v>587</v>
      </c>
      <c r="D471" s="15">
        <v>41547.389351851853</v>
      </c>
      <c r="E471" s="15">
        <v>41555.881724537037</v>
      </c>
      <c r="F471" s="16" t="s">
        <v>280</v>
      </c>
      <c r="G471" s="16" t="s">
        <v>10</v>
      </c>
      <c r="H471" s="16" t="s">
        <v>43</v>
      </c>
      <c r="I471" s="16" t="s">
        <v>43</v>
      </c>
      <c r="J471" s="17">
        <v>20</v>
      </c>
      <c r="K471" s="17">
        <v>186</v>
      </c>
      <c r="L471" s="17">
        <v>206</v>
      </c>
      <c r="M471" s="16" t="s">
        <v>1864</v>
      </c>
      <c r="N471" s="15">
        <v>41924</v>
      </c>
    </row>
    <row r="472" spans="1:14" x14ac:dyDescent="0.2">
      <c r="A472" s="18">
        <v>41554.777025462965</v>
      </c>
      <c r="B472" s="16" t="s">
        <v>183</v>
      </c>
      <c r="C472" s="16" t="s">
        <v>451</v>
      </c>
      <c r="D472" s="15">
        <v>41553.754259259258</v>
      </c>
      <c r="F472" s="16" t="s">
        <v>276</v>
      </c>
      <c r="G472" s="16" t="s">
        <v>10</v>
      </c>
      <c r="H472" s="16" t="s">
        <v>41</v>
      </c>
      <c r="I472" s="16" t="s">
        <v>41</v>
      </c>
      <c r="J472" s="17">
        <v>470</v>
      </c>
      <c r="K472" s="17">
        <v>0</v>
      </c>
      <c r="L472" s="17">
        <v>470</v>
      </c>
      <c r="M472" s="16" t="s">
        <v>1864</v>
      </c>
      <c r="N472" s="15">
        <v>41828</v>
      </c>
    </row>
    <row r="473" spans="1:14" x14ac:dyDescent="0.2">
      <c r="A473" s="18">
        <v>41558.8983912037</v>
      </c>
      <c r="B473" s="16" t="s">
        <v>151</v>
      </c>
      <c r="C473" s="16" t="s">
        <v>585</v>
      </c>
      <c r="D473" s="15">
        <v>41559.922824074078</v>
      </c>
      <c r="E473" s="15">
        <v>41560.958402777775</v>
      </c>
      <c r="F473" s="16" t="s">
        <v>280</v>
      </c>
      <c r="G473" s="16" t="s">
        <v>10</v>
      </c>
      <c r="H473" s="16" t="s">
        <v>42</v>
      </c>
      <c r="I473" s="16" t="s">
        <v>42</v>
      </c>
      <c r="J473" s="17">
        <v>30</v>
      </c>
      <c r="K473" s="17">
        <v>48.5</v>
      </c>
      <c r="L473" s="17">
        <v>78.5</v>
      </c>
      <c r="M473" s="16" t="s">
        <v>1863</v>
      </c>
      <c r="N473" s="15"/>
    </row>
    <row r="474" spans="1:14" x14ac:dyDescent="0.2">
      <c r="A474" s="18">
        <v>41557.790995370371</v>
      </c>
      <c r="B474" s="16" t="s">
        <v>70</v>
      </c>
      <c r="C474" s="16" t="s">
        <v>588</v>
      </c>
      <c r="D474" s="15">
        <v>41556.764710648145</v>
      </c>
      <c r="F474" s="16" t="s">
        <v>274</v>
      </c>
      <c r="G474" s="16" t="s">
        <v>10</v>
      </c>
      <c r="H474" s="16" t="s">
        <v>43</v>
      </c>
      <c r="I474" s="16" t="s">
        <v>43</v>
      </c>
      <c r="J474" s="17">
        <v>30</v>
      </c>
      <c r="K474" s="17">
        <v>455</v>
      </c>
      <c r="L474" s="17">
        <v>485</v>
      </c>
      <c r="M474" s="16" t="s">
        <v>1864</v>
      </c>
      <c r="N474" s="15">
        <v>41653</v>
      </c>
    </row>
    <row r="475" spans="1:14" x14ac:dyDescent="0.2">
      <c r="A475" s="18">
        <v>41554.738275462965</v>
      </c>
      <c r="B475" s="16" t="s">
        <v>181</v>
      </c>
      <c r="C475" s="16" t="s">
        <v>300</v>
      </c>
      <c r="D475" s="15">
        <v>41553.708009259259</v>
      </c>
      <c r="F475" s="16" t="s">
        <v>276</v>
      </c>
      <c r="G475" s="16" t="s">
        <v>10</v>
      </c>
      <c r="H475" s="16" t="s">
        <v>41</v>
      </c>
      <c r="I475" s="16" t="s">
        <v>41</v>
      </c>
      <c r="J475" s="17">
        <v>470</v>
      </c>
      <c r="K475" s="17">
        <v>100</v>
      </c>
      <c r="L475" s="17">
        <v>570</v>
      </c>
      <c r="M475" s="16" t="s">
        <v>1864</v>
      </c>
      <c r="N475" s="15">
        <v>41923</v>
      </c>
    </row>
    <row r="476" spans="1:14" x14ac:dyDescent="0.2">
      <c r="A476" s="18">
        <v>41562.790173611109</v>
      </c>
      <c r="B476" s="16" t="s">
        <v>62</v>
      </c>
      <c r="C476" s="16" t="s">
        <v>283</v>
      </c>
      <c r="D476" s="15">
        <v>41561.757777777777</v>
      </c>
      <c r="F476" s="16" t="s">
        <v>280</v>
      </c>
      <c r="G476" s="16" t="s">
        <v>10</v>
      </c>
      <c r="H476" s="16" t="s">
        <v>43</v>
      </c>
      <c r="I476" s="16" t="s">
        <v>43</v>
      </c>
      <c r="J476" s="17">
        <v>30</v>
      </c>
      <c r="K476" s="17">
        <v>189.02</v>
      </c>
      <c r="L476" s="17">
        <v>219.02</v>
      </c>
      <c r="M476" s="16" t="s">
        <v>1864</v>
      </c>
      <c r="N476" s="15">
        <v>41794</v>
      </c>
    </row>
    <row r="477" spans="1:14" x14ac:dyDescent="0.2">
      <c r="A477" s="18">
        <v>41559.460578703707</v>
      </c>
      <c r="B477" s="16" t="s">
        <v>104</v>
      </c>
      <c r="C477" s="16" t="s">
        <v>589</v>
      </c>
      <c r="D477" s="15">
        <v>41560.499768518515</v>
      </c>
      <c r="F477" s="16" t="s">
        <v>288</v>
      </c>
      <c r="G477" s="16" t="s">
        <v>10</v>
      </c>
      <c r="H477" s="16" t="s">
        <v>41</v>
      </c>
      <c r="I477" s="16" t="s">
        <v>41</v>
      </c>
      <c r="J477" s="17">
        <v>30</v>
      </c>
      <c r="K477" s="17">
        <v>1369</v>
      </c>
      <c r="L477" s="17">
        <v>1399</v>
      </c>
      <c r="M477" s="16" t="s">
        <v>1864</v>
      </c>
      <c r="N477" s="15">
        <v>41897</v>
      </c>
    </row>
    <row r="478" spans="1:14" x14ac:dyDescent="0.2">
      <c r="A478" s="18">
        <v>41555.582731481481</v>
      </c>
      <c r="B478" s="16" t="s">
        <v>97</v>
      </c>
      <c r="C478" s="16" t="s">
        <v>590</v>
      </c>
      <c r="D478" s="15">
        <v>41554.542673611111</v>
      </c>
      <c r="E478" s="15">
        <v>41556.492071759261</v>
      </c>
      <c r="F478" s="16" t="s">
        <v>280</v>
      </c>
      <c r="G478" s="16" t="s">
        <v>10</v>
      </c>
      <c r="H478" s="16" t="s">
        <v>43</v>
      </c>
      <c r="I478" s="16" t="s">
        <v>43</v>
      </c>
      <c r="J478" s="17">
        <v>20</v>
      </c>
      <c r="K478" s="17">
        <v>0</v>
      </c>
      <c r="L478" s="17">
        <v>20</v>
      </c>
      <c r="M478" s="16" t="s">
        <v>1864</v>
      </c>
      <c r="N478" s="15">
        <v>41739</v>
      </c>
    </row>
    <row r="479" spans="1:14" x14ac:dyDescent="0.2">
      <c r="A479" s="18">
        <v>41558.89875</v>
      </c>
      <c r="B479" s="16" t="s">
        <v>151</v>
      </c>
      <c r="C479" s="16" t="s">
        <v>331</v>
      </c>
      <c r="D479" s="15">
        <v>41559.946967592594</v>
      </c>
      <c r="E479" s="15">
        <v>41560.880532407406</v>
      </c>
      <c r="F479" s="16" t="s">
        <v>280</v>
      </c>
      <c r="G479" s="16" t="s">
        <v>10</v>
      </c>
      <c r="H479" s="16" t="s">
        <v>45</v>
      </c>
      <c r="I479" s="16" t="s">
        <v>45</v>
      </c>
      <c r="J479" s="17">
        <v>30</v>
      </c>
      <c r="K479" s="17">
        <v>0</v>
      </c>
      <c r="L479" s="17">
        <v>30</v>
      </c>
      <c r="M479" s="16" t="s">
        <v>1864</v>
      </c>
      <c r="N479" s="15">
        <v>41650</v>
      </c>
    </row>
    <row r="480" spans="1:14" x14ac:dyDescent="0.2">
      <c r="A480" s="18">
        <v>41552.537812499999</v>
      </c>
      <c r="B480" s="16" t="s">
        <v>116</v>
      </c>
      <c r="C480" s="16" t="s">
        <v>591</v>
      </c>
      <c r="D480" s="15">
        <v>41551.463472222225</v>
      </c>
      <c r="E480" s="15">
        <v>41551.682696759257</v>
      </c>
      <c r="F480" s="16" t="s">
        <v>280</v>
      </c>
      <c r="G480" s="16" t="s">
        <v>10</v>
      </c>
      <c r="H480" s="16" t="s">
        <v>43</v>
      </c>
      <c r="I480" s="16" t="s">
        <v>43</v>
      </c>
      <c r="J480" s="17">
        <v>220</v>
      </c>
      <c r="K480" s="17">
        <v>83</v>
      </c>
      <c r="L480" s="17">
        <v>303</v>
      </c>
      <c r="M480" s="16" t="s">
        <v>1863</v>
      </c>
      <c r="N480" s="15"/>
    </row>
    <row r="481" spans="1:14" x14ac:dyDescent="0.2">
      <c r="A481" s="18">
        <v>41562.607673611114</v>
      </c>
      <c r="B481" s="16" t="s">
        <v>120</v>
      </c>
      <c r="C481" s="16" t="s">
        <v>323</v>
      </c>
      <c r="D481" s="15">
        <v>41561.522719907407</v>
      </c>
      <c r="E481" s="15">
        <v>41560.900266203702</v>
      </c>
      <c r="F481" s="16" t="s">
        <v>280</v>
      </c>
      <c r="G481" s="16" t="s">
        <v>10</v>
      </c>
      <c r="H481" s="16" t="s">
        <v>42</v>
      </c>
      <c r="I481" s="16" t="s">
        <v>42</v>
      </c>
      <c r="J481" s="17">
        <v>50</v>
      </c>
      <c r="K481" s="17">
        <v>0</v>
      </c>
      <c r="L481" s="17">
        <v>50</v>
      </c>
      <c r="M481" s="16" t="s">
        <v>1864</v>
      </c>
      <c r="N481" s="15">
        <v>41770</v>
      </c>
    </row>
    <row r="482" spans="1:14" x14ac:dyDescent="0.2">
      <c r="A482" s="18">
        <v>41561.758750000001</v>
      </c>
      <c r="B482" s="16" t="s">
        <v>74</v>
      </c>
      <c r="C482" s="16" t="s">
        <v>592</v>
      </c>
      <c r="D482" s="15">
        <v>41562.849687499998</v>
      </c>
      <c r="F482" s="16" t="s">
        <v>276</v>
      </c>
      <c r="G482" s="16" t="s">
        <v>10</v>
      </c>
      <c r="H482" s="16" t="s">
        <v>45</v>
      </c>
      <c r="I482" s="16" t="s">
        <v>45</v>
      </c>
      <c r="J482" s="17">
        <v>30</v>
      </c>
      <c r="K482" s="17">
        <v>0</v>
      </c>
      <c r="L482" s="17">
        <v>30</v>
      </c>
      <c r="M482" s="16" t="s">
        <v>1864</v>
      </c>
      <c r="N482" s="15">
        <v>41733</v>
      </c>
    </row>
    <row r="483" spans="1:14" x14ac:dyDescent="0.2">
      <c r="A483" s="18">
        <v>41558.752708333333</v>
      </c>
      <c r="B483" s="16" t="s">
        <v>125</v>
      </c>
      <c r="C483" s="16" t="s">
        <v>421</v>
      </c>
      <c r="D483" s="15">
        <v>41559.850416666668</v>
      </c>
      <c r="E483" s="15">
        <v>41560.800474537034</v>
      </c>
      <c r="F483" s="16" t="s">
        <v>276</v>
      </c>
      <c r="G483" s="16" t="s">
        <v>10</v>
      </c>
      <c r="H483" s="16" t="s">
        <v>43</v>
      </c>
      <c r="I483" s="16" t="s">
        <v>43</v>
      </c>
      <c r="J483" s="17">
        <v>30</v>
      </c>
      <c r="K483" s="17">
        <v>237.52</v>
      </c>
      <c r="L483" s="17">
        <v>267.52</v>
      </c>
      <c r="M483" s="16" t="s">
        <v>1863</v>
      </c>
      <c r="N483" s="15"/>
    </row>
    <row r="484" spans="1:14" x14ac:dyDescent="0.2">
      <c r="A484" s="18">
        <v>41552.535613425927</v>
      </c>
      <c r="B484" s="16" t="s">
        <v>103</v>
      </c>
      <c r="C484" s="16" t="s">
        <v>494</v>
      </c>
      <c r="D484" s="15">
        <v>41553.642337962963</v>
      </c>
      <c r="F484" s="16" t="s">
        <v>280</v>
      </c>
      <c r="G484" s="16" t="s">
        <v>10</v>
      </c>
      <c r="H484" s="16" t="s">
        <v>42</v>
      </c>
      <c r="I484" s="16" t="s">
        <v>42</v>
      </c>
      <c r="J484" s="17">
        <v>30</v>
      </c>
      <c r="K484" s="17">
        <v>50</v>
      </c>
      <c r="L484" s="17">
        <v>80</v>
      </c>
      <c r="M484" s="16" t="s">
        <v>1863</v>
      </c>
      <c r="N484" s="15"/>
    </row>
    <row r="485" spans="1:14" x14ac:dyDescent="0.2">
      <c r="A485" s="18">
        <v>41556.700057870374</v>
      </c>
      <c r="B485" s="16" t="s">
        <v>123</v>
      </c>
      <c r="C485" s="16" t="s">
        <v>593</v>
      </c>
      <c r="D485" s="15">
        <v>41557.822638888887</v>
      </c>
      <c r="E485" s="15">
        <v>41557.737812500003</v>
      </c>
      <c r="F485" s="16" t="s">
        <v>274</v>
      </c>
      <c r="G485" s="16" t="s">
        <v>10</v>
      </c>
      <c r="H485" s="16" t="s">
        <v>45</v>
      </c>
      <c r="I485" s="16" t="s">
        <v>45</v>
      </c>
      <c r="J485" s="17">
        <v>30</v>
      </c>
      <c r="K485" s="17">
        <v>0</v>
      </c>
      <c r="L485" s="17">
        <v>30</v>
      </c>
      <c r="M485" s="16" t="s">
        <v>1864</v>
      </c>
      <c r="N485" s="15">
        <v>41931</v>
      </c>
    </row>
    <row r="486" spans="1:14" x14ac:dyDescent="0.2">
      <c r="A486" s="18">
        <v>41553.536840277775</v>
      </c>
      <c r="B486" s="16" t="s">
        <v>184</v>
      </c>
      <c r="C486" s="16" t="s">
        <v>594</v>
      </c>
      <c r="D486" s="15">
        <v>41552.413518518515</v>
      </c>
      <c r="E486" s="15">
        <v>41556.082615740743</v>
      </c>
      <c r="F486" s="16" t="s">
        <v>288</v>
      </c>
      <c r="G486" s="16" t="s">
        <v>10</v>
      </c>
      <c r="H486" s="16" t="s">
        <v>42</v>
      </c>
      <c r="I486" s="16" t="s">
        <v>42</v>
      </c>
      <c r="J486" s="17">
        <v>30</v>
      </c>
      <c r="K486" s="17">
        <v>97</v>
      </c>
      <c r="L486" s="17">
        <v>127</v>
      </c>
      <c r="M486" s="16" t="s">
        <v>1864</v>
      </c>
      <c r="N486" s="15">
        <v>41754</v>
      </c>
    </row>
    <row r="487" spans="1:14" x14ac:dyDescent="0.2">
      <c r="A487" s="18">
        <v>41557.592523148145</v>
      </c>
      <c r="B487" s="16" t="s">
        <v>76</v>
      </c>
      <c r="C487" s="16" t="s">
        <v>308</v>
      </c>
      <c r="D487" s="15">
        <v>41556.461597222224</v>
      </c>
      <c r="E487" s="15">
        <v>41560.944097222222</v>
      </c>
      <c r="F487" s="16" t="s">
        <v>280</v>
      </c>
      <c r="G487" s="16" t="s">
        <v>10</v>
      </c>
      <c r="H487" s="16" t="s">
        <v>42</v>
      </c>
      <c r="I487" s="16" t="s">
        <v>42</v>
      </c>
      <c r="J487" s="17">
        <v>30</v>
      </c>
      <c r="K487" s="17">
        <v>800</v>
      </c>
      <c r="L487" s="17">
        <v>830</v>
      </c>
      <c r="M487" s="16" t="s">
        <v>1864</v>
      </c>
      <c r="N487" s="15">
        <v>41734</v>
      </c>
    </row>
    <row r="488" spans="1:14" x14ac:dyDescent="0.2">
      <c r="A488" s="18">
        <v>41562.904178240744</v>
      </c>
      <c r="B488" s="16" t="s">
        <v>185</v>
      </c>
      <c r="C488" s="16" t="s">
        <v>283</v>
      </c>
      <c r="D488" s="15">
        <v>41561.757777777777</v>
      </c>
      <c r="F488" s="16" t="s">
        <v>280</v>
      </c>
      <c r="G488" s="16" t="s">
        <v>10</v>
      </c>
      <c r="H488" s="16" t="s">
        <v>43</v>
      </c>
      <c r="I488" s="16" t="s">
        <v>43</v>
      </c>
      <c r="J488" s="17">
        <v>30</v>
      </c>
      <c r="K488" s="17">
        <v>189.02</v>
      </c>
      <c r="L488" s="17">
        <v>219.02</v>
      </c>
      <c r="M488" s="16" t="s">
        <v>1864</v>
      </c>
      <c r="N488" s="15">
        <v>41794</v>
      </c>
    </row>
    <row r="489" spans="1:14" x14ac:dyDescent="0.2">
      <c r="A489" s="18">
        <v>41562.905219907407</v>
      </c>
      <c r="B489" s="16" t="s">
        <v>185</v>
      </c>
      <c r="C489" s="16" t="s">
        <v>520</v>
      </c>
      <c r="D489" s="15">
        <v>41561.75708333333</v>
      </c>
      <c r="F489" s="16" t="s">
        <v>280</v>
      </c>
      <c r="G489" s="16" t="s">
        <v>10</v>
      </c>
      <c r="H489" s="16" t="s">
        <v>43</v>
      </c>
      <c r="I489" s="16" t="s">
        <v>43</v>
      </c>
      <c r="J489" s="17">
        <v>30</v>
      </c>
      <c r="K489" s="17">
        <v>472.55</v>
      </c>
      <c r="L489" s="17">
        <v>502.55</v>
      </c>
      <c r="M489" s="16" t="s">
        <v>1864</v>
      </c>
      <c r="N489" s="15">
        <v>41936</v>
      </c>
    </row>
    <row r="490" spans="1:14" x14ac:dyDescent="0.2">
      <c r="A490" s="18">
        <v>41554.666666666664</v>
      </c>
      <c r="B490" s="16" t="s">
        <v>89</v>
      </c>
      <c r="C490" s="16" t="s">
        <v>595</v>
      </c>
      <c r="D490" s="15">
        <v>41555.817488425928</v>
      </c>
      <c r="F490" s="16" t="s">
        <v>326</v>
      </c>
      <c r="G490" s="16" t="s">
        <v>10</v>
      </c>
      <c r="H490" s="16" t="s">
        <v>43</v>
      </c>
      <c r="I490" s="16" t="s">
        <v>43</v>
      </c>
      <c r="J490" s="17">
        <v>20</v>
      </c>
      <c r="K490" s="17">
        <v>0</v>
      </c>
      <c r="L490" s="17">
        <v>20</v>
      </c>
      <c r="M490" s="16" t="s">
        <v>1864</v>
      </c>
      <c r="N490" s="15">
        <v>41958</v>
      </c>
    </row>
    <row r="491" spans="1:14" x14ac:dyDescent="0.2">
      <c r="A491" s="18">
        <v>41551.830821759257</v>
      </c>
      <c r="B491" s="16" t="s">
        <v>130</v>
      </c>
      <c r="C491" s="16" t="s">
        <v>418</v>
      </c>
      <c r="D491" s="15">
        <v>41550.62641203704</v>
      </c>
      <c r="E491" s="15">
        <v>41552.355451388888</v>
      </c>
      <c r="F491" s="16" t="s">
        <v>288</v>
      </c>
      <c r="G491" s="16" t="s">
        <v>10</v>
      </c>
      <c r="H491" s="16" t="s">
        <v>49</v>
      </c>
      <c r="I491" s="16" t="s">
        <v>49</v>
      </c>
      <c r="J491" s="17">
        <v>30</v>
      </c>
      <c r="K491" s="17">
        <v>700</v>
      </c>
      <c r="L491" s="17">
        <v>730</v>
      </c>
      <c r="M491" s="16" t="s">
        <v>1864</v>
      </c>
      <c r="N491" s="15">
        <v>41689</v>
      </c>
    </row>
    <row r="492" spans="1:14" x14ac:dyDescent="0.2">
      <c r="A492" s="18">
        <v>41556.630983796298</v>
      </c>
      <c r="B492" s="16" t="s">
        <v>103</v>
      </c>
      <c r="C492" s="16" t="s">
        <v>596</v>
      </c>
      <c r="D492" s="15">
        <v>41555.420740740738</v>
      </c>
      <c r="F492" s="16" t="s">
        <v>280</v>
      </c>
      <c r="G492" s="16" t="s">
        <v>10</v>
      </c>
      <c r="H492" s="16" t="s">
        <v>42</v>
      </c>
      <c r="I492" s="16" t="s">
        <v>42</v>
      </c>
      <c r="J492" s="17">
        <v>30</v>
      </c>
      <c r="K492" s="17">
        <v>0</v>
      </c>
      <c r="L492" s="17">
        <v>30</v>
      </c>
      <c r="M492" s="16" t="s">
        <v>1863</v>
      </c>
      <c r="N492" s="15"/>
    </row>
    <row r="493" spans="1:14" x14ac:dyDescent="0.2">
      <c r="A493" s="18">
        <v>41552.42019675926</v>
      </c>
      <c r="B493" s="16" t="s">
        <v>103</v>
      </c>
      <c r="C493" s="16" t="s">
        <v>494</v>
      </c>
      <c r="D493" s="15">
        <v>41553.642337962963</v>
      </c>
      <c r="F493" s="16" t="s">
        <v>280</v>
      </c>
      <c r="G493" s="16" t="s">
        <v>10</v>
      </c>
      <c r="H493" s="16" t="s">
        <v>42</v>
      </c>
      <c r="I493" s="16" t="s">
        <v>42</v>
      </c>
      <c r="J493" s="17">
        <v>30</v>
      </c>
      <c r="K493" s="17">
        <v>50</v>
      </c>
      <c r="L493" s="17">
        <v>80</v>
      </c>
      <c r="M493" s="16" t="s">
        <v>1863</v>
      </c>
      <c r="N493" s="15"/>
    </row>
    <row r="494" spans="1:14" x14ac:dyDescent="0.2">
      <c r="A494" s="18">
        <v>41558.950659722221</v>
      </c>
      <c r="B494" s="16" t="s">
        <v>167</v>
      </c>
      <c r="C494" s="16" t="s">
        <v>519</v>
      </c>
      <c r="D494" s="15">
        <v>41557.727199074077</v>
      </c>
      <c r="E494" s="15">
        <v>41559.427094907405</v>
      </c>
      <c r="F494" s="16" t="s">
        <v>326</v>
      </c>
      <c r="G494" s="16" t="s">
        <v>10</v>
      </c>
      <c r="H494" s="16" t="s">
        <v>43</v>
      </c>
      <c r="I494" s="16" t="s">
        <v>43</v>
      </c>
      <c r="J494" s="17">
        <v>30</v>
      </c>
      <c r="K494" s="17">
        <v>468.54</v>
      </c>
      <c r="L494" s="17">
        <v>498.54</v>
      </c>
      <c r="M494" s="16" t="s">
        <v>1864</v>
      </c>
      <c r="N494" s="15">
        <v>41939</v>
      </c>
    </row>
    <row r="495" spans="1:14" x14ac:dyDescent="0.2">
      <c r="A495" s="18">
        <v>41554.73814814815</v>
      </c>
      <c r="B495" s="16" t="s">
        <v>181</v>
      </c>
      <c r="C495" s="16" t="s">
        <v>300</v>
      </c>
      <c r="D495" s="15">
        <v>41553.514467592591</v>
      </c>
      <c r="F495" s="16" t="s">
        <v>276</v>
      </c>
      <c r="G495" s="16" t="s">
        <v>10</v>
      </c>
      <c r="H495" s="16" t="s">
        <v>41</v>
      </c>
      <c r="I495" s="16" t="s">
        <v>41</v>
      </c>
      <c r="J495" s="17">
        <v>470</v>
      </c>
      <c r="K495" s="17">
        <v>0</v>
      </c>
      <c r="L495" s="17">
        <v>470</v>
      </c>
      <c r="M495" s="16" t="s">
        <v>1864</v>
      </c>
      <c r="N495" s="15">
        <v>41923</v>
      </c>
    </row>
    <row r="496" spans="1:14" x14ac:dyDescent="0.2">
      <c r="A496" s="18">
        <v>41554.701296296298</v>
      </c>
      <c r="B496" s="16" t="s">
        <v>70</v>
      </c>
      <c r="C496" s="16" t="s">
        <v>597</v>
      </c>
      <c r="D496" s="15">
        <v>41553.471724537034</v>
      </c>
      <c r="E496" s="15">
        <v>41556.619687500002</v>
      </c>
      <c r="F496" s="16" t="s">
        <v>280</v>
      </c>
      <c r="G496" s="16" t="s">
        <v>10</v>
      </c>
      <c r="H496" s="16" t="s">
        <v>45</v>
      </c>
      <c r="I496" s="16" t="s">
        <v>45</v>
      </c>
      <c r="J496" s="17">
        <v>30</v>
      </c>
      <c r="K496" s="17">
        <v>0</v>
      </c>
      <c r="L496" s="17">
        <v>30</v>
      </c>
      <c r="M496" s="16" t="s">
        <v>1863</v>
      </c>
      <c r="N496" s="15"/>
    </row>
    <row r="497" spans="1:14" x14ac:dyDescent="0.2">
      <c r="A497" s="18">
        <v>41562.653333333335</v>
      </c>
      <c r="B497" s="16" t="s">
        <v>80</v>
      </c>
      <c r="C497" s="16" t="s">
        <v>598</v>
      </c>
      <c r="D497" s="15">
        <v>41561.409270833334</v>
      </c>
      <c r="E497" s="15">
        <v>41561.838888888888</v>
      </c>
      <c r="F497" s="16" t="s">
        <v>280</v>
      </c>
      <c r="G497" s="16" t="s">
        <v>10</v>
      </c>
      <c r="H497" s="16" t="s">
        <v>43</v>
      </c>
      <c r="I497" s="16" t="s">
        <v>43</v>
      </c>
      <c r="J497" s="17">
        <v>220</v>
      </c>
      <c r="K497" s="17">
        <v>0</v>
      </c>
      <c r="L497" s="17">
        <v>220</v>
      </c>
      <c r="M497" s="16" t="s">
        <v>1863</v>
      </c>
      <c r="N497" s="15"/>
    </row>
    <row r="498" spans="1:14" x14ac:dyDescent="0.2">
      <c r="A498" s="18">
        <v>41550.469166666669</v>
      </c>
      <c r="B498" s="16" t="s">
        <v>186</v>
      </c>
      <c r="C498" s="16" t="s">
        <v>599</v>
      </c>
      <c r="D498" s="15">
        <v>41551.733784722222</v>
      </c>
      <c r="E498" s="15">
        <v>41556.714444444442</v>
      </c>
      <c r="F498" s="16" t="s">
        <v>276</v>
      </c>
      <c r="G498" s="16" t="s">
        <v>10</v>
      </c>
      <c r="H498" s="16" t="s">
        <v>43</v>
      </c>
      <c r="I498" s="16" t="s">
        <v>43</v>
      </c>
      <c r="J498" s="17">
        <v>30</v>
      </c>
      <c r="K498" s="17">
        <v>200</v>
      </c>
      <c r="L498" s="17">
        <v>230</v>
      </c>
      <c r="M498" s="16" t="s">
        <v>1863</v>
      </c>
      <c r="N498" s="15"/>
    </row>
    <row r="499" spans="1:14" x14ac:dyDescent="0.2">
      <c r="A499" s="18">
        <v>41558.806018518517</v>
      </c>
      <c r="B499" s="16" t="s">
        <v>65</v>
      </c>
      <c r="C499" s="16" t="s">
        <v>600</v>
      </c>
      <c r="D499" s="15">
        <v>41557.538541666669</v>
      </c>
      <c r="F499" s="16" t="s">
        <v>288</v>
      </c>
      <c r="G499" s="16" t="s">
        <v>10</v>
      </c>
      <c r="H499" s="16" t="s">
        <v>41</v>
      </c>
      <c r="I499" s="16" t="s">
        <v>41</v>
      </c>
      <c r="J499" s="17">
        <v>30</v>
      </c>
      <c r="K499" s="17">
        <v>441.75</v>
      </c>
      <c r="L499" s="17">
        <v>471.75</v>
      </c>
      <c r="M499" s="16" t="s">
        <v>1864</v>
      </c>
      <c r="N499" s="15">
        <v>41770</v>
      </c>
    </row>
    <row r="500" spans="1:14" x14ac:dyDescent="0.2">
      <c r="A500" s="18">
        <v>41559.441921296297</v>
      </c>
      <c r="B500" s="16" t="s">
        <v>133</v>
      </c>
      <c r="C500" s="16" t="s">
        <v>601</v>
      </c>
      <c r="D500" s="15">
        <v>41560.734895833331</v>
      </c>
      <c r="F500" s="16" t="s">
        <v>280</v>
      </c>
      <c r="G500" s="16" t="s">
        <v>10</v>
      </c>
      <c r="H500" s="16" t="s">
        <v>43</v>
      </c>
      <c r="I500" s="16" t="s">
        <v>43</v>
      </c>
      <c r="J500" s="17">
        <v>30</v>
      </c>
      <c r="K500" s="17">
        <v>995.2</v>
      </c>
      <c r="L500" s="17">
        <v>1025.2</v>
      </c>
      <c r="M500" s="16" t="s">
        <v>1864</v>
      </c>
      <c r="N500" s="15">
        <v>41857</v>
      </c>
    </row>
    <row r="501" spans="1:14" x14ac:dyDescent="0.2">
      <c r="A501" s="18">
        <v>41548.815127314818</v>
      </c>
      <c r="B501" s="16" t="s">
        <v>78</v>
      </c>
      <c r="C501" s="16" t="s">
        <v>602</v>
      </c>
      <c r="D501" s="15">
        <v>41547.520925925928</v>
      </c>
      <c r="E501" s="15">
        <v>41555.919444444444</v>
      </c>
      <c r="F501" s="16" t="s">
        <v>288</v>
      </c>
      <c r="G501" s="16" t="s">
        <v>10</v>
      </c>
      <c r="H501" s="16" t="s">
        <v>50</v>
      </c>
      <c r="I501" s="16" t="s">
        <v>50</v>
      </c>
      <c r="J501" s="17">
        <v>149.9999</v>
      </c>
      <c r="K501" s="17">
        <v>717.5</v>
      </c>
      <c r="L501" s="17">
        <v>867.49990000000003</v>
      </c>
      <c r="M501" s="16" t="s">
        <v>1864</v>
      </c>
      <c r="N501" s="15">
        <v>41810</v>
      </c>
    </row>
    <row r="502" spans="1:14" x14ac:dyDescent="0.2">
      <c r="A502" s="18">
        <v>41554.738402777781</v>
      </c>
      <c r="B502" s="16" t="s">
        <v>181</v>
      </c>
      <c r="C502" s="16" t="s">
        <v>511</v>
      </c>
      <c r="D502" s="15">
        <v>41553.422812500001</v>
      </c>
      <c r="F502" s="16" t="s">
        <v>276</v>
      </c>
      <c r="G502" s="16" t="s">
        <v>10</v>
      </c>
      <c r="H502" s="16" t="s">
        <v>41</v>
      </c>
      <c r="I502" s="16" t="s">
        <v>41</v>
      </c>
      <c r="J502" s="17">
        <v>470</v>
      </c>
      <c r="K502" s="17">
        <v>1000</v>
      </c>
      <c r="L502" s="17">
        <v>1470</v>
      </c>
      <c r="M502" s="16" t="s">
        <v>1864</v>
      </c>
      <c r="N502" s="15">
        <v>41767</v>
      </c>
    </row>
    <row r="503" spans="1:14" x14ac:dyDescent="0.2">
      <c r="A503" s="18">
        <v>41553.84479166667</v>
      </c>
      <c r="B503" s="16" t="s">
        <v>104</v>
      </c>
      <c r="C503" s="16" t="s">
        <v>603</v>
      </c>
      <c r="D503" s="15">
        <v>41552.517361111109</v>
      </c>
      <c r="E503" s="15">
        <v>41560.529710648145</v>
      </c>
      <c r="F503" s="16" t="s">
        <v>288</v>
      </c>
      <c r="G503" s="16" t="s">
        <v>10</v>
      </c>
      <c r="H503" s="16" t="s">
        <v>41</v>
      </c>
      <c r="I503" s="16" t="s">
        <v>41</v>
      </c>
      <c r="J503" s="17">
        <v>30</v>
      </c>
      <c r="K503" s="17">
        <v>450</v>
      </c>
      <c r="L503" s="17">
        <v>480</v>
      </c>
      <c r="M503" s="16" t="s">
        <v>1864</v>
      </c>
      <c r="N503" s="15">
        <v>41797</v>
      </c>
    </row>
    <row r="504" spans="1:14" x14ac:dyDescent="0.2">
      <c r="A504" s="18">
        <v>41549.526539351849</v>
      </c>
      <c r="B504" s="16" t="s">
        <v>98</v>
      </c>
      <c r="C504" s="16" t="s">
        <v>342</v>
      </c>
      <c r="D504" s="15">
        <v>41550.873738425929</v>
      </c>
      <c r="E504" s="15">
        <v>41549.528553240743</v>
      </c>
      <c r="F504" s="16" t="s">
        <v>274</v>
      </c>
      <c r="G504" s="16" t="s">
        <v>10</v>
      </c>
      <c r="H504" s="16" t="s">
        <v>41</v>
      </c>
      <c r="I504" s="16" t="s">
        <v>41</v>
      </c>
      <c r="J504" s="17">
        <v>470</v>
      </c>
      <c r="K504" s="17">
        <v>0</v>
      </c>
      <c r="L504" s="17">
        <v>470</v>
      </c>
      <c r="M504" s="16" t="s">
        <v>1864</v>
      </c>
      <c r="N504" s="15">
        <v>41952</v>
      </c>
    </row>
    <row r="505" spans="1:14" x14ac:dyDescent="0.2">
      <c r="A505" s="18">
        <v>41554.672847222224</v>
      </c>
      <c r="B505" s="16" t="s">
        <v>151</v>
      </c>
      <c r="C505" s="16" t="s">
        <v>604</v>
      </c>
      <c r="D505" s="15">
        <v>41553.319340277776</v>
      </c>
      <c r="E505" s="15">
        <v>41556.161030092589</v>
      </c>
      <c r="F505" s="16" t="s">
        <v>280</v>
      </c>
      <c r="G505" s="16" t="s">
        <v>10</v>
      </c>
      <c r="H505" s="16" t="s">
        <v>42</v>
      </c>
      <c r="I505" s="16" t="s">
        <v>42</v>
      </c>
      <c r="J505" s="17">
        <v>30</v>
      </c>
      <c r="K505" s="17">
        <v>0</v>
      </c>
      <c r="L505" s="17">
        <v>30</v>
      </c>
      <c r="M505" s="16" t="s">
        <v>1863</v>
      </c>
      <c r="N505" s="15"/>
    </row>
    <row r="506" spans="1:14" x14ac:dyDescent="0.2">
      <c r="A506" s="18">
        <v>41557.434560185182</v>
      </c>
      <c r="B506" s="16" t="s">
        <v>102</v>
      </c>
      <c r="C506" s="16" t="s">
        <v>511</v>
      </c>
      <c r="D506" s="15">
        <v>41558.807986111111</v>
      </c>
      <c r="E506" s="15">
        <v>41556.432974537034</v>
      </c>
      <c r="F506" s="16" t="s">
        <v>276</v>
      </c>
      <c r="G506" s="16" t="s">
        <v>10</v>
      </c>
      <c r="H506" s="16" t="s">
        <v>41</v>
      </c>
      <c r="I506" s="16" t="s">
        <v>41</v>
      </c>
      <c r="J506" s="17">
        <v>470</v>
      </c>
      <c r="K506" s="17">
        <v>0</v>
      </c>
      <c r="L506" s="17">
        <v>470</v>
      </c>
      <c r="M506" s="16" t="s">
        <v>1864</v>
      </c>
      <c r="N506" s="15">
        <v>41767</v>
      </c>
    </row>
    <row r="507" spans="1:14" x14ac:dyDescent="0.2">
      <c r="A507" s="18">
        <v>41557.777048611111</v>
      </c>
      <c r="B507" s="16" t="s">
        <v>129</v>
      </c>
      <c r="C507" s="16" t="s">
        <v>605</v>
      </c>
      <c r="D507" s="15">
        <v>41556.400763888887</v>
      </c>
      <c r="E507" s="15">
        <v>41560.937858796293</v>
      </c>
      <c r="F507" s="16" t="s">
        <v>280</v>
      </c>
      <c r="G507" s="16" t="s">
        <v>10</v>
      </c>
      <c r="H507" s="16" t="s">
        <v>45</v>
      </c>
      <c r="I507" s="16" t="s">
        <v>45</v>
      </c>
      <c r="J507" s="17">
        <v>30</v>
      </c>
      <c r="K507" s="17">
        <v>0</v>
      </c>
      <c r="L507" s="17">
        <v>30</v>
      </c>
      <c r="M507" s="16" t="s">
        <v>1863</v>
      </c>
      <c r="N507" s="15"/>
    </row>
    <row r="508" spans="1:14" x14ac:dyDescent="0.2">
      <c r="A508" s="18">
        <v>41554.326666666668</v>
      </c>
      <c r="B508" s="16" t="s">
        <v>169</v>
      </c>
      <c r="C508" s="16" t="s">
        <v>606</v>
      </c>
      <c r="D508" s="15">
        <v>41552.94425925926</v>
      </c>
      <c r="E508" s="15">
        <v>41559.542256944442</v>
      </c>
      <c r="F508" s="16" t="s">
        <v>276</v>
      </c>
      <c r="G508" s="16" t="s">
        <v>10</v>
      </c>
      <c r="H508" s="16" t="s">
        <v>43</v>
      </c>
      <c r="I508" s="16" t="s">
        <v>43</v>
      </c>
      <c r="J508" s="17">
        <v>220</v>
      </c>
      <c r="K508" s="17">
        <v>0</v>
      </c>
      <c r="L508" s="17">
        <v>220</v>
      </c>
      <c r="M508" s="16" t="s">
        <v>1864</v>
      </c>
      <c r="N508" s="15">
        <v>41683</v>
      </c>
    </row>
    <row r="509" spans="1:14" x14ac:dyDescent="0.2">
      <c r="A509" s="18">
        <v>41562.806620370371</v>
      </c>
      <c r="B509" s="16" t="s">
        <v>80</v>
      </c>
      <c r="C509" s="16" t="s">
        <v>598</v>
      </c>
      <c r="D509" s="15">
        <v>41561.409270833334</v>
      </c>
      <c r="E509" s="15">
        <v>41561.838888888888</v>
      </c>
      <c r="F509" s="16" t="s">
        <v>280</v>
      </c>
      <c r="G509" s="16" t="s">
        <v>10</v>
      </c>
      <c r="H509" s="16" t="s">
        <v>43</v>
      </c>
      <c r="I509" s="16" t="s">
        <v>43</v>
      </c>
      <c r="J509" s="17">
        <v>220</v>
      </c>
      <c r="K509" s="17">
        <v>0</v>
      </c>
      <c r="L509" s="17">
        <v>220</v>
      </c>
      <c r="M509" s="16" t="s">
        <v>1863</v>
      </c>
      <c r="N509" s="15"/>
    </row>
    <row r="510" spans="1:14" x14ac:dyDescent="0.2">
      <c r="A510" s="18">
        <v>41555.874247685184</v>
      </c>
      <c r="B510" s="16" t="s">
        <v>119</v>
      </c>
      <c r="C510" s="16" t="s">
        <v>607</v>
      </c>
      <c r="D510" s="15">
        <v>41554.335162037038</v>
      </c>
      <c r="F510" s="16" t="s">
        <v>326</v>
      </c>
      <c r="G510" s="16" t="s">
        <v>10</v>
      </c>
      <c r="H510" s="16" t="s">
        <v>50</v>
      </c>
      <c r="I510" s="16" t="s">
        <v>50</v>
      </c>
      <c r="J510" s="17">
        <v>149.9999</v>
      </c>
      <c r="K510" s="17">
        <v>0</v>
      </c>
      <c r="L510" s="17">
        <v>149.9999</v>
      </c>
      <c r="M510" s="16" t="s">
        <v>1863</v>
      </c>
      <c r="N510" s="15"/>
    </row>
    <row r="511" spans="1:14" x14ac:dyDescent="0.2">
      <c r="A511" s="18">
        <v>41588.391562500001</v>
      </c>
      <c r="B511" s="16" t="s">
        <v>172</v>
      </c>
      <c r="C511" s="16" t="s">
        <v>608</v>
      </c>
      <c r="D511" s="15">
        <v>41586.850115740737</v>
      </c>
      <c r="E511" s="15">
        <v>41587.799988425926</v>
      </c>
      <c r="F511" s="16" t="s">
        <v>280</v>
      </c>
      <c r="G511" s="16" t="s">
        <v>10</v>
      </c>
      <c r="H511" s="16" t="s">
        <v>49</v>
      </c>
      <c r="I511" s="16" t="s">
        <v>49</v>
      </c>
      <c r="J511" s="17">
        <v>401</v>
      </c>
      <c r="K511" s="17">
        <v>0</v>
      </c>
      <c r="L511" s="17">
        <v>401</v>
      </c>
      <c r="M511" s="16" t="s">
        <v>1863</v>
      </c>
      <c r="N511" s="15"/>
    </row>
    <row r="512" spans="1:14" x14ac:dyDescent="0.2">
      <c r="A512" s="18">
        <v>41552.399537037039</v>
      </c>
      <c r="B512" s="16" t="s">
        <v>170</v>
      </c>
      <c r="C512" s="16" t="s">
        <v>609</v>
      </c>
      <c r="D512" s="15">
        <v>41550.836296296293</v>
      </c>
      <c r="E512" s="15">
        <v>41552.399178240739</v>
      </c>
      <c r="F512" s="16" t="s">
        <v>280</v>
      </c>
      <c r="G512" s="16" t="s">
        <v>10</v>
      </c>
      <c r="H512" s="16" t="s">
        <v>43</v>
      </c>
      <c r="I512" s="16" t="s">
        <v>43</v>
      </c>
      <c r="J512" s="17">
        <v>220</v>
      </c>
      <c r="K512" s="17">
        <v>0</v>
      </c>
      <c r="L512" s="17">
        <v>220</v>
      </c>
      <c r="M512" s="16" t="s">
        <v>1863</v>
      </c>
      <c r="N512" s="15"/>
    </row>
    <row r="513" spans="1:14" x14ac:dyDescent="0.2">
      <c r="A513" s="18">
        <v>41552.412905092591</v>
      </c>
      <c r="B513" s="16" t="s">
        <v>80</v>
      </c>
      <c r="C513" s="16" t="s">
        <v>609</v>
      </c>
      <c r="D513" s="15">
        <v>41550.836296296293</v>
      </c>
      <c r="E513" s="15">
        <v>41552.399178240739</v>
      </c>
      <c r="F513" s="16" t="s">
        <v>280</v>
      </c>
      <c r="G513" s="16" t="s">
        <v>10</v>
      </c>
      <c r="H513" s="16" t="s">
        <v>43</v>
      </c>
      <c r="I513" s="16" t="s">
        <v>43</v>
      </c>
      <c r="J513" s="17">
        <v>220</v>
      </c>
      <c r="K513" s="17">
        <v>0</v>
      </c>
      <c r="L513" s="17">
        <v>220</v>
      </c>
      <c r="M513" s="16" t="s">
        <v>1863</v>
      </c>
      <c r="N513" s="15"/>
    </row>
    <row r="514" spans="1:14" x14ac:dyDescent="0.2">
      <c r="A514" s="18">
        <v>41549.991608796299</v>
      </c>
      <c r="B514" s="16" t="s">
        <v>167</v>
      </c>
      <c r="C514" s="16" t="s">
        <v>519</v>
      </c>
      <c r="D514" s="15">
        <v>41548.406180555554</v>
      </c>
      <c r="E514" s="15">
        <v>41552.401990740742</v>
      </c>
      <c r="F514" s="16" t="s">
        <v>326</v>
      </c>
      <c r="G514" s="16" t="s">
        <v>10</v>
      </c>
      <c r="H514" s="16" t="s">
        <v>43</v>
      </c>
      <c r="I514" s="16" t="s">
        <v>43</v>
      </c>
      <c r="J514" s="17">
        <v>30</v>
      </c>
      <c r="K514" s="17">
        <v>200</v>
      </c>
      <c r="L514" s="17">
        <v>230</v>
      </c>
      <c r="M514" s="16" t="s">
        <v>1864</v>
      </c>
      <c r="N514" s="15">
        <v>41939</v>
      </c>
    </row>
    <row r="515" spans="1:14" x14ac:dyDescent="0.2">
      <c r="A515" s="18">
        <v>41551.399618055555</v>
      </c>
      <c r="B515" s="16" t="s">
        <v>176</v>
      </c>
      <c r="C515" s="16" t="s">
        <v>405</v>
      </c>
      <c r="D515" s="15">
        <v>41549.806307870371</v>
      </c>
      <c r="E515" s="15">
        <v>41556.812789351854</v>
      </c>
      <c r="F515" s="16" t="s">
        <v>280</v>
      </c>
      <c r="G515" s="16" t="s">
        <v>10</v>
      </c>
      <c r="H515" s="16" t="s">
        <v>42</v>
      </c>
      <c r="I515" s="16" t="s">
        <v>42</v>
      </c>
      <c r="J515" s="17">
        <v>50</v>
      </c>
      <c r="K515" s="17">
        <v>90.3</v>
      </c>
      <c r="L515" s="17">
        <v>140.30000000000001</v>
      </c>
      <c r="M515" s="16" t="s">
        <v>1864</v>
      </c>
      <c r="N515" s="15">
        <v>41934</v>
      </c>
    </row>
    <row r="516" spans="1:14" x14ac:dyDescent="0.2">
      <c r="A516" s="18">
        <v>41558.468668981484</v>
      </c>
      <c r="B516" s="16" t="s">
        <v>98</v>
      </c>
      <c r="C516" s="16" t="s">
        <v>610</v>
      </c>
      <c r="D516" s="15">
        <v>41556.874560185184</v>
      </c>
      <c r="E516" s="15">
        <v>41556.680798611109</v>
      </c>
      <c r="F516" s="16" t="s">
        <v>274</v>
      </c>
      <c r="G516" s="16" t="s">
        <v>10</v>
      </c>
      <c r="H516" s="16" t="s">
        <v>42</v>
      </c>
      <c r="I516" s="16" t="s">
        <v>42</v>
      </c>
      <c r="J516" s="17">
        <v>30</v>
      </c>
      <c r="K516" s="17">
        <v>0</v>
      </c>
      <c r="L516" s="17">
        <v>30</v>
      </c>
      <c r="M516" s="16" t="s">
        <v>1864</v>
      </c>
      <c r="N516" s="15">
        <v>41822</v>
      </c>
    </row>
    <row r="517" spans="1:14" x14ac:dyDescent="0.2">
      <c r="A517" s="18">
        <v>41549.464224537034</v>
      </c>
      <c r="B517" s="16" t="s">
        <v>175</v>
      </c>
      <c r="C517" s="16" t="s">
        <v>572</v>
      </c>
      <c r="D517" s="15">
        <v>41547.853773148148</v>
      </c>
      <c r="E517" s="15">
        <v>41560.041990740741</v>
      </c>
      <c r="F517" s="16" t="s">
        <v>274</v>
      </c>
      <c r="G517" s="16" t="s">
        <v>10</v>
      </c>
      <c r="H517" s="16" t="s">
        <v>49</v>
      </c>
      <c r="I517" s="16" t="s">
        <v>49</v>
      </c>
      <c r="J517" s="17">
        <v>30</v>
      </c>
      <c r="K517" s="17">
        <v>183</v>
      </c>
      <c r="L517" s="17">
        <v>213</v>
      </c>
      <c r="M517" s="16" t="s">
        <v>1864</v>
      </c>
      <c r="N517" s="15">
        <v>41761</v>
      </c>
    </row>
    <row r="518" spans="1:14" x14ac:dyDescent="0.2">
      <c r="A518" s="18">
        <v>41551.653240740743</v>
      </c>
      <c r="B518" s="16" t="s">
        <v>187</v>
      </c>
      <c r="C518" s="16" t="s">
        <v>611</v>
      </c>
      <c r="D518" s="15">
        <v>41553.270092592589</v>
      </c>
      <c r="E518" s="15">
        <v>41556.490717592591</v>
      </c>
      <c r="F518" s="16" t="s">
        <v>326</v>
      </c>
      <c r="G518" s="16" t="s">
        <v>10</v>
      </c>
      <c r="H518" s="16" t="s">
        <v>45</v>
      </c>
      <c r="I518" s="16" t="s">
        <v>45</v>
      </c>
      <c r="J518" s="17">
        <v>30</v>
      </c>
      <c r="K518" s="17">
        <v>0</v>
      </c>
      <c r="L518" s="17">
        <v>30</v>
      </c>
      <c r="M518" s="16" t="s">
        <v>1864</v>
      </c>
      <c r="N518" s="15">
        <v>41814</v>
      </c>
    </row>
    <row r="519" spans="1:14" x14ac:dyDescent="0.2">
      <c r="A519" s="18">
        <v>41561.415694444448</v>
      </c>
      <c r="B519" s="16" t="s">
        <v>130</v>
      </c>
      <c r="C519" s="16" t="s">
        <v>612</v>
      </c>
      <c r="D519" s="15">
        <v>41559.796053240738</v>
      </c>
      <c r="E519" s="15">
        <v>41561.890208333331</v>
      </c>
      <c r="F519" s="16" t="s">
        <v>288</v>
      </c>
      <c r="G519" s="16" t="s">
        <v>10</v>
      </c>
      <c r="H519" s="16" t="s">
        <v>45</v>
      </c>
      <c r="I519" s="16" t="s">
        <v>45</v>
      </c>
      <c r="J519" s="17">
        <v>30</v>
      </c>
      <c r="K519" s="17">
        <v>0</v>
      </c>
      <c r="L519" s="17">
        <v>30</v>
      </c>
      <c r="M519" s="16" t="s">
        <v>1864</v>
      </c>
      <c r="N519" s="15">
        <v>41665</v>
      </c>
    </row>
    <row r="520" spans="1:14" x14ac:dyDescent="0.2">
      <c r="A520" s="18">
        <v>41560.427812499998</v>
      </c>
      <c r="B520" s="16" t="s">
        <v>183</v>
      </c>
      <c r="C520" s="16" t="s">
        <v>511</v>
      </c>
      <c r="D520" s="15">
        <v>41558.807986111111</v>
      </c>
      <c r="E520" s="15">
        <v>41556.432974537034</v>
      </c>
      <c r="F520" s="16" t="s">
        <v>276</v>
      </c>
      <c r="G520" s="16" t="s">
        <v>10</v>
      </c>
      <c r="H520" s="16" t="s">
        <v>41</v>
      </c>
      <c r="I520" s="16" t="s">
        <v>41</v>
      </c>
      <c r="J520" s="17">
        <v>470</v>
      </c>
      <c r="K520" s="17">
        <v>0</v>
      </c>
      <c r="L520" s="17">
        <v>470</v>
      </c>
      <c r="M520" s="16" t="s">
        <v>1864</v>
      </c>
      <c r="N520" s="15">
        <v>41767</v>
      </c>
    </row>
    <row r="521" spans="1:14" x14ac:dyDescent="0.2">
      <c r="A521" s="18">
        <v>41562.905752314815</v>
      </c>
      <c r="B521" s="16" t="s">
        <v>185</v>
      </c>
      <c r="C521" s="16" t="s">
        <v>283</v>
      </c>
      <c r="D521" s="15">
        <v>41561.285844907405</v>
      </c>
      <c r="F521" s="16" t="s">
        <v>280</v>
      </c>
      <c r="G521" s="16" t="s">
        <v>10</v>
      </c>
      <c r="H521" s="16" t="s">
        <v>43</v>
      </c>
      <c r="I521" s="16" t="s">
        <v>43</v>
      </c>
      <c r="J521" s="17">
        <v>30</v>
      </c>
      <c r="K521" s="17">
        <v>250</v>
      </c>
      <c r="L521" s="17">
        <v>280</v>
      </c>
      <c r="M521" s="16" t="s">
        <v>1864</v>
      </c>
      <c r="N521" s="15">
        <v>41794</v>
      </c>
    </row>
    <row r="522" spans="1:14" x14ac:dyDescent="0.2">
      <c r="A522" s="18">
        <v>41551.399398148147</v>
      </c>
      <c r="B522" s="16" t="s">
        <v>176</v>
      </c>
      <c r="C522" s="16" t="s">
        <v>405</v>
      </c>
      <c r="D522" s="15">
        <v>41549.779456018521</v>
      </c>
      <c r="E522" s="15">
        <v>41556.606840277775</v>
      </c>
      <c r="F522" s="16" t="s">
        <v>280</v>
      </c>
      <c r="G522" s="16" t="s">
        <v>10</v>
      </c>
      <c r="H522" s="16" t="s">
        <v>42</v>
      </c>
      <c r="I522" s="16" t="s">
        <v>42</v>
      </c>
      <c r="J522" s="17">
        <v>50</v>
      </c>
      <c r="K522" s="17">
        <v>0</v>
      </c>
      <c r="L522" s="17">
        <v>50</v>
      </c>
      <c r="M522" s="16" t="s">
        <v>1864</v>
      </c>
      <c r="N522" s="15">
        <v>41934</v>
      </c>
    </row>
    <row r="523" spans="1:14" x14ac:dyDescent="0.2">
      <c r="A523" s="18">
        <v>41555.669930555552</v>
      </c>
      <c r="B523" s="16" t="s">
        <v>65</v>
      </c>
      <c r="C523" s="16" t="s">
        <v>613</v>
      </c>
      <c r="D523" s="15">
        <v>41553.948506944442</v>
      </c>
      <c r="F523" s="16" t="s">
        <v>326</v>
      </c>
      <c r="G523" s="16" t="s">
        <v>10</v>
      </c>
      <c r="H523" s="16" t="s">
        <v>45</v>
      </c>
      <c r="I523" s="16" t="s">
        <v>45</v>
      </c>
      <c r="J523" s="17">
        <v>30</v>
      </c>
      <c r="K523" s="17">
        <v>0</v>
      </c>
      <c r="L523" s="17">
        <v>30</v>
      </c>
      <c r="M523" s="16" t="s">
        <v>1863</v>
      </c>
      <c r="N523" s="15"/>
    </row>
    <row r="524" spans="1:14" x14ac:dyDescent="0.2">
      <c r="A524" s="18">
        <v>41556.602280092593</v>
      </c>
      <c r="B524" s="16" t="s">
        <v>103</v>
      </c>
      <c r="C524" s="16" t="s">
        <v>614</v>
      </c>
      <c r="D524" s="15">
        <v>41554.877546296295</v>
      </c>
      <c r="F524" s="16" t="s">
        <v>280</v>
      </c>
      <c r="G524" s="16" t="s">
        <v>10</v>
      </c>
      <c r="H524" s="16" t="s">
        <v>42</v>
      </c>
      <c r="I524" s="16" t="s">
        <v>42</v>
      </c>
      <c r="J524" s="17">
        <v>30</v>
      </c>
      <c r="K524" s="17">
        <v>0</v>
      </c>
      <c r="L524" s="17">
        <v>30</v>
      </c>
      <c r="M524" s="16" t="s">
        <v>1863</v>
      </c>
      <c r="N524" s="15"/>
    </row>
    <row r="525" spans="1:14" x14ac:dyDescent="0.2">
      <c r="A525" s="18">
        <v>41554.478009259263</v>
      </c>
      <c r="B525" s="16" t="s">
        <v>138</v>
      </c>
      <c r="C525" s="16" t="s">
        <v>432</v>
      </c>
      <c r="D525" s="15">
        <v>41552.738715277781</v>
      </c>
      <c r="E525" s="15">
        <v>41559.453587962962</v>
      </c>
      <c r="F525" s="16" t="s">
        <v>326</v>
      </c>
      <c r="G525" s="16" t="s">
        <v>10</v>
      </c>
      <c r="H525" s="16" t="s">
        <v>43</v>
      </c>
      <c r="I525" s="16" t="s">
        <v>43</v>
      </c>
      <c r="J525" s="17">
        <v>220</v>
      </c>
      <c r="K525" s="17">
        <v>1055</v>
      </c>
      <c r="L525" s="17">
        <v>1275</v>
      </c>
      <c r="M525" s="16" t="s">
        <v>1863</v>
      </c>
      <c r="N525" s="15"/>
    </row>
    <row r="526" spans="1:14" x14ac:dyDescent="0.2">
      <c r="A526" s="18">
        <v>41548.643368055556</v>
      </c>
      <c r="B526" s="16" t="s">
        <v>65</v>
      </c>
      <c r="C526" s="16" t="s">
        <v>367</v>
      </c>
      <c r="D526" s="15">
        <v>41546.871076388888</v>
      </c>
      <c r="E526" s="15">
        <v>41562.484432870369</v>
      </c>
      <c r="F526" s="16" t="s">
        <v>326</v>
      </c>
      <c r="G526" s="16" t="s">
        <v>10</v>
      </c>
      <c r="H526" s="16" t="s">
        <v>45</v>
      </c>
      <c r="I526" s="16" t="s">
        <v>45</v>
      </c>
      <c r="J526" s="17">
        <v>30</v>
      </c>
      <c r="K526" s="17">
        <v>0</v>
      </c>
      <c r="L526" s="17">
        <v>30</v>
      </c>
      <c r="M526" s="16" t="s">
        <v>1864</v>
      </c>
      <c r="N526" s="15">
        <v>41697</v>
      </c>
    </row>
    <row r="527" spans="1:14" x14ac:dyDescent="0.2">
      <c r="A527" s="18">
        <v>41555.624756944446</v>
      </c>
      <c r="B527" s="16" t="s">
        <v>188</v>
      </c>
      <c r="C527" s="16" t="s">
        <v>615</v>
      </c>
      <c r="D527" s="15">
        <v>41553.846828703703</v>
      </c>
      <c r="F527" s="16" t="s">
        <v>326</v>
      </c>
      <c r="G527" s="16" t="s">
        <v>10</v>
      </c>
      <c r="H527" s="16" t="s">
        <v>43</v>
      </c>
      <c r="I527" s="16" t="s">
        <v>43</v>
      </c>
      <c r="J527" s="17">
        <v>220</v>
      </c>
      <c r="K527" s="17">
        <v>0</v>
      </c>
      <c r="L527" s="17">
        <v>220</v>
      </c>
      <c r="M527" s="16" t="s">
        <v>1863</v>
      </c>
      <c r="N527" s="15"/>
    </row>
    <row r="528" spans="1:14" x14ac:dyDescent="0.2">
      <c r="A528" s="18">
        <v>41558.735879629632</v>
      </c>
      <c r="B528" s="16" t="s">
        <v>128</v>
      </c>
      <c r="C528" s="16" t="s">
        <v>342</v>
      </c>
      <c r="D528" s="15">
        <v>41560.514328703706</v>
      </c>
      <c r="E528" s="15">
        <v>41559.458749999998</v>
      </c>
      <c r="F528" s="16" t="s">
        <v>274</v>
      </c>
      <c r="G528" s="16" t="s">
        <v>10</v>
      </c>
      <c r="H528" s="16" t="s">
        <v>41</v>
      </c>
      <c r="I528" s="16" t="s">
        <v>41</v>
      </c>
      <c r="J528" s="17">
        <v>470</v>
      </c>
      <c r="K528" s="17">
        <v>5000</v>
      </c>
      <c r="L528" s="17">
        <v>5470</v>
      </c>
      <c r="M528" s="16" t="s">
        <v>1864</v>
      </c>
      <c r="N528" s="15">
        <v>41952</v>
      </c>
    </row>
    <row r="529" spans="1:14" x14ac:dyDescent="0.2">
      <c r="A529" s="18">
        <v>41549.463703703703</v>
      </c>
      <c r="B529" s="16" t="s">
        <v>175</v>
      </c>
      <c r="C529" s="16" t="s">
        <v>616</v>
      </c>
      <c r="D529" s="15">
        <v>41547.67</v>
      </c>
      <c r="E529" s="15">
        <v>41557.848819444444</v>
      </c>
      <c r="F529" s="16" t="s">
        <v>274</v>
      </c>
      <c r="G529" s="16" t="s">
        <v>10</v>
      </c>
      <c r="H529" s="16" t="s">
        <v>42</v>
      </c>
      <c r="I529" s="16" t="s">
        <v>42</v>
      </c>
      <c r="J529" s="17">
        <v>30</v>
      </c>
      <c r="K529" s="17">
        <v>182.01</v>
      </c>
      <c r="L529" s="17">
        <v>212.01</v>
      </c>
      <c r="M529" s="16" t="s">
        <v>1864</v>
      </c>
      <c r="N529" s="15">
        <v>41863</v>
      </c>
    </row>
    <row r="530" spans="1:14" x14ac:dyDescent="0.2">
      <c r="A530" s="18">
        <v>41551.535798611112</v>
      </c>
      <c r="B530" s="16" t="s">
        <v>58</v>
      </c>
      <c r="C530" s="16" t="s">
        <v>277</v>
      </c>
      <c r="D530" s="15">
        <v>41549.734895833331</v>
      </c>
      <c r="E530" s="15">
        <v>41559.39638888889</v>
      </c>
      <c r="F530" s="16" t="s">
        <v>276</v>
      </c>
      <c r="G530" s="16" t="s">
        <v>10</v>
      </c>
      <c r="H530" s="16" t="s">
        <v>42</v>
      </c>
      <c r="I530" s="16" t="s">
        <v>42</v>
      </c>
      <c r="J530" s="17">
        <v>30</v>
      </c>
      <c r="K530" s="17">
        <v>194</v>
      </c>
      <c r="L530" s="17">
        <v>224</v>
      </c>
      <c r="M530" s="16" t="s">
        <v>1864</v>
      </c>
      <c r="N530" s="15">
        <v>41692</v>
      </c>
    </row>
    <row r="531" spans="1:14" x14ac:dyDescent="0.2">
      <c r="A531" s="18">
        <v>41562.687048611115</v>
      </c>
      <c r="B531" s="16" t="s">
        <v>81</v>
      </c>
      <c r="C531" s="16" t="s">
        <v>389</v>
      </c>
      <c r="D531" s="15">
        <v>41560.869733796295</v>
      </c>
      <c r="F531" s="16" t="s">
        <v>274</v>
      </c>
      <c r="G531" s="16" t="s">
        <v>10</v>
      </c>
      <c r="H531" s="16" t="s">
        <v>42</v>
      </c>
      <c r="I531" s="16" t="s">
        <v>42</v>
      </c>
      <c r="J531" s="17">
        <v>30</v>
      </c>
      <c r="K531" s="17">
        <v>0</v>
      </c>
      <c r="L531" s="17">
        <v>30</v>
      </c>
      <c r="M531" s="16" t="s">
        <v>1864</v>
      </c>
      <c r="N531" s="15">
        <v>41964</v>
      </c>
    </row>
    <row r="532" spans="1:14" x14ac:dyDescent="0.2">
      <c r="A532" s="18">
        <v>41555.627708333333</v>
      </c>
      <c r="B532" s="16" t="s">
        <v>188</v>
      </c>
      <c r="C532" s="16" t="s">
        <v>538</v>
      </c>
      <c r="D532" s="15">
        <v>41553.802858796298</v>
      </c>
      <c r="E532" s="15">
        <v>41559.455555555556</v>
      </c>
      <c r="F532" s="16" t="s">
        <v>326</v>
      </c>
      <c r="G532" s="16" t="s">
        <v>10</v>
      </c>
      <c r="H532" s="16" t="s">
        <v>43</v>
      </c>
      <c r="I532" s="16" t="s">
        <v>43</v>
      </c>
      <c r="J532" s="17">
        <v>220</v>
      </c>
      <c r="K532" s="17">
        <v>0</v>
      </c>
      <c r="L532" s="17">
        <v>220</v>
      </c>
      <c r="M532" s="16" t="s">
        <v>1863</v>
      </c>
      <c r="N532" s="15"/>
    </row>
    <row r="533" spans="1:14" x14ac:dyDescent="0.2">
      <c r="A533" s="18">
        <v>41560.546851851854</v>
      </c>
      <c r="B533" s="16" t="s">
        <v>145</v>
      </c>
      <c r="C533" s="16" t="s">
        <v>617</v>
      </c>
      <c r="D533" s="15">
        <v>41558.719988425924</v>
      </c>
      <c r="F533" s="16" t="s">
        <v>288</v>
      </c>
      <c r="G533" s="16" t="s">
        <v>10</v>
      </c>
      <c r="H533" s="16" t="s">
        <v>44</v>
      </c>
      <c r="I533" s="16" t="s">
        <v>44</v>
      </c>
      <c r="J533" s="17">
        <v>30</v>
      </c>
      <c r="K533" s="17">
        <v>409.35</v>
      </c>
      <c r="L533" s="17">
        <v>439.35</v>
      </c>
      <c r="M533" s="16" t="s">
        <v>1864</v>
      </c>
      <c r="N533" s="15">
        <v>41743</v>
      </c>
    </row>
    <row r="534" spans="1:14" x14ac:dyDescent="0.2">
      <c r="A534" s="18">
        <v>41559.505983796298</v>
      </c>
      <c r="B534" s="16" t="s">
        <v>85</v>
      </c>
      <c r="C534" s="16" t="s">
        <v>618</v>
      </c>
      <c r="D534" s="15">
        <v>41557.67324074074</v>
      </c>
      <c r="F534" s="16" t="s">
        <v>288</v>
      </c>
      <c r="G534" s="16" t="s">
        <v>10</v>
      </c>
      <c r="H534" s="16" t="s">
        <v>42</v>
      </c>
      <c r="I534" s="16" t="s">
        <v>42</v>
      </c>
      <c r="J534" s="17">
        <v>30</v>
      </c>
      <c r="K534" s="17">
        <v>90</v>
      </c>
      <c r="L534" s="17">
        <v>120</v>
      </c>
      <c r="M534" s="16" t="s">
        <v>1864</v>
      </c>
      <c r="N534" s="15">
        <v>41853</v>
      </c>
    </row>
    <row r="535" spans="1:14" x14ac:dyDescent="0.2">
      <c r="A535" s="18">
        <v>41560.427511574075</v>
      </c>
      <c r="B535" s="16" t="s">
        <v>183</v>
      </c>
      <c r="C535" s="16" t="s">
        <v>478</v>
      </c>
      <c r="D535" s="15">
        <v>41558.590879629628</v>
      </c>
      <c r="E535" s="15">
        <v>41560.805972222224</v>
      </c>
      <c r="F535" s="16" t="s">
        <v>276</v>
      </c>
      <c r="G535" s="16" t="s">
        <v>10</v>
      </c>
      <c r="H535" s="16" t="s">
        <v>41</v>
      </c>
      <c r="I535" s="16" t="s">
        <v>41</v>
      </c>
      <c r="J535" s="17">
        <v>470</v>
      </c>
      <c r="K535" s="17">
        <v>0</v>
      </c>
      <c r="L535" s="17">
        <v>470</v>
      </c>
      <c r="M535" s="16" t="s">
        <v>1864</v>
      </c>
      <c r="N535" s="15">
        <v>41753</v>
      </c>
    </row>
    <row r="536" spans="1:14" x14ac:dyDescent="0.2">
      <c r="A536" s="18">
        <v>41583.595983796295</v>
      </c>
      <c r="B536" s="16" t="s">
        <v>158</v>
      </c>
      <c r="C536" s="16" t="s">
        <v>619</v>
      </c>
      <c r="D536" s="15">
        <v>41581.740567129629</v>
      </c>
      <c r="E536" s="15">
        <v>41587.083969907406</v>
      </c>
      <c r="F536" s="16" t="s">
        <v>288</v>
      </c>
      <c r="G536" s="16" t="s">
        <v>10</v>
      </c>
      <c r="H536" s="16" t="s">
        <v>44</v>
      </c>
      <c r="I536" s="16" t="s">
        <v>44</v>
      </c>
      <c r="J536" s="17">
        <v>150</v>
      </c>
      <c r="K536" s="17">
        <v>0</v>
      </c>
      <c r="L536" s="17">
        <v>150</v>
      </c>
      <c r="M536" s="16" t="s">
        <v>1864</v>
      </c>
      <c r="N536" s="15">
        <v>41779</v>
      </c>
    </row>
    <row r="537" spans="1:14" x14ac:dyDescent="0.2">
      <c r="A537" s="18">
        <v>41593.496550925927</v>
      </c>
      <c r="B537" s="16" t="s">
        <v>97</v>
      </c>
      <c r="C537" s="16" t="s">
        <v>620</v>
      </c>
      <c r="D537" s="15">
        <v>41591.638229166667</v>
      </c>
      <c r="F537" s="16" t="s">
        <v>288</v>
      </c>
      <c r="G537" s="16" t="s">
        <v>10</v>
      </c>
      <c r="H537" s="16" t="s">
        <v>44</v>
      </c>
      <c r="I537" s="16" t="s">
        <v>44</v>
      </c>
      <c r="J537" s="17">
        <v>30</v>
      </c>
      <c r="K537" s="17">
        <v>0</v>
      </c>
      <c r="L537" s="17">
        <v>30</v>
      </c>
      <c r="M537" s="16" t="s">
        <v>1863</v>
      </c>
      <c r="N537" s="15"/>
    </row>
    <row r="538" spans="1:14" x14ac:dyDescent="0.2">
      <c r="A538" s="18">
        <v>41550.684074074074</v>
      </c>
      <c r="B538" s="16" t="s">
        <v>70</v>
      </c>
      <c r="C538" s="16" t="s">
        <v>621</v>
      </c>
      <c r="D538" s="15">
        <v>41548.813657407409</v>
      </c>
      <c r="E538" s="15">
        <v>41556.619826388887</v>
      </c>
      <c r="F538" s="16" t="s">
        <v>280</v>
      </c>
      <c r="G538" s="16" t="s">
        <v>10</v>
      </c>
      <c r="H538" s="16" t="s">
        <v>45</v>
      </c>
      <c r="I538" s="16" t="s">
        <v>45</v>
      </c>
      <c r="J538" s="17">
        <v>30</v>
      </c>
      <c r="K538" s="17">
        <v>100</v>
      </c>
      <c r="L538" s="17">
        <v>130</v>
      </c>
      <c r="M538" s="16" t="s">
        <v>1863</v>
      </c>
      <c r="N538" s="15"/>
    </row>
    <row r="539" spans="1:14" x14ac:dyDescent="0.2">
      <c r="A539" s="18">
        <v>41556.451921296299</v>
      </c>
      <c r="B539" s="16" t="s">
        <v>151</v>
      </c>
      <c r="C539" s="16" t="s">
        <v>482</v>
      </c>
      <c r="D539" s="15">
        <v>41554.578831018516</v>
      </c>
      <c r="F539" s="16" t="s">
        <v>280</v>
      </c>
      <c r="G539" s="16" t="s">
        <v>10</v>
      </c>
      <c r="H539" s="16" t="s">
        <v>43</v>
      </c>
      <c r="I539" s="16" t="s">
        <v>43</v>
      </c>
      <c r="J539" s="17">
        <v>220</v>
      </c>
      <c r="K539" s="17">
        <v>0</v>
      </c>
      <c r="L539" s="17">
        <v>220</v>
      </c>
      <c r="M539" s="16" t="s">
        <v>1864</v>
      </c>
      <c r="N539" s="15">
        <v>41721</v>
      </c>
    </row>
    <row r="540" spans="1:14" x14ac:dyDescent="0.2">
      <c r="A540" s="18">
        <v>41559.528703703705</v>
      </c>
      <c r="B540" s="16" t="s">
        <v>90</v>
      </c>
      <c r="C540" s="16" t="s">
        <v>622</v>
      </c>
      <c r="D540" s="15">
        <v>41557.651782407411</v>
      </c>
      <c r="E540" s="15">
        <v>41558.590856481482</v>
      </c>
      <c r="F540" s="16" t="s">
        <v>288</v>
      </c>
      <c r="G540" s="16" t="s">
        <v>10</v>
      </c>
      <c r="H540" s="16" t="s">
        <v>41</v>
      </c>
      <c r="I540" s="16" t="s">
        <v>41</v>
      </c>
      <c r="J540" s="17">
        <v>30</v>
      </c>
      <c r="K540" s="17">
        <v>665</v>
      </c>
      <c r="L540" s="17">
        <v>695</v>
      </c>
      <c r="M540" s="16" t="s">
        <v>1864</v>
      </c>
      <c r="N540" s="15">
        <v>42000</v>
      </c>
    </row>
    <row r="541" spans="1:14" x14ac:dyDescent="0.2">
      <c r="A541" s="18">
        <v>41549.507326388892</v>
      </c>
      <c r="B541" s="16" t="s">
        <v>90</v>
      </c>
      <c r="C541" s="16" t="s">
        <v>623</v>
      </c>
      <c r="D541" s="15">
        <v>41547.607094907406</v>
      </c>
      <c r="F541" s="16" t="s">
        <v>274</v>
      </c>
      <c r="G541" s="16" t="s">
        <v>10</v>
      </c>
      <c r="H541" s="16" t="s">
        <v>43</v>
      </c>
      <c r="I541" s="16" t="s">
        <v>43</v>
      </c>
      <c r="J541" s="17">
        <v>30</v>
      </c>
      <c r="K541" s="17">
        <v>200</v>
      </c>
      <c r="L541" s="17">
        <v>230</v>
      </c>
      <c r="M541" s="16" t="s">
        <v>1864</v>
      </c>
      <c r="N541" s="15">
        <v>41982</v>
      </c>
    </row>
    <row r="542" spans="1:14" x14ac:dyDescent="0.2">
      <c r="A542" s="18">
        <v>41549.516655092593</v>
      </c>
      <c r="B542" s="16" t="s">
        <v>75</v>
      </c>
      <c r="C542" s="16" t="s">
        <v>624</v>
      </c>
      <c r="D542" s="15">
        <v>41547.615636574075</v>
      </c>
      <c r="E542" s="15">
        <v>41549.507662037038</v>
      </c>
      <c r="F542" s="16" t="s">
        <v>575</v>
      </c>
      <c r="G542" s="16" t="s">
        <v>11</v>
      </c>
      <c r="H542" s="16" t="s">
        <v>43</v>
      </c>
      <c r="I542" s="16" t="s">
        <v>43</v>
      </c>
      <c r="J542" s="17">
        <v>220</v>
      </c>
      <c r="K542" s="17">
        <v>0</v>
      </c>
      <c r="L542" s="17">
        <v>220</v>
      </c>
      <c r="M542" s="16" t="s">
        <v>1864</v>
      </c>
      <c r="N542" s="15">
        <v>41925</v>
      </c>
    </row>
    <row r="543" spans="1:14" x14ac:dyDescent="0.2">
      <c r="A543" s="18">
        <v>41548.704525462963</v>
      </c>
      <c r="B543" s="16" t="s">
        <v>125</v>
      </c>
      <c r="C543" s="16" t="s">
        <v>335</v>
      </c>
      <c r="D543" s="15">
        <v>41546.783425925925</v>
      </c>
      <c r="E543" s="15">
        <v>41547.762199074074</v>
      </c>
      <c r="F543" s="16" t="s">
        <v>276</v>
      </c>
      <c r="G543" s="16" t="s">
        <v>10</v>
      </c>
      <c r="H543" s="16" t="s">
        <v>41</v>
      </c>
      <c r="I543" s="16" t="s">
        <v>41</v>
      </c>
      <c r="J543" s="17">
        <v>470</v>
      </c>
      <c r="K543" s="17">
        <v>0</v>
      </c>
      <c r="L543" s="17">
        <v>470</v>
      </c>
      <c r="M543" s="16" t="s">
        <v>1864</v>
      </c>
      <c r="N543" s="15">
        <v>41953</v>
      </c>
    </row>
    <row r="544" spans="1:14" x14ac:dyDescent="0.2">
      <c r="A544" s="18">
        <v>41548.704675925925</v>
      </c>
      <c r="B544" s="16" t="s">
        <v>125</v>
      </c>
      <c r="C544" s="16" t="s">
        <v>625</v>
      </c>
      <c r="D544" s="15">
        <v>41546.777881944443</v>
      </c>
      <c r="E544" s="15">
        <v>41547.761354166665</v>
      </c>
      <c r="F544" s="16" t="s">
        <v>276</v>
      </c>
      <c r="G544" s="16" t="s">
        <v>10</v>
      </c>
      <c r="H544" s="16" t="s">
        <v>49</v>
      </c>
      <c r="I544" s="16" t="s">
        <v>49</v>
      </c>
      <c r="J544" s="17">
        <v>401</v>
      </c>
      <c r="K544" s="17">
        <v>0</v>
      </c>
      <c r="L544" s="17">
        <v>401</v>
      </c>
      <c r="M544" s="16" t="s">
        <v>1863</v>
      </c>
      <c r="N544" s="15"/>
    </row>
    <row r="545" spans="1:14" x14ac:dyDescent="0.2">
      <c r="A545" s="18">
        <v>41555.641608796293</v>
      </c>
      <c r="B545" s="16" t="s">
        <v>157</v>
      </c>
      <c r="C545" s="16" t="s">
        <v>626</v>
      </c>
      <c r="D545" s="15">
        <v>41553.713854166665</v>
      </c>
      <c r="F545" s="16" t="s">
        <v>326</v>
      </c>
      <c r="G545" s="16" t="s">
        <v>10</v>
      </c>
      <c r="H545" s="16" t="s">
        <v>45</v>
      </c>
      <c r="I545" s="16" t="s">
        <v>45</v>
      </c>
      <c r="J545" s="17">
        <v>30</v>
      </c>
      <c r="K545" s="17">
        <v>470</v>
      </c>
      <c r="L545" s="17">
        <v>500</v>
      </c>
      <c r="M545" s="16" t="s">
        <v>1863</v>
      </c>
      <c r="N545" s="15"/>
    </row>
    <row r="546" spans="1:14" x14ac:dyDescent="0.2">
      <c r="A546" s="18">
        <v>41558.471261574072</v>
      </c>
      <c r="B546" s="16" t="s">
        <v>130</v>
      </c>
      <c r="C546" s="16" t="s">
        <v>627</v>
      </c>
      <c r="D546" s="15">
        <v>41556.54346064815</v>
      </c>
      <c r="E546" s="15">
        <v>41559.501759259256</v>
      </c>
      <c r="F546" s="16" t="s">
        <v>326</v>
      </c>
      <c r="G546" s="16" t="s">
        <v>10</v>
      </c>
      <c r="H546" s="16" t="s">
        <v>43</v>
      </c>
      <c r="I546" s="16" t="s">
        <v>43</v>
      </c>
      <c r="J546" s="17">
        <v>30</v>
      </c>
      <c r="K546" s="17">
        <v>200</v>
      </c>
      <c r="L546" s="17">
        <v>230</v>
      </c>
      <c r="M546" s="16" t="s">
        <v>1864</v>
      </c>
      <c r="N546" s="15">
        <v>41684</v>
      </c>
    </row>
    <row r="547" spans="1:14" x14ac:dyDescent="0.2">
      <c r="A547" s="18">
        <v>41583.409456018519</v>
      </c>
      <c r="B547" s="16" t="s">
        <v>133</v>
      </c>
      <c r="C547" s="16" t="s">
        <v>628</v>
      </c>
      <c r="D547" s="15">
        <v>41581.481296296297</v>
      </c>
      <c r="E547" s="15">
        <v>41587.452430555553</v>
      </c>
      <c r="F547" s="16" t="s">
        <v>280</v>
      </c>
      <c r="G547" s="16" t="s">
        <v>10</v>
      </c>
      <c r="H547" s="16" t="s">
        <v>42</v>
      </c>
      <c r="I547" s="16" t="s">
        <v>42</v>
      </c>
      <c r="J547" s="17">
        <v>30</v>
      </c>
      <c r="K547" s="17">
        <v>0</v>
      </c>
      <c r="L547" s="17">
        <v>30</v>
      </c>
      <c r="M547" s="16" t="s">
        <v>1863</v>
      </c>
      <c r="N547" s="15"/>
    </row>
    <row r="548" spans="1:14" x14ac:dyDescent="0.2">
      <c r="A548" s="18">
        <v>41553.764120370368</v>
      </c>
      <c r="B548" s="16" t="s">
        <v>62</v>
      </c>
      <c r="C548" s="16" t="s">
        <v>283</v>
      </c>
      <c r="D548" s="15">
        <v>41555.701331018521</v>
      </c>
      <c r="E548" s="15">
        <v>41560.833865740744</v>
      </c>
      <c r="F548" s="16" t="s">
        <v>280</v>
      </c>
      <c r="G548" s="16" t="s">
        <v>10</v>
      </c>
      <c r="H548" s="16" t="s">
        <v>43</v>
      </c>
      <c r="I548" s="16" t="s">
        <v>43</v>
      </c>
      <c r="J548" s="17">
        <v>30</v>
      </c>
      <c r="K548" s="17">
        <v>145</v>
      </c>
      <c r="L548" s="17">
        <v>175</v>
      </c>
      <c r="M548" s="16" t="s">
        <v>1864</v>
      </c>
      <c r="N548" s="15">
        <v>41794</v>
      </c>
    </row>
    <row r="549" spans="1:14" x14ac:dyDescent="0.2">
      <c r="A549" s="18">
        <v>41556.604699074072</v>
      </c>
      <c r="B549" s="16" t="s">
        <v>103</v>
      </c>
      <c r="C549" s="16" t="s">
        <v>614</v>
      </c>
      <c r="D549" s="15">
        <v>41554.661990740744</v>
      </c>
      <c r="F549" s="16" t="s">
        <v>280</v>
      </c>
      <c r="G549" s="16" t="s">
        <v>10</v>
      </c>
      <c r="H549" s="16" t="s">
        <v>42</v>
      </c>
      <c r="I549" s="16" t="s">
        <v>42</v>
      </c>
      <c r="J549" s="17">
        <v>30</v>
      </c>
      <c r="K549" s="17">
        <v>0</v>
      </c>
      <c r="L549" s="17">
        <v>30</v>
      </c>
      <c r="M549" s="16" t="s">
        <v>1863</v>
      </c>
      <c r="N549" s="15"/>
    </row>
    <row r="550" spans="1:14" x14ac:dyDescent="0.2">
      <c r="A550" s="18">
        <v>41550.481481481482</v>
      </c>
      <c r="B550" s="16" t="s">
        <v>104</v>
      </c>
      <c r="C550" s="16" t="s">
        <v>629</v>
      </c>
      <c r="D550" s="15">
        <v>41552.431400462963</v>
      </c>
      <c r="E550" s="15">
        <v>41554.646562499998</v>
      </c>
      <c r="F550" s="16" t="s">
        <v>288</v>
      </c>
      <c r="G550" s="16" t="s">
        <v>10</v>
      </c>
      <c r="H550" s="16" t="s">
        <v>43</v>
      </c>
      <c r="I550" s="16" t="s">
        <v>43</v>
      </c>
      <c r="J550" s="17">
        <v>30</v>
      </c>
      <c r="K550" s="17">
        <v>210</v>
      </c>
      <c r="L550" s="17">
        <v>240</v>
      </c>
      <c r="M550" s="16" t="s">
        <v>1864</v>
      </c>
      <c r="N550" s="15">
        <v>41713</v>
      </c>
    </row>
    <row r="551" spans="1:14" x14ac:dyDescent="0.2">
      <c r="A551" s="18">
        <v>41552.605914351851</v>
      </c>
      <c r="B551" s="16" t="s">
        <v>158</v>
      </c>
      <c r="C551" s="16" t="s">
        <v>630</v>
      </c>
      <c r="D551" s="15">
        <v>41554.568761574075</v>
      </c>
      <c r="E551" s="15">
        <v>41556.092361111114</v>
      </c>
      <c r="F551" s="16" t="s">
        <v>288</v>
      </c>
      <c r="G551" s="16" t="s">
        <v>10</v>
      </c>
      <c r="H551" s="16" t="s">
        <v>44</v>
      </c>
      <c r="I551" s="16" t="s">
        <v>44</v>
      </c>
      <c r="J551" s="17">
        <v>150</v>
      </c>
      <c r="K551" s="17">
        <v>0</v>
      </c>
      <c r="L551" s="17">
        <v>150</v>
      </c>
      <c r="M551" s="16" t="s">
        <v>1864</v>
      </c>
      <c r="N551" s="15">
        <v>41981</v>
      </c>
    </row>
    <row r="552" spans="1:14" x14ac:dyDescent="0.2">
      <c r="A552" s="18">
        <v>41560.427662037036</v>
      </c>
      <c r="B552" s="16" t="s">
        <v>183</v>
      </c>
      <c r="C552" s="16" t="s">
        <v>631</v>
      </c>
      <c r="D552" s="15">
        <v>41558.459386574075</v>
      </c>
      <c r="E552" s="15">
        <v>41560.435115740744</v>
      </c>
      <c r="F552" s="16" t="s">
        <v>276</v>
      </c>
      <c r="G552" s="16" t="s">
        <v>10</v>
      </c>
      <c r="H552" s="16" t="s">
        <v>41</v>
      </c>
      <c r="I552" s="16" t="s">
        <v>41</v>
      </c>
      <c r="J552" s="17">
        <v>470</v>
      </c>
      <c r="K552" s="17">
        <v>0</v>
      </c>
      <c r="L552" s="17">
        <v>470</v>
      </c>
      <c r="M552" s="16" t="s">
        <v>1864</v>
      </c>
      <c r="N552" s="15">
        <v>41672</v>
      </c>
    </row>
    <row r="553" spans="1:14" x14ac:dyDescent="0.2">
      <c r="A553" s="18">
        <v>41555.620208333334</v>
      </c>
      <c r="B553" s="16" t="s">
        <v>142</v>
      </c>
      <c r="C553" s="16" t="s">
        <v>330</v>
      </c>
      <c r="D553" s="15">
        <v>41557.59542824074</v>
      </c>
      <c r="E553" s="15">
        <v>41556.639618055553</v>
      </c>
      <c r="F553" s="16" t="s">
        <v>274</v>
      </c>
      <c r="G553" s="16" t="s">
        <v>10</v>
      </c>
      <c r="H553" s="16" t="s">
        <v>41</v>
      </c>
      <c r="I553" s="16" t="s">
        <v>41</v>
      </c>
      <c r="J553" s="17">
        <v>470</v>
      </c>
      <c r="K553" s="17">
        <v>0</v>
      </c>
      <c r="L553" s="17">
        <v>470</v>
      </c>
      <c r="M553" s="16" t="s">
        <v>1864</v>
      </c>
      <c r="N553" s="15">
        <v>41747</v>
      </c>
    </row>
    <row r="554" spans="1:14" x14ac:dyDescent="0.2">
      <c r="A554" s="18">
        <v>41554.701516203706</v>
      </c>
      <c r="B554" s="16" t="s">
        <v>70</v>
      </c>
      <c r="C554" s="16" t="s">
        <v>632</v>
      </c>
      <c r="D554" s="15">
        <v>41552.72452546296</v>
      </c>
      <c r="E554" s="15">
        <v>41556.129236111112</v>
      </c>
      <c r="F554" s="16" t="s">
        <v>280</v>
      </c>
      <c r="G554" s="16" t="s">
        <v>10</v>
      </c>
      <c r="H554" s="16" t="s">
        <v>45</v>
      </c>
      <c r="I554" s="16" t="s">
        <v>45</v>
      </c>
      <c r="J554" s="17">
        <v>30</v>
      </c>
      <c r="K554" s="17">
        <v>0</v>
      </c>
      <c r="L554" s="17">
        <v>30</v>
      </c>
      <c r="M554" s="16" t="s">
        <v>1863</v>
      </c>
      <c r="N554" s="15"/>
    </row>
    <row r="555" spans="1:14" x14ac:dyDescent="0.2">
      <c r="A555" s="18">
        <v>41560.663414351853</v>
      </c>
      <c r="B555" s="16" t="s">
        <v>133</v>
      </c>
      <c r="C555" s="16" t="s">
        <v>633</v>
      </c>
      <c r="D555" s="15">
        <v>41562.675046296295</v>
      </c>
      <c r="F555" s="16" t="s">
        <v>280</v>
      </c>
      <c r="G555" s="16" t="s">
        <v>10</v>
      </c>
      <c r="H555" s="16" t="s">
        <v>42</v>
      </c>
      <c r="I555" s="16" t="s">
        <v>42</v>
      </c>
      <c r="J555" s="17">
        <v>30</v>
      </c>
      <c r="K555" s="17">
        <v>0</v>
      </c>
      <c r="L555" s="17">
        <v>30</v>
      </c>
      <c r="M555" s="16" t="s">
        <v>1863</v>
      </c>
      <c r="N555" s="15"/>
    </row>
    <row r="556" spans="1:14" x14ac:dyDescent="0.2">
      <c r="A556" s="18">
        <v>41555.653078703705</v>
      </c>
      <c r="B556" s="16" t="s">
        <v>65</v>
      </c>
      <c r="C556" s="16" t="s">
        <v>634</v>
      </c>
      <c r="D556" s="15">
        <v>41553.632465277777</v>
      </c>
      <c r="F556" s="16" t="s">
        <v>326</v>
      </c>
      <c r="G556" s="16" t="s">
        <v>10</v>
      </c>
      <c r="H556" s="16" t="s">
        <v>45</v>
      </c>
      <c r="I556" s="16" t="s">
        <v>45</v>
      </c>
      <c r="J556" s="17">
        <v>30</v>
      </c>
      <c r="K556" s="17">
        <v>0</v>
      </c>
      <c r="L556" s="17">
        <v>30</v>
      </c>
      <c r="M556" s="16" t="s">
        <v>1863</v>
      </c>
      <c r="N556" s="15"/>
    </row>
    <row r="557" spans="1:14" x14ac:dyDescent="0.2">
      <c r="A557" s="18">
        <v>41583.556747685187</v>
      </c>
      <c r="B557" s="16" t="s">
        <v>189</v>
      </c>
      <c r="C557" s="16" t="s">
        <v>635</v>
      </c>
      <c r="D557" s="15">
        <v>41581.529976851853</v>
      </c>
      <c r="E557" s="15">
        <v>41583.561377314814</v>
      </c>
      <c r="F557" s="16" t="s">
        <v>280</v>
      </c>
      <c r="G557" s="16" t="s">
        <v>10</v>
      </c>
      <c r="H557" s="16" t="s">
        <v>45</v>
      </c>
      <c r="I557" s="16" t="s">
        <v>45</v>
      </c>
      <c r="J557" s="17">
        <v>50</v>
      </c>
      <c r="K557" s="17">
        <v>164.9</v>
      </c>
      <c r="L557" s="17">
        <v>214.9</v>
      </c>
      <c r="M557" s="16" t="s">
        <v>1864</v>
      </c>
      <c r="N557" s="15">
        <v>41776</v>
      </c>
    </row>
    <row r="558" spans="1:14" x14ac:dyDescent="0.2">
      <c r="A558" s="18">
        <v>41551.535393518519</v>
      </c>
      <c r="B558" s="16" t="s">
        <v>58</v>
      </c>
      <c r="C558" s="16" t="s">
        <v>636</v>
      </c>
      <c r="D558" s="15">
        <v>41549.497002314813</v>
      </c>
      <c r="F558" s="16" t="s">
        <v>276</v>
      </c>
      <c r="G558" s="16" t="s">
        <v>10</v>
      </c>
      <c r="H558" s="16" t="s">
        <v>50</v>
      </c>
      <c r="I558" s="16" t="s">
        <v>50</v>
      </c>
      <c r="J558" s="17">
        <v>149.9999</v>
      </c>
      <c r="K558" s="17">
        <v>0</v>
      </c>
      <c r="L558" s="17">
        <v>149.9999</v>
      </c>
      <c r="M558" s="16" t="s">
        <v>1864</v>
      </c>
      <c r="N558" s="15">
        <v>41823</v>
      </c>
    </row>
    <row r="559" spans="1:14" x14ac:dyDescent="0.2">
      <c r="A559" s="18">
        <v>41554.736516203702</v>
      </c>
      <c r="B559" s="16" t="s">
        <v>181</v>
      </c>
      <c r="C559" s="16" t="s">
        <v>637</v>
      </c>
      <c r="D559" s="15">
        <v>41552.673784722225</v>
      </c>
      <c r="F559" s="16" t="s">
        <v>276</v>
      </c>
      <c r="G559" s="16" t="s">
        <v>10</v>
      </c>
      <c r="H559" s="16" t="s">
        <v>41</v>
      </c>
      <c r="I559" s="16" t="s">
        <v>41</v>
      </c>
      <c r="J559" s="17">
        <v>470</v>
      </c>
      <c r="K559" s="17">
        <v>0</v>
      </c>
      <c r="L559" s="17">
        <v>470</v>
      </c>
      <c r="M559" s="16" t="s">
        <v>1864</v>
      </c>
      <c r="N559" s="15">
        <v>41769</v>
      </c>
    </row>
    <row r="560" spans="1:14" x14ac:dyDescent="0.2">
      <c r="A560" s="18">
        <v>41557.791319444441</v>
      </c>
      <c r="B560" s="16" t="s">
        <v>91</v>
      </c>
      <c r="C560" s="16" t="s">
        <v>323</v>
      </c>
      <c r="D560" s="15">
        <v>41559.85564814815</v>
      </c>
      <c r="E560" s="15">
        <v>41557.789120370369</v>
      </c>
      <c r="F560" s="16" t="s">
        <v>280</v>
      </c>
      <c r="G560" s="16" t="s">
        <v>10</v>
      </c>
      <c r="H560" s="16" t="s">
        <v>42</v>
      </c>
      <c r="I560" s="16" t="s">
        <v>42</v>
      </c>
      <c r="J560" s="17">
        <v>50</v>
      </c>
      <c r="K560" s="17">
        <v>0</v>
      </c>
      <c r="L560" s="17">
        <v>50</v>
      </c>
      <c r="M560" s="16" t="s">
        <v>1864</v>
      </c>
      <c r="N560" s="15">
        <v>41770</v>
      </c>
    </row>
    <row r="561" spans="1:14" x14ac:dyDescent="0.2">
      <c r="A561" s="18">
        <v>41557.789560185185</v>
      </c>
      <c r="B561" s="16" t="s">
        <v>80</v>
      </c>
      <c r="C561" s="16" t="s">
        <v>323</v>
      </c>
      <c r="D561" s="15">
        <v>41559.85564814815</v>
      </c>
      <c r="E561" s="15">
        <v>41557.789120370369</v>
      </c>
      <c r="F561" s="16" t="s">
        <v>280</v>
      </c>
      <c r="G561" s="16" t="s">
        <v>10</v>
      </c>
      <c r="H561" s="16" t="s">
        <v>42</v>
      </c>
      <c r="I561" s="16" t="s">
        <v>42</v>
      </c>
      <c r="J561" s="17">
        <v>50</v>
      </c>
      <c r="K561" s="17">
        <v>0</v>
      </c>
      <c r="L561" s="17">
        <v>50</v>
      </c>
      <c r="M561" s="16" t="s">
        <v>1864</v>
      </c>
      <c r="N561" s="15">
        <v>41770</v>
      </c>
    </row>
    <row r="562" spans="1:14" x14ac:dyDescent="0.2">
      <c r="A562" s="18">
        <v>41548.690289351849</v>
      </c>
      <c r="B562" s="16" t="s">
        <v>68</v>
      </c>
      <c r="C562" s="16" t="s">
        <v>638</v>
      </c>
      <c r="D562" s="15">
        <v>41546.616562499999</v>
      </c>
      <c r="E562" s="15">
        <v>41546.623738425929</v>
      </c>
      <c r="F562" s="16" t="s">
        <v>280</v>
      </c>
      <c r="G562" s="16" t="s">
        <v>10</v>
      </c>
      <c r="H562" s="16" t="s">
        <v>44</v>
      </c>
      <c r="I562" s="16" t="s">
        <v>44</v>
      </c>
      <c r="J562" s="17">
        <v>150</v>
      </c>
      <c r="K562" s="17">
        <v>0</v>
      </c>
      <c r="L562" s="17">
        <v>150</v>
      </c>
      <c r="M562" s="16" t="s">
        <v>1864</v>
      </c>
      <c r="N562" s="15">
        <v>41753</v>
      </c>
    </row>
    <row r="563" spans="1:14" x14ac:dyDescent="0.2">
      <c r="A563" s="18">
        <v>41554.736134259256</v>
      </c>
      <c r="B563" s="16" t="s">
        <v>181</v>
      </c>
      <c r="C563" s="16" t="s">
        <v>340</v>
      </c>
      <c r="D563" s="15">
        <v>41552.661296296297</v>
      </c>
      <c r="E563" s="15">
        <v>41559.423657407409</v>
      </c>
      <c r="F563" s="16" t="s">
        <v>276</v>
      </c>
      <c r="G563" s="16" t="s">
        <v>10</v>
      </c>
      <c r="H563" s="16" t="s">
        <v>41</v>
      </c>
      <c r="I563" s="16" t="s">
        <v>41</v>
      </c>
      <c r="J563" s="17">
        <v>470</v>
      </c>
      <c r="K563" s="17">
        <v>0</v>
      </c>
      <c r="L563" s="17">
        <v>470</v>
      </c>
      <c r="M563" s="16" t="s">
        <v>1864</v>
      </c>
      <c r="N563" s="15">
        <v>41860</v>
      </c>
    </row>
    <row r="564" spans="1:14" x14ac:dyDescent="0.2">
      <c r="A564" s="18">
        <v>41548.853645833333</v>
      </c>
      <c r="B564" s="16" t="s">
        <v>95</v>
      </c>
      <c r="C564" s="16" t="s">
        <v>639</v>
      </c>
      <c r="D564" s="15">
        <v>41546.77616898148</v>
      </c>
      <c r="E564" s="15">
        <v>41554.543530092589</v>
      </c>
      <c r="F564" s="16" t="s">
        <v>274</v>
      </c>
      <c r="G564" s="16" t="s">
        <v>10</v>
      </c>
      <c r="H564" s="16" t="s">
        <v>49</v>
      </c>
      <c r="I564" s="16" t="s">
        <v>49</v>
      </c>
      <c r="J564" s="17">
        <v>30</v>
      </c>
      <c r="K564" s="17">
        <v>0</v>
      </c>
      <c r="L564" s="17">
        <v>30</v>
      </c>
      <c r="M564" s="16" t="s">
        <v>1864</v>
      </c>
      <c r="N564" s="15">
        <v>41714</v>
      </c>
    </row>
    <row r="565" spans="1:14" x14ac:dyDescent="0.2">
      <c r="A565" s="18">
        <v>41548.742349537039</v>
      </c>
      <c r="B565" s="16" t="s">
        <v>89</v>
      </c>
      <c r="C565" s="16" t="s">
        <v>479</v>
      </c>
      <c r="D565" s="15">
        <v>41546.662233796298</v>
      </c>
      <c r="E565" s="15">
        <v>41548.53334490741</v>
      </c>
      <c r="F565" s="16" t="s">
        <v>326</v>
      </c>
      <c r="G565" s="16" t="s">
        <v>10</v>
      </c>
      <c r="H565" s="16" t="s">
        <v>45</v>
      </c>
      <c r="I565" s="16" t="s">
        <v>45</v>
      </c>
      <c r="J565" s="17">
        <v>30</v>
      </c>
      <c r="K565" s="17">
        <v>0</v>
      </c>
      <c r="L565" s="17">
        <v>30</v>
      </c>
      <c r="M565" s="16" t="s">
        <v>1863</v>
      </c>
      <c r="N565" s="15"/>
    </row>
    <row r="566" spans="1:14" x14ac:dyDescent="0.2">
      <c r="A566" s="18">
        <v>41554.735960648148</v>
      </c>
      <c r="B566" s="16" t="s">
        <v>181</v>
      </c>
      <c r="C566" s="16" t="s">
        <v>640</v>
      </c>
      <c r="D566" s="15">
        <v>41552.646423611113</v>
      </c>
      <c r="E566" s="15">
        <v>41559.575162037036</v>
      </c>
      <c r="F566" s="16" t="s">
        <v>276</v>
      </c>
      <c r="G566" s="16" t="s">
        <v>10</v>
      </c>
      <c r="H566" s="16" t="s">
        <v>49</v>
      </c>
      <c r="I566" s="16" t="s">
        <v>49</v>
      </c>
      <c r="J566" s="17">
        <v>401</v>
      </c>
      <c r="K566" s="17">
        <v>0</v>
      </c>
      <c r="L566" s="17">
        <v>401</v>
      </c>
      <c r="M566" s="16" t="s">
        <v>1864</v>
      </c>
      <c r="N566" s="15">
        <v>41930</v>
      </c>
    </row>
    <row r="567" spans="1:14" x14ac:dyDescent="0.2">
      <c r="A567" s="18">
        <v>41549.383263888885</v>
      </c>
      <c r="B567" s="16" t="s">
        <v>143</v>
      </c>
      <c r="C567" s="16" t="s">
        <v>641</v>
      </c>
      <c r="D567" s="15">
        <v>41551.479895833334</v>
      </c>
      <c r="F567" s="16" t="s">
        <v>288</v>
      </c>
      <c r="G567" s="16" t="s">
        <v>10</v>
      </c>
      <c r="H567" s="16" t="s">
        <v>41</v>
      </c>
      <c r="I567" s="16" t="s">
        <v>41</v>
      </c>
      <c r="J567" s="17">
        <v>470</v>
      </c>
      <c r="K567" s="17">
        <v>200</v>
      </c>
      <c r="L567" s="17">
        <v>670</v>
      </c>
      <c r="M567" s="16" t="s">
        <v>1864</v>
      </c>
      <c r="N567" s="15">
        <v>41812</v>
      </c>
    </row>
    <row r="568" spans="1:14" x14ac:dyDescent="0.2">
      <c r="A568" s="18">
        <v>41553.417071759257</v>
      </c>
      <c r="B568" s="16" t="s">
        <v>143</v>
      </c>
      <c r="C568" s="16" t="s">
        <v>443</v>
      </c>
      <c r="D568" s="15">
        <v>41555.514143518521</v>
      </c>
      <c r="F568" s="16" t="s">
        <v>288</v>
      </c>
      <c r="G568" s="16" t="s">
        <v>10</v>
      </c>
      <c r="H568" s="16" t="s">
        <v>41</v>
      </c>
      <c r="I568" s="16" t="s">
        <v>41</v>
      </c>
      <c r="J568" s="17">
        <v>470</v>
      </c>
      <c r="K568" s="17">
        <v>0</v>
      </c>
      <c r="L568" s="17">
        <v>470</v>
      </c>
      <c r="M568" s="16" t="s">
        <v>1864</v>
      </c>
      <c r="N568" s="15">
        <v>41690</v>
      </c>
    </row>
    <row r="569" spans="1:14" x14ac:dyDescent="0.2">
      <c r="A569" s="18">
        <v>41556.612754629627</v>
      </c>
      <c r="B569" s="16" t="s">
        <v>103</v>
      </c>
      <c r="C569" s="16" t="s">
        <v>642</v>
      </c>
      <c r="D569" s="15">
        <v>41554.479490740741</v>
      </c>
      <c r="F569" s="16" t="s">
        <v>280</v>
      </c>
      <c r="G569" s="16" t="s">
        <v>10</v>
      </c>
      <c r="H569" s="16" t="s">
        <v>42</v>
      </c>
      <c r="I569" s="16" t="s">
        <v>42</v>
      </c>
      <c r="J569" s="17">
        <v>30</v>
      </c>
      <c r="K569" s="17">
        <v>0</v>
      </c>
      <c r="L569" s="17">
        <v>30</v>
      </c>
      <c r="M569" s="16" t="s">
        <v>1863</v>
      </c>
      <c r="N569" s="15"/>
    </row>
    <row r="570" spans="1:14" x14ac:dyDescent="0.2">
      <c r="A570" s="18">
        <v>41551.570543981485</v>
      </c>
      <c r="B570" s="16" t="s">
        <v>155</v>
      </c>
      <c r="C570" s="16" t="s">
        <v>643</v>
      </c>
      <c r="D570" s="15">
        <v>41549.432511574072</v>
      </c>
      <c r="E570" s="15">
        <v>41560.528877314813</v>
      </c>
      <c r="F570" s="16" t="s">
        <v>274</v>
      </c>
      <c r="G570" s="16" t="s">
        <v>10</v>
      </c>
      <c r="H570" s="16" t="s">
        <v>43</v>
      </c>
      <c r="I570" s="16" t="s">
        <v>43</v>
      </c>
      <c r="J570" s="17">
        <v>30</v>
      </c>
      <c r="K570" s="17">
        <v>250</v>
      </c>
      <c r="L570" s="17">
        <v>280</v>
      </c>
      <c r="M570" s="16" t="s">
        <v>1864</v>
      </c>
      <c r="N570" s="15">
        <v>41800</v>
      </c>
    </row>
    <row r="571" spans="1:14" x14ac:dyDescent="0.2">
      <c r="A571" s="18">
        <v>41550.844097222223</v>
      </c>
      <c r="B571" s="16" t="s">
        <v>154</v>
      </c>
      <c r="C571" s="16" t="s">
        <v>463</v>
      </c>
      <c r="D571" s="15">
        <v>41548.675150462965</v>
      </c>
      <c r="F571" s="16" t="s">
        <v>274</v>
      </c>
      <c r="G571" s="16" t="s">
        <v>10</v>
      </c>
      <c r="H571" s="16" t="s">
        <v>44</v>
      </c>
      <c r="I571" s="16" t="s">
        <v>44</v>
      </c>
      <c r="J571" s="17">
        <v>30</v>
      </c>
      <c r="K571" s="17">
        <v>200</v>
      </c>
      <c r="L571" s="17">
        <v>230</v>
      </c>
      <c r="M571" s="16" t="s">
        <v>1864</v>
      </c>
      <c r="N571" s="15">
        <v>41990</v>
      </c>
    </row>
    <row r="572" spans="1:14" x14ac:dyDescent="0.2">
      <c r="A572" s="18">
        <v>41555.611701388887</v>
      </c>
      <c r="B572" s="16" t="s">
        <v>174</v>
      </c>
      <c r="C572" s="16" t="s">
        <v>644</v>
      </c>
      <c r="D572" s="15">
        <v>41553.439282407409</v>
      </c>
      <c r="E572" s="15">
        <v>41553.47252314815</v>
      </c>
      <c r="F572" s="16" t="s">
        <v>280</v>
      </c>
      <c r="G572" s="16" t="s">
        <v>10</v>
      </c>
      <c r="H572" s="16" t="s">
        <v>49</v>
      </c>
      <c r="I572" s="16" t="s">
        <v>49</v>
      </c>
      <c r="J572" s="17">
        <v>949</v>
      </c>
      <c r="K572" s="17">
        <v>0</v>
      </c>
      <c r="L572" s="17">
        <v>949</v>
      </c>
      <c r="M572" s="16" t="s">
        <v>1863</v>
      </c>
      <c r="N572" s="15"/>
    </row>
    <row r="573" spans="1:14" x14ac:dyDescent="0.2">
      <c r="A573" s="18">
        <v>41555.87537037037</v>
      </c>
      <c r="B573" s="16" t="s">
        <v>97</v>
      </c>
      <c r="C573" s="16" t="s">
        <v>645</v>
      </c>
      <c r="D573" s="15">
        <v>41553.701319444444</v>
      </c>
      <c r="F573" s="16" t="s">
        <v>326</v>
      </c>
      <c r="G573" s="16" t="s">
        <v>10</v>
      </c>
      <c r="H573" s="16" t="s">
        <v>43</v>
      </c>
      <c r="I573" s="16" t="s">
        <v>43</v>
      </c>
      <c r="J573" s="17">
        <v>30</v>
      </c>
      <c r="K573" s="17">
        <v>500</v>
      </c>
      <c r="L573" s="17">
        <v>530</v>
      </c>
      <c r="M573" s="16" t="s">
        <v>1864</v>
      </c>
      <c r="N573" s="15">
        <v>41695</v>
      </c>
    </row>
    <row r="574" spans="1:14" x14ac:dyDescent="0.2">
      <c r="A574" s="18">
        <v>41554.701724537037</v>
      </c>
      <c r="B574" s="16" t="s">
        <v>70</v>
      </c>
      <c r="C574" s="16" t="s">
        <v>646</v>
      </c>
      <c r="D574" s="15">
        <v>41552.527442129627</v>
      </c>
      <c r="E574" s="15">
        <v>41555.91138888889</v>
      </c>
      <c r="F574" s="16" t="s">
        <v>280</v>
      </c>
      <c r="G574" s="16" t="s">
        <v>10</v>
      </c>
      <c r="H574" s="16" t="s">
        <v>45</v>
      </c>
      <c r="I574" s="16" t="s">
        <v>45</v>
      </c>
      <c r="J574" s="17">
        <v>30</v>
      </c>
      <c r="K574" s="17">
        <v>0</v>
      </c>
      <c r="L574" s="17">
        <v>30</v>
      </c>
      <c r="M574" s="16" t="s">
        <v>1863</v>
      </c>
      <c r="N574" s="15"/>
    </row>
    <row r="575" spans="1:14" x14ac:dyDescent="0.2">
      <c r="A575" s="18">
        <v>41550.68414351852</v>
      </c>
      <c r="B575" s="16" t="s">
        <v>70</v>
      </c>
      <c r="C575" s="16" t="s">
        <v>632</v>
      </c>
      <c r="D575" s="15">
        <v>41548.49863425926</v>
      </c>
      <c r="E575" s="15">
        <v>41556.12771990741</v>
      </c>
      <c r="F575" s="16" t="s">
        <v>280</v>
      </c>
      <c r="G575" s="16" t="s">
        <v>10</v>
      </c>
      <c r="H575" s="16" t="s">
        <v>45</v>
      </c>
      <c r="I575" s="16" t="s">
        <v>45</v>
      </c>
      <c r="J575" s="17">
        <v>30</v>
      </c>
      <c r="K575" s="17">
        <v>0</v>
      </c>
      <c r="L575" s="17">
        <v>30</v>
      </c>
      <c r="M575" s="16" t="s">
        <v>1863</v>
      </c>
      <c r="N575" s="15"/>
    </row>
    <row r="576" spans="1:14" x14ac:dyDescent="0.2">
      <c r="A576" s="18">
        <v>41556.937199074076</v>
      </c>
      <c r="B576" s="16" t="s">
        <v>190</v>
      </c>
      <c r="C576" s="16" t="s">
        <v>647</v>
      </c>
      <c r="D576" s="15">
        <v>41554.750393518516</v>
      </c>
      <c r="F576" s="16" t="s">
        <v>274</v>
      </c>
      <c r="G576" s="16" t="s">
        <v>10</v>
      </c>
      <c r="H576" s="16" t="s">
        <v>42</v>
      </c>
      <c r="I576" s="16" t="s">
        <v>42</v>
      </c>
      <c r="J576" s="17">
        <v>50</v>
      </c>
      <c r="K576" s="17">
        <v>465.19</v>
      </c>
      <c r="L576" s="17">
        <v>515.19000000000005</v>
      </c>
      <c r="M576" s="16" t="s">
        <v>1864</v>
      </c>
      <c r="N576" s="15">
        <v>41877</v>
      </c>
    </row>
    <row r="577" spans="1:14" x14ac:dyDescent="0.2">
      <c r="A577" s="18">
        <v>41554.736250000002</v>
      </c>
      <c r="B577" s="16" t="s">
        <v>181</v>
      </c>
      <c r="C577" s="16" t="s">
        <v>300</v>
      </c>
      <c r="D577" s="15">
        <v>41552.542569444442</v>
      </c>
      <c r="F577" s="16" t="s">
        <v>276</v>
      </c>
      <c r="G577" s="16" t="s">
        <v>10</v>
      </c>
      <c r="H577" s="16" t="s">
        <v>41</v>
      </c>
      <c r="I577" s="16" t="s">
        <v>41</v>
      </c>
      <c r="J577" s="17">
        <v>470</v>
      </c>
      <c r="K577" s="17">
        <v>0</v>
      </c>
      <c r="L577" s="17">
        <v>470</v>
      </c>
      <c r="M577" s="16" t="s">
        <v>1864</v>
      </c>
      <c r="N577" s="15">
        <v>41923</v>
      </c>
    </row>
    <row r="578" spans="1:14" x14ac:dyDescent="0.2">
      <c r="A578" s="18">
        <v>41561.665775462963</v>
      </c>
      <c r="B578" s="16" t="s">
        <v>142</v>
      </c>
      <c r="C578" s="16" t="s">
        <v>593</v>
      </c>
      <c r="D578" s="15">
        <v>41559.460590277777</v>
      </c>
      <c r="E578" s="15">
        <v>41561.681145833332</v>
      </c>
      <c r="F578" s="16" t="s">
        <v>274</v>
      </c>
      <c r="G578" s="16" t="s">
        <v>10</v>
      </c>
      <c r="H578" s="16" t="s">
        <v>45</v>
      </c>
      <c r="I578" s="16" t="s">
        <v>45</v>
      </c>
      <c r="J578" s="17">
        <v>30</v>
      </c>
      <c r="K578" s="17">
        <v>0</v>
      </c>
      <c r="L578" s="17">
        <v>30</v>
      </c>
      <c r="M578" s="16" t="s">
        <v>1864</v>
      </c>
      <c r="N578" s="15">
        <v>41931</v>
      </c>
    </row>
    <row r="579" spans="1:14" x14ac:dyDescent="0.2">
      <c r="A579" s="18">
        <v>41561.818483796298</v>
      </c>
      <c r="B579" s="16" t="s">
        <v>78</v>
      </c>
      <c r="C579" s="16" t="s">
        <v>477</v>
      </c>
      <c r="D579" s="15">
        <v>41559.61136574074</v>
      </c>
      <c r="E579" s="15">
        <v>41561.638240740744</v>
      </c>
      <c r="F579" s="16" t="s">
        <v>288</v>
      </c>
      <c r="G579" s="16" t="s">
        <v>10</v>
      </c>
      <c r="H579" s="16" t="s">
        <v>49</v>
      </c>
      <c r="I579" s="16" t="s">
        <v>49</v>
      </c>
      <c r="J579" s="17">
        <v>700</v>
      </c>
      <c r="K579" s="17">
        <v>0</v>
      </c>
      <c r="L579" s="17">
        <v>700</v>
      </c>
      <c r="M579" s="16" t="s">
        <v>1864</v>
      </c>
      <c r="N579" s="15">
        <v>41760</v>
      </c>
    </row>
    <row r="580" spans="1:14" x14ac:dyDescent="0.2">
      <c r="A580" s="18">
        <v>41551.536678240744</v>
      </c>
      <c r="B580" s="16" t="s">
        <v>58</v>
      </c>
      <c r="C580" s="16" t="s">
        <v>451</v>
      </c>
      <c r="D580" s="15">
        <v>41553.764351851853</v>
      </c>
      <c r="E580" s="15">
        <v>41559.401307870372</v>
      </c>
      <c r="F580" s="16" t="s">
        <v>276</v>
      </c>
      <c r="G580" s="16" t="s">
        <v>10</v>
      </c>
      <c r="H580" s="16" t="s">
        <v>41</v>
      </c>
      <c r="I580" s="16" t="s">
        <v>41</v>
      </c>
      <c r="J580" s="17">
        <v>470</v>
      </c>
      <c r="K580" s="17">
        <v>0</v>
      </c>
      <c r="L580" s="17">
        <v>470</v>
      </c>
      <c r="M580" s="16" t="s">
        <v>1864</v>
      </c>
      <c r="N580" s="15">
        <v>41828</v>
      </c>
    </row>
    <row r="581" spans="1:14" x14ac:dyDescent="0.2">
      <c r="A581" s="18">
        <v>41558.89702546296</v>
      </c>
      <c r="B581" s="16" t="s">
        <v>151</v>
      </c>
      <c r="C581" s="16" t="s">
        <v>331</v>
      </c>
      <c r="D581" s="15">
        <v>41556.667916666665</v>
      </c>
      <c r="E581" s="15">
        <v>41560.86954861111</v>
      </c>
      <c r="F581" s="16" t="s">
        <v>280</v>
      </c>
      <c r="G581" s="16" t="s">
        <v>10</v>
      </c>
      <c r="H581" s="16" t="s">
        <v>45</v>
      </c>
      <c r="I581" s="16" t="s">
        <v>45</v>
      </c>
      <c r="J581" s="17">
        <v>30</v>
      </c>
      <c r="K581" s="17">
        <v>0</v>
      </c>
      <c r="L581" s="17">
        <v>30</v>
      </c>
      <c r="M581" s="16" t="s">
        <v>1864</v>
      </c>
      <c r="N581" s="15">
        <v>41650</v>
      </c>
    </row>
    <row r="582" spans="1:14" x14ac:dyDescent="0.2">
      <c r="A582" s="18">
        <v>41556.63003472222</v>
      </c>
      <c r="B582" s="16" t="s">
        <v>103</v>
      </c>
      <c r="C582" s="16" t="s">
        <v>648</v>
      </c>
      <c r="D582" s="15">
        <v>41554.391863425924</v>
      </c>
      <c r="F582" s="16" t="s">
        <v>280</v>
      </c>
      <c r="G582" s="16" t="s">
        <v>10</v>
      </c>
      <c r="H582" s="16" t="s">
        <v>42</v>
      </c>
      <c r="I582" s="16" t="s">
        <v>42</v>
      </c>
      <c r="J582" s="17">
        <v>30</v>
      </c>
      <c r="K582" s="17">
        <v>0</v>
      </c>
      <c r="L582" s="17">
        <v>30</v>
      </c>
      <c r="M582" s="16" t="s">
        <v>1863</v>
      </c>
      <c r="N582" s="15"/>
    </row>
    <row r="583" spans="1:14" x14ac:dyDescent="0.2">
      <c r="A583" s="18">
        <v>41556.632303240738</v>
      </c>
      <c r="B583" s="16" t="s">
        <v>103</v>
      </c>
      <c r="C583" s="16" t="s">
        <v>649</v>
      </c>
      <c r="D583" s="15">
        <v>41554.392800925925</v>
      </c>
      <c r="F583" s="16" t="s">
        <v>280</v>
      </c>
      <c r="G583" s="16" t="s">
        <v>10</v>
      </c>
      <c r="H583" s="16" t="s">
        <v>42</v>
      </c>
      <c r="I583" s="16" t="s">
        <v>42</v>
      </c>
      <c r="J583" s="17">
        <v>30</v>
      </c>
      <c r="K583" s="17">
        <v>0</v>
      </c>
      <c r="L583" s="17">
        <v>30</v>
      </c>
      <c r="M583" s="16" t="s">
        <v>1863</v>
      </c>
      <c r="N583" s="15"/>
    </row>
    <row r="584" spans="1:14" x14ac:dyDescent="0.2">
      <c r="A584" s="18">
        <v>41554.736388888887</v>
      </c>
      <c r="B584" s="16" t="s">
        <v>181</v>
      </c>
      <c r="C584" s="16" t="s">
        <v>300</v>
      </c>
      <c r="D584" s="15">
        <v>41552.458587962959</v>
      </c>
      <c r="F584" s="16" t="s">
        <v>276</v>
      </c>
      <c r="G584" s="16" t="s">
        <v>10</v>
      </c>
      <c r="H584" s="16" t="s">
        <v>41</v>
      </c>
      <c r="I584" s="16" t="s">
        <v>41</v>
      </c>
      <c r="J584" s="17">
        <v>470</v>
      </c>
      <c r="K584" s="17">
        <v>100</v>
      </c>
      <c r="L584" s="17">
        <v>570</v>
      </c>
      <c r="M584" s="16" t="s">
        <v>1864</v>
      </c>
      <c r="N584" s="15">
        <v>41923</v>
      </c>
    </row>
    <row r="585" spans="1:14" x14ac:dyDescent="0.2">
      <c r="A585" s="18">
        <v>41554.676782407405</v>
      </c>
      <c r="B585" s="16" t="s">
        <v>80</v>
      </c>
      <c r="C585" s="16" t="s">
        <v>650</v>
      </c>
      <c r="D585" s="15">
        <v>41556.968645833331</v>
      </c>
      <c r="E585" s="15">
        <v>41560.834201388891</v>
      </c>
      <c r="F585" s="16" t="s">
        <v>280</v>
      </c>
      <c r="G585" s="16" t="s">
        <v>10</v>
      </c>
      <c r="H585" s="16" t="s">
        <v>43</v>
      </c>
      <c r="I585" s="16" t="s">
        <v>43</v>
      </c>
      <c r="J585" s="17">
        <v>30</v>
      </c>
      <c r="K585" s="17">
        <v>200</v>
      </c>
      <c r="L585" s="17">
        <v>230</v>
      </c>
      <c r="M585" s="16" t="s">
        <v>1863</v>
      </c>
      <c r="N585" s="15"/>
    </row>
    <row r="586" spans="1:14" x14ac:dyDescent="0.2">
      <c r="A586" s="18">
        <v>41549.609594907408</v>
      </c>
      <c r="B586" s="16" t="s">
        <v>142</v>
      </c>
      <c r="C586" s="16" t="s">
        <v>507</v>
      </c>
      <c r="D586" s="15">
        <v>41551.921099537038</v>
      </c>
      <c r="E586" s="15">
        <v>41549.626006944447</v>
      </c>
      <c r="F586" s="16" t="s">
        <v>274</v>
      </c>
      <c r="G586" s="16" t="s">
        <v>10</v>
      </c>
      <c r="H586" s="16" t="s">
        <v>49</v>
      </c>
      <c r="I586" s="16" t="s">
        <v>49</v>
      </c>
      <c r="J586" s="17">
        <v>30</v>
      </c>
      <c r="K586" s="17">
        <v>1017</v>
      </c>
      <c r="L586" s="17">
        <v>1047</v>
      </c>
      <c r="M586" s="16" t="s">
        <v>1863</v>
      </c>
      <c r="N586" s="15"/>
    </row>
    <row r="587" spans="1:14" x14ac:dyDescent="0.2">
      <c r="A587" s="18">
        <v>41554.89434027778</v>
      </c>
      <c r="B587" s="16" t="s">
        <v>78</v>
      </c>
      <c r="C587" s="16" t="s">
        <v>651</v>
      </c>
      <c r="D587" s="15">
        <v>41552.579456018517</v>
      </c>
      <c r="E587" s="15">
        <v>41561.632638888892</v>
      </c>
      <c r="F587" s="16" t="s">
        <v>288</v>
      </c>
      <c r="G587" s="16" t="s">
        <v>10</v>
      </c>
      <c r="H587" s="16" t="s">
        <v>51</v>
      </c>
      <c r="I587" s="16" t="s">
        <v>51</v>
      </c>
      <c r="J587" s="17">
        <v>470</v>
      </c>
      <c r="K587" s="17">
        <v>2000</v>
      </c>
      <c r="L587" s="17">
        <v>2470</v>
      </c>
      <c r="M587" s="16" t="s">
        <v>1864</v>
      </c>
      <c r="N587" s="15">
        <v>41756</v>
      </c>
    </row>
    <row r="588" spans="1:14" x14ac:dyDescent="0.2">
      <c r="A588" s="18">
        <v>41552.85396990741</v>
      </c>
      <c r="B588" s="16" t="s">
        <v>78</v>
      </c>
      <c r="C588" s="16" t="s">
        <v>335</v>
      </c>
      <c r="D588" s="15">
        <v>41550.471875000003</v>
      </c>
      <c r="E588" s="15">
        <v>41559.660983796297</v>
      </c>
      <c r="F588" s="16" t="s">
        <v>276</v>
      </c>
      <c r="G588" s="16" t="s">
        <v>10</v>
      </c>
      <c r="H588" s="16" t="s">
        <v>41</v>
      </c>
      <c r="I588" s="16" t="s">
        <v>41</v>
      </c>
      <c r="J588" s="17">
        <v>470</v>
      </c>
      <c r="K588" s="17">
        <v>0</v>
      </c>
      <c r="L588" s="17">
        <v>470</v>
      </c>
      <c r="M588" s="16" t="s">
        <v>1864</v>
      </c>
      <c r="N588" s="15">
        <v>41953</v>
      </c>
    </row>
    <row r="589" spans="1:14" x14ac:dyDescent="0.2">
      <c r="A589" s="18">
        <v>41549.889745370368</v>
      </c>
      <c r="B589" s="16" t="s">
        <v>149</v>
      </c>
      <c r="C589" s="16" t="s">
        <v>652</v>
      </c>
      <c r="D589" s="15">
        <v>41547.469097222223</v>
      </c>
      <c r="E589" s="15">
        <v>41556.525046296294</v>
      </c>
      <c r="F589" s="16" t="s">
        <v>280</v>
      </c>
      <c r="G589" s="16" t="s">
        <v>10</v>
      </c>
      <c r="H589" s="16" t="s">
        <v>42</v>
      </c>
      <c r="I589" s="16" t="s">
        <v>42</v>
      </c>
      <c r="J589" s="17">
        <v>30</v>
      </c>
      <c r="K589" s="17">
        <v>0</v>
      </c>
      <c r="L589" s="17">
        <v>30</v>
      </c>
      <c r="M589" s="16" t="s">
        <v>1864</v>
      </c>
      <c r="N589" s="15">
        <v>41979</v>
      </c>
    </row>
    <row r="590" spans="1:14" x14ac:dyDescent="0.2">
      <c r="A590" s="18">
        <v>41549.88994212963</v>
      </c>
      <c r="B590" s="16" t="s">
        <v>149</v>
      </c>
      <c r="C590" s="16" t="s">
        <v>653</v>
      </c>
      <c r="D590" s="15">
        <v>41547.469039351854</v>
      </c>
      <c r="E590" s="15">
        <v>41556.524918981479</v>
      </c>
      <c r="F590" s="16" t="s">
        <v>280</v>
      </c>
      <c r="G590" s="16" t="s">
        <v>10</v>
      </c>
      <c r="H590" s="16" t="s">
        <v>42</v>
      </c>
      <c r="I590" s="16" t="s">
        <v>42</v>
      </c>
      <c r="J590" s="17">
        <v>30</v>
      </c>
      <c r="K590" s="17">
        <v>0</v>
      </c>
      <c r="L590" s="17">
        <v>30</v>
      </c>
      <c r="M590" s="16" t="s">
        <v>1864</v>
      </c>
      <c r="N590" s="15">
        <v>41756</v>
      </c>
    </row>
    <row r="591" spans="1:14" x14ac:dyDescent="0.2">
      <c r="A591" s="18">
        <v>41556.398414351854</v>
      </c>
      <c r="B591" s="16" t="s">
        <v>80</v>
      </c>
      <c r="C591" s="16" t="s">
        <v>405</v>
      </c>
      <c r="D591" s="15">
        <v>41558.864907407406</v>
      </c>
      <c r="E591" s="15">
        <v>41556.397430555553</v>
      </c>
      <c r="F591" s="16" t="s">
        <v>280</v>
      </c>
      <c r="G591" s="16" t="s">
        <v>10</v>
      </c>
      <c r="H591" s="16" t="s">
        <v>42</v>
      </c>
      <c r="I591" s="16" t="s">
        <v>42</v>
      </c>
      <c r="J591" s="17">
        <v>50</v>
      </c>
      <c r="K591" s="17">
        <v>0</v>
      </c>
      <c r="L591" s="17">
        <v>50</v>
      </c>
      <c r="M591" s="16" t="s">
        <v>1864</v>
      </c>
      <c r="N591" s="15">
        <v>41934</v>
      </c>
    </row>
    <row r="592" spans="1:14" x14ac:dyDescent="0.2">
      <c r="A592" s="18">
        <v>41556.398599537039</v>
      </c>
      <c r="B592" s="16" t="s">
        <v>80</v>
      </c>
      <c r="C592" s="16" t="s">
        <v>405</v>
      </c>
      <c r="D592" s="15">
        <v>41558.867592592593</v>
      </c>
      <c r="E592" s="15">
        <v>41556.397731481484</v>
      </c>
      <c r="F592" s="16" t="s">
        <v>280</v>
      </c>
      <c r="G592" s="16" t="s">
        <v>10</v>
      </c>
      <c r="H592" s="16" t="s">
        <v>42</v>
      </c>
      <c r="I592" s="16" t="s">
        <v>42</v>
      </c>
      <c r="J592" s="17">
        <v>50</v>
      </c>
      <c r="K592" s="17">
        <v>0</v>
      </c>
      <c r="L592" s="17">
        <v>50</v>
      </c>
      <c r="M592" s="16" t="s">
        <v>1864</v>
      </c>
      <c r="N592" s="15">
        <v>41934</v>
      </c>
    </row>
    <row r="593" spans="1:14" x14ac:dyDescent="0.2">
      <c r="A593" s="18">
        <v>41588.508090277777</v>
      </c>
      <c r="B593" s="16" t="s">
        <v>191</v>
      </c>
      <c r="C593" s="16" t="s">
        <v>654</v>
      </c>
      <c r="D593" s="15">
        <v>41586.030451388891</v>
      </c>
      <c r="F593" s="16" t="s">
        <v>276</v>
      </c>
      <c r="G593" s="16" t="s">
        <v>10</v>
      </c>
      <c r="H593" s="16" t="s">
        <v>49</v>
      </c>
      <c r="I593" s="16" t="s">
        <v>49</v>
      </c>
      <c r="J593" s="17">
        <v>949</v>
      </c>
      <c r="K593" s="17">
        <v>0</v>
      </c>
      <c r="L593" s="17">
        <v>949</v>
      </c>
      <c r="M593" s="16" t="s">
        <v>1863</v>
      </c>
      <c r="N593" s="15"/>
    </row>
    <row r="594" spans="1:14" x14ac:dyDescent="0.2">
      <c r="A594" s="18">
        <v>41560.873622685183</v>
      </c>
      <c r="B594" s="16" t="s">
        <v>169</v>
      </c>
      <c r="C594" s="16" t="s">
        <v>527</v>
      </c>
      <c r="D594" s="15">
        <v>41558.392418981479</v>
      </c>
      <c r="F594" s="16" t="s">
        <v>276</v>
      </c>
      <c r="G594" s="16" t="s">
        <v>10</v>
      </c>
      <c r="H594" s="16" t="s">
        <v>43</v>
      </c>
      <c r="I594" s="16" t="s">
        <v>43</v>
      </c>
      <c r="J594" s="17">
        <v>220</v>
      </c>
      <c r="K594" s="17">
        <v>0</v>
      </c>
      <c r="L594" s="17">
        <v>220</v>
      </c>
      <c r="M594" s="16" t="s">
        <v>1864</v>
      </c>
      <c r="N594" s="15">
        <v>41898</v>
      </c>
    </row>
    <row r="595" spans="1:14" x14ac:dyDescent="0.2">
      <c r="A595" s="18">
        <v>41549.38318287037</v>
      </c>
      <c r="B595" s="16" t="s">
        <v>143</v>
      </c>
      <c r="C595" s="16" t="s">
        <v>655</v>
      </c>
      <c r="D595" s="15">
        <v>41551.889479166668</v>
      </c>
      <c r="F595" s="16" t="s">
        <v>288</v>
      </c>
      <c r="G595" s="16" t="s">
        <v>10</v>
      </c>
      <c r="H595" s="16" t="s">
        <v>41</v>
      </c>
      <c r="I595" s="16" t="s">
        <v>41</v>
      </c>
      <c r="J595" s="17">
        <v>470</v>
      </c>
      <c r="K595" s="17">
        <v>400</v>
      </c>
      <c r="L595" s="17">
        <v>870</v>
      </c>
      <c r="M595" s="16" t="s">
        <v>1864</v>
      </c>
      <c r="N595" s="15">
        <v>41964</v>
      </c>
    </row>
    <row r="596" spans="1:14" x14ac:dyDescent="0.2">
      <c r="A596" s="18">
        <v>41588.481122685182</v>
      </c>
      <c r="B596" s="16" t="s">
        <v>186</v>
      </c>
      <c r="C596" s="16" t="s">
        <v>656</v>
      </c>
      <c r="D596" s="15">
        <v>41585.966238425928</v>
      </c>
      <c r="F596" s="16" t="s">
        <v>280</v>
      </c>
      <c r="G596" s="16" t="s">
        <v>10</v>
      </c>
      <c r="H596" s="16" t="s">
        <v>42</v>
      </c>
      <c r="I596" s="16" t="s">
        <v>42</v>
      </c>
      <c r="J596" s="17">
        <v>30</v>
      </c>
      <c r="K596" s="17">
        <v>0</v>
      </c>
      <c r="L596" s="17">
        <v>30</v>
      </c>
      <c r="M596" s="16" t="s">
        <v>1864</v>
      </c>
      <c r="N596" s="15">
        <v>41969</v>
      </c>
    </row>
    <row r="597" spans="1:14" x14ac:dyDescent="0.2">
      <c r="A597" s="18">
        <v>41562.904131944444</v>
      </c>
      <c r="B597" s="16" t="s">
        <v>143</v>
      </c>
      <c r="C597" s="16" t="s">
        <v>657</v>
      </c>
      <c r="D597" s="15">
        <v>41560.359236111108</v>
      </c>
      <c r="F597" s="16" t="s">
        <v>326</v>
      </c>
      <c r="G597" s="16" t="s">
        <v>10</v>
      </c>
      <c r="H597" s="16" t="s">
        <v>43</v>
      </c>
      <c r="I597" s="16" t="s">
        <v>43</v>
      </c>
      <c r="J597" s="17">
        <v>30</v>
      </c>
      <c r="K597" s="17">
        <v>194</v>
      </c>
      <c r="L597" s="17">
        <v>224</v>
      </c>
      <c r="M597" s="16" t="s">
        <v>1863</v>
      </c>
      <c r="N597" s="15"/>
    </row>
    <row r="598" spans="1:14" x14ac:dyDescent="0.2">
      <c r="A598" s="18">
        <v>41558.430451388886</v>
      </c>
      <c r="B598" s="16" t="s">
        <v>192</v>
      </c>
      <c r="C598" s="16" t="s">
        <v>658</v>
      </c>
      <c r="D598" s="15">
        <v>41555.879270833335</v>
      </c>
      <c r="F598" s="16" t="s">
        <v>326</v>
      </c>
      <c r="G598" s="16" t="s">
        <v>10</v>
      </c>
      <c r="H598" s="16" t="s">
        <v>41</v>
      </c>
      <c r="I598" s="16" t="s">
        <v>41</v>
      </c>
      <c r="J598" s="17">
        <v>470</v>
      </c>
      <c r="K598" s="17">
        <v>0</v>
      </c>
      <c r="L598" s="17">
        <v>470</v>
      </c>
      <c r="M598" s="16" t="s">
        <v>1863</v>
      </c>
      <c r="N598" s="15"/>
    </row>
    <row r="599" spans="1:14" x14ac:dyDescent="0.2">
      <c r="A599" s="18">
        <v>41588.910636574074</v>
      </c>
      <c r="B599" s="16" t="s">
        <v>193</v>
      </c>
      <c r="C599" s="16" t="s">
        <v>659</v>
      </c>
      <c r="D599" s="15">
        <v>41586.356863425928</v>
      </c>
      <c r="E599" s="15">
        <v>41587.537314814814</v>
      </c>
      <c r="F599" s="16" t="s">
        <v>280</v>
      </c>
      <c r="G599" s="16" t="s">
        <v>10</v>
      </c>
      <c r="H599" s="16" t="s">
        <v>42</v>
      </c>
      <c r="I599" s="16" t="s">
        <v>42</v>
      </c>
      <c r="J599" s="17">
        <v>30</v>
      </c>
      <c r="K599" s="17">
        <v>0</v>
      </c>
      <c r="L599" s="17">
        <v>30</v>
      </c>
      <c r="M599" s="16" t="s">
        <v>1864</v>
      </c>
      <c r="N599" s="15">
        <v>41915</v>
      </c>
    </row>
    <row r="600" spans="1:14" x14ac:dyDescent="0.2">
      <c r="A600" s="18">
        <v>41557.932071759256</v>
      </c>
      <c r="B600" s="16" t="s">
        <v>193</v>
      </c>
      <c r="C600" s="16" t="s">
        <v>660</v>
      </c>
      <c r="D600" s="15">
        <v>41555.319918981484</v>
      </c>
      <c r="E600" s="15">
        <v>41555.902638888889</v>
      </c>
      <c r="F600" s="16" t="s">
        <v>280</v>
      </c>
      <c r="G600" s="16" t="s">
        <v>10</v>
      </c>
      <c r="H600" s="16" t="s">
        <v>43</v>
      </c>
      <c r="I600" s="16" t="s">
        <v>43</v>
      </c>
      <c r="J600" s="17">
        <v>20</v>
      </c>
      <c r="K600" s="17">
        <v>0</v>
      </c>
      <c r="L600" s="17">
        <v>20</v>
      </c>
      <c r="M600" s="16" t="s">
        <v>1864</v>
      </c>
      <c r="N600" s="15">
        <v>41800</v>
      </c>
    </row>
    <row r="601" spans="1:14" x14ac:dyDescent="0.2">
      <c r="A601" s="18">
        <v>41557.93173611111</v>
      </c>
      <c r="B601" s="16" t="s">
        <v>193</v>
      </c>
      <c r="C601" s="16" t="s">
        <v>660</v>
      </c>
      <c r="D601" s="15">
        <v>41555.318645833337</v>
      </c>
      <c r="E601" s="15">
        <v>41555.902569444443</v>
      </c>
      <c r="F601" s="16" t="s">
        <v>280</v>
      </c>
      <c r="G601" s="16" t="s">
        <v>10</v>
      </c>
      <c r="H601" s="16" t="s">
        <v>43</v>
      </c>
      <c r="I601" s="16" t="s">
        <v>43</v>
      </c>
      <c r="J601" s="17">
        <v>20</v>
      </c>
      <c r="K601" s="17">
        <v>0</v>
      </c>
      <c r="L601" s="17">
        <v>20</v>
      </c>
      <c r="M601" s="16" t="s">
        <v>1864</v>
      </c>
      <c r="N601" s="15">
        <v>41800</v>
      </c>
    </row>
    <row r="602" spans="1:14" x14ac:dyDescent="0.2">
      <c r="A602" s="18">
        <v>41552.807673611111</v>
      </c>
      <c r="B602" s="16" t="s">
        <v>76</v>
      </c>
      <c r="C602" s="16" t="s">
        <v>661</v>
      </c>
      <c r="D602" s="15">
        <v>41555.447523148148</v>
      </c>
      <c r="E602" s="15">
        <v>41560.940509259257</v>
      </c>
      <c r="F602" s="16" t="s">
        <v>280</v>
      </c>
      <c r="G602" s="16" t="s">
        <v>10</v>
      </c>
      <c r="H602" s="16" t="s">
        <v>42</v>
      </c>
      <c r="I602" s="16" t="s">
        <v>42</v>
      </c>
      <c r="J602" s="17">
        <v>30</v>
      </c>
      <c r="K602" s="17">
        <v>0</v>
      </c>
      <c r="L602" s="17">
        <v>30</v>
      </c>
      <c r="M602" s="16" t="s">
        <v>1864</v>
      </c>
      <c r="N602" s="15">
        <v>41919</v>
      </c>
    </row>
    <row r="603" spans="1:14" x14ac:dyDescent="0.2">
      <c r="A603" s="18">
        <v>41588.487164351849</v>
      </c>
      <c r="B603" s="16" t="s">
        <v>186</v>
      </c>
      <c r="C603" s="16" t="s">
        <v>662</v>
      </c>
      <c r="D603" s="15">
        <v>41585.826284722221</v>
      </c>
      <c r="F603" s="16" t="s">
        <v>280</v>
      </c>
      <c r="G603" s="16" t="s">
        <v>10</v>
      </c>
      <c r="H603" s="16" t="s">
        <v>42</v>
      </c>
      <c r="I603" s="16" t="s">
        <v>42</v>
      </c>
      <c r="J603" s="17">
        <v>30</v>
      </c>
      <c r="K603" s="17">
        <v>0</v>
      </c>
      <c r="L603" s="17">
        <v>30</v>
      </c>
      <c r="M603" s="16" t="s">
        <v>1863</v>
      </c>
      <c r="N603" s="15"/>
    </row>
    <row r="604" spans="1:14" x14ac:dyDescent="0.2">
      <c r="A604" s="18">
        <v>41560.43173611111</v>
      </c>
      <c r="B604" s="16" t="s">
        <v>194</v>
      </c>
      <c r="C604" s="16" t="s">
        <v>663</v>
      </c>
      <c r="D604" s="15">
        <v>41557.758310185185</v>
      </c>
      <c r="F604" s="16" t="s">
        <v>276</v>
      </c>
      <c r="G604" s="16" t="s">
        <v>10</v>
      </c>
      <c r="H604" s="16" t="s">
        <v>41</v>
      </c>
      <c r="I604" s="16" t="s">
        <v>41</v>
      </c>
      <c r="J604" s="17">
        <v>470</v>
      </c>
      <c r="K604" s="17">
        <v>0</v>
      </c>
      <c r="L604" s="17">
        <v>470</v>
      </c>
      <c r="M604" s="16" t="s">
        <v>1864</v>
      </c>
      <c r="N604" s="15">
        <v>41832</v>
      </c>
    </row>
    <row r="605" spans="1:14" x14ac:dyDescent="0.2">
      <c r="A605" s="18">
        <v>41560.482569444444</v>
      </c>
      <c r="B605" s="16" t="s">
        <v>195</v>
      </c>
      <c r="C605" s="16" t="s">
        <v>664</v>
      </c>
      <c r="D605" s="15">
        <v>41557.769224537034</v>
      </c>
      <c r="E605" s="15">
        <v>41560.656331018516</v>
      </c>
      <c r="F605" s="16" t="s">
        <v>288</v>
      </c>
      <c r="G605" s="16" t="s">
        <v>10</v>
      </c>
      <c r="H605" s="16" t="s">
        <v>43</v>
      </c>
      <c r="I605" s="16" t="s">
        <v>43</v>
      </c>
      <c r="J605" s="17">
        <v>30</v>
      </c>
      <c r="K605" s="17">
        <v>500</v>
      </c>
      <c r="L605" s="17">
        <v>530</v>
      </c>
      <c r="M605" s="16" t="s">
        <v>1864</v>
      </c>
      <c r="N605" s="15">
        <v>41989</v>
      </c>
    </row>
    <row r="606" spans="1:14" x14ac:dyDescent="0.2">
      <c r="A606" s="18">
        <v>41583.614016203705</v>
      </c>
      <c r="B606" s="16" t="s">
        <v>196</v>
      </c>
      <c r="C606" s="16" t="s">
        <v>665</v>
      </c>
      <c r="D606" s="15">
        <v>41580.900011574071</v>
      </c>
      <c r="E606" s="15">
        <v>41584.689629629633</v>
      </c>
      <c r="F606" s="16" t="s">
        <v>276</v>
      </c>
      <c r="G606" s="16" t="s">
        <v>10</v>
      </c>
      <c r="H606" s="16" t="s">
        <v>44</v>
      </c>
      <c r="I606" s="16" t="s">
        <v>44</v>
      </c>
      <c r="J606" s="17">
        <v>30</v>
      </c>
      <c r="K606" s="17">
        <v>0</v>
      </c>
      <c r="L606" s="17">
        <v>30</v>
      </c>
      <c r="M606" s="16" t="s">
        <v>1864</v>
      </c>
      <c r="N606" s="15">
        <v>41690</v>
      </c>
    </row>
    <row r="607" spans="1:14" x14ac:dyDescent="0.2">
      <c r="A607" s="18">
        <v>41561.703900462962</v>
      </c>
      <c r="B607" s="16" t="s">
        <v>56</v>
      </c>
      <c r="C607" s="16" t="s">
        <v>666</v>
      </c>
      <c r="D607" s="15">
        <v>41558.958113425928</v>
      </c>
      <c r="F607" s="16" t="s">
        <v>274</v>
      </c>
      <c r="G607" s="16" t="s">
        <v>10</v>
      </c>
      <c r="H607" s="16" t="s">
        <v>43</v>
      </c>
      <c r="I607" s="16" t="s">
        <v>43</v>
      </c>
      <c r="J607" s="17">
        <v>30</v>
      </c>
      <c r="K607" s="17">
        <v>240.25</v>
      </c>
      <c r="L607" s="17">
        <v>270.25</v>
      </c>
      <c r="M607" s="16" t="s">
        <v>1864</v>
      </c>
      <c r="N607" s="15">
        <v>41938</v>
      </c>
    </row>
    <row r="608" spans="1:14" x14ac:dyDescent="0.2">
      <c r="A608" s="18">
        <v>41560.431446759256</v>
      </c>
      <c r="B608" s="16" t="s">
        <v>194</v>
      </c>
      <c r="C608" s="16" t="s">
        <v>278</v>
      </c>
      <c r="D608" s="15">
        <v>41557.684537037036</v>
      </c>
      <c r="F608" s="16" t="s">
        <v>276</v>
      </c>
      <c r="G608" s="16" t="s">
        <v>10</v>
      </c>
      <c r="H608" s="16" t="s">
        <v>49</v>
      </c>
      <c r="I608" s="16" t="s">
        <v>49</v>
      </c>
      <c r="J608" s="17">
        <v>949</v>
      </c>
      <c r="K608" s="17">
        <v>90.01</v>
      </c>
      <c r="L608" s="17">
        <v>1039.01</v>
      </c>
      <c r="M608" s="16" t="s">
        <v>1864</v>
      </c>
      <c r="N608" s="15">
        <v>41803</v>
      </c>
    </row>
    <row r="609" spans="1:14" x14ac:dyDescent="0.2">
      <c r="A609" s="18">
        <v>41554.617129629631</v>
      </c>
      <c r="B609" s="16" t="s">
        <v>175</v>
      </c>
      <c r="C609" s="16" t="s">
        <v>667</v>
      </c>
      <c r="D609" s="15">
        <v>41551.864131944443</v>
      </c>
      <c r="E609" s="15">
        <v>41554.488171296296</v>
      </c>
      <c r="F609" s="16" t="s">
        <v>274</v>
      </c>
      <c r="G609" s="16" t="s">
        <v>10</v>
      </c>
      <c r="H609" s="16" t="s">
        <v>43</v>
      </c>
      <c r="I609" s="16" t="s">
        <v>43</v>
      </c>
      <c r="J609" s="17">
        <v>30</v>
      </c>
      <c r="K609" s="17">
        <v>500</v>
      </c>
      <c r="L609" s="17">
        <v>530</v>
      </c>
      <c r="M609" s="16" t="s">
        <v>1864</v>
      </c>
      <c r="N609" s="15">
        <v>41710</v>
      </c>
    </row>
    <row r="610" spans="1:14" x14ac:dyDescent="0.2">
      <c r="A610" s="18">
        <v>41553.405925925923</v>
      </c>
      <c r="B610" s="16" t="s">
        <v>56</v>
      </c>
      <c r="C610" s="16" t="s">
        <v>668</v>
      </c>
      <c r="D610" s="15">
        <v>41550.650219907409</v>
      </c>
      <c r="F610" s="16" t="s">
        <v>274</v>
      </c>
      <c r="G610" s="16" t="s">
        <v>10</v>
      </c>
      <c r="H610" s="16" t="s">
        <v>43</v>
      </c>
      <c r="I610" s="16" t="s">
        <v>43</v>
      </c>
      <c r="J610" s="17">
        <v>30</v>
      </c>
      <c r="K610" s="17">
        <v>190</v>
      </c>
      <c r="L610" s="17">
        <v>220</v>
      </c>
      <c r="M610" s="16" t="s">
        <v>1864</v>
      </c>
      <c r="N610" s="15">
        <v>41794</v>
      </c>
    </row>
    <row r="611" spans="1:14" x14ac:dyDescent="0.2">
      <c r="A611" s="18">
        <v>41553.406030092592</v>
      </c>
      <c r="B611" s="16" t="s">
        <v>56</v>
      </c>
      <c r="C611" s="16" t="s">
        <v>669</v>
      </c>
      <c r="D611" s="15">
        <v>41550.649988425925</v>
      </c>
      <c r="F611" s="16" t="s">
        <v>274</v>
      </c>
      <c r="G611" s="16" t="s">
        <v>10</v>
      </c>
      <c r="H611" s="16" t="s">
        <v>43</v>
      </c>
      <c r="I611" s="16" t="s">
        <v>43</v>
      </c>
      <c r="J611" s="17">
        <v>30</v>
      </c>
      <c r="K611" s="17">
        <v>190</v>
      </c>
      <c r="L611" s="17">
        <v>220</v>
      </c>
      <c r="M611" s="16" t="s">
        <v>1864</v>
      </c>
      <c r="N611" s="15">
        <v>41641</v>
      </c>
    </row>
    <row r="612" spans="1:14" x14ac:dyDescent="0.2">
      <c r="A612" s="18">
        <v>41553.406261574077</v>
      </c>
      <c r="B612" s="16" t="s">
        <v>56</v>
      </c>
      <c r="C612" s="16" t="s">
        <v>669</v>
      </c>
      <c r="D612" s="15">
        <v>41550.649791666663</v>
      </c>
      <c r="F612" s="16" t="s">
        <v>274</v>
      </c>
      <c r="G612" s="16" t="s">
        <v>10</v>
      </c>
      <c r="H612" s="16" t="s">
        <v>43</v>
      </c>
      <c r="I612" s="16" t="s">
        <v>43</v>
      </c>
      <c r="J612" s="17">
        <v>30</v>
      </c>
      <c r="K612" s="17">
        <v>190</v>
      </c>
      <c r="L612" s="17">
        <v>220</v>
      </c>
      <c r="M612" s="16" t="s">
        <v>1864</v>
      </c>
      <c r="N612" s="15">
        <v>41641</v>
      </c>
    </row>
    <row r="613" spans="1:14" x14ac:dyDescent="0.2">
      <c r="A613" s="18">
        <v>41556.532152777778</v>
      </c>
      <c r="B613" s="16" t="s">
        <v>65</v>
      </c>
      <c r="C613" s="16" t="s">
        <v>670</v>
      </c>
      <c r="D613" s="15">
        <v>41553.768206018518</v>
      </c>
      <c r="F613" s="16" t="s">
        <v>326</v>
      </c>
      <c r="G613" s="16" t="s">
        <v>10</v>
      </c>
      <c r="H613" s="16" t="s">
        <v>43</v>
      </c>
      <c r="I613" s="16" t="s">
        <v>43</v>
      </c>
      <c r="J613" s="17">
        <v>30</v>
      </c>
      <c r="K613" s="17">
        <v>300</v>
      </c>
      <c r="L613" s="17">
        <v>330</v>
      </c>
      <c r="M613" s="16" t="s">
        <v>1864</v>
      </c>
      <c r="N613" s="15">
        <v>41665</v>
      </c>
    </row>
    <row r="614" spans="1:14" x14ac:dyDescent="0.2">
      <c r="A614" s="18">
        <v>41556.631643518522</v>
      </c>
      <c r="B614" s="16" t="s">
        <v>97</v>
      </c>
      <c r="C614" s="16" t="s">
        <v>671</v>
      </c>
      <c r="D614" s="15">
        <v>41553.860648148147</v>
      </c>
      <c r="F614" s="16" t="s">
        <v>326</v>
      </c>
      <c r="G614" s="16" t="s">
        <v>10</v>
      </c>
      <c r="H614" s="16" t="s">
        <v>45</v>
      </c>
      <c r="I614" s="16" t="s">
        <v>45</v>
      </c>
      <c r="J614" s="17">
        <v>30</v>
      </c>
      <c r="K614" s="17">
        <v>0</v>
      </c>
      <c r="L614" s="17">
        <v>30</v>
      </c>
      <c r="M614" s="16" t="s">
        <v>1864</v>
      </c>
      <c r="N614" s="15">
        <v>41674</v>
      </c>
    </row>
    <row r="615" spans="1:14" x14ac:dyDescent="0.2">
      <c r="A615" s="18">
        <v>41560.629444444443</v>
      </c>
      <c r="B615" s="16" t="s">
        <v>132</v>
      </c>
      <c r="C615" s="16" t="s">
        <v>672</v>
      </c>
      <c r="D615" s="15">
        <v>41557.856805555559</v>
      </c>
      <c r="F615" s="16" t="s">
        <v>288</v>
      </c>
      <c r="G615" s="16" t="s">
        <v>10</v>
      </c>
      <c r="H615" s="16" t="s">
        <v>49</v>
      </c>
      <c r="I615" s="16" t="s">
        <v>49</v>
      </c>
      <c r="J615" s="17">
        <v>1749</v>
      </c>
      <c r="K615" s="17">
        <v>0</v>
      </c>
      <c r="L615" s="17">
        <v>1749</v>
      </c>
      <c r="M615" s="16" t="s">
        <v>1864</v>
      </c>
      <c r="N615" s="15">
        <v>41964</v>
      </c>
    </row>
    <row r="616" spans="1:14" x14ac:dyDescent="0.2">
      <c r="A616" s="18">
        <v>41560.431319444448</v>
      </c>
      <c r="B616" s="16" t="s">
        <v>194</v>
      </c>
      <c r="C616" s="16" t="s">
        <v>673</v>
      </c>
      <c r="D616" s="15">
        <v>41557.658402777779</v>
      </c>
      <c r="F616" s="16" t="s">
        <v>276</v>
      </c>
      <c r="G616" s="16" t="s">
        <v>10</v>
      </c>
      <c r="H616" s="16" t="s">
        <v>49</v>
      </c>
      <c r="I616" s="16" t="s">
        <v>49</v>
      </c>
      <c r="J616" s="17">
        <v>1749</v>
      </c>
      <c r="K616" s="17">
        <v>0</v>
      </c>
      <c r="L616" s="17">
        <v>1749</v>
      </c>
      <c r="M616" s="16" t="s">
        <v>1864</v>
      </c>
      <c r="N616" s="15">
        <v>41664</v>
      </c>
    </row>
    <row r="617" spans="1:14" x14ac:dyDescent="0.2">
      <c r="A617" s="18">
        <v>41556.660243055558</v>
      </c>
      <c r="B617" s="16" t="s">
        <v>197</v>
      </c>
      <c r="C617" s="16" t="s">
        <v>674</v>
      </c>
      <c r="D617" s="15">
        <v>41553.8828587963</v>
      </c>
      <c r="F617" s="16" t="s">
        <v>326</v>
      </c>
      <c r="G617" s="16" t="s">
        <v>10</v>
      </c>
      <c r="H617" s="16" t="s">
        <v>45</v>
      </c>
      <c r="I617" s="16" t="s">
        <v>45</v>
      </c>
      <c r="J617" s="17">
        <v>30</v>
      </c>
      <c r="K617" s="17">
        <v>0</v>
      </c>
      <c r="L617" s="17">
        <v>30</v>
      </c>
      <c r="M617" s="16" t="s">
        <v>1864</v>
      </c>
      <c r="N617" s="15">
        <v>41930</v>
      </c>
    </row>
    <row r="618" spans="1:14" x14ac:dyDescent="0.2">
      <c r="A618" s="18">
        <v>41555.83902777778</v>
      </c>
      <c r="B618" s="16" t="s">
        <v>198</v>
      </c>
      <c r="C618" s="16" t="s">
        <v>675</v>
      </c>
      <c r="D618" s="15">
        <v>41553.057106481479</v>
      </c>
      <c r="F618" s="16" t="s">
        <v>326</v>
      </c>
      <c r="G618" s="16" t="s">
        <v>10</v>
      </c>
      <c r="H618" s="16" t="s">
        <v>42</v>
      </c>
      <c r="I618" s="16" t="s">
        <v>42</v>
      </c>
      <c r="J618" s="17">
        <v>30</v>
      </c>
      <c r="K618" s="17">
        <v>0</v>
      </c>
      <c r="L618" s="17">
        <v>30</v>
      </c>
      <c r="M618" s="16" t="s">
        <v>1864</v>
      </c>
      <c r="N618" s="15">
        <v>41809</v>
      </c>
    </row>
    <row r="619" spans="1:14" x14ac:dyDescent="0.2">
      <c r="A619" s="18">
        <v>41561.588437500002</v>
      </c>
      <c r="B619" s="16" t="s">
        <v>199</v>
      </c>
      <c r="C619" s="16" t="s">
        <v>676</v>
      </c>
      <c r="D619" s="15">
        <v>41558.805104166669</v>
      </c>
      <c r="E619" s="15">
        <v>41561.438738425924</v>
      </c>
      <c r="F619" s="16" t="s">
        <v>280</v>
      </c>
      <c r="G619" s="16" t="s">
        <v>10</v>
      </c>
      <c r="H619" s="16" t="s">
        <v>42</v>
      </c>
      <c r="I619" s="16" t="s">
        <v>42</v>
      </c>
      <c r="J619" s="17">
        <v>30</v>
      </c>
      <c r="K619" s="17">
        <v>92.02</v>
      </c>
      <c r="L619" s="17">
        <v>122.02</v>
      </c>
      <c r="M619" s="16" t="s">
        <v>1863</v>
      </c>
      <c r="N619" s="15"/>
    </row>
    <row r="620" spans="1:14" x14ac:dyDescent="0.2">
      <c r="A620" s="18">
        <v>41560.552037037036</v>
      </c>
      <c r="B620" s="16" t="s">
        <v>70</v>
      </c>
      <c r="C620" s="16" t="s">
        <v>663</v>
      </c>
      <c r="D620" s="15">
        <v>41557.758310185185</v>
      </c>
      <c r="F620" s="16" t="s">
        <v>276</v>
      </c>
      <c r="G620" s="16" t="s">
        <v>10</v>
      </c>
      <c r="H620" s="16" t="s">
        <v>41</v>
      </c>
      <c r="I620" s="16" t="s">
        <v>41</v>
      </c>
      <c r="J620" s="17">
        <v>470</v>
      </c>
      <c r="K620" s="17">
        <v>0</v>
      </c>
      <c r="L620" s="17">
        <v>470</v>
      </c>
      <c r="M620" s="16" t="s">
        <v>1864</v>
      </c>
      <c r="N620" s="15">
        <v>41832</v>
      </c>
    </row>
    <row r="621" spans="1:14" x14ac:dyDescent="0.2">
      <c r="A621" s="18">
        <v>41552.814525462964</v>
      </c>
      <c r="B621" s="16" t="s">
        <v>76</v>
      </c>
      <c r="C621" s="16" t="s">
        <v>677</v>
      </c>
      <c r="D621" s="15">
        <v>41555.622395833336</v>
      </c>
      <c r="E621" s="15">
        <v>41560.942743055559</v>
      </c>
      <c r="F621" s="16" t="s">
        <v>280</v>
      </c>
      <c r="G621" s="16" t="s">
        <v>10</v>
      </c>
      <c r="H621" s="16" t="s">
        <v>42</v>
      </c>
      <c r="I621" s="16" t="s">
        <v>42</v>
      </c>
      <c r="J621" s="17">
        <v>30</v>
      </c>
      <c r="K621" s="17">
        <v>487.8</v>
      </c>
      <c r="L621" s="17">
        <v>517.79999999999995</v>
      </c>
      <c r="M621" s="16" t="s">
        <v>1864</v>
      </c>
      <c r="N621" s="15">
        <v>41908</v>
      </c>
    </row>
    <row r="622" spans="1:14" x14ac:dyDescent="0.2">
      <c r="A622" s="18">
        <v>41557.493136574078</v>
      </c>
      <c r="B622" s="16" t="s">
        <v>186</v>
      </c>
      <c r="C622" s="16" t="s">
        <v>678</v>
      </c>
      <c r="D622" s="15">
        <v>41554.679942129631</v>
      </c>
      <c r="F622" s="16" t="s">
        <v>280</v>
      </c>
      <c r="G622" s="16" t="s">
        <v>10</v>
      </c>
      <c r="H622" s="16" t="s">
        <v>42</v>
      </c>
      <c r="I622" s="16" t="s">
        <v>42</v>
      </c>
      <c r="J622" s="17">
        <v>30</v>
      </c>
      <c r="K622" s="17">
        <v>0</v>
      </c>
      <c r="L622" s="17">
        <v>30</v>
      </c>
      <c r="M622" s="16" t="s">
        <v>1864</v>
      </c>
      <c r="N622" s="15">
        <v>41913</v>
      </c>
    </row>
    <row r="623" spans="1:14" x14ac:dyDescent="0.2">
      <c r="A623" s="18">
        <v>41555.488888888889</v>
      </c>
      <c r="B623" s="16" t="s">
        <v>200</v>
      </c>
      <c r="C623" s="16" t="s">
        <v>679</v>
      </c>
      <c r="D623" s="15">
        <v>41552.668726851851</v>
      </c>
      <c r="F623" s="16" t="s">
        <v>326</v>
      </c>
      <c r="G623" s="16" t="s">
        <v>10</v>
      </c>
      <c r="H623" s="16" t="s">
        <v>43</v>
      </c>
      <c r="I623" s="16" t="s">
        <v>43</v>
      </c>
      <c r="J623" s="17">
        <v>30</v>
      </c>
      <c r="K623" s="17">
        <v>200</v>
      </c>
      <c r="L623" s="17">
        <v>230</v>
      </c>
      <c r="M623" s="16" t="s">
        <v>1863</v>
      </c>
      <c r="N623" s="15"/>
    </row>
    <row r="624" spans="1:14" x14ac:dyDescent="0.2">
      <c r="A624" s="18">
        <v>41554.465231481481</v>
      </c>
      <c r="B624" s="16" t="s">
        <v>201</v>
      </c>
      <c r="C624" s="16" t="s">
        <v>680</v>
      </c>
      <c r="D624" s="15">
        <v>41551.643993055557</v>
      </c>
      <c r="E624" s="15">
        <v>41560.513854166667</v>
      </c>
      <c r="F624" s="16" t="s">
        <v>288</v>
      </c>
      <c r="G624" s="16" t="s">
        <v>10</v>
      </c>
      <c r="H624" s="16" t="s">
        <v>43</v>
      </c>
      <c r="I624" s="16" t="s">
        <v>43</v>
      </c>
      <c r="J624" s="17">
        <v>30</v>
      </c>
      <c r="K624" s="17">
        <v>273</v>
      </c>
      <c r="L624" s="17">
        <v>303</v>
      </c>
      <c r="M624" s="16" t="s">
        <v>1864</v>
      </c>
      <c r="N624" s="15">
        <v>41966</v>
      </c>
    </row>
    <row r="625" spans="1:14" x14ac:dyDescent="0.2">
      <c r="A625" s="18">
        <v>41556.614687499998</v>
      </c>
      <c r="B625" s="16" t="s">
        <v>157</v>
      </c>
      <c r="C625" s="16" t="s">
        <v>681</v>
      </c>
      <c r="D625" s="15">
        <v>41553.781724537039</v>
      </c>
      <c r="F625" s="16" t="s">
        <v>326</v>
      </c>
      <c r="G625" s="16" t="s">
        <v>10</v>
      </c>
      <c r="H625" s="16" t="s">
        <v>43</v>
      </c>
      <c r="I625" s="16" t="s">
        <v>43</v>
      </c>
      <c r="J625" s="17">
        <v>30</v>
      </c>
      <c r="K625" s="17">
        <v>200</v>
      </c>
      <c r="L625" s="17">
        <v>230</v>
      </c>
      <c r="M625" s="16" t="s">
        <v>1863</v>
      </c>
      <c r="N625" s="15"/>
    </row>
    <row r="626" spans="1:14" x14ac:dyDescent="0.2">
      <c r="A626" s="18">
        <v>41556.63994212963</v>
      </c>
      <c r="B626" s="16" t="s">
        <v>97</v>
      </c>
      <c r="C626" s="16" t="s">
        <v>682</v>
      </c>
      <c r="D626" s="15">
        <v>41553.805115740739</v>
      </c>
      <c r="F626" s="16" t="s">
        <v>326</v>
      </c>
      <c r="G626" s="16" t="s">
        <v>10</v>
      </c>
      <c r="H626" s="16" t="s">
        <v>43</v>
      </c>
      <c r="I626" s="16" t="s">
        <v>43</v>
      </c>
      <c r="J626" s="17">
        <v>30</v>
      </c>
      <c r="K626" s="17">
        <v>230.02</v>
      </c>
      <c r="L626" s="17">
        <v>260.02</v>
      </c>
      <c r="M626" s="16" t="s">
        <v>1864</v>
      </c>
      <c r="N626" s="15">
        <v>41705</v>
      </c>
    </row>
    <row r="627" spans="1:14" x14ac:dyDescent="0.2">
      <c r="A627" s="18">
        <v>41551.71366898148</v>
      </c>
      <c r="B627" s="16" t="s">
        <v>202</v>
      </c>
      <c r="C627" s="16" t="s">
        <v>683</v>
      </c>
      <c r="D627" s="15">
        <v>41548.860856481479</v>
      </c>
      <c r="E627" s="15">
        <v>41554.640081018515</v>
      </c>
      <c r="F627" s="16" t="s">
        <v>274</v>
      </c>
      <c r="G627" s="16" t="s">
        <v>10</v>
      </c>
      <c r="H627" s="16" t="s">
        <v>49</v>
      </c>
      <c r="I627" s="16" t="s">
        <v>49</v>
      </c>
      <c r="J627" s="17">
        <v>949</v>
      </c>
      <c r="K627" s="17">
        <v>0</v>
      </c>
      <c r="L627" s="17">
        <v>949</v>
      </c>
      <c r="M627" s="16" t="s">
        <v>1864</v>
      </c>
      <c r="N627" s="15">
        <v>41724</v>
      </c>
    </row>
    <row r="628" spans="1:14" x14ac:dyDescent="0.2">
      <c r="A628" s="18">
        <v>41562.607905092591</v>
      </c>
      <c r="B628" s="16" t="s">
        <v>120</v>
      </c>
      <c r="C628" s="16" t="s">
        <v>458</v>
      </c>
      <c r="D628" s="15">
        <v>41559.748969907407</v>
      </c>
      <c r="E628" s="15">
        <v>41560.899178240739</v>
      </c>
      <c r="F628" s="16" t="s">
        <v>280</v>
      </c>
      <c r="G628" s="16" t="s">
        <v>10</v>
      </c>
      <c r="H628" s="16" t="s">
        <v>43</v>
      </c>
      <c r="I628" s="16" t="s">
        <v>43</v>
      </c>
      <c r="J628" s="17">
        <v>220</v>
      </c>
      <c r="K628" s="17">
        <v>185.03</v>
      </c>
      <c r="L628" s="17">
        <v>405.03</v>
      </c>
      <c r="M628" s="16" t="s">
        <v>1863</v>
      </c>
      <c r="N628" s="15"/>
    </row>
    <row r="629" spans="1:14" x14ac:dyDescent="0.2">
      <c r="A629" s="18">
        <v>41557.503877314812</v>
      </c>
      <c r="B629" s="16" t="s">
        <v>203</v>
      </c>
      <c r="C629" s="16" t="s">
        <v>390</v>
      </c>
      <c r="D629" s="15">
        <v>41554.629629629628</v>
      </c>
      <c r="F629" s="16" t="s">
        <v>276</v>
      </c>
      <c r="G629" s="16" t="s">
        <v>10</v>
      </c>
      <c r="H629" s="16" t="s">
        <v>41</v>
      </c>
      <c r="I629" s="16" t="s">
        <v>41</v>
      </c>
      <c r="J629" s="17">
        <v>470</v>
      </c>
      <c r="K629" s="17">
        <v>0</v>
      </c>
      <c r="L629" s="17">
        <v>470</v>
      </c>
      <c r="M629" s="16" t="s">
        <v>1864</v>
      </c>
      <c r="N629" s="15">
        <v>41878</v>
      </c>
    </row>
    <row r="630" spans="1:14" x14ac:dyDescent="0.2">
      <c r="A630" s="18">
        <v>41560.431585648148</v>
      </c>
      <c r="B630" s="16" t="s">
        <v>194</v>
      </c>
      <c r="C630" s="16" t="s">
        <v>663</v>
      </c>
      <c r="D630" s="15">
        <v>41557.55395833333</v>
      </c>
      <c r="F630" s="16" t="s">
        <v>276</v>
      </c>
      <c r="G630" s="16" t="s">
        <v>10</v>
      </c>
      <c r="H630" s="16" t="s">
        <v>41</v>
      </c>
      <c r="I630" s="16" t="s">
        <v>41</v>
      </c>
      <c r="J630" s="17">
        <v>470</v>
      </c>
      <c r="K630" s="17">
        <v>0</v>
      </c>
      <c r="L630" s="17">
        <v>470</v>
      </c>
      <c r="M630" s="16" t="s">
        <v>1864</v>
      </c>
      <c r="N630" s="15">
        <v>41832</v>
      </c>
    </row>
    <row r="631" spans="1:14" x14ac:dyDescent="0.2">
      <c r="A631" s="18">
        <v>41556.61986111111</v>
      </c>
      <c r="B631" s="16" t="s">
        <v>103</v>
      </c>
      <c r="C631" s="16" t="s">
        <v>684</v>
      </c>
      <c r="D631" s="15">
        <v>41553.738854166666</v>
      </c>
      <c r="F631" s="16" t="s">
        <v>280</v>
      </c>
      <c r="G631" s="16" t="s">
        <v>10</v>
      </c>
      <c r="H631" s="16" t="s">
        <v>42</v>
      </c>
      <c r="I631" s="16" t="s">
        <v>42</v>
      </c>
      <c r="J631" s="17">
        <v>30</v>
      </c>
      <c r="K631" s="17">
        <v>0</v>
      </c>
      <c r="L631" s="17">
        <v>30</v>
      </c>
      <c r="M631" s="16" t="s">
        <v>1863</v>
      </c>
      <c r="N631" s="15"/>
    </row>
    <row r="632" spans="1:14" x14ac:dyDescent="0.2">
      <c r="A632" s="18">
        <v>41552.557187500002</v>
      </c>
      <c r="B632" s="16" t="s">
        <v>189</v>
      </c>
      <c r="C632" s="16" t="s">
        <v>295</v>
      </c>
      <c r="D632" s="15">
        <v>41549.675509259258</v>
      </c>
      <c r="E632" s="15">
        <v>41549.770474537036</v>
      </c>
      <c r="F632" s="16" t="s">
        <v>280</v>
      </c>
      <c r="G632" s="16" t="s">
        <v>10</v>
      </c>
      <c r="H632" s="16" t="s">
        <v>49</v>
      </c>
      <c r="I632" s="16" t="s">
        <v>49</v>
      </c>
      <c r="J632" s="17">
        <v>949</v>
      </c>
      <c r="K632" s="17">
        <v>0</v>
      </c>
      <c r="L632" s="17">
        <v>949</v>
      </c>
      <c r="M632" s="16" t="s">
        <v>1864</v>
      </c>
      <c r="N632" s="15">
        <v>41815</v>
      </c>
    </row>
    <row r="633" spans="1:14" x14ac:dyDescent="0.2">
      <c r="A633" s="18">
        <v>41558.509814814817</v>
      </c>
      <c r="B633" s="16" t="s">
        <v>175</v>
      </c>
      <c r="C633" s="16" t="s">
        <v>412</v>
      </c>
      <c r="D633" s="15">
        <v>41555.623576388891</v>
      </c>
      <c r="F633" s="16" t="s">
        <v>274</v>
      </c>
      <c r="G633" s="16" t="s">
        <v>10</v>
      </c>
      <c r="H633" s="16" t="s">
        <v>41</v>
      </c>
      <c r="I633" s="16" t="s">
        <v>41</v>
      </c>
      <c r="J633" s="17">
        <v>470</v>
      </c>
      <c r="K633" s="17">
        <v>0</v>
      </c>
      <c r="L633" s="17">
        <v>470</v>
      </c>
      <c r="M633" s="16" t="s">
        <v>1864</v>
      </c>
      <c r="N633" s="15">
        <v>41741</v>
      </c>
    </row>
    <row r="634" spans="1:14" x14ac:dyDescent="0.2">
      <c r="A634" s="18">
        <v>41555.64130787037</v>
      </c>
      <c r="B634" s="16" t="s">
        <v>157</v>
      </c>
      <c r="C634" s="16" t="s">
        <v>432</v>
      </c>
      <c r="D634" s="15">
        <v>41552.738715277781</v>
      </c>
      <c r="E634" s="15">
        <v>41559.453587962962</v>
      </c>
      <c r="F634" s="16" t="s">
        <v>326</v>
      </c>
      <c r="G634" s="16" t="s">
        <v>10</v>
      </c>
      <c r="H634" s="16" t="s">
        <v>43</v>
      </c>
      <c r="I634" s="16" t="s">
        <v>43</v>
      </c>
      <c r="J634" s="17">
        <v>220</v>
      </c>
      <c r="K634" s="17">
        <v>1055</v>
      </c>
      <c r="L634" s="17">
        <v>1275</v>
      </c>
      <c r="M634" s="16" t="s">
        <v>1863</v>
      </c>
      <c r="N634" s="15"/>
    </row>
    <row r="635" spans="1:14" x14ac:dyDescent="0.2">
      <c r="A635" s="18">
        <v>41561.536053240743</v>
      </c>
      <c r="B635" s="16" t="s">
        <v>103</v>
      </c>
      <c r="C635" s="16" t="s">
        <v>532</v>
      </c>
      <c r="D635" s="15">
        <v>41558.63177083333</v>
      </c>
      <c r="F635" s="16" t="s">
        <v>280</v>
      </c>
      <c r="G635" s="16" t="s">
        <v>10</v>
      </c>
      <c r="H635" s="16" t="s">
        <v>43</v>
      </c>
      <c r="I635" s="16" t="s">
        <v>43</v>
      </c>
      <c r="J635" s="17">
        <v>30</v>
      </c>
      <c r="K635" s="17">
        <v>200</v>
      </c>
      <c r="L635" s="17">
        <v>230</v>
      </c>
      <c r="M635" s="16" t="s">
        <v>1864</v>
      </c>
      <c r="N635" s="15">
        <v>41786</v>
      </c>
    </row>
    <row r="636" spans="1:14" x14ac:dyDescent="0.2">
      <c r="A636" s="18">
        <v>41556.633356481485</v>
      </c>
      <c r="B636" s="16" t="s">
        <v>97</v>
      </c>
      <c r="C636" s="16" t="s">
        <v>685</v>
      </c>
      <c r="D636" s="15">
        <v>41553.721770833334</v>
      </c>
      <c r="F636" s="16" t="s">
        <v>326</v>
      </c>
      <c r="G636" s="16" t="s">
        <v>10</v>
      </c>
      <c r="H636" s="16" t="s">
        <v>41</v>
      </c>
      <c r="I636" s="16" t="s">
        <v>41</v>
      </c>
      <c r="J636" s="17">
        <v>470</v>
      </c>
      <c r="K636" s="17">
        <v>2000</v>
      </c>
      <c r="L636" s="17">
        <v>2470</v>
      </c>
      <c r="M636" s="16" t="s">
        <v>1864</v>
      </c>
      <c r="N636" s="15">
        <v>41732</v>
      </c>
    </row>
    <row r="637" spans="1:14" x14ac:dyDescent="0.2">
      <c r="A637" s="18">
        <v>41555.673333333332</v>
      </c>
      <c r="B637" s="16" t="s">
        <v>65</v>
      </c>
      <c r="C637" s="16" t="s">
        <v>686</v>
      </c>
      <c r="D637" s="15">
        <v>41552.758622685185</v>
      </c>
      <c r="F637" s="16" t="s">
        <v>326</v>
      </c>
      <c r="G637" s="16" t="s">
        <v>10</v>
      </c>
      <c r="H637" s="16" t="s">
        <v>43</v>
      </c>
      <c r="I637" s="16" t="s">
        <v>43</v>
      </c>
      <c r="J637" s="17">
        <v>30</v>
      </c>
      <c r="K637" s="17">
        <v>720</v>
      </c>
      <c r="L637" s="17">
        <v>750</v>
      </c>
      <c r="M637" s="16" t="s">
        <v>1864</v>
      </c>
      <c r="N637" s="15">
        <v>41821</v>
      </c>
    </row>
    <row r="638" spans="1:14" x14ac:dyDescent="0.2">
      <c r="A638" s="18">
        <v>41583.589502314811</v>
      </c>
      <c r="B638" s="16" t="s">
        <v>97</v>
      </c>
      <c r="C638" s="16" t="s">
        <v>687</v>
      </c>
      <c r="D638" s="15">
        <v>41580.667685185188</v>
      </c>
      <c r="F638" s="16" t="s">
        <v>288</v>
      </c>
      <c r="G638" s="16" t="s">
        <v>10</v>
      </c>
      <c r="H638" s="16" t="s">
        <v>44</v>
      </c>
      <c r="I638" s="16" t="s">
        <v>44</v>
      </c>
      <c r="J638" s="17">
        <v>30</v>
      </c>
      <c r="K638" s="17">
        <v>50</v>
      </c>
      <c r="L638" s="17">
        <v>80</v>
      </c>
      <c r="M638" s="16" t="s">
        <v>1863</v>
      </c>
      <c r="N638" s="15"/>
    </row>
    <row r="639" spans="1:14" x14ac:dyDescent="0.2">
      <c r="A639" s="18">
        <v>41554.687337962961</v>
      </c>
      <c r="B639" s="16" t="s">
        <v>81</v>
      </c>
      <c r="C639" s="16" t="s">
        <v>688</v>
      </c>
      <c r="D639" s="15">
        <v>41557.6096875</v>
      </c>
      <c r="F639" s="16" t="s">
        <v>274</v>
      </c>
      <c r="G639" s="16" t="s">
        <v>10</v>
      </c>
      <c r="H639" s="16" t="s">
        <v>42</v>
      </c>
      <c r="I639" s="16" t="s">
        <v>42</v>
      </c>
      <c r="J639" s="17">
        <v>30</v>
      </c>
      <c r="K639" s="17">
        <v>0</v>
      </c>
      <c r="L639" s="17">
        <v>30</v>
      </c>
      <c r="M639" s="16" t="s">
        <v>1864</v>
      </c>
      <c r="N639" s="15">
        <v>41877</v>
      </c>
    </row>
    <row r="640" spans="1:14" x14ac:dyDescent="0.2">
      <c r="A640" s="18">
        <v>41557.583599537036</v>
      </c>
      <c r="B640" s="16" t="s">
        <v>186</v>
      </c>
      <c r="C640" s="16" t="s">
        <v>689</v>
      </c>
      <c r="D640" s="15">
        <v>41554.658634259256</v>
      </c>
      <c r="F640" s="16" t="s">
        <v>280</v>
      </c>
      <c r="G640" s="16" t="s">
        <v>10</v>
      </c>
      <c r="H640" s="16" t="s">
        <v>42</v>
      </c>
      <c r="I640" s="16" t="s">
        <v>42</v>
      </c>
      <c r="J640" s="17">
        <v>30</v>
      </c>
      <c r="K640" s="17">
        <v>45</v>
      </c>
      <c r="L640" s="17">
        <v>75</v>
      </c>
      <c r="M640" s="16" t="s">
        <v>1863</v>
      </c>
      <c r="N640" s="15"/>
    </row>
    <row r="641" spans="1:14" x14ac:dyDescent="0.2">
      <c r="A641" s="18">
        <v>41588.621828703705</v>
      </c>
      <c r="B641" s="16" t="s">
        <v>204</v>
      </c>
      <c r="C641" s="16" t="s">
        <v>690</v>
      </c>
      <c r="D641" s="15">
        <v>41585.686736111114</v>
      </c>
      <c r="F641" s="16" t="s">
        <v>274</v>
      </c>
      <c r="G641" s="16" t="s">
        <v>10</v>
      </c>
      <c r="H641" s="16" t="s">
        <v>43</v>
      </c>
      <c r="I641" s="16" t="s">
        <v>43</v>
      </c>
      <c r="J641" s="17">
        <v>30</v>
      </c>
      <c r="K641" s="17">
        <v>277.62</v>
      </c>
      <c r="L641" s="17">
        <v>307.62</v>
      </c>
      <c r="M641" s="16" t="s">
        <v>1864</v>
      </c>
      <c r="N641" s="15">
        <v>41864</v>
      </c>
    </row>
    <row r="642" spans="1:14" x14ac:dyDescent="0.2">
      <c r="A642" s="18">
        <v>41556.581747685188</v>
      </c>
      <c r="B642" s="16" t="s">
        <v>103</v>
      </c>
      <c r="C642" s="16" t="s">
        <v>494</v>
      </c>
      <c r="D642" s="15">
        <v>41553.642337962963</v>
      </c>
      <c r="F642" s="16" t="s">
        <v>280</v>
      </c>
      <c r="G642" s="16" t="s">
        <v>10</v>
      </c>
      <c r="H642" s="16" t="s">
        <v>42</v>
      </c>
      <c r="I642" s="16" t="s">
        <v>42</v>
      </c>
      <c r="J642" s="17">
        <v>30</v>
      </c>
      <c r="K642" s="17">
        <v>50</v>
      </c>
      <c r="L642" s="17">
        <v>80</v>
      </c>
      <c r="M642" s="16" t="s">
        <v>1863</v>
      </c>
      <c r="N642" s="15"/>
    </row>
    <row r="643" spans="1:14" x14ac:dyDescent="0.2">
      <c r="A643" s="18">
        <v>41562.939849537041</v>
      </c>
      <c r="B643" s="16" t="s">
        <v>157</v>
      </c>
      <c r="C643" s="16" t="s">
        <v>657</v>
      </c>
      <c r="D643" s="15">
        <v>41559.996331018519</v>
      </c>
      <c r="F643" s="16" t="s">
        <v>326</v>
      </c>
      <c r="G643" s="16" t="s">
        <v>10</v>
      </c>
      <c r="H643" s="16" t="s">
        <v>43</v>
      </c>
      <c r="I643" s="16" t="s">
        <v>43</v>
      </c>
      <c r="J643" s="17">
        <v>30</v>
      </c>
      <c r="K643" s="17">
        <v>220</v>
      </c>
      <c r="L643" s="17">
        <v>250</v>
      </c>
      <c r="M643" s="16" t="s">
        <v>1863</v>
      </c>
      <c r="N643" s="15"/>
    </row>
    <row r="644" spans="1:14" x14ac:dyDescent="0.2">
      <c r="A644" s="18">
        <v>41556.744560185187</v>
      </c>
      <c r="B644" s="16" t="s">
        <v>175</v>
      </c>
      <c r="C644" s="16" t="s">
        <v>691</v>
      </c>
      <c r="D644" s="15">
        <v>41553.792037037034</v>
      </c>
      <c r="F644" s="16" t="s">
        <v>274</v>
      </c>
      <c r="G644" s="16" t="s">
        <v>10</v>
      </c>
      <c r="H644" s="16" t="s">
        <v>43</v>
      </c>
      <c r="I644" s="16" t="s">
        <v>43</v>
      </c>
      <c r="J644" s="17">
        <v>30</v>
      </c>
      <c r="K644" s="17">
        <v>200</v>
      </c>
      <c r="L644" s="17">
        <v>230</v>
      </c>
      <c r="M644" s="16" t="s">
        <v>1864</v>
      </c>
      <c r="N644" s="15">
        <v>41646</v>
      </c>
    </row>
    <row r="645" spans="1:14" x14ac:dyDescent="0.2">
      <c r="A645" s="18">
        <v>41557.598437499997</v>
      </c>
      <c r="B645" s="16" t="s">
        <v>186</v>
      </c>
      <c r="C645" s="16" t="s">
        <v>678</v>
      </c>
      <c r="D645" s="15">
        <v>41554.639479166668</v>
      </c>
      <c r="F645" s="16" t="s">
        <v>280</v>
      </c>
      <c r="G645" s="16" t="s">
        <v>10</v>
      </c>
      <c r="H645" s="16" t="s">
        <v>42</v>
      </c>
      <c r="I645" s="16" t="s">
        <v>42</v>
      </c>
      <c r="J645" s="17">
        <v>30</v>
      </c>
      <c r="K645" s="17">
        <v>0</v>
      </c>
      <c r="L645" s="17">
        <v>30</v>
      </c>
      <c r="M645" s="16" t="s">
        <v>1864</v>
      </c>
      <c r="N645" s="15">
        <v>41913</v>
      </c>
    </row>
    <row r="646" spans="1:14" x14ac:dyDescent="0.2">
      <c r="A646" s="18">
        <v>41588.944849537038</v>
      </c>
      <c r="B646" s="16" t="s">
        <v>205</v>
      </c>
      <c r="C646" s="16" t="s">
        <v>692</v>
      </c>
      <c r="D646" s="15">
        <v>41585.979768518519</v>
      </c>
      <c r="F646" s="16" t="s">
        <v>280</v>
      </c>
      <c r="G646" s="16" t="s">
        <v>10</v>
      </c>
      <c r="H646" s="16" t="s">
        <v>42</v>
      </c>
      <c r="I646" s="16" t="s">
        <v>42</v>
      </c>
      <c r="J646" s="17">
        <v>1</v>
      </c>
      <c r="K646" s="17">
        <v>0</v>
      </c>
      <c r="L646" s="17">
        <v>1</v>
      </c>
      <c r="M646" s="16" t="s">
        <v>1863</v>
      </c>
      <c r="N646" s="15"/>
    </row>
    <row r="647" spans="1:14" x14ac:dyDescent="0.2">
      <c r="A647" s="18">
        <v>41561.704201388886</v>
      </c>
      <c r="B647" s="16" t="s">
        <v>56</v>
      </c>
      <c r="C647" s="16" t="s">
        <v>693</v>
      </c>
      <c r="D647" s="15">
        <v>41558.738981481481</v>
      </c>
      <c r="F647" s="16" t="s">
        <v>274</v>
      </c>
      <c r="G647" s="16" t="s">
        <v>10</v>
      </c>
      <c r="H647" s="16" t="s">
        <v>43</v>
      </c>
      <c r="I647" s="16" t="s">
        <v>43</v>
      </c>
      <c r="J647" s="17">
        <v>30</v>
      </c>
      <c r="K647" s="17">
        <v>200.24</v>
      </c>
      <c r="L647" s="17">
        <v>230.24</v>
      </c>
      <c r="M647" s="16" t="s">
        <v>1863</v>
      </c>
      <c r="N647" s="15"/>
    </row>
    <row r="648" spans="1:14" x14ac:dyDescent="0.2">
      <c r="A648" s="18">
        <v>41548.480844907404</v>
      </c>
      <c r="B648" s="16" t="s">
        <v>131</v>
      </c>
      <c r="C648" s="16" t="s">
        <v>694</v>
      </c>
      <c r="D648" s="15">
        <v>41545.511319444442</v>
      </c>
      <c r="E648" s="15">
        <v>41555.950914351852</v>
      </c>
      <c r="F648" s="16" t="s">
        <v>280</v>
      </c>
      <c r="G648" s="16" t="s">
        <v>10</v>
      </c>
      <c r="H648" s="16" t="s">
        <v>45</v>
      </c>
      <c r="I648" s="16" t="s">
        <v>45</v>
      </c>
      <c r="J648" s="17">
        <v>30</v>
      </c>
      <c r="K648" s="17">
        <v>0</v>
      </c>
      <c r="L648" s="17">
        <v>30</v>
      </c>
      <c r="M648" s="16" t="s">
        <v>1863</v>
      </c>
      <c r="N648" s="15"/>
    </row>
    <row r="649" spans="1:14" x14ac:dyDescent="0.2">
      <c r="A649" s="18">
        <v>41556.63071759259</v>
      </c>
      <c r="B649" s="16" t="s">
        <v>103</v>
      </c>
      <c r="C649" s="16" t="s">
        <v>596</v>
      </c>
      <c r="D649" s="15">
        <v>41553.660150462965</v>
      </c>
      <c r="F649" s="16" t="s">
        <v>280</v>
      </c>
      <c r="G649" s="16" t="s">
        <v>10</v>
      </c>
      <c r="H649" s="16" t="s">
        <v>42</v>
      </c>
      <c r="I649" s="16" t="s">
        <v>42</v>
      </c>
      <c r="J649" s="17">
        <v>30</v>
      </c>
      <c r="K649" s="17">
        <v>300</v>
      </c>
      <c r="L649" s="17">
        <v>330</v>
      </c>
      <c r="M649" s="16" t="s">
        <v>1863</v>
      </c>
      <c r="N649" s="15"/>
    </row>
    <row r="650" spans="1:14" x14ac:dyDescent="0.2">
      <c r="A650" s="18">
        <v>41556.630335648151</v>
      </c>
      <c r="B650" s="16" t="s">
        <v>103</v>
      </c>
      <c r="C650" s="16" t="s">
        <v>648</v>
      </c>
      <c r="D650" s="15">
        <v>41553.658356481479</v>
      </c>
      <c r="F650" s="16" t="s">
        <v>280</v>
      </c>
      <c r="G650" s="16" t="s">
        <v>10</v>
      </c>
      <c r="H650" s="16" t="s">
        <v>42</v>
      </c>
      <c r="I650" s="16" t="s">
        <v>42</v>
      </c>
      <c r="J650" s="17">
        <v>30</v>
      </c>
      <c r="K650" s="17">
        <v>300</v>
      </c>
      <c r="L650" s="17">
        <v>330</v>
      </c>
      <c r="M650" s="16" t="s">
        <v>1863</v>
      </c>
      <c r="N650" s="15"/>
    </row>
    <row r="651" spans="1:14" x14ac:dyDescent="0.2">
      <c r="A651" s="18">
        <v>41554.731747685182</v>
      </c>
      <c r="B651" s="16" t="s">
        <v>194</v>
      </c>
      <c r="C651" s="16" t="s">
        <v>451</v>
      </c>
      <c r="D651" s="15">
        <v>41551.75922453704</v>
      </c>
      <c r="E651" s="15">
        <v>41559.393622685187</v>
      </c>
      <c r="F651" s="16" t="s">
        <v>276</v>
      </c>
      <c r="G651" s="16" t="s">
        <v>10</v>
      </c>
      <c r="H651" s="16" t="s">
        <v>41</v>
      </c>
      <c r="I651" s="16" t="s">
        <v>41</v>
      </c>
      <c r="J651" s="17">
        <v>470</v>
      </c>
      <c r="K651" s="17">
        <v>0</v>
      </c>
      <c r="L651" s="17">
        <v>470</v>
      </c>
      <c r="M651" s="16" t="s">
        <v>1864</v>
      </c>
      <c r="N651" s="15">
        <v>41828</v>
      </c>
    </row>
    <row r="652" spans="1:14" x14ac:dyDescent="0.2">
      <c r="A652" s="18">
        <v>41555.856851851851</v>
      </c>
      <c r="B652" s="16" t="s">
        <v>143</v>
      </c>
      <c r="C652" s="16" t="s">
        <v>695</v>
      </c>
      <c r="D652" s="15">
        <v>41552.881539351853</v>
      </c>
      <c r="F652" s="16" t="s">
        <v>326</v>
      </c>
      <c r="G652" s="16" t="s">
        <v>10</v>
      </c>
      <c r="H652" s="16" t="s">
        <v>43</v>
      </c>
      <c r="I652" s="16" t="s">
        <v>43</v>
      </c>
      <c r="J652" s="17">
        <v>30</v>
      </c>
      <c r="K652" s="17">
        <v>200</v>
      </c>
      <c r="L652" s="17">
        <v>230</v>
      </c>
      <c r="M652" s="16" t="s">
        <v>1864</v>
      </c>
      <c r="N652" s="15">
        <v>41955</v>
      </c>
    </row>
    <row r="653" spans="1:14" x14ac:dyDescent="0.2">
      <c r="A653" s="18">
        <v>41583.601319444446</v>
      </c>
      <c r="B653" s="16" t="s">
        <v>158</v>
      </c>
      <c r="C653" s="16" t="s">
        <v>696</v>
      </c>
      <c r="D653" s="15">
        <v>41580.624537037038</v>
      </c>
      <c r="E653" s="15">
        <v>41587.083321759259</v>
      </c>
      <c r="F653" s="16" t="s">
        <v>288</v>
      </c>
      <c r="G653" s="16" t="s">
        <v>10</v>
      </c>
      <c r="H653" s="16" t="s">
        <v>44</v>
      </c>
      <c r="I653" s="16" t="s">
        <v>44</v>
      </c>
      <c r="J653" s="17">
        <v>150</v>
      </c>
      <c r="K653" s="17">
        <v>0</v>
      </c>
      <c r="L653" s="17">
        <v>150</v>
      </c>
      <c r="M653" s="16" t="s">
        <v>1864</v>
      </c>
      <c r="N653" s="15">
        <v>41723</v>
      </c>
    </row>
    <row r="654" spans="1:14" x14ac:dyDescent="0.2">
      <c r="A654" s="18">
        <v>41561.536226851851</v>
      </c>
      <c r="B654" s="16" t="s">
        <v>151</v>
      </c>
      <c r="C654" s="16" t="s">
        <v>697</v>
      </c>
      <c r="D654" s="15">
        <v>41558.552662037036</v>
      </c>
      <c r="E654" s="15">
        <v>41560.951782407406</v>
      </c>
      <c r="F654" s="16" t="s">
        <v>280</v>
      </c>
      <c r="G654" s="16" t="s">
        <v>10</v>
      </c>
      <c r="H654" s="16" t="s">
        <v>42</v>
      </c>
      <c r="I654" s="16" t="s">
        <v>42</v>
      </c>
      <c r="J654" s="17">
        <v>30</v>
      </c>
      <c r="K654" s="17">
        <v>181.01</v>
      </c>
      <c r="L654" s="17">
        <v>211.01</v>
      </c>
      <c r="M654" s="16" t="s">
        <v>1863</v>
      </c>
      <c r="N654" s="15"/>
    </row>
    <row r="655" spans="1:14" x14ac:dyDescent="0.2">
      <c r="A655" s="18">
        <v>41556.629525462966</v>
      </c>
      <c r="B655" s="16" t="s">
        <v>103</v>
      </c>
      <c r="C655" s="16" t="s">
        <v>648</v>
      </c>
      <c r="D655" s="15">
        <v>41553.643460648149</v>
      </c>
      <c r="F655" s="16" t="s">
        <v>280</v>
      </c>
      <c r="G655" s="16" t="s">
        <v>10</v>
      </c>
      <c r="H655" s="16" t="s">
        <v>42</v>
      </c>
      <c r="I655" s="16" t="s">
        <v>42</v>
      </c>
      <c r="J655" s="17">
        <v>30</v>
      </c>
      <c r="K655" s="17">
        <v>300</v>
      </c>
      <c r="L655" s="17">
        <v>330</v>
      </c>
      <c r="M655" s="16" t="s">
        <v>1863</v>
      </c>
      <c r="N655" s="15"/>
    </row>
    <row r="656" spans="1:14" x14ac:dyDescent="0.2">
      <c r="A656" s="18">
        <v>41561.966215277775</v>
      </c>
      <c r="B656" s="16" t="s">
        <v>206</v>
      </c>
      <c r="C656" s="16" t="s">
        <v>698</v>
      </c>
      <c r="D656" s="15">
        <v>41558.975023148145</v>
      </c>
      <c r="E656" s="15">
        <v>41561.005497685182</v>
      </c>
      <c r="F656" s="16" t="s">
        <v>280</v>
      </c>
      <c r="G656" s="16" t="s">
        <v>10</v>
      </c>
      <c r="H656" s="16" t="s">
        <v>43</v>
      </c>
      <c r="I656" s="16" t="s">
        <v>43</v>
      </c>
      <c r="J656" s="17">
        <v>220</v>
      </c>
      <c r="K656" s="17">
        <v>0</v>
      </c>
      <c r="L656" s="17">
        <v>220</v>
      </c>
      <c r="M656" s="16" t="s">
        <v>1864</v>
      </c>
      <c r="N656" s="15">
        <v>41930</v>
      </c>
    </row>
    <row r="657" spans="1:14" x14ac:dyDescent="0.2">
      <c r="A657" s="18">
        <v>41549.654548611114</v>
      </c>
      <c r="B657" s="16" t="s">
        <v>78</v>
      </c>
      <c r="C657" s="16" t="s">
        <v>640</v>
      </c>
      <c r="D657" s="15">
        <v>41552.646423611113</v>
      </c>
      <c r="E657" s="15">
        <v>41559.575162037036</v>
      </c>
      <c r="F657" s="16" t="s">
        <v>276</v>
      </c>
      <c r="G657" s="16" t="s">
        <v>10</v>
      </c>
      <c r="H657" s="16" t="s">
        <v>49</v>
      </c>
      <c r="I657" s="16" t="s">
        <v>49</v>
      </c>
      <c r="J657" s="17">
        <v>401</v>
      </c>
      <c r="K657" s="17">
        <v>0</v>
      </c>
      <c r="L657" s="17">
        <v>401</v>
      </c>
      <c r="M657" s="16" t="s">
        <v>1864</v>
      </c>
      <c r="N657" s="15">
        <v>41930</v>
      </c>
    </row>
    <row r="658" spans="1:14" x14ac:dyDescent="0.2">
      <c r="A658" s="18">
        <v>41556.784537037034</v>
      </c>
      <c r="B658" s="16" t="s">
        <v>175</v>
      </c>
      <c r="C658" s="16" t="s">
        <v>691</v>
      </c>
      <c r="D658" s="15">
        <v>41553.792037037034</v>
      </c>
      <c r="F658" s="16" t="s">
        <v>274</v>
      </c>
      <c r="G658" s="16" t="s">
        <v>10</v>
      </c>
      <c r="H658" s="16" t="s">
        <v>43</v>
      </c>
      <c r="I658" s="16" t="s">
        <v>43</v>
      </c>
      <c r="J658" s="17">
        <v>30</v>
      </c>
      <c r="K658" s="17">
        <v>200</v>
      </c>
      <c r="L658" s="17">
        <v>230</v>
      </c>
      <c r="M658" s="16" t="s">
        <v>1864</v>
      </c>
      <c r="N658" s="15">
        <v>41646</v>
      </c>
    </row>
    <row r="659" spans="1:14" x14ac:dyDescent="0.2">
      <c r="A659" s="18">
        <v>41551.483715277776</v>
      </c>
      <c r="B659" s="16" t="s">
        <v>96</v>
      </c>
      <c r="C659" s="16" t="s">
        <v>699</v>
      </c>
      <c r="D659" s="15">
        <v>41548.469907407409</v>
      </c>
      <c r="E659" s="15">
        <v>41549.65452546296</v>
      </c>
      <c r="F659" s="16" t="s">
        <v>274</v>
      </c>
      <c r="G659" s="16" t="s">
        <v>10</v>
      </c>
      <c r="H659" s="16" t="s">
        <v>50</v>
      </c>
      <c r="I659" s="16" t="s">
        <v>50</v>
      </c>
      <c r="J659" s="17">
        <v>30</v>
      </c>
      <c r="K659" s="17">
        <v>191</v>
      </c>
      <c r="L659" s="17">
        <v>221</v>
      </c>
      <c r="M659" s="16" t="s">
        <v>1863</v>
      </c>
      <c r="N659" s="15"/>
    </row>
    <row r="660" spans="1:14" x14ac:dyDescent="0.2">
      <c r="A660" s="18">
        <v>41555.750648148147</v>
      </c>
      <c r="B660" s="16" t="s">
        <v>163</v>
      </c>
      <c r="C660" s="16" t="s">
        <v>700</v>
      </c>
      <c r="D660" s="15">
        <v>41552.735567129632</v>
      </c>
      <c r="E660" s="15">
        <v>41559.456516203703</v>
      </c>
      <c r="F660" s="16" t="s">
        <v>276</v>
      </c>
      <c r="G660" s="16" t="s">
        <v>10</v>
      </c>
      <c r="H660" s="16" t="s">
        <v>42</v>
      </c>
      <c r="I660" s="16" t="s">
        <v>42</v>
      </c>
      <c r="J660" s="17">
        <v>30</v>
      </c>
      <c r="K660" s="17">
        <v>100</v>
      </c>
      <c r="L660" s="17">
        <v>130</v>
      </c>
      <c r="M660" s="16" t="s">
        <v>1864</v>
      </c>
      <c r="N660" s="15">
        <v>41643</v>
      </c>
    </row>
    <row r="661" spans="1:14" x14ac:dyDescent="0.2">
      <c r="A661" s="18">
        <v>41556.631967592592</v>
      </c>
      <c r="B661" s="16" t="s">
        <v>103</v>
      </c>
      <c r="C661" s="16" t="s">
        <v>649</v>
      </c>
      <c r="D661" s="15">
        <v>41553.615752314814</v>
      </c>
      <c r="F661" s="16" t="s">
        <v>280</v>
      </c>
      <c r="G661" s="16" t="s">
        <v>10</v>
      </c>
      <c r="H661" s="16" t="s">
        <v>42</v>
      </c>
      <c r="I661" s="16" t="s">
        <v>42</v>
      </c>
      <c r="J661" s="17">
        <v>30</v>
      </c>
      <c r="K661" s="17">
        <v>0</v>
      </c>
      <c r="L661" s="17">
        <v>30</v>
      </c>
      <c r="M661" s="16" t="s">
        <v>1863</v>
      </c>
      <c r="N661" s="15"/>
    </row>
    <row r="662" spans="1:14" x14ac:dyDescent="0.2">
      <c r="A662" s="18">
        <v>41561.882407407407</v>
      </c>
      <c r="B662" s="16" t="s">
        <v>207</v>
      </c>
      <c r="C662" s="16" t="s">
        <v>701</v>
      </c>
      <c r="D662" s="15">
        <v>41558.861388888887</v>
      </c>
      <c r="E662" s="15">
        <v>41560.853900462964</v>
      </c>
      <c r="F662" s="16" t="s">
        <v>280</v>
      </c>
      <c r="G662" s="16" t="s">
        <v>10</v>
      </c>
      <c r="H662" s="16" t="s">
        <v>43</v>
      </c>
      <c r="I662" s="16" t="s">
        <v>43</v>
      </c>
      <c r="J662" s="17">
        <v>20</v>
      </c>
      <c r="K662" s="17">
        <v>0</v>
      </c>
      <c r="L662" s="17">
        <v>20</v>
      </c>
      <c r="M662" s="16" t="s">
        <v>1864</v>
      </c>
      <c r="N662" s="15">
        <v>41802</v>
      </c>
    </row>
    <row r="663" spans="1:14" x14ac:dyDescent="0.2">
      <c r="A663" s="18">
        <v>41555.635312500002</v>
      </c>
      <c r="B663" s="16" t="s">
        <v>157</v>
      </c>
      <c r="C663" s="16" t="s">
        <v>432</v>
      </c>
      <c r="D663" s="15">
        <v>41552.61409722222</v>
      </c>
      <c r="F663" s="16" t="s">
        <v>326</v>
      </c>
      <c r="G663" s="16" t="s">
        <v>10</v>
      </c>
      <c r="H663" s="16" t="s">
        <v>43</v>
      </c>
      <c r="I663" s="16" t="s">
        <v>43</v>
      </c>
      <c r="J663" s="17">
        <v>220</v>
      </c>
      <c r="K663" s="17">
        <v>0</v>
      </c>
      <c r="L663" s="17">
        <v>220</v>
      </c>
      <c r="M663" s="16" t="s">
        <v>1863</v>
      </c>
      <c r="N663" s="15"/>
    </row>
    <row r="664" spans="1:14" x14ac:dyDescent="0.2">
      <c r="A664" s="18">
        <v>41561.882303240738</v>
      </c>
      <c r="B664" s="16" t="s">
        <v>207</v>
      </c>
      <c r="C664" s="16" t="s">
        <v>701</v>
      </c>
      <c r="D664" s="15">
        <v>41558.856053240743</v>
      </c>
      <c r="E664" s="15">
        <v>41560.853831018518</v>
      </c>
      <c r="F664" s="16" t="s">
        <v>280</v>
      </c>
      <c r="G664" s="16" t="s">
        <v>10</v>
      </c>
      <c r="H664" s="16" t="s">
        <v>43</v>
      </c>
      <c r="I664" s="16" t="s">
        <v>43</v>
      </c>
      <c r="J664" s="17">
        <v>20</v>
      </c>
      <c r="K664" s="17">
        <v>0</v>
      </c>
      <c r="L664" s="17">
        <v>20</v>
      </c>
      <c r="M664" s="16" t="s">
        <v>1864</v>
      </c>
      <c r="N664" s="15">
        <v>41802</v>
      </c>
    </row>
    <row r="665" spans="1:14" x14ac:dyDescent="0.2">
      <c r="A665" s="18">
        <v>41554.616574074076</v>
      </c>
      <c r="B665" s="16" t="s">
        <v>175</v>
      </c>
      <c r="C665" s="16" t="s">
        <v>667</v>
      </c>
      <c r="D665" s="15">
        <v>41557.646006944444</v>
      </c>
      <c r="E665" s="15">
        <v>41538.494537037041</v>
      </c>
      <c r="F665" s="16" t="s">
        <v>274</v>
      </c>
      <c r="G665" s="16" t="s">
        <v>10</v>
      </c>
      <c r="H665" s="16" t="s">
        <v>43</v>
      </c>
      <c r="I665" s="16" t="s">
        <v>43</v>
      </c>
      <c r="J665" s="17">
        <v>30</v>
      </c>
      <c r="K665" s="17">
        <v>485</v>
      </c>
      <c r="L665" s="17">
        <v>515</v>
      </c>
      <c r="M665" s="16" t="s">
        <v>1864</v>
      </c>
      <c r="N665" s="15">
        <v>41710</v>
      </c>
    </row>
    <row r="666" spans="1:14" x14ac:dyDescent="0.2">
      <c r="A666" s="18">
        <v>41549.838900462964</v>
      </c>
      <c r="B666" s="16" t="s">
        <v>151</v>
      </c>
      <c r="C666" s="16" t="s">
        <v>702</v>
      </c>
      <c r="D666" s="15">
        <v>41546.799247685187</v>
      </c>
      <c r="E666" s="15">
        <v>41556.142372685186</v>
      </c>
      <c r="F666" s="16" t="s">
        <v>280</v>
      </c>
      <c r="G666" s="16" t="s">
        <v>10</v>
      </c>
      <c r="H666" s="16" t="s">
        <v>42</v>
      </c>
      <c r="I666" s="16" t="s">
        <v>42</v>
      </c>
      <c r="J666" s="17">
        <v>30</v>
      </c>
      <c r="K666" s="17">
        <v>0</v>
      </c>
      <c r="L666" s="17">
        <v>30</v>
      </c>
      <c r="M666" s="16" t="s">
        <v>1863</v>
      </c>
      <c r="N666" s="15"/>
    </row>
    <row r="667" spans="1:14" x14ac:dyDescent="0.2">
      <c r="A667" s="18">
        <v>41549.839629629627</v>
      </c>
      <c r="B667" s="16" t="s">
        <v>151</v>
      </c>
      <c r="C667" s="16" t="s">
        <v>702</v>
      </c>
      <c r="D667" s="15">
        <v>41546.799247685187</v>
      </c>
      <c r="E667" s="15">
        <v>41556.142372685186</v>
      </c>
      <c r="F667" s="16" t="s">
        <v>280</v>
      </c>
      <c r="G667" s="16" t="s">
        <v>10</v>
      </c>
      <c r="H667" s="16" t="s">
        <v>42</v>
      </c>
      <c r="I667" s="16" t="s">
        <v>42</v>
      </c>
      <c r="J667" s="17">
        <v>30</v>
      </c>
      <c r="K667" s="17">
        <v>0</v>
      </c>
      <c r="L667" s="17">
        <v>30</v>
      </c>
      <c r="M667" s="16" t="s">
        <v>1863</v>
      </c>
      <c r="N667" s="15"/>
    </row>
    <row r="668" spans="1:14" x14ac:dyDescent="0.2">
      <c r="A668" s="18">
        <v>41558.899270833332</v>
      </c>
      <c r="B668" s="16" t="s">
        <v>151</v>
      </c>
      <c r="C668" s="16" t="s">
        <v>331</v>
      </c>
      <c r="D668" s="15">
        <v>41561.939803240741</v>
      </c>
      <c r="F668" s="16" t="s">
        <v>280</v>
      </c>
      <c r="G668" s="16" t="s">
        <v>10</v>
      </c>
      <c r="H668" s="16" t="s">
        <v>45</v>
      </c>
      <c r="I668" s="16" t="s">
        <v>45</v>
      </c>
      <c r="J668" s="17">
        <v>30</v>
      </c>
      <c r="K668" s="17">
        <v>48.5</v>
      </c>
      <c r="L668" s="17">
        <v>78.5</v>
      </c>
      <c r="M668" s="16" t="s">
        <v>1864</v>
      </c>
      <c r="N668" s="15">
        <v>41650</v>
      </c>
    </row>
    <row r="669" spans="1:14" x14ac:dyDescent="0.2">
      <c r="A669" s="18">
        <v>41556.631342592591</v>
      </c>
      <c r="B669" s="16" t="s">
        <v>103</v>
      </c>
      <c r="C669" s="16" t="s">
        <v>596</v>
      </c>
      <c r="D669" s="15">
        <v>41553.579375000001</v>
      </c>
      <c r="F669" s="16" t="s">
        <v>280</v>
      </c>
      <c r="G669" s="16" t="s">
        <v>10</v>
      </c>
      <c r="H669" s="16" t="s">
        <v>42</v>
      </c>
      <c r="I669" s="16" t="s">
        <v>42</v>
      </c>
      <c r="J669" s="17">
        <v>30</v>
      </c>
      <c r="K669" s="17">
        <v>0</v>
      </c>
      <c r="L669" s="17">
        <v>30</v>
      </c>
      <c r="M669" s="16" t="s">
        <v>1863</v>
      </c>
      <c r="N669" s="15"/>
    </row>
    <row r="670" spans="1:14" x14ac:dyDescent="0.2">
      <c r="A670" s="18">
        <v>41561.866550925923</v>
      </c>
      <c r="B670" s="16" t="s">
        <v>208</v>
      </c>
      <c r="C670" s="16" t="s">
        <v>703</v>
      </c>
      <c r="D670" s="15">
        <v>41558.811712962961</v>
      </c>
      <c r="F670" s="16" t="s">
        <v>280</v>
      </c>
      <c r="G670" s="16" t="s">
        <v>10</v>
      </c>
      <c r="H670" s="16" t="s">
        <v>43</v>
      </c>
      <c r="I670" s="16" t="s">
        <v>43</v>
      </c>
      <c r="J670" s="17">
        <v>30</v>
      </c>
      <c r="K670" s="17">
        <v>274</v>
      </c>
      <c r="L670" s="17">
        <v>304</v>
      </c>
      <c r="M670" s="16" t="s">
        <v>1864</v>
      </c>
      <c r="N670" s="15">
        <v>41811</v>
      </c>
    </row>
    <row r="671" spans="1:14" x14ac:dyDescent="0.2">
      <c r="A671" s="18">
        <v>41562.89875</v>
      </c>
      <c r="B671" s="16" t="s">
        <v>143</v>
      </c>
      <c r="C671" s="16" t="s">
        <v>573</v>
      </c>
      <c r="D671" s="15">
        <v>41559.838587962964</v>
      </c>
      <c r="F671" s="16" t="s">
        <v>326</v>
      </c>
      <c r="G671" s="16" t="s">
        <v>10</v>
      </c>
      <c r="H671" s="16" t="s">
        <v>49</v>
      </c>
      <c r="I671" s="16" t="s">
        <v>49</v>
      </c>
      <c r="J671" s="17">
        <v>949</v>
      </c>
      <c r="K671" s="17">
        <v>0</v>
      </c>
      <c r="L671" s="17">
        <v>949</v>
      </c>
      <c r="M671" s="16" t="s">
        <v>1863</v>
      </c>
      <c r="N671" s="15"/>
    </row>
    <row r="672" spans="1:14" x14ac:dyDescent="0.2">
      <c r="A672" s="18">
        <v>41556.935196759259</v>
      </c>
      <c r="B672" s="16" t="s">
        <v>190</v>
      </c>
      <c r="C672" s="16" t="s">
        <v>704</v>
      </c>
      <c r="D672" s="15">
        <v>41553.874837962961</v>
      </c>
      <c r="F672" s="16" t="s">
        <v>274</v>
      </c>
      <c r="G672" s="16" t="s">
        <v>10</v>
      </c>
      <c r="H672" s="16" t="s">
        <v>42</v>
      </c>
      <c r="I672" s="16" t="s">
        <v>42</v>
      </c>
      <c r="J672" s="17">
        <v>1</v>
      </c>
      <c r="K672" s="17">
        <v>2</v>
      </c>
      <c r="L672" s="17">
        <v>3</v>
      </c>
      <c r="M672" s="16" t="s">
        <v>1864</v>
      </c>
      <c r="N672" s="15">
        <v>41803</v>
      </c>
    </row>
    <row r="673" spans="1:14" x14ac:dyDescent="0.2">
      <c r="A673" s="18">
        <v>41588.616643518515</v>
      </c>
      <c r="B673" s="16" t="s">
        <v>209</v>
      </c>
      <c r="C673" s="16" t="s">
        <v>705</v>
      </c>
      <c r="D673" s="15">
        <v>41585.555254629631</v>
      </c>
      <c r="F673" s="16" t="s">
        <v>274</v>
      </c>
      <c r="G673" s="16" t="s">
        <v>10</v>
      </c>
      <c r="H673" s="16" t="s">
        <v>50</v>
      </c>
      <c r="I673" s="16" t="s">
        <v>50</v>
      </c>
      <c r="J673" s="17">
        <v>30</v>
      </c>
      <c r="K673" s="17">
        <v>0</v>
      </c>
      <c r="L673" s="17">
        <v>30</v>
      </c>
      <c r="M673" s="16" t="s">
        <v>1863</v>
      </c>
      <c r="N673" s="15"/>
    </row>
    <row r="674" spans="1:14" x14ac:dyDescent="0.2">
      <c r="A674" s="18">
        <v>41556.605509259258</v>
      </c>
      <c r="B674" s="16" t="s">
        <v>103</v>
      </c>
      <c r="C674" s="16" t="s">
        <v>614</v>
      </c>
      <c r="D674" s="15">
        <v>41553.537303240744</v>
      </c>
      <c r="F674" s="16" t="s">
        <v>280</v>
      </c>
      <c r="G674" s="16" t="s">
        <v>10</v>
      </c>
      <c r="H674" s="16" t="s">
        <v>42</v>
      </c>
      <c r="I674" s="16" t="s">
        <v>42</v>
      </c>
      <c r="J674" s="17">
        <v>30</v>
      </c>
      <c r="K674" s="17">
        <v>0</v>
      </c>
      <c r="L674" s="17">
        <v>30</v>
      </c>
      <c r="M674" s="16" t="s">
        <v>1863</v>
      </c>
      <c r="N674" s="15"/>
    </row>
    <row r="675" spans="1:14" x14ac:dyDescent="0.2">
      <c r="A675" s="18">
        <v>41560.643530092595</v>
      </c>
      <c r="B675" s="16" t="s">
        <v>151</v>
      </c>
      <c r="C675" s="16" t="s">
        <v>663</v>
      </c>
      <c r="D675" s="15">
        <v>41557.55395833333</v>
      </c>
      <c r="F675" s="16" t="s">
        <v>276</v>
      </c>
      <c r="G675" s="16" t="s">
        <v>10</v>
      </c>
      <c r="H675" s="16" t="s">
        <v>41</v>
      </c>
      <c r="I675" s="16" t="s">
        <v>41</v>
      </c>
      <c r="J675" s="17">
        <v>470</v>
      </c>
      <c r="K675" s="17">
        <v>0</v>
      </c>
      <c r="L675" s="17">
        <v>470</v>
      </c>
      <c r="M675" s="16" t="s">
        <v>1864</v>
      </c>
      <c r="N675" s="15">
        <v>41832</v>
      </c>
    </row>
    <row r="676" spans="1:14" x14ac:dyDescent="0.2">
      <c r="A676" s="18">
        <v>41553.571550925924</v>
      </c>
      <c r="B676" s="16" t="s">
        <v>117</v>
      </c>
      <c r="C676" s="16" t="s">
        <v>384</v>
      </c>
      <c r="D676" s="15">
        <v>41550.477175925924</v>
      </c>
      <c r="F676" s="16" t="s">
        <v>288</v>
      </c>
      <c r="G676" s="16" t="s">
        <v>10</v>
      </c>
      <c r="H676" s="16" t="s">
        <v>42</v>
      </c>
      <c r="I676" s="16" t="s">
        <v>42</v>
      </c>
      <c r="J676" s="17">
        <v>30</v>
      </c>
      <c r="K676" s="17">
        <v>0</v>
      </c>
      <c r="L676" s="17">
        <v>30</v>
      </c>
      <c r="M676" s="16" t="s">
        <v>1864</v>
      </c>
      <c r="N676" s="15">
        <v>41970</v>
      </c>
    </row>
    <row r="677" spans="1:14" x14ac:dyDescent="0.2">
      <c r="A677" s="18">
        <v>41561.929375</v>
      </c>
      <c r="B677" s="16" t="s">
        <v>199</v>
      </c>
      <c r="C677" s="16" t="s">
        <v>706</v>
      </c>
      <c r="D677" s="15">
        <v>41558.832696759258</v>
      </c>
      <c r="E677" s="15">
        <v>41560.853773148148</v>
      </c>
      <c r="F677" s="16" t="s">
        <v>280</v>
      </c>
      <c r="G677" s="16" t="s">
        <v>10</v>
      </c>
      <c r="H677" s="16" t="s">
        <v>43</v>
      </c>
      <c r="I677" s="16" t="s">
        <v>43</v>
      </c>
      <c r="J677" s="17">
        <v>20</v>
      </c>
      <c r="K677" s="17">
        <v>200</v>
      </c>
      <c r="L677" s="17">
        <v>220</v>
      </c>
      <c r="M677" s="16" t="s">
        <v>1864</v>
      </c>
      <c r="N677" s="15">
        <v>41826</v>
      </c>
    </row>
    <row r="678" spans="1:14" x14ac:dyDescent="0.2">
      <c r="A678" s="18">
        <v>41560.872407407405</v>
      </c>
      <c r="B678" s="16" t="s">
        <v>169</v>
      </c>
      <c r="C678" s="16" t="s">
        <v>527</v>
      </c>
      <c r="D678" s="15">
        <v>41557.771261574075</v>
      </c>
      <c r="F678" s="16" t="s">
        <v>276</v>
      </c>
      <c r="G678" s="16" t="s">
        <v>10</v>
      </c>
      <c r="H678" s="16" t="s">
        <v>43</v>
      </c>
      <c r="I678" s="16" t="s">
        <v>43</v>
      </c>
      <c r="J678" s="17">
        <v>220</v>
      </c>
      <c r="K678" s="17">
        <v>47</v>
      </c>
      <c r="L678" s="17">
        <v>267</v>
      </c>
      <c r="M678" s="16" t="s">
        <v>1864</v>
      </c>
      <c r="N678" s="15">
        <v>41898</v>
      </c>
    </row>
    <row r="679" spans="1:14" x14ac:dyDescent="0.2">
      <c r="A679" s="18">
        <v>41555.857476851852</v>
      </c>
      <c r="B679" s="16" t="s">
        <v>143</v>
      </c>
      <c r="C679" s="16" t="s">
        <v>707</v>
      </c>
      <c r="D679" s="15">
        <v>41552.753842592596</v>
      </c>
      <c r="F679" s="16" t="s">
        <v>326</v>
      </c>
      <c r="G679" s="16" t="s">
        <v>10</v>
      </c>
      <c r="H679" s="16" t="s">
        <v>45</v>
      </c>
      <c r="I679" s="16" t="s">
        <v>45</v>
      </c>
      <c r="J679" s="17">
        <v>30</v>
      </c>
      <c r="K679" s="17">
        <v>0</v>
      </c>
      <c r="L679" s="17">
        <v>30</v>
      </c>
      <c r="M679" s="16" t="s">
        <v>1864</v>
      </c>
      <c r="N679" s="15">
        <v>41647</v>
      </c>
    </row>
    <row r="680" spans="1:14" x14ac:dyDescent="0.2">
      <c r="A680" s="18">
        <v>41550.396701388891</v>
      </c>
      <c r="B680" s="16" t="s">
        <v>80</v>
      </c>
      <c r="C680" s="16" t="s">
        <v>708</v>
      </c>
      <c r="D680" s="15">
        <v>41553.50677083333</v>
      </c>
      <c r="E680" s="15">
        <v>41549.819039351853</v>
      </c>
      <c r="F680" s="16" t="s">
        <v>280</v>
      </c>
      <c r="G680" s="16" t="s">
        <v>10</v>
      </c>
      <c r="H680" s="16" t="s">
        <v>43</v>
      </c>
      <c r="I680" s="16" t="s">
        <v>43</v>
      </c>
      <c r="J680" s="17">
        <v>220</v>
      </c>
      <c r="K680" s="17">
        <v>0</v>
      </c>
      <c r="L680" s="17">
        <v>220</v>
      </c>
      <c r="M680" s="16" t="s">
        <v>1863</v>
      </c>
      <c r="N680" s="15"/>
    </row>
    <row r="681" spans="1:14" x14ac:dyDescent="0.2">
      <c r="A681" s="18">
        <v>41557.618750000001</v>
      </c>
      <c r="B681" s="16" t="s">
        <v>186</v>
      </c>
      <c r="C681" s="16" t="s">
        <v>709</v>
      </c>
      <c r="D681" s="15">
        <v>41554.495312500003</v>
      </c>
      <c r="F681" s="16" t="s">
        <v>280</v>
      </c>
      <c r="G681" s="16" t="s">
        <v>10</v>
      </c>
      <c r="H681" s="16" t="s">
        <v>42</v>
      </c>
      <c r="I681" s="16" t="s">
        <v>42</v>
      </c>
      <c r="J681" s="17">
        <v>30</v>
      </c>
      <c r="K681" s="17">
        <v>0</v>
      </c>
      <c r="L681" s="17">
        <v>30</v>
      </c>
      <c r="M681" s="16" t="s">
        <v>1863</v>
      </c>
      <c r="N681" s="15"/>
    </row>
    <row r="682" spans="1:14" x14ac:dyDescent="0.2">
      <c r="A682" s="18">
        <v>41548.720856481479</v>
      </c>
      <c r="B682" s="16" t="s">
        <v>210</v>
      </c>
      <c r="C682" s="16" t="s">
        <v>710</v>
      </c>
      <c r="D682" s="15">
        <v>41545.596921296295</v>
      </c>
      <c r="E682" s="15">
        <v>41552.473483796297</v>
      </c>
      <c r="F682" s="16" t="s">
        <v>326</v>
      </c>
      <c r="G682" s="16" t="s">
        <v>10</v>
      </c>
      <c r="H682" s="16" t="s">
        <v>49</v>
      </c>
      <c r="I682" s="16" t="s">
        <v>49</v>
      </c>
      <c r="J682" s="17">
        <v>401</v>
      </c>
      <c r="K682" s="17">
        <v>0</v>
      </c>
      <c r="L682" s="17">
        <v>401</v>
      </c>
      <c r="M682" s="16" t="s">
        <v>1864</v>
      </c>
      <c r="N682" s="15">
        <v>41700</v>
      </c>
    </row>
    <row r="683" spans="1:14" x14ac:dyDescent="0.2">
      <c r="A683" s="18">
        <v>41561.973668981482</v>
      </c>
      <c r="B683" s="16" t="s">
        <v>211</v>
      </c>
      <c r="C683" s="16" t="s">
        <v>711</v>
      </c>
      <c r="D683" s="15">
        <v>41558.842499999999</v>
      </c>
      <c r="F683" s="16" t="s">
        <v>280</v>
      </c>
      <c r="G683" s="16" t="s">
        <v>10</v>
      </c>
      <c r="H683" s="16" t="s">
        <v>43</v>
      </c>
      <c r="I683" s="16" t="s">
        <v>43</v>
      </c>
      <c r="J683" s="17">
        <v>30</v>
      </c>
      <c r="K683" s="17">
        <v>300</v>
      </c>
      <c r="L683" s="17">
        <v>330</v>
      </c>
      <c r="M683" s="16" t="s">
        <v>1863</v>
      </c>
      <c r="N683" s="15"/>
    </row>
    <row r="684" spans="1:14" x14ac:dyDescent="0.2">
      <c r="A684" s="18">
        <v>41561.86482638889</v>
      </c>
      <c r="B684" s="16" t="s">
        <v>208</v>
      </c>
      <c r="C684" s="16" t="s">
        <v>712</v>
      </c>
      <c r="D684" s="15">
        <v>41558.731539351851</v>
      </c>
      <c r="E684" s="15">
        <v>41560.846168981479</v>
      </c>
      <c r="F684" s="16" t="s">
        <v>280</v>
      </c>
      <c r="G684" s="16" t="s">
        <v>10</v>
      </c>
      <c r="H684" s="16" t="s">
        <v>49</v>
      </c>
      <c r="I684" s="16" t="s">
        <v>49</v>
      </c>
      <c r="J684" s="17">
        <v>30</v>
      </c>
      <c r="K684" s="17">
        <v>0</v>
      </c>
      <c r="L684" s="17">
        <v>30</v>
      </c>
      <c r="M684" s="16" t="s">
        <v>1864</v>
      </c>
      <c r="N684" s="15">
        <v>41775</v>
      </c>
    </row>
    <row r="685" spans="1:14" x14ac:dyDescent="0.2">
      <c r="A685" s="18">
        <v>41588.50372685185</v>
      </c>
      <c r="B685" s="16" t="s">
        <v>203</v>
      </c>
      <c r="C685" s="16" t="s">
        <v>713</v>
      </c>
      <c r="D685" s="15">
        <v>41585.362337962964</v>
      </c>
      <c r="E685" s="15">
        <v>41587.703680555554</v>
      </c>
      <c r="F685" s="16" t="s">
        <v>276</v>
      </c>
      <c r="G685" s="16" t="s">
        <v>10</v>
      </c>
      <c r="H685" s="16" t="s">
        <v>49</v>
      </c>
      <c r="I685" s="16" t="s">
        <v>49</v>
      </c>
      <c r="J685" s="17">
        <v>949</v>
      </c>
      <c r="K685" s="17">
        <v>232.5</v>
      </c>
      <c r="L685" s="17">
        <v>1181.5</v>
      </c>
      <c r="M685" s="16" t="s">
        <v>1864</v>
      </c>
      <c r="N685" s="15">
        <v>41901</v>
      </c>
    </row>
    <row r="686" spans="1:14" x14ac:dyDescent="0.2">
      <c r="A686" s="18">
        <v>41562.977037037039</v>
      </c>
      <c r="B686" s="16" t="s">
        <v>155</v>
      </c>
      <c r="C686" s="16" t="s">
        <v>345</v>
      </c>
      <c r="D686" s="15">
        <v>41559.834594907406</v>
      </c>
      <c r="F686" s="16" t="s">
        <v>326</v>
      </c>
      <c r="G686" s="16" t="s">
        <v>10</v>
      </c>
      <c r="H686" s="16" t="s">
        <v>50</v>
      </c>
      <c r="I686" s="16" t="s">
        <v>50</v>
      </c>
      <c r="J686" s="17">
        <v>220</v>
      </c>
      <c r="K686" s="17">
        <v>320.05</v>
      </c>
      <c r="L686" s="17">
        <v>540.04999999999995</v>
      </c>
      <c r="M686" s="16" t="s">
        <v>1863</v>
      </c>
      <c r="N686" s="15"/>
    </row>
    <row r="687" spans="1:14" x14ac:dyDescent="0.2">
      <c r="A687" s="18">
        <v>41556.581053240741</v>
      </c>
      <c r="B687" s="16" t="s">
        <v>103</v>
      </c>
      <c r="C687" s="16" t="s">
        <v>714</v>
      </c>
      <c r="D687" s="15">
        <v>41553.434467592589</v>
      </c>
      <c r="F687" s="16" t="s">
        <v>280</v>
      </c>
      <c r="G687" s="16" t="s">
        <v>10</v>
      </c>
      <c r="H687" s="16" t="s">
        <v>42</v>
      </c>
      <c r="I687" s="16" t="s">
        <v>42</v>
      </c>
      <c r="J687" s="17">
        <v>30</v>
      </c>
      <c r="K687" s="17">
        <v>0</v>
      </c>
      <c r="L687" s="17">
        <v>30</v>
      </c>
      <c r="M687" s="16" t="s">
        <v>1863</v>
      </c>
      <c r="N687" s="15"/>
    </row>
    <row r="688" spans="1:14" x14ac:dyDescent="0.2">
      <c r="A688" s="18">
        <v>41556.472638888888</v>
      </c>
      <c r="B688" s="16" t="s">
        <v>95</v>
      </c>
      <c r="C688" s="16" t="s">
        <v>715</v>
      </c>
      <c r="D688" s="15">
        <v>41559.619456018518</v>
      </c>
      <c r="E688" s="15">
        <v>41562.491354166668</v>
      </c>
      <c r="F688" s="16" t="s">
        <v>288</v>
      </c>
      <c r="G688" s="16" t="s">
        <v>10</v>
      </c>
      <c r="H688" s="16" t="s">
        <v>43</v>
      </c>
      <c r="I688" s="16" t="s">
        <v>43</v>
      </c>
      <c r="J688" s="17">
        <v>220</v>
      </c>
      <c r="K688" s="17">
        <v>0</v>
      </c>
      <c r="L688" s="17">
        <v>220</v>
      </c>
      <c r="M688" s="16" t="s">
        <v>1864</v>
      </c>
      <c r="N688" s="15">
        <v>41715</v>
      </c>
    </row>
    <row r="689" spans="1:14" x14ac:dyDescent="0.2">
      <c r="A689" s="18">
        <v>41561.941331018519</v>
      </c>
      <c r="B689" s="16" t="s">
        <v>110</v>
      </c>
      <c r="C689" s="16" t="s">
        <v>716</v>
      </c>
      <c r="D689" s="15">
        <v>41558.786851851852</v>
      </c>
      <c r="E689" s="15">
        <v>41560.853703703702</v>
      </c>
      <c r="F689" s="16" t="s">
        <v>280</v>
      </c>
      <c r="G689" s="16" t="s">
        <v>10</v>
      </c>
      <c r="H689" s="16" t="s">
        <v>43</v>
      </c>
      <c r="I689" s="16" t="s">
        <v>43</v>
      </c>
      <c r="J689" s="17">
        <v>20</v>
      </c>
      <c r="K689" s="17">
        <v>0</v>
      </c>
      <c r="L689" s="17">
        <v>20</v>
      </c>
      <c r="M689" s="16" t="s">
        <v>1864</v>
      </c>
      <c r="N689" s="15">
        <v>41671</v>
      </c>
    </row>
    <row r="690" spans="1:14" x14ac:dyDescent="0.2">
      <c r="A690" s="18">
        <v>41556.581400462965</v>
      </c>
      <c r="B690" s="16" t="s">
        <v>103</v>
      </c>
      <c r="C690" s="16" t="s">
        <v>717</v>
      </c>
      <c r="D690" s="15">
        <v>41553.423680555556</v>
      </c>
      <c r="F690" s="16" t="s">
        <v>280</v>
      </c>
      <c r="G690" s="16" t="s">
        <v>10</v>
      </c>
      <c r="H690" s="16" t="s">
        <v>42</v>
      </c>
      <c r="I690" s="16" t="s">
        <v>42</v>
      </c>
      <c r="J690" s="17">
        <v>30</v>
      </c>
      <c r="K690" s="17">
        <v>98</v>
      </c>
      <c r="L690" s="17">
        <v>128</v>
      </c>
      <c r="M690" s="16" t="s">
        <v>1863</v>
      </c>
      <c r="N690" s="15"/>
    </row>
    <row r="691" spans="1:14" x14ac:dyDescent="0.2">
      <c r="A691" s="18">
        <v>41561.92696759259</v>
      </c>
      <c r="B691" s="16" t="s">
        <v>199</v>
      </c>
      <c r="C691" s="16" t="s">
        <v>718</v>
      </c>
      <c r="D691" s="15">
        <v>41558.760914351849</v>
      </c>
      <c r="E691" s="15">
        <v>41560.85355324074</v>
      </c>
      <c r="F691" s="16" t="s">
        <v>280</v>
      </c>
      <c r="G691" s="16" t="s">
        <v>10</v>
      </c>
      <c r="H691" s="16" t="s">
        <v>43</v>
      </c>
      <c r="I691" s="16" t="s">
        <v>43</v>
      </c>
      <c r="J691" s="17">
        <v>20</v>
      </c>
      <c r="K691" s="17">
        <v>100</v>
      </c>
      <c r="L691" s="17">
        <v>120</v>
      </c>
      <c r="M691" s="16" t="s">
        <v>1864</v>
      </c>
      <c r="N691" s="15">
        <v>41816</v>
      </c>
    </row>
    <row r="692" spans="1:14" x14ac:dyDescent="0.2">
      <c r="A692" s="18">
        <v>41588.943043981482</v>
      </c>
      <c r="B692" s="16" t="s">
        <v>205</v>
      </c>
      <c r="C692" s="16" t="s">
        <v>719</v>
      </c>
      <c r="D692" s="15">
        <v>41585.77684027778</v>
      </c>
      <c r="F692" s="16" t="s">
        <v>280</v>
      </c>
      <c r="G692" s="16" t="s">
        <v>10</v>
      </c>
      <c r="H692" s="16" t="s">
        <v>42</v>
      </c>
      <c r="I692" s="16" t="s">
        <v>42</v>
      </c>
      <c r="J692" s="17">
        <v>1</v>
      </c>
      <c r="K692" s="17">
        <v>200</v>
      </c>
      <c r="L692" s="17">
        <v>201</v>
      </c>
      <c r="M692" s="16" t="s">
        <v>1864</v>
      </c>
      <c r="N692" s="15">
        <v>41950</v>
      </c>
    </row>
    <row r="693" spans="1:14" x14ac:dyDescent="0.2">
      <c r="A693" s="18">
        <v>41556.633032407408</v>
      </c>
      <c r="B693" s="16" t="s">
        <v>97</v>
      </c>
      <c r="C693" s="16" t="s">
        <v>547</v>
      </c>
      <c r="D693" s="15">
        <v>41553.461122685185</v>
      </c>
      <c r="F693" s="16" t="s">
        <v>326</v>
      </c>
      <c r="G693" s="16" t="s">
        <v>10</v>
      </c>
      <c r="H693" s="16" t="s">
        <v>41</v>
      </c>
      <c r="I693" s="16" t="s">
        <v>41</v>
      </c>
      <c r="J693" s="17">
        <v>30</v>
      </c>
      <c r="K693" s="17">
        <v>485</v>
      </c>
      <c r="L693" s="17">
        <v>515</v>
      </c>
      <c r="M693" s="16" t="s">
        <v>1864</v>
      </c>
      <c r="N693" s="15">
        <v>41694</v>
      </c>
    </row>
    <row r="694" spans="1:14" x14ac:dyDescent="0.2">
      <c r="A694" s="18">
        <v>41550.684594907405</v>
      </c>
      <c r="B694" s="16" t="s">
        <v>70</v>
      </c>
      <c r="C694" s="16" t="s">
        <v>720</v>
      </c>
      <c r="D694" s="15">
        <v>41547.50885416667</v>
      </c>
      <c r="E694" s="15">
        <v>41556.127546296295</v>
      </c>
      <c r="F694" s="16" t="s">
        <v>280</v>
      </c>
      <c r="G694" s="16" t="s">
        <v>10</v>
      </c>
      <c r="H694" s="16" t="s">
        <v>45</v>
      </c>
      <c r="I694" s="16" t="s">
        <v>45</v>
      </c>
      <c r="J694" s="17">
        <v>30</v>
      </c>
      <c r="K694" s="17">
        <v>0</v>
      </c>
      <c r="L694" s="17">
        <v>30</v>
      </c>
      <c r="M694" s="16" t="s">
        <v>1863</v>
      </c>
      <c r="N694" s="15"/>
    </row>
    <row r="695" spans="1:14" x14ac:dyDescent="0.2">
      <c r="A695" s="18">
        <v>41554.731909722221</v>
      </c>
      <c r="B695" s="16" t="s">
        <v>194</v>
      </c>
      <c r="C695" s="16" t="s">
        <v>511</v>
      </c>
      <c r="D695" s="15">
        <v>41551.552627314813</v>
      </c>
      <c r="E695" s="15">
        <v>41559.563333333332</v>
      </c>
      <c r="F695" s="16" t="s">
        <v>276</v>
      </c>
      <c r="G695" s="16" t="s">
        <v>10</v>
      </c>
      <c r="H695" s="16" t="s">
        <v>41</v>
      </c>
      <c r="I695" s="16" t="s">
        <v>41</v>
      </c>
      <c r="J695" s="17">
        <v>470</v>
      </c>
      <c r="K695" s="17">
        <v>0</v>
      </c>
      <c r="L695" s="17">
        <v>470</v>
      </c>
      <c r="M695" s="16" t="s">
        <v>1864</v>
      </c>
      <c r="N695" s="15">
        <v>41767</v>
      </c>
    </row>
    <row r="696" spans="1:14" x14ac:dyDescent="0.2">
      <c r="A696" s="18">
        <v>41593.93922453704</v>
      </c>
      <c r="B696" s="16" t="s">
        <v>157</v>
      </c>
      <c r="C696" s="16" t="s">
        <v>721</v>
      </c>
      <c r="D696" s="15">
        <v>41590.754664351851</v>
      </c>
      <c r="F696" s="16" t="s">
        <v>326</v>
      </c>
      <c r="G696" s="16" t="s">
        <v>10</v>
      </c>
      <c r="H696" s="16" t="s">
        <v>43</v>
      </c>
      <c r="I696" s="16" t="s">
        <v>43</v>
      </c>
      <c r="J696" s="17">
        <v>30</v>
      </c>
      <c r="K696" s="17">
        <v>200</v>
      </c>
      <c r="L696" s="17">
        <v>230</v>
      </c>
      <c r="M696" s="16" t="s">
        <v>1863</v>
      </c>
      <c r="N696" s="15"/>
    </row>
    <row r="697" spans="1:14" x14ac:dyDescent="0.2">
      <c r="A697" s="18">
        <v>41549.83997685185</v>
      </c>
      <c r="B697" s="16" t="s">
        <v>151</v>
      </c>
      <c r="C697" s="16" t="s">
        <v>702</v>
      </c>
      <c r="D697" s="15">
        <v>41546.65179398148</v>
      </c>
      <c r="E697" s="15">
        <v>41556.141805555555</v>
      </c>
      <c r="F697" s="16" t="s">
        <v>280</v>
      </c>
      <c r="G697" s="16" t="s">
        <v>10</v>
      </c>
      <c r="H697" s="16" t="s">
        <v>42</v>
      </c>
      <c r="I697" s="16" t="s">
        <v>42</v>
      </c>
      <c r="J697" s="17">
        <v>30</v>
      </c>
      <c r="K697" s="17">
        <v>0</v>
      </c>
      <c r="L697" s="17">
        <v>30</v>
      </c>
      <c r="M697" s="16" t="s">
        <v>1863</v>
      </c>
      <c r="N697" s="15"/>
    </row>
    <row r="698" spans="1:14" x14ac:dyDescent="0.2">
      <c r="A698" s="18">
        <v>41556.621701388889</v>
      </c>
      <c r="B698" s="16" t="s">
        <v>103</v>
      </c>
      <c r="C698" s="16" t="s">
        <v>722</v>
      </c>
      <c r="D698" s="15">
        <v>41553.426840277774</v>
      </c>
      <c r="F698" s="16" t="s">
        <v>280</v>
      </c>
      <c r="G698" s="16" t="s">
        <v>10</v>
      </c>
      <c r="H698" s="16" t="s">
        <v>42</v>
      </c>
      <c r="I698" s="16" t="s">
        <v>42</v>
      </c>
      <c r="J698" s="17">
        <v>30</v>
      </c>
      <c r="K698" s="17">
        <v>0</v>
      </c>
      <c r="L698" s="17">
        <v>30</v>
      </c>
      <c r="M698" s="16" t="s">
        <v>1863</v>
      </c>
      <c r="N698" s="15"/>
    </row>
    <row r="699" spans="1:14" x14ac:dyDescent="0.2">
      <c r="A699" s="18">
        <v>41550.396516203706</v>
      </c>
      <c r="B699" s="16" t="s">
        <v>80</v>
      </c>
      <c r="C699" s="16" t="s">
        <v>316</v>
      </c>
      <c r="D699" s="15">
        <v>41553.594780092593</v>
      </c>
      <c r="E699" s="15">
        <v>41549.819421296299</v>
      </c>
      <c r="F699" s="16" t="s">
        <v>280</v>
      </c>
      <c r="G699" s="16" t="s">
        <v>10</v>
      </c>
      <c r="H699" s="16" t="s">
        <v>43</v>
      </c>
      <c r="I699" s="16" t="s">
        <v>43</v>
      </c>
      <c r="J699" s="17">
        <v>220</v>
      </c>
      <c r="K699" s="17">
        <v>0</v>
      </c>
      <c r="L699" s="17">
        <v>220</v>
      </c>
      <c r="M699" s="16" t="s">
        <v>1863</v>
      </c>
      <c r="N699" s="15"/>
    </row>
    <row r="700" spans="1:14" x14ac:dyDescent="0.2">
      <c r="A700" s="18">
        <v>41556.619502314818</v>
      </c>
      <c r="B700" s="16" t="s">
        <v>103</v>
      </c>
      <c r="C700" s="16" t="s">
        <v>684</v>
      </c>
      <c r="D700" s="15">
        <v>41553.418946759259</v>
      </c>
      <c r="F700" s="16" t="s">
        <v>280</v>
      </c>
      <c r="G700" s="16" t="s">
        <v>10</v>
      </c>
      <c r="H700" s="16" t="s">
        <v>42</v>
      </c>
      <c r="I700" s="16" t="s">
        <v>42</v>
      </c>
      <c r="J700" s="17">
        <v>30</v>
      </c>
      <c r="K700" s="17">
        <v>0</v>
      </c>
      <c r="L700" s="17">
        <v>30</v>
      </c>
      <c r="M700" s="16" t="s">
        <v>1863</v>
      </c>
      <c r="N700" s="15"/>
    </row>
    <row r="701" spans="1:14" x14ac:dyDescent="0.2">
      <c r="A701" s="18">
        <v>41593.927071759259</v>
      </c>
      <c r="B701" s="16" t="s">
        <v>143</v>
      </c>
      <c r="C701" s="16" t="s">
        <v>723</v>
      </c>
      <c r="D701" s="15">
        <v>41590.713379629633</v>
      </c>
      <c r="F701" s="16" t="s">
        <v>326</v>
      </c>
      <c r="G701" s="16" t="s">
        <v>10</v>
      </c>
      <c r="H701" s="16" t="s">
        <v>43</v>
      </c>
      <c r="I701" s="16" t="s">
        <v>43</v>
      </c>
      <c r="J701" s="17">
        <v>30</v>
      </c>
      <c r="K701" s="17">
        <v>200</v>
      </c>
      <c r="L701" s="17">
        <v>230</v>
      </c>
      <c r="M701" s="16" t="s">
        <v>1863</v>
      </c>
      <c r="N701" s="15"/>
    </row>
    <row r="702" spans="1:14" x14ac:dyDescent="0.2">
      <c r="A702" s="18">
        <v>41556.966921296298</v>
      </c>
      <c r="B702" s="16" t="s">
        <v>212</v>
      </c>
      <c r="C702" s="16" t="s">
        <v>724</v>
      </c>
      <c r="D702" s="15">
        <v>41553.731909722221</v>
      </c>
      <c r="F702" s="16" t="s">
        <v>280</v>
      </c>
      <c r="G702" s="16" t="s">
        <v>10</v>
      </c>
      <c r="H702" s="16" t="s">
        <v>45</v>
      </c>
      <c r="I702" s="16" t="s">
        <v>45</v>
      </c>
      <c r="J702" s="17">
        <v>30</v>
      </c>
      <c r="K702" s="17">
        <v>96</v>
      </c>
      <c r="L702" s="17">
        <v>126</v>
      </c>
      <c r="M702" s="16" t="s">
        <v>1863</v>
      </c>
      <c r="N702" s="15"/>
    </row>
    <row r="703" spans="1:14" x14ac:dyDescent="0.2">
      <c r="A703" s="18">
        <v>41561.928263888891</v>
      </c>
      <c r="B703" s="16" t="s">
        <v>199</v>
      </c>
      <c r="C703" s="16" t="s">
        <v>725</v>
      </c>
      <c r="D703" s="15">
        <v>41558.692245370374</v>
      </c>
      <c r="E703" s="15">
        <v>41560.853495370371</v>
      </c>
      <c r="F703" s="16" t="s">
        <v>280</v>
      </c>
      <c r="G703" s="16" t="s">
        <v>10</v>
      </c>
      <c r="H703" s="16" t="s">
        <v>43</v>
      </c>
      <c r="I703" s="16" t="s">
        <v>43</v>
      </c>
      <c r="J703" s="17">
        <v>20</v>
      </c>
      <c r="K703" s="17">
        <v>0</v>
      </c>
      <c r="L703" s="17">
        <v>20</v>
      </c>
      <c r="M703" s="16" t="s">
        <v>1864</v>
      </c>
      <c r="N703" s="15">
        <v>41792</v>
      </c>
    </row>
    <row r="704" spans="1:14" x14ac:dyDescent="0.2">
      <c r="A704" s="18">
        <v>41561.882013888891</v>
      </c>
      <c r="B704" s="16" t="s">
        <v>207</v>
      </c>
      <c r="C704" s="16" t="s">
        <v>726</v>
      </c>
      <c r="D704" s="15">
        <v>41558.641365740739</v>
      </c>
      <c r="E704" s="15">
        <v>41560.853425925925</v>
      </c>
      <c r="F704" s="16" t="s">
        <v>280</v>
      </c>
      <c r="G704" s="16" t="s">
        <v>10</v>
      </c>
      <c r="H704" s="16" t="s">
        <v>43</v>
      </c>
      <c r="I704" s="16" t="s">
        <v>43</v>
      </c>
      <c r="J704" s="17">
        <v>20</v>
      </c>
      <c r="K704" s="17">
        <v>0</v>
      </c>
      <c r="L704" s="17">
        <v>20</v>
      </c>
      <c r="M704" s="16" t="s">
        <v>1864</v>
      </c>
      <c r="N704" s="15">
        <v>41678</v>
      </c>
    </row>
    <row r="705" spans="1:14" x14ac:dyDescent="0.2">
      <c r="A705" s="18">
        <v>41560.643194444441</v>
      </c>
      <c r="B705" s="16" t="s">
        <v>151</v>
      </c>
      <c r="C705" s="16" t="s">
        <v>582</v>
      </c>
      <c r="D705" s="15">
        <v>41557.396122685182</v>
      </c>
      <c r="F705" s="16" t="s">
        <v>276</v>
      </c>
      <c r="G705" s="16" t="s">
        <v>10</v>
      </c>
      <c r="H705" s="16" t="s">
        <v>43</v>
      </c>
      <c r="I705" s="16" t="s">
        <v>43</v>
      </c>
      <c r="J705" s="17">
        <v>30</v>
      </c>
      <c r="K705" s="17">
        <v>291</v>
      </c>
      <c r="L705" s="17">
        <v>321</v>
      </c>
      <c r="M705" s="16" t="s">
        <v>1864</v>
      </c>
      <c r="N705" s="15">
        <v>41980</v>
      </c>
    </row>
    <row r="706" spans="1:14" x14ac:dyDescent="0.2">
      <c r="A706" s="18">
        <v>41561.966006944444</v>
      </c>
      <c r="B706" s="16" t="s">
        <v>206</v>
      </c>
      <c r="C706" s="16" t="s">
        <v>296</v>
      </c>
      <c r="D706" s="15">
        <v>41558.707465277781</v>
      </c>
      <c r="E706" s="15">
        <v>41560.990347222221</v>
      </c>
      <c r="F706" s="16" t="s">
        <v>280</v>
      </c>
      <c r="G706" s="16" t="s">
        <v>10</v>
      </c>
      <c r="H706" s="16" t="s">
        <v>43</v>
      </c>
      <c r="I706" s="16" t="s">
        <v>43</v>
      </c>
      <c r="J706" s="17">
        <v>220</v>
      </c>
      <c r="K706" s="17">
        <v>0</v>
      </c>
      <c r="L706" s="17">
        <v>220</v>
      </c>
      <c r="M706" s="16" t="s">
        <v>1864</v>
      </c>
      <c r="N706" s="15">
        <v>41955</v>
      </c>
    </row>
    <row r="707" spans="1:14" x14ac:dyDescent="0.2">
      <c r="A707" s="18">
        <v>41554.774421296293</v>
      </c>
      <c r="B707" s="16" t="s">
        <v>194</v>
      </c>
      <c r="C707" s="16" t="s">
        <v>727</v>
      </c>
      <c r="D707" s="15">
        <v>41551.502974537034</v>
      </c>
      <c r="E707" s="15">
        <v>41562.766064814816</v>
      </c>
      <c r="F707" s="16" t="s">
        <v>276</v>
      </c>
      <c r="G707" s="16" t="s">
        <v>10</v>
      </c>
      <c r="H707" s="16" t="s">
        <v>43</v>
      </c>
      <c r="I707" s="16" t="s">
        <v>43</v>
      </c>
      <c r="J707" s="17">
        <v>30</v>
      </c>
      <c r="K707" s="17">
        <v>350</v>
      </c>
      <c r="L707" s="17">
        <v>380</v>
      </c>
      <c r="M707" s="16" t="s">
        <v>1864</v>
      </c>
      <c r="N707" s="15">
        <v>41801</v>
      </c>
    </row>
    <row r="708" spans="1:14" x14ac:dyDescent="0.2">
      <c r="A708" s="18">
        <v>41553.726921296293</v>
      </c>
      <c r="B708" s="16" t="s">
        <v>213</v>
      </c>
      <c r="C708" s="16" t="s">
        <v>728</v>
      </c>
      <c r="D708" s="15">
        <v>41550.45045138889</v>
      </c>
      <c r="E708" s="15">
        <v>41553.303333333337</v>
      </c>
      <c r="F708" s="16" t="s">
        <v>575</v>
      </c>
      <c r="G708" s="16" t="s">
        <v>11</v>
      </c>
      <c r="H708" s="16" t="s">
        <v>45</v>
      </c>
      <c r="I708" s="16" t="s">
        <v>45</v>
      </c>
      <c r="J708" s="17">
        <v>90</v>
      </c>
      <c r="K708" s="17">
        <v>0</v>
      </c>
      <c r="L708" s="17">
        <v>90</v>
      </c>
      <c r="M708" s="16" t="s">
        <v>1863</v>
      </c>
      <c r="N708" s="15"/>
    </row>
    <row r="709" spans="1:14" x14ac:dyDescent="0.2">
      <c r="A709" s="18">
        <v>41561.925150462965</v>
      </c>
      <c r="B709" s="16" t="s">
        <v>199</v>
      </c>
      <c r="C709" s="16" t="s">
        <v>729</v>
      </c>
      <c r="D709" s="15">
        <v>41558.63484953704</v>
      </c>
      <c r="E709" s="15">
        <v>41560.991469907407</v>
      </c>
      <c r="F709" s="16" t="s">
        <v>280</v>
      </c>
      <c r="G709" s="16" t="s">
        <v>10</v>
      </c>
      <c r="H709" s="16" t="s">
        <v>43</v>
      </c>
      <c r="I709" s="16" t="s">
        <v>43</v>
      </c>
      <c r="J709" s="17">
        <v>20</v>
      </c>
      <c r="K709" s="17">
        <v>44</v>
      </c>
      <c r="L709" s="17">
        <v>64</v>
      </c>
      <c r="M709" s="16" t="s">
        <v>1864</v>
      </c>
      <c r="N709" s="15">
        <v>41710</v>
      </c>
    </row>
    <row r="710" spans="1:14" x14ac:dyDescent="0.2">
      <c r="A710" s="18">
        <v>41561.882141203707</v>
      </c>
      <c r="B710" s="16" t="s">
        <v>207</v>
      </c>
      <c r="C710" s="16" t="s">
        <v>726</v>
      </c>
      <c r="D710" s="15">
        <v>41558.583402777775</v>
      </c>
      <c r="E710" s="15">
        <v>41560.853310185186</v>
      </c>
      <c r="F710" s="16" t="s">
        <v>280</v>
      </c>
      <c r="G710" s="16" t="s">
        <v>10</v>
      </c>
      <c r="H710" s="16" t="s">
        <v>43</v>
      </c>
      <c r="I710" s="16" t="s">
        <v>43</v>
      </c>
      <c r="J710" s="17">
        <v>20</v>
      </c>
      <c r="K710" s="17">
        <v>0</v>
      </c>
      <c r="L710" s="17">
        <v>20</v>
      </c>
      <c r="M710" s="16" t="s">
        <v>1864</v>
      </c>
      <c r="N710" s="15">
        <v>41678</v>
      </c>
    </row>
    <row r="711" spans="1:14" x14ac:dyDescent="0.2">
      <c r="A711" s="18">
        <v>41588.627129629633</v>
      </c>
      <c r="B711" s="16" t="s">
        <v>186</v>
      </c>
      <c r="C711" s="16" t="s">
        <v>730</v>
      </c>
      <c r="D711" s="15">
        <v>41585.313599537039</v>
      </c>
      <c r="F711" s="16" t="s">
        <v>280</v>
      </c>
      <c r="G711" s="16" t="s">
        <v>10</v>
      </c>
      <c r="H711" s="16" t="s">
        <v>42</v>
      </c>
      <c r="I711" s="16" t="s">
        <v>42</v>
      </c>
      <c r="J711" s="17">
        <v>30</v>
      </c>
      <c r="K711" s="17">
        <v>0</v>
      </c>
      <c r="L711" s="17">
        <v>30</v>
      </c>
      <c r="M711" s="16" t="s">
        <v>1863</v>
      </c>
      <c r="N711" s="15"/>
    </row>
    <row r="712" spans="1:14" x14ac:dyDescent="0.2">
      <c r="A712" s="18">
        <v>41561.863159722219</v>
      </c>
      <c r="B712" s="16" t="s">
        <v>208</v>
      </c>
      <c r="C712" s="16" t="s">
        <v>379</v>
      </c>
      <c r="D712" s="15">
        <v>41558.541712962964</v>
      </c>
      <c r="E712" s="15">
        <v>41560.845416666663</v>
      </c>
      <c r="F712" s="16" t="s">
        <v>280</v>
      </c>
      <c r="G712" s="16" t="s">
        <v>10</v>
      </c>
      <c r="H712" s="16" t="s">
        <v>49</v>
      </c>
      <c r="I712" s="16" t="s">
        <v>49</v>
      </c>
      <c r="J712" s="17">
        <v>30</v>
      </c>
      <c r="K712" s="17">
        <v>140.5</v>
      </c>
      <c r="L712" s="17">
        <v>170.5</v>
      </c>
      <c r="M712" s="16" t="s">
        <v>1864</v>
      </c>
      <c r="N712" s="15">
        <v>41672</v>
      </c>
    </row>
    <row r="713" spans="1:14" x14ac:dyDescent="0.2">
      <c r="A713" s="18">
        <v>41561.925451388888</v>
      </c>
      <c r="B713" s="16" t="s">
        <v>199</v>
      </c>
      <c r="C713" s="16" t="s">
        <v>729</v>
      </c>
      <c r="D713" s="15">
        <v>41558.599062499998</v>
      </c>
      <c r="E713" s="15">
        <v>41560.991412037038</v>
      </c>
      <c r="F713" s="16" t="s">
        <v>280</v>
      </c>
      <c r="G713" s="16" t="s">
        <v>10</v>
      </c>
      <c r="H713" s="16" t="s">
        <v>43</v>
      </c>
      <c r="I713" s="16" t="s">
        <v>43</v>
      </c>
      <c r="J713" s="17">
        <v>20</v>
      </c>
      <c r="K713" s="17">
        <v>0</v>
      </c>
      <c r="L713" s="17">
        <v>20</v>
      </c>
      <c r="M713" s="16" t="s">
        <v>1864</v>
      </c>
      <c r="N713" s="15">
        <v>41710</v>
      </c>
    </row>
    <row r="714" spans="1:14" x14ac:dyDescent="0.2">
      <c r="A714" s="18">
        <v>41556.578692129631</v>
      </c>
      <c r="B714" s="16" t="s">
        <v>103</v>
      </c>
      <c r="C714" s="16" t="s">
        <v>731</v>
      </c>
      <c r="D714" s="15">
        <v>41559.919652777775</v>
      </c>
      <c r="F714" s="16" t="s">
        <v>280</v>
      </c>
      <c r="G714" s="16" t="s">
        <v>10</v>
      </c>
      <c r="H714" s="16" t="s">
        <v>42</v>
      </c>
      <c r="I714" s="16" t="s">
        <v>42</v>
      </c>
      <c r="J714" s="17">
        <v>30</v>
      </c>
      <c r="K714" s="17">
        <v>50</v>
      </c>
      <c r="L714" s="17">
        <v>80</v>
      </c>
      <c r="M714" s="16" t="s">
        <v>1863</v>
      </c>
      <c r="N714" s="15"/>
    </row>
    <row r="715" spans="1:14" x14ac:dyDescent="0.2">
      <c r="A715" s="18">
        <v>41561.876145833332</v>
      </c>
      <c r="B715" s="16" t="s">
        <v>207</v>
      </c>
      <c r="C715" s="16" t="s">
        <v>732</v>
      </c>
      <c r="D715" s="15">
        <v>41558.530381944445</v>
      </c>
      <c r="E715" s="15">
        <v>41560.85297453704</v>
      </c>
      <c r="F715" s="16" t="s">
        <v>280</v>
      </c>
      <c r="G715" s="16" t="s">
        <v>10</v>
      </c>
      <c r="H715" s="16" t="s">
        <v>43</v>
      </c>
      <c r="I715" s="16" t="s">
        <v>43</v>
      </c>
      <c r="J715" s="17">
        <v>20</v>
      </c>
      <c r="K715" s="17">
        <v>0</v>
      </c>
      <c r="L715" s="17">
        <v>20</v>
      </c>
      <c r="M715" s="16" t="s">
        <v>1864</v>
      </c>
      <c r="N715" s="15">
        <v>41827</v>
      </c>
    </row>
    <row r="716" spans="1:14" x14ac:dyDescent="0.2">
      <c r="A716" s="18">
        <v>41557.942175925928</v>
      </c>
      <c r="B716" s="16" t="s">
        <v>205</v>
      </c>
      <c r="C716" s="16" t="s">
        <v>733</v>
      </c>
      <c r="D716" s="15">
        <v>41554.595034722224</v>
      </c>
      <c r="F716" s="16" t="s">
        <v>280</v>
      </c>
      <c r="G716" s="16" t="s">
        <v>10</v>
      </c>
      <c r="H716" s="16" t="s">
        <v>42</v>
      </c>
      <c r="I716" s="16" t="s">
        <v>42</v>
      </c>
      <c r="J716" s="17">
        <v>1</v>
      </c>
      <c r="K716" s="17">
        <v>0</v>
      </c>
      <c r="L716" s="17">
        <v>1</v>
      </c>
      <c r="M716" s="16" t="s">
        <v>1864</v>
      </c>
      <c r="N716" s="15">
        <v>41724</v>
      </c>
    </row>
    <row r="717" spans="1:14" x14ac:dyDescent="0.2">
      <c r="A717" s="18">
        <v>41561.929479166669</v>
      </c>
      <c r="B717" s="16" t="s">
        <v>199</v>
      </c>
      <c r="C717" s="16" t="s">
        <v>734</v>
      </c>
      <c r="D717" s="15">
        <v>41558.576655092591</v>
      </c>
      <c r="E717" s="15">
        <v>41560.853252314817</v>
      </c>
      <c r="F717" s="16" t="s">
        <v>280</v>
      </c>
      <c r="G717" s="16" t="s">
        <v>10</v>
      </c>
      <c r="H717" s="16" t="s">
        <v>43</v>
      </c>
      <c r="I717" s="16" t="s">
        <v>43</v>
      </c>
      <c r="J717" s="17">
        <v>20</v>
      </c>
      <c r="K717" s="17">
        <v>0</v>
      </c>
      <c r="L717" s="17">
        <v>20</v>
      </c>
      <c r="M717" s="16" t="s">
        <v>1864</v>
      </c>
      <c r="N717" s="15">
        <v>41950</v>
      </c>
    </row>
    <row r="718" spans="1:14" x14ac:dyDescent="0.2">
      <c r="A718" s="18">
        <v>41556.630196759259</v>
      </c>
      <c r="B718" s="16" t="s">
        <v>97</v>
      </c>
      <c r="C718" s="16" t="s">
        <v>611</v>
      </c>
      <c r="D718" s="15">
        <v>41553.270092592589</v>
      </c>
      <c r="E718" s="15">
        <v>41556.490717592591</v>
      </c>
      <c r="F718" s="16" t="s">
        <v>326</v>
      </c>
      <c r="G718" s="16" t="s">
        <v>10</v>
      </c>
      <c r="H718" s="16" t="s">
        <v>45</v>
      </c>
      <c r="I718" s="16" t="s">
        <v>45</v>
      </c>
      <c r="J718" s="17">
        <v>30</v>
      </c>
      <c r="K718" s="17">
        <v>0</v>
      </c>
      <c r="L718" s="17">
        <v>30</v>
      </c>
      <c r="M718" s="16" t="s">
        <v>1864</v>
      </c>
      <c r="N718" s="15">
        <v>41814</v>
      </c>
    </row>
    <row r="719" spans="1:14" x14ac:dyDescent="0.2">
      <c r="A719" s="18">
        <v>41554.757013888891</v>
      </c>
      <c r="B719" s="16" t="s">
        <v>183</v>
      </c>
      <c r="C719" s="16" t="s">
        <v>735</v>
      </c>
      <c r="D719" s="15">
        <v>41551.395787037036</v>
      </c>
      <c r="E719" s="15">
        <v>41559.456273148149</v>
      </c>
      <c r="F719" s="16" t="s">
        <v>276</v>
      </c>
      <c r="G719" s="16" t="s">
        <v>10</v>
      </c>
      <c r="H719" s="16" t="s">
        <v>45</v>
      </c>
      <c r="I719" s="16" t="s">
        <v>45</v>
      </c>
      <c r="J719" s="17">
        <v>30</v>
      </c>
      <c r="K719" s="17">
        <v>212.52</v>
      </c>
      <c r="L719" s="17">
        <v>242.52</v>
      </c>
      <c r="M719" s="16" t="s">
        <v>1864</v>
      </c>
      <c r="N719" s="15">
        <v>41753</v>
      </c>
    </row>
    <row r="720" spans="1:14" x14ac:dyDescent="0.2">
      <c r="A720" s="18">
        <v>41561.925335648149</v>
      </c>
      <c r="B720" s="16" t="s">
        <v>199</v>
      </c>
      <c r="C720" s="16" t="s">
        <v>729</v>
      </c>
      <c r="D720" s="15">
        <v>41558.556122685186</v>
      </c>
      <c r="E720" s="15">
        <v>41560.991342592592</v>
      </c>
      <c r="F720" s="16" t="s">
        <v>280</v>
      </c>
      <c r="G720" s="16" t="s">
        <v>10</v>
      </c>
      <c r="H720" s="16" t="s">
        <v>43</v>
      </c>
      <c r="I720" s="16" t="s">
        <v>43</v>
      </c>
      <c r="J720" s="17">
        <v>20</v>
      </c>
      <c r="K720" s="17">
        <v>0</v>
      </c>
      <c r="L720" s="17">
        <v>20</v>
      </c>
      <c r="M720" s="16" t="s">
        <v>1864</v>
      </c>
      <c r="N720" s="15">
        <v>41710</v>
      </c>
    </row>
    <row r="721" spans="1:14" x14ac:dyDescent="0.2">
      <c r="A721" s="18">
        <v>41561.943449074075</v>
      </c>
      <c r="B721" s="16" t="s">
        <v>110</v>
      </c>
      <c r="C721" s="16" t="s">
        <v>736</v>
      </c>
      <c r="D721" s="15">
        <v>41558.573414351849</v>
      </c>
      <c r="E721" s="15">
        <v>41560.853182870371</v>
      </c>
      <c r="F721" s="16" t="s">
        <v>280</v>
      </c>
      <c r="G721" s="16" t="s">
        <v>10</v>
      </c>
      <c r="H721" s="16" t="s">
        <v>43</v>
      </c>
      <c r="I721" s="16" t="s">
        <v>43</v>
      </c>
      <c r="J721" s="17">
        <v>20</v>
      </c>
      <c r="K721" s="17">
        <v>0</v>
      </c>
      <c r="L721" s="17">
        <v>20</v>
      </c>
      <c r="M721" s="16" t="s">
        <v>1864</v>
      </c>
      <c r="N721" s="15">
        <v>41864</v>
      </c>
    </row>
    <row r="722" spans="1:14" x14ac:dyDescent="0.2">
      <c r="A722" s="18">
        <v>41560.840057870373</v>
      </c>
      <c r="B722" s="16" t="s">
        <v>92</v>
      </c>
      <c r="C722" s="16" t="s">
        <v>378</v>
      </c>
      <c r="D722" s="15">
        <v>41557.468738425923</v>
      </c>
      <c r="E722" s="15">
        <v>41560.84611111111</v>
      </c>
      <c r="F722" s="16" t="s">
        <v>280</v>
      </c>
      <c r="G722" s="16" t="s">
        <v>10</v>
      </c>
      <c r="H722" s="16" t="s">
        <v>42</v>
      </c>
      <c r="I722" s="16" t="s">
        <v>42</v>
      </c>
      <c r="J722" s="17">
        <v>50</v>
      </c>
      <c r="K722" s="17">
        <v>0</v>
      </c>
      <c r="L722" s="17">
        <v>50</v>
      </c>
      <c r="M722" s="16" t="s">
        <v>1864</v>
      </c>
      <c r="N722" s="15">
        <v>41695</v>
      </c>
    </row>
    <row r="723" spans="1:14" x14ac:dyDescent="0.2">
      <c r="A723" s="18">
        <v>41555.851435185185</v>
      </c>
      <c r="B723" s="16" t="s">
        <v>143</v>
      </c>
      <c r="C723" s="16" t="s">
        <v>737</v>
      </c>
      <c r="D723" s="15">
        <v>41552.477777777778</v>
      </c>
      <c r="F723" s="16" t="s">
        <v>326</v>
      </c>
      <c r="G723" s="16" t="s">
        <v>10</v>
      </c>
      <c r="H723" s="16" t="s">
        <v>42</v>
      </c>
      <c r="I723" s="16" t="s">
        <v>42</v>
      </c>
      <c r="J723" s="17">
        <v>30</v>
      </c>
      <c r="K723" s="17">
        <v>0</v>
      </c>
      <c r="L723" s="17">
        <v>30</v>
      </c>
      <c r="M723" s="16" t="s">
        <v>1863</v>
      </c>
      <c r="N723" s="15"/>
    </row>
    <row r="724" spans="1:14" x14ac:dyDescent="0.2">
      <c r="A724" s="18">
        <v>41561.963090277779</v>
      </c>
      <c r="B724" s="16" t="s">
        <v>206</v>
      </c>
      <c r="C724" s="16" t="s">
        <v>458</v>
      </c>
      <c r="D724" s="15">
        <v>41558.582407407404</v>
      </c>
      <c r="E724" s="15">
        <v>41559.83011574074</v>
      </c>
      <c r="F724" s="16" t="s">
        <v>280</v>
      </c>
      <c r="G724" s="16" t="s">
        <v>10</v>
      </c>
      <c r="H724" s="16" t="s">
        <v>43</v>
      </c>
      <c r="I724" s="16" t="s">
        <v>43</v>
      </c>
      <c r="J724" s="17">
        <v>220</v>
      </c>
      <c r="K724" s="17">
        <v>93</v>
      </c>
      <c r="L724" s="17">
        <v>313</v>
      </c>
      <c r="M724" s="16" t="s">
        <v>1863</v>
      </c>
      <c r="N724" s="15"/>
    </row>
    <row r="725" spans="1:14" x14ac:dyDescent="0.2">
      <c r="A725" s="18">
        <v>41561.954340277778</v>
      </c>
      <c r="B725" s="16" t="s">
        <v>211</v>
      </c>
      <c r="C725" s="16" t="s">
        <v>738</v>
      </c>
      <c r="D725" s="15">
        <v>41558.571840277778</v>
      </c>
      <c r="E725" s="15">
        <v>41560.853125000001</v>
      </c>
      <c r="F725" s="16" t="s">
        <v>280</v>
      </c>
      <c r="G725" s="16" t="s">
        <v>10</v>
      </c>
      <c r="H725" s="16" t="s">
        <v>43</v>
      </c>
      <c r="I725" s="16" t="s">
        <v>43</v>
      </c>
      <c r="J725" s="17">
        <v>20</v>
      </c>
      <c r="K725" s="17">
        <v>0</v>
      </c>
      <c r="L725" s="17">
        <v>20</v>
      </c>
      <c r="M725" s="16" t="s">
        <v>1864</v>
      </c>
      <c r="N725" s="15">
        <v>41747</v>
      </c>
    </row>
    <row r="726" spans="1:14" x14ac:dyDescent="0.2">
      <c r="A726" s="18">
        <v>41561.864965277775</v>
      </c>
      <c r="B726" s="16" t="s">
        <v>208</v>
      </c>
      <c r="C726" s="16" t="s">
        <v>712</v>
      </c>
      <c r="D726" s="15">
        <v>41558.479189814818</v>
      </c>
      <c r="E726" s="15">
        <v>41560.845347222225</v>
      </c>
      <c r="F726" s="16" t="s">
        <v>280</v>
      </c>
      <c r="G726" s="16" t="s">
        <v>10</v>
      </c>
      <c r="H726" s="16" t="s">
        <v>49</v>
      </c>
      <c r="I726" s="16" t="s">
        <v>49</v>
      </c>
      <c r="J726" s="17">
        <v>30</v>
      </c>
      <c r="K726" s="17">
        <v>0</v>
      </c>
      <c r="L726" s="17">
        <v>30</v>
      </c>
      <c r="M726" s="16" t="s">
        <v>1864</v>
      </c>
      <c r="N726" s="15">
        <v>41775</v>
      </c>
    </row>
    <row r="727" spans="1:14" x14ac:dyDescent="0.2">
      <c r="A727" s="18">
        <v>41555.869699074072</v>
      </c>
      <c r="B727" s="16" t="s">
        <v>97</v>
      </c>
      <c r="C727" s="16" t="s">
        <v>739</v>
      </c>
      <c r="D727" s="15">
        <v>41552.483518518522</v>
      </c>
      <c r="F727" s="16" t="s">
        <v>326</v>
      </c>
      <c r="G727" s="16" t="s">
        <v>10</v>
      </c>
      <c r="H727" s="16" t="s">
        <v>43</v>
      </c>
      <c r="I727" s="16" t="s">
        <v>43</v>
      </c>
      <c r="J727" s="17">
        <v>30</v>
      </c>
      <c r="K727" s="17">
        <v>423</v>
      </c>
      <c r="L727" s="17">
        <v>453</v>
      </c>
      <c r="M727" s="16" t="s">
        <v>1864</v>
      </c>
      <c r="N727" s="15">
        <v>41780</v>
      </c>
    </row>
    <row r="728" spans="1:14" x14ac:dyDescent="0.2">
      <c r="A728" s="18">
        <v>41561.922037037039</v>
      </c>
      <c r="B728" s="16" t="s">
        <v>214</v>
      </c>
      <c r="C728" s="16" t="s">
        <v>740</v>
      </c>
      <c r="D728" s="15">
        <v>41558.4846875</v>
      </c>
      <c r="E728" s="15">
        <v>41560.852905092594</v>
      </c>
      <c r="F728" s="16" t="s">
        <v>280</v>
      </c>
      <c r="G728" s="16" t="s">
        <v>10</v>
      </c>
      <c r="H728" s="16" t="s">
        <v>43</v>
      </c>
      <c r="I728" s="16" t="s">
        <v>43</v>
      </c>
      <c r="J728" s="17">
        <v>20</v>
      </c>
      <c r="K728" s="17">
        <v>300</v>
      </c>
      <c r="L728" s="17">
        <v>320</v>
      </c>
      <c r="M728" s="16" t="s">
        <v>1864</v>
      </c>
      <c r="N728" s="15">
        <v>41858</v>
      </c>
    </row>
    <row r="729" spans="1:14" x14ac:dyDescent="0.2">
      <c r="A729" s="18">
        <v>41557.926226851851</v>
      </c>
      <c r="B729" s="16" t="s">
        <v>193</v>
      </c>
      <c r="C729" s="16" t="s">
        <v>741</v>
      </c>
      <c r="D729" s="15">
        <v>41554.487013888887</v>
      </c>
      <c r="E729" s="15">
        <v>41556.515821759262</v>
      </c>
      <c r="F729" s="16" t="s">
        <v>280</v>
      </c>
      <c r="G729" s="16" t="s">
        <v>10</v>
      </c>
      <c r="H729" s="16" t="s">
        <v>43</v>
      </c>
      <c r="I729" s="16" t="s">
        <v>43</v>
      </c>
      <c r="J729" s="17">
        <v>30</v>
      </c>
      <c r="K729" s="17">
        <v>1000</v>
      </c>
      <c r="L729" s="17">
        <v>1030</v>
      </c>
      <c r="M729" s="16" t="s">
        <v>1864</v>
      </c>
      <c r="N729" s="15">
        <v>41923</v>
      </c>
    </row>
    <row r="730" spans="1:14" x14ac:dyDescent="0.2">
      <c r="A730" s="18">
        <v>41561.927060185182</v>
      </c>
      <c r="B730" s="16" t="s">
        <v>199</v>
      </c>
      <c r="C730" s="16" t="s">
        <v>718</v>
      </c>
      <c r="D730" s="15">
        <v>41558.469131944446</v>
      </c>
      <c r="E730" s="15">
        <v>41560.852835648147</v>
      </c>
      <c r="F730" s="16" t="s">
        <v>280</v>
      </c>
      <c r="G730" s="16" t="s">
        <v>10</v>
      </c>
      <c r="H730" s="16" t="s">
        <v>43</v>
      </c>
      <c r="I730" s="16" t="s">
        <v>43</v>
      </c>
      <c r="J730" s="17">
        <v>20</v>
      </c>
      <c r="K730" s="17">
        <v>0</v>
      </c>
      <c r="L730" s="17">
        <v>20</v>
      </c>
      <c r="M730" s="16" t="s">
        <v>1864</v>
      </c>
      <c r="N730" s="15">
        <v>41816</v>
      </c>
    </row>
    <row r="731" spans="1:14" x14ac:dyDescent="0.2">
      <c r="A731" s="18">
        <v>41561.965092592596</v>
      </c>
      <c r="B731" s="16" t="s">
        <v>206</v>
      </c>
      <c r="C731" s="16" t="s">
        <v>742</v>
      </c>
      <c r="D731" s="15">
        <v>41558.493773148148</v>
      </c>
      <c r="E731" s="15">
        <v>41560.562696759262</v>
      </c>
      <c r="F731" s="16" t="s">
        <v>280</v>
      </c>
      <c r="G731" s="16" t="s">
        <v>10</v>
      </c>
      <c r="H731" s="16" t="s">
        <v>43</v>
      </c>
      <c r="I731" s="16" t="s">
        <v>43</v>
      </c>
      <c r="J731" s="17">
        <v>220</v>
      </c>
      <c r="K731" s="17">
        <v>41.05</v>
      </c>
      <c r="L731" s="17">
        <v>261.05</v>
      </c>
      <c r="M731" s="16" t="s">
        <v>1863</v>
      </c>
      <c r="N731" s="15"/>
    </row>
    <row r="732" spans="1:14" x14ac:dyDescent="0.2">
      <c r="A732" s="18">
        <v>41561.929780092592</v>
      </c>
      <c r="B732" s="16" t="s">
        <v>199</v>
      </c>
      <c r="C732" s="16" t="s">
        <v>743</v>
      </c>
      <c r="D732" s="15">
        <v>41558.436863425923</v>
      </c>
      <c r="E732" s="15">
        <v>41560.852766203701</v>
      </c>
      <c r="F732" s="16" t="s">
        <v>280</v>
      </c>
      <c r="G732" s="16" t="s">
        <v>10</v>
      </c>
      <c r="H732" s="16" t="s">
        <v>43</v>
      </c>
      <c r="I732" s="16" t="s">
        <v>43</v>
      </c>
      <c r="J732" s="17">
        <v>20</v>
      </c>
      <c r="K732" s="17">
        <v>0</v>
      </c>
      <c r="L732" s="17">
        <v>20</v>
      </c>
      <c r="M732" s="16" t="s">
        <v>1864</v>
      </c>
      <c r="N732" s="15">
        <v>41935</v>
      </c>
    </row>
    <row r="733" spans="1:14" x14ac:dyDescent="0.2">
      <c r="A733" s="18">
        <v>41563.366898148146</v>
      </c>
      <c r="B733" s="16" t="s">
        <v>65</v>
      </c>
      <c r="C733" s="16" t="s">
        <v>744</v>
      </c>
      <c r="D733" s="15">
        <v>41559.86509259259</v>
      </c>
      <c r="F733" s="16" t="s">
        <v>326</v>
      </c>
      <c r="G733" s="16" t="s">
        <v>10</v>
      </c>
      <c r="H733" s="16" t="s">
        <v>45</v>
      </c>
      <c r="I733" s="16" t="s">
        <v>45</v>
      </c>
      <c r="J733" s="17">
        <v>50</v>
      </c>
      <c r="K733" s="17">
        <v>0</v>
      </c>
      <c r="L733" s="17">
        <v>50</v>
      </c>
      <c r="M733" s="16" t="s">
        <v>1863</v>
      </c>
      <c r="N733" s="15"/>
    </row>
    <row r="734" spans="1:14" x14ac:dyDescent="0.2">
      <c r="A734" s="18">
        <v>41560.438148148147</v>
      </c>
      <c r="B734" s="16" t="s">
        <v>215</v>
      </c>
      <c r="C734" s="16" t="s">
        <v>745</v>
      </c>
      <c r="D734" s="15">
        <v>41556.882280092592</v>
      </c>
      <c r="F734" s="16" t="s">
        <v>276</v>
      </c>
      <c r="G734" s="16" t="s">
        <v>10</v>
      </c>
      <c r="H734" s="16" t="s">
        <v>41</v>
      </c>
      <c r="I734" s="16" t="s">
        <v>41</v>
      </c>
      <c r="J734" s="17">
        <v>470</v>
      </c>
      <c r="K734" s="17">
        <v>0</v>
      </c>
      <c r="L734" s="17">
        <v>470</v>
      </c>
      <c r="M734" s="16" t="s">
        <v>1864</v>
      </c>
      <c r="N734" s="15">
        <v>41696</v>
      </c>
    </row>
    <row r="735" spans="1:14" x14ac:dyDescent="0.2">
      <c r="A735" s="18">
        <v>41549.384027777778</v>
      </c>
      <c r="B735" s="16" t="s">
        <v>143</v>
      </c>
      <c r="C735" s="16" t="s">
        <v>477</v>
      </c>
      <c r="D735" s="15">
        <v>41552.941446759258</v>
      </c>
      <c r="F735" s="16" t="s">
        <v>288</v>
      </c>
      <c r="G735" s="16" t="s">
        <v>10</v>
      </c>
      <c r="H735" s="16" t="s">
        <v>49</v>
      </c>
      <c r="I735" s="16" t="s">
        <v>49</v>
      </c>
      <c r="J735" s="17">
        <v>700</v>
      </c>
      <c r="K735" s="17">
        <v>0</v>
      </c>
      <c r="L735" s="17">
        <v>700</v>
      </c>
      <c r="M735" s="16" t="s">
        <v>1864</v>
      </c>
      <c r="N735" s="15">
        <v>41760</v>
      </c>
    </row>
    <row r="736" spans="1:14" x14ac:dyDescent="0.2">
      <c r="A736" s="18">
        <v>41561.867164351854</v>
      </c>
      <c r="B736" s="16" t="s">
        <v>208</v>
      </c>
      <c r="C736" s="16" t="s">
        <v>746</v>
      </c>
      <c r="D736" s="15">
        <v>41558.305381944447</v>
      </c>
      <c r="F736" s="16" t="s">
        <v>280</v>
      </c>
      <c r="G736" s="16" t="s">
        <v>10</v>
      </c>
      <c r="H736" s="16" t="s">
        <v>43</v>
      </c>
      <c r="I736" s="16" t="s">
        <v>43</v>
      </c>
      <c r="J736" s="17">
        <v>30</v>
      </c>
      <c r="K736" s="17">
        <v>274</v>
      </c>
      <c r="L736" s="17">
        <v>304</v>
      </c>
      <c r="M736" s="16" t="s">
        <v>1864</v>
      </c>
      <c r="N736" s="15">
        <v>41859</v>
      </c>
    </row>
    <row r="737" spans="1:14" x14ac:dyDescent="0.2">
      <c r="A737" s="18">
        <v>41562.57576388889</v>
      </c>
      <c r="B737" s="16" t="s">
        <v>216</v>
      </c>
      <c r="C737" s="16" t="s">
        <v>323</v>
      </c>
      <c r="D737" s="15">
        <v>41558.99145833333</v>
      </c>
      <c r="E737" s="15">
        <v>41558.875069444446</v>
      </c>
      <c r="F737" s="16" t="s">
        <v>280</v>
      </c>
      <c r="G737" s="16" t="s">
        <v>10</v>
      </c>
      <c r="H737" s="16" t="s">
        <v>42</v>
      </c>
      <c r="I737" s="16" t="s">
        <v>42</v>
      </c>
      <c r="J737" s="17">
        <v>50</v>
      </c>
      <c r="K737" s="17">
        <v>0</v>
      </c>
      <c r="L737" s="17">
        <v>50</v>
      </c>
      <c r="M737" s="16" t="s">
        <v>1864</v>
      </c>
      <c r="N737" s="15">
        <v>41770</v>
      </c>
    </row>
    <row r="738" spans="1:14" x14ac:dyDescent="0.2">
      <c r="A738" s="18">
        <v>41560.346284722225</v>
      </c>
      <c r="B738" s="16" t="s">
        <v>175</v>
      </c>
      <c r="C738" s="16" t="s">
        <v>554</v>
      </c>
      <c r="D738" s="15">
        <v>41556.746423611112</v>
      </c>
      <c r="F738" s="16" t="s">
        <v>274</v>
      </c>
      <c r="G738" s="16" t="s">
        <v>10</v>
      </c>
      <c r="H738" s="16" t="s">
        <v>42</v>
      </c>
      <c r="I738" s="16" t="s">
        <v>42</v>
      </c>
      <c r="J738" s="17">
        <v>30</v>
      </c>
      <c r="K738" s="17">
        <v>16</v>
      </c>
      <c r="L738" s="17">
        <v>46</v>
      </c>
      <c r="M738" s="16" t="s">
        <v>1864</v>
      </c>
      <c r="N738" s="15">
        <v>41857</v>
      </c>
    </row>
    <row r="739" spans="1:14" x14ac:dyDescent="0.2">
      <c r="A739" s="18">
        <v>41593.590648148151</v>
      </c>
      <c r="B739" s="16" t="s">
        <v>85</v>
      </c>
      <c r="C739" s="16" t="s">
        <v>747</v>
      </c>
      <c r="D739" s="15">
        <v>41589.987129629626</v>
      </c>
      <c r="E739" s="15">
        <v>41591.939942129633</v>
      </c>
      <c r="F739" s="16" t="s">
        <v>280</v>
      </c>
      <c r="G739" s="16" t="s">
        <v>10</v>
      </c>
      <c r="H739" s="16" t="s">
        <v>45</v>
      </c>
      <c r="I739" s="16" t="s">
        <v>45</v>
      </c>
      <c r="J739" s="17">
        <v>30</v>
      </c>
      <c r="K739" s="17">
        <v>0</v>
      </c>
      <c r="L739" s="17">
        <v>30</v>
      </c>
      <c r="M739" s="16" t="s">
        <v>1863</v>
      </c>
      <c r="N739" s="15"/>
    </row>
    <row r="740" spans="1:14" x14ac:dyDescent="0.2">
      <c r="A740" s="18">
        <v>41556.621689814812</v>
      </c>
      <c r="B740" s="16" t="s">
        <v>157</v>
      </c>
      <c r="C740" s="16" t="s">
        <v>748</v>
      </c>
      <c r="D740" s="15">
        <v>41552.996516203704</v>
      </c>
      <c r="F740" s="16" t="s">
        <v>326</v>
      </c>
      <c r="G740" s="16" t="s">
        <v>10</v>
      </c>
      <c r="H740" s="16" t="s">
        <v>41</v>
      </c>
      <c r="I740" s="16" t="s">
        <v>41</v>
      </c>
      <c r="J740" s="17">
        <v>30</v>
      </c>
      <c r="K740" s="17">
        <v>100</v>
      </c>
      <c r="L740" s="17">
        <v>130</v>
      </c>
      <c r="M740" s="16" t="s">
        <v>1864</v>
      </c>
      <c r="N740" s="15">
        <v>41679</v>
      </c>
    </row>
    <row r="741" spans="1:14" x14ac:dyDescent="0.2">
      <c r="A741" s="18">
        <v>41561.43005787037</v>
      </c>
      <c r="B741" s="16" t="s">
        <v>213</v>
      </c>
      <c r="C741" s="16" t="s">
        <v>749</v>
      </c>
      <c r="D741" s="15">
        <v>41557.795081018521</v>
      </c>
      <c r="E741" s="15">
        <v>41561.421724537038</v>
      </c>
      <c r="F741" s="16" t="s">
        <v>575</v>
      </c>
      <c r="G741" s="16" t="s">
        <v>11</v>
      </c>
      <c r="H741" s="16" t="s">
        <v>45</v>
      </c>
      <c r="I741" s="16" t="s">
        <v>45</v>
      </c>
      <c r="J741" s="17">
        <v>90</v>
      </c>
      <c r="K741" s="17">
        <v>0</v>
      </c>
      <c r="L741" s="17">
        <v>90</v>
      </c>
      <c r="M741" s="16" t="s">
        <v>1863</v>
      </c>
      <c r="N741" s="15"/>
    </row>
    <row r="742" spans="1:14" x14ac:dyDescent="0.2">
      <c r="A742" s="18">
        <v>41562.620740740742</v>
      </c>
      <c r="B742" s="16" t="s">
        <v>217</v>
      </c>
      <c r="C742" s="16" t="s">
        <v>750</v>
      </c>
      <c r="D742" s="15">
        <v>41558.963726851849</v>
      </c>
      <c r="E742" s="15">
        <v>41560.988275462965</v>
      </c>
      <c r="F742" s="16" t="s">
        <v>280</v>
      </c>
      <c r="G742" s="16" t="s">
        <v>10</v>
      </c>
      <c r="H742" s="16" t="s">
        <v>45</v>
      </c>
      <c r="I742" s="16" t="s">
        <v>45</v>
      </c>
      <c r="J742" s="17">
        <v>30</v>
      </c>
      <c r="K742" s="17">
        <v>0</v>
      </c>
      <c r="L742" s="17">
        <v>30</v>
      </c>
      <c r="M742" s="16" t="s">
        <v>1864</v>
      </c>
      <c r="N742" s="15">
        <v>41755</v>
      </c>
    </row>
    <row r="743" spans="1:14" x14ac:dyDescent="0.2">
      <c r="A743" s="18">
        <v>41559.425555555557</v>
      </c>
      <c r="B743" s="16" t="s">
        <v>157</v>
      </c>
      <c r="C743" s="16" t="s">
        <v>475</v>
      </c>
      <c r="D743" s="15">
        <v>41555.764502314814</v>
      </c>
      <c r="F743" s="16" t="s">
        <v>280</v>
      </c>
      <c r="G743" s="16" t="s">
        <v>10</v>
      </c>
      <c r="H743" s="16" t="s">
        <v>42</v>
      </c>
      <c r="I743" s="16" t="s">
        <v>42</v>
      </c>
      <c r="J743" s="17">
        <v>50</v>
      </c>
      <c r="K743" s="17">
        <v>0</v>
      </c>
      <c r="L743" s="17">
        <v>50</v>
      </c>
      <c r="M743" s="16" t="s">
        <v>1864</v>
      </c>
      <c r="N743" s="15">
        <v>41871</v>
      </c>
    </row>
    <row r="744" spans="1:14" x14ac:dyDescent="0.2">
      <c r="A744" s="18">
        <v>41549.607314814813</v>
      </c>
      <c r="B744" s="16" t="s">
        <v>147</v>
      </c>
      <c r="C744" s="16" t="s">
        <v>751</v>
      </c>
      <c r="D744" s="15">
        <v>41545.93440972222</v>
      </c>
      <c r="E744" s="15">
        <v>41562.558136574073</v>
      </c>
      <c r="F744" s="16" t="s">
        <v>288</v>
      </c>
      <c r="G744" s="16" t="s">
        <v>10</v>
      </c>
      <c r="H744" s="16" t="s">
        <v>49</v>
      </c>
      <c r="I744" s="16" t="s">
        <v>49</v>
      </c>
      <c r="J744" s="17">
        <v>30</v>
      </c>
      <c r="K744" s="17">
        <v>2000</v>
      </c>
      <c r="L744" s="17">
        <v>2030</v>
      </c>
      <c r="M744" s="16" t="s">
        <v>1863</v>
      </c>
      <c r="N744" s="15"/>
    </row>
    <row r="745" spans="1:14" x14ac:dyDescent="0.2">
      <c r="A745" s="18">
        <v>41593.502465277779</v>
      </c>
      <c r="B745" s="16" t="s">
        <v>207</v>
      </c>
      <c r="C745" s="16" t="s">
        <v>752</v>
      </c>
      <c r="D745" s="15">
        <v>41589.829467592594</v>
      </c>
      <c r="E745" s="15">
        <v>41591.846331018518</v>
      </c>
      <c r="F745" s="16" t="s">
        <v>280</v>
      </c>
      <c r="G745" s="16" t="s">
        <v>10</v>
      </c>
      <c r="H745" s="16" t="s">
        <v>49</v>
      </c>
      <c r="I745" s="16" t="s">
        <v>49</v>
      </c>
      <c r="J745" s="17">
        <v>30</v>
      </c>
      <c r="K745" s="17">
        <v>0</v>
      </c>
      <c r="L745" s="17">
        <v>30</v>
      </c>
      <c r="M745" s="16" t="s">
        <v>1863</v>
      </c>
      <c r="N745" s="15"/>
    </row>
    <row r="746" spans="1:14" x14ac:dyDescent="0.2">
      <c r="A746" s="18">
        <v>41562.619143518517</v>
      </c>
      <c r="B746" s="16" t="s">
        <v>74</v>
      </c>
      <c r="C746" s="16" t="s">
        <v>592</v>
      </c>
      <c r="D746" s="15">
        <v>41558.940694444442</v>
      </c>
      <c r="F746" s="16" t="s">
        <v>276</v>
      </c>
      <c r="G746" s="16" t="s">
        <v>10</v>
      </c>
      <c r="H746" s="16" t="s">
        <v>45</v>
      </c>
      <c r="I746" s="16" t="s">
        <v>45</v>
      </c>
      <c r="J746" s="17">
        <v>30</v>
      </c>
      <c r="K746" s="17">
        <v>0</v>
      </c>
      <c r="L746" s="17">
        <v>30</v>
      </c>
      <c r="M746" s="16" t="s">
        <v>1864</v>
      </c>
      <c r="N746" s="15">
        <v>41733</v>
      </c>
    </row>
    <row r="747" spans="1:14" x14ac:dyDescent="0.2">
      <c r="A747" s="18">
        <v>41550.748368055552</v>
      </c>
      <c r="B747" s="16" t="s">
        <v>105</v>
      </c>
      <c r="C747" s="16" t="s">
        <v>753</v>
      </c>
      <c r="D747" s="15">
        <v>41554.441111111111</v>
      </c>
      <c r="E747" s="15">
        <v>41550.764733796299</v>
      </c>
      <c r="F747" s="16" t="s">
        <v>274</v>
      </c>
      <c r="G747" s="16" t="s">
        <v>10</v>
      </c>
      <c r="H747" s="16" t="s">
        <v>42</v>
      </c>
      <c r="I747" s="16" t="s">
        <v>42</v>
      </c>
      <c r="J747" s="17">
        <v>30</v>
      </c>
      <c r="K747" s="17">
        <v>100</v>
      </c>
      <c r="L747" s="17">
        <v>130</v>
      </c>
      <c r="M747" s="16" t="s">
        <v>1863</v>
      </c>
      <c r="N747" s="15"/>
    </row>
    <row r="748" spans="1:14" x14ac:dyDescent="0.2">
      <c r="A748" s="18">
        <v>41593.600081018521</v>
      </c>
      <c r="B748" s="16" t="s">
        <v>206</v>
      </c>
      <c r="C748" s="16" t="s">
        <v>754</v>
      </c>
      <c r="D748" s="15">
        <v>41589.903391203705</v>
      </c>
      <c r="E748" s="15">
        <v>41592.001423611109</v>
      </c>
      <c r="F748" s="16" t="s">
        <v>280</v>
      </c>
      <c r="G748" s="16" t="s">
        <v>10</v>
      </c>
      <c r="H748" s="16" t="s">
        <v>45</v>
      </c>
      <c r="I748" s="16" t="s">
        <v>45</v>
      </c>
      <c r="J748" s="17">
        <v>30</v>
      </c>
      <c r="K748" s="17">
        <v>0</v>
      </c>
      <c r="L748" s="17">
        <v>30</v>
      </c>
      <c r="M748" s="16" t="s">
        <v>1864</v>
      </c>
      <c r="N748" s="15">
        <v>41904</v>
      </c>
    </row>
    <row r="749" spans="1:14" x14ac:dyDescent="0.2">
      <c r="A749" s="18">
        <v>41562.498310185183</v>
      </c>
      <c r="B749" s="16" t="s">
        <v>207</v>
      </c>
      <c r="C749" s="16" t="s">
        <v>354</v>
      </c>
      <c r="D749" s="15">
        <v>41558.797418981485</v>
      </c>
      <c r="E749" s="15">
        <v>41559.669444444444</v>
      </c>
      <c r="F749" s="16" t="s">
        <v>280</v>
      </c>
      <c r="G749" s="16" t="s">
        <v>10</v>
      </c>
      <c r="H749" s="16" t="s">
        <v>41</v>
      </c>
      <c r="I749" s="16" t="s">
        <v>41</v>
      </c>
      <c r="J749" s="17">
        <v>470</v>
      </c>
      <c r="K749" s="17">
        <v>0</v>
      </c>
      <c r="L749" s="17">
        <v>470</v>
      </c>
      <c r="M749" s="16" t="s">
        <v>1864</v>
      </c>
      <c r="N749" s="15">
        <v>41655</v>
      </c>
    </row>
    <row r="750" spans="1:14" x14ac:dyDescent="0.2">
      <c r="A750" s="18">
        <v>41562.576365740744</v>
      </c>
      <c r="B750" s="16" t="s">
        <v>216</v>
      </c>
      <c r="C750" s="16" t="s">
        <v>405</v>
      </c>
      <c r="D750" s="15">
        <v>41558.867592592593</v>
      </c>
      <c r="E750" s="15">
        <v>41556.397731481484</v>
      </c>
      <c r="F750" s="16" t="s">
        <v>280</v>
      </c>
      <c r="G750" s="16" t="s">
        <v>10</v>
      </c>
      <c r="H750" s="16" t="s">
        <v>42</v>
      </c>
      <c r="I750" s="16" t="s">
        <v>42</v>
      </c>
      <c r="J750" s="17">
        <v>50</v>
      </c>
      <c r="K750" s="17">
        <v>0</v>
      </c>
      <c r="L750" s="17">
        <v>50</v>
      </c>
      <c r="M750" s="16" t="s">
        <v>1864</v>
      </c>
      <c r="N750" s="15">
        <v>41934</v>
      </c>
    </row>
    <row r="751" spans="1:14" x14ac:dyDescent="0.2">
      <c r="A751" s="18">
        <v>41560.438344907408</v>
      </c>
      <c r="B751" s="16" t="s">
        <v>215</v>
      </c>
      <c r="C751" s="16" t="s">
        <v>511</v>
      </c>
      <c r="D751" s="15">
        <v>41556.728391203702</v>
      </c>
      <c r="E751" s="15">
        <v>41556.739490740743</v>
      </c>
      <c r="F751" s="16" t="s">
        <v>276</v>
      </c>
      <c r="G751" s="16" t="s">
        <v>10</v>
      </c>
      <c r="H751" s="16" t="s">
        <v>41</v>
      </c>
      <c r="I751" s="16" t="s">
        <v>41</v>
      </c>
      <c r="J751" s="17">
        <v>470</v>
      </c>
      <c r="K751" s="17">
        <v>46</v>
      </c>
      <c r="L751" s="17">
        <v>516</v>
      </c>
      <c r="M751" s="16" t="s">
        <v>1864</v>
      </c>
      <c r="N751" s="15">
        <v>41767</v>
      </c>
    </row>
    <row r="752" spans="1:14" x14ac:dyDescent="0.2">
      <c r="A752" s="18">
        <v>41562.576562499999</v>
      </c>
      <c r="B752" s="16" t="s">
        <v>216</v>
      </c>
      <c r="C752" s="16" t="s">
        <v>405</v>
      </c>
      <c r="D752" s="15">
        <v>41558.866585648146</v>
      </c>
      <c r="E752" s="15">
        <v>41554.506296296298</v>
      </c>
      <c r="F752" s="16" t="s">
        <v>280</v>
      </c>
      <c r="G752" s="16" t="s">
        <v>10</v>
      </c>
      <c r="H752" s="16" t="s">
        <v>42</v>
      </c>
      <c r="I752" s="16" t="s">
        <v>42</v>
      </c>
      <c r="J752" s="17">
        <v>50</v>
      </c>
      <c r="K752" s="17">
        <v>0</v>
      </c>
      <c r="L752" s="17">
        <v>50</v>
      </c>
      <c r="M752" s="16" t="s">
        <v>1864</v>
      </c>
      <c r="N752" s="15">
        <v>41934</v>
      </c>
    </row>
    <row r="753" spans="1:14" x14ac:dyDescent="0.2">
      <c r="A753" s="18">
        <v>41562.576458333337</v>
      </c>
      <c r="B753" s="16" t="s">
        <v>216</v>
      </c>
      <c r="C753" s="16" t="s">
        <v>405</v>
      </c>
      <c r="D753" s="15">
        <v>41558.864907407406</v>
      </c>
      <c r="E753" s="15">
        <v>41556.397430555553</v>
      </c>
      <c r="F753" s="16" t="s">
        <v>280</v>
      </c>
      <c r="G753" s="16" t="s">
        <v>10</v>
      </c>
      <c r="H753" s="16" t="s">
        <v>42</v>
      </c>
      <c r="I753" s="16" t="s">
        <v>42</v>
      </c>
      <c r="J753" s="17">
        <v>50</v>
      </c>
      <c r="K753" s="17">
        <v>0</v>
      </c>
      <c r="L753" s="17">
        <v>50</v>
      </c>
      <c r="M753" s="16" t="s">
        <v>1864</v>
      </c>
      <c r="N753" s="15">
        <v>41934</v>
      </c>
    </row>
    <row r="754" spans="1:14" x14ac:dyDescent="0.2">
      <c r="A754" s="18">
        <v>41556.472326388888</v>
      </c>
      <c r="B754" s="16" t="s">
        <v>95</v>
      </c>
      <c r="C754" s="16" t="s">
        <v>755</v>
      </c>
      <c r="D754" s="15">
        <v>41552.756365740737</v>
      </c>
      <c r="E754" s="15">
        <v>41560.489768518521</v>
      </c>
      <c r="F754" s="16" t="s">
        <v>288</v>
      </c>
      <c r="G754" s="16" t="s">
        <v>10</v>
      </c>
      <c r="H754" s="16" t="s">
        <v>43</v>
      </c>
      <c r="I754" s="16" t="s">
        <v>43</v>
      </c>
      <c r="J754" s="17">
        <v>220</v>
      </c>
      <c r="K754" s="17">
        <v>0</v>
      </c>
      <c r="L754" s="17">
        <v>220</v>
      </c>
      <c r="M754" s="16" t="s">
        <v>1863</v>
      </c>
      <c r="N754" s="15"/>
    </row>
    <row r="755" spans="1:14" x14ac:dyDescent="0.2">
      <c r="A755" s="18">
        <v>41561.430219907408</v>
      </c>
      <c r="B755" s="16" t="s">
        <v>213</v>
      </c>
      <c r="C755" s="16" t="s">
        <v>756</v>
      </c>
      <c r="D755" s="15">
        <v>41557.711238425924</v>
      </c>
      <c r="E755" s="15">
        <v>41561.423402777778</v>
      </c>
      <c r="F755" s="16" t="s">
        <v>575</v>
      </c>
      <c r="G755" s="16" t="s">
        <v>11</v>
      </c>
      <c r="H755" s="16" t="s">
        <v>45</v>
      </c>
      <c r="I755" s="16" t="s">
        <v>45</v>
      </c>
      <c r="J755" s="17">
        <v>90</v>
      </c>
      <c r="K755" s="17">
        <v>0</v>
      </c>
      <c r="L755" s="17">
        <v>90</v>
      </c>
      <c r="M755" s="16" t="s">
        <v>1863</v>
      </c>
      <c r="N755" s="15"/>
    </row>
    <row r="756" spans="1:14" x14ac:dyDescent="0.2">
      <c r="A756" s="18">
        <v>41562.567719907405</v>
      </c>
      <c r="B756" s="16" t="s">
        <v>218</v>
      </c>
      <c r="C756" s="16" t="s">
        <v>425</v>
      </c>
      <c r="D756" s="15">
        <v>41558.841041666667</v>
      </c>
      <c r="E756" s="15">
        <v>41560.555277777778</v>
      </c>
      <c r="F756" s="16" t="s">
        <v>280</v>
      </c>
      <c r="G756" s="16" t="s">
        <v>10</v>
      </c>
      <c r="H756" s="16" t="s">
        <v>41</v>
      </c>
      <c r="I756" s="16" t="s">
        <v>41</v>
      </c>
      <c r="J756" s="17">
        <v>470</v>
      </c>
      <c r="K756" s="17">
        <v>0</v>
      </c>
      <c r="L756" s="17">
        <v>470</v>
      </c>
      <c r="M756" s="16" t="s">
        <v>1864</v>
      </c>
      <c r="N756" s="15">
        <v>41801</v>
      </c>
    </row>
    <row r="757" spans="1:14" x14ac:dyDescent="0.2">
      <c r="A757" s="18">
        <v>41554.41883101852</v>
      </c>
      <c r="B757" s="16" t="s">
        <v>160</v>
      </c>
      <c r="C757" s="16" t="s">
        <v>356</v>
      </c>
      <c r="D757" s="15">
        <v>41550.687361111108</v>
      </c>
      <c r="E757" s="15">
        <v>41553.926203703704</v>
      </c>
      <c r="F757" s="16" t="s">
        <v>276</v>
      </c>
      <c r="G757" s="16" t="s">
        <v>10</v>
      </c>
      <c r="H757" s="16" t="s">
        <v>43</v>
      </c>
      <c r="I757" s="16" t="s">
        <v>43</v>
      </c>
      <c r="J757" s="17">
        <v>220</v>
      </c>
      <c r="K757" s="17">
        <v>95</v>
      </c>
      <c r="L757" s="17">
        <v>315</v>
      </c>
      <c r="M757" s="16" t="s">
        <v>1864</v>
      </c>
      <c r="N757" s="15">
        <v>41944</v>
      </c>
    </row>
    <row r="758" spans="1:14" x14ac:dyDescent="0.2">
      <c r="A758" s="18">
        <v>41593.500659722224</v>
      </c>
      <c r="B758" s="16" t="s">
        <v>207</v>
      </c>
      <c r="C758" s="16" t="s">
        <v>757</v>
      </c>
      <c r="D758" s="15">
        <v>41589.766631944447</v>
      </c>
      <c r="E758" s="15">
        <v>41591.80541666667</v>
      </c>
      <c r="F758" s="16" t="s">
        <v>280</v>
      </c>
      <c r="G758" s="16" t="s">
        <v>10</v>
      </c>
      <c r="H758" s="16" t="s">
        <v>49</v>
      </c>
      <c r="I758" s="16" t="s">
        <v>49</v>
      </c>
      <c r="J758" s="17">
        <v>401</v>
      </c>
      <c r="K758" s="17">
        <v>0</v>
      </c>
      <c r="L758" s="17">
        <v>401</v>
      </c>
      <c r="M758" s="16" t="s">
        <v>1863</v>
      </c>
      <c r="N758" s="15"/>
    </row>
    <row r="759" spans="1:14" x14ac:dyDescent="0.2">
      <c r="A759" s="18">
        <v>41593.509594907409</v>
      </c>
      <c r="B759" s="16" t="s">
        <v>218</v>
      </c>
      <c r="C759" s="16" t="s">
        <v>758</v>
      </c>
      <c r="D759" s="15">
        <v>41589.77516203704</v>
      </c>
      <c r="E759" s="15">
        <v>41591.846226851849</v>
      </c>
      <c r="F759" s="16" t="s">
        <v>280</v>
      </c>
      <c r="G759" s="16" t="s">
        <v>10</v>
      </c>
      <c r="H759" s="16" t="s">
        <v>49</v>
      </c>
      <c r="I759" s="16" t="s">
        <v>49</v>
      </c>
      <c r="J759" s="17">
        <v>30</v>
      </c>
      <c r="K759" s="17">
        <v>227</v>
      </c>
      <c r="L759" s="17">
        <v>257</v>
      </c>
      <c r="M759" s="16" t="s">
        <v>1864</v>
      </c>
      <c r="N759" s="15">
        <v>41963</v>
      </c>
    </row>
    <row r="760" spans="1:14" x14ac:dyDescent="0.2">
      <c r="A760" s="18">
        <v>41562.500231481485</v>
      </c>
      <c r="B760" s="16" t="s">
        <v>207</v>
      </c>
      <c r="C760" s="16" t="s">
        <v>490</v>
      </c>
      <c r="D760" s="15">
        <v>41558.764722222222</v>
      </c>
      <c r="E760" s="15">
        <v>41558.558229166665</v>
      </c>
      <c r="F760" s="16" t="s">
        <v>280</v>
      </c>
      <c r="G760" s="16" t="s">
        <v>10</v>
      </c>
      <c r="H760" s="16" t="s">
        <v>49</v>
      </c>
      <c r="I760" s="16" t="s">
        <v>49</v>
      </c>
      <c r="J760" s="17">
        <v>401</v>
      </c>
      <c r="K760" s="17">
        <v>0</v>
      </c>
      <c r="L760" s="17">
        <v>401</v>
      </c>
      <c r="M760" s="16" t="s">
        <v>1863</v>
      </c>
      <c r="N760" s="15"/>
    </row>
    <row r="761" spans="1:14" x14ac:dyDescent="0.2">
      <c r="A761" s="18">
        <v>41562.500335648147</v>
      </c>
      <c r="B761" s="16" t="s">
        <v>207</v>
      </c>
      <c r="C761" s="16" t="s">
        <v>301</v>
      </c>
      <c r="D761" s="15">
        <v>41558.763344907406</v>
      </c>
      <c r="E761" s="15">
        <v>41558.772615740738</v>
      </c>
      <c r="F761" s="16" t="s">
        <v>280</v>
      </c>
      <c r="G761" s="16" t="s">
        <v>10</v>
      </c>
      <c r="H761" s="16" t="s">
        <v>49</v>
      </c>
      <c r="I761" s="16" t="s">
        <v>49</v>
      </c>
      <c r="J761" s="17">
        <v>401</v>
      </c>
      <c r="K761" s="17">
        <v>0</v>
      </c>
      <c r="L761" s="17">
        <v>401</v>
      </c>
      <c r="M761" s="16" t="s">
        <v>1863</v>
      </c>
      <c r="N761" s="15"/>
    </row>
    <row r="762" spans="1:14" x14ac:dyDescent="0.2">
      <c r="A762" s="18">
        <v>41562.521412037036</v>
      </c>
      <c r="B762" s="16" t="s">
        <v>199</v>
      </c>
      <c r="C762" s="16" t="s">
        <v>759</v>
      </c>
      <c r="D762" s="15">
        <v>41558.778136574074</v>
      </c>
      <c r="E762" s="15">
        <v>41560.836006944446</v>
      </c>
      <c r="F762" s="16" t="s">
        <v>280</v>
      </c>
      <c r="G762" s="16" t="s">
        <v>10</v>
      </c>
      <c r="H762" s="16" t="s">
        <v>49</v>
      </c>
      <c r="I762" s="16" t="s">
        <v>49</v>
      </c>
      <c r="J762" s="17">
        <v>30</v>
      </c>
      <c r="K762" s="17">
        <v>0</v>
      </c>
      <c r="L762" s="17">
        <v>30</v>
      </c>
      <c r="M762" s="16" t="s">
        <v>1864</v>
      </c>
      <c r="N762" s="15">
        <v>41915</v>
      </c>
    </row>
    <row r="763" spans="1:14" x14ac:dyDescent="0.2">
      <c r="A763" s="18">
        <v>41593.567523148151</v>
      </c>
      <c r="B763" s="16" t="s">
        <v>218</v>
      </c>
      <c r="C763" s="16" t="s">
        <v>760</v>
      </c>
      <c r="D763" s="15">
        <v>41589.812800925924</v>
      </c>
      <c r="E763" s="15">
        <v>41591.95412037037</v>
      </c>
      <c r="F763" s="16" t="s">
        <v>280</v>
      </c>
      <c r="G763" s="16" t="s">
        <v>10</v>
      </c>
      <c r="H763" s="16" t="s">
        <v>42</v>
      </c>
      <c r="I763" s="16" t="s">
        <v>42</v>
      </c>
      <c r="J763" s="17">
        <v>30</v>
      </c>
      <c r="K763" s="17">
        <v>0</v>
      </c>
      <c r="L763" s="17">
        <v>30</v>
      </c>
      <c r="M763" s="16" t="s">
        <v>1864</v>
      </c>
      <c r="N763" s="15">
        <v>41956</v>
      </c>
    </row>
    <row r="764" spans="1:14" x14ac:dyDescent="0.2">
      <c r="A764" s="18">
        <v>41551.400138888886</v>
      </c>
      <c r="B764" s="16" t="s">
        <v>176</v>
      </c>
      <c r="C764" s="16" t="s">
        <v>405</v>
      </c>
      <c r="D764" s="15">
        <v>41547.643113425926</v>
      </c>
      <c r="E764" s="15">
        <v>41556.814953703702</v>
      </c>
      <c r="F764" s="16" t="s">
        <v>280</v>
      </c>
      <c r="G764" s="16" t="s">
        <v>10</v>
      </c>
      <c r="H764" s="16" t="s">
        <v>42</v>
      </c>
      <c r="I764" s="16" t="s">
        <v>42</v>
      </c>
      <c r="J764" s="17">
        <v>50</v>
      </c>
      <c r="K764" s="17">
        <v>0</v>
      </c>
      <c r="L764" s="17">
        <v>50</v>
      </c>
      <c r="M764" s="16" t="s">
        <v>1864</v>
      </c>
      <c r="N764" s="15">
        <v>41934</v>
      </c>
    </row>
    <row r="765" spans="1:14" x14ac:dyDescent="0.2">
      <c r="A765" s="18">
        <v>41593.525150462963</v>
      </c>
      <c r="B765" s="16" t="s">
        <v>199</v>
      </c>
      <c r="C765" s="16" t="s">
        <v>761</v>
      </c>
      <c r="D765" s="15">
        <v>41589.765046296299</v>
      </c>
      <c r="E765" s="15">
        <v>41585.637499999997</v>
      </c>
      <c r="F765" s="16" t="s">
        <v>280</v>
      </c>
      <c r="G765" s="16" t="s">
        <v>10</v>
      </c>
      <c r="H765" s="16" t="s">
        <v>49</v>
      </c>
      <c r="I765" s="16" t="s">
        <v>49</v>
      </c>
      <c r="J765" s="17">
        <v>30</v>
      </c>
      <c r="K765" s="17">
        <v>0</v>
      </c>
      <c r="L765" s="17">
        <v>30</v>
      </c>
      <c r="M765" s="16" t="s">
        <v>1864</v>
      </c>
      <c r="N765" s="15">
        <v>41995</v>
      </c>
    </row>
    <row r="766" spans="1:14" x14ac:dyDescent="0.2">
      <c r="A766" s="18">
        <v>41562.59684027778</v>
      </c>
      <c r="B766" s="16" t="s">
        <v>206</v>
      </c>
      <c r="C766" s="16" t="s">
        <v>762</v>
      </c>
      <c r="D766" s="15">
        <v>41558.834675925929</v>
      </c>
      <c r="E766" s="15">
        <v>41560.939814814818</v>
      </c>
      <c r="F766" s="16" t="s">
        <v>280</v>
      </c>
      <c r="G766" s="16" t="s">
        <v>10</v>
      </c>
      <c r="H766" s="16" t="s">
        <v>45</v>
      </c>
      <c r="I766" s="16" t="s">
        <v>45</v>
      </c>
      <c r="J766" s="17">
        <v>30</v>
      </c>
      <c r="K766" s="17">
        <v>0</v>
      </c>
      <c r="L766" s="17">
        <v>30</v>
      </c>
      <c r="M766" s="16" t="s">
        <v>1863</v>
      </c>
      <c r="N766" s="15"/>
    </row>
    <row r="767" spans="1:14" x14ac:dyDescent="0.2">
      <c r="A767" s="18">
        <v>41555.481203703705</v>
      </c>
      <c r="B767" s="16" t="s">
        <v>200</v>
      </c>
      <c r="C767" s="16" t="s">
        <v>763</v>
      </c>
      <c r="D767" s="15">
        <v>41551.71671296296</v>
      </c>
      <c r="E767" s="15">
        <v>41552.46</v>
      </c>
      <c r="F767" s="16" t="s">
        <v>326</v>
      </c>
      <c r="G767" s="16" t="s">
        <v>10</v>
      </c>
      <c r="H767" s="16" t="s">
        <v>41</v>
      </c>
      <c r="I767" s="16" t="s">
        <v>41</v>
      </c>
      <c r="J767" s="17">
        <v>30</v>
      </c>
      <c r="K767" s="17">
        <v>510.5</v>
      </c>
      <c r="L767" s="17">
        <v>540.5</v>
      </c>
      <c r="M767" s="16" t="s">
        <v>1864</v>
      </c>
      <c r="N767" s="15">
        <v>41784</v>
      </c>
    </row>
    <row r="768" spans="1:14" x14ac:dyDescent="0.2">
      <c r="A768" s="18">
        <v>41593.590462962966</v>
      </c>
      <c r="B768" s="16" t="s">
        <v>78</v>
      </c>
      <c r="C768" s="16" t="s">
        <v>764</v>
      </c>
      <c r="D768" s="15">
        <v>41589.823993055557</v>
      </c>
      <c r="F768" s="16" t="s">
        <v>326</v>
      </c>
      <c r="G768" s="16" t="s">
        <v>10</v>
      </c>
      <c r="H768" s="16" t="s">
        <v>41</v>
      </c>
      <c r="I768" s="16" t="s">
        <v>41</v>
      </c>
      <c r="J768" s="17">
        <v>470</v>
      </c>
      <c r="K768" s="17">
        <v>0</v>
      </c>
      <c r="L768" s="17">
        <v>470</v>
      </c>
      <c r="M768" s="16" t="s">
        <v>1864</v>
      </c>
      <c r="N768" s="15">
        <v>41997</v>
      </c>
    </row>
    <row r="769" spans="1:14" x14ac:dyDescent="0.2">
      <c r="A769" s="18">
        <v>41562.572685185187</v>
      </c>
      <c r="B769" s="16" t="s">
        <v>218</v>
      </c>
      <c r="C769" s="16" t="s">
        <v>378</v>
      </c>
      <c r="D769" s="15">
        <v>41558.800335648149</v>
      </c>
      <c r="E769" s="15">
        <v>41560.588391203702</v>
      </c>
      <c r="F769" s="16" t="s">
        <v>280</v>
      </c>
      <c r="G769" s="16" t="s">
        <v>10</v>
      </c>
      <c r="H769" s="16" t="s">
        <v>42</v>
      </c>
      <c r="I769" s="16" t="s">
        <v>42</v>
      </c>
      <c r="J769" s="17">
        <v>50</v>
      </c>
      <c r="K769" s="17">
        <v>0</v>
      </c>
      <c r="L769" s="17">
        <v>50</v>
      </c>
      <c r="M769" s="16" t="s">
        <v>1864</v>
      </c>
      <c r="N769" s="15">
        <v>41695</v>
      </c>
    </row>
    <row r="770" spans="1:14" x14ac:dyDescent="0.2">
      <c r="A770" s="18">
        <v>41554.759942129633</v>
      </c>
      <c r="B770" s="16" t="s">
        <v>215</v>
      </c>
      <c r="C770" s="16" t="s">
        <v>765</v>
      </c>
      <c r="D770" s="15">
        <v>41550.986886574072</v>
      </c>
      <c r="E770" s="15">
        <v>41556.499247685184</v>
      </c>
      <c r="F770" s="16" t="s">
        <v>276</v>
      </c>
      <c r="G770" s="16" t="s">
        <v>10</v>
      </c>
      <c r="H770" s="16" t="s">
        <v>43</v>
      </c>
      <c r="I770" s="16" t="s">
        <v>43</v>
      </c>
      <c r="J770" s="17">
        <v>30</v>
      </c>
      <c r="K770" s="17">
        <v>495.2</v>
      </c>
      <c r="L770" s="17">
        <v>525.20000000000005</v>
      </c>
      <c r="M770" s="16" t="s">
        <v>1864</v>
      </c>
      <c r="N770" s="15">
        <v>41958</v>
      </c>
    </row>
    <row r="771" spans="1:14" x14ac:dyDescent="0.2">
      <c r="A771" s="18">
        <v>41550.492164351854</v>
      </c>
      <c r="B771" s="16" t="s">
        <v>186</v>
      </c>
      <c r="C771" s="16" t="s">
        <v>766</v>
      </c>
      <c r="D771" s="15">
        <v>41546.71601851852</v>
      </c>
      <c r="F771" s="16" t="s">
        <v>280</v>
      </c>
      <c r="G771" s="16" t="s">
        <v>10</v>
      </c>
      <c r="H771" s="16" t="s">
        <v>42</v>
      </c>
      <c r="I771" s="16" t="s">
        <v>42</v>
      </c>
      <c r="J771" s="17">
        <v>30</v>
      </c>
      <c r="K771" s="17">
        <v>837.18</v>
      </c>
      <c r="L771" s="17">
        <v>867.18</v>
      </c>
      <c r="M771" s="16" t="s">
        <v>1863</v>
      </c>
      <c r="N771" s="15"/>
    </row>
    <row r="772" spans="1:14" x14ac:dyDescent="0.2">
      <c r="A772" s="18">
        <v>41560.468333333331</v>
      </c>
      <c r="B772" s="16" t="s">
        <v>138</v>
      </c>
      <c r="C772" s="16" t="s">
        <v>495</v>
      </c>
      <c r="D772" s="15">
        <v>41556.690358796295</v>
      </c>
      <c r="F772" s="16" t="s">
        <v>326</v>
      </c>
      <c r="G772" s="16" t="s">
        <v>10</v>
      </c>
      <c r="H772" s="16" t="s">
        <v>43</v>
      </c>
      <c r="I772" s="16" t="s">
        <v>43</v>
      </c>
      <c r="J772" s="17">
        <v>20</v>
      </c>
      <c r="K772" s="17">
        <v>92</v>
      </c>
      <c r="L772" s="17">
        <v>112</v>
      </c>
      <c r="M772" s="16" t="s">
        <v>1864</v>
      </c>
      <c r="N772" s="15">
        <v>41894</v>
      </c>
    </row>
    <row r="773" spans="1:14" x14ac:dyDescent="0.2">
      <c r="A773" s="18">
        <v>41593.587824074071</v>
      </c>
      <c r="B773" s="16" t="s">
        <v>85</v>
      </c>
      <c r="C773" s="16" t="s">
        <v>767</v>
      </c>
      <c r="D773" s="15">
        <v>41589.806423611109</v>
      </c>
      <c r="E773" s="15">
        <v>41591.855486111112</v>
      </c>
      <c r="F773" s="16" t="s">
        <v>280</v>
      </c>
      <c r="G773" s="16" t="s">
        <v>10</v>
      </c>
      <c r="H773" s="16" t="s">
        <v>45</v>
      </c>
      <c r="I773" s="16" t="s">
        <v>45</v>
      </c>
      <c r="J773" s="17">
        <v>30</v>
      </c>
      <c r="K773" s="17">
        <v>0</v>
      </c>
      <c r="L773" s="17">
        <v>30</v>
      </c>
      <c r="M773" s="16" t="s">
        <v>1863</v>
      </c>
      <c r="N773" s="15"/>
    </row>
    <row r="774" spans="1:14" x14ac:dyDescent="0.2">
      <c r="A774" s="18">
        <v>41562.57607638889</v>
      </c>
      <c r="B774" s="16" t="s">
        <v>216</v>
      </c>
      <c r="C774" s="16" t="s">
        <v>323</v>
      </c>
      <c r="D774" s="15">
        <v>41558.794282407405</v>
      </c>
      <c r="E774" s="15">
        <v>41559.664756944447</v>
      </c>
      <c r="F774" s="16" t="s">
        <v>280</v>
      </c>
      <c r="G774" s="16" t="s">
        <v>10</v>
      </c>
      <c r="H774" s="16" t="s">
        <v>42</v>
      </c>
      <c r="I774" s="16" t="s">
        <v>42</v>
      </c>
      <c r="J774" s="17">
        <v>50</v>
      </c>
      <c r="K774" s="17">
        <v>0</v>
      </c>
      <c r="L774" s="17">
        <v>50</v>
      </c>
      <c r="M774" s="16" t="s">
        <v>1864</v>
      </c>
      <c r="N774" s="15">
        <v>41770</v>
      </c>
    </row>
    <row r="775" spans="1:14" x14ac:dyDescent="0.2">
      <c r="A775" s="18">
        <v>41556.484259259261</v>
      </c>
      <c r="B775" s="16" t="s">
        <v>213</v>
      </c>
      <c r="C775" s="16" t="s">
        <v>768</v>
      </c>
      <c r="D775" s="15">
        <v>41552.700636574074</v>
      </c>
      <c r="E775" s="15">
        <v>41554.512766203705</v>
      </c>
      <c r="F775" s="16" t="s">
        <v>575</v>
      </c>
      <c r="G775" s="16" t="s">
        <v>11</v>
      </c>
      <c r="H775" s="16" t="s">
        <v>45</v>
      </c>
      <c r="I775" s="16" t="s">
        <v>45</v>
      </c>
      <c r="J775" s="17">
        <v>90</v>
      </c>
      <c r="K775" s="17">
        <v>0</v>
      </c>
      <c r="L775" s="17">
        <v>90</v>
      </c>
      <c r="M775" s="16" t="s">
        <v>1863</v>
      </c>
      <c r="N775" s="15"/>
    </row>
    <row r="776" spans="1:14" x14ac:dyDescent="0.2">
      <c r="A776" s="18">
        <v>41562.505335648151</v>
      </c>
      <c r="B776" s="16" t="s">
        <v>218</v>
      </c>
      <c r="C776" s="16" t="s">
        <v>769</v>
      </c>
      <c r="D776" s="15">
        <v>41558.718310185184</v>
      </c>
      <c r="E776" s="15">
        <v>41560.846099537041</v>
      </c>
      <c r="F776" s="16" t="s">
        <v>280</v>
      </c>
      <c r="G776" s="16" t="s">
        <v>10</v>
      </c>
      <c r="H776" s="16" t="s">
        <v>49</v>
      </c>
      <c r="I776" s="16" t="s">
        <v>49</v>
      </c>
      <c r="J776" s="17">
        <v>30</v>
      </c>
      <c r="K776" s="17">
        <v>0</v>
      </c>
      <c r="L776" s="17">
        <v>30</v>
      </c>
      <c r="M776" s="16" t="s">
        <v>1863</v>
      </c>
      <c r="N776" s="15"/>
    </row>
    <row r="777" spans="1:14" x14ac:dyDescent="0.2">
      <c r="A777" s="18">
        <v>41560.642708333333</v>
      </c>
      <c r="B777" s="16" t="s">
        <v>151</v>
      </c>
      <c r="C777" s="16" t="s">
        <v>455</v>
      </c>
      <c r="D777" s="15">
        <v>41556.847893518519</v>
      </c>
      <c r="F777" s="16" t="s">
        <v>276</v>
      </c>
      <c r="G777" s="16" t="s">
        <v>10</v>
      </c>
      <c r="H777" s="16" t="s">
        <v>43</v>
      </c>
      <c r="I777" s="16" t="s">
        <v>43</v>
      </c>
      <c r="J777" s="17">
        <v>30</v>
      </c>
      <c r="K777" s="17">
        <v>210</v>
      </c>
      <c r="L777" s="17">
        <v>240</v>
      </c>
      <c r="M777" s="16" t="s">
        <v>1864</v>
      </c>
      <c r="N777" s="15">
        <v>41807</v>
      </c>
    </row>
    <row r="778" spans="1:14" x14ac:dyDescent="0.2">
      <c r="A778" s="18">
        <v>41562.576273148145</v>
      </c>
      <c r="B778" s="16" t="s">
        <v>216</v>
      </c>
      <c r="C778" s="16" t="s">
        <v>323</v>
      </c>
      <c r="D778" s="15">
        <v>41558.779305555552</v>
      </c>
      <c r="E778" s="15">
        <v>41557.84447916667</v>
      </c>
      <c r="F778" s="16" t="s">
        <v>280</v>
      </c>
      <c r="G778" s="16" t="s">
        <v>10</v>
      </c>
      <c r="H778" s="16" t="s">
        <v>42</v>
      </c>
      <c r="I778" s="16" t="s">
        <v>42</v>
      </c>
      <c r="J778" s="17">
        <v>50</v>
      </c>
      <c r="K778" s="17">
        <v>0</v>
      </c>
      <c r="L778" s="17">
        <v>50</v>
      </c>
      <c r="M778" s="16" t="s">
        <v>1864</v>
      </c>
      <c r="N778" s="15">
        <v>41770</v>
      </c>
    </row>
    <row r="779" spans="1:14" x14ac:dyDescent="0.2">
      <c r="A779" s="18">
        <v>41554.729710648149</v>
      </c>
      <c r="B779" s="16" t="s">
        <v>203</v>
      </c>
      <c r="C779" s="16" t="s">
        <v>637</v>
      </c>
      <c r="D779" s="15">
        <v>41550.913726851853</v>
      </c>
      <c r="E779" s="15">
        <v>41559.542800925927</v>
      </c>
      <c r="F779" s="16" t="s">
        <v>276</v>
      </c>
      <c r="G779" s="16" t="s">
        <v>10</v>
      </c>
      <c r="H779" s="16" t="s">
        <v>41</v>
      </c>
      <c r="I779" s="16" t="s">
        <v>41</v>
      </c>
      <c r="J779" s="17">
        <v>470</v>
      </c>
      <c r="K779" s="17">
        <v>0</v>
      </c>
      <c r="L779" s="17">
        <v>470</v>
      </c>
      <c r="M779" s="16" t="s">
        <v>1864</v>
      </c>
      <c r="N779" s="15">
        <v>41769</v>
      </c>
    </row>
    <row r="780" spans="1:14" x14ac:dyDescent="0.2">
      <c r="A780" s="18">
        <v>41562.622777777775</v>
      </c>
      <c r="B780" s="16" t="s">
        <v>217</v>
      </c>
      <c r="C780" s="16" t="s">
        <v>770</v>
      </c>
      <c r="D780" s="15">
        <v>41558.801226851851</v>
      </c>
      <c r="E780" s="15">
        <v>41560.87604166667</v>
      </c>
      <c r="F780" s="16" t="s">
        <v>280</v>
      </c>
      <c r="G780" s="16" t="s">
        <v>10</v>
      </c>
      <c r="H780" s="16" t="s">
        <v>45</v>
      </c>
      <c r="I780" s="16" t="s">
        <v>45</v>
      </c>
      <c r="J780" s="17">
        <v>30</v>
      </c>
      <c r="K780" s="17">
        <v>0</v>
      </c>
      <c r="L780" s="17">
        <v>30</v>
      </c>
      <c r="M780" s="16" t="s">
        <v>1864</v>
      </c>
      <c r="N780" s="15">
        <v>41962</v>
      </c>
    </row>
    <row r="781" spans="1:14" x14ac:dyDescent="0.2">
      <c r="A781" s="18">
        <v>41554.391805555555</v>
      </c>
      <c r="B781" s="16" t="s">
        <v>175</v>
      </c>
      <c r="C781" s="16" t="s">
        <v>616</v>
      </c>
      <c r="D781" s="15">
        <v>41550.570173611108</v>
      </c>
      <c r="E781" s="15">
        <v>41558.897129629629</v>
      </c>
      <c r="F781" s="16" t="s">
        <v>274</v>
      </c>
      <c r="G781" s="16" t="s">
        <v>10</v>
      </c>
      <c r="H781" s="16" t="s">
        <v>41</v>
      </c>
      <c r="I781" s="16" t="s">
        <v>41</v>
      </c>
      <c r="J781" s="17">
        <v>30</v>
      </c>
      <c r="K781" s="17">
        <v>490</v>
      </c>
      <c r="L781" s="17">
        <v>520</v>
      </c>
      <c r="M781" s="16" t="s">
        <v>1864</v>
      </c>
      <c r="N781" s="15">
        <v>41863</v>
      </c>
    </row>
    <row r="782" spans="1:14" x14ac:dyDescent="0.2">
      <c r="A782" s="18">
        <v>41562.619722222225</v>
      </c>
      <c r="B782" s="16" t="s">
        <v>217</v>
      </c>
      <c r="C782" s="16" t="s">
        <v>771</v>
      </c>
      <c r="D782" s="15">
        <v>41558.79378472222</v>
      </c>
      <c r="E782" s="15">
        <v>41560.875902777778</v>
      </c>
      <c r="F782" s="16" t="s">
        <v>280</v>
      </c>
      <c r="G782" s="16" t="s">
        <v>10</v>
      </c>
      <c r="H782" s="16" t="s">
        <v>41</v>
      </c>
      <c r="I782" s="16" t="s">
        <v>41</v>
      </c>
      <c r="J782" s="17">
        <v>30</v>
      </c>
      <c r="K782" s="17">
        <v>465.5</v>
      </c>
      <c r="L782" s="17">
        <v>495.5</v>
      </c>
      <c r="M782" s="16" t="s">
        <v>1864</v>
      </c>
      <c r="N782" s="15">
        <v>41823</v>
      </c>
    </row>
    <row r="783" spans="1:14" x14ac:dyDescent="0.2">
      <c r="A783" s="18">
        <v>41562.595243055555</v>
      </c>
      <c r="B783" s="16" t="s">
        <v>206</v>
      </c>
      <c r="C783" s="16" t="s">
        <v>772</v>
      </c>
      <c r="D783" s="15">
        <v>41558.764918981484</v>
      </c>
      <c r="E783" s="15">
        <v>41560.939756944441</v>
      </c>
      <c r="F783" s="16" t="s">
        <v>280</v>
      </c>
      <c r="G783" s="16" t="s">
        <v>10</v>
      </c>
      <c r="H783" s="16" t="s">
        <v>45</v>
      </c>
      <c r="I783" s="16" t="s">
        <v>45</v>
      </c>
      <c r="J783" s="17">
        <v>30</v>
      </c>
      <c r="K783" s="17">
        <v>0</v>
      </c>
      <c r="L783" s="17">
        <v>30</v>
      </c>
      <c r="M783" s="16" t="s">
        <v>1863</v>
      </c>
      <c r="N783" s="15"/>
    </row>
    <row r="784" spans="1:14" x14ac:dyDescent="0.2">
      <c r="A784" s="18">
        <v>41556.568599537037</v>
      </c>
      <c r="B784" s="16" t="s">
        <v>197</v>
      </c>
      <c r="C784" s="16" t="s">
        <v>773</v>
      </c>
      <c r="D784" s="15">
        <v>41552.731458333335</v>
      </c>
      <c r="F784" s="16" t="s">
        <v>326</v>
      </c>
      <c r="G784" s="16" t="s">
        <v>10</v>
      </c>
      <c r="H784" s="16" t="s">
        <v>49</v>
      </c>
      <c r="I784" s="16" t="s">
        <v>49</v>
      </c>
      <c r="J784" s="17">
        <v>30</v>
      </c>
      <c r="K784" s="17">
        <v>1000</v>
      </c>
      <c r="L784" s="17">
        <v>1030</v>
      </c>
      <c r="M784" s="16" t="s">
        <v>1863</v>
      </c>
      <c r="N784" s="15"/>
    </row>
    <row r="785" spans="1:14" x14ac:dyDescent="0.2">
      <c r="A785" s="18">
        <v>41561.94122685185</v>
      </c>
      <c r="B785" s="16" t="s">
        <v>110</v>
      </c>
      <c r="C785" s="16" t="s">
        <v>716</v>
      </c>
      <c r="D785" s="15">
        <v>41558.103935185187</v>
      </c>
      <c r="E785" s="15">
        <v>41560.852638888886</v>
      </c>
      <c r="F785" s="16" t="s">
        <v>280</v>
      </c>
      <c r="G785" s="16" t="s">
        <v>10</v>
      </c>
      <c r="H785" s="16" t="s">
        <v>43</v>
      </c>
      <c r="I785" s="16" t="s">
        <v>43</v>
      </c>
      <c r="J785" s="17">
        <v>20</v>
      </c>
      <c r="K785" s="17">
        <v>0</v>
      </c>
      <c r="L785" s="17">
        <v>20</v>
      </c>
      <c r="M785" s="16" t="s">
        <v>1864</v>
      </c>
      <c r="N785" s="15">
        <v>41671</v>
      </c>
    </row>
    <row r="786" spans="1:14" x14ac:dyDescent="0.2">
      <c r="A786" s="18">
        <v>41556.582766203705</v>
      </c>
      <c r="B786" s="16" t="s">
        <v>103</v>
      </c>
      <c r="C786" s="16" t="s">
        <v>774</v>
      </c>
      <c r="D786" s="15">
        <v>41552.744375000002</v>
      </c>
      <c r="F786" s="16" t="s">
        <v>280</v>
      </c>
      <c r="G786" s="16" t="s">
        <v>10</v>
      </c>
      <c r="H786" s="16" t="s">
        <v>43</v>
      </c>
      <c r="I786" s="16" t="s">
        <v>43</v>
      </c>
      <c r="J786" s="17">
        <v>30</v>
      </c>
      <c r="K786" s="17">
        <v>482</v>
      </c>
      <c r="L786" s="17">
        <v>512</v>
      </c>
      <c r="M786" s="16" t="s">
        <v>1863</v>
      </c>
      <c r="N786" s="15"/>
    </row>
    <row r="787" spans="1:14" x14ac:dyDescent="0.2">
      <c r="A787" s="18">
        <v>41562.508576388886</v>
      </c>
      <c r="B787" s="16" t="s">
        <v>218</v>
      </c>
      <c r="C787" s="16" t="s">
        <v>775</v>
      </c>
      <c r="D787" s="15">
        <v>41558.668078703704</v>
      </c>
      <c r="E787" s="15">
        <v>41560.845960648148</v>
      </c>
      <c r="F787" s="16" t="s">
        <v>280</v>
      </c>
      <c r="G787" s="16" t="s">
        <v>10</v>
      </c>
      <c r="H787" s="16" t="s">
        <v>49</v>
      </c>
      <c r="I787" s="16" t="s">
        <v>49</v>
      </c>
      <c r="J787" s="17">
        <v>30</v>
      </c>
      <c r="K787" s="17">
        <v>0</v>
      </c>
      <c r="L787" s="17">
        <v>30</v>
      </c>
      <c r="M787" s="16" t="s">
        <v>1864</v>
      </c>
      <c r="N787" s="15">
        <v>41640</v>
      </c>
    </row>
    <row r="788" spans="1:14" x14ac:dyDescent="0.2">
      <c r="A788" s="18">
        <v>41593.508263888885</v>
      </c>
      <c r="B788" s="16" t="s">
        <v>218</v>
      </c>
      <c r="C788" s="16" t="s">
        <v>776</v>
      </c>
      <c r="D788" s="15">
        <v>41589.666574074072</v>
      </c>
      <c r="E788" s="15">
        <v>41591.845879629633</v>
      </c>
      <c r="F788" s="16" t="s">
        <v>280</v>
      </c>
      <c r="G788" s="16" t="s">
        <v>10</v>
      </c>
      <c r="H788" s="16" t="s">
        <v>49</v>
      </c>
      <c r="I788" s="16" t="s">
        <v>49</v>
      </c>
      <c r="J788" s="17">
        <v>30</v>
      </c>
      <c r="K788" s="17">
        <v>0</v>
      </c>
      <c r="L788" s="17">
        <v>30</v>
      </c>
      <c r="M788" s="16" t="s">
        <v>1864</v>
      </c>
      <c r="N788" s="15">
        <v>41773</v>
      </c>
    </row>
    <row r="789" spans="1:14" x14ac:dyDescent="0.2">
      <c r="A789" s="18">
        <v>41562.511203703703</v>
      </c>
      <c r="B789" s="16" t="s">
        <v>218</v>
      </c>
      <c r="C789" s="16" t="s">
        <v>777</v>
      </c>
      <c r="D789" s="15">
        <v>41558.669340277775</v>
      </c>
      <c r="E789" s="15">
        <v>41560.846030092594</v>
      </c>
      <c r="F789" s="16" t="s">
        <v>280</v>
      </c>
      <c r="G789" s="16" t="s">
        <v>10</v>
      </c>
      <c r="H789" s="16" t="s">
        <v>49</v>
      </c>
      <c r="I789" s="16" t="s">
        <v>49</v>
      </c>
      <c r="J789" s="17">
        <v>30</v>
      </c>
      <c r="K789" s="17">
        <v>0</v>
      </c>
      <c r="L789" s="17">
        <v>30</v>
      </c>
      <c r="M789" s="16" t="s">
        <v>1864</v>
      </c>
      <c r="N789" s="15">
        <v>41984</v>
      </c>
    </row>
    <row r="790" spans="1:14" x14ac:dyDescent="0.2">
      <c r="A790" s="18">
        <v>41593.599259259259</v>
      </c>
      <c r="B790" s="16" t="s">
        <v>206</v>
      </c>
      <c r="C790" s="16" t="s">
        <v>778</v>
      </c>
      <c r="D790" s="15">
        <v>41589.756921296299</v>
      </c>
      <c r="E790" s="15">
        <v>41591.875775462962</v>
      </c>
      <c r="F790" s="16" t="s">
        <v>280</v>
      </c>
      <c r="G790" s="16" t="s">
        <v>10</v>
      </c>
      <c r="H790" s="16" t="s">
        <v>45</v>
      </c>
      <c r="I790" s="16" t="s">
        <v>45</v>
      </c>
      <c r="J790" s="17">
        <v>30</v>
      </c>
      <c r="K790" s="17">
        <v>0</v>
      </c>
      <c r="L790" s="17">
        <v>30</v>
      </c>
      <c r="M790" s="16" t="s">
        <v>1863</v>
      </c>
      <c r="N790" s="15"/>
    </row>
    <row r="791" spans="1:14" x14ac:dyDescent="0.2">
      <c r="A791" s="18">
        <v>41593.508368055554</v>
      </c>
      <c r="B791" s="16" t="s">
        <v>218</v>
      </c>
      <c r="C791" s="16" t="s">
        <v>779</v>
      </c>
      <c r="D791" s="15">
        <v>41589.665138888886</v>
      </c>
      <c r="E791" s="15">
        <v>41591.845821759256</v>
      </c>
      <c r="F791" s="16" t="s">
        <v>280</v>
      </c>
      <c r="G791" s="16" t="s">
        <v>10</v>
      </c>
      <c r="H791" s="16" t="s">
        <v>49</v>
      </c>
      <c r="I791" s="16" t="s">
        <v>49</v>
      </c>
      <c r="J791" s="17">
        <v>30</v>
      </c>
      <c r="K791" s="17">
        <v>0</v>
      </c>
      <c r="L791" s="17">
        <v>30</v>
      </c>
      <c r="M791" s="16" t="s">
        <v>1864</v>
      </c>
      <c r="N791" s="15">
        <v>41997</v>
      </c>
    </row>
    <row r="792" spans="1:14" x14ac:dyDescent="0.2">
      <c r="A792" s="18">
        <v>41593.508472222224</v>
      </c>
      <c r="B792" s="16" t="s">
        <v>218</v>
      </c>
      <c r="C792" s="16" t="s">
        <v>780</v>
      </c>
      <c r="D792" s="15">
        <v>41589.662951388891</v>
      </c>
      <c r="E792" s="15">
        <v>41591.845752314817</v>
      </c>
      <c r="F792" s="16" t="s">
        <v>280</v>
      </c>
      <c r="G792" s="16" t="s">
        <v>10</v>
      </c>
      <c r="H792" s="16" t="s">
        <v>49</v>
      </c>
      <c r="I792" s="16" t="s">
        <v>49</v>
      </c>
      <c r="J792" s="17">
        <v>30</v>
      </c>
      <c r="K792" s="17">
        <v>0</v>
      </c>
      <c r="L792" s="17">
        <v>30</v>
      </c>
      <c r="M792" s="16" t="s">
        <v>1864</v>
      </c>
      <c r="N792" s="15">
        <v>41723</v>
      </c>
    </row>
    <row r="793" spans="1:14" x14ac:dyDescent="0.2">
      <c r="A793" s="18">
        <v>41562.511111111111</v>
      </c>
      <c r="B793" s="16" t="s">
        <v>218</v>
      </c>
      <c r="C793" s="16" t="s">
        <v>777</v>
      </c>
      <c r="D793" s="15">
        <v>41558.661157407405</v>
      </c>
      <c r="E793" s="15">
        <v>41560.845659722225</v>
      </c>
      <c r="F793" s="16" t="s">
        <v>280</v>
      </c>
      <c r="G793" s="16" t="s">
        <v>10</v>
      </c>
      <c r="H793" s="16" t="s">
        <v>49</v>
      </c>
      <c r="I793" s="16" t="s">
        <v>49</v>
      </c>
      <c r="J793" s="17">
        <v>30</v>
      </c>
      <c r="K793" s="17">
        <v>0</v>
      </c>
      <c r="L793" s="17">
        <v>30</v>
      </c>
      <c r="M793" s="16" t="s">
        <v>1864</v>
      </c>
      <c r="N793" s="15">
        <v>41984</v>
      </c>
    </row>
    <row r="794" spans="1:14" x14ac:dyDescent="0.2">
      <c r="A794" s="18">
        <v>41562.575648148151</v>
      </c>
      <c r="B794" s="16" t="s">
        <v>216</v>
      </c>
      <c r="C794" s="16" t="s">
        <v>323</v>
      </c>
      <c r="D794" s="15">
        <v>41558.725648148145</v>
      </c>
      <c r="E794" s="15">
        <v>41558.600358796299</v>
      </c>
      <c r="F794" s="16" t="s">
        <v>280</v>
      </c>
      <c r="G794" s="16" t="s">
        <v>10</v>
      </c>
      <c r="H794" s="16" t="s">
        <v>42</v>
      </c>
      <c r="I794" s="16" t="s">
        <v>42</v>
      </c>
      <c r="J794" s="17">
        <v>50</v>
      </c>
      <c r="K794" s="17">
        <v>0</v>
      </c>
      <c r="L794" s="17">
        <v>50</v>
      </c>
      <c r="M794" s="16" t="s">
        <v>1864</v>
      </c>
      <c r="N794" s="15">
        <v>41770</v>
      </c>
    </row>
    <row r="795" spans="1:14" x14ac:dyDescent="0.2">
      <c r="A795" s="18">
        <v>41550.385092592594</v>
      </c>
      <c r="B795" s="16" t="s">
        <v>157</v>
      </c>
      <c r="C795" s="16" t="s">
        <v>405</v>
      </c>
      <c r="D795" s="15">
        <v>41546.533819444441</v>
      </c>
      <c r="F795" s="16" t="s">
        <v>280</v>
      </c>
      <c r="G795" s="16" t="s">
        <v>10</v>
      </c>
      <c r="H795" s="16" t="s">
        <v>42</v>
      </c>
      <c r="I795" s="16" t="s">
        <v>42</v>
      </c>
      <c r="J795" s="17">
        <v>50</v>
      </c>
      <c r="K795" s="17">
        <v>1001.55</v>
      </c>
      <c r="L795" s="17">
        <v>1051.55</v>
      </c>
      <c r="M795" s="16" t="s">
        <v>1864</v>
      </c>
      <c r="N795" s="15">
        <v>41934</v>
      </c>
    </row>
    <row r="796" spans="1:14" x14ac:dyDescent="0.2">
      <c r="A796" s="18">
        <v>41548.408020833333</v>
      </c>
      <c r="B796" s="16" t="s">
        <v>80</v>
      </c>
      <c r="C796" s="16" t="s">
        <v>781</v>
      </c>
      <c r="D796" s="15">
        <v>41544.556400462963</v>
      </c>
      <c r="E796" s="15">
        <v>41544.725138888891</v>
      </c>
      <c r="F796" s="16" t="s">
        <v>280</v>
      </c>
      <c r="G796" s="16" t="s">
        <v>10</v>
      </c>
      <c r="H796" s="16" t="s">
        <v>43</v>
      </c>
      <c r="I796" s="16" t="s">
        <v>43</v>
      </c>
      <c r="J796" s="17">
        <v>220</v>
      </c>
      <c r="K796" s="17">
        <v>0</v>
      </c>
      <c r="L796" s="17">
        <v>220</v>
      </c>
      <c r="M796" s="16" t="s">
        <v>1863</v>
      </c>
      <c r="N796" s="15"/>
    </row>
    <row r="797" spans="1:14" x14ac:dyDescent="0.2">
      <c r="A797" s="18">
        <v>41593.598252314812</v>
      </c>
      <c r="B797" s="16" t="s">
        <v>206</v>
      </c>
      <c r="C797" s="16" t="s">
        <v>782</v>
      </c>
      <c r="D797" s="15">
        <v>41589.744305555556</v>
      </c>
      <c r="E797" s="15">
        <v>41591.939687500002</v>
      </c>
      <c r="F797" s="16" t="s">
        <v>280</v>
      </c>
      <c r="G797" s="16" t="s">
        <v>10</v>
      </c>
      <c r="H797" s="16" t="s">
        <v>45</v>
      </c>
      <c r="I797" s="16" t="s">
        <v>45</v>
      </c>
      <c r="J797" s="17">
        <v>30</v>
      </c>
      <c r="K797" s="17">
        <v>0</v>
      </c>
      <c r="L797" s="17">
        <v>30</v>
      </c>
      <c r="M797" s="16" t="s">
        <v>1863</v>
      </c>
      <c r="N797" s="15"/>
    </row>
    <row r="798" spans="1:14" x14ac:dyDescent="0.2">
      <c r="A798" s="18">
        <v>41593.510497685187</v>
      </c>
      <c r="B798" s="16" t="s">
        <v>218</v>
      </c>
      <c r="C798" s="16" t="s">
        <v>783</v>
      </c>
      <c r="D798" s="15">
        <v>41589.651226851849</v>
      </c>
      <c r="E798" s="15">
        <v>41591.845601851855</v>
      </c>
      <c r="F798" s="16" t="s">
        <v>280</v>
      </c>
      <c r="G798" s="16" t="s">
        <v>10</v>
      </c>
      <c r="H798" s="16" t="s">
        <v>49</v>
      </c>
      <c r="I798" s="16" t="s">
        <v>49</v>
      </c>
      <c r="J798" s="17">
        <v>30</v>
      </c>
      <c r="K798" s="17">
        <v>184.04</v>
      </c>
      <c r="L798" s="17">
        <v>214.04</v>
      </c>
      <c r="M798" s="16" t="s">
        <v>1864</v>
      </c>
      <c r="N798" s="15">
        <v>41751</v>
      </c>
    </row>
    <row r="799" spans="1:14" x14ac:dyDescent="0.2">
      <c r="A799" s="18">
        <v>41555.485277777778</v>
      </c>
      <c r="B799" s="16" t="s">
        <v>200</v>
      </c>
      <c r="C799" s="16" t="s">
        <v>784</v>
      </c>
      <c r="D799" s="15">
        <v>41551.624166666668</v>
      </c>
      <c r="F799" s="16" t="s">
        <v>326</v>
      </c>
      <c r="G799" s="16" t="s">
        <v>10</v>
      </c>
      <c r="H799" s="16" t="s">
        <v>43</v>
      </c>
      <c r="I799" s="16" t="s">
        <v>43</v>
      </c>
      <c r="J799" s="17">
        <v>30</v>
      </c>
      <c r="K799" s="17">
        <v>104.51</v>
      </c>
      <c r="L799" s="17">
        <v>134.51</v>
      </c>
      <c r="M799" s="16" t="s">
        <v>1864</v>
      </c>
      <c r="N799" s="15">
        <v>41938</v>
      </c>
    </row>
    <row r="800" spans="1:14" x14ac:dyDescent="0.2">
      <c r="A800" s="18">
        <v>41556.583379629628</v>
      </c>
      <c r="B800" s="16" t="s">
        <v>103</v>
      </c>
      <c r="C800" s="16" t="s">
        <v>717</v>
      </c>
      <c r="D800" s="15">
        <v>41552.718240740738</v>
      </c>
      <c r="F800" s="16" t="s">
        <v>280</v>
      </c>
      <c r="G800" s="16" t="s">
        <v>10</v>
      </c>
      <c r="H800" s="16" t="s">
        <v>42</v>
      </c>
      <c r="I800" s="16" t="s">
        <v>42</v>
      </c>
      <c r="J800" s="17">
        <v>30</v>
      </c>
      <c r="K800" s="17">
        <v>0</v>
      </c>
      <c r="L800" s="17">
        <v>30</v>
      </c>
      <c r="M800" s="16" t="s">
        <v>1863</v>
      </c>
      <c r="N800" s="15"/>
    </row>
    <row r="801" spans="1:14" x14ac:dyDescent="0.2">
      <c r="A801" s="18">
        <v>41562.497499999998</v>
      </c>
      <c r="B801" s="16" t="s">
        <v>207</v>
      </c>
      <c r="C801" s="16" t="s">
        <v>532</v>
      </c>
      <c r="D801" s="15">
        <v>41558.63177083333</v>
      </c>
      <c r="F801" s="16" t="s">
        <v>280</v>
      </c>
      <c r="G801" s="16" t="s">
        <v>10</v>
      </c>
      <c r="H801" s="16" t="s">
        <v>43</v>
      </c>
      <c r="I801" s="16" t="s">
        <v>43</v>
      </c>
      <c r="J801" s="17">
        <v>30</v>
      </c>
      <c r="K801" s="17">
        <v>200</v>
      </c>
      <c r="L801" s="17">
        <v>230</v>
      </c>
      <c r="M801" s="16" t="s">
        <v>1864</v>
      </c>
      <c r="N801" s="15">
        <v>41786</v>
      </c>
    </row>
    <row r="802" spans="1:14" x14ac:dyDescent="0.2">
      <c r="A802" s="18">
        <v>41554.326053240744</v>
      </c>
      <c r="B802" s="16" t="s">
        <v>169</v>
      </c>
      <c r="C802" s="16" t="s">
        <v>785</v>
      </c>
      <c r="D802" s="15">
        <v>41550.457615740743</v>
      </c>
      <c r="E802" s="15">
        <v>41559.544062499997</v>
      </c>
      <c r="F802" s="16" t="s">
        <v>276</v>
      </c>
      <c r="G802" s="16" t="s">
        <v>10</v>
      </c>
      <c r="H802" s="16" t="s">
        <v>43</v>
      </c>
      <c r="I802" s="16" t="s">
        <v>43</v>
      </c>
      <c r="J802" s="17">
        <v>220</v>
      </c>
      <c r="K802" s="17">
        <v>0</v>
      </c>
      <c r="L802" s="17">
        <v>220</v>
      </c>
      <c r="M802" s="16" t="s">
        <v>1864</v>
      </c>
      <c r="N802" s="15">
        <v>41861</v>
      </c>
    </row>
    <row r="803" spans="1:14" x14ac:dyDescent="0.2">
      <c r="A803" s="18">
        <v>41548.482604166667</v>
      </c>
      <c r="B803" s="16" t="s">
        <v>196</v>
      </c>
      <c r="C803" s="16" t="s">
        <v>786</v>
      </c>
      <c r="D803" s="15">
        <v>41544.604710648149</v>
      </c>
      <c r="E803" s="15">
        <v>41553.520300925928</v>
      </c>
      <c r="F803" s="16" t="s">
        <v>288</v>
      </c>
      <c r="G803" s="16" t="s">
        <v>10</v>
      </c>
      <c r="H803" s="16" t="s">
        <v>49</v>
      </c>
      <c r="I803" s="16" t="s">
        <v>49</v>
      </c>
      <c r="J803" s="17">
        <v>949</v>
      </c>
      <c r="K803" s="17">
        <v>0</v>
      </c>
      <c r="L803" s="17">
        <v>949</v>
      </c>
      <c r="M803" s="16" t="s">
        <v>1864</v>
      </c>
      <c r="N803" s="15">
        <v>41749</v>
      </c>
    </row>
    <row r="804" spans="1:14" x14ac:dyDescent="0.2">
      <c r="A804" s="18">
        <v>41561.655370370368</v>
      </c>
      <c r="B804" s="16" t="s">
        <v>195</v>
      </c>
      <c r="C804" s="16" t="s">
        <v>664</v>
      </c>
      <c r="D804" s="15">
        <v>41557.769224537034</v>
      </c>
      <c r="E804" s="15">
        <v>41560.656331018516</v>
      </c>
      <c r="F804" s="16" t="s">
        <v>288</v>
      </c>
      <c r="G804" s="16" t="s">
        <v>10</v>
      </c>
      <c r="H804" s="16" t="s">
        <v>43</v>
      </c>
      <c r="I804" s="16" t="s">
        <v>43</v>
      </c>
      <c r="J804" s="17">
        <v>30</v>
      </c>
      <c r="K804" s="17">
        <v>500</v>
      </c>
      <c r="L804" s="17">
        <v>530</v>
      </c>
      <c r="M804" s="16" t="s">
        <v>1864</v>
      </c>
      <c r="N804" s="15">
        <v>41989</v>
      </c>
    </row>
    <row r="805" spans="1:14" x14ac:dyDescent="0.2">
      <c r="A805" s="18">
        <v>41550.384733796294</v>
      </c>
      <c r="B805" s="16" t="s">
        <v>157</v>
      </c>
      <c r="C805" s="16" t="s">
        <v>405</v>
      </c>
      <c r="D805" s="15">
        <v>41546.497627314813</v>
      </c>
      <c r="F805" s="16" t="s">
        <v>280</v>
      </c>
      <c r="G805" s="16" t="s">
        <v>10</v>
      </c>
      <c r="H805" s="16" t="s">
        <v>42</v>
      </c>
      <c r="I805" s="16" t="s">
        <v>42</v>
      </c>
      <c r="J805" s="17">
        <v>50</v>
      </c>
      <c r="K805" s="17">
        <v>0</v>
      </c>
      <c r="L805" s="17">
        <v>50</v>
      </c>
      <c r="M805" s="16" t="s">
        <v>1864</v>
      </c>
      <c r="N805" s="15">
        <v>41934</v>
      </c>
    </row>
    <row r="806" spans="1:14" x14ac:dyDescent="0.2">
      <c r="A806" s="18">
        <v>41548.690937500003</v>
      </c>
      <c r="B806" s="16" t="s">
        <v>68</v>
      </c>
      <c r="C806" s="16" t="s">
        <v>354</v>
      </c>
      <c r="D806" s="15">
        <v>41544.792534722219</v>
      </c>
      <c r="E806" s="15">
        <v>41544.684733796297</v>
      </c>
      <c r="F806" s="16" t="s">
        <v>280</v>
      </c>
      <c r="G806" s="16" t="s">
        <v>10</v>
      </c>
      <c r="H806" s="16" t="s">
        <v>41</v>
      </c>
      <c r="I806" s="16" t="s">
        <v>41</v>
      </c>
      <c r="J806" s="17">
        <v>470</v>
      </c>
      <c r="K806" s="17">
        <v>0</v>
      </c>
      <c r="L806" s="17">
        <v>470</v>
      </c>
      <c r="M806" s="16" t="s">
        <v>1864</v>
      </c>
      <c r="N806" s="15">
        <v>41655</v>
      </c>
    </row>
    <row r="807" spans="1:14" x14ac:dyDescent="0.2">
      <c r="A807" s="18">
        <v>41548.408206018517</v>
      </c>
      <c r="B807" s="16" t="s">
        <v>80</v>
      </c>
      <c r="C807" s="16" t="s">
        <v>787</v>
      </c>
      <c r="D807" s="15">
        <v>41544.50203703704</v>
      </c>
      <c r="E807" s="15">
        <v>41544.728946759256</v>
      </c>
      <c r="F807" s="16" t="s">
        <v>280</v>
      </c>
      <c r="G807" s="16" t="s">
        <v>10</v>
      </c>
      <c r="H807" s="16" t="s">
        <v>43</v>
      </c>
      <c r="I807" s="16" t="s">
        <v>43</v>
      </c>
      <c r="J807" s="17">
        <v>220</v>
      </c>
      <c r="K807" s="17">
        <v>180</v>
      </c>
      <c r="L807" s="17">
        <v>400</v>
      </c>
      <c r="M807" s="16" t="s">
        <v>1863</v>
      </c>
      <c r="N807" s="15"/>
    </row>
    <row r="808" spans="1:14" x14ac:dyDescent="0.2">
      <c r="A808" s="18">
        <v>41562.57309027778</v>
      </c>
      <c r="B808" s="16" t="s">
        <v>218</v>
      </c>
      <c r="C808" s="16" t="s">
        <v>378</v>
      </c>
      <c r="D808" s="15">
        <v>41558.650543981479</v>
      </c>
      <c r="E808" s="15">
        <v>41553.817280092589</v>
      </c>
      <c r="F808" s="16" t="s">
        <v>280</v>
      </c>
      <c r="G808" s="16" t="s">
        <v>10</v>
      </c>
      <c r="H808" s="16" t="s">
        <v>42</v>
      </c>
      <c r="I808" s="16" t="s">
        <v>42</v>
      </c>
      <c r="J808" s="17">
        <v>50</v>
      </c>
      <c r="K808" s="17">
        <v>0</v>
      </c>
      <c r="L808" s="17">
        <v>50</v>
      </c>
      <c r="M808" s="16" t="s">
        <v>1864</v>
      </c>
      <c r="N808" s="15">
        <v>41695</v>
      </c>
    </row>
    <row r="809" spans="1:14" x14ac:dyDescent="0.2">
      <c r="A809" s="18">
        <v>41554.758611111109</v>
      </c>
      <c r="B809" s="16" t="s">
        <v>215</v>
      </c>
      <c r="C809" s="16" t="s">
        <v>788</v>
      </c>
      <c r="D809" s="15">
        <v>41550.83425925926</v>
      </c>
      <c r="E809" s="15">
        <v>41556.689502314817</v>
      </c>
      <c r="F809" s="16" t="s">
        <v>276</v>
      </c>
      <c r="G809" s="16" t="s">
        <v>10</v>
      </c>
      <c r="H809" s="16" t="s">
        <v>48</v>
      </c>
      <c r="I809" s="16" t="s">
        <v>48</v>
      </c>
      <c r="J809" s="17">
        <v>1</v>
      </c>
      <c r="K809" s="17">
        <v>668.5</v>
      </c>
      <c r="L809" s="17">
        <v>669.5</v>
      </c>
      <c r="M809" s="16" t="s">
        <v>1864</v>
      </c>
      <c r="N809" s="15">
        <v>41841</v>
      </c>
    </row>
    <row r="810" spans="1:14" x14ac:dyDescent="0.2">
      <c r="A810" s="18">
        <v>41593.510393518518</v>
      </c>
      <c r="B810" s="16" t="s">
        <v>218</v>
      </c>
      <c r="C810" s="16" t="s">
        <v>789</v>
      </c>
      <c r="D810" s="15">
        <v>41589.581192129626</v>
      </c>
      <c r="E810" s="15">
        <v>41591.845532407409</v>
      </c>
      <c r="F810" s="16" t="s">
        <v>280</v>
      </c>
      <c r="G810" s="16" t="s">
        <v>10</v>
      </c>
      <c r="H810" s="16" t="s">
        <v>49</v>
      </c>
      <c r="I810" s="16" t="s">
        <v>49</v>
      </c>
      <c r="J810" s="17">
        <v>30</v>
      </c>
      <c r="K810" s="17">
        <v>0</v>
      </c>
      <c r="L810" s="17">
        <v>30</v>
      </c>
      <c r="M810" s="16" t="s">
        <v>1864</v>
      </c>
      <c r="N810" s="15">
        <v>41684</v>
      </c>
    </row>
    <row r="811" spans="1:14" x14ac:dyDescent="0.2">
      <c r="A811" s="18">
        <v>41550.487986111111</v>
      </c>
      <c r="B811" s="16" t="s">
        <v>186</v>
      </c>
      <c r="C811" s="16" t="s">
        <v>790</v>
      </c>
      <c r="D811" s="15">
        <v>41546.526956018519</v>
      </c>
      <c r="F811" s="16" t="s">
        <v>280</v>
      </c>
      <c r="G811" s="16" t="s">
        <v>10</v>
      </c>
      <c r="H811" s="16" t="s">
        <v>42</v>
      </c>
      <c r="I811" s="16" t="s">
        <v>42</v>
      </c>
      <c r="J811" s="17">
        <v>30</v>
      </c>
      <c r="K811" s="17">
        <v>0</v>
      </c>
      <c r="L811" s="17">
        <v>30</v>
      </c>
      <c r="M811" s="16" t="s">
        <v>1864</v>
      </c>
      <c r="N811" s="15">
        <v>41712</v>
      </c>
    </row>
    <row r="812" spans="1:14" x14ac:dyDescent="0.2">
      <c r="A812" s="18">
        <v>41556.609502314815</v>
      </c>
      <c r="B812" s="16" t="s">
        <v>219</v>
      </c>
      <c r="C812" s="16" t="s">
        <v>691</v>
      </c>
      <c r="D812" s="15">
        <v>41552.635034722225</v>
      </c>
      <c r="E812" s="15">
        <v>41556.625810185185</v>
      </c>
      <c r="F812" s="16" t="s">
        <v>274</v>
      </c>
      <c r="G812" s="16" t="s">
        <v>10</v>
      </c>
      <c r="H812" s="16" t="s">
        <v>43</v>
      </c>
      <c r="I812" s="16" t="s">
        <v>43</v>
      </c>
      <c r="J812" s="17">
        <v>30</v>
      </c>
      <c r="K812" s="17">
        <v>450</v>
      </c>
      <c r="L812" s="17">
        <v>480</v>
      </c>
      <c r="M812" s="16" t="s">
        <v>1864</v>
      </c>
      <c r="N812" s="15">
        <v>41646</v>
      </c>
    </row>
    <row r="813" spans="1:14" x14ac:dyDescent="0.2">
      <c r="A813" s="18">
        <v>41555.871400462966</v>
      </c>
      <c r="B813" s="16" t="s">
        <v>97</v>
      </c>
      <c r="C813" s="16" t="s">
        <v>791</v>
      </c>
      <c r="D813" s="15">
        <v>41551.894942129627</v>
      </c>
      <c r="F813" s="16" t="s">
        <v>326</v>
      </c>
      <c r="G813" s="16" t="s">
        <v>10</v>
      </c>
      <c r="H813" s="16" t="s">
        <v>43</v>
      </c>
      <c r="I813" s="16" t="s">
        <v>43</v>
      </c>
      <c r="J813" s="17">
        <v>30</v>
      </c>
      <c r="K813" s="17">
        <v>372</v>
      </c>
      <c r="L813" s="17">
        <v>402</v>
      </c>
      <c r="M813" s="16" t="s">
        <v>1864</v>
      </c>
      <c r="N813" s="15">
        <v>41948</v>
      </c>
    </row>
    <row r="814" spans="1:14" x14ac:dyDescent="0.2">
      <c r="A814" s="18">
        <v>41556.60328703704</v>
      </c>
      <c r="B814" s="16" t="s">
        <v>103</v>
      </c>
      <c r="C814" s="16" t="s">
        <v>792</v>
      </c>
      <c r="D814" s="15">
        <v>41552.626689814817</v>
      </c>
      <c r="F814" s="16" t="s">
        <v>280</v>
      </c>
      <c r="G814" s="16" t="s">
        <v>10</v>
      </c>
      <c r="H814" s="16" t="s">
        <v>42</v>
      </c>
      <c r="I814" s="16" t="s">
        <v>42</v>
      </c>
      <c r="J814" s="17">
        <v>30</v>
      </c>
      <c r="K814" s="17">
        <v>0</v>
      </c>
      <c r="L814" s="17">
        <v>30</v>
      </c>
      <c r="M814" s="16" t="s">
        <v>1863</v>
      </c>
      <c r="N814" s="15"/>
    </row>
    <row r="815" spans="1:14" x14ac:dyDescent="0.2">
      <c r="A815" s="18">
        <v>41556.621319444443</v>
      </c>
      <c r="B815" s="16" t="s">
        <v>157</v>
      </c>
      <c r="C815" s="16" t="s">
        <v>793</v>
      </c>
      <c r="D815" s="15">
        <v>41552.640902777777</v>
      </c>
      <c r="F815" s="16" t="s">
        <v>326</v>
      </c>
      <c r="G815" s="16" t="s">
        <v>10</v>
      </c>
      <c r="H815" s="16" t="s">
        <v>41</v>
      </c>
      <c r="I815" s="16" t="s">
        <v>41</v>
      </c>
      <c r="J815" s="17">
        <v>30</v>
      </c>
      <c r="K815" s="17">
        <v>486.59</v>
      </c>
      <c r="L815" s="17">
        <v>516.59</v>
      </c>
      <c r="M815" s="16" t="s">
        <v>1864</v>
      </c>
      <c r="N815" s="15">
        <v>41766</v>
      </c>
    </row>
    <row r="816" spans="1:14" x14ac:dyDescent="0.2">
      <c r="A816" s="18">
        <v>41562.591064814813</v>
      </c>
      <c r="B816" s="16" t="s">
        <v>85</v>
      </c>
      <c r="C816" s="16" t="s">
        <v>794</v>
      </c>
      <c r="D816" s="15">
        <v>41558.602384259262</v>
      </c>
      <c r="E816" s="15">
        <v>41560.939467592594</v>
      </c>
      <c r="F816" s="16" t="s">
        <v>280</v>
      </c>
      <c r="G816" s="16" t="s">
        <v>10</v>
      </c>
      <c r="H816" s="16" t="s">
        <v>45</v>
      </c>
      <c r="I816" s="16" t="s">
        <v>45</v>
      </c>
      <c r="J816" s="17">
        <v>30</v>
      </c>
      <c r="K816" s="17">
        <v>0</v>
      </c>
      <c r="L816" s="17">
        <v>30</v>
      </c>
      <c r="M816" s="16" t="s">
        <v>1863</v>
      </c>
      <c r="N816" s="15"/>
    </row>
    <row r="817" spans="1:14" x14ac:dyDescent="0.2">
      <c r="A817" s="18">
        <v>41562.522546296299</v>
      </c>
      <c r="B817" s="16" t="s">
        <v>199</v>
      </c>
      <c r="C817" s="16" t="s">
        <v>282</v>
      </c>
      <c r="D817" s="15">
        <v>41558.526365740741</v>
      </c>
      <c r="E817" s="15">
        <v>41560.8358912037</v>
      </c>
      <c r="F817" s="16" t="s">
        <v>280</v>
      </c>
      <c r="G817" s="16" t="s">
        <v>10</v>
      </c>
      <c r="H817" s="16" t="s">
        <v>49</v>
      </c>
      <c r="I817" s="16" t="s">
        <v>49</v>
      </c>
      <c r="J817" s="17">
        <v>30</v>
      </c>
      <c r="K817" s="17">
        <v>44.5</v>
      </c>
      <c r="L817" s="17">
        <v>74.5</v>
      </c>
      <c r="M817" s="16" t="s">
        <v>1864</v>
      </c>
      <c r="N817" s="15">
        <v>41874</v>
      </c>
    </row>
    <row r="818" spans="1:14" x14ac:dyDescent="0.2">
      <c r="A818" s="18">
        <v>41557.857986111114</v>
      </c>
      <c r="B818" s="16" t="s">
        <v>187</v>
      </c>
      <c r="C818" s="16" t="s">
        <v>671</v>
      </c>
      <c r="D818" s="15">
        <v>41553.860648148147</v>
      </c>
      <c r="F818" s="16" t="s">
        <v>326</v>
      </c>
      <c r="G818" s="16" t="s">
        <v>10</v>
      </c>
      <c r="H818" s="16" t="s">
        <v>45</v>
      </c>
      <c r="I818" s="16" t="s">
        <v>45</v>
      </c>
      <c r="J818" s="17">
        <v>30</v>
      </c>
      <c r="K818" s="17">
        <v>0</v>
      </c>
      <c r="L818" s="17">
        <v>30</v>
      </c>
      <c r="M818" s="16" t="s">
        <v>1864</v>
      </c>
      <c r="N818" s="15">
        <v>41674</v>
      </c>
    </row>
    <row r="819" spans="1:14" x14ac:dyDescent="0.2">
      <c r="A819" s="18">
        <v>41558.899618055555</v>
      </c>
      <c r="B819" s="16" t="s">
        <v>151</v>
      </c>
      <c r="C819" s="16" t="s">
        <v>331</v>
      </c>
      <c r="D819" s="15">
        <v>41562.898252314815</v>
      </c>
      <c r="F819" s="16" t="s">
        <v>280</v>
      </c>
      <c r="G819" s="16" t="s">
        <v>10</v>
      </c>
      <c r="H819" s="16" t="s">
        <v>45</v>
      </c>
      <c r="I819" s="16" t="s">
        <v>45</v>
      </c>
      <c r="J819" s="17">
        <v>30</v>
      </c>
      <c r="K819" s="17">
        <v>0</v>
      </c>
      <c r="L819" s="17">
        <v>30</v>
      </c>
      <c r="M819" s="16" t="s">
        <v>1864</v>
      </c>
      <c r="N819" s="15">
        <v>41650</v>
      </c>
    </row>
    <row r="820" spans="1:14" x14ac:dyDescent="0.2">
      <c r="A820" s="18">
        <v>41555.666354166664</v>
      </c>
      <c r="B820" s="16" t="s">
        <v>65</v>
      </c>
      <c r="C820" s="16" t="s">
        <v>795</v>
      </c>
      <c r="D820" s="15">
        <v>41551.666296296295</v>
      </c>
      <c r="F820" s="16" t="s">
        <v>326</v>
      </c>
      <c r="G820" s="16" t="s">
        <v>10</v>
      </c>
      <c r="H820" s="16" t="s">
        <v>45</v>
      </c>
      <c r="I820" s="16" t="s">
        <v>45</v>
      </c>
      <c r="J820" s="17">
        <v>30</v>
      </c>
      <c r="K820" s="17">
        <v>0</v>
      </c>
      <c r="L820" s="17">
        <v>30</v>
      </c>
      <c r="M820" s="16" t="s">
        <v>1864</v>
      </c>
      <c r="N820" s="15">
        <v>41760</v>
      </c>
    </row>
    <row r="821" spans="1:14" x14ac:dyDescent="0.2">
      <c r="A821" s="18">
        <v>41562.592465277776</v>
      </c>
      <c r="B821" s="16" t="s">
        <v>85</v>
      </c>
      <c r="C821" s="16" t="s">
        <v>796</v>
      </c>
      <c r="D821" s="15">
        <v>41558.591134259259</v>
      </c>
      <c r="E821" s="15">
        <v>41560.939398148148</v>
      </c>
      <c r="F821" s="16" t="s">
        <v>280</v>
      </c>
      <c r="G821" s="16" t="s">
        <v>10</v>
      </c>
      <c r="H821" s="16" t="s">
        <v>45</v>
      </c>
      <c r="I821" s="16" t="s">
        <v>45</v>
      </c>
      <c r="J821" s="17">
        <v>30</v>
      </c>
      <c r="K821" s="17">
        <v>0</v>
      </c>
      <c r="L821" s="17">
        <v>30</v>
      </c>
      <c r="M821" s="16" t="s">
        <v>1863</v>
      </c>
      <c r="N821" s="15"/>
    </row>
    <row r="822" spans="1:14" x14ac:dyDescent="0.2">
      <c r="A822" s="18">
        <v>41554.771990740737</v>
      </c>
      <c r="B822" s="16" t="s">
        <v>220</v>
      </c>
      <c r="C822" s="16" t="s">
        <v>797</v>
      </c>
      <c r="D822" s="15">
        <v>41550.769826388889</v>
      </c>
      <c r="E822" s="15">
        <v>41556.414571759262</v>
      </c>
      <c r="F822" s="16" t="s">
        <v>276</v>
      </c>
      <c r="G822" s="16" t="s">
        <v>10</v>
      </c>
      <c r="H822" s="16" t="s">
        <v>42</v>
      </c>
      <c r="I822" s="16" t="s">
        <v>42</v>
      </c>
      <c r="J822" s="17">
        <v>30</v>
      </c>
      <c r="K822" s="17">
        <v>273.02999999999997</v>
      </c>
      <c r="L822" s="17">
        <v>303.02999999999997</v>
      </c>
      <c r="M822" s="16" t="s">
        <v>1864</v>
      </c>
      <c r="N822" s="15">
        <v>41640</v>
      </c>
    </row>
    <row r="823" spans="1:14" x14ac:dyDescent="0.2">
      <c r="A823" s="18">
        <v>41562.498912037037</v>
      </c>
      <c r="B823" s="16" t="s">
        <v>207</v>
      </c>
      <c r="C823" s="16" t="s">
        <v>425</v>
      </c>
      <c r="D823" s="15">
        <v>41558.493981481479</v>
      </c>
      <c r="E823" s="15">
        <v>41558.758333333331</v>
      </c>
      <c r="F823" s="16" t="s">
        <v>280</v>
      </c>
      <c r="G823" s="16" t="s">
        <v>10</v>
      </c>
      <c r="H823" s="16" t="s">
        <v>41</v>
      </c>
      <c r="I823" s="16" t="s">
        <v>41</v>
      </c>
      <c r="J823" s="17">
        <v>470</v>
      </c>
      <c r="K823" s="17">
        <v>582</v>
      </c>
      <c r="L823" s="17">
        <v>1052</v>
      </c>
      <c r="M823" s="16" t="s">
        <v>1864</v>
      </c>
      <c r="N823" s="15">
        <v>41801</v>
      </c>
    </row>
    <row r="824" spans="1:14" x14ac:dyDescent="0.2">
      <c r="A824" s="18">
        <v>41554.774247685185</v>
      </c>
      <c r="B824" s="16" t="s">
        <v>194</v>
      </c>
      <c r="C824" s="16" t="s">
        <v>798</v>
      </c>
      <c r="D824" s="15">
        <v>41550.765717592592</v>
      </c>
      <c r="E824" s="15">
        <v>41562.718611111108</v>
      </c>
      <c r="F824" s="16" t="s">
        <v>276</v>
      </c>
      <c r="G824" s="16" t="s">
        <v>10</v>
      </c>
      <c r="H824" s="16" t="s">
        <v>42</v>
      </c>
      <c r="I824" s="16" t="s">
        <v>42</v>
      </c>
      <c r="J824" s="17">
        <v>30</v>
      </c>
      <c r="K824" s="17">
        <v>200</v>
      </c>
      <c r="L824" s="17">
        <v>230</v>
      </c>
      <c r="M824" s="16" t="s">
        <v>1864</v>
      </c>
      <c r="N824" s="15">
        <v>41989</v>
      </c>
    </row>
    <row r="825" spans="1:14" x14ac:dyDescent="0.2">
      <c r="A825" s="18">
        <v>41557.85833333333</v>
      </c>
      <c r="B825" s="16" t="s">
        <v>187</v>
      </c>
      <c r="C825" s="16" t="s">
        <v>615</v>
      </c>
      <c r="D825" s="15">
        <v>41553.846828703703</v>
      </c>
      <c r="F825" s="16" t="s">
        <v>326</v>
      </c>
      <c r="G825" s="16" t="s">
        <v>10</v>
      </c>
      <c r="H825" s="16" t="s">
        <v>43</v>
      </c>
      <c r="I825" s="16" t="s">
        <v>43</v>
      </c>
      <c r="J825" s="17">
        <v>220</v>
      </c>
      <c r="K825" s="17">
        <v>0</v>
      </c>
      <c r="L825" s="17">
        <v>220</v>
      </c>
      <c r="M825" s="16" t="s">
        <v>1863</v>
      </c>
      <c r="N825" s="15"/>
    </row>
    <row r="826" spans="1:14" x14ac:dyDescent="0.2">
      <c r="A826" s="18">
        <v>41549.97415509259</v>
      </c>
      <c r="B826" s="16" t="s">
        <v>221</v>
      </c>
      <c r="C826" s="16" t="s">
        <v>799</v>
      </c>
      <c r="D826" s="15">
        <v>41545.953009259261</v>
      </c>
      <c r="E826" s="15">
        <v>41553.314571759256</v>
      </c>
      <c r="F826" s="16" t="s">
        <v>276</v>
      </c>
      <c r="G826" s="16" t="s">
        <v>10</v>
      </c>
      <c r="H826" s="16" t="s">
        <v>43</v>
      </c>
      <c r="I826" s="16" t="s">
        <v>43</v>
      </c>
      <c r="J826" s="17">
        <v>30</v>
      </c>
      <c r="K826" s="17">
        <v>292.68</v>
      </c>
      <c r="L826" s="17">
        <v>322.68</v>
      </c>
      <c r="M826" s="16" t="s">
        <v>1863</v>
      </c>
      <c r="N826" s="15"/>
    </row>
    <row r="827" spans="1:14" x14ac:dyDescent="0.2">
      <c r="A827" s="18">
        <v>41550.862349537034</v>
      </c>
      <c r="B827" s="16" t="s">
        <v>161</v>
      </c>
      <c r="C827" s="16" t="s">
        <v>584</v>
      </c>
      <c r="D827" s="15">
        <v>41546.840763888889</v>
      </c>
      <c r="E827" s="15">
        <v>41555.592569444445</v>
      </c>
      <c r="F827" s="16" t="s">
        <v>288</v>
      </c>
      <c r="G827" s="16" t="s">
        <v>10</v>
      </c>
      <c r="H827" s="16" t="s">
        <v>49</v>
      </c>
      <c r="I827" s="16" t="s">
        <v>49</v>
      </c>
      <c r="J827" s="17">
        <v>30</v>
      </c>
      <c r="K827" s="17">
        <v>500</v>
      </c>
      <c r="L827" s="17">
        <v>530</v>
      </c>
      <c r="M827" s="16" t="s">
        <v>1864</v>
      </c>
      <c r="N827" s="15">
        <v>41794</v>
      </c>
    </row>
    <row r="828" spans="1:14" x14ac:dyDescent="0.2">
      <c r="A828" s="18">
        <v>41593.567013888889</v>
      </c>
      <c r="B828" s="16" t="s">
        <v>218</v>
      </c>
      <c r="C828" s="16" t="s">
        <v>800</v>
      </c>
      <c r="D828" s="15">
        <v>41589.545162037037</v>
      </c>
      <c r="E828" s="15">
        <v>41591.986793981479</v>
      </c>
      <c r="F828" s="16" t="s">
        <v>280</v>
      </c>
      <c r="G828" s="16" t="s">
        <v>10</v>
      </c>
      <c r="H828" s="16" t="s">
        <v>42</v>
      </c>
      <c r="I828" s="16" t="s">
        <v>42</v>
      </c>
      <c r="J828" s="17">
        <v>1</v>
      </c>
      <c r="K828" s="17">
        <v>0</v>
      </c>
      <c r="L828" s="17">
        <v>1</v>
      </c>
      <c r="M828" s="16" t="s">
        <v>1863</v>
      </c>
      <c r="N828" s="15"/>
    </row>
    <row r="829" spans="1:14" x14ac:dyDescent="0.2">
      <c r="A829" s="18">
        <v>41562.592164351852</v>
      </c>
      <c r="B829" s="16" t="s">
        <v>85</v>
      </c>
      <c r="C829" s="16" t="s">
        <v>801</v>
      </c>
      <c r="D829" s="15">
        <v>41558.562951388885</v>
      </c>
      <c r="E829" s="15">
        <v>41560.939328703702</v>
      </c>
      <c r="F829" s="16" t="s">
        <v>280</v>
      </c>
      <c r="G829" s="16" t="s">
        <v>10</v>
      </c>
      <c r="H829" s="16" t="s">
        <v>45</v>
      </c>
      <c r="I829" s="16" t="s">
        <v>45</v>
      </c>
      <c r="J829" s="17">
        <v>30</v>
      </c>
      <c r="K829" s="17">
        <v>100</v>
      </c>
      <c r="L829" s="17">
        <v>130</v>
      </c>
      <c r="M829" s="16" t="s">
        <v>1863</v>
      </c>
      <c r="N829" s="15"/>
    </row>
    <row r="830" spans="1:14" x14ac:dyDescent="0.2">
      <c r="A830" s="18">
        <v>41555.623923611114</v>
      </c>
      <c r="B830" s="16" t="s">
        <v>188</v>
      </c>
      <c r="C830" s="16" t="s">
        <v>802</v>
      </c>
      <c r="D830" s="15">
        <v>41551.591273148151</v>
      </c>
      <c r="F830" s="16" t="s">
        <v>326</v>
      </c>
      <c r="G830" s="16" t="s">
        <v>10</v>
      </c>
      <c r="H830" s="16" t="s">
        <v>45</v>
      </c>
      <c r="I830" s="16" t="s">
        <v>45</v>
      </c>
      <c r="J830" s="17">
        <v>30</v>
      </c>
      <c r="K830" s="17">
        <v>100</v>
      </c>
      <c r="L830" s="17">
        <v>130</v>
      </c>
      <c r="M830" s="16" t="s">
        <v>1863</v>
      </c>
      <c r="N830" s="15"/>
    </row>
    <row r="831" spans="1:14" x14ac:dyDescent="0.2">
      <c r="A831" s="18">
        <v>41554.72928240741</v>
      </c>
      <c r="B831" s="16" t="s">
        <v>203</v>
      </c>
      <c r="C831" s="16" t="s">
        <v>333</v>
      </c>
      <c r="D831" s="15">
        <v>41550.692800925928</v>
      </c>
      <c r="E831" s="15">
        <v>41556.65896990741</v>
      </c>
      <c r="F831" s="16" t="s">
        <v>276</v>
      </c>
      <c r="G831" s="16" t="s">
        <v>10</v>
      </c>
      <c r="H831" s="16" t="s">
        <v>49</v>
      </c>
      <c r="I831" s="16" t="s">
        <v>49</v>
      </c>
      <c r="J831" s="17">
        <v>401</v>
      </c>
      <c r="K831" s="17">
        <v>0</v>
      </c>
      <c r="L831" s="17">
        <v>401</v>
      </c>
      <c r="M831" s="16" t="s">
        <v>1863</v>
      </c>
      <c r="N831" s="15"/>
    </row>
    <row r="832" spans="1:14" x14ac:dyDescent="0.2">
      <c r="A832" s="18">
        <v>41549.383750000001</v>
      </c>
      <c r="B832" s="16" t="s">
        <v>143</v>
      </c>
      <c r="C832" s="16" t="s">
        <v>803</v>
      </c>
      <c r="D832" s="15">
        <v>41553.423090277778</v>
      </c>
      <c r="F832" s="16" t="s">
        <v>288</v>
      </c>
      <c r="G832" s="16" t="s">
        <v>10</v>
      </c>
      <c r="H832" s="16" t="s">
        <v>43</v>
      </c>
      <c r="I832" s="16" t="s">
        <v>43</v>
      </c>
      <c r="J832" s="17">
        <v>220</v>
      </c>
      <c r="K832" s="17">
        <v>0</v>
      </c>
      <c r="L832" s="17">
        <v>220</v>
      </c>
      <c r="M832" s="16" t="s">
        <v>1863</v>
      </c>
      <c r="N832" s="15"/>
    </row>
    <row r="833" spans="1:14" x14ac:dyDescent="0.2">
      <c r="A833" s="18">
        <v>41562.592268518521</v>
      </c>
      <c r="B833" s="16" t="s">
        <v>85</v>
      </c>
      <c r="C833" s="16" t="s">
        <v>801</v>
      </c>
      <c r="D833" s="15">
        <v>41558.552060185182</v>
      </c>
      <c r="E833" s="15">
        <v>41560.939270833333</v>
      </c>
      <c r="F833" s="16" t="s">
        <v>280</v>
      </c>
      <c r="G833" s="16" t="s">
        <v>10</v>
      </c>
      <c r="H833" s="16" t="s">
        <v>45</v>
      </c>
      <c r="I833" s="16" t="s">
        <v>45</v>
      </c>
      <c r="J833" s="17">
        <v>30</v>
      </c>
      <c r="K833" s="17">
        <v>50</v>
      </c>
      <c r="L833" s="17">
        <v>80</v>
      </c>
      <c r="M833" s="16" t="s">
        <v>1863</v>
      </c>
      <c r="N833" s="15"/>
    </row>
    <row r="834" spans="1:14" x14ac:dyDescent="0.2">
      <c r="A834" s="18">
        <v>41557.92591435185</v>
      </c>
      <c r="B834" s="16" t="s">
        <v>193</v>
      </c>
      <c r="C834" s="16" t="s">
        <v>804</v>
      </c>
      <c r="D834" s="15">
        <v>41553.874907407408</v>
      </c>
      <c r="E834" s="15">
        <v>41556.223055555558</v>
      </c>
      <c r="F834" s="16" t="s">
        <v>280</v>
      </c>
      <c r="G834" s="16" t="s">
        <v>10</v>
      </c>
      <c r="H834" s="16" t="s">
        <v>43</v>
      </c>
      <c r="I834" s="16" t="s">
        <v>43</v>
      </c>
      <c r="J834" s="17">
        <v>30</v>
      </c>
      <c r="K834" s="17">
        <v>750</v>
      </c>
      <c r="L834" s="17">
        <v>780</v>
      </c>
      <c r="M834" s="16" t="s">
        <v>1864</v>
      </c>
      <c r="N834" s="15">
        <v>41797</v>
      </c>
    </row>
    <row r="835" spans="1:14" x14ac:dyDescent="0.2">
      <c r="A835" s="18">
        <v>41561.953032407408</v>
      </c>
      <c r="B835" s="16" t="s">
        <v>211</v>
      </c>
      <c r="C835" s="16" t="s">
        <v>805</v>
      </c>
      <c r="D835" s="15">
        <v>41557.90053240741</v>
      </c>
      <c r="E835" s="15">
        <v>41560.852511574078</v>
      </c>
      <c r="F835" s="16" t="s">
        <v>280</v>
      </c>
      <c r="G835" s="16" t="s">
        <v>10</v>
      </c>
      <c r="H835" s="16" t="s">
        <v>43</v>
      </c>
      <c r="I835" s="16" t="s">
        <v>43</v>
      </c>
      <c r="J835" s="17">
        <v>20</v>
      </c>
      <c r="K835" s="17">
        <v>0</v>
      </c>
      <c r="L835" s="17">
        <v>20</v>
      </c>
      <c r="M835" s="16" t="s">
        <v>1864</v>
      </c>
      <c r="N835" s="15">
        <v>41738</v>
      </c>
    </row>
    <row r="836" spans="1:14" x14ac:dyDescent="0.2">
      <c r="A836" s="18">
        <v>41562.505243055559</v>
      </c>
      <c r="B836" s="16" t="s">
        <v>218</v>
      </c>
      <c r="C836" s="16" t="s">
        <v>769</v>
      </c>
      <c r="D836" s="15">
        <v>41558.449259259258</v>
      </c>
      <c r="E836" s="15">
        <v>41560.845219907409</v>
      </c>
      <c r="F836" s="16" t="s">
        <v>280</v>
      </c>
      <c r="G836" s="16" t="s">
        <v>10</v>
      </c>
      <c r="H836" s="16" t="s">
        <v>49</v>
      </c>
      <c r="I836" s="16" t="s">
        <v>49</v>
      </c>
      <c r="J836" s="17">
        <v>30</v>
      </c>
      <c r="K836" s="17">
        <v>0</v>
      </c>
      <c r="L836" s="17">
        <v>30</v>
      </c>
      <c r="M836" s="16" t="s">
        <v>1863</v>
      </c>
      <c r="N836" s="15"/>
    </row>
    <row r="837" spans="1:14" x14ac:dyDescent="0.2">
      <c r="A837" s="18">
        <v>41553.72519675926</v>
      </c>
      <c r="B837" s="16" t="s">
        <v>213</v>
      </c>
      <c r="C837" s="16" t="s">
        <v>806</v>
      </c>
      <c r="D837" s="15">
        <v>41549.657430555555</v>
      </c>
      <c r="E837" s="15">
        <v>41550.323541666665</v>
      </c>
      <c r="F837" s="16" t="s">
        <v>575</v>
      </c>
      <c r="G837" s="16" t="s">
        <v>11</v>
      </c>
      <c r="H837" s="16" t="s">
        <v>45</v>
      </c>
      <c r="I837" s="16" t="s">
        <v>45</v>
      </c>
      <c r="J837" s="17">
        <v>90</v>
      </c>
      <c r="K837" s="17">
        <v>0</v>
      </c>
      <c r="L837" s="17">
        <v>90</v>
      </c>
      <c r="M837" s="16" t="s">
        <v>1863</v>
      </c>
      <c r="N837" s="15"/>
    </row>
    <row r="838" spans="1:14" x14ac:dyDescent="0.2">
      <c r="A838" s="18">
        <v>41550.953043981484</v>
      </c>
      <c r="B838" s="16" t="s">
        <v>221</v>
      </c>
      <c r="C838" s="16" t="s">
        <v>807</v>
      </c>
      <c r="D838" s="15">
        <v>41546.878599537034</v>
      </c>
      <c r="E838" s="15">
        <v>41559.391747685186</v>
      </c>
      <c r="F838" s="16" t="s">
        <v>276</v>
      </c>
      <c r="G838" s="16" t="s">
        <v>10</v>
      </c>
      <c r="H838" s="16" t="s">
        <v>43</v>
      </c>
      <c r="I838" s="16" t="s">
        <v>43</v>
      </c>
      <c r="J838" s="17">
        <v>220</v>
      </c>
      <c r="K838" s="17">
        <v>0</v>
      </c>
      <c r="L838" s="17">
        <v>220</v>
      </c>
      <c r="M838" s="16" t="s">
        <v>1864</v>
      </c>
      <c r="N838" s="15">
        <v>41739</v>
      </c>
    </row>
    <row r="839" spans="1:14" x14ac:dyDescent="0.2">
      <c r="A839" s="18">
        <v>41562.601678240739</v>
      </c>
      <c r="B839" s="16" t="s">
        <v>206</v>
      </c>
      <c r="C839" s="16" t="s">
        <v>562</v>
      </c>
      <c r="D839" s="15">
        <v>41558.526689814818</v>
      </c>
      <c r="E839" s="15">
        <v>41560.8750462963</v>
      </c>
      <c r="F839" s="16" t="s">
        <v>280</v>
      </c>
      <c r="G839" s="16" t="s">
        <v>10</v>
      </c>
      <c r="H839" s="16" t="s">
        <v>45</v>
      </c>
      <c r="I839" s="16" t="s">
        <v>45</v>
      </c>
      <c r="J839" s="17">
        <v>30</v>
      </c>
      <c r="K839" s="17">
        <v>0</v>
      </c>
      <c r="L839" s="17">
        <v>30</v>
      </c>
      <c r="M839" s="16" t="s">
        <v>1864</v>
      </c>
      <c r="N839" s="15">
        <v>41830</v>
      </c>
    </row>
    <row r="840" spans="1:14" x14ac:dyDescent="0.2">
      <c r="A840" s="18">
        <v>41555.856585648151</v>
      </c>
      <c r="B840" s="16" t="s">
        <v>143</v>
      </c>
      <c r="C840" s="16" t="s">
        <v>808</v>
      </c>
      <c r="D840" s="15">
        <v>41551.771886574075</v>
      </c>
      <c r="F840" s="16" t="s">
        <v>326</v>
      </c>
      <c r="G840" s="16" t="s">
        <v>10</v>
      </c>
      <c r="H840" s="16" t="s">
        <v>43</v>
      </c>
      <c r="I840" s="16" t="s">
        <v>43</v>
      </c>
      <c r="J840" s="17">
        <v>30</v>
      </c>
      <c r="K840" s="17">
        <v>372</v>
      </c>
      <c r="L840" s="17">
        <v>402</v>
      </c>
      <c r="M840" s="16" t="s">
        <v>1864</v>
      </c>
      <c r="N840" s="15">
        <v>41797</v>
      </c>
    </row>
    <row r="841" spans="1:14" x14ac:dyDescent="0.2">
      <c r="A841" s="18">
        <v>41593.510092592594</v>
      </c>
      <c r="B841" s="16" t="s">
        <v>218</v>
      </c>
      <c r="C841" s="16" t="s">
        <v>809</v>
      </c>
      <c r="D841" s="15">
        <v>41589.421585648146</v>
      </c>
      <c r="E841" s="15">
        <v>41591.84516203704</v>
      </c>
      <c r="F841" s="16" t="s">
        <v>280</v>
      </c>
      <c r="G841" s="16" t="s">
        <v>10</v>
      </c>
      <c r="H841" s="16" t="s">
        <v>49</v>
      </c>
      <c r="I841" s="16" t="s">
        <v>49</v>
      </c>
      <c r="J841" s="17">
        <v>30</v>
      </c>
      <c r="K841" s="17">
        <v>0</v>
      </c>
      <c r="L841" s="17">
        <v>30</v>
      </c>
      <c r="M841" s="16" t="s">
        <v>1864</v>
      </c>
      <c r="N841" s="15">
        <v>41807</v>
      </c>
    </row>
    <row r="842" spans="1:14" x14ac:dyDescent="0.2">
      <c r="A842" s="18">
        <v>41550.954189814816</v>
      </c>
      <c r="B842" s="16" t="s">
        <v>221</v>
      </c>
      <c r="C842" s="16" t="s">
        <v>810</v>
      </c>
      <c r="D842" s="15">
        <v>41546.847546296296</v>
      </c>
      <c r="F842" s="16" t="s">
        <v>288</v>
      </c>
      <c r="G842" s="16" t="s">
        <v>10</v>
      </c>
      <c r="H842" s="16" t="s">
        <v>42</v>
      </c>
      <c r="I842" s="16" t="s">
        <v>42</v>
      </c>
      <c r="J842" s="17">
        <v>30</v>
      </c>
      <c r="K842" s="17">
        <v>5000</v>
      </c>
      <c r="L842" s="17">
        <v>5030</v>
      </c>
      <c r="M842" s="16" t="s">
        <v>1864</v>
      </c>
      <c r="N842" s="15">
        <v>41915</v>
      </c>
    </row>
    <row r="843" spans="1:14" x14ac:dyDescent="0.2">
      <c r="A843" s="18">
        <v>41554.774583333332</v>
      </c>
      <c r="B843" s="16" t="s">
        <v>194</v>
      </c>
      <c r="C843" s="16" t="s">
        <v>811</v>
      </c>
      <c r="D843" s="15">
        <v>41550.6637962963</v>
      </c>
      <c r="F843" s="16" t="s">
        <v>276</v>
      </c>
      <c r="G843" s="16" t="s">
        <v>10</v>
      </c>
      <c r="H843" s="16" t="s">
        <v>42</v>
      </c>
      <c r="I843" s="16" t="s">
        <v>42</v>
      </c>
      <c r="J843" s="17">
        <v>30</v>
      </c>
      <c r="K843" s="17">
        <v>400</v>
      </c>
      <c r="L843" s="17">
        <v>430</v>
      </c>
      <c r="M843" s="16" t="s">
        <v>1864</v>
      </c>
      <c r="N843" s="15">
        <v>41921</v>
      </c>
    </row>
    <row r="844" spans="1:14" x14ac:dyDescent="0.2">
      <c r="A844" s="18">
        <v>41550.956018518518</v>
      </c>
      <c r="B844" s="16" t="s">
        <v>221</v>
      </c>
      <c r="C844" s="16" t="s">
        <v>584</v>
      </c>
      <c r="D844" s="15">
        <v>41546.840763888889</v>
      </c>
      <c r="E844" s="15">
        <v>41555.592569444445</v>
      </c>
      <c r="F844" s="16" t="s">
        <v>288</v>
      </c>
      <c r="G844" s="16" t="s">
        <v>10</v>
      </c>
      <c r="H844" s="16" t="s">
        <v>49</v>
      </c>
      <c r="I844" s="16" t="s">
        <v>49</v>
      </c>
      <c r="J844" s="17">
        <v>30</v>
      </c>
      <c r="K844" s="17">
        <v>500</v>
      </c>
      <c r="L844" s="17">
        <v>530</v>
      </c>
      <c r="M844" s="16" t="s">
        <v>1864</v>
      </c>
      <c r="N844" s="15">
        <v>41794</v>
      </c>
    </row>
    <row r="845" spans="1:14" x14ac:dyDescent="0.2">
      <c r="A845" s="18">
        <v>41553.638773148145</v>
      </c>
      <c r="B845" s="16" t="s">
        <v>178</v>
      </c>
      <c r="C845" s="16" t="s">
        <v>812</v>
      </c>
      <c r="D845" s="15">
        <v>41549.52107638889</v>
      </c>
      <c r="F845" s="16" t="s">
        <v>288</v>
      </c>
      <c r="G845" s="16" t="s">
        <v>10</v>
      </c>
      <c r="H845" s="16" t="s">
        <v>43</v>
      </c>
      <c r="I845" s="16" t="s">
        <v>43</v>
      </c>
      <c r="J845" s="17">
        <v>30</v>
      </c>
      <c r="K845" s="17">
        <v>200</v>
      </c>
      <c r="L845" s="17">
        <v>230</v>
      </c>
      <c r="M845" s="16" t="s">
        <v>1863</v>
      </c>
      <c r="N845" s="15"/>
    </row>
    <row r="846" spans="1:14" x14ac:dyDescent="0.2">
      <c r="A846" s="18">
        <v>41561.518125000002</v>
      </c>
      <c r="B846" s="16" t="s">
        <v>151</v>
      </c>
      <c r="C846" s="16" t="s">
        <v>582</v>
      </c>
      <c r="D846" s="15">
        <v>41557.396122685182</v>
      </c>
      <c r="F846" s="16" t="s">
        <v>276</v>
      </c>
      <c r="G846" s="16" t="s">
        <v>10</v>
      </c>
      <c r="H846" s="16" t="s">
        <v>43</v>
      </c>
      <c r="I846" s="16" t="s">
        <v>43</v>
      </c>
      <c r="J846" s="17">
        <v>30</v>
      </c>
      <c r="K846" s="17">
        <v>291</v>
      </c>
      <c r="L846" s="17">
        <v>321</v>
      </c>
      <c r="M846" s="16" t="s">
        <v>1864</v>
      </c>
      <c r="N846" s="15">
        <v>41980</v>
      </c>
    </row>
    <row r="847" spans="1:14" x14ac:dyDescent="0.2">
      <c r="A847" s="18">
        <v>41550.953379629631</v>
      </c>
      <c r="B847" s="16" t="s">
        <v>221</v>
      </c>
      <c r="C847" s="16" t="s">
        <v>813</v>
      </c>
      <c r="D847" s="15">
        <v>41546.831006944441</v>
      </c>
      <c r="E847" s="15">
        <v>41559.394282407404</v>
      </c>
      <c r="F847" s="16" t="s">
        <v>276</v>
      </c>
      <c r="G847" s="16" t="s">
        <v>10</v>
      </c>
      <c r="H847" s="16" t="s">
        <v>43</v>
      </c>
      <c r="I847" s="16" t="s">
        <v>43</v>
      </c>
      <c r="J847" s="17">
        <v>220</v>
      </c>
      <c r="K847" s="17">
        <v>0</v>
      </c>
      <c r="L847" s="17">
        <v>220</v>
      </c>
      <c r="M847" s="16" t="s">
        <v>1864</v>
      </c>
      <c r="N847" s="15">
        <v>41642</v>
      </c>
    </row>
    <row r="848" spans="1:14" x14ac:dyDescent="0.2">
      <c r="A848" s="18">
        <v>41588.980717592596</v>
      </c>
      <c r="B848" s="16" t="s">
        <v>186</v>
      </c>
      <c r="C848" s="16" t="s">
        <v>814</v>
      </c>
      <c r="D848" s="15">
        <v>41584.855983796297</v>
      </c>
      <c r="F848" s="16" t="s">
        <v>280</v>
      </c>
      <c r="G848" s="16" t="s">
        <v>10</v>
      </c>
      <c r="H848" s="16" t="s">
        <v>42</v>
      </c>
      <c r="I848" s="16" t="s">
        <v>42</v>
      </c>
      <c r="J848" s="17">
        <v>30</v>
      </c>
      <c r="K848" s="17">
        <v>0</v>
      </c>
      <c r="L848" s="17">
        <v>30</v>
      </c>
      <c r="M848" s="16" t="s">
        <v>1864</v>
      </c>
      <c r="N848" s="15">
        <v>41652</v>
      </c>
    </row>
    <row r="849" spans="1:14" x14ac:dyDescent="0.2">
      <c r="A849" s="18">
        <v>41554.542453703703</v>
      </c>
      <c r="B849" s="16" t="s">
        <v>213</v>
      </c>
      <c r="C849" s="16" t="s">
        <v>815</v>
      </c>
      <c r="D849" s="15">
        <v>41550.410393518519</v>
      </c>
      <c r="E849" s="15">
        <v>41554.516759259262</v>
      </c>
      <c r="F849" s="16" t="s">
        <v>575</v>
      </c>
      <c r="G849" s="16" t="s">
        <v>11</v>
      </c>
      <c r="H849" s="16" t="s">
        <v>45</v>
      </c>
      <c r="I849" s="16" t="s">
        <v>45</v>
      </c>
      <c r="J849" s="17">
        <v>90</v>
      </c>
      <c r="K849" s="17">
        <v>0</v>
      </c>
      <c r="L849" s="17">
        <v>90</v>
      </c>
      <c r="M849" s="16" t="s">
        <v>1863</v>
      </c>
      <c r="N849" s="15"/>
    </row>
    <row r="850" spans="1:14" x14ac:dyDescent="0.2">
      <c r="A850" s="18">
        <v>41556.971377314818</v>
      </c>
      <c r="B850" s="16" t="s">
        <v>212</v>
      </c>
      <c r="C850" s="16" t="s">
        <v>714</v>
      </c>
      <c r="D850" s="15">
        <v>41552.834537037037</v>
      </c>
      <c r="F850" s="16" t="s">
        <v>280</v>
      </c>
      <c r="G850" s="16" t="s">
        <v>10</v>
      </c>
      <c r="H850" s="16" t="s">
        <v>42</v>
      </c>
      <c r="I850" s="16" t="s">
        <v>42</v>
      </c>
      <c r="J850" s="17">
        <v>30</v>
      </c>
      <c r="K850" s="17">
        <v>0</v>
      </c>
      <c r="L850" s="17">
        <v>30</v>
      </c>
      <c r="M850" s="16" t="s">
        <v>1863</v>
      </c>
      <c r="N850" s="15"/>
    </row>
    <row r="851" spans="1:14" x14ac:dyDescent="0.2">
      <c r="A851" s="18">
        <v>41556.620474537034</v>
      </c>
      <c r="B851" s="16" t="s">
        <v>103</v>
      </c>
      <c r="C851" s="16" t="s">
        <v>722</v>
      </c>
      <c r="D851" s="15">
        <v>41552.476168981484</v>
      </c>
      <c r="F851" s="16" t="s">
        <v>280</v>
      </c>
      <c r="G851" s="16" t="s">
        <v>10</v>
      </c>
      <c r="H851" s="16" t="s">
        <v>42</v>
      </c>
      <c r="I851" s="16" t="s">
        <v>42</v>
      </c>
      <c r="J851" s="17">
        <v>30</v>
      </c>
      <c r="K851" s="17">
        <v>0</v>
      </c>
      <c r="L851" s="17">
        <v>30</v>
      </c>
      <c r="M851" s="16" t="s">
        <v>1863</v>
      </c>
      <c r="N851" s="15"/>
    </row>
    <row r="852" spans="1:14" x14ac:dyDescent="0.2">
      <c r="A852" s="18">
        <v>41583.854155092595</v>
      </c>
      <c r="B852" s="16" t="s">
        <v>78</v>
      </c>
      <c r="C852" s="16" t="s">
        <v>816</v>
      </c>
      <c r="D852" s="15">
        <v>41579.709479166668</v>
      </c>
      <c r="E852" s="15">
        <v>41590.659548611111</v>
      </c>
      <c r="F852" s="16" t="s">
        <v>276</v>
      </c>
      <c r="G852" s="16" t="s">
        <v>10</v>
      </c>
      <c r="H852" s="16" t="s">
        <v>43</v>
      </c>
      <c r="I852" s="16" t="s">
        <v>43</v>
      </c>
      <c r="J852" s="17">
        <v>220</v>
      </c>
      <c r="K852" s="17">
        <v>500</v>
      </c>
      <c r="L852" s="17">
        <v>720</v>
      </c>
      <c r="M852" s="16" t="s">
        <v>1864</v>
      </c>
      <c r="N852" s="15">
        <v>41953</v>
      </c>
    </row>
    <row r="853" spans="1:14" x14ac:dyDescent="0.2">
      <c r="A853" s="18">
        <v>41561.921724537038</v>
      </c>
      <c r="B853" s="16" t="s">
        <v>214</v>
      </c>
      <c r="C853" s="16" t="s">
        <v>817</v>
      </c>
      <c r="D853" s="15">
        <v>41557.776493055557</v>
      </c>
      <c r="E853" s="15">
        <v>41560.852384259262</v>
      </c>
      <c r="F853" s="16" t="s">
        <v>280</v>
      </c>
      <c r="G853" s="16" t="s">
        <v>10</v>
      </c>
      <c r="H853" s="16" t="s">
        <v>43</v>
      </c>
      <c r="I853" s="16" t="s">
        <v>43</v>
      </c>
      <c r="J853" s="17">
        <v>20</v>
      </c>
      <c r="K853" s="17">
        <v>500</v>
      </c>
      <c r="L853" s="17">
        <v>520</v>
      </c>
      <c r="M853" s="16" t="s">
        <v>1864</v>
      </c>
      <c r="N853" s="15">
        <v>41992</v>
      </c>
    </row>
    <row r="854" spans="1:14" x14ac:dyDescent="0.2">
      <c r="A854" s="18">
        <v>41561.927453703705</v>
      </c>
      <c r="B854" s="16" t="s">
        <v>199</v>
      </c>
      <c r="C854" s="16" t="s">
        <v>818</v>
      </c>
      <c r="D854" s="15">
        <v>41557.780810185184</v>
      </c>
      <c r="E854" s="15">
        <v>41560.852442129632</v>
      </c>
      <c r="F854" s="16" t="s">
        <v>280</v>
      </c>
      <c r="G854" s="16" t="s">
        <v>10</v>
      </c>
      <c r="H854" s="16" t="s">
        <v>43</v>
      </c>
      <c r="I854" s="16" t="s">
        <v>43</v>
      </c>
      <c r="J854" s="17">
        <v>20</v>
      </c>
      <c r="K854" s="17">
        <v>0</v>
      </c>
      <c r="L854" s="17">
        <v>20</v>
      </c>
      <c r="M854" s="16" t="s">
        <v>1864</v>
      </c>
      <c r="N854" s="15">
        <v>41823</v>
      </c>
    </row>
    <row r="855" spans="1:14" x14ac:dyDescent="0.2">
      <c r="A855" s="18">
        <v>41554.729432870372</v>
      </c>
      <c r="B855" s="16" t="s">
        <v>203</v>
      </c>
      <c r="C855" s="16" t="s">
        <v>348</v>
      </c>
      <c r="D855" s="15">
        <v>41550.580381944441</v>
      </c>
      <c r="E855" s="15">
        <v>41560.726030092592</v>
      </c>
      <c r="F855" s="16" t="s">
        <v>276</v>
      </c>
      <c r="G855" s="16" t="s">
        <v>10</v>
      </c>
      <c r="H855" s="16" t="s">
        <v>41</v>
      </c>
      <c r="I855" s="16" t="s">
        <v>41</v>
      </c>
      <c r="J855" s="17">
        <v>470</v>
      </c>
      <c r="K855" s="17">
        <v>495.1</v>
      </c>
      <c r="L855" s="17">
        <v>965.1</v>
      </c>
      <c r="M855" s="16" t="s">
        <v>1864</v>
      </c>
      <c r="N855" s="15">
        <v>41671</v>
      </c>
    </row>
    <row r="856" spans="1:14" x14ac:dyDescent="0.2">
      <c r="A856" s="18">
        <v>41562.928865740738</v>
      </c>
      <c r="B856" s="16" t="s">
        <v>143</v>
      </c>
      <c r="C856" s="16" t="s">
        <v>393</v>
      </c>
      <c r="D856" s="15">
        <v>41558.775925925926</v>
      </c>
      <c r="F856" s="16" t="s">
        <v>326</v>
      </c>
      <c r="G856" s="16" t="s">
        <v>10</v>
      </c>
      <c r="H856" s="16" t="s">
        <v>43</v>
      </c>
      <c r="I856" s="16" t="s">
        <v>43</v>
      </c>
      <c r="J856" s="17">
        <v>30</v>
      </c>
      <c r="K856" s="17">
        <v>380</v>
      </c>
      <c r="L856" s="17">
        <v>410</v>
      </c>
      <c r="M856" s="16" t="s">
        <v>1864</v>
      </c>
      <c r="N856" s="15">
        <v>41696</v>
      </c>
    </row>
    <row r="857" spans="1:14" x14ac:dyDescent="0.2">
      <c r="A857" s="18">
        <v>41588.939988425926</v>
      </c>
      <c r="B857" s="16" t="s">
        <v>205</v>
      </c>
      <c r="C857" s="16" t="s">
        <v>819</v>
      </c>
      <c r="D857" s="15">
        <v>41584.782685185186</v>
      </c>
      <c r="F857" s="16" t="s">
        <v>280</v>
      </c>
      <c r="G857" s="16" t="s">
        <v>10</v>
      </c>
      <c r="H857" s="16" t="s">
        <v>42</v>
      </c>
      <c r="I857" s="16" t="s">
        <v>42</v>
      </c>
      <c r="J857" s="17">
        <v>1</v>
      </c>
      <c r="K857" s="17">
        <v>0</v>
      </c>
      <c r="L857" s="17">
        <v>1</v>
      </c>
      <c r="M857" s="16" t="s">
        <v>1864</v>
      </c>
      <c r="N857" s="15">
        <v>41711</v>
      </c>
    </row>
    <row r="858" spans="1:14" x14ac:dyDescent="0.2">
      <c r="A858" s="18">
        <v>41561.926446759258</v>
      </c>
      <c r="B858" s="16" t="s">
        <v>199</v>
      </c>
      <c r="C858" s="16" t="s">
        <v>729</v>
      </c>
      <c r="D858" s="15">
        <v>41557.757407407407</v>
      </c>
      <c r="E858" s="15">
        <v>41560.852314814816</v>
      </c>
      <c r="F858" s="16" t="s">
        <v>280</v>
      </c>
      <c r="G858" s="16" t="s">
        <v>10</v>
      </c>
      <c r="H858" s="16" t="s">
        <v>43</v>
      </c>
      <c r="I858" s="16" t="s">
        <v>43</v>
      </c>
      <c r="J858" s="17">
        <v>20</v>
      </c>
      <c r="K858" s="17">
        <v>0</v>
      </c>
      <c r="L858" s="17">
        <v>20</v>
      </c>
      <c r="M858" s="16" t="s">
        <v>1864</v>
      </c>
      <c r="N858" s="15">
        <v>41710</v>
      </c>
    </row>
    <row r="859" spans="1:14" x14ac:dyDescent="0.2">
      <c r="A859" s="18">
        <v>41562.572592592594</v>
      </c>
      <c r="B859" s="16" t="s">
        <v>218</v>
      </c>
      <c r="C859" s="16" t="s">
        <v>378</v>
      </c>
      <c r="D859" s="15">
        <v>41558.402060185188</v>
      </c>
      <c r="E859" s="15">
        <v>41560.454328703701</v>
      </c>
      <c r="F859" s="16" t="s">
        <v>280</v>
      </c>
      <c r="G859" s="16" t="s">
        <v>10</v>
      </c>
      <c r="H859" s="16" t="s">
        <v>42</v>
      </c>
      <c r="I859" s="16" t="s">
        <v>42</v>
      </c>
      <c r="J859" s="17">
        <v>50</v>
      </c>
      <c r="K859" s="17">
        <v>0</v>
      </c>
      <c r="L859" s="17">
        <v>50</v>
      </c>
      <c r="M859" s="16" t="s">
        <v>1864</v>
      </c>
      <c r="N859" s="15">
        <v>41695</v>
      </c>
    </row>
    <row r="860" spans="1:14" x14ac:dyDescent="0.2">
      <c r="A860" s="18">
        <v>41548.698252314818</v>
      </c>
      <c r="B860" s="16" t="s">
        <v>96</v>
      </c>
      <c r="C860" s="16" t="s">
        <v>406</v>
      </c>
      <c r="D860" s="15">
        <v>41552.871886574074</v>
      </c>
      <c r="E860" s="15">
        <v>41554.709062499998</v>
      </c>
      <c r="F860" s="16" t="s">
        <v>274</v>
      </c>
      <c r="G860" s="16" t="s">
        <v>10</v>
      </c>
      <c r="H860" s="16" t="s">
        <v>41</v>
      </c>
      <c r="I860" s="16" t="s">
        <v>41</v>
      </c>
      <c r="J860" s="17">
        <v>470</v>
      </c>
      <c r="K860" s="17">
        <v>0</v>
      </c>
      <c r="L860" s="17">
        <v>470</v>
      </c>
      <c r="M860" s="16" t="s">
        <v>1864</v>
      </c>
      <c r="N860" s="15">
        <v>41885</v>
      </c>
    </row>
    <row r="861" spans="1:14" x14ac:dyDescent="0.2">
      <c r="A861" s="18">
        <v>41552.57</v>
      </c>
      <c r="B861" s="16" t="s">
        <v>63</v>
      </c>
      <c r="C861" s="16" t="s">
        <v>287</v>
      </c>
      <c r="D861" s="15">
        <v>41556.745694444442</v>
      </c>
      <c r="E861" s="15">
        <v>41561.855821759258</v>
      </c>
      <c r="F861" s="16" t="s">
        <v>288</v>
      </c>
      <c r="G861" s="16" t="s">
        <v>10</v>
      </c>
      <c r="H861" s="16" t="s">
        <v>42</v>
      </c>
      <c r="I861" s="16" t="s">
        <v>42</v>
      </c>
      <c r="J861" s="17">
        <v>30</v>
      </c>
      <c r="K861" s="17">
        <v>0</v>
      </c>
      <c r="L861" s="17">
        <v>30</v>
      </c>
      <c r="M861" s="16" t="s">
        <v>1864</v>
      </c>
      <c r="N861" s="15">
        <v>41725</v>
      </c>
    </row>
    <row r="862" spans="1:14" x14ac:dyDescent="0.2">
      <c r="A862" s="18">
        <v>41550.951203703706</v>
      </c>
      <c r="B862" s="16" t="s">
        <v>221</v>
      </c>
      <c r="C862" s="16" t="s">
        <v>820</v>
      </c>
      <c r="D862" s="15">
        <v>41546.7733912037</v>
      </c>
      <c r="F862" s="16" t="s">
        <v>276</v>
      </c>
      <c r="G862" s="16" t="s">
        <v>10</v>
      </c>
      <c r="H862" s="16" t="s">
        <v>43</v>
      </c>
      <c r="I862" s="16" t="s">
        <v>43</v>
      </c>
      <c r="J862" s="17">
        <v>270</v>
      </c>
      <c r="K862" s="17">
        <v>0</v>
      </c>
      <c r="L862" s="17">
        <v>270</v>
      </c>
      <c r="M862" s="16" t="s">
        <v>1863</v>
      </c>
      <c r="N862" s="15"/>
    </row>
    <row r="863" spans="1:14" x14ac:dyDescent="0.2">
      <c r="A863" s="18">
        <v>41588.590358796297</v>
      </c>
      <c r="B863" s="16" t="s">
        <v>76</v>
      </c>
      <c r="C863" s="16" t="s">
        <v>821</v>
      </c>
      <c r="D863" s="15">
        <v>41592.768553240741</v>
      </c>
      <c r="F863" s="16" t="s">
        <v>280</v>
      </c>
      <c r="G863" s="16" t="s">
        <v>10</v>
      </c>
      <c r="H863" s="16" t="s">
        <v>42</v>
      </c>
      <c r="I863" s="16" t="s">
        <v>42</v>
      </c>
      <c r="J863" s="17">
        <v>30</v>
      </c>
      <c r="K863" s="17">
        <v>0</v>
      </c>
      <c r="L863" s="17">
        <v>30</v>
      </c>
      <c r="M863" s="16" t="s">
        <v>1864</v>
      </c>
      <c r="N863" s="15">
        <v>41653</v>
      </c>
    </row>
    <row r="864" spans="1:14" x14ac:dyDescent="0.2">
      <c r="A864" s="18">
        <v>41556.621388888889</v>
      </c>
      <c r="B864" s="16" t="s">
        <v>103</v>
      </c>
      <c r="C864" s="16" t="s">
        <v>722</v>
      </c>
      <c r="D864" s="15">
        <v>41552.442800925928</v>
      </c>
      <c r="F864" s="16" t="s">
        <v>280</v>
      </c>
      <c r="G864" s="16" t="s">
        <v>10</v>
      </c>
      <c r="H864" s="16" t="s">
        <v>42</v>
      </c>
      <c r="I864" s="16" t="s">
        <v>42</v>
      </c>
      <c r="J864" s="17">
        <v>30</v>
      </c>
      <c r="K864" s="17">
        <v>0</v>
      </c>
      <c r="L864" s="17">
        <v>30</v>
      </c>
      <c r="M864" s="16" t="s">
        <v>1863</v>
      </c>
      <c r="N864" s="15"/>
    </row>
    <row r="865" spans="1:14" x14ac:dyDescent="0.2">
      <c r="A865" s="18">
        <v>41561.928993055553</v>
      </c>
      <c r="B865" s="16" t="s">
        <v>199</v>
      </c>
      <c r="C865" s="16" t="s">
        <v>822</v>
      </c>
      <c r="D865" s="15">
        <v>41557.750092592592</v>
      </c>
      <c r="E865" s="15">
        <v>41560.852187500001</v>
      </c>
      <c r="F865" s="16" t="s">
        <v>280</v>
      </c>
      <c r="G865" s="16" t="s">
        <v>10</v>
      </c>
      <c r="H865" s="16" t="s">
        <v>43</v>
      </c>
      <c r="I865" s="16" t="s">
        <v>43</v>
      </c>
      <c r="J865" s="17">
        <v>20</v>
      </c>
      <c r="K865" s="17">
        <v>0</v>
      </c>
      <c r="L865" s="17">
        <v>20</v>
      </c>
      <c r="M865" s="16" t="s">
        <v>1864</v>
      </c>
      <c r="N865" s="15">
        <v>41966</v>
      </c>
    </row>
    <row r="866" spans="1:14" x14ac:dyDescent="0.2">
      <c r="A866" s="18">
        <v>41555.869444444441</v>
      </c>
      <c r="B866" s="16" t="s">
        <v>97</v>
      </c>
      <c r="C866" s="16" t="s">
        <v>823</v>
      </c>
      <c r="D866" s="15">
        <v>41551.689270833333</v>
      </c>
      <c r="F866" s="16" t="s">
        <v>326</v>
      </c>
      <c r="G866" s="16" t="s">
        <v>10</v>
      </c>
      <c r="H866" s="16" t="s">
        <v>43</v>
      </c>
      <c r="I866" s="16" t="s">
        <v>43</v>
      </c>
      <c r="J866" s="17">
        <v>30</v>
      </c>
      <c r="K866" s="17">
        <v>192.03</v>
      </c>
      <c r="L866" s="17">
        <v>222.03</v>
      </c>
      <c r="M866" s="16" t="s">
        <v>1864</v>
      </c>
      <c r="N866" s="15">
        <v>41991</v>
      </c>
    </row>
    <row r="867" spans="1:14" x14ac:dyDescent="0.2">
      <c r="A867" s="18">
        <v>41561.962106481478</v>
      </c>
      <c r="B867" s="16" t="s">
        <v>206</v>
      </c>
      <c r="C867" s="16" t="s">
        <v>824</v>
      </c>
      <c r="D867" s="15">
        <v>41557.779918981483</v>
      </c>
      <c r="F867" s="16" t="s">
        <v>280</v>
      </c>
      <c r="G867" s="16" t="s">
        <v>10</v>
      </c>
      <c r="H867" s="16" t="s">
        <v>43</v>
      </c>
      <c r="I867" s="16" t="s">
        <v>43</v>
      </c>
      <c r="J867" s="17">
        <v>30</v>
      </c>
      <c r="K867" s="17">
        <v>0</v>
      </c>
      <c r="L867" s="17">
        <v>30</v>
      </c>
      <c r="M867" s="16" t="s">
        <v>1863</v>
      </c>
      <c r="N867" s="15"/>
    </row>
    <row r="868" spans="1:14" x14ac:dyDescent="0.2">
      <c r="A868" s="18">
        <v>41556.970763888887</v>
      </c>
      <c r="B868" s="16" t="s">
        <v>212</v>
      </c>
      <c r="C868" s="16" t="s">
        <v>825</v>
      </c>
      <c r="D868" s="15">
        <v>41552.785231481481</v>
      </c>
      <c r="F868" s="16" t="s">
        <v>280</v>
      </c>
      <c r="G868" s="16" t="s">
        <v>10</v>
      </c>
      <c r="H868" s="16" t="s">
        <v>42</v>
      </c>
      <c r="I868" s="16" t="s">
        <v>42</v>
      </c>
      <c r="J868" s="17">
        <v>30</v>
      </c>
      <c r="K868" s="17">
        <v>0</v>
      </c>
      <c r="L868" s="17">
        <v>30</v>
      </c>
      <c r="M868" s="16" t="s">
        <v>1864</v>
      </c>
      <c r="N868" s="15">
        <v>41968</v>
      </c>
    </row>
    <row r="869" spans="1:14" x14ac:dyDescent="0.2">
      <c r="A869" s="18">
        <v>41550.953368055554</v>
      </c>
      <c r="B869" s="16" t="s">
        <v>221</v>
      </c>
      <c r="C869" s="16" t="s">
        <v>826</v>
      </c>
      <c r="D869" s="15">
        <v>41546.763807870368</v>
      </c>
      <c r="F869" s="16" t="s">
        <v>288</v>
      </c>
      <c r="G869" s="16" t="s">
        <v>10</v>
      </c>
      <c r="H869" s="16" t="s">
        <v>49</v>
      </c>
      <c r="I869" s="16" t="s">
        <v>49</v>
      </c>
      <c r="J869" s="17">
        <v>30</v>
      </c>
      <c r="K869" s="17">
        <v>495</v>
      </c>
      <c r="L869" s="17">
        <v>525</v>
      </c>
      <c r="M869" s="16" t="s">
        <v>1863</v>
      </c>
      <c r="N869" s="15"/>
    </row>
    <row r="870" spans="1:14" x14ac:dyDescent="0.2">
      <c r="A870" s="18">
        <v>41557.675104166665</v>
      </c>
      <c r="B870" s="16" t="s">
        <v>65</v>
      </c>
      <c r="C870" s="16" t="s">
        <v>827</v>
      </c>
      <c r="D870" s="15">
        <v>41553.485509259262</v>
      </c>
      <c r="F870" s="16" t="s">
        <v>326</v>
      </c>
      <c r="G870" s="16" t="s">
        <v>10</v>
      </c>
      <c r="H870" s="16" t="s">
        <v>45</v>
      </c>
      <c r="I870" s="16" t="s">
        <v>45</v>
      </c>
      <c r="J870" s="17">
        <v>30</v>
      </c>
      <c r="K870" s="17">
        <v>0</v>
      </c>
      <c r="L870" s="17">
        <v>30</v>
      </c>
      <c r="M870" s="16" t="s">
        <v>1864</v>
      </c>
      <c r="N870" s="15">
        <v>41769</v>
      </c>
    </row>
    <row r="871" spans="1:14" x14ac:dyDescent="0.2">
      <c r="A871" s="18">
        <v>41561.7033912037</v>
      </c>
      <c r="B871" s="16" t="s">
        <v>56</v>
      </c>
      <c r="C871" s="16" t="s">
        <v>828</v>
      </c>
      <c r="D871" s="15">
        <v>41557.51</v>
      </c>
      <c r="F871" s="16" t="s">
        <v>274</v>
      </c>
      <c r="G871" s="16" t="s">
        <v>10</v>
      </c>
      <c r="H871" s="16" t="s">
        <v>43</v>
      </c>
      <c r="I871" s="16" t="s">
        <v>43</v>
      </c>
      <c r="J871" s="17">
        <v>30</v>
      </c>
      <c r="K871" s="17">
        <v>325.5</v>
      </c>
      <c r="L871" s="17">
        <v>355.5</v>
      </c>
      <c r="M871" s="16" t="s">
        <v>1864</v>
      </c>
      <c r="N871" s="15">
        <v>41841</v>
      </c>
    </row>
    <row r="872" spans="1:14" x14ac:dyDescent="0.2">
      <c r="A872" s="18">
        <v>41561.965902777774</v>
      </c>
      <c r="B872" s="16" t="s">
        <v>206</v>
      </c>
      <c r="C872" s="16" t="s">
        <v>291</v>
      </c>
      <c r="D872" s="15">
        <v>41557.77134259259</v>
      </c>
      <c r="E872" s="15">
        <v>41560.990289351852</v>
      </c>
      <c r="F872" s="16" t="s">
        <v>280</v>
      </c>
      <c r="G872" s="16" t="s">
        <v>10</v>
      </c>
      <c r="H872" s="16" t="s">
        <v>43</v>
      </c>
      <c r="I872" s="16" t="s">
        <v>43</v>
      </c>
      <c r="J872" s="17">
        <v>220</v>
      </c>
      <c r="K872" s="17">
        <v>0</v>
      </c>
      <c r="L872" s="17">
        <v>220</v>
      </c>
      <c r="M872" s="16" t="s">
        <v>1864</v>
      </c>
      <c r="N872" s="15">
        <v>41969</v>
      </c>
    </row>
    <row r="873" spans="1:14" x14ac:dyDescent="0.2">
      <c r="A873" s="18">
        <v>41561.925543981481</v>
      </c>
      <c r="B873" s="16" t="s">
        <v>199</v>
      </c>
      <c r="C873" s="16" t="s">
        <v>729</v>
      </c>
      <c r="D873" s="15">
        <v>41557.725601851853</v>
      </c>
      <c r="E873" s="15">
        <v>41560.991261574076</v>
      </c>
      <c r="F873" s="16" t="s">
        <v>280</v>
      </c>
      <c r="G873" s="16" t="s">
        <v>10</v>
      </c>
      <c r="H873" s="16" t="s">
        <v>43</v>
      </c>
      <c r="I873" s="16" t="s">
        <v>43</v>
      </c>
      <c r="J873" s="17">
        <v>20</v>
      </c>
      <c r="K873" s="17">
        <v>0</v>
      </c>
      <c r="L873" s="17">
        <v>20</v>
      </c>
      <c r="M873" s="16" t="s">
        <v>1864</v>
      </c>
      <c r="N873" s="15">
        <v>41710</v>
      </c>
    </row>
    <row r="874" spans="1:14" x14ac:dyDescent="0.2">
      <c r="A874" s="18">
        <v>41561.954942129632</v>
      </c>
      <c r="B874" s="16" t="s">
        <v>211</v>
      </c>
      <c r="C874" s="16" t="s">
        <v>738</v>
      </c>
      <c r="D874" s="15">
        <v>41557.753993055558</v>
      </c>
      <c r="E874" s="15">
        <v>41560.852256944447</v>
      </c>
      <c r="F874" s="16" t="s">
        <v>280</v>
      </c>
      <c r="G874" s="16" t="s">
        <v>10</v>
      </c>
      <c r="H874" s="16" t="s">
        <v>43</v>
      </c>
      <c r="I874" s="16" t="s">
        <v>43</v>
      </c>
      <c r="J874" s="17">
        <v>20</v>
      </c>
      <c r="K874" s="17">
        <v>0</v>
      </c>
      <c r="L874" s="17">
        <v>20</v>
      </c>
      <c r="M874" s="16" t="s">
        <v>1864</v>
      </c>
      <c r="N874" s="15">
        <v>41747</v>
      </c>
    </row>
    <row r="875" spans="1:14" x14ac:dyDescent="0.2">
      <c r="A875" s="18">
        <v>41550.954201388886</v>
      </c>
      <c r="B875" s="16" t="s">
        <v>221</v>
      </c>
      <c r="C875" s="16" t="s">
        <v>829</v>
      </c>
      <c r="D875" s="15">
        <v>41546.749652777777</v>
      </c>
      <c r="E875" s="15">
        <v>41556.733159722222</v>
      </c>
      <c r="F875" s="16" t="s">
        <v>276</v>
      </c>
      <c r="G875" s="16" t="s">
        <v>10</v>
      </c>
      <c r="H875" s="16" t="s">
        <v>43</v>
      </c>
      <c r="I875" s="16" t="s">
        <v>43</v>
      </c>
      <c r="J875" s="17">
        <v>220</v>
      </c>
      <c r="K875" s="17">
        <v>0</v>
      </c>
      <c r="L875" s="17">
        <v>220</v>
      </c>
      <c r="M875" s="16" t="s">
        <v>1864</v>
      </c>
      <c r="N875" s="15">
        <v>41781</v>
      </c>
    </row>
    <row r="876" spans="1:14" x14ac:dyDescent="0.2">
      <c r="A876" s="18">
        <v>41561.965196759258</v>
      </c>
      <c r="B876" s="16" t="s">
        <v>206</v>
      </c>
      <c r="C876" s="16" t="s">
        <v>293</v>
      </c>
      <c r="D876" s="15">
        <v>41557.753993055558</v>
      </c>
      <c r="E876" s="15">
        <v>41558.780300925922</v>
      </c>
      <c r="F876" s="16" t="s">
        <v>280</v>
      </c>
      <c r="G876" s="16" t="s">
        <v>10</v>
      </c>
      <c r="H876" s="16" t="s">
        <v>43</v>
      </c>
      <c r="I876" s="16" t="s">
        <v>43</v>
      </c>
      <c r="J876" s="17">
        <v>220</v>
      </c>
      <c r="K876" s="17">
        <v>0</v>
      </c>
      <c r="L876" s="17">
        <v>220</v>
      </c>
      <c r="M876" s="16" t="s">
        <v>1863</v>
      </c>
      <c r="N876" s="15"/>
    </row>
    <row r="877" spans="1:14" x14ac:dyDescent="0.2">
      <c r="A877" s="18">
        <v>41557.939398148148</v>
      </c>
      <c r="B877" s="16" t="s">
        <v>205</v>
      </c>
      <c r="C877" s="16" t="s">
        <v>733</v>
      </c>
      <c r="D877" s="15">
        <v>41553.727037037039</v>
      </c>
      <c r="F877" s="16" t="s">
        <v>280</v>
      </c>
      <c r="G877" s="16" t="s">
        <v>10</v>
      </c>
      <c r="H877" s="16" t="s">
        <v>42</v>
      </c>
      <c r="I877" s="16" t="s">
        <v>42</v>
      </c>
      <c r="J877" s="17">
        <v>1</v>
      </c>
      <c r="K877" s="17">
        <v>0</v>
      </c>
      <c r="L877" s="17">
        <v>1</v>
      </c>
      <c r="M877" s="16" t="s">
        <v>1864</v>
      </c>
      <c r="N877" s="15">
        <v>41724</v>
      </c>
    </row>
    <row r="878" spans="1:14" x14ac:dyDescent="0.2">
      <c r="A878" s="18">
        <v>41550.950821759259</v>
      </c>
      <c r="B878" s="16" t="s">
        <v>221</v>
      </c>
      <c r="C878" s="16" t="s">
        <v>830</v>
      </c>
      <c r="D878" s="15">
        <v>41546.737233796295</v>
      </c>
      <c r="E878" s="15">
        <v>41559.463518518518</v>
      </c>
      <c r="F878" s="16" t="s">
        <v>276</v>
      </c>
      <c r="G878" s="16" t="s">
        <v>10</v>
      </c>
      <c r="H878" s="16" t="s">
        <v>43</v>
      </c>
      <c r="I878" s="16" t="s">
        <v>43</v>
      </c>
      <c r="J878" s="17">
        <v>270</v>
      </c>
      <c r="K878" s="17">
        <v>0</v>
      </c>
      <c r="L878" s="17">
        <v>270</v>
      </c>
      <c r="M878" s="16" t="s">
        <v>1864</v>
      </c>
      <c r="N878" s="15">
        <v>41887</v>
      </c>
    </row>
    <row r="879" spans="1:14" x14ac:dyDescent="0.2">
      <c r="A879" s="18">
        <v>41556.621111111112</v>
      </c>
      <c r="B879" s="16" t="s">
        <v>103</v>
      </c>
      <c r="C879" s="16" t="s">
        <v>722</v>
      </c>
      <c r="D879" s="15">
        <v>41552.391157407408</v>
      </c>
      <c r="F879" s="16" t="s">
        <v>280</v>
      </c>
      <c r="G879" s="16" t="s">
        <v>10</v>
      </c>
      <c r="H879" s="16" t="s">
        <v>42</v>
      </c>
      <c r="I879" s="16" t="s">
        <v>42</v>
      </c>
      <c r="J879" s="17">
        <v>30</v>
      </c>
      <c r="K879" s="17">
        <v>0</v>
      </c>
      <c r="L879" s="17">
        <v>30</v>
      </c>
      <c r="M879" s="16" t="s">
        <v>1863</v>
      </c>
      <c r="N879" s="15"/>
    </row>
    <row r="880" spans="1:14" x14ac:dyDescent="0.2">
      <c r="A880" s="18">
        <v>41550.954444444447</v>
      </c>
      <c r="B880" s="16" t="s">
        <v>221</v>
      </c>
      <c r="C880" s="16" t="s">
        <v>831</v>
      </c>
      <c r="D880" s="15">
        <v>41546.724050925928</v>
      </c>
      <c r="F880" s="16" t="s">
        <v>288</v>
      </c>
      <c r="G880" s="16" t="s">
        <v>10</v>
      </c>
      <c r="H880" s="16" t="s">
        <v>42</v>
      </c>
      <c r="I880" s="16" t="s">
        <v>42</v>
      </c>
      <c r="J880" s="17">
        <v>30</v>
      </c>
      <c r="K880" s="17">
        <v>357.51</v>
      </c>
      <c r="L880" s="17">
        <v>387.51</v>
      </c>
      <c r="M880" s="16" t="s">
        <v>1864</v>
      </c>
      <c r="N880" s="15">
        <v>41675</v>
      </c>
    </row>
    <row r="881" spans="1:14" x14ac:dyDescent="0.2">
      <c r="A881" s="18">
        <v>41561.977708333332</v>
      </c>
      <c r="B881" s="16" t="s">
        <v>211</v>
      </c>
      <c r="C881" s="16" t="s">
        <v>832</v>
      </c>
      <c r="D881" s="15">
        <v>41557.7422337963</v>
      </c>
      <c r="F881" s="16" t="s">
        <v>280</v>
      </c>
      <c r="G881" s="16" t="s">
        <v>10</v>
      </c>
      <c r="H881" s="16" t="s">
        <v>43</v>
      </c>
      <c r="I881" s="16" t="s">
        <v>43</v>
      </c>
      <c r="J881" s="17">
        <v>30</v>
      </c>
      <c r="K881" s="17">
        <v>200</v>
      </c>
      <c r="L881" s="17">
        <v>230</v>
      </c>
      <c r="M881" s="16" t="s">
        <v>1864</v>
      </c>
      <c r="N881" s="15">
        <v>41857</v>
      </c>
    </row>
    <row r="882" spans="1:14" x14ac:dyDescent="0.2">
      <c r="A882" s="18">
        <v>41549.383599537039</v>
      </c>
      <c r="B882" s="16" t="s">
        <v>143</v>
      </c>
      <c r="C882" s="16" t="s">
        <v>833</v>
      </c>
      <c r="D882" s="15">
        <v>41553.620983796296</v>
      </c>
      <c r="E882" s="15">
        <v>41560.489085648151</v>
      </c>
      <c r="F882" s="16" t="s">
        <v>288</v>
      </c>
      <c r="G882" s="16" t="s">
        <v>10</v>
      </c>
      <c r="H882" s="16" t="s">
        <v>43</v>
      </c>
      <c r="I882" s="16" t="s">
        <v>43</v>
      </c>
      <c r="J882" s="17">
        <v>220</v>
      </c>
      <c r="K882" s="17">
        <v>0</v>
      </c>
      <c r="L882" s="17">
        <v>220</v>
      </c>
      <c r="M882" s="16" t="s">
        <v>1863</v>
      </c>
      <c r="N882" s="15"/>
    </row>
    <row r="883" spans="1:14" x14ac:dyDescent="0.2">
      <c r="A883" s="18">
        <v>41561.865543981483</v>
      </c>
      <c r="B883" s="16" t="s">
        <v>208</v>
      </c>
      <c r="C883" s="16" t="s">
        <v>285</v>
      </c>
      <c r="D883" s="15">
        <v>41557.625439814816</v>
      </c>
      <c r="E883" s="15">
        <v>41560.844409722224</v>
      </c>
      <c r="F883" s="16" t="s">
        <v>280</v>
      </c>
      <c r="G883" s="16" t="s">
        <v>10</v>
      </c>
      <c r="H883" s="16" t="s">
        <v>49</v>
      </c>
      <c r="I883" s="16" t="s">
        <v>49</v>
      </c>
      <c r="J883" s="17">
        <v>30</v>
      </c>
      <c r="K883" s="17">
        <v>432</v>
      </c>
      <c r="L883" s="17">
        <v>462</v>
      </c>
      <c r="M883" s="16" t="s">
        <v>1864</v>
      </c>
      <c r="N883" s="15">
        <v>41919</v>
      </c>
    </row>
    <row r="884" spans="1:14" x14ac:dyDescent="0.2">
      <c r="A884" s="18">
        <v>41559.914351851854</v>
      </c>
      <c r="B884" s="16" t="s">
        <v>157</v>
      </c>
      <c r="C884" s="16" t="s">
        <v>834</v>
      </c>
      <c r="D884" s="15">
        <v>41555.665590277778</v>
      </c>
      <c r="F884" s="16" t="s">
        <v>326</v>
      </c>
      <c r="G884" s="16" t="s">
        <v>10</v>
      </c>
      <c r="H884" s="16" t="s">
        <v>45</v>
      </c>
      <c r="I884" s="16" t="s">
        <v>45</v>
      </c>
      <c r="J884" s="17">
        <v>30</v>
      </c>
      <c r="K884" s="17">
        <v>0</v>
      </c>
      <c r="L884" s="17">
        <v>30</v>
      </c>
      <c r="M884" s="16" t="s">
        <v>1864</v>
      </c>
      <c r="N884" s="15">
        <v>41917</v>
      </c>
    </row>
    <row r="885" spans="1:14" x14ac:dyDescent="0.2">
      <c r="A885" s="18">
        <v>41550.953831018516</v>
      </c>
      <c r="B885" s="16" t="s">
        <v>221</v>
      </c>
      <c r="C885" s="16" t="s">
        <v>637</v>
      </c>
      <c r="D885" s="15">
        <v>41546.702523148146</v>
      </c>
      <c r="E885" s="15">
        <v>41559.360092592593</v>
      </c>
      <c r="F885" s="16" t="s">
        <v>276</v>
      </c>
      <c r="G885" s="16" t="s">
        <v>10</v>
      </c>
      <c r="H885" s="16" t="s">
        <v>41</v>
      </c>
      <c r="I885" s="16" t="s">
        <v>41</v>
      </c>
      <c r="J885" s="17">
        <v>470</v>
      </c>
      <c r="K885" s="17">
        <v>10</v>
      </c>
      <c r="L885" s="17">
        <v>480</v>
      </c>
      <c r="M885" s="16" t="s">
        <v>1864</v>
      </c>
      <c r="N885" s="15">
        <v>41769</v>
      </c>
    </row>
    <row r="886" spans="1:14" x14ac:dyDescent="0.2">
      <c r="A886" s="18">
        <v>41550.95212962963</v>
      </c>
      <c r="B886" s="16" t="s">
        <v>221</v>
      </c>
      <c r="C886" s="16" t="s">
        <v>835</v>
      </c>
      <c r="D886" s="15">
        <v>41546.697094907409</v>
      </c>
      <c r="F886" s="16" t="s">
        <v>276</v>
      </c>
      <c r="G886" s="16" t="s">
        <v>10</v>
      </c>
      <c r="H886" s="16" t="s">
        <v>43</v>
      </c>
      <c r="I886" s="16" t="s">
        <v>43</v>
      </c>
      <c r="J886" s="17">
        <v>220</v>
      </c>
      <c r="K886" s="17">
        <v>0</v>
      </c>
      <c r="L886" s="17">
        <v>220</v>
      </c>
      <c r="M886" s="16" t="s">
        <v>1863</v>
      </c>
      <c r="N886" s="15"/>
    </row>
    <row r="887" spans="1:14" x14ac:dyDescent="0.2">
      <c r="A887" s="18">
        <v>41548.744606481479</v>
      </c>
      <c r="B887" s="16" t="s">
        <v>143</v>
      </c>
      <c r="C887" s="16" t="s">
        <v>477</v>
      </c>
      <c r="D887" s="15">
        <v>41544.488437499997</v>
      </c>
      <c r="E887" s="15">
        <v>41555.508402777778</v>
      </c>
      <c r="F887" s="16" t="s">
        <v>288</v>
      </c>
      <c r="G887" s="16" t="s">
        <v>10</v>
      </c>
      <c r="H887" s="16" t="s">
        <v>49</v>
      </c>
      <c r="I887" s="16" t="s">
        <v>49</v>
      </c>
      <c r="J887" s="17">
        <v>700</v>
      </c>
      <c r="K887" s="17">
        <v>0</v>
      </c>
      <c r="L887" s="17">
        <v>700</v>
      </c>
      <c r="M887" s="16" t="s">
        <v>1864</v>
      </c>
      <c r="N887" s="15">
        <v>41760</v>
      </c>
    </row>
    <row r="888" spans="1:14" x14ac:dyDescent="0.2">
      <c r="A888" s="18">
        <v>41554.729826388888</v>
      </c>
      <c r="B888" s="16" t="s">
        <v>203</v>
      </c>
      <c r="C888" s="16" t="s">
        <v>335</v>
      </c>
      <c r="D888" s="15">
        <v>41550.471875000003</v>
      </c>
      <c r="E888" s="15">
        <v>41559.660983796297</v>
      </c>
      <c r="F888" s="16" t="s">
        <v>276</v>
      </c>
      <c r="G888" s="16" t="s">
        <v>10</v>
      </c>
      <c r="H888" s="16" t="s">
        <v>41</v>
      </c>
      <c r="I888" s="16" t="s">
        <v>41</v>
      </c>
      <c r="J888" s="17">
        <v>470</v>
      </c>
      <c r="K888" s="17">
        <v>0</v>
      </c>
      <c r="L888" s="17">
        <v>470</v>
      </c>
      <c r="M888" s="16" t="s">
        <v>1864</v>
      </c>
      <c r="N888" s="15">
        <v>41953</v>
      </c>
    </row>
    <row r="889" spans="1:14" x14ac:dyDescent="0.2">
      <c r="A889" s="18">
        <v>41559.80164351852</v>
      </c>
      <c r="B889" s="16" t="s">
        <v>222</v>
      </c>
      <c r="C889" s="16" t="s">
        <v>836</v>
      </c>
      <c r="D889" s="15">
        <v>41555.540162037039</v>
      </c>
      <c r="F889" s="16" t="s">
        <v>288</v>
      </c>
      <c r="G889" s="16" t="s">
        <v>10</v>
      </c>
      <c r="H889" s="16" t="s">
        <v>50</v>
      </c>
      <c r="I889" s="16" t="s">
        <v>50</v>
      </c>
      <c r="J889" s="17">
        <v>30</v>
      </c>
      <c r="K889" s="17">
        <v>0</v>
      </c>
      <c r="L889" s="17">
        <v>30</v>
      </c>
      <c r="M889" s="16" t="s">
        <v>1864</v>
      </c>
      <c r="N889" s="15">
        <v>41999</v>
      </c>
    </row>
    <row r="890" spans="1:14" x14ac:dyDescent="0.2">
      <c r="A890" s="18">
        <v>41550.956655092596</v>
      </c>
      <c r="B890" s="16" t="s">
        <v>221</v>
      </c>
      <c r="C890" s="16" t="s">
        <v>472</v>
      </c>
      <c r="D890" s="15">
        <v>41546.688321759262</v>
      </c>
      <c r="E890" s="15">
        <v>41554.726597222223</v>
      </c>
      <c r="F890" s="16" t="s">
        <v>288</v>
      </c>
      <c r="G890" s="16" t="s">
        <v>10</v>
      </c>
      <c r="H890" s="16" t="s">
        <v>49</v>
      </c>
      <c r="I890" s="16" t="s">
        <v>49</v>
      </c>
      <c r="J890" s="17">
        <v>949</v>
      </c>
      <c r="K890" s="17">
        <v>0</v>
      </c>
      <c r="L890" s="17">
        <v>949</v>
      </c>
      <c r="M890" s="16" t="s">
        <v>1864</v>
      </c>
      <c r="N890" s="15">
        <v>41929</v>
      </c>
    </row>
    <row r="891" spans="1:14" x14ac:dyDescent="0.2">
      <c r="A891" s="18">
        <v>41548.80636574074</v>
      </c>
      <c r="B891" s="16" t="s">
        <v>104</v>
      </c>
      <c r="C891" s="16" t="s">
        <v>837</v>
      </c>
      <c r="D891" s="15">
        <v>41544.537280092591</v>
      </c>
      <c r="E891" s="15">
        <v>41559.831516203703</v>
      </c>
      <c r="F891" s="16" t="s">
        <v>288</v>
      </c>
      <c r="G891" s="16" t="s">
        <v>10</v>
      </c>
      <c r="H891" s="16" t="s">
        <v>45</v>
      </c>
      <c r="I891" s="16" t="s">
        <v>45</v>
      </c>
      <c r="J891" s="17">
        <v>30</v>
      </c>
      <c r="K891" s="17">
        <v>95</v>
      </c>
      <c r="L891" s="17">
        <v>125</v>
      </c>
      <c r="M891" s="16" t="s">
        <v>1864</v>
      </c>
      <c r="N891" s="15">
        <v>41780</v>
      </c>
    </row>
    <row r="892" spans="1:14" x14ac:dyDescent="0.2">
      <c r="A892" s="18">
        <v>41548.808252314811</v>
      </c>
      <c r="B892" s="16" t="s">
        <v>104</v>
      </c>
      <c r="C892" s="16" t="s">
        <v>837</v>
      </c>
      <c r="D892" s="15">
        <v>41544.537280092591</v>
      </c>
      <c r="E892" s="15">
        <v>41559.831516203703</v>
      </c>
      <c r="F892" s="16" t="s">
        <v>288</v>
      </c>
      <c r="G892" s="16" t="s">
        <v>10</v>
      </c>
      <c r="H892" s="16" t="s">
        <v>45</v>
      </c>
      <c r="I892" s="16" t="s">
        <v>45</v>
      </c>
      <c r="J892" s="17">
        <v>30</v>
      </c>
      <c r="K892" s="17">
        <v>95</v>
      </c>
      <c r="L892" s="17">
        <v>125</v>
      </c>
      <c r="M892" s="16" t="s">
        <v>1864</v>
      </c>
      <c r="N892" s="15">
        <v>41780</v>
      </c>
    </row>
    <row r="893" spans="1:14" x14ac:dyDescent="0.2">
      <c r="A893" s="18">
        <v>41561.875543981485</v>
      </c>
      <c r="B893" s="16" t="s">
        <v>207</v>
      </c>
      <c r="C893" s="16" t="s">
        <v>838</v>
      </c>
      <c r="D893" s="15">
        <v>41557.595393518517</v>
      </c>
      <c r="E893" s="15">
        <v>41560.852129629631</v>
      </c>
      <c r="F893" s="16" t="s">
        <v>280</v>
      </c>
      <c r="G893" s="16" t="s">
        <v>10</v>
      </c>
      <c r="H893" s="16" t="s">
        <v>42</v>
      </c>
      <c r="I893" s="16" t="s">
        <v>42</v>
      </c>
      <c r="J893" s="17">
        <v>20</v>
      </c>
      <c r="K893" s="17">
        <v>100</v>
      </c>
      <c r="L893" s="17">
        <v>120</v>
      </c>
      <c r="M893" s="16" t="s">
        <v>1864</v>
      </c>
      <c r="N893" s="15">
        <v>41808</v>
      </c>
    </row>
    <row r="894" spans="1:14" x14ac:dyDescent="0.2">
      <c r="A894" s="18">
        <v>41550.952627314815</v>
      </c>
      <c r="B894" s="16" t="s">
        <v>221</v>
      </c>
      <c r="C894" s="16" t="s">
        <v>839</v>
      </c>
      <c r="D894" s="15">
        <v>41546.654618055552</v>
      </c>
      <c r="E894" s="15">
        <v>41549.530555555553</v>
      </c>
      <c r="F894" s="16" t="s">
        <v>276</v>
      </c>
      <c r="G894" s="16" t="s">
        <v>10</v>
      </c>
      <c r="H894" s="16" t="s">
        <v>43</v>
      </c>
      <c r="I894" s="16" t="s">
        <v>43</v>
      </c>
      <c r="J894" s="17">
        <v>220</v>
      </c>
      <c r="K894" s="17">
        <v>0</v>
      </c>
      <c r="L894" s="17">
        <v>220</v>
      </c>
      <c r="M894" s="16" t="s">
        <v>1864</v>
      </c>
      <c r="N894" s="15">
        <v>41725</v>
      </c>
    </row>
    <row r="895" spans="1:14" x14ac:dyDescent="0.2">
      <c r="A895" s="18">
        <v>41552.814340277779</v>
      </c>
      <c r="B895" s="16" t="s">
        <v>76</v>
      </c>
      <c r="C895" s="16" t="s">
        <v>677</v>
      </c>
      <c r="D895" s="15">
        <v>41557.122974537036</v>
      </c>
      <c r="E895" s="15">
        <v>41560.947453703702</v>
      </c>
      <c r="F895" s="16" t="s">
        <v>280</v>
      </c>
      <c r="G895" s="16" t="s">
        <v>10</v>
      </c>
      <c r="H895" s="16" t="s">
        <v>42</v>
      </c>
      <c r="I895" s="16" t="s">
        <v>42</v>
      </c>
      <c r="J895" s="17">
        <v>30</v>
      </c>
      <c r="K895" s="17">
        <v>0</v>
      </c>
      <c r="L895" s="17">
        <v>30</v>
      </c>
      <c r="M895" s="16" t="s">
        <v>1864</v>
      </c>
      <c r="N895" s="15">
        <v>41908</v>
      </c>
    </row>
    <row r="896" spans="1:14" x14ac:dyDescent="0.2">
      <c r="A896" s="18">
        <v>41550.948368055557</v>
      </c>
      <c r="B896" s="16" t="s">
        <v>221</v>
      </c>
      <c r="C896" s="16" t="s">
        <v>840</v>
      </c>
      <c r="D896" s="15">
        <v>41546.635937500003</v>
      </c>
      <c r="E896" s="15">
        <v>41549.436620370368</v>
      </c>
      <c r="F896" s="16" t="s">
        <v>276</v>
      </c>
      <c r="G896" s="16" t="s">
        <v>10</v>
      </c>
      <c r="H896" s="16" t="s">
        <v>43</v>
      </c>
      <c r="I896" s="16" t="s">
        <v>43</v>
      </c>
      <c r="J896" s="17">
        <v>30</v>
      </c>
      <c r="K896" s="17">
        <v>300</v>
      </c>
      <c r="L896" s="17">
        <v>330</v>
      </c>
      <c r="M896" s="16" t="s">
        <v>1863</v>
      </c>
      <c r="N896" s="15"/>
    </row>
    <row r="897" spans="1:14" x14ac:dyDescent="0.2">
      <c r="A897" s="18">
        <v>41556.828344907408</v>
      </c>
      <c r="B897" s="16" t="s">
        <v>97</v>
      </c>
      <c r="C897" s="16" t="s">
        <v>841</v>
      </c>
      <c r="D897" s="15">
        <v>41552.513877314814</v>
      </c>
      <c r="F897" s="16" t="s">
        <v>326</v>
      </c>
      <c r="G897" s="16" t="s">
        <v>10</v>
      </c>
      <c r="H897" s="16" t="s">
        <v>43</v>
      </c>
      <c r="I897" s="16" t="s">
        <v>43</v>
      </c>
      <c r="J897" s="17">
        <v>30</v>
      </c>
      <c r="K897" s="17">
        <v>282</v>
      </c>
      <c r="L897" s="17">
        <v>312</v>
      </c>
      <c r="M897" s="16" t="s">
        <v>1863</v>
      </c>
      <c r="N897" s="15"/>
    </row>
    <row r="898" spans="1:14" x14ac:dyDescent="0.2">
      <c r="A898" s="18">
        <v>41550.954467592594</v>
      </c>
      <c r="B898" s="16" t="s">
        <v>221</v>
      </c>
      <c r="C898" s="16" t="s">
        <v>842</v>
      </c>
      <c r="D898" s="15">
        <v>41546.629016203704</v>
      </c>
      <c r="E898" s="15">
        <v>41559.432037037041</v>
      </c>
      <c r="F898" s="16" t="s">
        <v>276</v>
      </c>
      <c r="G898" s="16" t="s">
        <v>10</v>
      </c>
      <c r="H898" s="16" t="s">
        <v>43</v>
      </c>
      <c r="I898" s="16" t="s">
        <v>43</v>
      </c>
      <c r="J898" s="17">
        <v>30</v>
      </c>
      <c r="K898" s="17">
        <v>1200</v>
      </c>
      <c r="L898" s="17">
        <v>1230</v>
      </c>
      <c r="M898" s="16" t="s">
        <v>1864</v>
      </c>
      <c r="N898" s="15">
        <v>41745</v>
      </c>
    </row>
    <row r="899" spans="1:14" x14ac:dyDescent="0.2">
      <c r="A899" s="18">
        <v>41561.531192129631</v>
      </c>
      <c r="B899" s="16" t="s">
        <v>103</v>
      </c>
      <c r="C899" s="16" t="s">
        <v>843</v>
      </c>
      <c r="D899" s="15">
        <v>41557.205277777779</v>
      </c>
      <c r="F899" s="16" t="s">
        <v>280</v>
      </c>
      <c r="G899" s="16" t="s">
        <v>10</v>
      </c>
      <c r="H899" s="16" t="s">
        <v>42</v>
      </c>
      <c r="I899" s="16" t="s">
        <v>42</v>
      </c>
      <c r="J899" s="17">
        <v>30</v>
      </c>
      <c r="K899" s="17">
        <v>0</v>
      </c>
      <c r="L899" s="17">
        <v>30</v>
      </c>
      <c r="M899" s="16" t="s">
        <v>1863</v>
      </c>
      <c r="N899" s="15"/>
    </row>
    <row r="900" spans="1:14" x14ac:dyDescent="0.2">
      <c r="A900" s="18">
        <v>41556.968275462961</v>
      </c>
      <c r="B900" s="16" t="s">
        <v>212</v>
      </c>
      <c r="C900" s="16" t="s">
        <v>844</v>
      </c>
      <c r="D900" s="15">
        <v>41552.631099537037</v>
      </c>
      <c r="F900" s="16" t="s">
        <v>280</v>
      </c>
      <c r="G900" s="16" t="s">
        <v>10</v>
      </c>
      <c r="H900" s="16" t="s">
        <v>45</v>
      </c>
      <c r="I900" s="16" t="s">
        <v>45</v>
      </c>
      <c r="J900" s="17">
        <v>30</v>
      </c>
      <c r="K900" s="17">
        <v>0</v>
      </c>
      <c r="L900" s="17">
        <v>30</v>
      </c>
      <c r="M900" s="16" t="s">
        <v>1864</v>
      </c>
      <c r="N900" s="15">
        <v>41772</v>
      </c>
    </row>
    <row r="901" spans="1:14" x14ac:dyDescent="0.2">
      <c r="A901" s="18">
        <v>41550.947893518518</v>
      </c>
      <c r="B901" s="16" t="s">
        <v>221</v>
      </c>
      <c r="C901" s="16" t="s">
        <v>845</v>
      </c>
      <c r="D901" s="15">
        <v>41546.610092592593</v>
      </c>
      <c r="E901" s="15">
        <v>41556.697800925926</v>
      </c>
      <c r="F901" s="16" t="s">
        <v>276</v>
      </c>
      <c r="G901" s="16" t="s">
        <v>10</v>
      </c>
      <c r="H901" s="16" t="s">
        <v>42</v>
      </c>
      <c r="I901" s="16" t="s">
        <v>42</v>
      </c>
      <c r="J901" s="17">
        <v>1</v>
      </c>
      <c r="K901" s="17">
        <v>1000</v>
      </c>
      <c r="L901" s="17">
        <v>1001</v>
      </c>
      <c r="M901" s="16" t="s">
        <v>1863</v>
      </c>
      <c r="N901" s="15"/>
    </row>
    <row r="902" spans="1:14" x14ac:dyDescent="0.2">
      <c r="A902" s="18">
        <v>41561.964791666665</v>
      </c>
      <c r="B902" s="16" t="s">
        <v>206</v>
      </c>
      <c r="C902" s="16" t="s">
        <v>409</v>
      </c>
      <c r="D902" s="15">
        <v>41557.621030092596</v>
      </c>
      <c r="E902" s="15">
        <v>41557.823750000003</v>
      </c>
      <c r="F902" s="16" t="s">
        <v>280</v>
      </c>
      <c r="G902" s="16" t="s">
        <v>10</v>
      </c>
      <c r="H902" s="16" t="s">
        <v>43</v>
      </c>
      <c r="I902" s="16" t="s">
        <v>43</v>
      </c>
      <c r="J902" s="17">
        <v>220</v>
      </c>
      <c r="K902" s="17">
        <v>0</v>
      </c>
      <c r="L902" s="17">
        <v>220</v>
      </c>
      <c r="M902" s="16" t="s">
        <v>1863</v>
      </c>
      <c r="N902" s="15"/>
    </row>
    <row r="903" spans="1:14" x14ac:dyDescent="0.2">
      <c r="A903" s="18">
        <v>41550.954814814817</v>
      </c>
      <c r="B903" s="16" t="s">
        <v>221</v>
      </c>
      <c r="C903" s="16" t="s">
        <v>846</v>
      </c>
      <c r="D903" s="15">
        <v>41546.609317129631</v>
      </c>
      <c r="E903" s="15">
        <v>41556.693657407406</v>
      </c>
      <c r="F903" s="16" t="s">
        <v>276</v>
      </c>
      <c r="G903" s="16" t="s">
        <v>10</v>
      </c>
      <c r="H903" s="16" t="s">
        <v>43</v>
      </c>
      <c r="I903" s="16" t="s">
        <v>43</v>
      </c>
      <c r="J903" s="17">
        <v>220</v>
      </c>
      <c r="K903" s="17">
        <v>0</v>
      </c>
      <c r="L903" s="17">
        <v>220</v>
      </c>
      <c r="M903" s="16" t="s">
        <v>1864</v>
      </c>
      <c r="N903" s="15">
        <v>41763</v>
      </c>
    </row>
    <row r="904" spans="1:14" x14ac:dyDescent="0.2">
      <c r="A904" s="18">
        <v>41550.95516203704</v>
      </c>
      <c r="B904" s="16" t="s">
        <v>221</v>
      </c>
      <c r="C904" s="16" t="s">
        <v>846</v>
      </c>
      <c r="D904" s="15">
        <v>41546.609548611108</v>
      </c>
      <c r="E904" s="15">
        <v>41556.692986111113</v>
      </c>
      <c r="F904" s="16" t="s">
        <v>276</v>
      </c>
      <c r="G904" s="16" t="s">
        <v>10</v>
      </c>
      <c r="H904" s="16" t="s">
        <v>43</v>
      </c>
      <c r="I904" s="16" t="s">
        <v>43</v>
      </c>
      <c r="J904" s="17">
        <v>220</v>
      </c>
      <c r="K904" s="17">
        <v>0</v>
      </c>
      <c r="L904" s="17">
        <v>220</v>
      </c>
      <c r="M904" s="16" t="s">
        <v>1864</v>
      </c>
      <c r="N904" s="15">
        <v>41763</v>
      </c>
    </row>
    <row r="905" spans="1:14" x14ac:dyDescent="0.2">
      <c r="A905" s="18">
        <v>41554.729571759257</v>
      </c>
      <c r="B905" s="16" t="s">
        <v>203</v>
      </c>
      <c r="C905" s="16" t="s">
        <v>637</v>
      </c>
      <c r="D905" s="15">
        <v>41550.379733796297</v>
      </c>
      <c r="E905" s="15">
        <v>41556.608043981483</v>
      </c>
      <c r="F905" s="16" t="s">
        <v>276</v>
      </c>
      <c r="G905" s="16" t="s">
        <v>10</v>
      </c>
      <c r="H905" s="16" t="s">
        <v>41</v>
      </c>
      <c r="I905" s="16" t="s">
        <v>41</v>
      </c>
      <c r="J905" s="17">
        <v>470</v>
      </c>
      <c r="K905" s="17">
        <v>0</v>
      </c>
      <c r="L905" s="17">
        <v>470</v>
      </c>
      <c r="M905" s="16" t="s">
        <v>1864</v>
      </c>
      <c r="N905" s="15">
        <v>41769</v>
      </c>
    </row>
    <row r="906" spans="1:14" x14ac:dyDescent="0.2">
      <c r="A906" s="18">
        <v>41561.931203703702</v>
      </c>
      <c r="B906" s="16" t="s">
        <v>199</v>
      </c>
      <c r="C906" s="16" t="s">
        <v>660</v>
      </c>
      <c r="D906" s="15">
        <v>41557.577384259261</v>
      </c>
      <c r="E906" s="15">
        <v>41560.852060185185</v>
      </c>
      <c r="F906" s="16" t="s">
        <v>280</v>
      </c>
      <c r="G906" s="16" t="s">
        <v>10</v>
      </c>
      <c r="H906" s="16" t="s">
        <v>43</v>
      </c>
      <c r="I906" s="16" t="s">
        <v>43</v>
      </c>
      <c r="J906" s="17">
        <v>20</v>
      </c>
      <c r="K906" s="17">
        <v>0</v>
      </c>
      <c r="L906" s="17">
        <v>20</v>
      </c>
      <c r="M906" s="16" t="s">
        <v>1864</v>
      </c>
      <c r="N906" s="15">
        <v>41800</v>
      </c>
    </row>
    <row r="907" spans="1:14" x14ac:dyDescent="0.2">
      <c r="A907" s="18">
        <v>41556.835104166668</v>
      </c>
      <c r="B907" s="16" t="s">
        <v>155</v>
      </c>
      <c r="C907" s="16" t="s">
        <v>847</v>
      </c>
      <c r="D907" s="15">
        <v>41552.480416666665</v>
      </c>
      <c r="F907" s="16" t="s">
        <v>326</v>
      </c>
      <c r="G907" s="16" t="s">
        <v>10</v>
      </c>
      <c r="H907" s="16" t="s">
        <v>45</v>
      </c>
      <c r="I907" s="16" t="s">
        <v>45</v>
      </c>
      <c r="J907" s="17">
        <v>30</v>
      </c>
      <c r="K907" s="17">
        <v>100</v>
      </c>
      <c r="L907" s="17">
        <v>130</v>
      </c>
      <c r="M907" s="16" t="s">
        <v>1864</v>
      </c>
      <c r="N907" s="15">
        <v>41869</v>
      </c>
    </row>
    <row r="908" spans="1:14" x14ac:dyDescent="0.2">
      <c r="A908" s="18">
        <v>41559.904537037037</v>
      </c>
      <c r="B908" s="16" t="s">
        <v>65</v>
      </c>
      <c r="C908" s="16" t="s">
        <v>848</v>
      </c>
      <c r="D908" s="15">
        <v>41555.54896990741</v>
      </c>
      <c r="F908" s="16" t="s">
        <v>326</v>
      </c>
      <c r="G908" s="16" t="s">
        <v>10</v>
      </c>
      <c r="H908" s="16" t="s">
        <v>42</v>
      </c>
      <c r="I908" s="16" t="s">
        <v>42</v>
      </c>
      <c r="J908" s="17">
        <v>30</v>
      </c>
      <c r="K908" s="17">
        <v>0</v>
      </c>
      <c r="L908" s="17">
        <v>30</v>
      </c>
      <c r="M908" s="16" t="s">
        <v>1863</v>
      </c>
      <c r="N908" s="15"/>
    </row>
    <row r="909" spans="1:14" x14ac:dyDescent="0.2">
      <c r="A909" s="18">
        <v>41561.965613425928</v>
      </c>
      <c r="B909" s="16" t="s">
        <v>206</v>
      </c>
      <c r="C909" s="16" t="s">
        <v>291</v>
      </c>
      <c r="D909" s="15">
        <v>41557.588807870372</v>
      </c>
      <c r="E909" s="15">
        <v>41561.008738425924</v>
      </c>
      <c r="F909" s="16" t="s">
        <v>280</v>
      </c>
      <c r="G909" s="16" t="s">
        <v>10</v>
      </c>
      <c r="H909" s="16" t="s">
        <v>43</v>
      </c>
      <c r="I909" s="16" t="s">
        <v>43</v>
      </c>
      <c r="J909" s="17">
        <v>220</v>
      </c>
      <c r="K909" s="17">
        <v>87</v>
      </c>
      <c r="L909" s="17">
        <v>307</v>
      </c>
      <c r="M909" s="16" t="s">
        <v>1864</v>
      </c>
      <c r="N909" s="15">
        <v>41969</v>
      </c>
    </row>
    <row r="910" spans="1:14" x14ac:dyDescent="0.2">
      <c r="A910" s="18">
        <v>41561.870694444442</v>
      </c>
      <c r="B910" s="16" t="s">
        <v>208</v>
      </c>
      <c r="C910" s="16" t="s">
        <v>284</v>
      </c>
      <c r="D910" s="15">
        <v>41557.491157407407</v>
      </c>
      <c r="E910" s="15">
        <v>41560.807743055557</v>
      </c>
      <c r="F910" s="16" t="s">
        <v>280</v>
      </c>
      <c r="G910" s="16" t="s">
        <v>10</v>
      </c>
      <c r="H910" s="16" t="s">
        <v>49</v>
      </c>
      <c r="I910" s="16" t="s">
        <v>49</v>
      </c>
      <c r="J910" s="17">
        <v>1749</v>
      </c>
      <c r="K910" s="17">
        <v>0</v>
      </c>
      <c r="L910" s="17">
        <v>1749</v>
      </c>
      <c r="M910" s="16" t="s">
        <v>1864</v>
      </c>
      <c r="N910" s="15">
        <v>41776</v>
      </c>
    </row>
    <row r="911" spans="1:14" x14ac:dyDescent="0.2">
      <c r="A911" s="18">
        <v>41559.904849537037</v>
      </c>
      <c r="B911" s="16" t="s">
        <v>65</v>
      </c>
      <c r="C911" s="16" t="s">
        <v>849</v>
      </c>
      <c r="D911" s="15">
        <v>41555.523159722223</v>
      </c>
      <c r="F911" s="16" t="s">
        <v>326</v>
      </c>
      <c r="G911" s="16" t="s">
        <v>10</v>
      </c>
      <c r="H911" s="16" t="s">
        <v>42</v>
      </c>
      <c r="I911" s="16" t="s">
        <v>42</v>
      </c>
      <c r="J911" s="17">
        <v>30</v>
      </c>
      <c r="K911" s="17">
        <v>1200</v>
      </c>
      <c r="L911" s="17">
        <v>1230</v>
      </c>
      <c r="M911" s="16" t="s">
        <v>1863</v>
      </c>
      <c r="N911" s="15"/>
    </row>
    <row r="912" spans="1:14" x14ac:dyDescent="0.2">
      <c r="A912" s="18">
        <v>41561.881342592591</v>
      </c>
      <c r="B912" s="16" t="s">
        <v>207</v>
      </c>
      <c r="C912" s="16" t="s">
        <v>732</v>
      </c>
      <c r="D912" s="15">
        <v>41557.4924537037</v>
      </c>
      <c r="E912" s="15">
        <v>41560.8518287037</v>
      </c>
      <c r="F912" s="16" t="s">
        <v>280</v>
      </c>
      <c r="G912" s="16" t="s">
        <v>10</v>
      </c>
      <c r="H912" s="16" t="s">
        <v>43</v>
      </c>
      <c r="I912" s="16" t="s">
        <v>43</v>
      </c>
      <c r="J912" s="17">
        <v>20</v>
      </c>
      <c r="K912" s="17">
        <v>0</v>
      </c>
      <c r="L912" s="17">
        <v>20</v>
      </c>
      <c r="M912" s="16" t="s">
        <v>1864</v>
      </c>
      <c r="N912" s="15">
        <v>41827</v>
      </c>
    </row>
    <row r="913" spans="1:14" x14ac:dyDescent="0.2">
      <c r="A913" s="18">
        <v>41550.948750000003</v>
      </c>
      <c r="B913" s="16" t="s">
        <v>221</v>
      </c>
      <c r="C913" s="16" t="s">
        <v>850</v>
      </c>
      <c r="D913" s="15">
        <v>41546.558125000003</v>
      </c>
      <c r="F913" s="16" t="s">
        <v>276</v>
      </c>
      <c r="G913" s="16" t="s">
        <v>10</v>
      </c>
      <c r="H913" s="16" t="s">
        <v>43</v>
      </c>
      <c r="I913" s="16" t="s">
        <v>43</v>
      </c>
      <c r="J913" s="17">
        <v>30</v>
      </c>
      <c r="K913" s="17">
        <v>182.02</v>
      </c>
      <c r="L913" s="17">
        <v>212.02</v>
      </c>
      <c r="M913" s="16" t="s">
        <v>1863</v>
      </c>
      <c r="N913" s="15"/>
    </row>
    <row r="914" spans="1:14" x14ac:dyDescent="0.2">
      <c r="A914" s="18">
        <v>41561.929085648146</v>
      </c>
      <c r="B914" s="16" t="s">
        <v>199</v>
      </c>
      <c r="C914" s="16" t="s">
        <v>706</v>
      </c>
      <c r="D914" s="15">
        <v>41557.536597222221</v>
      </c>
      <c r="E914" s="15">
        <v>41560.851979166669</v>
      </c>
      <c r="F914" s="16" t="s">
        <v>280</v>
      </c>
      <c r="G914" s="16" t="s">
        <v>10</v>
      </c>
      <c r="H914" s="16" t="s">
        <v>41</v>
      </c>
      <c r="I914" s="16" t="s">
        <v>41</v>
      </c>
      <c r="J914" s="17">
        <v>20</v>
      </c>
      <c r="K914" s="17">
        <v>850</v>
      </c>
      <c r="L914" s="17">
        <v>870</v>
      </c>
      <c r="M914" s="16" t="s">
        <v>1864</v>
      </c>
      <c r="N914" s="15">
        <v>41826</v>
      </c>
    </row>
    <row r="915" spans="1:14" x14ac:dyDescent="0.2">
      <c r="A915" s="18">
        <v>41563.075254629628</v>
      </c>
      <c r="B915" s="16" t="s">
        <v>186</v>
      </c>
      <c r="C915" s="16" t="s">
        <v>851</v>
      </c>
      <c r="D915" s="15">
        <v>41558.677546296298</v>
      </c>
      <c r="F915" s="16" t="s">
        <v>280</v>
      </c>
      <c r="G915" s="16" t="s">
        <v>10</v>
      </c>
      <c r="H915" s="16" t="s">
        <v>42</v>
      </c>
      <c r="I915" s="16" t="s">
        <v>42</v>
      </c>
      <c r="J915" s="17">
        <v>30</v>
      </c>
      <c r="K915" s="17">
        <v>0</v>
      </c>
      <c r="L915" s="17">
        <v>30</v>
      </c>
      <c r="M915" s="16" t="s">
        <v>1863</v>
      </c>
      <c r="N915" s="15"/>
    </row>
    <row r="916" spans="1:14" x14ac:dyDescent="0.2">
      <c r="A916" s="18">
        <v>41561.876354166663</v>
      </c>
      <c r="B916" s="16" t="s">
        <v>207</v>
      </c>
      <c r="C916" s="16" t="s">
        <v>732</v>
      </c>
      <c r="D916" s="15">
        <v>41557.465370370373</v>
      </c>
      <c r="E916" s="15">
        <v>41560.851759259262</v>
      </c>
      <c r="F916" s="16" t="s">
        <v>280</v>
      </c>
      <c r="G916" s="16" t="s">
        <v>10</v>
      </c>
      <c r="H916" s="16" t="s">
        <v>43</v>
      </c>
      <c r="I916" s="16" t="s">
        <v>43</v>
      </c>
      <c r="J916" s="17">
        <v>20</v>
      </c>
      <c r="K916" s="17">
        <v>0</v>
      </c>
      <c r="L916" s="17">
        <v>20</v>
      </c>
      <c r="M916" s="16" t="s">
        <v>1864</v>
      </c>
      <c r="N916" s="15">
        <v>41827</v>
      </c>
    </row>
    <row r="917" spans="1:14" x14ac:dyDescent="0.2">
      <c r="A917" s="18">
        <v>41561.941736111112</v>
      </c>
      <c r="B917" s="16" t="s">
        <v>110</v>
      </c>
      <c r="C917" s="16" t="s">
        <v>716</v>
      </c>
      <c r="D917" s="15">
        <v>41557.528865740744</v>
      </c>
      <c r="E917" s="15">
        <v>41560.851886574077</v>
      </c>
      <c r="F917" s="16" t="s">
        <v>280</v>
      </c>
      <c r="G917" s="16" t="s">
        <v>10</v>
      </c>
      <c r="H917" s="16" t="s">
        <v>41</v>
      </c>
      <c r="I917" s="16" t="s">
        <v>41</v>
      </c>
      <c r="J917" s="17">
        <v>20</v>
      </c>
      <c r="K917" s="17">
        <v>850</v>
      </c>
      <c r="L917" s="17">
        <v>870</v>
      </c>
      <c r="M917" s="16" t="s">
        <v>1864</v>
      </c>
      <c r="N917" s="15">
        <v>41671</v>
      </c>
    </row>
    <row r="918" spans="1:14" x14ac:dyDescent="0.2">
      <c r="A918" s="18">
        <v>41556.96398148148</v>
      </c>
      <c r="B918" s="16" t="s">
        <v>212</v>
      </c>
      <c r="C918" s="16" t="s">
        <v>852</v>
      </c>
      <c r="D918" s="15">
        <v>41552.547037037039</v>
      </c>
      <c r="F918" s="16" t="s">
        <v>280</v>
      </c>
      <c r="G918" s="16" t="s">
        <v>10</v>
      </c>
      <c r="H918" s="16" t="s">
        <v>43</v>
      </c>
      <c r="I918" s="16" t="s">
        <v>43</v>
      </c>
      <c r="J918" s="17">
        <v>30</v>
      </c>
      <c r="K918" s="17">
        <v>394</v>
      </c>
      <c r="L918" s="17">
        <v>424</v>
      </c>
      <c r="M918" s="16" t="s">
        <v>1863</v>
      </c>
      <c r="N918" s="15"/>
    </row>
    <row r="919" spans="1:14" x14ac:dyDescent="0.2">
      <c r="A919" s="18">
        <v>41550.465069444443</v>
      </c>
      <c r="B919" s="16" t="s">
        <v>186</v>
      </c>
      <c r="C919" s="16" t="s">
        <v>853</v>
      </c>
      <c r="D919" s="15">
        <v>41546.040416666663</v>
      </c>
      <c r="F919" s="16" t="s">
        <v>280</v>
      </c>
      <c r="G919" s="16" t="s">
        <v>10</v>
      </c>
      <c r="H919" s="16" t="s">
        <v>41</v>
      </c>
      <c r="I919" s="16" t="s">
        <v>41</v>
      </c>
      <c r="J919" s="17">
        <v>30</v>
      </c>
      <c r="K919" s="17">
        <v>885</v>
      </c>
      <c r="L919" s="17">
        <v>915</v>
      </c>
      <c r="M919" s="16" t="s">
        <v>1864</v>
      </c>
      <c r="N919" s="15">
        <v>41852</v>
      </c>
    </row>
    <row r="920" spans="1:14" x14ac:dyDescent="0.2">
      <c r="A920" s="18">
        <v>41561.962581018517</v>
      </c>
      <c r="B920" s="16" t="s">
        <v>206</v>
      </c>
      <c r="C920" s="16" t="s">
        <v>381</v>
      </c>
      <c r="D920" s="15">
        <v>41557.52753472222</v>
      </c>
      <c r="E920" s="15">
        <v>41557.550370370373</v>
      </c>
      <c r="F920" s="16" t="s">
        <v>280</v>
      </c>
      <c r="G920" s="16" t="s">
        <v>10</v>
      </c>
      <c r="H920" s="16" t="s">
        <v>43</v>
      </c>
      <c r="I920" s="16" t="s">
        <v>43</v>
      </c>
      <c r="J920" s="17">
        <v>220</v>
      </c>
      <c r="K920" s="17">
        <v>0</v>
      </c>
      <c r="L920" s="17">
        <v>220</v>
      </c>
      <c r="M920" s="16" t="s">
        <v>1863</v>
      </c>
      <c r="N920" s="15"/>
    </row>
    <row r="921" spans="1:14" x14ac:dyDescent="0.2">
      <c r="A921" s="18">
        <v>41560.330682870372</v>
      </c>
      <c r="B921" s="16" t="s">
        <v>197</v>
      </c>
      <c r="C921" s="16" t="s">
        <v>854</v>
      </c>
      <c r="D921" s="15">
        <v>41555.890648148146</v>
      </c>
      <c r="F921" s="16" t="s">
        <v>326</v>
      </c>
      <c r="G921" s="16" t="s">
        <v>10</v>
      </c>
      <c r="H921" s="16" t="s">
        <v>45</v>
      </c>
      <c r="I921" s="16" t="s">
        <v>45</v>
      </c>
      <c r="J921" s="17">
        <v>30</v>
      </c>
      <c r="K921" s="17">
        <v>285.02999999999997</v>
      </c>
      <c r="L921" s="17">
        <v>315.02999999999997</v>
      </c>
      <c r="M921" s="16" t="s">
        <v>1864</v>
      </c>
      <c r="N921" s="15">
        <v>41925</v>
      </c>
    </row>
    <row r="922" spans="1:14" x14ac:dyDescent="0.2">
      <c r="A922" s="18">
        <v>41550.950046296297</v>
      </c>
      <c r="B922" s="16" t="s">
        <v>221</v>
      </c>
      <c r="C922" s="16" t="s">
        <v>855</v>
      </c>
      <c r="D922" s="15">
        <v>41546.501238425924</v>
      </c>
      <c r="E922" s="15">
        <v>41556.704062500001</v>
      </c>
      <c r="F922" s="16" t="s">
        <v>276</v>
      </c>
      <c r="G922" s="16" t="s">
        <v>10</v>
      </c>
      <c r="H922" s="16" t="s">
        <v>42</v>
      </c>
      <c r="I922" s="16" t="s">
        <v>42</v>
      </c>
      <c r="J922" s="17">
        <v>30</v>
      </c>
      <c r="K922" s="17">
        <v>586.01</v>
      </c>
      <c r="L922" s="17">
        <v>616.01</v>
      </c>
      <c r="M922" s="16" t="s">
        <v>1864</v>
      </c>
      <c r="N922" s="15">
        <v>41767</v>
      </c>
    </row>
    <row r="923" spans="1:14" x14ac:dyDescent="0.2">
      <c r="A923" s="18">
        <v>41563.358877314815</v>
      </c>
      <c r="B923" s="16" t="s">
        <v>223</v>
      </c>
      <c r="C923" s="16" t="s">
        <v>856</v>
      </c>
      <c r="D923" s="15">
        <v>41558.905775462961</v>
      </c>
      <c r="F923" s="16" t="s">
        <v>326</v>
      </c>
      <c r="G923" s="16" t="s">
        <v>10</v>
      </c>
      <c r="H923" s="16" t="s">
        <v>42</v>
      </c>
      <c r="I923" s="16" t="s">
        <v>42</v>
      </c>
      <c r="J923" s="17">
        <v>30</v>
      </c>
      <c r="K923" s="17">
        <v>0</v>
      </c>
      <c r="L923" s="17">
        <v>30</v>
      </c>
      <c r="M923" s="16" t="s">
        <v>1863</v>
      </c>
      <c r="N923" s="15"/>
    </row>
    <row r="924" spans="1:14" x14ac:dyDescent="0.2">
      <c r="A924" s="18">
        <v>41550.951736111114</v>
      </c>
      <c r="B924" s="16" t="s">
        <v>221</v>
      </c>
      <c r="C924" s="16" t="s">
        <v>857</v>
      </c>
      <c r="D924" s="15">
        <v>41546.496458333335</v>
      </c>
      <c r="F924" s="16" t="s">
        <v>276</v>
      </c>
      <c r="G924" s="16" t="s">
        <v>10</v>
      </c>
      <c r="H924" s="16" t="s">
        <v>43</v>
      </c>
      <c r="I924" s="16" t="s">
        <v>43</v>
      </c>
      <c r="J924" s="17">
        <v>30</v>
      </c>
      <c r="K924" s="17">
        <v>200</v>
      </c>
      <c r="L924" s="17">
        <v>230</v>
      </c>
      <c r="M924" s="16" t="s">
        <v>1863</v>
      </c>
      <c r="N924" s="15"/>
    </row>
    <row r="925" spans="1:14" x14ac:dyDescent="0.2">
      <c r="A925" s="18">
        <v>41549.973854166667</v>
      </c>
      <c r="B925" s="16" t="s">
        <v>221</v>
      </c>
      <c r="C925" s="16" t="s">
        <v>858</v>
      </c>
      <c r="D925" s="15">
        <v>41545.517789351848</v>
      </c>
      <c r="E925" s="15">
        <v>41553.317870370367</v>
      </c>
      <c r="F925" s="16" t="s">
        <v>276</v>
      </c>
      <c r="G925" s="16" t="s">
        <v>10</v>
      </c>
      <c r="H925" s="16" t="s">
        <v>43</v>
      </c>
      <c r="I925" s="16" t="s">
        <v>43</v>
      </c>
      <c r="J925" s="17">
        <v>30</v>
      </c>
      <c r="K925" s="17">
        <v>200</v>
      </c>
      <c r="L925" s="17">
        <v>230</v>
      </c>
      <c r="M925" s="16" t="s">
        <v>1863</v>
      </c>
      <c r="N925" s="15"/>
    </row>
    <row r="926" spans="1:14" x14ac:dyDescent="0.2">
      <c r="A926" s="18">
        <v>41555.835798611108</v>
      </c>
      <c r="B926" s="16" t="s">
        <v>198</v>
      </c>
      <c r="C926" s="16" t="s">
        <v>671</v>
      </c>
      <c r="D926" s="15">
        <v>41551.375104166669</v>
      </c>
      <c r="F926" s="16" t="s">
        <v>326</v>
      </c>
      <c r="G926" s="16" t="s">
        <v>10</v>
      </c>
      <c r="H926" s="16" t="s">
        <v>45</v>
      </c>
      <c r="I926" s="16" t="s">
        <v>45</v>
      </c>
      <c r="J926" s="17">
        <v>30</v>
      </c>
      <c r="K926" s="17">
        <v>46</v>
      </c>
      <c r="L926" s="17">
        <v>76</v>
      </c>
      <c r="M926" s="16" t="s">
        <v>1864</v>
      </c>
      <c r="N926" s="15">
        <v>41674</v>
      </c>
    </row>
    <row r="927" spans="1:14" x14ac:dyDescent="0.2">
      <c r="A927" s="18">
        <v>41561.963796296295</v>
      </c>
      <c r="B927" s="16" t="s">
        <v>206</v>
      </c>
      <c r="C927" s="16" t="s">
        <v>859</v>
      </c>
      <c r="D927" s="15">
        <v>41557.484490740739</v>
      </c>
      <c r="E927" s="15">
        <v>41561.007372685184</v>
      </c>
      <c r="F927" s="16" t="s">
        <v>280</v>
      </c>
      <c r="G927" s="16" t="s">
        <v>10</v>
      </c>
      <c r="H927" s="16" t="s">
        <v>43</v>
      </c>
      <c r="I927" s="16" t="s">
        <v>43</v>
      </c>
      <c r="J927" s="17">
        <v>220</v>
      </c>
      <c r="K927" s="17">
        <v>0</v>
      </c>
      <c r="L927" s="17">
        <v>220</v>
      </c>
      <c r="M927" s="16" t="s">
        <v>1863</v>
      </c>
      <c r="N927" s="15"/>
    </row>
    <row r="928" spans="1:14" x14ac:dyDescent="0.2">
      <c r="A928" s="18">
        <v>41550.95040509259</v>
      </c>
      <c r="B928" s="16" t="s">
        <v>221</v>
      </c>
      <c r="C928" s="16" t="s">
        <v>860</v>
      </c>
      <c r="D928" s="15">
        <v>41546.461747685185</v>
      </c>
      <c r="E928" s="15">
        <v>41557.6878125</v>
      </c>
      <c r="F928" s="16" t="s">
        <v>276</v>
      </c>
      <c r="G928" s="16" t="s">
        <v>10</v>
      </c>
      <c r="H928" s="16" t="s">
        <v>43</v>
      </c>
      <c r="I928" s="16" t="s">
        <v>43</v>
      </c>
      <c r="J928" s="17">
        <v>30</v>
      </c>
      <c r="K928" s="17">
        <v>350</v>
      </c>
      <c r="L928" s="17">
        <v>380</v>
      </c>
      <c r="M928" s="16" t="s">
        <v>1864</v>
      </c>
      <c r="N928" s="15">
        <v>41843</v>
      </c>
    </row>
    <row r="929" spans="1:14" x14ac:dyDescent="0.2">
      <c r="A929" s="18">
        <v>41560.374097222222</v>
      </c>
      <c r="B929" s="16" t="s">
        <v>65</v>
      </c>
      <c r="C929" s="16" t="s">
        <v>658</v>
      </c>
      <c r="D929" s="15">
        <v>41555.879270833335</v>
      </c>
      <c r="F929" s="16" t="s">
        <v>326</v>
      </c>
      <c r="G929" s="16" t="s">
        <v>10</v>
      </c>
      <c r="H929" s="16" t="s">
        <v>41</v>
      </c>
      <c r="I929" s="16" t="s">
        <v>41</v>
      </c>
      <c r="J929" s="17">
        <v>470</v>
      </c>
      <c r="K929" s="17">
        <v>0</v>
      </c>
      <c r="L929" s="17">
        <v>470</v>
      </c>
      <c r="M929" s="16" t="s">
        <v>1863</v>
      </c>
      <c r="N929" s="15"/>
    </row>
    <row r="930" spans="1:14" x14ac:dyDescent="0.2">
      <c r="A930" s="18">
        <v>41550.455405092594</v>
      </c>
      <c r="B930" s="16" t="s">
        <v>186</v>
      </c>
      <c r="C930" s="16" t="s">
        <v>861</v>
      </c>
      <c r="D930" s="15">
        <v>41545.959155092591</v>
      </c>
      <c r="F930" s="16" t="s">
        <v>280</v>
      </c>
      <c r="G930" s="16" t="s">
        <v>10</v>
      </c>
      <c r="H930" s="16" t="s">
        <v>42</v>
      </c>
      <c r="I930" s="16" t="s">
        <v>42</v>
      </c>
      <c r="J930" s="17">
        <v>30</v>
      </c>
      <c r="K930" s="17">
        <v>0</v>
      </c>
      <c r="L930" s="17">
        <v>30</v>
      </c>
      <c r="M930" s="16" t="s">
        <v>1864</v>
      </c>
      <c r="N930" s="15">
        <v>41773</v>
      </c>
    </row>
    <row r="931" spans="1:14" x14ac:dyDescent="0.2">
      <c r="A931" s="18">
        <v>41561.863738425927</v>
      </c>
      <c r="B931" s="16" t="s">
        <v>208</v>
      </c>
      <c r="C931" s="16" t="s">
        <v>298</v>
      </c>
      <c r="D931" s="15">
        <v>41557.365798611114</v>
      </c>
      <c r="E931" s="15">
        <v>41560.844143518516</v>
      </c>
      <c r="F931" s="16" t="s">
        <v>280</v>
      </c>
      <c r="G931" s="16" t="s">
        <v>10</v>
      </c>
      <c r="H931" s="16" t="s">
        <v>49</v>
      </c>
      <c r="I931" s="16" t="s">
        <v>49</v>
      </c>
      <c r="J931" s="17">
        <v>30</v>
      </c>
      <c r="K931" s="17">
        <v>0</v>
      </c>
      <c r="L931" s="17">
        <v>30</v>
      </c>
      <c r="M931" s="16" t="s">
        <v>1864</v>
      </c>
      <c r="N931" s="15">
        <v>41931</v>
      </c>
    </row>
    <row r="932" spans="1:14" x14ac:dyDescent="0.2">
      <c r="A932" s="18">
        <v>41550.953796296293</v>
      </c>
      <c r="B932" s="16" t="s">
        <v>221</v>
      </c>
      <c r="C932" s="16" t="s">
        <v>862</v>
      </c>
      <c r="D932" s="15">
        <v>41546.449618055558</v>
      </c>
      <c r="E932" s="15">
        <v>41554.707013888888</v>
      </c>
      <c r="F932" s="16" t="s">
        <v>288</v>
      </c>
      <c r="G932" s="16" t="s">
        <v>10</v>
      </c>
      <c r="H932" s="16" t="s">
        <v>49</v>
      </c>
      <c r="I932" s="16" t="s">
        <v>49</v>
      </c>
      <c r="J932" s="17">
        <v>30</v>
      </c>
      <c r="K932" s="17">
        <v>1402.8</v>
      </c>
      <c r="L932" s="17">
        <v>1432.8</v>
      </c>
      <c r="M932" s="16" t="s">
        <v>1863</v>
      </c>
      <c r="N932" s="15"/>
    </row>
    <row r="933" spans="1:14" x14ac:dyDescent="0.2">
      <c r="A933" s="18">
        <v>41560.350289351853</v>
      </c>
      <c r="B933" s="16" t="s">
        <v>198</v>
      </c>
      <c r="C933" s="16" t="s">
        <v>863</v>
      </c>
      <c r="D933" s="15">
        <v>41555.841909722221</v>
      </c>
      <c r="F933" s="16" t="s">
        <v>326</v>
      </c>
      <c r="G933" s="16" t="s">
        <v>10</v>
      </c>
      <c r="H933" s="16" t="s">
        <v>45</v>
      </c>
      <c r="I933" s="16" t="s">
        <v>45</v>
      </c>
      <c r="J933" s="17">
        <v>30</v>
      </c>
      <c r="K933" s="17">
        <v>0</v>
      </c>
      <c r="L933" s="17">
        <v>30</v>
      </c>
      <c r="M933" s="16" t="s">
        <v>1864</v>
      </c>
      <c r="N933" s="15">
        <v>41818</v>
      </c>
    </row>
    <row r="934" spans="1:14" x14ac:dyDescent="0.2">
      <c r="A934" s="18">
        <v>41560.323576388888</v>
      </c>
      <c r="B934" s="16" t="s">
        <v>197</v>
      </c>
      <c r="C934" s="16" t="s">
        <v>864</v>
      </c>
      <c r="D934" s="15">
        <v>41555.812638888892</v>
      </c>
      <c r="F934" s="16" t="s">
        <v>326</v>
      </c>
      <c r="G934" s="16" t="s">
        <v>10</v>
      </c>
      <c r="H934" s="16" t="s">
        <v>45</v>
      </c>
      <c r="I934" s="16" t="s">
        <v>45</v>
      </c>
      <c r="J934" s="17">
        <v>30</v>
      </c>
      <c r="K934" s="17">
        <v>0</v>
      </c>
      <c r="L934" s="17">
        <v>30</v>
      </c>
      <c r="M934" s="16" t="s">
        <v>1864</v>
      </c>
      <c r="N934" s="15">
        <v>41681</v>
      </c>
    </row>
    <row r="935" spans="1:14" x14ac:dyDescent="0.2">
      <c r="A935" s="18">
        <v>41560.351377314815</v>
      </c>
      <c r="B935" s="16" t="s">
        <v>198</v>
      </c>
      <c r="C935" s="16" t="s">
        <v>865</v>
      </c>
      <c r="D935" s="15">
        <v>41555.824594907404</v>
      </c>
      <c r="F935" s="16" t="s">
        <v>326</v>
      </c>
      <c r="G935" s="16" t="s">
        <v>10</v>
      </c>
      <c r="H935" s="16" t="s">
        <v>43</v>
      </c>
      <c r="I935" s="16" t="s">
        <v>43</v>
      </c>
      <c r="J935" s="17">
        <v>30</v>
      </c>
      <c r="K935" s="17">
        <v>251</v>
      </c>
      <c r="L935" s="17">
        <v>281</v>
      </c>
      <c r="M935" s="16" t="s">
        <v>1864</v>
      </c>
      <c r="N935" s="15">
        <v>41818</v>
      </c>
    </row>
    <row r="936" spans="1:14" x14ac:dyDescent="0.2">
      <c r="A936" s="18">
        <v>41560.350706018522</v>
      </c>
      <c r="B936" s="16" t="s">
        <v>198</v>
      </c>
      <c r="C936" s="16" t="s">
        <v>827</v>
      </c>
      <c r="D936" s="15">
        <v>41555.819907407407</v>
      </c>
      <c r="F936" s="16" t="s">
        <v>326</v>
      </c>
      <c r="G936" s="16" t="s">
        <v>10</v>
      </c>
      <c r="H936" s="16" t="s">
        <v>45</v>
      </c>
      <c r="I936" s="16" t="s">
        <v>45</v>
      </c>
      <c r="J936" s="17">
        <v>30</v>
      </c>
      <c r="K936" s="17">
        <v>0</v>
      </c>
      <c r="L936" s="17">
        <v>30</v>
      </c>
      <c r="M936" s="16" t="s">
        <v>1864</v>
      </c>
      <c r="N936" s="15">
        <v>41769</v>
      </c>
    </row>
    <row r="937" spans="1:14" x14ac:dyDescent="0.2">
      <c r="A937" s="18">
        <v>41562.514004629629</v>
      </c>
      <c r="B937" s="16" t="s">
        <v>224</v>
      </c>
      <c r="C937" s="16" t="s">
        <v>866</v>
      </c>
      <c r="D937" s="15">
        <v>41557.98296296296</v>
      </c>
      <c r="E937" s="15">
        <v>41560.844907407409</v>
      </c>
      <c r="F937" s="16" t="s">
        <v>280</v>
      </c>
      <c r="G937" s="16" t="s">
        <v>10</v>
      </c>
      <c r="H937" s="16" t="s">
        <v>49</v>
      </c>
      <c r="I937" s="16" t="s">
        <v>49</v>
      </c>
      <c r="J937" s="17">
        <v>30</v>
      </c>
      <c r="K937" s="17">
        <v>0</v>
      </c>
      <c r="L937" s="17">
        <v>30</v>
      </c>
      <c r="M937" s="16" t="s">
        <v>1864</v>
      </c>
      <c r="N937" s="15">
        <v>41769</v>
      </c>
    </row>
    <row r="938" spans="1:14" x14ac:dyDescent="0.2">
      <c r="A938" s="18">
        <v>41550.949618055558</v>
      </c>
      <c r="B938" s="16" t="s">
        <v>221</v>
      </c>
      <c r="C938" s="16" t="s">
        <v>867</v>
      </c>
      <c r="D938" s="15">
        <v>41546.40829861111</v>
      </c>
      <c r="E938" s="15">
        <v>41560.662986111114</v>
      </c>
      <c r="F938" s="16" t="s">
        <v>276</v>
      </c>
      <c r="G938" s="16" t="s">
        <v>10</v>
      </c>
      <c r="H938" s="16" t="s">
        <v>42</v>
      </c>
      <c r="I938" s="16" t="s">
        <v>42</v>
      </c>
      <c r="J938" s="17">
        <v>30</v>
      </c>
      <c r="K938" s="17">
        <v>500</v>
      </c>
      <c r="L938" s="17">
        <v>530</v>
      </c>
      <c r="M938" s="16" t="s">
        <v>1864</v>
      </c>
      <c r="N938" s="15">
        <v>41777</v>
      </c>
    </row>
    <row r="939" spans="1:14" x14ac:dyDescent="0.2">
      <c r="A939" s="18">
        <v>41560.319537037038</v>
      </c>
      <c r="B939" s="16" t="s">
        <v>197</v>
      </c>
      <c r="C939" s="16" t="s">
        <v>868</v>
      </c>
      <c r="D939" s="15">
        <v>41555.77380787037</v>
      </c>
      <c r="F939" s="16" t="s">
        <v>326</v>
      </c>
      <c r="G939" s="16" t="s">
        <v>10</v>
      </c>
      <c r="H939" s="16" t="s">
        <v>45</v>
      </c>
      <c r="I939" s="16" t="s">
        <v>45</v>
      </c>
      <c r="J939" s="17">
        <v>30</v>
      </c>
      <c r="K939" s="17">
        <v>0</v>
      </c>
      <c r="L939" s="17">
        <v>30</v>
      </c>
      <c r="M939" s="16" t="s">
        <v>1864</v>
      </c>
      <c r="N939" s="15">
        <v>41807</v>
      </c>
    </row>
    <row r="940" spans="1:14" x14ac:dyDescent="0.2">
      <c r="A940" s="18">
        <v>41563.081550925926</v>
      </c>
      <c r="B940" s="16" t="s">
        <v>186</v>
      </c>
      <c r="C940" s="16" t="s">
        <v>869</v>
      </c>
      <c r="D940" s="15">
        <v>41558.528923611113</v>
      </c>
      <c r="F940" s="16" t="s">
        <v>280</v>
      </c>
      <c r="G940" s="16" t="s">
        <v>10</v>
      </c>
      <c r="H940" s="16" t="s">
        <v>42</v>
      </c>
      <c r="I940" s="16" t="s">
        <v>42</v>
      </c>
      <c r="J940" s="17">
        <v>30</v>
      </c>
      <c r="K940" s="17">
        <v>170</v>
      </c>
      <c r="L940" s="17">
        <v>200</v>
      </c>
      <c r="M940" s="16" t="s">
        <v>1863</v>
      </c>
      <c r="N940" s="15"/>
    </row>
    <row r="941" spans="1:14" x14ac:dyDescent="0.2">
      <c r="A941" s="18">
        <v>41553.506921296299</v>
      </c>
      <c r="B941" s="16" t="s">
        <v>117</v>
      </c>
      <c r="C941" s="16" t="s">
        <v>549</v>
      </c>
      <c r="D941" s="15">
        <v>41548.949282407404</v>
      </c>
      <c r="E941" s="15">
        <v>41555.828622685185</v>
      </c>
      <c r="F941" s="16" t="s">
        <v>288</v>
      </c>
      <c r="G941" s="16" t="s">
        <v>10</v>
      </c>
      <c r="H941" s="16" t="s">
        <v>42</v>
      </c>
      <c r="I941" s="16" t="s">
        <v>42</v>
      </c>
      <c r="J941" s="17">
        <v>30</v>
      </c>
      <c r="K941" s="17">
        <v>0</v>
      </c>
      <c r="L941" s="17">
        <v>30</v>
      </c>
      <c r="M941" s="16" t="s">
        <v>1864</v>
      </c>
      <c r="N941" s="15">
        <v>41852</v>
      </c>
    </row>
    <row r="942" spans="1:14" x14ac:dyDescent="0.2">
      <c r="A942" s="18">
        <v>41560.356377314813</v>
      </c>
      <c r="B942" s="16" t="s">
        <v>198</v>
      </c>
      <c r="C942" s="16" t="s">
        <v>870</v>
      </c>
      <c r="D942" s="15">
        <v>41555.798171296294</v>
      </c>
      <c r="F942" s="16" t="s">
        <v>326</v>
      </c>
      <c r="G942" s="16" t="s">
        <v>10</v>
      </c>
      <c r="H942" s="16" t="s">
        <v>45</v>
      </c>
      <c r="I942" s="16" t="s">
        <v>45</v>
      </c>
      <c r="J942" s="17">
        <v>30</v>
      </c>
      <c r="K942" s="17">
        <v>0</v>
      </c>
      <c r="L942" s="17">
        <v>30</v>
      </c>
      <c r="M942" s="16" t="s">
        <v>1864</v>
      </c>
      <c r="N942" s="15">
        <v>41931</v>
      </c>
    </row>
    <row r="943" spans="1:14" x14ac:dyDescent="0.2">
      <c r="A943" s="18">
        <v>41562.510694444441</v>
      </c>
      <c r="B943" s="16" t="s">
        <v>218</v>
      </c>
      <c r="C943" s="16" t="s">
        <v>871</v>
      </c>
      <c r="D943" s="15">
        <v>41557.917800925927</v>
      </c>
      <c r="E943" s="15">
        <v>41560.844837962963</v>
      </c>
      <c r="F943" s="16" t="s">
        <v>280</v>
      </c>
      <c r="G943" s="16" t="s">
        <v>10</v>
      </c>
      <c r="H943" s="16" t="s">
        <v>49</v>
      </c>
      <c r="I943" s="16" t="s">
        <v>49</v>
      </c>
      <c r="J943" s="17">
        <v>30</v>
      </c>
      <c r="K943" s="17">
        <v>0</v>
      </c>
      <c r="L943" s="17">
        <v>30</v>
      </c>
      <c r="M943" s="16" t="s">
        <v>1864</v>
      </c>
      <c r="N943" s="15">
        <v>41859</v>
      </c>
    </row>
    <row r="944" spans="1:14" x14ac:dyDescent="0.2">
      <c r="A944" s="18">
        <v>41549.974999999999</v>
      </c>
      <c r="B944" s="16" t="s">
        <v>221</v>
      </c>
      <c r="C944" s="16" t="s">
        <v>872</v>
      </c>
      <c r="D944" s="15">
        <v>41545.379618055558</v>
      </c>
      <c r="E944" s="15">
        <v>41555.050717592596</v>
      </c>
      <c r="F944" s="16" t="s">
        <v>276</v>
      </c>
      <c r="G944" s="16" t="s">
        <v>10</v>
      </c>
      <c r="H944" s="16" t="s">
        <v>45</v>
      </c>
      <c r="I944" s="16" t="s">
        <v>45</v>
      </c>
      <c r="J944" s="17">
        <v>30</v>
      </c>
      <c r="K944" s="17">
        <v>400</v>
      </c>
      <c r="L944" s="17">
        <v>430</v>
      </c>
      <c r="M944" s="16" t="s">
        <v>1864</v>
      </c>
      <c r="N944" s="15">
        <v>41866</v>
      </c>
    </row>
    <row r="945" spans="1:14" x14ac:dyDescent="0.2">
      <c r="A945" s="18">
        <v>41593.591354166667</v>
      </c>
      <c r="B945" s="16" t="s">
        <v>85</v>
      </c>
      <c r="C945" s="16" t="s">
        <v>873</v>
      </c>
      <c r="D945" s="15">
        <v>41588.992766203701</v>
      </c>
      <c r="E945" s="15">
        <v>41591.939131944448</v>
      </c>
      <c r="F945" s="16" t="s">
        <v>280</v>
      </c>
      <c r="G945" s="16" t="s">
        <v>10</v>
      </c>
      <c r="H945" s="16" t="s">
        <v>45</v>
      </c>
      <c r="I945" s="16" t="s">
        <v>45</v>
      </c>
      <c r="J945" s="17">
        <v>30</v>
      </c>
      <c r="K945" s="17">
        <v>0</v>
      </c>
      <c r="L945" s="17">
        <v>30</v>
      </c>
      <c r="M945" s="16" t="s">
        <v>1863</v>
      </c>
      <c r="N945" s="15"/>
    </row>
    <row r="946" spans="1:14" x14ac:dyDescent="0.2">
      <c r="A946" s="18">
        <v>41560.350474537037</v>
      </c>
      <c r="B946" s="16" t="s">
        <v>198</v>
      </c>
      <c r="C946" s="16" t="s">
        <v>874</v>
      </c>
      <c r="D946" s="15">
        <v>41555.750578703701</v>
      </c>
      <c r="F946" s="16" t="s">
        <v>326</v>
      </c>
      <c r="G946" s="16" t="s">
        <v>10</v>
      </c>
      <c r="H946" s="16" t="s">
        <v>45</v>
      </c>
      <c r="I946" s="16" t="s">
        <v>45</v>
      </c>
      <c r="J946" s="17">
        <v>30</v>
      </c>
      <c r="K946" s="17">
        <v>0</v>
      </c>
      <c r="L946" s="17">
        <v>30</v>
      </c>
      <c r="M946" s="16" t="s">
        <v>1864</v>
      </c>
      <c r="N946" s="15">
        <v>41767</v>
      </c>
    </row>
    <row r="947" spans="1:14" x14ac:dyDescent="0.2">
      <c r="A947" s="18">
        <v>41593.925486111111</v>
      </c>
      <c r="B947" s="16" t="s">
        <v>143</v>
      </c>
      <c r="C947" s="16" t="s">
        <v>875</v>
      </c>
      <c r="D947" s="15">
        <v>41589.318993055553</v>
      </c>
      <c r="F947" s="16" t="s">
        <v>326</v>
      </c>
      <c r="G947" s="16" t="s">
        <v>10</v>
      </c>
      <c r="H947" s="16" t="s">
        <v>43</v>
      </c>
      <c r="I947" s="16" t="s">
        <v>43</v>
      </c>
      <c r="J947" s="17">
        <v>1</v>
      </c>
      <c r="K947" s="17">
        <v>200</v>
      </c>
      <c r="L947" s="17">
        <v>201</v>
      </c>
      <c r="M947" s="16" t="s">
        <v>1863</v>
      </c>
      <c r="N947" s="15"/>
    </row>
    <row r="948" spans="1:14" x14ac:dyDescent="0.2">
      <c r="A948" s="18">
        <v>41562.506550925929</v>
      </c>
      <c r="B948" s="16" t="s">
        <v>218</v>
      </c>
      <c r="C948" s="16" t="s">
        <v>876</v>
      </c>
      <c r="D948" s="15">
        <v>41557.869699074072</v>
      </c>
      <c r="E948" s="15">
        <v>41560.844768518517</v>
      </c>
      <c r="F948" s="16" t="s">
        <v>280</v>
      </c>
      <c r="G948" s="16" t="s">
        <v>10</v>
      </c>
      <c r="H948" s="16" t="s">
        <v>49</v>
      </c>
      <c r="I948" s="16" t="s">
        <v>49</v>
      </c>
      <c r="J948" s="17">
        <v>30</v>
      </c>
      <c r="K948" s="17">
        <v>0</v>
      </c>
      <c r="L948" s="17">
        <v>30</v>
      </c>
      <c r="M948" s="16" t="s">
        <v>1864</v>
      </c>
      <c r="N948" s="15">
        <v>41888</v>
      </c>
    </row>
    <row r="949" spans="1:14" x14ac:dyDescent="0.2">
      <c r="A949" s="18">
        <v>41562.498611111114</v>
      </c>
      <c r="B949" s="16" t="s">
        <v>207</v>
      </c>
      <c r="C949" s="16" t="s">
        <v>354</v>
      </c>
      <c r="D949" s="15">
        <v>41557.861631944441</v>
      </c>
      <c r="E949" s="15">
        <v>41557.875243055554</v>
      </c>
      <c r="F949" s="16" t="s">
        <v>280</v>
      </c>
      <c r="G949" s="16" t="s">
        <v>10</v>
      </c>
      <c r="H949" s="16" t="s">
        <v>41</v>
      </c>
      <c r="I949" s="16" t="s">
        <v>41</v>
      </c>
      <c r="J949" s="17">
        <v>470</v>
      </c>
      <c r="K949" s="17">
        <v>0</v>
      </c>
      <c r="L949" s="17">
        <v>470</v>
      </c>
      <c r="M949" s="16" t="s">
        <v>1864</v>
      </c>
      <c r="N949" s="15">
        <v>41655</v>
      </c>
    </row>
    <row r="950" spans="1:14" x14ac:dyDescent="0.2">
      <c r="A950" s="18">
        <v>41561.548101851855</v>
      </c>
      <c r="B950" s="16" t="s">
        <v>103</v>
      </c>
      <c r="C950" s="16" t="s">
        <v>532</v>
      </c>
      <c r="D950" s="15">
        <v>41556.885497685187</v>
      </c>
      <c r="E950" s="15">
        <v>41560.801493055558</v>
      </c>
      <c r="F950" s="16" t="s">
        <v>280</v>
      </c>
      <c r="G950" s="16" t="s">
        <v>10</v>
      </c>
      <c r="H950" s="16" t="s">
        <v>43</v>
      </c>
      <c r="I950" s="16" t="s">
        <v>43</v>
      </c>
      <c r="J950" s="17">
        <v>30</v>
      </c>
      <c r="K950" s="17">
        <v>300</v>
      </c>
      <c r="L950" s="17">
        <v>330</v>
      </c>
      <c r="M950" s="16" t="s">
        <v>1864</v>
      </c>
      <c r="N950" s="15">
        <v>41786</v>
      </c>
    </row>
    <row r="951" spans="1:14" x14ac:dyDescent="0.2">
      <c r="A951" s="18">
        <v>41561.518576388888</v>
      </c>
      <c r="B951" s="16" t="s">
        <v>151</v>
      </c>
      <c r="C951" s="16" t="s">
        <v>455</v>
      </c>
      <c r="D951" s="15">
        <v>41556.847893518519</v>
      </c>
      <c r="F951" s="16" t="s">
        <v>276</v>
      </c>
      <c r="G951" s="16" t="s">
        <v>10</v>
      </c>
      <c r="H951" s="16" t="s">
        <v>43</v>
      </c>
      <c r="I951" s="16" t="s">
        <v>43</v>
      </c>
      <c r="J951" s="17">
        <v>30</v>
      </c>
      <c r="K951" s="17">
        <v>210</v>
      </c>
      <c r="L951" s="17">
        <v>240</v>
      </c>
      <c r="M951" s="16" t="s">
        <v>1864</v>
      </c>
      <c r="N951" s="15">
        <v>41807</v>
      </c>
    </row>
    <row r="952" spans="1:14" x14ac:dyDescent="0.2">
      <c r="A952" s="18">
        <v>41554.645162037035</v>
      </c>
      <c r="B952" s="16" t="s">
        <v>157</v>
      </c>
      <c r="C952" s="16" t="s">
        <v>877</v>
      </c>
      <c r="D952" s="15">
        <v>41549.968194444446</v>
      </c>
      <c r="E952" s="15">
        <v>41556.230706018519</v>
      </c>
      <c r="F952" s="16" t="s">
        <v>280</v>
      </c>
      <c r="G952" s="16" t="s">
        <v>10</v>
      </c>
      <c r="H952" s="16" t="s">
        <v>45</v>
      </c>
      <c r="I952" s="16" t="s">
        <v>45</v>
      </c>
      <c r="J952" s="17">
        <v>30</v>
      </c>
      <c r="K952" s="17">
        <v>0</v>
      </c>
      <c r="L952" s="17">
        <v>30</v>
      </c>
      <c r="M952" s="16" t="s">
        <v>1863</v>
      </c>
      <c r="N952" s="15"/>
    </row>
    <row r="953" spans="1:14" x14ac:dyDescent="0.2">
      <c r="A953" s="18">
        <v>41554.577349537038</v>
      </c>
      <c r="B953" s="16" t="s">
        <v>75</v>
      </c>
      <c r="C953" s="16" t="s">
        <v>750</v>
      </c>
      <c r="D953" s="15">
        <v>41549.896099537036</v>
      </c>
      <c r="E953" s="15">
        <v>41555.963958333334</v>
      </c>
      <c r="F953" s="16" t="s">
        <v>280</v>
      </c>
      <c r="G953" s="16" t="s">
        <v>10</v>
      </c>
      <c r="H953" s="16" t="s">
        <v>45</v>
      </c>
      <c r="I953" s="16" t="s">
        <v>45</v>
      </c>
      <c r="J953" s="17">
        <v>30</v>
      </c>
      <c r="K953" s="17">
        <v>0</v>
      </c>
      <c r="L953" s="17">
        <v>30</v>
      </c>
      <c r="M953" s="16" t="s">
        <v>1864</v>
      </c>
      <c r="N953" s="15">
        <v>41755</v>
      </c>
    </row>
    <row r="954" spans="1:14" x14ac:dyDescent="0.2">
      <c r="A954" s="18">
        <v>41593.506851851853</v>
      </c>
      <c r="B954" s="16" t="s">
        <v>218</v>
      </c>
      <c r="C954" s="16" t="s">
        <v>878</v>
      </c>
      <c r="D954" s="15">
        <v>41588.816527777781</v>
      </c>
      <c r="E954" s="15">
        <v>41591.844548611109</v>
      </c>
      <c r="F954" s="16" t="s">
        <v>280</v>
      </c>
      <c r="G954" s="16" t="s">
        <v>10</v>
      </c>
      <c r="H954" s="16" t="s">
        <v>49</v>
      </c>
      <c r="I954" s="16" t="s">
        <v>49</v>
      </c>
      <c r="J954" s="17">
        <v>30</v>
      </c>
      <c r="K954" s="17">
        <v>0</v>
      </c>
      <c r="L954" s="17">
        <v>30</v>
      </c>
      <c r="M954" s="16" t="s">
        <v>1864</v>
      </c>
      <c r="N954" s="15">
        <v>41644</v>
      </c>
    </row>
    <row r="955" spans="1:14" x14ac:dyDescent="0.2">
      <c r="A955" s="18">
        <v>41556.571793981479</v>
      </c>
      <c r="B955" s="16" t="s">
        <v>197</v>
      </c>
      <c r="C955" s="16" t="s">
        <v>865</v>
      </c>
      <c r="D955" s="15">
        <v>41551.874282407407</v>
      </c>
      <c r="F955" s="16" t="s">
        <v>326</v>
      </c>
      <c r="G955" s="16" t="s">
        <v>10</v>
      </c>
      <c r="H955" s="16" t="s">
        <v>43</v>
      </c>
      <c r="I955" s="16" t="s">
        <v>43</v>
      </c>
      <c r="J955" s="17">
        <v>30</v>
      </c>
      <c r="K955" s="17">
        <v>200</v>
      </c>
      <c r="L955" s="17">
        <v>230</v>
      </c>
      <c r="M955" s="16" t="s">
        <v>1864</v>
      </c>
      <c r="N955" s="15">
        <v>41818</v>
      </c>
    </row>
    <row r="956" spans="1:14" x14ac:dyDescent="0.2">
      <c r="A956" s="18">
        <v>41593.596053240741</v>
      </c>
      <c r="B956" s="16" t="s">
        <v>206</v>
      </c>
      <c r="C956" s="16" t="s">
        <v>879</v>
      </c>
      <c r="D956" s="15">
        <v>41588.898472222223</v>
      </c>
      <c r="E956" s="15">
        <v>41591.939074074071</v>
      </c>
      <c r="F956" s="16" t="s">
        <v>280</v>
      </c>
      <c r="G956" s="16" t="s">
        <v>10</v>
      </c>
      <c r="H956" s="16" t="s">
        <v>45</v>
      </c>
      <c r="I956" s="16" t="s">
        <v>45</v>
      </c>
      <c r="J956" s="17">
        <v>30</v>
      </c>
      <c r="K956" s="17">
        <v>0</v>
      </c>
      <c r="L956" s="17">
        <v>30</v>
      </c>
      <c r="M956" s="16" t="s">
        <v>1863</v>
      </c>
      <c r="N956" s="15"/>
    </row>
    <row r="957" spans="1:14" x14ac:dyDescent="0.2">
      <c r="A957" s="18">
        <v>41562.574953703705</v>
      </c>
      <c r="B957" s="16" t="s">
        <v>216</v>
      </c>
      <c r="C957" s="16" t="s">
        <v>323</v>
      </c>
      <c r="D957" s="15">
        <v>41557.86959490741</v>
      </c>
      <c r="E957" s="15">
        <v>41558.422268518516</v>
      </c>
      <c r="F957" s="16" t="s">
        <v>280</v>
      </c>
      <c r="G957" s="16" t="s">
        <v>10</v>
      </c>
      <c r="H957" s="16" t="s">
        <v>42</v>
      </c>
      <c r="I957" s="16" t="s">
        <v>42</v>
      </c>
      <c r="J957" s="17">
        <v>50</v>
      </c>
      <c r="K957" s="17">
        <v>227</v>
      </c>
      <c r="L957" s="17">
        <v>277</v>
      </c>
      <c r="M957" s="16" t="s">
        <v>1864</v>
      </c>
      <c r="N957" s="15">
        <v>41770</v>
      </c>
    </row>
    <row r="958" spans="1:14" x14ac:dyDescent="0.2">
      <c r="A958" s="18">
        <v>41562.523333333331</v>
      </c>
      <c r="B958" s="16" t="s">
        <v>199</v>
      </c>
      <c r="C958" s="16" t="s">
        <v>880</v>
      </c>
      <c r="D958" s="15">
        <v>41557.817962962959</v>
      </c>
      <c r="E958" s="15">
        <v>41560.835821759261</v>
      </c>
      <c r="F958" s="16" t="s">
        <v>280</v>
      </c>
      <c r="G958" s="16" t="s">
        <v>10</v>
      </c>
      <c r="H958" s="16" t="s">
        <v>49</v>
      </c>
      <c r="I958" s="16" t="s">
        <v>49</v>
      </c>
      <c r="J958" s="17">
        <v>30</v>
      </c>
      <c r="K958" s="17">
        <v>100</v>
      </c>
      <c r="L958" s="17">
        <v>130</v>
      </c>
      <c r="M958" s="16" t="s">
        <v>1864</v>
      </c>
      <c r="N958" s="15">
        <v>41812</v>
      </c>
    </row>
    <row r="959" spans="1:14" x14ac:dyDescent="0.2">
      <c r="A959" s="18">
        <v>41560.331238425926</v>
      </c>
      <c r="B959" s="16" t="s">
        <v>197</v>
      </c>
      <c r="C959" s="16" t="s">
        <v>881</v>
      </c>
      <c r="D959" s="15">
        <v>41555.624398148146</v>
      </c>
      <c r="F959" s="16" t="s">
        <v>326</v>
      </c>
      <c r="G959" s="16" t="s">
        <v>10</v>
      </c>
      <c r="H959" s="16" t="s">
        <v>45</v>
      </c>
      <c r="I959" s="16" t="s">
        <v>45</v>
      </c>
      <c r="J959" s="17">
        <v>30</v>
      </c>
      <c r="K959" s="17">
        <v>0</v>
      </c>
      <c r="L959" s="17">
        <v>30</v>
      </c>
      <c r="M959" s="16" t="s">
        <v>1864</v>
      </c>
      <c r="N959" s="15">
        <v>41797</v>
      </c>
    </row>
    <row r="960" spans="1:14" x14ac:dyDescent="0.2">
      <c r="A960" s="18">
        <v>41555.518414351849</v>
      </c>
      <c r="B960" s="16" t="s">
        <v>132</v>
      </c>
      <c r="C960" s="16" t="s">
        <v>882</v>
      </c>
      <c r="D960" s="15">
        <v>41550.810173611113</v>
      </c>
      <c r="E960" s="15">
        <v>41560.793773148151</v>
      </c>
      <c r="F960" s="16" t="s">
        <v>288</v>
      </c>
      <c r="G960" s="16" t="s">
        <v>10</v>
      </c>
      <c r="H960" s="16" t="s">
        <v>41</v>
      </c>
      <c r="I960" s="16" t="s">
        <v>41</v>
      </c>
      <c r="J960" s="17">
        <v>470</v>
      </c>
      <c r="K960" s="17">
        <v>0</v>
      </c>
      <c r="L960" s="17">
        <v>470</v>
      </c>
      <c r="M960" s="16" t="s">
        <v>1864</v>
      </c>
      <c r="N960" s="15">
        <v>41665</v>
      </c>
    </row>
    <row r="961" spans="1:14" x14ac:dyDescent="0.2">
      <c r="A961" s="18">
        <v>41556.572581018518</v>
      </c>
      <c r="B961" s="16" t="s">
        <v>197</v>
      </c>
      <c r="C961" s="16" t="s">
        <v>883</v>
      </c>
      <c r="D961" s="15">
        <v>41551.85728009259</v>
      </c>
      <c r="F961" s="16" t="s">
        <v>326</v>
      </c>
      <c r="G961" s="16" t="s">
        <v>10</v>
      </c>
      <c r="H961" s="16" t="s">
        <v>43</v>
      </c>
      <c r="I961" s="16" t="s">
        <v>43</v>
      </c>
      <c r="J961" s="17">
        <v>30</v>
      </c>
      <c r="K961" s="17">
        <v>244</v>
      </c>
      <c r="L961" s="17">
        <v>274</v>
      </c>
      <c r="M961" s="16" t="s">
        <v>1864</v>
      </c>
      <c r="N961" s="15">
        <v>41927</v>
      </c>
    </row>
    <row r="962" spans="1:14" x14ac:dyDescent="0.2">
      <c r="A962" s="18">
        <v>41555.490752314814</v>
      </c>
      <c r="B962" s="16" t="s">
        <v>200</v>
      </c>
      <c r="C962" s="16" t="s">
        <v>884</v>
      </c>
      <c r="D962" s="15">
        <v>41550.770300925928</v>
      </c>
      <c r="F962" s="16" t="s">
        <v>326</v>
      </c>
      <c r="G962" s="16" t="s">
        <v>10</v>
      </c>
      <c r="H962" s="16" t="s">
        <v>43</v>
      </c>
      <c r="I962" s="16" t="s">
        <v>43</v>
      </c>
      <c r="J962" s="17">
        <v>30</v>
      </c>
      <c r="K962" s="17">
        <v>500</v>
      </c>
      <c r="L962" s="17">
        <v>530</v>
      </c>
      <c r="M962" s="16" t="s">
        <v>1863</v>
      </c>
      <c r="N962" s="15"/>
    </row>
    <row r="963" spans="1:14" x14ac:dyDescent="0.2">
      <c r="A963" s="18">
        <v>41556.640381944446</v>
      </c>
      <c r="B963" s="16" t="s">
        <v>97</v>
      </c>
      <c r="C963" s="16" t="s">
        <v>885</v>
      </c>
      <c r="D963" s="15">
        <v>41551.91337962963</v>
      </c>
      <c r="E963" s="15">
        <v>41556.485092592593</v>
      </c>
      <c r="F963" s="16" t="s">
        <v>326</v>
      </c>
      <c r="G963" s="16" t="s">
        <v>10</v>
      </c>
      <c r="H963" s="16" t="s">
        <v>41</v>
      </c>
      <c r="I963" s="16" t="s">
        <v>41</v>
      </c>
      <c r="J963" s="17">
        <v>30</v>
      </c>
      <c r="K963" s="17">
        <v>1800</v>
      </c>
      <c r="L963" s="17">
        <v>1830</v>
      </c>
      <c r="M963" s="16" t="s">
        <v>1864</v>
      </c>
      <c r="N963" s="15">
        <v>41660</v>
      </c>
    </row>
    <row r="964" spans="1:14" x14ac:dyDescent="0.2">
      <c r="A964" s="18">
        <v>41560.329826388886</v>
      </c>
      <c r="B964" s="16" t="s">
        <v>197</v>
      </c>
      <c r="C964" s="16" t="s">
        <v>886</v>
      </c>
      <c r="D964" s="15">
        <v>41555.595671296294</v>
      </c>
      <c r="F964" s="16" t="s">
        <v>326</v>
      </c>
      <c r="G964" s="16" t="s">
        <v>10</v>
      </c>
      <c r="H964" s="16" t="s">
        <v>45</v>
      </c>
      <c r="I964" s="16" t="s">
        <v>45</v>
      </c>
      <c r="J964" s="17">
        <v>30</v>
      </c>
      <c r="K964" s="17">
        <v>0</v>
      </c>
      <c r="L964" s="17">
        <v>30</v>
      </c>
      <c r="M964" s="16" t="s">
        <v>1864</v>
      </c>
      <c r="N964" s="15">
        <v>41896</v>
      </c>
    </row>
    <row r="965" spans="1:14" x14ac:dyDescent="0.2">
      <c r="A965" s="18">
        <v>41562.513090277775</v>
      </c>
      <c r="B965" s="16" t="s">
        <v>224</v>
      </c>
      <c r="C965" s="16" t="s">
        <v>887</v>
      </c>
      <c r="D965" s="15">
        <v>41557.756469907406</v>
      </c>
      <c r="E965" s="15">
        <v>41560.844467592593</v>
      </c>
      <c r="F965" s="16" t="s">
        <v>280</v>
      </c>
      <c r="G965" s="16" t="s">
        <v>10</v>
      </c>
      <c r="H965" s="16" t="s">
        <v>49</v>
      </c>
      <c r="I965" s="16" t="s">
        <v>49</v>
      </c>
      <c r="J965" s="17">
        <v>30</v>
      </c>
      <c r="K965" s="17">
        <v>0</v>
      </c>
      <c r="L965" s="17">
        <v>30</v>
      </c>
      <c r="M965" s="16" t="s">
        <v>1864</v>
      </c>
      <c r="N965" s="15">
        <v>41888</v>
      </c>
    </row>
    <row r="966" spans="1:14" x14ac:dyDescent="0.2">
      <c r="A966" s="18">
        <v>41562.517743055556</v>
      </c>
      <c r="B966" s="16" t="s">
        <v>224</v>
      </c>
      <c r="C966" s="16" t="s">
        <v>888</v>
      </c>
      <c r="D966" s="15">
        <v>41557.753182870372</v>
      </c>
      <c r="E966" s="15">
        <v>41560.835763888892</v>
      </c>
      <c r="F966" s="16" t="s">
        <v>280</v>
      </c>
      <c r="G966" s="16" t="s">
        <v>10</v>
      </c>
      <c r="H966" s="16" t="s">
        <v>49</v>
      </c>
      <c r="I966" s="16" t="s">
        <v>49</v>
      </c>
      <c r="J966" s="17">
        <v>30</v>
      </c>
      <c r="K966" s="17">
        <v>30</v>
      </c>
      <c r="L966" s="17">
        <v>60</v>
      </c>
      <c r="M966" s="16" t="s">
        <v>1864</v>
      </c>
      <c r="N966" s="15">
        <v>41964</v>
      </c>
    </row>
    <row r="967" spans="1:14" x14ac:dyDescent="0.2">
      <c r="A967" s="18">
        <v>41593.521631944444</v>
      </c>
      <c r="B967" s="16" t="s">
        <v>199</v>
      </c>
      <c r="C967" s="16" t="s">
        <v>889</v>
      </c>
      <c r="D967" s="15">
        <v>41588.737453703703</v>
      </c>
      <c r="E967" s="15">
        <v>41591.835706018515</v>
      </c>
      <c r="F967" s="16" t="s">
        <v>280</v>
      </c>
      <c r="G967" s="16" t="s">
        <v>10</v>
      </c>
      <c r="H967" s="16" t="s">
        <v>49</v>
      </c>
      <c r="I967" s="16" t="s">
        <v>49</v>
      </c>
      <c r="J967" s="17">
        <v>30</v>
      </c>
      <c r="K967" s="17">
        <v>0</v>
      </c>
      <c r="L967" s="17">
        <v>30</v>
      </c>
      <c r="M967" s="16" t="s">
        <v>1864</v>
      </c>
      <c r="N967" s="15">
        <v>41901</v>
      </c>
    </row>
    <row r="968" spans="1:14" x14ac:dyDescent="0.2">
      <c r="A968" s="18">
        <v>41562.598368055558</v>
      </c>
      <c r="B968" s="16" t="s">
        <v>206</v>
      </c>
      <c r="C968" s="16" t="s">
        <v>417</v>
      </c>
      <c r="D968" s="15">
        <v>41557.805520833332</v>
      </c>
      <c r="E968" s="15">
        <v>41560.939004629632</v>
      </c>
      <c r="F968" s="16" t="s">
        <v>280</v>
      </c>
      <c r="G968" s="16" t="s">
        <v>10</v>
      </c>
      <c r="H968" s="16" t="s">
        <v>45</v>
      </c>
      <c r="I968" s="16" t="s">
        <v>45</v>
      </c>
      <c r="J968" s="17">
        <v>30</v>
      </c>
      <c r="K968" s="17">
        <v>0</v>
      </c>
      <c r="L968" s="17">
        <v>30</v>
      </c>
      <c r="M968" s="16" t="s">
        <v>1863</v>
      </c>
      <c r="N968" s="15"/>
    </row>
    <row r="969" spans="1:14" x14ac:dyDescent="0.2">
      <c r="A969" s="18">
        <v>41560.315393518518</v>
      </c>
      <c r="B969" s="16" t="s">
        <v>197</v>
      </c>
      <c r="C969" s="16" t="s">
        <v>890</v>
      </c>
      <c r="D969" s="15">
        <v>41555.52034722222</v>
      </c>
      <c r="F969" s="16" t="s">
        <v>326</v>
      </c>
      <c r="G969" s="16" t="s">
        <v>10</v>
      </c>
      <c r="H969" s="16" t="s">
        <v>41</v>
      </c>
      <c r="I969" s="16" t="s">
        <v>41</v>
      </c>
      <c r="J969" s="17">
        <v>30</v>
      </c>
      <c r="K969" s="17">
        <v>500</v>
      </c>
      <c r="L969" s="17">
        <v>530</v>
      </c>
      <c r="M969" s="16" t="s">
        <v>1864</v>
      </c>
      <c r="N969" s="15">
        <v>41691</v>
      </c>
    </row>
    <row r="970" spans="1:14" x14ac:dyDescent="0.2">
      <c r="A970" s="18">
        <v>41560.358541666668</v>
      </c>
      <c r="B970" s="16" t="s">
        <v>198</v>
      </c>
      <c r="C970" s="16" t="s">
        <v>400</v>
      </c>
      <c r="D970" s="15">
        <v>41555.557766203703</v>
      </c>
      <c r="F970" s="16" t="s">
        <v>326</v>
      </c>
      <c r="G970" s="16" t="s">
        <v>10</v>
      </c>
      <c r="H970" s="16" t="s">
        <v>49</v>
      </c>
      <c r="I970" s="16" t="s">
        <v>49</v>
      </c>
      <c r="J970" s="17">
        <v>30</v>
      </c>
      <c r="K970" s="17">
        <v>0</v>
      </c>
      <c r="L970" s="17">
        <v>30</v>
      </c>
      <c r="M970" s="16" t="s">
        <v>1864</v>
      </c>
      <c r="N970" s="15">
        <v>41910</v>
      </c>
    </row>
    <row r="971" spans="1:14" x14ac:dyDescent="0.2">
      <c r="A971" s="18">
        <v>41562.589444444442</v>
      </c>
      <c r="B971" s="16" t="s">
        <v>85</v>
      </c>
      <c r="C971" s="16" t="s">
        <v>891</v>
      </c>
      <c r="D971" s="15">
        <v>41557.778368055559</v>
      </c>
      <c r="E971" s="15">
        <v>41560.855416666665</v>
      </c>
      <c r="F971" s="16" t="s">
        <v>280</v>
      </c>
      <c r="G971" s="16" t="s">
        <v>10</v>
      </c>
      <c r="H971" s="16" t="s">
        <v>45</v>
      </c>
      <c r="I971" s="16" t="s">
        <v>45</v>
      </c>
      <c r="J971" s="17">
        <v>30</v>
      </c>
      <c r="K971" s="17">
        <v>200</v>
      </c>
      <c r="L971" s="17">
        <v>230</v>
      </c>
      <c r="M971" s="16" t="s">
        <v>1863</v>
      </c>
      <c r="N971" s="15"/>
    </row>
    <row r="972" spans="1:14" x14ac:dyDescent="0.2">
      <c r="A972" s="18">
        <v>41560.325775462959</v>
      </c>
      <c r="B972" s="16" t="s">
        <v>197</v>
      </c>
      <c r="C972" s="16" t="s">
        <v>892</v>
      </c>
      <c r="D972" s="15">
        <v>41555.513159722221</v>
      </c>
      <c r="F972" s="16" t="s">
        <v>326</v>
      </c>
      <c r="G972" s="16" t="s">
        <v>10</v>
      </c>
      <c r="H972" s="16" t="s">
        <v>42</v>
      </c>
      <c r="I972" s="16" t="s">
        <v>42</v>
      </c>
      <c r="J972" s="17">
        <v>30</v>
      </c>
      <c r="K972" s="17">
        <v>93.01</v>
      </c>
      <c r="L972" s="17">
        <v>123.01</v>
      </c>
      <c r="M972" s="16" t="s">
        <v>1864</v>
      </c>
      <c r="N972" s="15">
        <v>41982</v>
      </c>
    </row>
    <row r="973" spans="1:14" x14ac:dyDescent="0.2">
      <c r="A973" s="18">
        <v>41560.326655092591</v>
      </c>
      <c r="B973" s="16" t="s">
        <v>197</v>
      </c>
      <c r="C973" s="16" t="s">
        <v>892</v>
      </c>
      <c r="D973" s="15">
        <v>41555.513136574074</v>
      </c>
      <c r="F973" s="16" t="s">
        <v>326</v>
      </c>
      <c r="G973" s="16" t="s">
        <v>10</v>
      </c>
      <c r="H973" s="16" t="s">
        <v>43</v>
      </c>
      <c r="I973" s="16" t="s">
        <v>43</v>
      </c>
      <c r="J973" s="17">
        <v>30</v>
      </c>
      <c r="K973" s="17">
        <v>93.01</v>
      </c>
      <c r="L973" s="17">
        <v>123.01</v>
      </c>
      <c r="M973" s="16" t="s">
        <v>1864</v>
      </c>
      <c r="N973" s="15">
        <v>41982</v>
      </c>
    </row>
    <row r="974" spans="1:14" x14ac:dyDescent="0.2">
      <c r="A974" s="18">
        <v>41560.311481481483</v>
      </c>
      <c r="B974" s="16" t="s">
        <v>197</v>
      </c>
      <c r="C974" s="16" t="s">
        <v>893</v>
      </c>
      <c r="D974" s="15">
        <v>41555.491597222222</v>
      </c>
      <c r="E974" s="15">
        <v>41556.5000462963</v>
      </c>
      <c r="F974" s="16" t="s">
        <v>326</v>
      </c>
      <c r="G974" s="16" t="s">
        <v>10</v>
      </c>
      <c r="H974" s="16" t="s">
        <v>43</v>
      </c>
      <c r="I974" s="16" t="s">
        <v>43</v>
      </c>
      <c r="J974" s="17">
        <v>30</v>
      </c>
      <c r="K974" s="17">
        <v>500</v>
      </c>
      <c r="L974" s="17">
        <v>530</v>
      </c>
      <c r="M974" s="16" t="s">
        <v>1864</v>
      </c>
      <c r="N974" s="15">
        <v>41776</v>
      </c>
    </row>
    <row r="975" spans="1:14" x14ac:dyDescent="0.2">
      <c r="A975" s="18">
        <v>41553.406481481485</v>
      </c>
      <c r="B975" s="16" t="s">
        <v>56</v>
      </c>
      <c r="C975" s="16" t="s">
        <v>668</v>
      </c>
      <c r="D975" s="15">
        <v>41548.576990740738</v>
      </c>
      <c r="F975" s="16" t="s">
        <v>274</v>
      </c>
      <c r="G975" s="16" t="s">
        <v>10</v>
      </c>
      <c r="H975" s="16" t="s">
        <v>43</v>
      </c>
      <c r="I975" s="16" t="s">
        <v>43</v>
      </c>
      <c r="J975" s="17">
        <v>30</v>
      </c>
      <c r="K975" s="17">
        <v>200.45</v>
      </c>
      <c r="L975" s="17">
        <v>230.45</v>
      </c>
      <c r="M975" s="16" t="s">
        <v>1864</v>
      </c>
      <c r="N975" s="15">
        <v>41794</v>
      </c>
    </row>
    <row r="976" spans="1:14" x14ac:dyDescent="0.2">
      <c r="A976" s="18">
        <v>41593.590243055558</v>
      </c>
      <c r="B976" s="16" t="s">
        <v>85</v>
      </c>
      <c r="C976" s="16" t="s">
        <v>894</v>
      </c>
      <c r="D976" s="15">
        <v>41588.749166666668</v>
      </c>
      <c r="E976" s="15">
        <v>41591.938935185186</v>
      </c>
      <c r="F976" s="16" t="s">
        <v>280</v>
      </c>
      <c r="G976" s="16" t="s">
        <v>10</v>
      </c>
      <c r="H976" s="16" t="s">
        <v>45</v>
      </c>
      <c r="I976" s="16" t="s">
        <v>45</v>
      </c>
      <c r="J976" s="17">
        <v>30</v>
      </c>
      <c r="K976" s="17">
        <v>0</v>
      </c>
      <c r="L976" s="17">
        <v>30</v>
      </c>
      <c r="M976" s="16" t="s">
        <v>1863</v>
      </c>
      <c r="N976" s="15"/>
    </row>
    <row r="977" spans="1:14" x14ac:dyDescent="0.2">
      <c r="A977" s="18">
        <v>41560.356006944443</v>
      </c>
      <c r="B977" s="16" t="s">
        <v>198</v>
      </c>
      <c r="C977" s="16" t="s">
        <v>895</v>
      </c>
      <c r="D977" s="15">
        <v>41555.512650462966</v>
      </c>
      <c r="F977" s="16" t="s">
        <v>326</v>
      </c>
      <c r="G977" s="16" t="s">
        <v>10</v>
      </c>
      <c r="H977" s="16" t="s">
        <v>45</v>
      </c>
      <c r="I977" s="16" t="s">
        <v>45</v>
      </c>
      <c r="J977" s="17">
        <v>30</v>
      </c>
      <c r="K977" s="17">
        <v>0</v>
      </c>
      <c r="L977" s="17">
        <v>30</v>
      </c>
      <c r="M977" s="16" t="s">
        <v>1864</v>
      </c>
      <c r="N977" s="15">
        <v>41995</v>
      </c>
    </row>
    <row r="978" spans="1:14" x14ac:dyDescent="0.2">
      <c r="A978" s="18">
        <v>41548.430972222224</v>
      </c>
      <c r="B978" s="16" t="s">
        <v>60</v>
      </c>
      <c r="C978" s="16" t="s">
        <v>323</v>
      </c>
      <c r="D978" s="15">
        <v>41543.586840277778</v>
      </c>
      <c r="E978" s="15">
        <v>41543.574305555558</v>
      </c>
      <c r="F978" s="16" t="s">
        <v>280</v>
      </c>
      <c r="G978" s="16" t="s">
        <v>10</v>
      </c>
      <c r="H978" s="16" t="s">
        <v>42</v>
      </c>
      <c r="I978" s="16" t="s">
        <v>42</v>
      </c>
      <c r="J978" s="17">
        <v>50</v>
      </c>
      <c r="K978" s="17">
        <v>0</v>
      </c>
      <c r="L978" s="17">
        <v>50</v>
      </c>
      <c r="M978" s="16" t="s">
        <v>1864</v>
      </c>
      <c r="N978" s="15">
        <v>41770</v>
      </c>
    </row>
    <row r="979" spans="1:14" x14ac:dyDescent="0.2">
      <c r="A979" s="18">
        <v>41560.370717592596</v>
      </c>
      <c r="B979" s="16" t="s">
        <v>65</v>
      </c>
      <c r="C979" s="16" t="s">
        <v>896</v>
      </c>
      <c r="D979" s="15">
        <v>41555.526076388887</v>
      </c>
      <c r="F979" s="16" t="s">
        <v>326</v>
      </c>
      <c r="G979" s="16" t="s">
        <v>10</v>
      </c>
      <c r="H979" s="16" t="s">
        <v>45</v>
      </c>
      <c r="I979" s="16" t="s">
        <v>45</v>
      </c>
      <c r="J979" s="17">
        <v>30</v>
      </c>
      <c r="K979" s="17">
        <v>0</v>
      </c>
      <c r="L979" s="17">
        <v>30</v>
      </c>
      <c r="M979" s="16" t="s">
        <v>1863</v>
      </c>
      <c r="N979" s="15"/>
    </row>
    <row r="980" spans="1:14" x14ac:dyDescent="0.2">
      <c r="A980" s="18">
        <v>41593.600972222222</v>
      </c>
      <c r="B980" s="16" t="s">
        <v>206</v>
      </c>
      <c r="C980" s="16" t="s">
        <v>897</v>
      </c>
      <c r="D980" s="15">
        <v>41588.737372685187</v>
      </c>
      <c r="F980" s="16" t="s">
        <v>280</v>
      </c>
      <c r="G980" s="16" t="s">
        <v>10</v>
      </c>
      <c r="H980" s="16" t="s">
        <v>45</v>
      </c>
      <c r="I980" s="16" t="s">
        <v>45</v>
      </c>
      <c r="J980" s="17">
        <v>30</v>
      </c>
      <c r="K980" s="17">
        <v>0</v>
      </c>
      <c r="L980" s="17">
        <v>30</v>
      </c>
      <c r="M980" s="16" t="s">
        <v>1864</v>
      </c>
      <c r="N980" s="15">
        <v>41974</v>
      </c>
    </row>
    <row r="981" spans="1:14" x14ac:dyDescent="0.2">
      <c r="A981" s="18">
        <v>41561.866759259261</v>
      </c>
      <c r="B981" s="16" t="s">
        <v>208</v>
      </c>
      <c r="C981" s="16" t="s">
        <v>898</v>
      </c>
      <c r="D981" s="15">
        <v>41557.002569444441</v>
      </c>
      <c r="F981" s="16" t="s">
        <v>280</v>
      </c>
      <c r="G981" s="16" t="s">
        <v>10</v>
      </c>
      <c r="H981" s="16" t="s">
        <v>43</v>
      </c>
      <c r="I981" s="16" t="s">
        <v>43</v>
      </c>
      <c r="J981" s="17">
        <v>30</v>
      </c>
      <c r="K981" s="17">
        <v>668.5</v>
      </c>
      <c r="L981" s="17">
        <v>698.5</v>
      </c>
      <c r="M981" s="16" t="s">
        <v>1864</v>
      </c>
      <c r="N981" s="15">
        <v>41684</v>
      </c>
    </row>
    <row r="982" spans="1:14" x14ac:dyDescent="0.2">
      <c r="A982" s="18">
        <v>41593.600578703707</v>
      </c>
      <c r="B982" s="16" t="s">
        <v>206</v>
      </c>
      <c r="C982" s="16" t="s">
        <v>899</v>
      </c>
      <c r="D982" s="15">
        <v>41588.722743055558</v>
      </c>
      <c r="E982" s="15">
        <v>41591.872777777775</v>
      </c>
      <c r="F982" s="16" t="s">
        <v>280</v>
      </c>
      <c r="G982" s="16" t="s">
        <v>10</v>
      </c>
      <c r="H982" s="16" t="s">
        <v>45</v>
      </c>
      <c r="I982" s="16" t="s">
        <v>45</v>
      </c>
      <c r="J982" s="17">
        <v>30</v>
      </c>
      <c r="K982" s="17">
        <v>41.01</v>
      </c>
      <c r="L982" s="17">
        <v>71.010000000000005</v>
      </c>
      <c r="M982" s="16" t="s">
        <v>1864</v>
      </c>
      <c r="N982" s="15">
        <v>41946</v>
      </c>
    </row>
    <row r="983" spans="1:14" x14ac:dyDescent="0.2">
      <c r="A983" s="18">
        <v>41559.896805555552</v>
      </c>
      <c r="B983" s="16" t="s">
        <v>65</v>
      </c>
      <c r="C983" s="16" t="s">
        <v>900</v>
      </c>
      <c r="D983" s="15">
        <v>41555.015740740739</v>
      </c>
      <c r="F983" s="16" t="s">
        <v>326</v>
      </c>
      <c r="G983" s="16" t="s">
        <v>10</v>
      </c>
      <c r="H983" s="16" t="s">
        <v>45</v>
      </c>
      <c r="I983" s="16" t="s">
        <v>45</v>
      </c>
      <c r="J983" s="17">
        <v>30</v>
      </c>
      <c r="K983" s="17">
        <v>0</v>
      </c>
      <c r="L983" s="17">
        <v>30</v>
      </c>
      <c r="M983" s="16" t="s">
        <v>1863</v>
      </c>
      <c r="N983" s="15"/>
    </row>
    <row r="984" spans="1:14" x14ac:dyDescent="0.2">
      <c r="A984" s="18">
        <v>41558.774826388886</v>
      </c>
      <c r="B984" s="16" t="s">
        <v>225</v>
      </c>
      <c r="C984" s="16" t="s">
        <v>367</v>
      </c>
      <c r="D984" s="15">
        <v>41553.88722222222</v>
      </c>
      <c r="F984" s="16" t="s">
        <v>326</v>
      </c>
      <c r="G984" s="16" t="s">
        <v>10</v>
      </c>
      <c r="H984" s="16" t="s">
        <v>45</v>
      </c>
      <c r="I984" s="16" t="s">
        <v>45</v>
      </c>
      <c r="J984" s="17">
        <v>30</v>
      </c>
      <c r="K984" s="17">
        <v>0</v>
      </c>
      <c r="L984" s="17">
        <v>30</v>
      </c>
      <c r="M984" s="16" t="s">
        <v>1864</v>
      </c>
      <c r="N984" s="15">
        <v>41697</v>
      </c>
    </row>
    <row r="985" spans="1:14" x14ac:dyDescent="0.2">
      <c r="A985" s="18">
        <v>41558.767256944448</v>
      </c>
      <c r="B985" s="16" t="s">
        <v>148</v>
      </c>
      <c r="C985" s="16" t="s">
        <v>901</v>
      </c>
      <c r="D985" s="15">
        <v>41553.875763888886</v>
      </c>
      <c r="F985" s="16" t="s">
        <v>326</v>
      </c>
      <c r="G985" s="16" t="s">
        <v>10</v>
      </c>
      <c r="H985" s="16" t="s">
        <v>43</v>
      </c>
      <c r="I985" s="16" t="s">
        <v>43</v>
      </c>
      <c r="J985" s="17">
        <v>20</v>
      </c>
      <c r="K985" s="17">
        <v>0</v>
      </c>
      <c r="L985" s="17">
        <v>20</v>
      </c>
      <c r="M985" s="16" t="s">
        <v>1864</v>
      </c>
      <c r="N985" s="15">
        <v>41786</v>
      </c>
    </row>
    <row r="986" spans="1:14" x14ac:dyDescent="0.2">
      <c r="A986" s="18">
        <v>41556.635439814818</v>
      </c>
      <c r="B986" s="16" t="s">
        <v>97</v>
      </c>
      <c r="C986" s="16" t="s">
        <v>682</v>
      </c>
      <c r="D986" s="15">
        <v>41551.742164351854</v>
      </c>
      <c r="F986" s="16" t="s">
        <v>326</v>
      </c>
      <c r="G986" s="16" t="s">
        <v>10</v>
      </c>
      <c r="H986" s="16" t="s">
        <v>43</v>
      </c>
      <c r="I986" s="16" t="s">
        <v>43</v>
      </c>
      <c r="J986" s="17">
        <v>30</v>
      </c>
      <c r="K986" s="17">
        <v>662.88</v>
      </c>
      <c r="L986" s="17">
        <v>692.88</v>
      </c>
      <c r="M986" s="16" t="s">
        <v>1864</v>
      </c>
      <c r="N986" s="15">
        <v>41705</v>
      </c>
    </row>
    <row r="987" spans="1:14" x14ac:dyDescent="0.2">
      <c r="A987" s="18">
        <v>41560.354814814818</v>
      </c>
      <c r="B987" s="16" t="s">
        <v>198</v>
      </c>
      <c r="C987" s="16" t="s">
        <v>902</v>
      </c>
      <c r="D987" s="15">
        <v>41555.455023148148</v>
      </c>
      <c r="F987" s="16" t="s">
        <v>326</v>
      </c>
      <c r="G987" s="16" t="s">
        <v>10</v>
      </c>
      <c r="H987" s="16" t="s">
        <v>45</v>
      </c>
      <c r="I987" s="16" t="s">
        <v>45</v>
      </c>
      <c r="J987" s="17">
        <v>30</v>
      </c>
      <c r="K987" s="17">
        <v>0</v>
      </c>
      <c r="L987" s="17">
        <v>30</v>
      </c>
      <c r="M987" s="16" t="s">
        <v>1864</v>
      </c>
      <c r="N987" s="15">
        <v>41921</v>
      </c>
    </row>
    <row r="988" spans="1:14" x14ac:dyDescent="0.2">
      <c r="A988" s="18">
        <v>41548.670428240737</v>
      </c>
      <c r="B988" s="16" t="s">
        <v>65</v>
      </c>
      <c r="C988" s="16" t="s">
        <v>903</v>
      </c>
      <c r="D988" s="15">
        <v>41543.770497685182</v>
      </c>
      <c r="E988" s="15">
        <v>41559.602337962962</v>
      </c>
      <c r="F988" s="16" t="s">
        <v>326</v>
      </c>
      <c r="G988" s="16" t="s">
        <v>10</v>
      </c>
      <c r="H988" s="16" t="s">
        <v>43</v>
      </c>
      <c r="I988" s="16" t="s">
        <v>43</v>
      </c>
      <c r="J988" s="17">
        <v>30</v>
      </c>
      <c r="K988" s="17">
        <v>230</v>
      </c>
      <c r="L988" s="17">
        <v>260</v>
      </c>
      <c r="M988" s="16" t="s">
        <v>1864</v>
      </c>
      <c r="N988" s="15">
        <v>41800</v>
      </c>
    </row>
    <row r="989" spans="1:14" x14ac:dyDescent="0.2">
      <c r="A989" s="18">
        <v>41561.863923611112</v>
      </c>
      <c r="B989" s="16" t="s">
        <v>208</v>
      </c>
      <c r="C989" s="16" t="s">
        <v>904</v>
      </c>
      <c r="D989" s="15">
        <v>41556.947395833333</v>
      </c>
      <c r="E989" s="15">
        <v>41560.844085648147</v>
      </c>
      <c r="F989" s="16" t="s">
        <v>280</v>
      </c>
      <c r="G989" s="16" t="s">
        <v>10</v>
      </c>
      <c r="H989" s="16" t="s">
        <v>49</v>
      </c>
      <c r="I989" s="16" t="s">
        <v>49</v>
      </c>
      <c r="J989" s="17">
        <v>30</v>
      </c>
      <c r="K989" s="17">
        <v>0</v>
      </c>
      <c r="L989" s="17">
        <v>30</v>
      </c>
      <c r="M989" s="16" t="s">
        <v>1864</v>
      </c>
      <c r="N989" s="15">
        <v>41980</v>
      </c>
    </row>
    <row r="990" spans="1:14" x14ac:dyDescent="0.2">
      <c r="A990" s="18">
        <v>41558.766979166663</v>
      </c>
      <c r="B990" s="16" t="s">
        <v>148</v>
      </c>
      <c r="C990" s="16" t="s">
        <v>905</v>
      </c>
      <c r="D990" s="15">
        <v>41553.848715277774</v>
      </c>
      <c r="F990" s="16" t="s">
        <v>326</v>
      </c>
      <c r="G990" s="16" t="s">
        <v>10</v>
      </c>
      <c r="H990" s="16" t="s">
        <v>49</v>
      </c>
      <c r="I990" s="16" t="s">
        <v>49</v>
      </c>
      <c r="J990" s="17">
        <v>30</v>
      </c>
      <c r="K990" s="17">
        <v>0</v>
      </c>
      <c r="L990" s="17">
        <v>30</v>
      </c>
      <c r="M990" s="16" t="s">
        <v>1864</v>
      </c>
      <c r="N990" s="15">
        <v>41741</v>
      </c>
    </row>
    <row r="991" spans="1:14" x14ac:dyDescent="0.2">
      <c r="A991" s="18">
        <v>41548.701817129629</v>
      </c>
      <c r="B991" s="16" t="s">
        <v>125</v>
      </c>
      <c r="C991" s="16" t="s">
        <v>906</v>
      </c>
      <c r="D991" s="15">
        <v>41553.621076388888</v>
      </c>
      <c r="E991" s="15">
        <v>41531.956261574072</v>
      </c>
      <c r="F991" s="16" t="s">
        <v>276</v>
      </c>
      <c r="G991" s="16" t="s">
        <v>10</v>
      </c>
      <c r="H991" s="16" t="s">
        <v>43</v>
      </c>
      <c r="I991" s="16" t="s">
        <v>43</v>
      </c>
      <c r="J991" s="17">
        <v>220</v>
      </c>
      <c r="K991" s="17">
        <v>0</v>
      </c>
      <c r="L991" s="17">
        <v>220</v>
      </c>
      <c r="M991" s="16" t="s">
        <v>1864</v>
      </c>
      <c r="N991" s="15">
        <v>41777</v>
      </c>
    </row>
    <row r="992" spans="1:14" x14ac:dyDescent="0.2">
      <c r="A992" s="18">
        <v>41549.559525462966</v>
      </c>
      <c r="B992" s="16" t="s">
        <v>180</v>
      </c>
      <c r="C992" s="16" t="s">
        <v>907</v>
      </c>
      <c r="D992" s="15">
        <v>41544.63181712963</v>
      </c>
      <c r="E992" s="15">
        <v>41550.5937962963</v>
      </c>
      <c r="F992" s="16" t="s">
        <v>326</v>
      </c>
      <c r="G992" s="16" t="s">
        <v>10</v>
      </c>
      <c r="H992" s="16" t="s">
        <v>45</v>
      </c>
      <c r="I992" s="16" t="s">
        <v>45</v>
      </c>
      <c r="J992" s="17">
        <v>30</v>
      </c>
      <c r="K992" s="17">
        <v>300</v>
      </c>
      <c r="L992" s="17">
        <v>330</v>
      </c>
      <c r="M992" s="16" t="s">
        <v>1864</v>
      </c>
      <c r="N992" s="15">
        <v>41685</v>
      </c>
    </row>
    <row r="993" spans="1:14" x14ac:dyDescent="0.2">
      <c r="A993" s="18">
        <v>41560.478113425925</v>
      </c>
      <c r="B993" s="16" t="s">
        <v>143</v>
      </c>
      <c r="C993" s="16" t="s">
        <v>466</v>
      </c>
      <c r="D993" s="15">
        <v>41555.550000000003</v>
      </c>
      <c r="F993" s="16" t="s">
        <v>288</v>
      </c>
      <c r="G993" s="16" t="s">
        <v>10</v>
      </c>
      <c r="H993" s="16" t="s">
        <v>41</v>
      </c>
      <c r="I993" s="16" t="s">
        <v>41</v>
      </c>
      <c r="J993" s="17">
        <v>470</v>
      </c>
      <c r="K993" s="17">
        <v>0</v>
      </c>
      <c r="L993" s="17">
        <v>470</v>
      </c>
      <c r="M993" s="16" t="s">
        <v>1864</v>
      </c>
      <c r="N993" s="15">
        <v>41969</v>
      </c>
    </row>
    <row r="994" spans="1:14" x14ac:dyDescent="0.2">
      <c r="A994" s="18">
        <v>41593.500543981485</v>
      </c>
      <c r="B994" s="16" t="s">
        <v>207</v>
      </c>
      <c r="C994" s="16" t="s">
        <v>908</v>
      </c>
      <c r="D994" s="15">
        <v>41588.571504629632</v>
      </c>
      <c r="F994" s="16" t="s">
        <v>280</v>
      </c>
      <c r="G994" s="16" t="s">
        <v>10</v>
      </c>
      <c r="H994" s="16" t="s">
        <v>49</v>
      </c>
      <c r="I994" s="16" t="s">
        <v>49</v>
      </c>
      <c r="J994" s="17">
        <v>401</v>
      </c>
      <c r="K994" s="17">
        <v>100</v>
      </c>
      <c r="L994" s="17">
        <v>501</v>
      </c>
      <c r="M994" s="16" t="s">
        <v>1863</v>
      </c>
      <c r="N994" s="15"/>
    </row>
    <row r="995" spans="1:14" x14ac:dyDescent="0.2">
      <c r="A995" s="18">
        <v>41556.660590277781</v>
      </c>
      <c r="B995" s="16" t="s">
        <v>197</v>
      </c>
      <c r="C995" s="16" t="s">
        <v>909</v>
      </c>
      <c r="D995" s="15">
        <v>41551.730393518519</v>
      </c>
      <c r="F995" s="16" t="s">
        <v>326</v>
      </c>
      <c r="G995" s="16" t="s">
        <v>10</v>
      </c>
      <c r="H995" s="16" t="s">
        <v>45</v>
      </c>
      <c r="I995" s="16" t="s">
        <v>45</v>
      </c>
      <c r="J995" s="17">
        <v>30</v>
      </c>
      <c r="K995" s="17">
        <v>45.01</v>
      </c>
      <c r="L995" s="17">
        <v>75.010000000000005</v>
      </c>
      <c r="M995" s="16" t="s">
        <v>1864</v>
      </c>
      <c r="N995" s="15">
        <v>41726</v>
      </c>
    </row>
    <row r="996" spans="1:14" x14ac:dyDescent="0.2">
      <c r="A996" s="18">
        <v>41548.808020833334</v>
      </c>
      <c r="B996" s="16" t="s">
        <v>104</v>
      </c>
      <c r="C996" s="16" t="s">
        <v>584</v>
      </c>
      <c r="D996" s="15">
        <v>41543.876840277779</v>
      </c>
      <c r="E996" s="15">
        <v>41553.591689814813</v>
      </c>
      <c r="F996" s="16" t="s">
        <v>288</v>
      </c>
      <c r="G996" s="16" t="s">
        <v>10</v>
      </c>
      <c r="H996" s="16" t="s">
        <v>49</v>
      </c>
      <c r="I996" s="16" t="s">
        <v>49</v>
      </c>
      <c r="J996" s="17">
        <v>30</v>
      </c>
      <c r="K996" s="17">
        <v>732</v>
      </c>
      <c r="L996" s="17">
        <v>762</v>
      </c>
      <c r="M996" s="16" t="s">
        <v>1864</v>
      </c>
      <c r="N996" s="15">
        <v>41794</v>
      </c>
    </row>
    <row r="997" spans="1:14" x14ac:dyDescent="0.2">
      <c r="A997" s="18">
        <v>41560.360960648148</v>
      </c>
      <c r="B997" s="16" t="s">
        <v>198</v>
      </c>
      <c r="C997" s="16" t="s">
        <v>910</v>
      </c>
      <c r="D997" s="15">
        <v>41555.421689814815</v>
      </c>
      <c r="F997" s="16" t="s">
        <v>326</v>
      </c>
      <c r="G997" s="16" t="s">
        <v>10</v>
      </c>
      <c r="H997" s="16" t="s">
        <v>43</v>
      </c>
      <c r="I997" s="16" t="s">
        <v>43</v>
      </c>
      <c r="J997" s="17">
        <v>220</v>
      </c>
      <c r="K997" s="17">
        <v>0</v>
      </c>
      <c r="L997" s="17">
        <v>220</v>
      </c>
      <c r="M997" s="16" t="s">
        <v>1863</v>
      </c>
      <c r="N997" s="15"/>
    </row>
    <row r="998" spans="1:14" x14ac:dyDescent="0.2">
      <c r="A998" s="18">
        <v>41560.579525462963</v>
      </c>
      <c r="B998" s="16" t="s">
        <v>225</v>
      </c>
      <c r="C998" s="16" t="s">
        <v>901</v>
      </c>
      <c r="D998" s="15">
        <v>41555.639537037037</v>
      </c>
      <c r="F998" s="16" t="s">
        <v>326</v>
      </c>
      <c r="G998" s="16" t="s">
        <v>10</v>
      </c>
      <c r="H998" s="16" t="s">
        <v>43</v>
      </c>
      <c r="I998" s="16" t="s">
        <v>43</v>
      </c>
      <c r="J998" s="17">
        <v>20</v>
      </c>
      <c r="K998" s="17">
        <v>0</v>
      </c>
      <c r="L998" s="17">
        <v>20</v>
      </c>
      <c r="M998" s="16" t="s">
        <v>1864</v>
      </c>
      <c r="N998" s="15">
        <v>41786</v>
      </c>
    </row>
    <row r="999" spans="1:14" x14ac:dyDescent="0.2">
      <c r="A999" s="18">
        <v>41556.631053240744</v>
      </c>
      <c r="B999" s="16" t="s">
        <v>97</v>
      </c>
      <c r="C999" s="16" t="s">
        <v>911</v>
      </c>
      <c r="D999" s="15">
        <v>41551.687638888892</v>
      </c>
      <c r="F999" s="16" t="s">
        <v>326</v>
      </c>
      <c r="G999" s="16" t="s">
        <v>10</v>
      </c>
      <c r="H999" s="16" t="s">
        <v>43</v>
      </c>
      <c r="I999" s="16" t="s">
        <v>43</v>
      </c>
      <c r="J999" s="17">
        <v>30</v>
      </c>
      <c r="K999" s="17">
        <v>700</v>
      </c>
      <c r="L999" s="17">
        <v>730</v>
      </c>
      <c r="M999" s="16" t="s">
        <v>1864</v>
      </c>
      <c r="N999" s="15">
        <v>41745</v>
      </c>
    </row>
    <row r="1000" spans="1:14" x14ac:dyDescent="0.2">
      <c r="A1000" s="18">
        <v>41552.558125000003</v>
      </c>
      <c r="B1000" s="16" t="s">
        <v>189</v>
      </c>
      <c r="C1000" s="16" t="s">
        <v>912</v>
      </c>
      <c r="D1000" s="15">
        <v>41547.611655092594</v>
      </c>
      <c r="E1000" s="15">
        <v>41552.551550925928</v>
      </c>
      <c r="F1000" s="16" t="s">
        <v>280</v>
      </c>
      <c r="G1000" s="16" t="s">
        <v>10</v>
      </c>
      <c r="H1000" s="16" t="s">
        <v>43</v>
      </c>
      <c r="I1000" s="16" t="s">
        <v>43</v>
      </c>
      <c r="J1000" s="17">
        <v>220</v>
      </c>
      <c r="K1000" s="17">
        <v>287</v>
      </c>
      <c r="L1000" s="17">
        <v>507</v>
      </c>
      <c r="M1000" s="16" t="s">
        <v>1863</v>
      </c>
      <c r="N1000" s="15"/>
    </row>
    <row r="1001" spans="1:14" x14ac:dyDescent="0.2">
      <c r="A1001" s="18">
        <v>41561.884328703702</v>
      </c>
      <c r="B1001" s="16" t="s">
        <v>207</v>
      </c>
      <c r="C1001" s="16" t="s">
        <v>290</v>
      </c>
      <c r="D1001" s="15">
        <v>41556.935300925928</v>
      </c>
      <c r="E1001" s="15">
        <v>41560.8515625</v>
      </c>
      <c r="F1001" s="16" t="s">
        <v>280</v>
      </c>
      <c r="G1001" s="16" t="s">
        <v>10</v>
      </c>
      <c r="H1001" s="16" t="s">
        <v>43</v>
      </c>
      <c r="I1001" s="16" t="s">
        <v>43</v>
      </c>
      <c r="J1001" s="17">
        <v>20</v>
      </c>
      <c r="K1001" s="17">
        <v>0</v>
      </c>
      <c r="L1001" s="17">
        <v>20</v>
      </c>
      <c r="M1001" s="16" t="s">
        <v>1864</v>
      </c>
      <c r="N1001" s="15">
        <v>41844</v>
      </c>
    </row>
    <row r="1002" spans="1:14" x14ac:dyDescent="0.2">
      <c r="A1002" s="18">
        <v>41549.863819444443</v>
      </c>
      <c r="B1002" s="16" t="s">
        <v>151</v>
      </c>
      <c r="C1002" s="16" t="s">
        <v>604</v>
      </c>
      <c r="D1002" s="15">
        <v>41554.815625000003</v>
      </c>
      <c r="E1002" s="15">
        <v>41556.164618055554</v>
      </c>
      <c r="F1002" s="16" t="s">
        <v>280</v>
      </c>
      <c r="G1002" s="16" t="s">
        <v>10</v>
      </c>
      <c r="H1002" s="16" t="s">
        <v>42</v>
      </c>
      <c r="I1002" s="16" t="s">
        <v>42</v>
      </c>
      <c r="J1002" s="17">
        <v>30</v>
      </c>
      <c r="K1002" s="17">
        <v>0</v>
      </c>
      <c r="L1002" s="17">
        <v>30</v>
      </c>
      <c r="M1002" s="16" t="s">
        <v>1863</v>
      </c>
      <c r="N1002" s="15"/>
    </row>
    <row r="1003" spans="1:14" x14ac:dyDescent="0.2">
      <c r="A1003" s="18">
        <v>41560.478368055556</v>
      </c>
      <c r="B1003" s="16" t="s">
        <v>143</v>
      </c>
      <c r="C1003" s="16" t="s">
        <v>443</v>
      </c>
      <c r="D1003" s="15">
        <v>41555.514143518521</v>
      </c>
      <c r="F1003" s="16" t="s">
        <v>288</v>
      </c>
      <c r="G1003" s="16" t="s">
        <v>10</v>
      </c>
      <c r="H1003" s="16" t="s">
        <v>41</v>
      </c>
      <c r="I1003" s="16" t="s">
        <v>41</v>
      </c>
      <c r="J1003" s="17">
        <v>470</v>
      </c>
      <c r="K1003" s="17">
        <v>0</v>
      </c>
      <c r="L1003" s="17">
        <v>470</v>
      </c>
      <c r="M1003" s="16" t="s">
        <v>1864</v>
      </c>
      <c r="N1003" s="15">
        <v>41690</v>
      </c>
    </row>
    <row r="1004" spans="1:14" x14ac:dyDescent="0.2">
      <c r="A1004" s="18">
        <v>41561.884548611109</v>
      </c>
      <c r="B1004" s="16" t="s">
        <v>207</v>
      </c>
      <c r="C1004" s="16" t="s">
        <v>290</v>
      </c>
      <c r="D1004" s="15">
        <v>41556.920092592591</v>
      </c>
      <c r="E1004" s="15">
        <v>41560.851504629631</v>
      </c>
      <c r="F1004" s="16" t="s">
        <v>280</v>
      </c>
      <c r="G1004" s="16" t="s">
        <v>10</v>
      </c>
      <c r="H1004" s="16" t="s">
        <v>43</v>
      </c>
      <c r="I1004" s="16" t="s">
        <v>43</v>
      </c>
      <c r="J1004" s="17">
        <v>20</v>
      </c>
      <c r="K1004" s="17">
        <v>0</v>
      </c>
      <c r="L1004" s="17">
        <v>20</v>
      </c>
      <c r="M1004" s="16" t="s">
        <v>1864</v>
      </c>
      <c r="N1004" s="15">
        <v>41844</v>
      </c>
    </row>
    <row r="1005" spans="1:14" x14ac:dyDescent="0.2">
      <c r="A1005" s="18">
        <v>41562.502905092595</v>
      </c>
      <c r="B1005" s="16" t="s">
        <v>207</v>
      </c>
      <c r="C1005" s="16" t="s">
        <v>913</v>
      </c>
      <c r="D1005" s="15">
        <v>41557.525625000002</v>
      </c>
      <c r="E1005" s="15">
        <v>41560.844340277778</v>
      </c>
      <c r="F1005" s="16" t="s">
        <v>280</v>
      </c>
      <c r="G1005" s="16" t="s">
        <v>10</v>
      </c>
      <c r="H1005" s="16" t="s">
        <v>49</v>
      </c>
      <c r="I1005" s="16" t="s">
        <v>49</v>
      </c>
      <c r="J1005" s="17">
        <v>30</v>
      </c>
      <c r="K1005" s="17">
        <v>0</v>
      </c>
      <c r="L1005" s="17">
        <v>30</v>
      </c>
      <c r="M1005" s="16" t="s">
        <v>1863</v>
      </c>
      <c r="N1005" s="15"/>
    </row>
    <row r="1006" spans="1:14" x14ac:dyDescent="0.2">
      <c r="A1006" s="18">
        <v>41549.944444444445</v>
      </c>
      <c r="B1006" s="16" t="s">
        <v>221</v>
      </c>
      <c r="C1006" s="16" t="s">
        <v>914</v>
      </c>
      <c r="D1006" s="15">
        <v>41544.96125</v>
      </c>
      <c r="E1006" s="15">
        <v>41552.701377314814</v>
      </c>
      <c r="F1006" s="16" t="s">
        <v>276</v>
      </c>
      <c r="G1006" s="16" t="s">
        <v>10</v>
      </c>
      <c r="H1006" s="16" t="s">
        <v>43</v>
      </c>
      <c r="I1006" s="16" t="s">
        <v>43</v>
      </c>
      <c r="J1006" s="17">
        <v>30</v>
      </c>
      <c r="K1006" s="17">
        <v>282.60000000000002</v>
      </c>
      <c r="L1006" s="17">
        <v>312.60000000000002</v>
      </c>
      <c r="M1006" s="16" t="s">
        <v>1863</v>
      </c>
      <c r="N1006" s="15"/>
    </row>
    <row r="1007" spans="1:14" x14ac:dyDescent="0.2">
      <c r="A1007" s="18">
        <v>41562.500752314816</v>
      </c>
      <c r="B1007" s="16" t="s">
        <v>207</v>
      </c>
      <c r="C1007" s="16" t="s">
        <v>515</v>
      </c>
      <c r="D1007" s="15">
        <v>41557.507685185185</v>
      </c>
      <c r="E1007" s="15">
        <v>41559.556620370371</v>
      </c>
      <c r="F1007" s="16" t="s">
        <v>280</v>
      </c>
      <c r="G1007" s="16" t="s">
        <v>10</v>
      </c>
      <c r="H1007" s="16" t="s">
        <v>49</v>
      </c>
      <c r="I1007" s="16" t="s">
        <v>49</v>
      </c>
      <c r="J1007" s="17">
        <v>401</v>
      </c>
      <c r="K1007" s="17">
        <v>91.05</v>
      </c>
      <c r="L1007" s="17">
        <v>492.05</v>
      </c>
      <c r="M1007" s="16" t="s">
        <v>1863</v>
      </c>
      <c r="N1007" s="15"/>
    </row>
    <row r="1008" spans="1:14" x14ac:dyDescent="0.2">
      <c r="A1008" s="18">
        <v>41562.503136574072</v>
      </c>
      <c r="B1008" s="16" t="s">
        <v>207</v>
      </c>
      <c r="C1008" s="16" t="s">
        <v>915</v>
      </c>
      <c r="D1008" s="15">
        <v>41557.506990740738</v>
      </c>
      <c r="E1008" s="15">
        <v>41560.844212962962</v>
      </c>
      <c r="F1008" s="16" t="s">
        <v>280</v>
      </c>
      <c r="G1008" s="16" t="s">
        <v>10</v>
      </c>
      <c r="H1008" s="16" t="s">
        <v>49</v>
      </c>
      <c r="I1008" s="16" t="s">
        <v>49</v>
      </c>
      <c r="J1008" s="17">
        <v>30</v>
      </c>
      <c r="K1008" s="17">
        <v>0</v>
      </c>
      <c r="L1008" s="17">
        <v>30</v>
      </c>
      <c r="M1008" s="16" t="s">
        <v>1863</v>
      </c>
      <c r="N1008" s="15"/>
    </row>
    <row r="1009" spans="1:14" x14ac:dyDescent="0.2">
      <c r="A1009" s="18">
        <v>41550.684803240743</v>
      </c>
      <c r="B1009" s="16" t="s">
        <v>70</v>
      </c>
      <c r="C1009" s="16" t="s">
        <v>720</v>
      </c>
      <c r="D1009" s="15">
        <v>41545.687673611108</v>
      </c>
      <c r="E1009" s="15">
        <v>41556.127245370371</v>
      </c>
      <c r="F1009" s="16" t="s">
        <v>280</v>
      </c>
      <c r="G1009" s="16" t="s">
        <v>10</v>
      </c>
      <c r="H1009" s="16" t="s">
        <v>45</v>
      </c>
      <c r="I1009" s="16" t="s">
        <v>45</v>
      </c>
      <c r="J1009" s="17">
        <v>30</v>
      </c>
      <c r="K1009" s="17">
        <v>0</v>
      </c>
      <c r="L1009" s="17">
        <v>30</v>
      </c>
      <c r="M1009" s="16" t="s">
        <v>1863</v>
      </c>
      <c r="N1009" s="15"/>
    </row>
    <row r="1010" spans="1:14" x14ac:dyDescent="0.2">
      <c r="A1010" s="18">
        <v>41593.512881944444</v>
      </c>
      <c r="B1010" s="16" t="s">
        <v>224</v>
      </c>
      <c r="C1010" s="16" t="s">
        <v>916</v>
      </c>
      <c r="D1010" s="15">
        <v>41588.515520833331</v>
      </c>
      <c r="E1010" s="15">
        <v>41591.844270833331</v>
      </c>
      <c r="F1010" s="16" t="s">
        <v>280</v>
      </c>
      <c r="G1010" s="16" t="s">
        <v>10</v>
      </c>
      <c r="H1010" s="16" t="s">
        <v>49</v>
      </c>
      <c r="I1010" s="16" t="s">
        <v>49</v>
      </c>
      <c r="J1010" s="17">
        <v>30</v>
      </c>
      <c r="K1010" s="17">
        <v>0</v>
      </c>
      <c r="L1010" s="17">
        <v>30</v>
      </c>
      <c r="M1010" s="16" t="s">
        <v>1864</v>
      </c>
      <c r="N1010" s="15">
        <v>41939</v>
      </c>
    </row>
    <row r="1011" spans="1:14" x14ac:dyDescent="0.2">
      <c r="A1011" s="18">
        <v>41554.616967592592</v>
      </c>
      <c r="B1011" s="16" t="s">
        <v>175</v>
      </c>
      <c r="C1011" s="16" t="s">
        <v>917</v>
      </c>
      <c r="D1011" s="15">
        <v>41549.617291666669</v>
      </c>
      <c r="E1011" s="15">
        <v>41554.48709490741</v>
      </c>
      <c r="F1011" s="16" t="s">
        <v>274</v>
      </c>
      <c r="G1011" s="16" t="s">
        <v>10</v>
      </c>
      <c r="H1011" s="16" t="s">
        <v>43</v>
      </c>
      <c r="I1011" s="16" t="s">
        <v>43</v>
      </c>
      <c r="J1011" s="17">
        <v>30</v>
      </c>
      <c r="K1011" s="17">
        <v>190</v>
      </c>
      <c r="L1011" s="17">
        <v>220</v>
      </c>
      <c r="M1011" s="16" t="s">
        <v>1864</v>
      </c>
      <c r="N1011" s="15">
        <v>41739</v>
      </c>
    </row>
    <row r="1012" spans="1:14" x14ac:dyDescent="0.2">
      <c r="A1012" s="18">
        <v>41562.587719907409</v>
      </c>
      <c r="B1012" s="16" t="s">
        <v>85</v>
      </c>
      <c r="C1012" s="16" t="s">
        <v>918</v>
      </c>
      <c r="D1012" s="15">
        <v>41557.585949074077</v>
      </c>
      <c r="E1012" s="15">
        <v>41560.855324074073</v>
      </c>
      <c r="F1012" s="16" t="s">
        <v>280</v>
      </c>
      <c r="G1012" s="16" t="s">
        <v>10</v>
      </c>
      <c r="H1012" s="16" t="s">
        <v>45</v>
      </c>
      <c r="I1012" s="16" t="s">
        <v>45</v>
      </c>
      <c r="J1012" s="17">
        <v>30</v>
      </c>
      <c r="K1012" s="17">
        <v>0</v>
      </c>
      <c r="L1012" s="17">
        <v>30</v>
      </c>
      <c r="M1012" s="16" t="s">
        <v>1863</v>
      </c>
      <c r="N1012" s="15"/>
    </row>
    <row r="1013" spans="1:14" x14ac:dyDescent="0.2">
      <c r="A1013" s="18">
        <v>41561.97457175926</v>
      </c>
      <c r="B1013" s="16" t="s">
        <v>211</v>
      </c>
      <c r="C1013" s="16" t="s">
        <v>650</v>
      </c>
      <c r="D1013" s="15">
        <v>41556.968645833331</v>
      </c>
      <c r="E1013" s="15">
        <v>41560.834201388891</v>
      </c>
      <c r="F1013" s="16" t="s">
        <v>280</v>
      </c>
      <c r="G1013" s="16" t="s">
        <v>10</v>
      </c>
      <c r="H1013" s="16" t="s">
        <v>43</v>
      </c>
      <c r="I1013" s="16" t="s">
        <v>43</v>
      </c>
      <c r="J1013" s="17">
        <v>30</v>
      </c>
      <c r="K1013" s="17">
        <v>200</v>
      </c>
      <c r="L1013" s="17">
        <v>230</v>
      </c>
      <c r="M1013" s="16" t="s">
        <v>1863</v>
      </c>
      <c r="N1013" s="15"/>
    </row>
    <row r="1014" spans="1:14" x14ac:dyDescent="0.2">
      <c r="A1014" s="18">
        <v>41550.894131944442</v>
      </c>
      <c r="B1014" s="16" t="s">
        <v>221</v>
      </c>
      <c r="C1014" s="16" t="s">
        <v>919</v>
      </c>
      <c r="D1014" s="15">
        <v>41545.884768518517</v>
      </c>
      <c r="F1014" s="16" t="s">
        <v>288</v>
      </c>
      <c r="G1014" s="16" t="s">
        <v>10</v>
      </c>
      <c r="H1014" s="16" t="s">
        <v>43</v>
      </c>
      <c r="I1014" s="16" t="s">
        <v>43</v>
      </c>
      <c r="J1014" s="17">
        <v>30</v>
      </c>
      <c r="K1014" s="17">
        <v>200</v>
      </c>
      <c r="L1014" s="17">
        <v>230</v>
      </c>
      <c r="M1014" s="16" t="s">
        <v>1863</v>
      </c>
      <c r="N1014" s="15"/>
    </row>
    <row r="1015" spans="1:14" x14ac:dyDescent="0.2">
      <c r="A1015" s="18">
        <v>41562.499143518522</v>
      </c>
      <c r="B1015" s="16" t="s">
        <v>207</v>
      </c>
      <c r="C1015" s="16" t="s">
        <v>425</v>
      </c>
      <c r="D1015" s="15">
        <v>41557.486504629633</v>
      </c>
      <c r="E1015" s="15">
        <v>41556.777766203704</v>
      </c>
      <c r="F1015" s="16" t="s">
        <v>280</v>
      </c>
      <c r="G1015" s="16" t="s">
        <v>10</v>
      </c>
      <c r="H1015" s="16" t="s">
        <v>41</v>
      </c>
      <c r="I1015" s="16" t="s">
        <v>41</v>
      </c>
      <c r="J1015" s="17">
        <v>470</v>
      </c>
      <c r="K1015" s="17">
        <v>0</v>
      </c>
      <c r="L1015" s="17">
        <v>470</v>
      </c>
      <c r="M1015" s="16" t="s">
        <v>1864</v>
      </c>
      <c r="N1015" s="15">
        <v>41801</v>
      </c>
    </row>
    <row r="1016" spans="1:14" x14ac:dyDescent="0.2">
      <c r="A1016" s="18">
        <v>41560.570787037039</v>
      </c>
      <c r="B1016" s="16" t="s">
        <v>148</v>
      </c>
      <c r="C1016" s="16" t="s">
        <v>920</v>
      </c>
      <c r="D1016" s="15">
        <v>41555.554988425924</v>
      </c>
      <c r="F1016" s="16" t="s">
        <v>326</v>
      </c>
      <c r="G1016" s="16" t="s">
        <v>10</v>
      </c>
      <c r="H1016" s="16" t="s">
        <v>49</v>
      </c>
      <c r="I1016" s="16" t="s">
        <v>49</v>
      </c>
      <c r="J1016" s="17">
        <v>30</v>
      </c>
      <c r="K1016" s="17">
        <v>0</v>
      </c>
      <c r="L1016" s="17">
        <v>30</v>
      </c>
      <c r="M1016" s="16" t="s">
        <v>1864</v>
      </c>
      <c r="N1016" s="15">
        <v>41982</v>
      </c>
    </row>
    <row r="1017" spans="1:14" x14ac:dyDescent="0.2">
      <c r="A1017" s="18">
        <v>41550.888888888891</v>
      </c>
      <c r="B1017" s="16" t="s">
        <v>221</v>
      </c>
      <c r="C1017" s="16" t="s">
        <v>421</v>
      </c>
      <c r="D1017" s="15">
        <v>41545.871342592596</v>
      </c>
      <c r="E1017" s="15">
        <v>41553.308611111112</v>
      </c>
      <c r="F1017" s="16" t="s">
        <v>276</v>
      </c>
      <c r="G1017" s="16" t="s">
        <v>10</v>
      </c>
      <c r="H1017" s="16" t="s">
        <v>43</v>
      </c>
      <c r="I1017" s="16" t="s">
        <v>43</v>
      </c>
      <c r="J1017" s="17">
        <v>30</v>
      </c>
      <c r="K1017" s="17">
        <v>300</v>
      </c>
      <c r="L1017" s="17">
        <v>330</v>
      </c>
      <c r="M1017" s="16" t="s">
        <v>1863</v>
      </c>
      <c r="N1017" s="15"/>
    </row>
    <row r="1018" spans="1:14" x14ac:dyDescent="0.2">
      <c r="A1018" s="18">
        <v>41562.572280092594</v>
      </c>
      <c r="B1018" s="16" t="s">
        <v>218</v>
      </c>
      <c r="C1018" s="16" t="s">
        <v>329</v>
      </c>
      <c r="D1018" s="15">
        <v>41557.544074074074</v>
      </c>
      <c r="E1018" s="15">
        <v>41553.818715277775</v>
      </c>
      <c r="F1018" s="16" t="s">
        <v>280</v>
      </c>
      <c r="G1018" s="16" t="s">
        <v>10</v>
      </c>
      <c r="H1018" s="16" t="s">
        <v>42</v>
      </c>
      <c r="I1018" s="16" t="s">
        <v>42</v>
      </c>
      <c r="J1018" s="17">
        <v>50</v>
      </c>
      <c r="K1018" s="17">
        <v>0</v>
      </c>
      <c r="L1018" s="17">
        <v>50</v>
      </c>
      <c r="M1018" s="16" t="s">
        <v>1864</v>
      </c>
      <c r="N1018" s="15">
        <v>41732</v>
      </c>
    </row>
    <row r="1019" spans="1:14" x14ac:dyDescent="0.2">
      <c r="A1019" s="18">
        <v>41563.361909722225</v>
      </c>
      <c r="B1019" s="16" t="s">
        <v>223</v>
      </c>
      <c r="C1019" s="16" t="s">
        <v>921</v>
      </c>
      <c r="D1019" s="15">
        <v>41558.330046296294</v>
      </c>
      <c r="F1019" s="16" t="s">
        <v>326</v>
      </c>
      <c r="G1019" s="16" t="s">
        <v>10</v>
      </c>
      <c r="H1019" s="16" t="s">
        <v>45</v>
      </c>
      <c r="I1019" s="16" t="s">
        <v>45</v>
      </c>
      <c r="J1019" s="17">
        <v>30</v>
      </c>
      <c r="K1019" s="17">
        <v>0</v>
      </c>
      <c r="L1019" s="17">
        <v>30</v>
      </c>
      <c r="M1019" s="16" t="s">
        <v>1864</v>
      </c>
      <c r="N1019" s="15">
        <v>41747</v>
      </c>
    </row>
    <row r="1020" spans="1:14" x14ac:dyDescent="0.2">
      <c r="A1020" s="18">
        <v>41549.958634259259</v>
      </c>
      <c r="B1020" s="16" t="s">
        <v>221</v>
      </c>
      <c r="C1020" s="16" t="s">
        <v>922</v>
      </c>
      <c r="D1020" s="15">
        <v>41544.923229166663</v>
      </c>
      <c r="F1020" s="16" t="s">
        <v>288</v>
      </c>
      <c r="G1020" s="16" t="s">
        <v>10</v>
      </c>
      <c r="H1020" s="16" t="s">
        <v>41</v>
      </c>
      <c r="I1020" s="16" t="s">
        <v>41</v>
      </c>
      <c r="J1020" s="17">
        <v>30</v>
      </c>
      <c r="K1020" s="17">
        <v>501.05</v>
      </c>
      <c r="L1020" s="17">
        <v>531.04999999999995</v>
      </c>
      <c r="M1020" s="16" t="s">
        <v>1864</v>
      </c>
      <c r="N1020" s="15">
        <v>41750</v>
      </c>
    </row>
    <row r="1021" spans="1:14" x14ac:dyDescent="0.2">
      <c r="A1021" s="18">
        <v>41560.330416666664</v>
      </c>
      <c r="B1021" s="16" t="s">
        <v>197</v>
      </c>
      <c r="C1021" s="16" t="s">
        <v>870</v>
      </c>
      <c r="D1021" s="15">
        <v>41555.294861111113</v>
      </c>
      <c r="F1021" s="16" t="s">
        <v>326</v>
      </c>
      <c r="G1021" s="16" t="s">
        <v>10</v>
      </c>
      <c r="H1021" s="16" t="s">
        <v>45</v>
      </c>
      <c r="I1021" s="16" t="s">
        <v>45</v>
      </c>
      <c r="J1021" s="17">
        <v>30</v>
      </c>
      <c r="K1021" s="17">
        <v>0</v>
      </c>
      <c r="L1021" s="17">
        <v>30</v>
      </c>
      <c r="M1021" s="16" t="s">
        <v>1864</v>
      </c>
      <c r="N1021" s="15">
        <v>41931</v>
      </c>
    </row>
    <row r="1022" spans="1:14" x14ac:dyDescent="0.2">
      <c r="A1022" s="18">
        <v>41556.963252314818</v>
      </c>
      <c r="B1022" s="16" t="s">
        <v>212</v>
      </c>
      <c r="C1022" s="16" t="s">
        <v>852</v>
      </c>
      <c r="D1022" s="15">
        <v>41551.925266203703</v>
      </c>
      <c r="F1022" s="16" t="s">
        <v>280</v>
      </c>
      <c r="G1022" s="16" t="s">
        <v>10</v>
      </c>
      <c r="H1022" s="16" t="s">
        <v>43</v>
      </c>
      <c r="I1022" s="16" t="s">
        <v>43</v>
      </c>
      <c r="J1022" s="17">
        <v>30</v>
      </c>
      <c r="K1022" s="17">
        <v>744</v>
      </c>
      <c r="L1022" s="17">
        <v>774</v>
      </c>
      <c r="M1022" s="16" t="s">
        <v>1863</v>
      </c>
      <c r="N1022" s="15"/>
    </row>
    <row r="1023" spans="1:14" x14ac:dyDescent="0.2">
      <c r="A1023" s="18">
        <v>41561.865057870367</v>
      </c>
      <c r="B1023" s="16" t="s">
        <v>208</v>
      </c>
      <c r="C1023" s="16" t="s">
        <v>923</v>
      </c>
      <c r="D1023" s="15">
        <v>41556.825694444444</v>
      </c>
      <c r="E1023" s="15">
        <v>41560.843854166669</v>
      </c>
      <c r="F1023" s="16" t="s">
        <v>280</v>
      </c>
      <c r="G1023" s="16" t="s">
        <v>10</v>
      </c>
      <c r="H1023" s="16" t="s">
        <v>49</v>
      </c>
      <c r="I1023" s="16" t="s">
        <v>49</v>
      </c>
      <c r="J1023" s="17">
        <v>30</v>
      </c>
      <c r="K1023" s="17">
        <v>0</v>
      </c>
      <c r="L1023" s="17">
        <v>30</v>
      </c>
      <c r="M1023" s="16" t="s">
        <v>1864</v>
      </c>
      <c r="N1023" s="15">
        <v>41936</v>
      </c>
    </row>
    <row r="1024" spans="1:14" x14ac:dyDescent="0.2">
      <c r="A1024" s="18">
        <v>41550.886562500003</v>
      </c>
      <c r="B1024" s="16" t="s">
        <v>221</v>
      </c>
      <c r="C1024" s="16" t="s">
        <v>924</v>
      </c>
      <c r="D1024" s="15">
        <v>41545.845381944448</v>
      </c>
      <c r="E1024" s="15">
        <v>41553.309398148151</v>
      </c>
      <c r="F1024" s="16" t="s">
        <v>276</v>
      </c>
      <c r="G1024" s="16" t="s">
        <v>10</v>
      </c>
      <c r="H1024" s="16" t="s">
        <v>49</v>
      </c>
      <c r="I1024" s="16" t="s">
        <v>49</v>
      </c>
      <c r="J1024" s="17">
        <v>30</v>
      </c>
      <c r="K1024" s="17">
        <v>450</v>
      </c>
      <c r="L1024" s="17">
        <v>480</v>
      </c>
      <c r="M1024" s="16" t="s">
        <v>1864</v>
      </c>
      <c r="N1024" s="15">
        <v>41707</v>
      </c>
    </row>
    <row r="1025" spans="1:14" x14ac:dyDescent="0.2">
      <c r="A1025" s="18">
        <v>41552.644074074073</v>
      </c>
      <c r="B1025" s="16" t="s">
        <v>90</v>
      </c>
      <c r="C1025" s="16" t="s">
        <v>925</v>
      </c>
      <c r="D1025" s="15">
        <v>41557.689768518518</v>
      </c>
      <c r="E1025" s="15">
        <v>41562.650289351855</v>
      </c>
      <c r="F1025" s="16" t="s">
        <v>288</v>
      </c>
      <c r="G1025" s="16" t="s">
        <v>10</v>
      </c>
      <c r="H1025" s="16" t="s">
        <v>43</v>
      </c>
      <c r="I1025" s="16" t="s">
        <v>43</v>
      </c>
      <c r="J1025" s="17">
        <v>30</v>
      </c>
      <c r="K1025" s="17">
        <v>500</v>
      </c>
      <c r="L1025" s="17">
        <v>530</v>
      </c>
      <c r="M1025" s="16" t="s">
        <v>1863</v>
      </c>
      <c r="N1025" s="15"/>
    </row>
    <row r="1026" spans="1:14" x14ac:dyDescent="0.2">
      <c r="A1026" s="18">
        <v>41557.937928240739</v>
      </c>
      <c r="B1026" s="16" t="s">
        <v>205</v>
      </c>
      <c r="C1026" s="16" t="s">
        <v>926</v>
      </c>
      <c r="D1026" s="15">
        <v>41552.891319444447</v>
      </c>
      <c r="E1026" s="15">
        <v>41556.544675925928</v>
      </c>
      <c r="F1026" s="16" t="s">
        <v>280</v>
      </c>
      <c r="G1026" s="16" t="s">
        <v>10</v>
      </c>
      <c r="H1026" s="16" t="s">
        <v>42</v>
      </c>
      <c r="I1026" s="16" t="s">
        <v>42</v>
      </c>
      <c r="J1026" s="17">
        <v>30</v>
      </c>
      <c r="K1026" s="17">
        <v>0</v>
      </c>
      <c r="L1026" s="17">
        <v>30</v>
      </c>
      <c r="M1026" s="16" t="s">
        <v>1863</v>
      </c>
      <c r="N1026" s="15"/>
    </row>
    <row r="1027" spans="1:14" x14ac:dyDescent="0.2">
      <c r="A1027" s="18">
        <v>41583.642881944441</v>
      </c>
      <c r="B1027" s="16" t="s">
        <v>90</v>
      </c>
      <c r="C1027" s="16" t="s">
        <v>927</v>
      </c>
      <c r="D1027" s="15">
        <v>41588.689560185187</v>
      </c>
      <c r="E1027" s="15">
        <v>41593.649560185186</v>
      </c>
      <c r="F1027" s="16" t="s">
        <v>288</v>
      </c>
      <c r="G1027" s="16" t="s">
        <v>10</v>
      </c>
      <c r="H1027" s="16" t="s">
        <v>43</v>
      </c>
      <c r="I1027" s="16" t="s">
        <v>43</v>
      </c>
      <c r="J1027" s="17">
        <v>30</v>
      </c>
      <c r="K1027" s="17">
        <v>500</v>
      </c>
      <c r="L1027" s="17">
        <v>530</v>
      </c>
      <c r="M1027" s="16" t="s">
        <v>1864</v>
      </c>
      <c r="N1027" s="15">
        <v>41907</v>
      </c>
    </row>
    <row r="1028" spans="1:14" x14ac:dyDescent="0.2">
      <c r="A1028" s="18">
        <v>41552.642071759263</v>
      </c>
      <c r="B1028" s="16" t="s">
        <v>90</v>
      </c>
      <c r="C1028" s="16" t="s">
        <v>925</v>
      </c>
      <c r="D1028" s="15">
        <v>41557.689768518518</v>
      </c>
      <c r="E1028" s="15">
        <v>41562.650891203702</v>
      </c>
      <c r="F1028" s="16" t="s">
        <v>288</v>
      </c>
      <c r="G1028" s="16" t="s">
        <v>10</v>
      </c>
      <c r="H1028" s="16" t="s">
        <v>43</v>
      </c>
      <c r="I1028" s="16" t="s">
        <v>43</v>
      </c>
      <c r="J1028" s="17">
        <v>30</v>
      </c>
      <c r="K1028" s="17">
        <v>500</v>
      </c>
      <c r="L1028" s="17">
        <v>530</v>
      </c>
      <c r="M1028" s="16" t="s">
        <v>1863</v>
      </c>
      <c r="N1028" s="15"/>
    </row>
    <row r="1029" spans="1:14" x14ac:dyDescent="0.2">
      <c r="A1029" s="18">
        <v>41583.641655092593</v>
      </c>
      <c r="B1029" s="16" t="s">
        <v>90</v>
      </c>
      <c r="C1029" s="16" t="s">
        <v>928</v>
      </c>
      <c r="D1029" s="15">
        <v>41588.68949074074</v>
      </c>
      <c r="E1029" s="15">
        <v>41593.648738425924</v>
      </c>
      <c r="F1029" s="16" t="s">
        <v>288</v>
      </c>
      <c r="G1029" s="16" t="s">
        <v>10</v>
      </c>
      <c r="H1029" s="16" t="s">
        <v>43</v>
      </c>
      <c r="I1029" s="16" t="s">
        <v>43</v>
      </c>
      <c r="J1029" s="17">
        <v>30</v>
      </c>
      <c r="K1029" s="17">
        <v>500</v>
      </c>
      <c r="L1029" s="17">
        <v>530</v>
      </c>
      <c r="M1029" s="16" t="s">
        <v>1864</v>
      </c>
      <c r="N1029" s="15">
        <v>41724</v>
      </c>
    </row>
    <row r="1030" spans="1:14" x14ac:dyDescent="0.2">
      <c r="A1030" s="18">
        <v>41562.573287037034</v>
      </c>
      <c r="B1030" s="16" t="s">
        <v>218</v>
      </c>
      <c r="C1030" s="16" t="s">
        <v>323</v>
      </c>
      <c r="D1030" s="15">
        <v>41557.521608796298</v>
      </c>
      <c r="E1030" s="15">
        <v>41557.549050925925</v>
      </c>
      <c r="F1030" s="16" t="s">
        <v>280</v>
      </c>
      <c r="G1030" s="16" t="s">
        <v>10</v>
      </c>
      <c r="H1030" s="16" t="s">
        <v>42</v>
      </c>
      <c r="I1030" s="16" t="s">
        <v>42</v>
      </c>
      <c r="J1030" s="17">
        <v>50</v>
      </c>
      <c r="K1030" s="17">
        <v>97</v>
      </c>
      <c r="L1030" s="17">
        <v>147</v>
      </c>
      <c r="M1030" s="16" t="s">
        <v>1864</v>
      </c>
      <c r="N1030" s="15">
        <v>41770</v>
      </c>
    </row>
    <row r="1031" spans="1:14" x14ac:dyDescent="0.2">
      <c r="A1031" s="18">
        <v>41561.888680555552</v>
      </c>
      <c r="B1031" s="16" t="s">
        <v>207</v>
      </c>
      <c r="C1031" s="16" t="s">
        <v>379</v>
      </c>
      <c r="D1031" s="15">
        <v>41556.833518518521</v>
      </c>
      <c r="E1031" s="15">
        <v>41560.843923611108</v>
      </c>
      <c r="F1031" s="16" t="s">
        <v>280</v>
      </c>
      <c r="G1031" s="16" t="s">
        <v>10</v>
      </c>
      <c r="H1031" s="16" t="s">
        <v>49</v>
      </c>
      <c r="I1031" s="16" t="s">
        <v>49</v>
      </c>
      <c r="J1031" s="17">
        <v>30</v>
      </c>
      <c r="K1031" s="17">
        <v>545.55999999999995</v>
      </c>
      <c r="L1031" s="17">
        <v>575.55999999999995</v>
      </c>
      <c r="M1031" s="16" t="s">
        <v>1864</v>
      </c>
      <c r="N1031" s="15">
        <v>41672</v>
      </c>
    </row>
    <row r="1032" spans="1:14" x14ac:dyDescent="0.2">
      <c r="A1032" s="18">
        <v>41583.641250000001</v>
      </c>
      <c r="B1032" s="16" t="s">
        <v>90</v>
      </c>
      <c r="C1032" s="16" t="s">
        <v>929</v>
      </c>
      <c r="D1032" s="15">
        <v>41588.696631944447</v>
      </c>
      <c r="E1032" s="15">
        <v>41593.508252314816</v>
      </c>
      <c r="F1032" s="16" t="s">
        <v>288</v>
      </c>
      <c r="G1032" s="16" t="s">
        <v>10</v>
      </c>
      <c r="H1032" s="16" t="s">
        <v>43</v>
      </c>
      <c r="I1032" s="16" t="s">
        <v>43</v>
      </c>
      <c r="J1032" s="17">
        <v>30</v>
      </c>
      <c r="K1032" s="17">
        <v>500</v>
      </c>
      <c r="L1032" s="17">
        <v>530</v>
      </c>
      <c r="M1032" s="16" t="s">
        <v>1863</v>
      </c>
      <c r="N1032" s="15"/>
    </row>
    <row r="1033" spans="1:14" x14ac:dyDescent="0.2">
      <c r="A1033" s="18">
        <v>41593.595717592594</v>
      </c>
      <c r="B1033" s="16" t="s">
        <v>206</v>
      </c>
      <c r="C1033" s="16" t="s">
        <v>930</v>
      </c>
      <c r="D1033" s="15">
        <v>41588.539351851854</v>
      </c>
      <c r="E1033" s="15">
        <v>41591.938807870371</v>
      </c>
      <c r="F1033" s="16" t="s">
        <v>280</v>
      </c>
      <c r="G1033" s="16" t="s">
        <v>10</v>
      </c>
      <c r="H1033" s="16" t="s">
        <v>45</v>
      </c>
      <c r="I1033" s="16" t="s">
        <v>45</v>
      </c>
      <c r="J1033" s="17">
        <v>30</v>
      </c>
      <c r="K1033" s="17">
        <v>92.01</v>
      </c>
      <c r="L1033" s="17">
        <v>122.01</v>
      </c>
      <c r="M1033" s="16" t="s">
        <v>1863</v>
      </c>
      <c r="N1033" s="15"/>
    </row>
    <row r="1034" spans="1:14" x14ac:dyDescent="0.2">
      <c r="A1034" s="18">
        <v>41549.95722222222</v>
      </c>
      <c r="B1034" s="16" t="s">
        <v>221</v>
      </c>
      <c r="C1034" s="16" t="s">
        <v>931</v>
      </c>
      <c r="D1034" s="15">
        <v>41544.899039351854</v>
      </c>
      <c r="F1034" s="16" t="s">
        <v>288</v>
      </c>
      <c r="G1034" s="16" t="s">
        <v>10</v>
      </c>
      <c r="H1034" s="16" t="s">
        <v>41</v>
      </c>
      <c r="I1034" s="16" t="s">
        <v>41</v>
      </c>
      <c r="J1034" s="17">
        <v>30</v>
      </c>
      <c r="K1034" s="17">
        <v>337.68</v>
      </c>
      <c r="L1034" s="17">
        <v>367.68</v>
      </c>
      <c r="M1034" s="16" t="s">
        <v>1864</v>
      </c>
      <c r="N1034" s="15">
        <v>41834</v>
      </c>
    </row>
    <row r="1035" spans="1:14" x14ac:dyDescent="0.2">
      <c r="A1035" s="18">
        <v>41550.894548611112</v>
      </c>
      <c r="B1035" s="16" t="s">
        <v>221</v>
      </c>
      <c r="C1035" s="16" t="s">
        <v>932</v>
      </c>
      <c r="D1035" s="15">
        <v>41545.830891203703</v>
      </c>
      <c r="F1035" s="16" t="s">
        <v>288</v>
      </c>
      <c r="G1035" s="16" t="s">
        <v>10</v>
      </c>
      <c r="H1035" s="16" t="s">
        <v>43</v>
      </c>
      <c r="I1035" s="16" t="s">
        <v>43</v>
      </c>
      <c r="J1035" s="17">
        <v>30</v>
      </c>
      <c r="K1035" s="17">
        <v>3000</v>
      </c>
      <c r="L1035" s="17">
        <v>3030</v>
      </c>
      <c r="M1035" s="16" t="s">
        <v>1863</v>
      </c>
      <c r="N1035" s="15"/>
    </row>
    <row r="1036" spans="1:14" x14ac:dyDescent="0.2">
      <c r="A1036" s="18">
        <v>41560.325104166666</v>
      </c>
      <c r="B1036" s="16" t="s">
        <v>197</v>
      </c>
      <c r="C1036" s="16" t="s">
        <v>933</v>
      </c>
      <c r="D1036" s="15">
        <v>41555.257743055554</v>
      </c>
      <c r="F1036" s="16" t="s">
        <v>326</v>
      </c>
      <c r="G1036" s="16" t="s">
        <v>10</v>
      </c>
      <c r="H1036" s="16" t="s">
        <v>45</v>
      </c>
      <c r="I1036" s="16" t="s">
        <v>45</v>
      </c>
      <c r="J1036" s="17">
        <v>30</v>
      </c>
      <c r="K1036" s="17">
        <v>100</v>
      </c>
      <c r="L1036" s="17">
        <v>130</v>
      </c>
      <c r="M1036" s="16" t="s">
        <v>1864</v>
      </c>
      <c r="N1036" s="15">
        <v>41672</v>
      </c>
    </row>
    <row r="1037" spans="1:14" x14ac:dyDescent="0.2">
      <c r="A1037" s="18">
        <v>41562.564456018517</v>
      </c>
      <c r="B1037" s="16" t="s">
        <v>78</v>
      </c>
      <c r="C1037" s="16" t="s">
        <v>934</v>
      </c>
      <c r="D1037" s="15">
        <v>41557.494791666664</v>
      </c>
      <c r="F1037" s="16" t="s">
        <v>326</v>
      </c>
      <c r="G1037" s="16" t="s">
        <v>10</v>
      </c>
      <c r="H1037" s="16" t="s">
        <v>43</v>
      </c>
      <c r="I1037" s="16" t="s">
        <v>43</v>
      </c>
      <c r="J1037" s="17">
        <v>220</v>
      </c>
      <c r="K1037" s="17">
        <v>0</v>
      </c>
      <c r="L1037" s="17">
        <v>220</v>
      </c>
      <c r="M1037" s="16" t="s">
        <v>1863</v>
      </c>
      <c r="N1037" s="15"/>
    </row>
    <row r="1038" spans="1:14" x14ac:dyDescent="0.2">
      <c r="A1038" s="18">
        <v>41549.945347222223</v>
      </c>
      <c r="B1038" s="16" t="s">
        <v>221</v>
      </c>
      <c r="C1038" s="16" t="s">
        <v>935</v>
      </c>
      <c r="D1038" s="15">
        <v>41544.871886574074</v>
      </c>
      <c r="E1038" s="15">
        <v>41552.731458333335</v>
      </c>
      <c r="F1038" s="16" t="s">
        <v>276</v>
      </c>
      <c r="G1038" s="16" t="s">
        <v>10</v>
      </c>
      <c r="H1038" s="16" t="s">
        <v>43</v>
      </c>
      <c r="I1038" s="16" t="s">
        <v>43</v>
      </c>
      <c r="J1038" s="17">
        <v>30</v>
      </c>
      <c r="K1038" s="17">
        <v>237.55</v>
      </c>
      <c r="L1038" s="17">
        <v>267.55</v>
      </c>
      <c r="M1038" s="16" t="s">
        <v>1864</v>
      </c>
      <c r="N1038" s="15">
        <v>41747</v>
      </c>
    </row>
    <row r="1039" spans="1:14" x14ac:dyDescent="0.2">
      <c r="A1039" s="18">
        <v>41561.588229166664</v>
      </c>
      <c r="B1039" s="16" t="s">
        <v>199</v>
      </c>
      <c r="C1039" s="16" t="s">
        <v>936</v>
      </c>
      <c r="D1039" s="15">
        <v>41556.512442129628</v>
      </c>
      <c r="E1039" s="15">
        <v>41560.944432870368</v>
      </c>
      <c r="F1039" s="16" t="s">
        <v>280</v>
      </c>
      <c r="G1039" s="16" t="s">
        <v>10</v>
      </c>
      <c r="H1039" s="16" t="s">
        <v>42</v>
      </c>
      <c r="I1039" s="16" t="s">
        <v>42</v>
      </c>
      <c r="J1039" s="17">
        <v>30</v>
      </c>
      <c r="K1039" s="17">
        <v>0</v>
      </c>
      <c r="L1039" s="17">
        <v>30</v>
      </c>
      <c r="M1039" s="16" t="s">
        <v>1863</v>
      </c>
      <c r="N1039" s="15"/>
    </row>
    <row r="1040" spans="1:14" x14ac:dyDescent="0.2">
      <c r="A1040" s="18">
        <v>41549.948506944442</v>
      </c>
      <c r="B1040" s="16" t="s">
        <v>221</v>
      </c>
      <c r="C1040" s="16" t="s">
        <v>937</v>
      </c>
      <c r="D1040" s="15">
        <v>41544.869791666664</v>
      </c>
      <c r="F1040" s="16" t="s">
        <v>288</v>
      </c>
      <c r="G1040" s="16" t="s">
        <v>10</v>
      </c>
      <c r="H1040" s="16" t="s">
        <v>41</v>
      </c>
      <c r="I1040" s="16" t="s">
        <v>41</v>
      </c>
      <c r="J1040" s="17">
        <v>30</v>
      </c>
      <c r="K1040" s="17">
        <v>450</v>
      </c>
      <c r="L1040" s="17">
        <v>480</v>
      </c>
      <c r="M1040" s="16" t="s">
        <v>1864</v>
      </c>
      <c r="N1040" s="15">
        <v>41769</v>
      </c>
    </row>
    <row r="1041" spans="1:14" x14ac:dyDescent="0.2">
      <c r="A1041" s="18">
        <v>41550.891770833332</v>
      </c>
      <c r="B1041" s="16" t="s">
        <v>221</v>
      </c>
      <c r="C1041" s="16" t="s">
        <v>938</v>
      </c>
      <c r="D1041" s="15">
        <v>41545.811747685184</v>
      </c>
      <c r="F1041" s="16" t="s">
        <v>276</v>
      </c>
      <c r="G1041" s="16" t="s">
        <v>10</v>
      </c>
      <c r="H1041" s="16" t="s">
        <v>43</v>
      </c>
      <c r="I1041" s="16" t="s">
        <v>43</v>
      </c>
      <c r="J1041" s="17">
        <v>30</v>
      </c>
      <c r="K1041" s="17">
        <v>190.2</v>
      </c>
      <c r="L1041" s="17">
        <v>220.2</v>
      </c>
      <c r="M1041" s="16" t="s">
        <v>1864</v>
      </c>
      <c r="N1041" s="15">
        <v>41834</v>
      </c>
    </row>
    <row r="1042" spans="1:14" x14ac:dyDescent="0.2">
      <c r="A1042" s="18">
        <v>41549.943287037036</v>
      </c>
      <c r="B1042" s="16" t="s">
        <v>221</v>
      </c>
      <c r="C1042" s="16" t="s">
        <v>939</v>
      </c>
      <c r="D1042" s="15">
        <v>41544.861944444441</v>
      </c>
      <c r="E1042" s="15">
        <v>41552.715555555558</v>
      </c>
      <c r="F1042" s="16" t="s">
        <v>276</v>
      </c>
      <c r="G1042" s="16" t="s">
        <v>10</v>
      </c>
      <c r="H1042" s="16" t="s">
        <v>43</v>
      </c>
      <c r="I1042" s="16" t="s">
        <v>43</v>
      </c>
      <c r="J1042" s="17">
        <v>30</v>
      </c>
      <c r="K1042" s="17">
        <v>300</v>
      </c>
      <c r="L1042" s="17">
        <v>330</v>
      </c>
      <c r="M1042" s="16" t="s">
        <v>1863</v>
      </c>
      <c r="N1042" s="15"/>
    </row>
    <row r="1043" spans="1:14" x14ac:dyDescent="0.2">
      <c r="A1043" s="18">
        <v>41556.61791666667</v>
      </c>
      <c r="B1043" s="16" t="s">
        <v>103</v>
      </c>
      <c r="C1043" s="16" t="s">
        <v>532</v>
      </c>
      <c r="D1043" s="15">
        <v>41551.535474537035</v>
      </c>
      <c r="F1043" s="16" t="s">
        <v>280</v>
      </c>
      <c r="G1043" s="16" t="s">
        <v>10</v>
      </c>
      <c r="H1043" s="16" t="s">
        <v>48</v>
      </c>
      <c r="I1043" s="16" t="s">
        <v>48</v>
      </c>
      <c r="J1043" s="17">
        <v>30</v>
      </c>
      <c r="K1043" s="17">
        <v>1257.18</v>
      </c>
      <c r="L1043" s="17">
        <v>1287.18</v>
      </c>
      <c r="M1043" s="16" t="s">
        <v>1864</v>
      </c>
      <c r="N1043" s="15">
        <v>41786</v>
      </c>
    </row>
    <row r="1044" spans="1:14" x14ac:dyDescent="0.2">
      <c r="A1044" s="18">
        <v>41550.896724537037</v>
      </c>
      <c r="B1044" s="16" t="s">
        <v>221</v>
      </c>
      <c r="C1044" s="16" t="s">
        <v>940</v>
      </c>
      <c r="D1044" s="15">
        <v>41545.810486111113</v>
      </c>
      <c r="E1044" s="15">
        <v>41556.062384259261</v>
      </c>
      <c r="F1044" s="16" t="s">
        <v>288</v>
      </c>
      <c r="G1044" s="16" t="s">
        <v>10</v>
      </c>
      <c r="H1044" s="16" t="s">
        <v>41</v>
      </c>
      <c r="I1044" s="16" t="s">
        <v>41</v>
      </c>
      <c r="J1044" s="17">
        <v>30</v>
      </c>
      <c r="K1044" s="17">
        <v>450</v>
      </c>
      <c r="L1044" s="17">
        <v>480</v>
      </c>
      <c r="M1044" s="16" t="s">
        <v>1864</v>
      </c>
      <c r="N1044" s="15">
        <v>41688</v>
      </c>
    </row>
    <row r="1045" spans="1:14" x14ac:dyDescent="0.2">
      <c r="A1045" s="18">
        <v>41556.96570601852</v>
      </c>
      <c r="B1045" s="16" t="s">
        <v>212</v>
      </c>
      <c r="C1045" s="16" t="s">
        <v>941</v>
      </c>
      <c r="D1045" s="15">
        <v>41551.87840277778</v>
      </c>
      <c r="F1045" s="16" t="s">
        <v>280</v>
      </c>
      <c r="G1045" s="16" t="s">
        <v>10</v>
      </c>
      <c r="H1045" s="16" t="s">
        <v>45</v>
      </c>
      <c r="I1045" s="16" t="s">
        <v>45</v>
      </c>
      <c r="J1045" s="17">
        <v>30</v>
      </c>
      <c r="K1045" s="17">
        <v>0</v>
      </c>
      <c r="L1045" s="17">
        <v>30</v>
      </c>
      <c r="M1045" s="16" t="s">
        <v>1863</v>
      </c>
      <c r="N1045" s="15"/>
    </row>
    <row r="1046" spans="1:14" x14ac:dyDescent="0.2">
      <c r="A1046" s="18">
        <v>41554.674097222225</v>
      </c>
      <c r="B1046" s="16" t="s">
        <v>151</v>
      </c>
      <c r="C1046" s="16" t="s">
        <v>942</v>
      </c>
      <c r="D1046" s="15">
        <v>41559.76394675926</v>
      </c>
      <c r="E1046" s="15">
        <v>41560.957789351851</v>
      </c>
      <c r="F1046" s="16" t="s">
        <v>280</v>
      </c>
      <c r="G1046" s="16" t="s">
        <v>10</v>
      </c>
      <c r="H1046" s="16" t="s">
        <v>42</v>
      </c>
      <c r="I1046" s="16" t="s">
        <v>42</v>
      </c>
      <c r="J1046" s="17">
        <v>30</v>
      </c>
      <c r="K1046" s="17">
        <v>0</v>
      </c>
      <c r="L1046" s="17">
        <v>30</v>
      </c>
      <c r="M1046" s="16" t="s">
        <v>1863</v>
      </c>
      <c r="N1046" s="15"/>
    </row>
    <row r="1047" spans="1:14" x14ac:dyDescent="0.2">
      <c r="A1047" s="18">
        <v>41550.887141203704</v>
      </c>
      <c r="B1047" s="16" t="s">
        <v>221</v>
      </c>
      <c r="C1047" s="16" t="s">
        <v>943</v>
      </c>
      <c r="D1047" s="15">
        <v>41545.793877314813</v>
      </c>
      <c r="E1047" s="15">
        <v>41428.597870370373</v>
      </c>
      <c r="F1047" s="16" t="s">
        <v>276</v>
      </c>
      <c r="G1047" s="16" t="s">
        <v>10</v>
      </c>
      <c r="H1047" s="16" t="s">
        <v>43</v>
      </c>
      <c r="I1047" s="16" t="s">
        <v>43</v>
      </c>
      <c r="J1047" s="17">
        <v>30</v>
      </c>
      <c r="K1047" s="17">
        <v>383.5</v>
      </c>
      <c r="L1047" s="17">
        <v>413.5</v>
      </c>
      <c r="M1047" s="16" t="s">
        <v>1864</v>
      </c>
      <c r="N1047" s="15">
        <v>41774</v>
      </c>
    </row>
    <row r="1048" spans="1:14" x14ac:dyDescent="0.2">
      <c r="A1048" s="18">
        <v>41561.963402777779</v>
      </c>
      <c r="B1048" s="16" t="s">
        <v>206</v>
      </c>
      <c r="C1048" s="16" t="s">
        <v>426</v>
      </c>
      <c r="D1048" s="15">
        <v>41556.865937499999</v>
      </c>
      <c r="E1048" s="15">
        <v>41556.803194444445</v>
      </c>
      <c r="F1048" s="16" t="s">
        <v>280</v>
      </c>
      <c r="G1048" s="16" t="s">
        <v>10</v>
      </c>
      <c r="H1048" s="16" t="s">
        <v>43</v>
      </c>
      <c r="I1048" s="16" t="s">
        <v>43</v>
      </c>
      <c r="J1048" s="17">
        <v>220</v>
      </c>
      <c r="K1048" s="17">
        <v>0</v>
      </c>
      <c r="L1048" s="17">
        <v>220</v>
      </c>
      <c r="M1048" s="16" t="s">
        <v>1863</v>
      </c>
      <c r="N1048" s="15"/>
    </row>
    <row r="1049" spans="1:14" x14ac:dyDescent="0.2">
      <c r="A1049" s="18">
        <v>41549.94798611111</v>
      </c>
      <c r="B1049" s="16" t="s">
        <v>221</v>
      </c>
      <c r="C1049" s="16" t="s">
        <v>944</v>
      </c>
      <c r="D1049" s="15">
        <v>41544.850046296298</v>
      </c>
      <c r="E1049" s="15">
        <v>41552.636805555558</v>
      </c>
      <c r="F1049" s="16" t="s">
        <v>276</v>
      </c>
      <c r="G1049" s="16" t="s">
        <v>10</v>
      </c>
      <c r="H1049" s="16" t="s">
        <v>43</v>
      </c>
      <c r="I1049" s="16" t="s">
        <v>43</v>
      </c>
      <c r="J1049" s="17">
        <v>30</v>
      </c>
      <c r="K1049" s="17">
        <v>436.04</v>
      </c>
      <c r="L1049" s="17">
        <v>466.04</v>
      </c>
      <c r="M1049" s="16" t="s">
        <v>1863</v>
      </c>
      <c r="N1049" s="15"/>
    </row>
    <row r="1050" spans="1:14" x14ac:dyDescent="0.2">
      <c r="A1050" s="18">
        <v>41562.521932870368</v>
      </c>
      <c r="B1050" s="16" t="s">
        <v>199</v>
      </c>
      <c r="C1050" s="16" t="s">
        <v>945</v>
      </c>
      <c r="D1050" s="15">
        <v>41557.423900462964</v>
      </c>
      <c r="E1050" s="15">
        <v>41560.835636574076</v>
      </c>
      <c r="F1050" s="16" t="s">
        <v>280</v>
      </c>
      <c r="G1050" s="16" t="s">
        <v>10</v>
      </c>
      <c r="H1050" s="16" t="s">
        <v>49</v>
      </c>
      <c r="I1050" s="16" t="s">
        <v>49</v>
      </c>
      <c r="J1050" s="17">
        <v>30</v>
      </c>
      <c r="K1050" s="17">
        <v>0</v>
      </c>
      <c r="L1050" s="17">
        <v>30</v>
      </c>
      <c r="M1050" s="16" t="s">
        <v>1864</v>
      </c>
      <c r="N1050" s="15">
        <v>41910</v>
      </c>
    </row>
    <row r="1051" spans="1:14" x14ac:dyDescent="0.2">
      <c r="A1051" s="18">
        <v>41556.965231481481</v>
      </c>
      <c r="B1051" s="16" t="s">
        <v>212</v>
      </c>
      <c r="C1051" s="16" t="s">
        <v>946</v>
      </c>
      <c r="D1051" s="15">
        <v>41551.866886574076</v>
      </c>
      <c r="F1051" s="16" t="s">
        <v>280</v>
      </c>
      <c r="G1051" s="16" t="s">
        <v>10</v>
      </c>
      <c r="H1051" s="16" t="s">
        <v>43</v>
      </c>
      <c r="I1051" s="16" t="s">
        <v>43</v>
      </c>
      <c r="J1051" s="17">
        <v>30</v>
      </c>
      <c r="K1051" s="17">
        <v>270.06</v>
      </c>
      <c r="L1051" s="17">
        <v>300.06</v>
      </c>
      <c r="M1051" s="16" t="s">
        <v>1863</v>
      </c>
      <c r="N1051" s="15"/>
    </row>
    <row r="1052" spans="1:14" x14ac:dyDescent="0.2">
      <c r="A1052" s="18">
        <v>41561.926851851851</v>
      </c>
      <c r="B1052" s="16" t="s">
        <v>199</v>
      </c>
      <c r="C1052" s="16" t="s">
        <v>729</v>
      </c>
      <c r="D1052" s="15">
        <v>41556.826273148145</v>
      </c>
      <c r="E1052" s="15">
        <v>41560.851342592592</v>
      </c>
      <c r="F1052" s="16" t="s">
        <v>280</v>
      </c>
      <c r="G1052" s="16" t="s">
        <v>10</v>
      </c>
      <c r="H1052" s="16" t="s">
        <v>43</v>
      </c>
      <c r="I1052" s="16" t="s">
        <v>43</v>
      </c>
      <c r="J1052" s="17">
        <v>20</v>
      </c>
      <c r="K1052" s="17">
        <v>0</v>
      </c>
      <c r="L1052" s="17">
        <v>20</v>
      </c>
      <c r="M1052" s="16" t="s">
        <v>1864</v>
      </c>
      <c r="N1052" s="15">
        <v>41710</v>
      </c>
    </row>
    <row r="1053" spans="1:14" x14ac:dyDescent="0.2">
      <c r="A1053" s="18">
        <v>41554.772106481483</v>
      </c>
      <c r="B1053" s="16" t="s">
        <v>220</v>
      </c>
      <c r="C1053" s="16" t="s">
        <v>947</v>
      </c>
      <c r="D1053" s="15">
        <v>41549.670335648145</v>
      </c>
      <c r="E1053" s="15">
        <v>41555.734201388892</v>
      </c>
      <c r="F1053" s="16" t="s">
        <v>276</v>
      </c>
      <c r="G1053" s="16" t="s">
        <v>10</v>
      </c>
      <c r="H1053" s="16" t="s">
        <v>42</v>
      </c>
      <c r="I1053" s="16" t="s">
        <v>42</v>
      </c>
      <c r="J1053" s="17">
        <v>30</v>
      </c>
      <c r="K1053" s="17">
        <v>500</v>
      </c>
      <c r="L1053" s="17">
        <v>530</v>
      </c>
      <c r="M1053" s="16" t="s">
        <v>1864</v>
      </c>
      <c r="N1053" s="15">
        <v>41645</v>
      </c>
    </row>
    <row r="1054" spans="1:14" x14ac:dyDescent="0.2">
      <c r="A1054" s="18">
        <v>41562.572488425925</v>
      </c>
      <c r="B1054" s="16" t="s">
        <v>218</v>
      </c>
      <c r="C1054" s="16" t="s">
        <v>378</v>
      </c>
      <c r="D1054" s="15">
        <v>41557.468738425923</v>
      </c>
      <c r="E1054" s="15">
        <v>41560.84611111111</v>
      </c>
      <c r="F1054" s="16" t="s">
        <v>280</v>
      </c>
      <c r="G1054" s="16" t="s">
        <v>10</v>
      </c>
      <c r="H1054" s="16" t="s">
        <v>42</v>
      </c>
      <c r="I1054" s="16" t="s">
        <v>42</v>
      </c>
      <c r="J1054" s="17">
        <v>50</v>
      </c>
      <c r="K1054" s="17">
        <v>0</v>
      </c>
      <c r="L1054" s="17">
        <v>50</v>
      </c>
      <c r="M1054" s="16" t="s">
        <v>1864</v>
      </c>
      <c r="N1054" s="15">
        <v>41695</v>
      </c>
    </row>
    <row r="1055" spans="1:14" x14ac:dyDescent="0.2">
      <c r="A1055" s="18">
        <v>41588.936574074076</v>
      </c>
      <c r="B1055" s="16" t="s">
        <v>205</v>
      </c>
      <c r="C1055" s="16" t="s">
        <v>948</v>
      </c>
      <c r="D1055" s="15">
        <v>41583.831620370373</v>
      </c>
      <c r="F1055" s="16" t="s">
        <v>280</v>
      </c>
      <c r="G1055" s="16" t="s">
        <v>10</v>
      </c>
      <c r="H1055" s="16" t="s">
        <v>42</v>
      </c>
      <c r="I1055" s="16" t="s">
        <v>42</v>
      </c>
      <c r="J1055" s="17">
        <v>1</v>
      </c>
      <c r="K1055" s="17">
        <v>0</v>
      </c>
      <c r="L1055" s="17">
        <v>1</v>
      </c>
      <c r="M1055" s="16" t="s">
        <v>1864</v>
      </c>
      <c r="N1055" s="15">
        <v>41959</v>
      </c>
    </row>
    <row r="1056" spans="1:14" x14ac:dyDescent="0.2">
      <c r="A1056" s="18">
        <v>41549.958124999997</v>
      </c>
      <c r="B1056" s="16" t="s">
        <v>221</v>
      </c>
      <c r="C1056" s="16" t="s">
        <v>949</v>
      </c>
      <c r="D1056" s="15">
        <v>41544.844733796293</v>
      </c>
      <c r="F1056" s="16" t="s">
        <v>288</v>
      </c>
      <c r="G1056" s="16" t="s">
        <v>10</v>
      </c>
      <c r="H1056" s="16" t="s">
        <v>41</v>
      </c>
      <c r="I1056" s="16" t="s">
        <v>41</v>
      </c>
      <c r="J1056" s="17">
        <v>30</v>
      </c>
      <c r="K1056" s="17">
        <v>500</v>
      </c>
      <c r="L1056" s="17">
        <v>530</v>
      </c>
      <c r="M1056" s="16" t="s">
        <v>1864</v>
      </c>
      <c r="N1056" s="15">
        <v>41923</v>
      </c>
    </row>
    <row r="1057" spans="1:14" x14ac:dyDescent="0.2">
      <c r="A1057" s="18">
        <v>41560.571168981478</v>
      </c>
      <c r="B1057" s="16" t="s">
        <v>148</v>
      </c>
      <c r="C1057" s="16" t="s">
        <v>902</v>
      </c>
      <c r="D1057" s="15">
        <v>41555.455023148148</v>
      </c>
      <c r="F1057" s="16" t="s">
        <v>326</v>
      </c>
      <c r="G1057" s="16" t="s">
        <v>10</v>
      </c>
      <c r="H1057" s="16" t="s">
        <v>45</v>
      </c>
      <c r="I1057" s="16" t="s">
        <v>45</v>
      </c>
      <c r="J1057" s="17">
        <v>30</v>
      </c>
      <c r="K1057" s="17">
        <v>0</v>
      </c>
      <c r="L1057" s="17">
        <v>30</v>
      </c>
      <c r="M1057" s="16" t="s">
        <v>1864</v>
      </c>
      <c r="N1057" s="15">
        <v>41921</v>
      </c>
    </row>
    <row r="1058" spans="1:14" x14ac:dyDescent="0.2">
      <c r="A1058" s="18">
        <v>41550.684976851851</v>
      </c>
      <c r="B1058" s="16" t="s">
        <v>70</v>
      </c>
      <c r="C1058" s="16" t="s">
        <v>950</v>
      </c>
      <c r="D1058" s="15">
        <v>41545.565196759257</v>
      </c>
      <c r="E1058" s="15">
        <v>41556.12709490741</v>
      </c>
      <c r="F1058" s="16" t="s">
        <v>280</v>
      </c>
      <c r="G1058" s="16" t="s">
        <v>10</v>
      </c>
      <c r="H1058" s="16" t="s">
        <v>45</v>
      </c>
      <c r="I1058" s="16" t="s">
        <v>45</v>
      </c>
      <c r="J1058" s="17">
        <v>30</v>
      </c>
      <c r="K1058" s="17">
        <v>0</v>
      </c>
      <c r="L1058" s="17">
        <v>30</v>
      </c>
      <c r="M1058" s="16" t="s">
        <v>1863</v>
      </c>
      <c r="N1058" s="15"/>
    </row>
    <row r="1059" spans="1:14" x14ac:dyDescent="0.2">
      <c r="A1059" s="18">
        <v>41550.886817129627</v>
      </c>
      <c r="B1059" s="16" t="s">
        <v>221</v>
      </c>
      <c r="C1059" s="16" t="s">
        <v>951</v>
      </c>
      <c r="D1059" s="15">
        <v>41545.765347222223</v>
      </c>
      <c r="F1059" s="16" t="s">
        <v>276</v>
      </c>
      <c r="G1059" s="16" t="s">
        <v>10</v>
      </c>
      <c r="H1059" s="16" t="s">
        <v>49</v>
      </c>
      <c r="I1059" s="16" t="s">
        <v>49</v>
      </c>
      <c r="J1059" s="17">
        <v>949</v>
      </c>
      <c r="K1059" s="17">
        <v>0</v>
      </c>
      <c r="L1059" s="17">
        <v>949</v>
      </c>
      <c r="M1059" s="16" t="s">
        <v>1864</v>
      </c>
      <c r="N1059" s="15">
        <v>41913</v>
      </c>
    </row>
    <row r="1060" spans="1:14" x14ac:dyDescent="0.2">
      <c r="A1060" s="18">
        <v>41561.884942129633</v>
      </c>
      <c r="B1060" s="16" t="s">
        <v>207</v>
      </c>
      <c r="C1060" s="16" t="s">
        <v>952</v>
      </c>
      <c r="D1060" s="15">
        <v>41556.761377314811</v>
      </c>
      <c r="E1060" s="15">
        <v>41560.851157407407</v>
      </c>
      <c r="F1060" s="16" t="s">
        <v>280</v>
      </c>
      <c r="G1060" s="16" t="s">
        <v>10</v>
      </c>
      <c r="H1060" s="16" t="s">
        <v>43</v>
      </c>
      <c r="I1060" s="16" t="s">
        <v>43</v>
      </c>
      <c r="J1060" s="17">
        <v>20</v>
      </c>
      <c r="K1060" s="17">
        <v>0</v>
      </c>
      <c r="L1060" s="17">
        <v>20</v>
      </c>
      <c r="M1060" s="16" t="s">
        <v>1864</v>
      </c>
      <c r="N1060" s="15">
        <v>41732</v>
      </c>
    </row>
    <row r="1061" spans="1:14" x14ac:dyDescent="0.2">
      <c r="A1061" s="18">
        <v>41555.723182870373</v>
      </c>
      <c r="B1061" s="16" t="s">
        <v>61</v>
      </c>
      <c r="C1061" s="16" t="s">
        <v>379</v>
      </c>
      <c r="D1061" s="15">
        <v>41550.590601851851</v>
      </c>
      <c r="E1061" s="15">
        <v>41556.228668981479</v>
      </c>
      <c r="F1061" s="16" t="s">
        <v>280</v>
      </c>
      <c r="G1061" s="16" t="s">
        <v>10</v>
      </c>
      <c r="H1061" s="16" t="s">
        <v>49</v>
      </c>
      <c r="I1061" s="16" t="s">
        <v>49</v>
      </c>
      <c r="J1061" s="17">
        <v>30</v>
      </c>
      <c r="K1061" s="17">
        <v>94.5</v>
      </c>
      <c r="L1061" s="17">
        <v>124.5</v>
      </c>
      <c r="M1061" s="16" t="s">
        <v>1864</v>
      </c>
      <c r="N1061" s="15">
        <v>41672</v>
      </c>
    </row>
    <row r="1062" spans="1:14" x14ac:dyDescent="0.2">
      <c r="A1062" s="18">
        <v>41561.925057870372</v>
      </c>
      <c r="B1062" s="16" t="s">
        <v>199</v>
      </c>
      <c r="C1062" s="16" t="s">
        <v>740</v>
      </c>
      <c r="D1062" s="15">
        <v>41556.791990740741</v>
      </c>
      <c r="E1062" s="15">
        <v>41560.991203703707</v>
      </c>
      <c r="F1062" s="16" t="s">
        <v>280</v>
      </c>
      <c r="G1062" s="16" t="s">
        <v>10</v>
      </c>
      <c r="H1062" s="16" t="s">
        <v>43</v>
      </c>
      <c r="I1062" s="16" t="s">
        <v>43</v>
      </c>
      <c r="J1062" s="17">
        <v>20</v>
      </c>
      <c r="K1062" s="17">
        <v>0</v>
      </c>
      <c r="L1062" s="17">
        <v>20</v>
      </c>
      <c r="M1062" s="16" t="s">
        <v>1864</v>
      </c>
      <c r="N1062" s="15">
        <v>41858</v>
      </c>
    </row>
    <row r="1063" spans="1:14" x14ac:dyDescent="0.2">
      <c r="A1063" s="18">
        <v>41561.883622685185</v>
      </c>
      <c r="B1063" s="16" t="s">
        <v>207</v>
      </c>
      <c r="C1063" s="16" t="s">
        <v>307</v>
      </c>
      <c r="D1063" s="15">
        <v>41556.749490740738</v>
      </c>
      <c r="E1063" s="15">
        <v>41560.851087962961</v>
      </c>
      <c r="F1063" s="16" t="s">
        <v>280</v>
      </c>
      <c r="G1063" s="16" t="s">
        <v>10</v>
      </c>
      <c r="H1063" s="16" t="s">
        <v>43</v>
      </c>
      <c r="I1063" s="16" t="s">
        <v>43</v>
      </c>
      <c r="J1063" s="17">
        <v>20</v>
      </c>
      <c r="K1063" s="17">
        <v>0</v>
      </c>
      <c r="L1063" s="17">
        <v>20</v>
      </c>
      <c r="M1063" s="16" t="s">
        <v>1864</v>
      </c>
      <c r="N1063" s="15">
        <v>41645</v>
      </c>
    </row>
    <row r="1064" spans="1:14" x14ac:dyDescent="0.2">
      <c r="A1064" s="18">
        <v>41549.959074074075</v>
      </c>
      <c r="B1064" s="16" t="s">
        <v>221</v>
      </c>
      <c r="C1064" s="16" t="s">
        <v>953</v>
      </c>
      <c r="D1064" s="15">
        <v>41544.821875000001</v>
      </c>
      <c r="E1064" s="15">
        <v>41555.759618055556</v>
      </c>
      <c r="F1064" s="16" t="s">
        <v>288</v>
      </c>
      <c r="G1064" s="16" t="s">
        <v>10</v>
      </c>
      <c r="H1064" s="16" t="s">
        <v>43</v>
      </c>
      <c r="I1064" s="16" t="s">
        <v>43</v>
      </c>
      <c r="J1064" s="17">
        <v>220</v>
      </c>
      <c r="K1064" s="17">
        <v>0</v>
      </c>
      <c r="L1064" s="17">
        <v>220</v>
      </c>
      <c r="M1064" s="16" t="s">
        <v>1864</v>
      </c>
      <c r="N1064" s="15">
        <v>41641</v>
      </c>
    </row>
    <row r="1065" spans="1:14" x14ac:dyDescent="0.2">
      <c r="A1065" s="18">
        <v>41549.949814814812</v>
      </c>
      <c r="B1065" s="16" t="s">
        <v>221</v>
      </c>
      <c r="C1065" s="16" t="s">
        <v>954</v>
      </c>
      <c r="D1065" s="15">
        <v>41544.80809027778</v>
      </c>
      <c r="F1065" s="16" t="s">
        <v>288</v>
      </c>
      <c r="G1065" s="16" t="s">
        <v>10</v>
      </c>
      <c r="H1065" s="16" t="s">
        <v>43</v>
      </c>
      <c r="I1065" s="16" t="s">
        <v>43</v>
      </c>
      <c r="J1065" s="17">
        <v>30</v>
      </c>
      <c r="K1065" s="17">
        <v>200</v>
      </c>
      <c r="L1065" s="17">
        <v>230</v>
      </c>
      <c r="M1065" s="16" t="s">
        <v>1863</v>
      </c>
      <c r="N1065" s="15"/>
    </row>
    <row r="1066" spans="1:14" x14ac:dyDescent="0.2">
      <c r="A1066" s="18">
        <v>41561.888368055559</v>
      </c>
      <c r="B1066" s="16" t="s">
        <v>207</v>
      </c>
      <c r="C1066" s="16" t="s">
        <v>379</v>
      </c>
      <c r="D1066" s="15">
        <v>41556.739502314813</v>
      </c>
      <c r="E1066" s="15">
        <v>41560.843726851854</v>
      </c>
      <c r="F1066" s="16" t="s">
        <v>280</v>
      </c>
      <c r="G1066" s="16" t="s">
        <v>10</v>
      </c>
      <c r="H1066" s="16" t="s">
        <v>49</v>
      </c>
      <c r="I1066" s="16" t="s">
        <v>49</v>
      </c>
      <c r="J1066" s="17">
        <v>30</v>
      </c>
      <c r="K1066" s="17">
        <v>988.95</v>
      </c>
      <c r="L1066" s="17">
        <v>1018.95</v>
      </c>
      <c r="M1066" s="16" t="s">
        <v>1864</v>
      </c>
      <c r="N1066" s="15">
        <v>41672</v>
      </c>
    </row>
    <row r="1067" spans="1:14" x14ac:dyDescent="0.2">
      <c r="A1067" s="18">
        <v>41552.856006944443</v>
      </c>
      <c r="B1067" s="16" t="s">
        <v>78</v>
      </c>
      <c r="C1067" s="16" t="s">
        <v>335</v>
      </c>
      <c r="D1067" s="15">
        <v>41547.706122685187</v>
      </c>
      <c r="E1067" s="15">
        <v>41559.660266203704</v>
      </c>
      <c r="F1067" s="16" t="s">
        <v>276</v>
      </c>
      <c r="G1067" s="16" t="s">
        <v>10</v>
      </c>
      <c r="H1067" s="16" t="s">
        <v>41</v>
      </c>
      <c r="I1067" s="16" t="s">
        <v>41</v>
      </c>
      <c r="J1067" s="17">
        <v>470</v>
      </c>
      <c r="K1067" s="17">
        <v>0</v>
      </c>
      <c r="L1067" s="17">
        <v>470</v>
      </c>
      <c r="M1067" s="16" t="s">
        <v>1864</v>
      </c>
      <c r="N1067" s="15">
        <v>41953</v>
      </c>
    </row>
    <row r="1068" spans="1:14" x14ac:dyDescent="0.2">
      <c r="A1068" s="18">
        <v>41548.673321759263</v>
      </c>
      <c r="B1068" s="16" t="s">
        <v>65</v>
      </c>
      <c r="C1068" s="16" t="s">
        <v>854</v>
      </c>
      <c r="D1068" s="15">
        <v>41543.519548611112</v>
      </c>
      <c r="E1068" s="15">
        <v>41559.598217592589</v>
      </c>
      <c r="F1068" s="16" t="s">
        <v>326</v>
      </c>
      <c r="G1068" s="16" t="s">
        <v>10</v>
      </c>
      <c r="H1068" s="16" t="s">
        <v>45</v>
      </c>
      <c r="I1068" s="16" t="s">
        <v>45</v>
      </c>
      <c r="J1068" s="17">
        <v>30</v>
      </c>
      <c r="K1068" s="17">
        <v>0</v>
      </c>
      <c r="L1068" s="17">
        <v>30</v>
      </c>
      <c r="M1068" s="16" t="s">
        <v>1864</v>
      </c>
      <c r="N1068" s="15">
        <v>41925</v>
      </c>
    </row>
    <row r="1069" spans="1:14" x14ac:dyDescent="0.2">
      <c r="A1069" s="18">
        <v>41550.886793981481</v>
      </c>
      <c r="B1069" s="16" t="s">
        <v>221</v>
      </c>
      <c r="C1069" s="16" t="s">
        <v>955</v>
      </c>
      <c r="D1069" s="15">
        <v>41545.723692129628</v>
      </c>
      <c r="F1069" s="16" t="s">
        <v>288</v>
      </c>
      <c r="G1069" s="16" t="s">
        <v>10</v>
      </c>
      <c r="H1069" s="16" t="s">
        <v>49</v>
      </c>
      <c r="I1069" s="16" t="s">
        <v>49</v>
      </c>
      <c r="J1069" s="17">
        <v>30</v>
      </c>
      <c r="K1069" s="17">
        <v>180</v>
      </c>
      <c r="L1069" s="17">
        <v>210</v>
      </c>
      <c r="M1069" s="16" t="s">
        <v>1863</v>
      </c>
      <c r="N1069" s="15"/>
    </row>
    <row r="1070" spans="1:14" x14ac:dyDescent="0.2">
      <c r="A1070" s="18">
        <v>41561.888472222221</v>
      </c>
      <c r="B1070" s="16" t="s">
        <v>207</v>
      </c>
      <c r="C1070" s="16" t="s">
        <v>379</v>
      </c>
      <c r="D1070" s="15">
        <v>41556.725289351853</v>
      </c>
      <c r="E1070" s="15">
        <v>41560.843657407408</v>
      </c>
      <c r="F1070" s="16" t="s">
        <v>280</v>
      </c>
      <c r="G1070" s="16" t="s">
        <v>10</v>
      </c>
      <c r="H1070" s="16" t="s">
        <v>49</v>
      </c>
      <c r="I1070" s="16" t="s">
        <v>49</v>
      </c>
      <c r="J1070" s="17">
        <v>30</v>
      </c>
      <c r="K1070" s="17">
        <v>94.5</v>
      </c>
      <c r="L1070" s="17">
        <v>124.5</v>
      </c>
      <c r="M1070" s="16" t="s">
        <v>1864</v>
      </c>
      <c r="N1070" s="15">
        <v>41672</v>
      </c>
    </row>
    <row r="1071" spans="1:14" x14ac:dyDescent="0.2">
      <c r="A1071" s="18">
        <v>41554.801527777781</v>
      </c>
      <c r="B1071" s="16" t="s">
        <v>78</v>
      </c>
      <c r="C1071" s="16" t="s">
        <v>411</v>
      </c>
      <c r="D1071" s="15">
        <v>41549.632187499999</v>
      </c>
      <c r="E1071" s="15">
        <v>41562.680601851855</v>
      </c>
      <c r="F1071" s="16" t="s">
        <v>274</v>
      </c>
      <c r="G1071" s="16" t="s">
        <v>10</v>
      </c>
      <c r="H1071" s="16" t="s">
        <v>43</v>
      </c>
      <c r="I1071" s="16" t="s">
        <v>43</v>
      </c>
      <c r="J1071" s="17">
        <v>270</v>
      </c>
      <c r="K1071" s="17">
        <v>0</v>
      </c>
      <c r="L1071" s="17">
        <v>270</v>
      </c>
      <c r="M1071" s="16" t="s">
        <v>1864</v>
      </c>
      <c r="N1071" s="15">
        <v>41927</v>
      </c>
    </row>
    <row r="1072" spans="1:14" x14ac:dyDescent="0.2">
      <c r="A1072" s="18">
        <v>41549.947962962964</v>
      </c>
      <c r="B1072" s="16" t="s">
        <v>221</v>
      </c>
      <c r="C1072" s="16" t="s">
        <v>956</v>
      </c>
      <c r="D1072" s="15">
        <v>41544.778599537036</v>
      </c>
      <c r="F1072" s="16" t="s">
        <v>288</v>
      </c>
      <c r="G1072" s="16" t="s">
        <v>10</v>
      </c>
      <c r="H1072" s="16" t="s">
        <v>41</v>
      </c>
      <c r="I1072" s="16" t="s">
        <v>41</v>
      </c>
      <c r="J1072" s="17">
        <v>30</v>
      </c>
      <c r="K1072" s="17">
        <v>445.05</v>
      </c>
      <c r="L1072" s="17">
        <v>475.05</v>
      </c>
      <c r="M1072" s="16" t="s">
        <v>1864</v>
      </c>
      <c r="N1072" s="15">
        <v>41657</v>
      </c>
    </row>
    <row r="1073" spans="1:14" x14ac:dyDescent="0.2">
      <c r="A1073" s="18">
        <v>41554.802071759259</v>
      </c>
      <c r="B1073" s="16" t="s">
        <v>78</v>
      </c>
      <c r="C1073" s="16" t="s">
        <v>414</v>
      </c>
      <c r="D1073" s="15">
        <v>41549.629537037035</v>
      </c>
      <c r="E1073" s="15">
        <v>41561.826215277775</v>
      </c>
      <c r="F1073" s="16" t="s">
        <v>274</v>
      </c>
      <c r="G1073" s="16" t="s">
        <v>10</v>
      </c>
      <c r="H1073" s="16" t="s">
        <v>43</v>
      </c>
      <c r="I1073" s="16" t="s">
        <v>43</v>
      </c>
      <c r="J1073" s="17">
        <v>270</v>
      </c>
      <c r="K1073" s="17">
        <v>0</v>
      </c>
      <c r="L1073" s="17">
        <v>270</v>
      </c>
      <c r="M1073" s="16" t="s">
        <v>1864</v>
      </c>
      <c r="N1073" s="15">
        <v>41877</v>
      </c>
    </row>
    <row r="1074" spans="1:14" x14ac:dyDescent="0.2">
      <c r="A1074" s="18">
        <v>41561.876458333332</v>
      </c>
      <c r="B1074" s="16" t="s">
        <v>207</v>
      </c>
      <c r="C1074" s="16" t="s">
        <v>732</v>
      </c>
      <c r="D1074" s="15">
        <v>41556.703530092593</v>
      </c>
      <c r="E1074" s="15">
        <v>41560.851018518515</v>
      </c>
      <c r="F1074" s="16" t="s">
        <v>280</v>
      </c>
      <c r="G1074" s="16" t="s">
        <v>10</v>
      </c>
      <c r="H1074" s="16" t="s">
        <v>43</v>
      </c>
      <c r="I1074" s="16" t="s">
        <v>43</v>
      </c>
      <c r="J1074" s="17">
        <v>20</v>
      </c>
      <c r="K1074" s="17">
        <v>430</v>
      </c>
      <c r="L1074" s="17">
        <v>450</v>
      </c>
      <c r="M1074" s="16" t="s">
        <v>1864</v>
      </c>
      <c r="N1074" s="15">
        <v>41827</v>
      </c>
    </row>
    <row r="1075" spans="1:14" x14ac:dyDescent="0.2">
      <c r="A1075" s="18">
        <v>41550.890798611108</v>
      </c>
      <c r="B1075" s="16" t="s">
        <v>221</v>
      </c>
      <c r="C1075" s="16" t="s">
        <v>957</v>
      </c>
      <c r="D1075" s="15">
        <v>41545.716099537036</v>
      </c>
      <c r="E1075" s="15">
        <v>41553.379386574074</v>
      </c>
      <c r="F1075" s="16" t="s">
        <v>276</v>
      </c>
      <c r="G1075" s="16" t="s">
        <v>10</v>
      </c>
      <c r="H1075" s="16" t="s">
        <v>42</v>
      </c>
      <c r="I1075" s="16" t="s">
        <v>42</v>
      </c>
      <c r="J1075" s="17">
        <v>1</v>
      </c>
      <c r="K1075" s="17">
        <v>300</v>
      </c>
      <c r="L1075" s="17">
        <v>301</v>
      </c>
      <c r="M1075" s="16" t="s">
        <v>1863</v>
      </c>
      <c r="N1075" s="15"/>
    </row>
    <row r="1076" spans="1:14" x14ac:dyDescent="0.2">
      <c r="A1076" s="18">
        <v>41561.952824074076</v>
      </c>
      <c r="B1076" s="16" t="s">
        <v>211</v>
      </c>
      <c r="C1076" s="16" t="s">
        <v>805</v>
      </c>
      <c r="D1076" s="15">
        <v>41556.777303240742</v>
      </c>
      <c r="E1076" s="15">
        <v>41560.851215277777</v>
      </c>
      <c r="F1076" s="16" t="s">
        <v>280</v>
      </c>
      <c r="G1076" s="16" t="s">
        <v>10</v>
      </c>
      <c r="H1076" s="16" t="s">
        <v>43</v>
      </c>
      <c r="I1076" s="16" t="s">
        <v>43</v>
      </c>
      <c r="J1076" s="17">
        <v>20</v>
      </c>
      <c r="K1076" s="17">
        <v>0</v>
      </c>
      <c r="L1076" s="17">
        <v>20</v>
      </c>
      <c r="M1076" s="16" t="s">
        <v>1864</v>
      </c>
      <c r="N1076" s="15">
        <v>41738</v>
      </c>
    </row>
    <row r="1077" spans="1:14" x14ac:dyDescent="0.2">
      <c r="A1077" s="18">
        <v>41559.886979166666</v>
      </c>
      <c r="B1077" s="16" t="s">
        <v>223</v>
      </c>
      <c r="C1077" s="16" t="s">
        <v>681</v>
      </c>
      <c r="D1077" s="15">
        <v>41554.710405092592</v>
      </c>
      <c r="F1077" s="16" t="s">
        <v>326</v>
      </c>
      <c r="G1077" s="16" t="s">
        <v>10</v>
      </c>
      <c r="H1077" s="16" t="s">
        <v>43</v>
      </c>
      <c r="I1077" s="16" t="s">
        <v>43</v>
      </c>
      <c r="J1077" s="17">
        <v>30</v>
      </c>
      <c r="K1077" s="17">
        <v>276.08999999999997</v>
      </c>
      <c r="L1077" s="17">
        <v>306.08999999999997</v>
      </c>
      <c r="M1077" s="16" t="s">
        <v>1863</v>
      </c>
      <c r="N1077" s="15"/>
    </row>
    <row r="1078" spans="1:14" x14ac:dyDescent="0.2">
      <c r="A1078" s="18">
        <v>41549.947557870371</v>
      </c>
      <c r="B1078" s="16" t="s">
        <v>221</v>
      </c>
      <c r="C1078" s="16" t="s">
        <v>958</v>
      </c>
      <c r="D1078" s="15">
        <v>41544.763749999998</v>
      </c>
      <c r="F1078" s="16" t="s">
        <v>276</v>
      </c>
      <c r="G1078" s="16" t="s">
        <v>10</v>
      </c>
      <c r="H1078" s="16" t="s">
        <v>43</v>
      </c>
      <c r="I1078" s="16" t="s">
        <v>43</v>
      </c>
      <c r="J1078" s="17">
        <v>30</v>
      </c>
      <c r="K1078" s="17">
        <v>200</v>
      </c>
      <c r="L1078" s="17">
        <v>230</v>
      </c>
      <c r="M1078" s="16" t="s">
        <v>1863</v>
      </c>
      <c r="N1078" s="15"/>
    </row>
    <row r="1079" spans="1:14" x14ac:dyDescent="0.2">
      <c r="A1079" s="18">
        <v>41550.887800925928</v>
      </c>
      <c r="B1079" s="16" t="s">
        <v>221</v>
      </c>
      <c r="C1079" s="16" t="s">
        <v>959</v>
      </c>
      <c r="D1079" s="15">
        <v>41545.703831018516</v>
      </c>
      <c r="F1079" s="16" t="s">
        <v>276</v>
      </c>
      <c r="G1079" s="16" t="s">
        <v>10</v>
      </c>
      <c r="H1079" s="16" t="s">
        <v>43</v>
      </c>
      <c r="I1079" s="16" t="s">
        <v>43</v>
      </c>
      <c r="J1079" s="17">
        <v>30</v>
      </c>
      <c r="K1079" s="17">
        <v>200</v>
      </c>
      <c r="L1079" s="17">
        <v>230</v>
      </c>
      <c r="M1079" s="16" t="s">
        <v>1863</v>
      </c>
      <c r="N1079" s="15"/>
    </row>
    <row r="1080" spans="1:14" x14ac:dyDescent="0.2">
      <c r="A1080" s="18">
        <v>41554.758958333332</v>
      </c>
      <c r="B1080" s="16" t="s">
        <v>215</v>
      </c>
      <c r="C1080" s="16" t="s">
        <v>960</v>
      </c>
      <c r="D1080" s="15">
        <v>41549.573298611111</v>
      </c>
      <c r="E1080" s="15">
        <v>41555.585520833331</v>
      </c>
      <c r="F1080" s="16" t="s">
        <v>276</v>
      </c>
      <c r="G1080" s="16" t="s">
        <v>10</v>
      </c>
      <c r="H1080" s="16" t="s">
        <v>42</v>
      </c>
      <c r="I1080" s="16" t="s">
        <v>42</v>
      </c>
      <c r="J1080" s="17">
        <v>1</v>
      </c>
      <c r="K1080" s="17">
        <v>416.5</v>
      </c>
      <c r="L1080" s="17">
        <v>417.5</v>
      </c>
      <c r="M1080" s="16" t="s">
        <v>1863</v>
      </c>
      <c r="N1080" s="15"/>
    </row>
    <row r="1081" spans="1:14" x14ac:dyDescent="0.2">
      <c r="A1081" s="18">
        <v>41556.536134259259</v>
      </c>
      <c r="B1081" s="16" t="s">
        <v>65</v>
      </c>
      <c r="C1081" s="16" t="s">
        <v>961</v>
      </c>
      <c r="D1081" s="15">
        <v>41551.347974537035</v>
      </c>
      <c r="F1081" s="16" t="s">
        <v>326</v>
      </c>
      <c r="G1081" s="16" t="s">
        <v>10</v>
      </c>
      <c r="H1081" s="16" t="s">
        <v>45</v>
      </c>
      <c r="I1081" s="16" t="s">
        <v>45</v>
      </c>
      <c r="J1081" s="17">
        <v>30</v>
      </c>
      <c r="K1081" s="17">
        <v>0</v>
      </c>
      <c r="L1081" s="17">
        <v>30</v>
      </c>
      <c r="M1081" s="16" t="s">
        <v>1864</v>
      </c>
      <c r="N1081" s="15">
        <v>41977</v>
      </c>
    </row>
    <row r="1082" spans="1:14" x14ac:dyDescent="0.2">
      <c r="A1082" s="18">
        <v>41549.942361111112</v>
      </c>
      <c r="B1082" s="16" t="s">
        <v>221</v>
      </c>
      <c r="C1082" s="16" t="s">
        <v>962</v>
      </c>
      <c r="D1082" s="15">
        <v>41544.752592592595</v>
      </c>
      <c r="F1082" s="16" t="s">
        <v>288</v>
      </c>
      <c r="G1082" s="16" t="s">
        <v>10</v>
      </c>
      <c r="H1082" s="16" t="s">
        <v>49</v>
      </c>
      <c r="I1082" s="16" t="s">
        <v>49</v>
      </c>
      <c r="J1082" s="17">
        <v>30</v>
      </c>
      <c r="K1082" s="17">
        <v>400</v>
      </c>
      <c r="L1082" s="17">
        <v>430</v>
      </c>
      <c r="M1082" s="16" t="s">
        <v>1863</v>
      </c>
      <c r="N1082" s="15"/>
    </row>
    <row r="1083" spans="1:14" x14ac:dyDescent="0.2">
      <c r="A1083" s="18">
        <v>41561.01289351852</v>
      </c>
      <c r="B1083" s="16" t="s">
        <v>186</v>
      </c>
      <c r="C1083" s="16" t="s">
        <v>963</v>
      </c>
      <c r="D1083" s="15">
        <v>41555.822280092594</v>
      </c>
      <c r="F1083" s="16" t="s">
        <v>280</v>
      </c>
      <c r="G1083" s="16" t="s">
        <v>10</v>
      </c>
      <c r="H1083" s="16" t="s">
        <v>42</v>
      </c>
      <c r="I1083" s="16" t="s">
        <v>42</v>
      </c>
      <c r="J1083" s="17">
        <v>30</v>
      </c>
      <c r="K1083" s="17">
        <v>0</v>
      </c>
      <c r="L1083" s="17">
        <v>30</v>
      </c>
      <c r="M1083" s="16" t="s">
        <v>1863</v>
      </c>
      <c r="N1083" s="15"/>
    </row>
    <row r="1084" spans="1:14" x14ac:dyDescent="0.2">
      <c r="A1084" s="18">
        <v>41550.891064814816</v>
      </c>
      <c r="B1084" s="16" t="s">
        <v>221</v>
      </c>
      <c r="C1084" s="16" t="s">
        <v>964</v>
      </c>
      <c r="D1084" s="15">
        <v>41545.696111111109</v>
      </c>
      <c r="E1084" s="15">
        <v>41559.499791666669</v>
      </c>
      <c r="F1084" s="16" t="s">
        <v>276</v>
      </c>
      <c r="G1084" s="16" t="s">
        <v>10</v>
      </c>
      <c r="H1084" s="16" t="s">
        <v>43</v>
      </c>
      <c r="I1084" s="16" t="s">
        <v>43</v>
      </c>
      <c r="J1084" s="17">
        <v>220</v>
      </c>
      <c r="K1084" s="17">
        <v>150</v>
      </c>
      <c r="L1084" s="17">
        <v>370</v>
      </c>
      <c r="M1084" s="16" t="s">
        <v>1864</v>
      </c>
      <c r="N1084" s="15">
        <v>41979</v>
      </c>
    </row>
    <row r="1085" spans="1:14" x14ac:dyDescent="0.2">
      <c r="A1085" s="18">
        <v>41561.977627314816</v>
      </c>
      <c r="B1085" s="16" t="s">
        <v>211</v>
      </c>
      <c r="C1085" s="16" t="s">
        <v>965</v>
      </c>
      <c r="D1085" s="15">
        <v>41556.782500000001</v>
      </c>
      <c r="F1085" s="16" t="s">
        <v>280</v>
      </c>
      <c r="G1085" s="16" t="s">
        <v>10</v>
      </c>
      <c r="H1085" s="16" t="s">
        <v>43</v>
      </c>
      <c r="I1085" s="16" t="s">
        <v>43</v>
      </c>
      <c r="J1085" s="17">
        <v>30</v>
      </c>
      <c r="K1085" s="17">
        <v>1000</v>
      </c>
      <c r="L1085" s="17">
        <v>1030</v>
      </c>
      <c r="M1085" s="16" t="s">
        <v>1864</v>
      </c>
      <c r="N1085" s="15">
        <v>41921</v>
      </c>
    </row>
    <row r="1086" spans="1:14" x14ac:dyDescent="0.2">
      <c r="A1086" s="18">
        <v>41548.759768518517</v>
      </c>
      <c r="B1086" s="16" t="s">
        <v>65</v>
      </c>
      <c r="C1086" s="16" t="s">
        <v>966</v>
      </c>
      <c r="D1086" s="15">
        <v>41543.56322916667</v>
      </c>
      <c r="E1086" s="15">
        <v>41559.599456018521</v>
      </c>
      <c r="F1086" s="16" t="s">
        <v>326</v>
      </c>
      <c r="G1086" s="16" t="s">
        <v>10</v>
      </c>
      <c r="H1086" s="16" t="s">
        <v>45</v>
      </c>
      <c r="I1086" s="16" t="s">
        <v>45</v>
      </c>
      <c r="J1086" s="17">
        <v>30</v>
      </c>
      <c r="K1086" s="17">
        <v>0</v>
      </c>
      <c r="L1086" s="17">
        <v>30</v>
      </c>
      <c r="M1086" s="16" t="s">
        <v>1864</v>
      </c>
      <c r="N1086" s="15">
        <v>41699</v>
      </c>
    </row>
    <row r="1087" spans="1:14" x14ac:dyDescent="0.2">
      <c r="A1087" s="18">
        <v>41550.892928240741</v>
      </c>
      <c r="B1087" s="16" t="s">
        <v>221</v>
      </c>
      <c r="C1087" s="16" t="s">
        <v>967</v>
      </c>
      <c r="D1087" s="15">
        <v>41545.693171296298</v>
      </c>
      <c r="E1087" s="15">
        <v>41556.479710648149</v>
      </c>
      <c r="F1087" s="16" t="s">
        <v>288</v>
      </c>
      <c r="G1087" s="16" t="s">
        <v>10</v>
      </c>
      <c r="H1087" s="16" t="s">
        <v>42</v>
      </c>
      <c r="I1087" s="16" t="s">
        <v>42</v>
      </c>
      <c r="J1087" s="17">
        <v>30</v>
      </c>
      <c r="K1087" s="17">
        <v>200</v>
      </c>
      <c r="L1087" s="17">
        <v>230</v>
      </c>
      <c r="M1087" s="16" t="s">
        <v>1864</v>
      </c>
      <c r="N1087" s="15">
        <v>41824</v>
      </c>
    </row>
    <row r="1088" spans="1:14" x14ac:dyDescent="0.2">
      <c r="A1088" s="18">
        <v>41550.893564814818</v>
      </c>
      <c r="B1088" s="16" t="s">
        <v>221</v>
      </c>
      <c r="C1088" s="16" t="s">
        <v>968</v>
      </c>
      <c r="D1088" s="15">
        <v>41545.693425925929</v>
      </c>
      <c r="E1088" s="15">
        <v>41556.480439814812</v>
      </c>
      <c r="F1088" s="16" t="s">
        <v>288</v>
      </c>
      <c r="G1088" s="16" t="s">
        <v>10</v>
      </c>
      <c r="H1088" s="16" t="s">
        <v>42</v>
      </c>
      <c r="I1088" s="16" t="s">
        <v>42</v>
      </c>
      <c r="J1088" s="17">
        <v>30</v>
      </c>
      <c r="K1088" s="17">
        <v>200</v>
      </c>
      <c r="L1088" s="17">
        <v>230</v>
      </c>
      <c r="M1088" s="16" t="s">
        <v>1864</v>
      </c>
      <c r="N1088" s="15">
        <v>41811</v>
      </c>
    </row>
    <row r="1089" spans="1:14" x14ac:dyDescent="0.2">
      <c r="A1089" s="18">
        <v>41550.888136574074</v>
      </c>
      <c r="B1089" s="16" t="s">
        <v>221</v>
      </c>
      <c r="C1089" s="16" t="s">
        <v>969</v>
      </c>
      <c r="D1089" s="15">
        <v>41545.68677083333</v>
      </c>
      <c r="F1089" s="16" t="s">
        <v>288</v>
      </c>
      <c r="G1089" s="16" t="s">
        <v>10</v>
      </c>
      <c r="H1089" s="16" t="s">
        <v>42</v>
      </c>
      <c r="I1089" s="16" t="s">
        <v>42</v>
      </c>
      <c r="J1089" s="17">
        <v>30</v>
      </c>
      <c r="K1089" s="17">
        <v>285.02999999999997</v>
      </c>
      <c r="L1089" s="17">
        <v>315.02999999999997</v>
      </c>
      <c r="M1089" s="16" t="s">
        <v>1864</v>
      </c>
      <c r="N1089" s="15">
        <v>41823</v>
      </c>
    </row>
    <row r="1090" spans="1:14" x14ac:dyDescent="0.2">
      <c r="A1090" s="18">
        <v>41558.983553240738</v>
      </c>
      <c r="B1090" s="16" t="s">
        <v>186</v>
      </c>
      <c r="C1090" s="16" t="s">
        <v>970</v>
      </c>
      <c r="D1090" s="15">
        <v>41553.781354166669</v>
      </c>
      <c r="F1090" s="16" t="s">
        <v>280</v>
      </c>
      <c r="G1090" s="16" t="s">
        <v>10</v>
      </c>
      <c r="H1090" s="16" t="s">
        <v>42</v>
      </c>
      <c r="I1090" s="16" t="s">
        <v>42</v>
      </c>
      <c r="J1090" s="17">
        <v>30</v>
      </c>
      <c r="K1090" s="17">
        <v>1000</v>
      </c>
      <c r="L1090" s="17">
        <v>1030</v>
      </c>
      <c r="M1090" s="16" t="s">
        <v>1863</v>
      </c>
      <c r="N1090" s="15"/>
    </row>
    <row r="1091" spans="1:14" x14ac:dyDescent="0.2">
      <c r="A1091" s="18">
        <v>41588.618622685186</v>
      </c>
      <c r="B1091" s="16" t="s">
        <v>209</v>
      </c>
      <c r="C1091" s="16" t="s">
        <v>971</v>
      </c>
      <c r="D1091" s="15">
        <v>41583.410914351851</v>
      </c>
      <c r="E1091" s="15">
        <v>41589.94804398148</v>
      </c>
      <c r="F1091" s="16" t="s">
        <v>274</v>
      </c>
      <c r="G1091" s="16" t="s">
        <v>10</v>
      </c>
      <c r="H1091" s="16" t="s">
        <v>50</v>
      </c>
      <c r="I1091" s="16" t="s">
        <v>50</v>
      </c>
      <c r="J1091" s="17">
        <v>30</v>
      </c>
      <c r="K1091" s="17">
        <v>100</v>
      </c>
      <c r="L1091" s="17">
        <v>130</v>
      </c>
      <c r="M1091" s="16" t="s">
        <v>1863</v>
      </c>
      <c r="N1091" s="15"/>
    </row>
    <row r="1092" spans="1:14" x14ac:dyDescent="0.2">
      <c r="A1092" s="18">
        <v>41561.973368055558</v>
      </c>
      <c r="B1092" s="16" t="s">
        <v>211</v>
      </c>
      <c r="C1092" s="16" t="s">
        <v>972</v>
      </c>
      <c r="D1092" s="15">
        <v>41556.760381944441</v>
      </c>
      <c r="E1092" s="15">
        <v>41560.848229166666</v>
      </c>
      <c r="F1092" s="16" t="s">
        <v>280</v>
      </c>
      <c r="G1092" s="16" t="s">
        <v>10</v>
      </c>
      <c r="H1092" s="16" t="s">
        <v>43</v>
      </c>
      <c r="I1092" s="16" t="s">
        <v>43</v>
      </c>
      <c r="J1092" s="17">
        <v>30</v>
      </c>
      <c r="K1092" s="17">
        <v>273.02999999999997</v>
      </c>
      <c r="L1092" s="17">
        <v>303.02999999999997</v>
      </c>
      <c r="M1092" s="16" t="s">
        <v>1863</v>
      </c>
      <c r="N1092" s="15"/>
    </row>
    <row r="1093" spans="1:14" x14ac:dyDescent="0.2">
      <c r="A1093" s="18">
        <v>41548.785590277781</v>
      </c>
      <c r="B1093" s="16" t="s">
        <v>157</v>
      </c>
      <c r="C1093" s="16" t="s">
        <v>367</v>
      </c>
      <c r="D1093" s="15">
        <v>41543.571944444448</v>
      </c>
      <c r="E1093" s="15">
        <v>41559.895949074074</v>
      </c>
      <c r="F1093" s="16" t="s">
        <v>326</v>
      </c>
      <c r="G1093" s="16" t="s">
        <v>10</v>
      </c>
      <c r="H1093" s="16" t="s">
        <v>45</v>
      </c>
      <c r="I1093" s="16" t="s">
        <v>45</v>
      </c>
      <c r="J1093" s="17">
        <v>30</v>
      </c>
      <c r="K1093" s="17">
        <v>0</v>
      </c>
      <c r="L1093" s="17">
        <v>30</v>
      </c>
      <c r="M1093" s="16" t="s">
        <v>1864</v>
      </c>
      <c r="N1093" s="15">
        <v>41697</v>
      </c>
    </row>
    <row r="1094" spans="1:14" x14ac:dyDescent="0.2">
      <c r="A1094" s="18">
        <v>41559.901921296296</v>
      </c>
      <c r="B1094" s="16" t="s">
        <v>65</v>
      </c>
      <c r="C1094" s="16" t="s">
        <v>973</v>
      </c>
      <c r="D1094" s="15">
        <v>41554.687152777777</v>
      </c>
      <c r="F1094" s="16" t="s">
        <v>326</v>
      </c>
      <c r="G1094" s="16" t="s">
        <v>10</v>
      </c>
      <c r="H1094" s="16" t="s">
        <v>43</v>
      </c>
      <c r="I1094" s="16" t="s">
        <v>43</v>
      </c>
      <c r="J1094" s="17">
        <v>220</v>
      </c>
      <c r="K1094" s="17">
        <v>0</v>
      </c>
      <c r="L1094" s="17">
        <v>220</v>
      </c>
      <c r="M1094" s="16" t="s">
        <v>1863</v>
      </c>
      <c r="N1094" s="15"/>
    </row>
    <row r="1095" spans="1:14" x14ac:dyDescent="0.2">
      <c r="A1095" s="18">
        <v>41561.964895833335</v>
      </c>
      <c r="B1095" s="16" t="s">
        <v>206</v>
      </c>
      <c r="C1095" s="16" t="s">
        <v>416</v>
      </c>
      <c r="D1095" s="15">
        <v>41556.747581018521</v>
      </c>
      <c r="E1095" s="15">
        <v>41556.757673611108</v>
      </c>
      <c r="F1095" s="16" t="s">
        <v>280</v>
      </c>
      <c r="G1095" s="16" t="s">
        <v>10</v>
      </c>
      <c r="H1095" s="16" t="s">
        <v>43</v>
      </c>
      <c r="I1095" s="16" t="s">
        <v>43</v>
      </c>
      <c r="J1095" s="17">
        <v>220</v>
      </c>
      <c r="K1095" s="17">
        <v>500</v>
      </c>
      <c r="L1095" s="17">
        <v>720</v>
      </c>
      <c r="M1095" s="16" t="s">
        <v>1863</v>
      </c>
      <c r="N1095" s="15"/>
    </row>
    <row r="1096" spans="1:14" x14ac:dyDescent="0.2">
      <c r="A1096" s="18">
        <v>41549.943807870368</v>
      </c>
      <c r="B1096" s="16" t="s">
        <v>221</v>
      </c>
      <c r="C1096" s="16" t="s">
        <v>974</v>
      </c>
      <c r="D1096" s="15">
        <v>41544.721504629626</v>
      </c>
      <c r="F1096" s="16" t="s">
        <v>288</v>
      </c>
      <c r="G1096" s="16" t="s">
        <v>10</v>
      </c>
      <c r="H1096" s="16" t="s">
        <v>42</v>
      </c>
      <c r="I1096" s="16" t="s">
        <v>42</v>
      </c>
      <c r="J1096" s="17">
        <v>30</v>
      </c>
      <c r="K1096" s="17">
        <v>654.5</v>
      </c>
      <c r="L1096" s="17">
        <v>684.5</v>
      </c>
      <c r="M1096" s="16" t="s">
        <v>1864</v>
      </c>
      <c r="N1096" s="15">
        <v>41828</v>
      </c>
    </row>
    <row r="1097" spans="1:14" x14ac:dyDescent="0.2">
      <c r="A1097" s="18">
        <v>41549.948587962965</v>
      </c>
      <c r="B1097" s="16" t="s">
        <v>221</v>
      </c>
      <c r="C1097" s="16" t="s">
        <v>975</v>
      </c>
      <c r="D1097" s="15">
        <v>41544.724629629629</v>
      </c>
      <c r="E1097" s="15">
        <v>41553.288310185184</v>
      </c>
      <c r="F1097" s="16" t="s">
        <v>276</v>
      </c>
      <c r="G1097" s="16" t="s">
        <v>10</v>
      </c>
      <c r="H1097" s="16" t="s">
        <v>43</v>
      </c>
      <c r="I1097" s="16" t="s">
        <v>43</v>
      </c>
      <c r="J1097" s="17">
        <v>30</v>
      </c>
      <c r="K1097" s="17">
        <v>247.5</v>
      </c>
      <c r="L1097" s="17">
        <v>277.5</v>
      </c>
      <c r="M1097" s="16" t="s">
        <v>1863</v>
      </c>
      <c r="N1097" s="15"/>
    </row>
    <row r="1098" spans="1:14" x14ac:dyDescent="0.2">
      <c r="A1098" s="18">
        <v>41561.883530092593</v>
      </c>
      <c r="B1098" s="16" t="s">
        <v>207</v>
      </c>
      <c r="C1098" s="16" t="s">
        <v>590</v>
      </c>
      <c r="D1098" s="15">
        <v>41556.658217592594</v>
      </c>
      <c r="E1098" s="15">
        <v>41560.850787037038</v>
      </c>
      <c r="F1098" s="16" t="s">
        <v>280</v>
      </c>
      <c r="G1098" s="16" t="s">
        <v>10</v>
      </c>
      <c r="H1098" s="16" t="s">
        <v>43</v>
      </c>
      <c r="I1098" s="16" t="s">
        <v>43</v>
      </c>
      <c r="J1098" s="17">
        <v>20</v>
      </c>
      <c r="K1098" s="17">
        <v>94.02</v>
      </c>
      <c r="L1098" s="17">
        <v>114.02</v>
      </c>
      <c r="M1098" s="16" t="s">
        <v>1864</v>
      </c>
      <c r="N1098" s="15">
        <v>41739</v>
      </c>
    </row>
    <row r="1099" spans="1:14" x14ac:dyDescent="0.2">
      <c r="A1099" s="18">
        <v>41561.926041666666</v>
      </c>
      <c r="B1099" s="16" t="s">
        <v>199</v>
      </c>
      <c r="C1099" s="16" t="s">
        <v>729</v>
      </c>
      <c r="D1099" s="15">
        <v>41556.700196759259</v>
      </c>
      <c r="E1099" s="15">
        <v>41560.850937499999</v>
      </c>
      <c r="F1099" s="16" t="s">
        <v>280</v>
      </c>
      <c r="G1099" s="16" t="s">
        <v>10</v>
      </c>
      <c r="H1099" s="16" t="s">
        <v>43</v>
      </c>
      <c r="I1099" s="16" t="s">
        <v>43</v>
      </c>
      <c r="J1099" s="17">
        <v>20</v>
      </c>
      <c r="K1099" s="17">
        <v>0</v>
      </c>
      <c r="L1099" s="17">
        <v>20</v>
      </c>
      <c r="M1099" s="16" t="s">
        <v>1864</v>
      </c>
      <c r="N1099" s="15">
        <v>41710</v>
      </c>
    </row>
    <row r="1100" spans="1:14" x14ac:dyDescent="0.2">
      <c r="A1100" s="18">
        <v>41558.987256944441</v>
      </c>
      <c r="B1100" s="16" t="s">
        <v>186</v>
      </c>
      <c r="C1100" s="16" t="s">
        <v>678</v>
      </c>
      <c r="D1100" s="15">
        <v>41553.76122685185</v>
      </c>
      <c r="F1100" s="16" t="s">
        <v>280</v>
      </c>
      <c r="G1100" s="16" t="s">
        <v>10</v>
      </c>
      <c r="H1100" s="16" t="s">
        <v>42</v>
      </c>
      <c r="I1100" s="16" t="s">
        <v>42</v>
      </c>
      <c r="J1100" s="17">
        <v>30</v>
      </c>
      <c r="K1100" s="17">
        <v>0</v>
      </c>
      <c r="L1100" s="17">
        <v>30</v>
      </c>
      <c r="M1100" s="16" t="s">
        <v>1864</v>
      </c>
      <c r="N1100" s="15">
        <v>41913</v>
      </c>
    </row>
    <row r="1101" spans="1:14" x14ac:dyDescent="0.2">
      <c r="A1101" s="18">
        <v>41550.897962962961</v>
      </c>
      <c r="B1101" s="16" t="s">
        <v>221</v>
      </c>
      <c r="C1101" s="16" t="s">
        <v>976</v>
      </c>
      <c r="D1101" s="15">
        <v>41545.669641203705</v>
      </c>
      <c r="F1101" s="16" t="s">
        <v>288</v>
      </c>
      <c r="G1101" s="16" t="s">
        <v>10</v>
      </c>
      <c r="H1101" s="16" t="s">
        <v>43</v>
      </c>
      <c r="I1101" s="16" t="s">
        <v>43</v>
      </c>
      <c r="J1101" s="17">
        <v>30</v>
      </c>
      <c r="K1101" s="17">
        <v>250</v>
      </c>
      <c r="L1101" s="17">
        <v>280</v>
      </c>
      <c r="M1101" s="16" t="s">
        <v>1864</v>
      </c>
      <c r="N1101" s="15">
        <v>41737</v>
      </c>
    </row>
    <row r="1102" spans="1:14" x14ac:dyDescent="0.2">
      <c r="A1102" s="18">
        <v>41549.947175925925</v>
      </c>
      <c r="B1102" s="16" t="s">
        <v>221</v>
      </c>
      <c r="C1102" s="16" t="s">
        <v>977</v>
      </c>
      <c r="D1102" s="15">
        <v>41544.718807870369</v>
      </c>
      <c r="F1102" s="16" t="s">
        <v>288</v>
      </c>
      <c r="G1102" s="16" t="s">
        <v>10</v>
      </c>
      <c r="H1102" s="16" t="s">
        <v>49</v>
      </c>
      <c r="I1102" s="16" t="s">
        <v>49</v>
      </c>
      <c r="J1102" s="17">
        <v>949</v>
      </c>
      <c r="K1102" s="17">
        <v>0</v>
      </c>
      <c r="L1102" s="17">
        <v>949</v>
      </c>
      <c r="M1102" s="16" t="s">
        <v>1864</v>
      </c>
      <c r="N1102" s="15">
        <v>41886</v>
      </c>
    </row>
    <row r="1103" spans="1:14" x14ac:dyDescent="0.2">
      <c r="A1103" s="18">
        <v>41558.998865740738</v>
      </c>
      <c r="B1103" s="16" t="s">
        <v>186</v>
      </c>
      <c r="C1103" s="16" t="s">
        <v>851</v>
      </c>
      <c r="D1103" s="15">
        <v>41553.760613425926</v>
      </c>
      <c r="F1103" s="16" t="s">
        <v>280</v>
      </c>
      <c r="G1103" s="16" t="s">
        <v>10</v>
      </c>
      <c r="H1103" s="16" t="s">
        <v>42</v>
      </c>
      <c r="I1103" s="16" t="s">
        <v>42</v>
      </c>
      <c r="J1103" s="17">
        <v>30</v>
      </c>
      <c r="K1103" s="17">
        <v>0</v>
      </c>
      <c r="L1103" s="17">
        <v>30</v>
      </c>
      <c r="M1103" s="16" t="s">
        <v>1863</v>
      </c>
      <c r="N1103" s="15"/>
    </row>
    <row r="1104" spans="1:14" x14ac:dyDescent="0.2">
      <c r="A1104" s="18">
        <v>41560.579189814816</v>
      </c>
      <c r="B1104" s="16" t="s">
        <v>225</v>
      </c>
      <c r="C1104" s="16" t="s">
        <v>978</v>
      </c>
      <c r="D1104" s="15">
        <v>41555.338622685187</v>
      </c>
      <c r="F1104" s="16" t="s">
        <v>326</v>
      </c>
      <c r="G1104" s="16" t="s">
        <v>10</v>
      </c>
      <c r="H1104" s="16" t="s">
        <v>43</v>
      </c>
      <c r="I1104" s="16" t="s">
        <v>43</v>
      </c>
      <c r="J1104" s="17">
        <v>20</v>
      </c>
      <c r="K1104" s="17">
        <v>0</v>
      </c>
      <c r="L1104" s="17">
        <v>20</v>
      </c>
      <c r="M1104" s="16" t="s">
        <v>1864</v>
      </c>
      <c r="N1104" s="15">
        <v>41822</v>
      </c>
    </row>
    <row r="1105" spans="1:14" x14ac:dyDescent="0.2">
      <c r="A1105" s="18">
        <v>41550.040185185186</v>
      </c>
      <c r="B1105" s="16" t="s">
        <v>186</v>
      </c>
      <c r="C1105" s="16" t="s">
        <v>979</v>
      </c>
      <c r="D1105" s="15">
        <v>41544.796307870369</v>
      </c>
      <c r="F1105" s="16" t="s">
        <v>280</v>
      </c>
      <c r="G1105" s="16" t="s">
        <v>10</v>
      </c>
      <c r="H1105" s="16" t="s">
        <v>42</v>
      </c>
      <c r="I1105" s="16" t="s">
        <v>42</v>
      </c>
      <c r="J1105" s="17">
        <v>30</v>
      </c>
      <c r="K1105" s="17">
        <v>187.1</v>
      </c>
      <c r="L1105" s="17">
        <v>217.1</v>
      </c>
      <c r="M1105" s="16" t="s">
        <v>1863</v>
      </c>
      <c r="N1105" s="15"/>
    </row>
    <row r="1106" spans="1:14" x14ac:dyDescent="0.2">
      <c r="A1106" s="18">
        <v>41548.760023148148</v>
      </c>
      <c r="B1106" s="16" t="s">
        <v>65</v>
      </c>
      <c r="C1106" s="16" t="s">
        <v>980</v>
      </c>
      <c r="D1106" s="15">
        <v>41543.516018518516</v>
      </c>
      <c r="E1106" s="15">
        <v>41559.897256944445</v>
      </c>
      <c r="F1106" s="16" t="s">
        <v>326</v>
      </c>
      <c r="G1106" s="16" t="s">
        <v>10</v>
      </c>
      <c r="H1106" s="16" t="s">
        <v>45</v>
      </c>
      <c r="I1106" s="16" t="s">
        <v>45</v>
      </c>
      <c r="J1106" s="17">
        <v>30</v>
      </c>
      <c r="K1106" s="17">
        <v>0</v>
      </c>
      <c r="L1106" s="17">
        <v>30</v>
      </c>
      <c r="M1106" s="16" t="s">
        <v>1864</v>
      </c>
      <c r="N1106" s="15">
        <v>41806</v>
      </c>
    </row>
    <row r="1107" spans="1:14" x14ac:dyDescent="0.2">
      <c r="A1107" s="18">
        <v>41550.897546296299</v>
      </c>
      <c r="B1107" s="16" t="s">
        <v>221</v>
      </c>
      <c r="C1107" s="16" t="s">
        <v>981</v>
      </c>
      <c r="D1107" s="15">
        <v>41545.651944444442</v>
      </c>
      <c r="F1107" s="16" t="s">
        <v>288</v>
      </c>
      <c r="G1107" s="16" t="s">
        <v>10</v>
      </c>
      <c r="H1107" s="16" t="s">
        <v>41</v>
      </c>
      <c r="I1107" s="16" t="s">
        <v>41</v>
      </c>
      <c r="J1107" s="17">
        <v>30</v>
      </c>
      <c r="K1107" s="17">
        <v>500</v>
      </c>
      <c r="L1107" s="17">
        <v>530</v>
      </c>
      <c r="M1107" s="16" t="s">
        <v>1864</v>
      </c>
      <c r="N1107" s="15">
        <v>41794</v>
      </c>
    </row>
    <row r="1108" spans="1:14" x14ac:dyDescent="0.2">
      <c r="A1108" s="18">
        <v>41548.678136574075</v>
      </c>
      <c r="B1108" s="16" t="s">
        <v>65</v>
      </c>
      <c r="C1108" s="16" t="s">
        <v>674</v>
      </c>
      <c r="D1108" s="15">
        <v>41543.428437499999</v>
      </c>
      <c r="E1108" s="15">
        <v>41557.692430555559</v>
      </c>
      <c r="F1108" s="16" t="s">
        <v>326</v>
      </c>
      <c r="G1108" s="16" t="s">
        <v>10</v>
      </c>
      <c r="H1108" s="16" t="s">
        <v>45</v>
      </c>
      <c r="I1108" s="16" t="s">
        <v>45</v>
      </c>
      <c r="J1108" s="17">
        <v>30</v>
      </c>
      <c r="K1108" s="17">
        <v>150</v>
      </c>
      <c r="L1108" s="17">
        <v>180</v>
      </c>
      <c r="M1108" s="16" t="s">
        <v>1864</v>
      </c>
      <c r="N1108" s="15">
        <v>41930</v>
      </c>
    </row>
    <row r="1109" spans="1:14" x14ac:dyDescent="0.2">
      <c r="A1109" s="18">
        <v>41549.956238425926</v>
      </c>
      <c r="B1109" s="16" t="s">
        <v>221</v>
      </c>
      <c r="C1109" s="16" t="s">
        <v>982</v>
      </c>
      <c r="D1109" s="15">
        <v>41544.705254629633</v>
      </c>
      <c r="F1109" s="16" t="s">
        <v>288</v>
      </c>
      <c r="G1109" s="16" t="s">
        <v>10</v>
      </c>
      <c r="H1109" s="16" t="s">
        <v>43</v>
      </c>
      <c r="I1109" s="16" t="s">
        <v>43</v>
      </c>
      <c r="J1109" s="17">
        <v>30</v>
      </c>
      <c r="K1109" s="17">
        <v>270.02999999999997</v>
      </c>
      <c r="L1109" s="17">
        <v>300.02999999999997</v>
      </c>
      <c r="M1109" s="16" t="s">
        <v>1863</v>
      </c>
      <c r="N1109" s="15"/>
    </row>
    <row r="1110" spans="1:14" x14ac:dyDescent="0.2">
      <c r="A1110" s="18">
        <v>41561.027071759258</v>
      </c>
      <c r="B1110" s="16" t="s">
        <v>186</v>
      </c>
      <c r="C1110" s="16" t="s">
        <v>983</v>
      </c>
      <c r="D1110" s="15">
        <v>41555.775717592594</v>
      </c>
      <c r="F1110" s="16" t="s">
        <v>280</v>
      </c>
      <c r="G1110" s="16" t="s">
        <v>10</v>
      </c>
      <c r="H1110" s="16" t="s">
        <v>42</v>
      </c>
      <c r="I1110" s="16" t="s">
        <v>42</v>
      </c>
      <c r="J1110" s="17">
        <v>30</v>
      </c>
      <c r="K1110" s="17">
        <v>0</v>
      </c>
      <c r="L1110" s="17">
        <v>30</v>
      </c>
      <c r="M1110" s="16" t="s">
        <v>1863</v>
      </c>
      <c r="N1110" s="15"/>
    </row>
    <row r="1111" spans="1:14" x14ac:dyDescent="0.2">
      <c r="A1111" s="18">
        <v>41561.965405092589</v>
      </c>
      <c r="B1111" s="16" t="s">
        <v>206</v>
      </c>
      <c r="C1111" s="16" t="s">
        <v>984</v>
      </c>
      <c r="D1111" s="15">
        <v>41556.713993055557</v>
      </c>
      <c r="E1111" s="15">
        <v>41559.65824074074</v>
      </c>
      <c r="F1111" s="16" t="s">
        <v>280</v>
      </c>
      <c r="G1111" s="16" t="s">
        <v>10</v>
      </c>
      <c r="H1111" s="16" t="s">
        <v>43</v>
      </c>
      <c r="I1111" s="16" t="s">
        <v>43</v>
      </c>
      <c r="J1111" s="17">
        <v>220</v>
      </c>
      <c r="K1111" s="17">
        <v>0</v>
      </c>
      <c r="L1111" s="17">
        <v>220</v>
      </c>
      <c r="M1111" s="16" t="s">
        <v>1864</v>
      </c>
      <c r="N1111" s="15">
        <v>41782</v>
      </c>
    </row>
    <row r="1112" spans="1:14" x14ac:dyDescent="0.2">
      <c r="A1112" s="18">
        <v>41561.954039351855</v>
      </c>
      <c r="B1112" s="16" t="s">
        <v>211</v>
      </c>
      <c r="C1112" s="16" t="s">
        <v>985</v>
      </c>
      <c r="D1112" s="15">
        <v>41556.695289351854</v>
      </c>
      <c r="E1112" s="15">
        <v>41560.850868055553</v>
      </c>
      <c r="F1112" s="16" t="s">
        <v>280</v>
      </c>
      <c r="G1112" s="16" t="s">
        <v>10</v>
      </c>
      <c r="H1112" s="16" t="s">
        <v>43</v>
      </c>
      <c r="I1112" s="16" t="s">
        <v>43</v>
      </c>
      <c r="J1112" s="17">
        <v>20</v>
      </c>
      <c r="K1112" s="17">
        <v>0</v>
      </c>
      <c r="L1112" s="17">
        <v>20</v>
      </c>
      <c r="M1112" s="16" t="s">
        <v>1864</v>
      </c>
      <c r="N1112" s="15">
        <v>41936</v>
      </c>
    </row>
    <row r="1113" spans="1:14" x14ac:dyDescent="0.2">
      <c r="A1113" s="18">
        <v>41550.891736111109</v>
      </c>
      <c r="B1113" s="16" t="s">
        <v>221</v>
      </c>
      <c r="C1113" s="16" t="s">
        <v>472</v>
      </c>
      <c r="D1113" s="15">
        <v>41545.63181712963</v>
      </c>
      <c r="F1113" s="16" t="s">
        <v>288</v>
      </c>
      <c r="G1113" s="16" t="s">
        <v>10</v>
      </c>
      <c r="H1113" s="16" t="s">
        <v>49</v>
      </c>
      <c r="I1113" s="16" t="s">
        <v>49</v>
      </c>
      <c r="J1113" s="17">
        <v>949</v>
      </c>
      <c r="K1113" s="17">
        <v>0</v>
      </c>
      <c r="L1113" s="17">
        <v>949</v>
      </c>
      <c r="M1113" s="16" t="s">
        <v>1864</v>
      </c>
      <c r="N1113" s="15">
        <v>41929</v>
      </c>
    </row>
    <row r="1114" spans="1:14" x14ac:dyDescent="0.2">
      <c r="A1114" s="18">
        <v>41550.8903125</v>
      </c>
      <c r="B1114" s="16" t="s">
        <v>221</v>
      </c>
      <c r="C1114" s="16" t="s">
        <v>986</v>
      </c>
      <c r="D1114" s="15">
        <v>41545.628946759258</v>
      </c>
      <c r="F1114" s="16" t="s">
        <v>276</v>
      </c>
      <c r="G1114" s="16" t="s">
        <v>10</v>
      </c>
      <c r="H1114" s="16" t="s">
        <v>43</v>
      </c>
      <c r="I1114" s="16" t="s">
        <v>43</v>
      </c>
      <c r="J1114" s="17">
        <v>220</v>
      </c>
      <c r="K1114" s="17">
        <v>0</v>
      </c>
      <c r="L1114" s="17">
        <v>220</v>
      </c>
      <c r="M1114" s="16" t="s">
        <v>1863</v>
      </c>
      <c r="N1114" s="15"/>
    </row>
    <row r="1115" spans="1:14" x14ac:dyDescent="0.2">
      <c r="A1115" s="18">
        <v>41549.954375000001</v>
      </c>
      <c r="B1115" s="16" t="s">
        <v>221</v>
      </c>
      <c r="C1115" s="16" t="s">
        <v>631</v>
      </c>
      <c r="D1115" s="15">
        <v>41544.692523148151</v>
      </c>
      <c r="E1115" s="15">
        <v>41547.752962962964</v>
      </c>
      <c r="F1115" s="16" t="s">
        <v>276</v>
      </c>
      <c r="G1115" s="16" t="s">
        <v>10</v>
      </c>
      <c r="H1115" s="16" t="s">
        <v>41</v>
      </c>
      <c r="I1115" s="16" t="s">
        <v>41</v>
      </c>
      <c r="J1115" s="17">
        <v>470</v>
      </c>
      <c r="K1115" s="17">
        <v>0</v>
      </c>
      <c r="L1115" s="17">
        <v>470</v>
      </c>
      <c r="M1115" s="16" t="s">
        <v>1864</v>
      </c>
      <c r="N1115" s="15">
        <v>41672</v>
      </c>
    </row>
    <row r="1116" spans="1:14" x14ac:dyDescent="0.2">
      <c r="A1116" s="18">
        <v>41559.0156712963</v>
      </c>
      <c r="B1116" s="16" t="s">
        <v>186</v>
      </c>
      <c r="C1116" s="16" t="s">
        <v>851</v>
      </c>
      <c r="D1116" s="15">
        <v>41553.750208333331</v>
      </c>
      <c r="F1116" s="16" t="s">
        <v>280</v>
      </c>
      <c r="G1116" s="16" t="s">
        <v>10</v>
      </c>
      <c r="H1116" s="16" t="s">
        <v>42</v>
      </c>
      <c r="I1116" s="16" t="s">
        <v>42</v>
      </c>
      <c r="J1116" s="17">
        <v>30</v>
      </c>
      <c r="K1116" s="17">
        <v>0</v>
      </c>
      <c r="L1116" s="17">
        <v>30</v>
      </c>
      <c r="M1116" s="16" t="s">
        <v>1863</v>
      </c>
      <c r="N1116" s="15"/>
    </row>
    <row r="1117" spans="1:14" x14ac:dyDescent="0.2">
      <c r="A1117" s="18">
        <v>41550.889479166668</v>
      </c>
      <c r="B1117" s="16" t="s">
        <v>221</v>
      </c>
      <c r="C1117" s="16" t="s">
        <v>987</v>
      </c>
      <c r="D1117" s="15">
        <v>41545.620347222219</v>
      </c>
      <c r="E1117" s="15">
        <v>41557.533692129633</v>
      </c>
      <c r="F1117" s="16" t="s">
        <v>276</v>
      </c>
      <c r="G1117" s="16" t="s">
        <v>10</v>
      </c>
      <c r="H1117" s="16" t="s">
        <v>43</v>
      </c>
      <c r="I1117" s="16" t="s">
        <v>43</v>
      </c>
      <c r="J1117" s="17">
        <v>220</v>
      </c>
      <c r="K1117" s="17">
        <v>0</v>
      </c>
      <c r="L1117" s="17">
        <v>220</v>
      </c>
      <c r="M1117" s="16" t="s">
        <v>1863</v>
      </c>
      <c r="N1117" s="15"/>
    </row>
    <row r="1118" spans="1:14" x14ac:dyDescent="0.2">
      <c r="A1118" s="18">
        <v>41549.949004629627</v>
      </c>
      <c r="B1118" s="16" t="s">
        <v>221</v>
      </c>
      <c r="C1118" s="16" t="s">
        <v>988</v>
      </c>
      <c r="D1118" s="15">
        <v>41544.67864583333</v>
      </c>
      <c r="F1118" s="16" t="s">
        <v>288</v>
      </c>
      <c r="G1118" s="16" t="s">
        <v>10</v>
      </c>
      <c r="H1118" s="16" t="s">
        <v>43</v>
      </c>
      <c r="I1118" s="16" t="s">
        <v>43</v>
      </c>
      <c r="J1118" s="17">
        <v>30</v>
      </c>
      <c r="K1118" s="17">
        <v>182.2</v>
      </c>
      <c r="L1118" s="17">
        <v>212.2</v>
      </c>
      <c r="M1118" s="16" t="s">
        <v>1864</v>
      </c>
      <c r="N1118" s="15">
        <v>41718</v>
      </c>
    </row>
    <row r="1119" spans="1:14" x14ac:dyDescent="0.2">
      <c r="A1119" s="18">
        <v>41549.94903935185</v>
      </c>
      <c r="B1119" s="16" t="s">
        <v>221</v>
      </c>
      <c r="C1119" s="16" t="s">
        <v>813</v>
      </c>
      <c r="D1119" s="15">
        <v>41544.673020833332</v>
      </c>
      <c r="E1119" s="15">
        <v>41549.647106481483</v>
      </c>
      <c r="F1119" s="16" t="s">
        <v>276</v>
      </c>
      <c r="G1119" s="16" t="s">
        <v>10</v>
      </c>
      <c r="H1119" s="16" t="s">
        <v>43</v>
      </c>
      <c r="I1119" s="16" t="s">
        <v>43</v>
      </c>
      <c r="J1119" s="17">
        <v>220</v>
      </c>
      <c r="K1119" s="17">
        <v>0</v>
      </c>
      <c r="L1119" s="17">
        <v>220</v>
      </c>
      <c r="M1119" s="16" t="s">
        <v>1864</v>
      </c>
      <c r="N1119" s="15">
        <v>41642</v>
      </c>
    </row>
    <row r="1120" spans="1:14" x14ac:dyDescent="0.2">
      <c r="A1120" s="18">
        <v>41549.950115740743</v>
      </c>
      <c r="B1120" s="16" t="s">
        <v>221</v>
      </c>
      <c r="C1120" s="16" t="s">
        <v>580</v>
      </c>
      <c r="D1120" s="15">
        <v>41544.671597222223</v>
      </c>
      <c r="E1120" s="15">
        <v>41549.642280092594</v>
      </c>
      <c r="F1120" s="16" t="s">
        <v>276</v>
      </c>
      <c r="G1120" s="16" t="s">
        <v>10</v>
      </c>
      <c r="H1120" s="16" t="s">
        <v>43</v>
      </c>
      <c r="I1120" s="16" t="s">
        <v>43</v>
      </c>
      <c r="J1120" s="17">
        <v>220</v>
      </c>
      <c r="K1120" s="17">
        <v>95</v>
      </c>
      <c r="L1120" s="17">
        <v>315</v>
      </c>
      <c r="M1120" s="16" t="s">
        <v>1864</v>
      </c>
      <c r="N1120" s="15">
        <v>41709</v>
      </c>
    </row>
    <row r="1121" spans="1:14" x14ac:dyDescent="0.2">
      <c r="A1121" s="18">
        <v>41549.943865740737</v>
      </c>
      <c r="B1121" s="16" t="s">
        <v>221</v>
      </c>
      <c r="C1121" s="16" t="s">
        <v>989</v>
      </c>
      <c r="D1121" s="15">
        <v>41544.6637962963</v>
      </c>
      <c r="E1121" s="15">
        <v>41552.568090277775</v>
      </c>
      <c r="F1121" s="16" t="s">
        <v>276</v>
      </c>
      <c r="G1121" s="16" t="s">
        <v>10</v>
      </c>
      <c r="H1121" s="16" t="s">
        <v>42</v>
      </c>
      <c r="I1121" s="16" t="s">
        <v>42</v>
      </c>
      <c r="J1121" s="17">
        <v>1</v>
      </c>
      <c r="K1121" s="17">
        <v>500</v>
      </c>
      <c r="L1121" s="17">
        <v>501</v>
      </c>
      <c r="M1121" s="16" t="s">
        <v>1863</v>
      </c>
      <c r="N1121" s="15"/>
    </row>
    <row r="1122" spans="1:14" x14ac:dyDescent="0.2">
      <c r="A1122" s="18">
        <v>41561.882187499999</v>
      </c>
      <c r="B1122" s="16" t="s">
        <v>207</v>
      </c>
      <c r="C1122" s="16" t="s">
        <v>726</v>
      </c>
      <c r="D1122" s="15">
        <v>41556.599710648145</v>
      </c>
      <c r="E1122" s="15">
        <v>41560.850717592592</v>
      </c>
      <c r="F1122" s="16" t="s">
        <v>280</v>
      </c>
      <c r="G1122" s="16" t="s">
        <v>10</v>
      </c>
      <c r="H1122" s="16" t="s">
        <v>43</v>
      </c>
      <c r="I1122" s="16" t="s">
        <v>43</v>
      </c>
      <c r="J1122" s="17">
        <v>20</v>
      </c>
      <c r="K1122" s="17">
        <v>0</v>
      </c>
      <c r="L1122" s="17">
        <v>20</v>
      </c>
      <c r="M1122" s="16" t="s">
        <v>1864</v>
      </c>
      <c r="N1122" s="15">
        <v>41678</v>
      </c>
    </row>
    <row r="1123" spans="1:14" x14ac:dyDescent="0.2">
      <c r="A1123" s="18">
        <v>41550.887789351851</v>
      </c>
      <c r="B1123" s="16" t="s">
        <v>221</v>
      </c>
      <c r="C1123" s="16" t="s">
        <v>990</v>
      </c>
      <c r="D1123" s="15">
        <v>41545.603564814817</v>
      </c>
      <c r="F1123" s="16" t="s">
        <v>288</v>
      </c>
      <c r="G1123" s="16" t="s">
        <v>10</v>
      </c>
      <c r="H1123" s="16" t="s">
        <v>42</v>
      </c>
      <c r="I1123" s="16" t="s">
        <v>42</v>
      </c>
      <c r="J1123" s="17">
        <v>30</v>
      </c>
      <c r="K1123" s="17">
        <v>1400</v>
      </c>
      <c r="L1123" s="17">
        <v>1430</v>
      </c>
      <c r="M1123" s="16" t="s">
        <v>1864</v>
      </c>
      <c r="N1123" s="15">
        <v>41647</v>
      </c>
    </row>
    <row r="1124" spans="1:14" x14ac:dyDescent="0.2">
      <c r="A1124" s="18">
        <v>41549.949444444443</v>
      </c>
      <c r="B1124" s="16" t="s">
        <v>221</v>
      </c>
      <c r="C1124" s="16" t="s">
        <v>991</v>
      </c>
      <c r="D1124" s="15">
        <v>41544.664490740739</v>
      </c>
      <c r="F1124" s="16" t="s">
        <v>288</v>
      </c>
      <c r="G1124" s="16" t="s">
        <v>10</v>
      </c>
      <c r="H1124" s="16" t="s">
        <v>43</v>
      </c>
      <c r="I1124" s="16" t="s">
        <v>43</v>
      </c>
      <c r="J1124" s="17">
        <v>30</v>
      </c>
      <c r="K1124" s="17">
        <v>274.64999999999998</v>
      </c>
      <c r="L1124" s="17">
        <v>304.64999999999998</v>
      </c>
      <c r="M1124" s="16" t="s">
        <v>1864</v>
      </c>
      <c r="N1124" s="15">
        <v>41791</v>
      </c>
    </row>
    <row r="1125" spans="1:14" x14ac:dyDescent="0.2">
      <c r="A1125" s="18">
        <v>41549.955277777779</v>
      </c>
      <c r="B1125" s="16" t="s">
        <v>221</v>
      </c>
      <c r="C1125" s="16" t="s">
        <v>992</v>
      </c>
      <c r="D1125" s="15">
        <v>41544.668379629627</v>
      </c>
      <c r="E1125" s="15">
        <v>41554.490914351853</v>
      </c>
      <c r="F1125" s="16" t="s">
        <v>288</v>
      </c>
      <c r="G1125" s="16" t="s">
        <v>10</v>
      </c>
      <c r="H1125" s="16" t="s">
        <v>46</v>
      </c>
      <c r="I1125" s="16" t="s">
        <v>46</v>
      </c>
      <c r="J1125" s="17">
        <v>30</v>
      </c>
      <c r="K1125" s="17">
        <v>500</v>
      </c>
      <c r="L1125" s="17">
        <v>530</v>
      </c>
      <c r="M1125" s="16" t="s">
        <v>1863</v>
      </c>
      <c r="N1125" s="15"/>
    </row>
    <row r="1126" spans="1:14" x14ac:dyDescent="0.2">
      <c r="A1126" s="18">
        <v>41550.896319444444</v>
      </c>
      <c r="B1126" s="16" t="s">
        <v>221</v>
      </c>
      <c r="C1126" s="16" t="s">
        <v>993</v>
      </c>
      <c r="D1126" s="15">
        <v>41545.603518518517</v>
      </c>
      <c r="F1126" s="16" t="s">
        <v>288</v>
      </c>
      <c r="G1126" s="16" t="s">
        <v>10</v>
      </c>
      <c r="H1126" s="16" t="s">
        <v>41</v>
      </c>
      <c r="I1126" s="16" t="s">
        <v>41</v>
      </c>
      <c r="J1126" s="17">
        <v>30</v>
      </c>
      <c r="K1126" s="17">
        <v>500</v>
      </c>
      <c r="L1126" s="17">
        <v>530</v>
      </c>
      <c r="M1126" s="16" t="s">
        <v>1864</v>
      </c>
      <c r="N1126" s="15">
        <v>41786</v>
      </c>
    </row>
    <row r="1127" spans="1:14" x14ac:dyDescent="0.2">
      <c r="A1127" s="18">
        <v>41560.315891203703</v>
      </c>
      <c r="B1127" s="16" t="s">
        <v>197</v>
      </c>
      <c r="C1127" s="16" t="s">
        <v>994</v>
      </c>
      <c r="D1127" s="15">
        <v>41555.022766203707</v>
      </c>
      <c r="F1127" s="16" t="s">
        <v>326</v>
      </c>
      <c r="G1127" s="16" t="s">
        <v>10</v>
      </c>
      <c r="H1127" s="16" t="s">
        <v>45</v>
      </c>
      <c r="I1127" s="16" t="s">
        <v>45</v>
      </c>
      <c r="J1127" s="17">
        <v>30</v>
      </c>
      <c r="K1127" s="17">
        <v>0</v>
      </c>
      <c r="L1127" s="17">
        <v>30</v>
      </c>
      <c r="M1127" s="16" t="s">
        <v>1864</v>
      </c>
      <c r="N1127" s="15">
        <v>41920</v>
      </c>
    </row>
    <row r="1128" spans="1:14" x14ac:dyDescent="0.2">
      <c r="A1128" s="18">
        <v>41549.947557870371</v>
      </c>
      <c r="B1128" s="16" t="s">
        <v>221</v>
      </c>
      <c r="C1128" s="16" t="s">
        <v>995</v>
      </c>
      <c r="D1128" s="15">
        <v>41544.653703703705</v>
      </c>
      <c r="F1128" s="16" t="s">
        <v>288</v>
      </c>
      <c r="G1128" s="16" t="s">
        <v>10</v>
      </c>
      <c r="H1128" s="16" t="s">
        <v>49</v>
      </c>
      <c r="I1128" s="16" t="s">
        <v>49</v>
      </c>
      <c r="J1128" s="17">
        <v>949</v>
      </c>
      <c r="K1128" s="17">
        <v>0</v>
      </c>
      <c r="L1128" s="17">
        <v>949</v>
      </c>
      <c r="M1128" s="16" t="s">
        <v>1864</v>
      </c>
      <c r="N1128" s="15">
        <v>41773</v>
      </c>
    </row>
    <row r="1129" spans="1:14" x14ac:dyDescent="0.2">
      <c r="A1129" s="18">
        <v>41561.966307870367</v>
      </c>
      <c r="B1129" s="16" t="s">
        <v>206</v>
      </c>
      <c r="C1129" s="16" t="s">
        <v>440</v>
      </c>
      <c r="D1129" s="15">
        <v>41556.66909722222</v>
      </c>
      <c r="E1129" s="15">
        <v>41561.005439814813</v>
      </c>
      <c r="F1129" s="16" t="s">
        <v>280</v>
      </c>
      <c r="G1129" s="16" t="s">
        <v>10</v>
      </c>
      <c r="H1129" s="16" t="s">
        <v>43</v>
      </c>
      <c r="I1129" s="16" t="s">
        <v>43</v>
      </c>
      <c r="J1129" s="17">
        <v>220</v>
      </c>
      <c r="K1129" s="17">
        <v>0</v>
      </c>
      <c r="L1129" s="17">
        <v>220</v>
      </c>
      <c r="M1129" s="16" t="s">
        <v>1864</v>
      </c>
      <c r="N1129" s="15">
        <v>41802</v>
      </c>
    </row>
    <row r="1130" spans="1:14" x14ac:dyDescent="0.2">
      <c r="A1130" s="18">
        <v>41550.888136574074</v>
      </c>
      <c r="B1130" s="16" t="s">
        <v>221</v>
      </c>
      <c r="C1130" s="16" t="s">
        <v>996</v>
      </c>
      <c r="D1130" s="15">
        <v>41545.586030092592</v>
      </c>
      <c r="E1130" s="15">
        <v>41553.418773148151</v>
      </c>
      <c r="F1130" s="16" t="s">
        <v>276</v>
      </c>
      <c r="G1130" s="16" t="s">
        <v>10</v>
      </c>
      <c r="H1130" s="16" t="s">
        <v>43</v>
      </c>
      <c r="I1130" s="16" t="s">
        <v>43</v>
      </c>
      <c r="J1130" s="17">
        <v>30</v>
      </c>
      <c r="K1130" s="17">
        <v>296.60000000000002</v>
      </c>
      <c r="L1130" s="17">
        <v>326.60000000000002</v>
      </c>
      <c r="M1130" s="16" t="s">
        <v>1863</v>
      </c>
      <c r="N1130" s="15"/>
    </row>
    <row r="1131" spans="1:14" x14ac:dyDescent="0.2">
      <c r="A1131" s="18">
        <v>41593.950624999998</v>
      </c>
      <c r="B1131" s="16" t="s">
        <v>157</v>
      </c>
      <c r="C1131" s="16" t="s">
        <v>997</v>
      </c>
      <c r="D1131" s="15">
        <v>41588.64570601852</v>
      </c>
      <c r="F1131" s="16" t="s">
        <v>326</v>
      </c>
      <c r="G1131" s="16" t="s">
        <v>10</v>
      </c>
      <c r="H1131" s="16" t="s">
        <v>41</v>
      </c>
      <c r="I1131" s="16" t="s">
        <v>41</v>
      </c>
      <c r="J1131" s="17">
        <v>470</v>
      </c>
      <c r="K1131" s="17">
        <v>0</v>
      </c>
      <c r="L1131" s="17">
        <v>470</v>
      </c>
      <c r="M1131" s="16" t="s">
        <v>1864</v>
      </c>
      <c r="N1131" s="15">
        <v>41908</v>
      </c>
    </row>
    <row r="1132" spans="1:14" x14ac:dyDescent="0.2">
      <c r="A1132" s="18">
        <v>41549.946689814817</v>
      </c>
      <c r="B1132" s="16" t="s">
        <v>221</v>
      </c>
      <c r="C1132" s="16" t="s">
        <v>998</v>
      </c>
      <c r="D1132" s="15">
        <v>41544.641608796293</v>
      </c>
      <c r="E1132" s="15">
        <v>41552.567164351851</v>
      </c>
      <c r="F1132" s="16" t="s">
        <v>276</v>
      </c>
      <c r="G1132" s="16" t="s">
        <v>10</v>
      </c>
      <c r="H1132" s="16" t="s">
        <v>43</v>
      </c>
      <c r="I1132" s="16" t="s">
        <v>43</v>
      </c>
      <c r="J1132" s="17">
        <v>30</v>
      </c>
      <c r="K1132" s="17">
        <v>276.02999999999997</v>
      </c>
      <c r="L1132" s="17">
        <v>306.02999999999997</v>
      </c>
      <c r="M1132" s="16" t="s">
        <v>1864</v>
      </c>
      <c r="N1132" s="15">
        <v>41828</v>
      </c>
    </row>
    <row r="1133" spans="1:14" x14ac:dyDescent="0.2">
      <c r="A1133" s="18">
        <v>41550.897152777776</v>
      </c>
      <c r="B1133" s="16" t="s">
        <v>221</v>
      </c>
      <c r="C1133" s="16" t="s">
        <v>999</v>
      </c>
      <c r="D1133" s="15">
        <v>41545.590555555558</v>
      </c>
      <c r="F1133" s="16" t="s">
        <v>288</v>
      </c>
      <c r="G1133" s="16" t="s">
        <v>10</v>
      </c>
      <c r="H1133" s="16" t="s">
        <v>41</v>
      </c>
      <c r="I1133" s="16" t="s">
        <v>41</v>
      </c>
      <c r="J1133" s="17">
        <v>30</v>
      </c>
      <c r="K1133" s="17">
        <v>600</v>
      </c>
      <c r="L1133" s="17">
        <v>630</v>
      </c>
      <c r="M1133" s="16" t="s">
        <v>1864</v>
      </c>
      <c r="N1133" s="15">
        <v>41913</v>
      </c>
    </row>
    <row r="1134" spans="1:14" x14ac:dyDescent="0.2">
      <c r="A1134" s="18">
        <v>41549.954560185186</v>
      </c>
      <c r="B1134" s="16" t="s">
        <v>221</v>
      </c>
      <c r="C1134" s="16" t="s">
        <v>1000</v>
      </c>
      <c r="D1134" s="15">
        <v>41544.64640046296</v>
      </c>
      <c r="E1134" s="15">
        <v>41555.931377314817</v>
      </c>
      <c r="F1134" s="16" t="s">
        <v>288</v>
      </c>
      <c r="G1134" s="16" t="s">
        <v>10</v>
      </c>
      <c r="H1134" s="16" t="s">
        <v>43</v>
      </c>
      <c r="I1134" s="16" t="s">
        <v>43</v>
      </c>
      <c r="J1134" s="17">
        <v>30</v>
      </c>
      <c r="K1134" s="17">
        <v>285</v>
      </c>
      <c r="L1134" s="17">
        <v>315</v>
      </c>
      <c r="M1134" s="16" t="s">
        <v>1863</v>
      </c>
      <c r="N1134" s="15"/>
    </row>
    <row r="1135" spans="1:14" x14ac:dyDescent="0.2">
      <c r="A1135" s="18">
        <v>41550.887442129628</v>
      </c>
      <c r="B1135" s="16" t="s">
        <v>221</v>
      </c>
      <c r="C1135" s="16" t="s">
        <v>990</v>
      </c>
      <c r="D1135" s="15">
        <v>41545.579201388886</v>
      </c>
      <c r="F1135" s="16" t="s">
        <v>288</v>
      </c>
      <c r="G1135" s="16" t="s">
        <v>10</v>
      </c>
      <c r="H1135" s="16" t="s">
        <v>42</v>
      </c>
      <c r="I1135" s="16" t="s">
        <v>42</v>
      </c>
      <c r="J1135" s="17">
        <v>30</v>
      </c>
      <c r="K1135" s="17">
        <v>440</v>
      </c>
      <c r="L1135" s="17">
        <v>470</v>
      </c>
      <c r="M1135" s="16" t="s">
        <v>1864</v>
      </c>
      <c r="N1135" s="15">
        <v>41647</v>
      </c>
    </row>
    <row r="1136" spans="1:14" x14ac:dyDescent="0.2">
      <c r="A1136" s="18">
        <v>41561.88857638889</v>
      </c>
      <c r="B1136" s="16" t="s">
        <v>207</v>
      </c>
      <c r="C1136" s="16" t="s">
        <v>379</v>
      </c>
      <c r="D1136" s="15">
        <v>41556.577037037037</v>
      </c>
      <c r="E1136" s="15">
        <v>41560.843298611115</v>
      </c>
      <c r="F1136" s="16" t="s">
        <v>280</v>
      </c>
      <c r="G1136" s="16" t="s">
        <v>10</v>
      </c>
      <c r="H1136" s="16" t="s">
        <v>49</v>
      </c>
      <c r="I1136" s="16" t="s">
        <v>49</v>
      </c>
      <c r="J1136" s="17">
        <v>30</v>
      </c>
      <c r="K1136" s="17">
        <v>189</v>
      </c>
      <c r="L1136" s="17">
        <v>219</v>
      </c>
      <c r="M1136" s="16" t="s">
        <v>1864</v>
      </c>
      <c r="N1136" s="15">
        <v>41672</v>
      </c>
    </row>
    <row r="1137" spans="1:14" x14ac:dyDescent="0.2">
      <c r="A1137" s="18">
        <v>41593.935532407406</v>
      </c>
      <c r="B1137" s="16" t="s">
        <v>157</v>
      </c>
      <c r="C1137" s="16" t="s">
        <v>1001</v>
      </c>
      <c r="D1137" s="15">
        <v>41588.617395833331</v>
      </c>
      <c r="F1137" s="16" t="s">
        <v>326</v>
      </c>
      <c r="G1137" s="16" t="s">
        <v>10</v>
      </c>
      <c r="H1137" s="16" t="s">
        <v>43</v>
      </c>
      <c r="I1137" s="16" t="s">
        <v>43</v>
      </c>
      <c r="J1137" s="17">
        <v>30</v>
      </c>
      <c r="K1137" s="17">
        <v>200</v>
      </c>
      <c r="L1137" s="17">
        <v>230</v>
      </c>
      <c r="M1137" s="16" t="s">
        <v>1864</v>
      </c>
      <c r="N1137" s="15">
        <v>41804</v>
      </c>
    </row>
    <row r="1138" spans="1:14" x14ac:dyDescent="0.2">
      <c r="A1138" s="18">
        <v>41561.8825</v>
      </c>
      <c r="B1138" s="16" t="s">
        <v>207</v>
      </c>
      <c r="C1138" s="16" t="s">
        <v>701</v>
      </c>
      <c r="D1138" s="15">
        <v>41556.564189814817</v>
      </c>
      <c r="E1138" s="15">
        <v>41560.85052083333</v>
      </c>
      <c r="F1138" s="16" t="s">
        <v>280</v>
      </c>
      <c r="G1138" s="16" t="s">
        <v>10</v>
      </c>
      <c r="H1138" s="16" t="s">
        <v>43</v>
      </c>
      <c r="I1138" s="16" t="s">
        <v>43</v>
      </c>
      <c r="J1138" s="17">
        <v>20</v>
      </c>
      <c r="K1138" s="17">
        <v>50</v>
      </c>
      <c r="L1138" s="17">
        <v>70</v>
      </c>
      <c r="M1138" s="16" t="s">
        <v>1864</v>
      </c>
      <c r="N1138" s="15">
        <v>41802</v>
      </c>
    </row>
    <row r="1139" spans="1:14" x14ac:dyDescent="0.2">
      <c r="A1139" s="18">
        <v>41549.955787037034</v>
      </c>
      <c r="B1139" s="16" t="s">
        <v>221</v>
      </c>
      <c r="C1139" s="16" t="s">
        <v>1002</v>
      </c>
      <c r="D1139" s="15">
        <v>41544.635682870372</v>
      </c>
      <c r="F1139" s="16" t="s">
        <v>288</v>
      </c>
      <c r="G1139" s="16" t="s">
        <v>10</v>
      </c>
      <c r="H1139" s="16" t="s">
        <v>43</v>
      </c>
      <c r="I1139" s="16" t="s">
        <v>43</v>
      </c>
      <c r="J1139" s="17">
        <v>30</v>
      </c>
      <c r="K1139" s="17">
        <v>815.4</v>
      </c>
      <c r="L1139" s="17">
        <v>845.4</v>
      </c>
      <c r="M1139" s="16" t="s">
        <v>1863</v>
      </c>
      <c r="N1139" s="15"/>
    </row>
    <row r="1140" spans="1:14" x14ac:dyDescent="0.2">
      <c r="A1140" s="18">
        <v>41549.947222222225</v>
      </c>
      <c r="B1140" s="16" t="s">
        <v>221</v>
      </c>
      <c r="C1140" s="16" t="s">
        <v>1003</v>
      </c>
      <c r="D1140" s="15">
        <v>41544.626354166663</v>
      </c>
      <c r="E1140" s="15">
        <v>41553.28738425926</v>
      </c>
      <c r="F1140" s="16" t="s">
        <v>276</v>
      </c>
      <c r="G1140" s="16" t="s">
        <v>10</v>
      </c>
      <c r="H1140" s="16" t="s">
        <v>43</v>
      </c>
      <c r="I1140" s="16" t="s">
        <v>43</v>
      </c>
      <c r="J1140" s="17">
        <v>30</v>
      </c>
      <c r="K1140" s="17">
        <v>200</v>
      </c>
      <c r="L1140" s="17">
        <v>230</v>
      </c>
      <c r="M1140" s="16" t="s">
        <v>1863</v>
      </c>
      <c r="N1140" s="15"/>
    </row>
    <row r="1141" spans="1:14" x14ac:dyDescent="0.2">
      <c r="A1141" s="18">
        <v>41561.977905092594</v>
      </c>
      <c r="B1141" s="16" t="s">
        <v>211</v>
      </c>
      <c r="C1141" s="16" t="s">
        <v>1004</v>
      </c>
      <c r="D1141" s="15">
        <v>41556.648136574076</v>
      </c>
      <c r="E1141" s="15">
        <v>41560.84815972222</v>
      </c>
      <c r="F1141" s="16" t="s">
        <v>280</v>
      </c>
      <c r="G1141" s="16" t="s">
        <v>10</v>
      </c>
      <c r="H1141" s="16" t="s">
        <v>43</v>
      </c>
      <c r="I1141" s="16" t="s">
        <v>43</v>
      </c>
      <c r="J1141" s="17">
        <v>30</v>
      </c>
      <c r="K1141" s="17">
        <v>300</v>
      </c>
      <c r="L1141" s="17">
        <v>330</v>
      </c>
      <c r="M1141" s="16" t="s">
        <v>1864</v>
      </c>
      <c r="N1141" s="15">
        <v>41926</v>
      </c>
    </row>
    <row r="1142" spans="1:14" x14ac:dyDescent="0.2">
      <c r="A1142" s="18">
        <v>41548.760300925926</v>
      </c>
      <c r="B1142" s="16" t="s">
        <v>65</v>
      </c>
      <c r="C1142" s="16" t="s">
        <v>1005</v>
      </c>
      <c r="D1142" s="15">
        <v>41543.427002314813</v>
      </c>
      <c r="E1142" s="15">
        <v>41559.597546296296</v>
      </c>
      <c r="F1142" s="16" t="s">
        <v>326</v>
      </c>
      <c r="G1142" s="16" t="s">
        <v>10</v>
      </c>
      <c r="H1142" s="16" t="s">
        <v>45</v>
      </c>
      <c r="I1142" s="16" t="s">
        <v>45</v>
      </c>
      <c r="J1142" s="17">
        <v>30</v>
      </c>
      <c r="K1142" s="17">
        <v>92.02</v>
      </c>
      <c r="L1142" s="17">
        <v>122.02</v>
      </c>
      <c r="M1142" s="16" t="s">
        <v>1864</v>
      </c>
      <c r="N1142" s="15">
        <v>41803</v>
      </c>
    </row>
    <row r="1143" spans="1:14" x14ac:dyDescent="0.2">
      <c r="A1143" s="18">
        <v>41561.975891203707</v>
      </c>
      <c r="B1143" s="16" t="s">
        <v>211</v>
      </c>
      <c r="C1143" s="16" t="s">
        <v>1006</v>
      </c>
      <c r="D1143" s="15">
        <v>41556.638043981482</v>
      </c>
      <c r="E1143" s="15">
        <v>41560.937303240738</v>
      </c>
      <c r="F1143" s="16" t="s">
        <v>280</v>
      </c>
      <c r="G1143" s="16" t="s">
        <v>10</v>
      </c>
      <c r="H1143" s="16" t="s">
        <v>43</v>
      </c>
      <c r="I1143" s="16" t="s">
        <v>43</v>
      </c>
      <c r="J1143" s="17">
        <v>30</v>
      </c>
      <c r="K1143" s="17">
        <v>450</v>
      </c>
      <c r="L1143" s="17">
        <v>480</v>
      </c>
      <c r="M1143" s="16" t="s">
        <v>1864</v>
      </c>
      <c r="N1143" s="15">
        <v>41795</v>
      </c>
    </row>
    <row r="1144" spans="1:14" x14ac:dyDescent="0.2">
      <c r="A1144" s="18">
        <v>41550.887129629627</v>
      </c>
      <c r="B1144" s="16" t="s">
        <v>221</v>
      </c>
      <c r="C1144" s="16" t="s">
        <v>1007</v>
      </c>
      <c r="D1144" s="15">
        <v>41545.537974537037</v>
      </c>
      <c r="F1144" s="16" t="s">
        <v>288</v>
      </c>
      <c r="G1144" s="16" t="s">
        <v>10</v>
      </c>
      <c r="H1144" s="16" t="s">
        <v>43</v>
      </c>
      <c r="I1144" s="16" t="s">
        <v>43</v>
      </c>
      <c r="J1144" s="17">
        <v>30</v>
      </c>
      <c r="K1144" s="17">
        <v>250</v>
      </c>
      <c r="L1144" s="17">
        <v>280</v>
      </c>
      <c r="M1144" s="16" t="s">
        <v>1863</v>
      </c>
      <c r="N1144" s="15"/>
    </row>
    <row r="1145" spans="1:14" x14ac:dyDescent="0.2">
      <c r="A1145" s="18">
        <v>41550.892106481479</v>
      </c>
      <c r="B1145" s="16" t="s">
        <v>221</v>
      </c>
      <c r="C1145" s="16" t="s">
        <v>938</v>
      </c>
      <c r="D1145" s="15">
        <v>41545.539537037039</v>
      </c>
      <c r="F1145" s="16" t="s">
        <v>276</v>
      </c>
      <c r="G1145" s="16" t="s">
        <v>10</v>
      </c>
      <c r="H1145" s="16" t="s">
        <v>43</v>
      </c>
      <c r="I1145" s="16" t="s">
        <v>43</v>
      </c>
      <c r="J1145" s="17">
        <v>30</v>
      </c>
      <c r="K1145" s="17">
        <v>566.52</v>
      </c>
      <c r="L1145" s="17">
        <v>596.52</v>
      </c>
      <c r="M1145" s="16" t="s">
        <v>1864</v>
      </c>
      <c r="N1145" s="15">
        <v>41834</v>
      </c>
    </row>
    <row r="1146" spans="1:14" x14ac:dyDescent="0.2">
      <c r="A1146" s="18">
        <v>41550.898541666669</v>
      </c>
      <c r="B1146" s="16" t="s">
        <v>221</v>
      </c>
      <c r="C1146" s="16" t="s">
        <v>1008</v>
      </c>
      <c r="D1146" s="15">
        <v>41545.543657407405</v>
      </c>
      <c r="E1146" s="15">
        <v>41556.477916666663</v>
      </c>
      <c r="F1146" s="16" t="s">
        <v>288</v>
      </c>
      <c r="G1146" s="16" t="s">
        <v>10</v>
      </c>
      <c r="H1146" s="16" t="s">
        <v>43</v>
      </c>
      <c r="I1146" s="16" t="s">
        <v>43</v>
      </c>
      <c r="J1146" s="17">
        <v>30</v>
      </c>
      <c r="K1146" s="17">
        <v>500</v>
      </c>
      <c r="L1146" s="17">
        <v>530</v>
      </c>
      <c r="M1146" s="16" t="s">
        <v>1864</v>
      </c>
      <c r="N1146" s="15">
        <v>41743</v>
      </c>
    </row>
    <row r="1147" spans="1:14" x14ac:dyDescent="0.2">
      <c r="A1147" s="18">
        <v>41549.950104166666</v>
      </c>
      <c r="B1147" s="16" t="s">
        <v>221</v>
      </c>
      <c r="C1147" s="16" t="s">
        <v>1009</v>
      </c>
      <c r="D1147" s="15">
        <v>41544.594872685186</v>
      </c>
      <c r="F1147" s="16" t="s">
        <v>288</v>
      </c>
      <c r="G1147" s="16" t="s">
        <v>10</v>
      </c>
      <c r="H1147" s="16" t="s">
        <v>43</v>
      </c>
      <c r="I1147" s="16" t="s">
        <v>43</v>
      </c>
      <c r="J1147" s="17">
        <v>30</v>
      </c>
      <c r="K1147" s="17">
        <v>278</v>
      </c>
      <c r="L1147" s="17">
        <v>308</v>
      </c>
      <c r="M1147" s="16" t="s">
        <v>1863</v>
      </c>
      <c r="N1147" s="15"/>
    </row>
    <row r="1148" spans="1:14" x14ac:dyDescent="0.2">
      <c r="A1148" s="18">
        <v>41561.865949074076</v>
      </c>
      <c r="B1148" s="16" t="s">
        <v>208</v>
      </c>
      <c r="C1148" s="16" t="s">
        <v>285</v>
      </c>
      <c r="D1148" s="15">
        <v>41556.509328703702</v>
      </c>
      <c r="E1148" s="15">
        <v>41560.843182870369</v>
      </c>
      <c r="F1148" s="16" t="s">
        <v>280</v>
      </c>
      <c r="G1148" s="16" t="s">
        <v>10</v>
      </c>
      <c r="H1148" s="16" t="s">
        <v>49</v>
      </c>
      <c r="I1148" s="16" t="s">
        <v>49</v>
      </c>
      <c r="J1148" s="17">
        <v>30</v>
      </c>
      <c r="K1148" s="17">
        <v>30</v>
      </c>
      <c r="L1148" s="17">
        <v>60</v>
      </c>
      <c r="M1148" s="16" t="s">
        <v>1864</v>
      </c>
      <c r="N1148" s="15">
        <v>41919</v>
      </c>
    </row>
    <row r="1149" spans="1:14" x14ac:dyDescent="0.2">
      <c r="A1149" s="18">
        <v>41557.925625000003</v>
      </c>
      <c r="B1149" s="16" t="s">
        <v>193</v>
      </c>
      <c r="C1149" s="16" t="s">
        <v>1010</v>
      </c>
      <c r="D1149" s="15">
        <v>41552.566828703704</v>
      </c>
      <c r="E1149" s="15">
        <v>41556.515682870369</v>
      </c>
      <c r="F1149" s="16" t="s">
        <v>280</v>
      </c>
      <c r="G1149" s="16" t="s">
        <v>10</v>
      </c>
      <c r="H1149" s="16" t="s">
        <v>43</v>
      </c>
      <c r="I1149" s="16" t="s">
        <v>43</v>
      </c>
      <c r="J1149" s="17">
        <v>30</v>
      </c>
      <c r="K1149" s="17">
        <v>500</v>
      </c>
      <c r="L1149" s="17">
        <v>530</v>
      </c>
      <c r="M1149" s="16" t="s">
        <v>1864</v>
      </c>
      <c r="N1149" s="15">
        <v>41950</v>
      </c>
    </row>
    <row r="1150" spans="1:14" x14ac:dyDescent="0.2">
      <c r="A1150" s="18">
        <v>41556.96465277778</v>
      </c>
      <c r="B1150" s="16" t="s">
        <v>212</v>
      </c>
      <c r="C1150" s="16" t="s">
        <v>1011</v>
      </c>
      <c r="D1150" s="15">
        <v>41551.604270833333</v>
      </c>
      <c r="F1150" s="16" t="s">
        <v>280</v>
      </c>
      <c r="G1150" s="16" t="s">
        <v>10</v>
      </c>
      <c r="H1150" s="16" t="s">
        <v>45</v>
      </c>
      <c r="I1150" s="16" t="s">
        <v>45</v>
      </c>
      <c r="J1150" s="17">
        <v>30</v>
      </c>
      <c r="K1150" s="17">
        <v>500</v>
      </c>
      <c r="L1150" s="17">
        <v>530</v>
      </c>
      <c r="M1150" s="16" t="s">
        <v>1863</v>
      </c>
      <c r="N1150" s="15"/>
    </row>
    <row r="1151" spans="1:14" x14ac:dyDescent="0.2">
      <c r="A1151" s="18">
        <v>41561.942245370374</v>
      </c>
      <c r="B1151" s="16" t="s">
        <v>110</v>
      </c>
      <c r="C1151" s="16" t="s">
        <v>1012</v>
      </c>
      <c r="D1151" s="15">
        <v>41556.581793981481</v>
      </c>
      <c r="E1151" s="15">
        <v>41560.850659722222</v>
      </c>
      <c r="F1151" s="16" t="s">
        <v>280</v>
      </c>
      <c r="G1151" s="16" t="s">
        <v>10</v>
      </c>
      <c r="H1151" s="16" t="s">
        <v>43</v>
      </c>
      <c r="I1151" s="16" t="s">
        <v>43</v>
      </c>
      <c r="J1151" s="17">
        <v>20</v>
      </c>
      <c r="K1151" s="17">
        <v>0</v>
      </c>
      <c r="L1151" s="17">
        <v>20</v>
      </c>
      <c r="M1151" s="16" t="s">
        <v>1864</v>
      </c>
      <c r="N1151" s="15">
        <v>41960</v>
      </c>
    </row>
    <row r="1152" spans="1:14" x14ac:dyDescent="0.2">
      <c r="A1152" s="18">
        <v>41550.892731481479</v>
      </c>
      <c r="B1152" s="16" t="s">
        <v>221</v>
      </c>
      <c r="C1152" s="16" t="s">
        <v>1013</v>
      </c>
      <c r="D1152" s="15">
        <v>41545.524872685186</v>
      </c>
      <c r="F1152" s="16" t="s">
        <v>288</v>
      </c>
      <c r="G1152" s="16" t="s">
        <v>10</v>
      </c>
      <c r="H1152" s="16" t="s">
        <v>41</v>
      </c>
      <c r="I1152" s="16" t="s">
        <v>41</v>
      </c>
      <c r="J1152" s="17">
        <v>30</v>
      </c>
      <c r="K1152" s="17">
        <v>3000</v>
      </c>
      <c r="L1152" s="17">
        <v>3030</v>
      </c>
      <c r="M1152" s="16" t="s">
        <v>1864</v>
      </c>
      <c r="N1152" s="15">
        <v>41877</v>
      </c>
    </row>
    <row r="1153" spans="1:14" x14ac:dyDescent="0.2">
      <c r="A1153" s="18">
        <v>41549.949826388889</v>
      </c>
      <c r="B1153" s="16" t="s">
        <v>221</v>
      </c>
      <c r="C1153" s="16" t="s">
        <v>1014</v>
      </c>
      <c r="D1153" s="15">
        <v>41544.573738425926</v>
      </c>
      <c r="E1153" s="15">
        <v>41552.73296296296</v>
      </c>
      <c r="F1153" s="16" t="s">
        <v>276</v>
      </c>
      <c r="G1153" s="16" t="s">
        <v>10</v>
      </c>
      <c r="H1153" s="16" t="s">
        <v>49</v>
      </c>
      <c r="I1153" s="16" t="s">
        <v>49</v>
      </c>
      <c r="J1153" s="17">
        <v>30</v>
      </c>
      <c r="K1153" s="17">
        <v>1000</v>
      </c>
      <c r="L1153" s="17">
        <v>1030</v>
      </c>
      <c r="M1153" s="16" t="s">
        <v>1864</v>
      </c>
      <c r="N1153" s="15">
        <v>41963</v>
      </c>
    </row>
    <row r="1154" spans="1:14" x14ac:dyDescent="0.2">
      <c r="A1154" s="18">
        <v>41561.953425925924</v>
      </c>
      <c r="B1154" s="16" t="s">
        <v>211</v>
      </c>
      <c r="C1154" s="16" t="s">
        <v>985</v>
      </c>
      <c r="D1154" s="15">
        <v>41556.574675925927</v>
      </c>
      <c r="E1154" s="15">
        <v>41560.850590277776</v>
      </c>
      <c r="F1154" s="16" t="s">
        <v>280</v>
      </c>
      <c r="G1154" s="16" t="s">
        <v>10</v>
      </c>
      <c r="H1154" s="16" t="s">
        <v>43</v>
      </c>
      <c r="I1154" s="16" t="s">
        <v>43</v>
      </c>
      <c r="J1154" s="17">
        <v>20</v>
      </c>
      <c r="K1154" s="17">
        <v>0</v>
      </c>
      <c r="L1154" s="17">
        <v>20</v>
      </c>
      <c r="M1154" s="16" t="s">
        <v>1864</v>
      </c>
      <c r="N1154" s="15">
        <v>41936</v>
      </c>
    </row>
    <row r="1155" spans="1:14" x14ac:dyDescent="0.2">
      <c r="A1155" s="18">
        <v>41550.889803240738</v>
      </c>
      <c r="B1155" s="16" t="s">
        <v>221</v>
      </c>
      <c r="C1155" s="16" t="s">
        <v>1015</v>
      </c>
      <c r="D1155" s="15">
        <v>41545.510787037034</v>
      </c>
      <c r="F1155" s="16" t="s">
        <v>276</v>
      </c>
      <c r="G1155" s="16" t="s">
        <v>10</v>
      </c>
      <c r="H1155" s="16" t="s">
        <v>43</v>
      </c>
      <c r="I1155" s="16" t="s">
        <v>43</v>
      </c>
      <c r="J1155" s="17">
        <v>220</v>
      </c>
      <c r="K1155" s="17">
        <v>0</v>
      </c>
      <c r="L1155" s="17">
        <v>220</v>
      </c>
      <c r="M1155" s="16" t="s">
        <v>1863</v>
      </c>
      <c r="N1155" s="15"/>
    </row>
    <row r="1156" spans="1:14" x14ac:dyDescent="0.2">
      <c r="A1156" s="18">
        <v>41550.893773148149</v>
      </c>
      <c r="B1156" s="16" t="s">
        <v>221</v>
      </c>
      <c r="C1156" s="16" t="s">
        <v>1016</v>
      </c>
      <c r="D1156" s="15">
        <v>41545.51053240741</v>
      </c>
      <c r="F1156" s="16" t="s">
        <v>288</v>
      </c>
      <c r="G1156" s="16" t="s">
        <v>10</v>
      </c>
      <c r="H1156" s="16" t="s">
        <v>43</v>
      </c>
      <c r="I1156" s="16" t="s">
        <v>43</v>
      </c>
      <c r="J1156" s="17">
        <v>30</v>
      </c>
      <c r="K1156" s="17">
        <v>225</v>
      </c>
      <c r="L1156" s="17">
        <v>255</v>
      </c>
      <c r="M1156" s="16" t="s">
        <v>1864</v>
      </c>
      <c r="N1156" s="15">
        <v>41812</v>
      </c>
    </row>
    <row r="1157" spans="1:14" x14ac:dyDescent="0.2">
      <c r="A1157" s="18">
        <v>41549.946620370371</v>
      </c>
      <c r="B1157" s="16" t="s">
        <v>221</v>
      </c>
      <c r="C1157" s="16" t="s">
        <v>1017</v>
      </c>
      <c r="D1157" s="15">
        <v>41544.562986111108</v>
      </c>
      <c r="E1157" s="15">
        <v>41553.06150462963</v>
      </c>
      <c r="F1157" s="16" t="s">
        <v>288</v>
      </c>
      <c r="G1157" s="16" t="s">
        <v>10</v>
      </c>
      <c r="H1157" s="16" t="s">
        <v>42</v>
      </c>
      <c r="I1157" s="16" t="s">
        <v>42</v>
      </c>
      <c r="J1157" s="17">
        <v>220</v>
      </c>
      <c r="K1157" s="17">
        <v>0</v>
      </c>
      <c r="L1157" s="17">
        <v>220</v>
      </c>
      <c r="M1157" s="16" t="s">
        <v>1864</v>
      </c>
      <c r="N1157" s="15">
        <v>41914</v>
      </c>
    </row>
    <row r="1158" spans="1:14" x14ac:dyDescent="0.2">
      <c r="A1158" s="18">
        <v>41561.966527777775</v>
      </c>
      <c r="B1158" s="16" t="s">
        <v>206</v>
      </c>
      <c r="C1158" s="16" t="s">
        <v>482</v>
      </c>
      <c r="D1158" s="15">
        <v>41556.581273148149</v>
      </c>
      <c r="E1158" s="15">
        <v>41560.805277777778</v>
      </c>
      <c r="F1158" s="16" t="s">
        <v>280</v>
      </c>
      <c r="G1158" s="16" t="s">
        <v>10</v>
      </c>
      <c r="H1158" s="16" t="s">
        <v>43</v>
      </c>
      <c r="I1158" s="16" t="s">
        <v>43</v>
      </c>
      <c r="J1158" s="17">
        <v>220</v>
      </c>
      <c r="K1158" s="17">
        <v>92.01</v>
      </c>
      <c r="L1158" s="17">
        <v>312.01</v>
      </c>
      <c r="M1158" s="16" t="s">
        <v>1864</v>
      </c>
      <c r="N1158" s="15">
        <v>41721</v>
      </c>
    </row>
    <row r="1159" spans="1:14" x14ac:dyDescent="0.2">
      <c r="A1159" s="18">
        <v>41555.838125000002</v>
      </c>
      <c r="B1159" s="16" t="s">
        <v>198</v>
      </c>
      <c r="C1159" s="16" t="s">
        <v>1018</v>
      </c>
      <c r="D1159" s="15">
        <v>41550.45108796296</v>
      </c>
      <c r="E1159" s="15">
        <v>41562.958981481483</v>
      </c>
      <c r="F1159" s="16" t="s">
        <v>326</v>
      </c>
      <c r="G1159" s="16" t="s">
        <v>10</v>
      </c>
      <c r="H1159" s="16" t="s">
        <v>43</v>
      </c>
      <c r="I1159" s="16" t="s">
        <v>43</v>
      </c>
      <c r="J1159" s="17">
        <v>30</v>
      </c>
      <c r="K1159" s="17">
        <v>190.1</v>
      </c>
      <c r="L1159" s="17">
        <v>220.1</v>
      </c>
      <c r="M1159" s="16" t="s">
        <v>1864</v>
      </c>
      <c r="N1159" s="15">
        <v>41686</v>
      </c>
    </row>
    <row r="1160" spans="1:14" x14ac:dyDescent="0.2">
      <c r="A1160" s="18">
        <v>41561.928877314815</v>
      </c>
      <c r="B1160" s="16" t="s">
        <v>199</v>
      </c>
      <c r="C1160" s="16" t="s">
        <v>1019</v>
      </c>
      <c r="D1160" s="15">
        <v>41556.54078703704</v>
      </c>
      <c r="E1160" s="15">
        <v>41560.850462962961</v>
      </c>
      <c r="F1160" s="16" t="s">
        <v>280</v>
      </c>
      <c r="G1160" s="16" t="s">
        <v>10</v>
      </c>
      <c r="H1160" s="16" t="s">
        <v>43</v>
      </c>
      <c r="I1160" s="16" t="s">
        <v>43</v>
      </c>
      <c r="J1160" s="17">
        <v>20</v>
      </c>
      <c r="K1160" s="17">
        <v>0</v>
      </c>
      <c r="L1160" s="17">
        <v>20</v>
      </c>
      <c r="M1160" s="16" t="s">
        <v>1864</v>
      </c>
      <c r="N1160" s="15">
        <v>41696</v>
      </c>
    </row>
    <row r="1161" spans="1:14" x14ac:dyDescent="0.2">
      <c r="A1161" s="18">
        <v>41550.891331018516</v>
      </c>
      <c r="B1161" s="16" t="s">
        <v>221</v>
      </c>
      <c r="C1161" s="16" t="s">
        <v>1020</v>
      </c>
      <c r="D1161" s="15">
        <v>41545.501828703702</v>
      </c>
      <c r="F1161" s="16" t="s">
        <v>288</v>
      </c>
      <c r="G1161" s="16" t="s">
        <v>10</v>
      </c>
      <c r="H1161" s="16" t="s">
        <v>49</v>
      </c>
      <c r="I1161" s="16" t="s">
        <v>49</v>
      </c>
      <c r="J1161" s="17">
        <v>30</v>
      </c>
      <c r="K1161" s="17">
        <v>300</v>
      </c>
      <c r="L1161" s="17">
        <v>330</v>
      </c>
      <c r="M1161" s="16" t="s">
        <v>1864</v>
      </c>
      <c r="N1161" s="15">
        <v>41977</v>
      </c>
    </row>
    <row r="1162" spans="1:14" x14ac:dyDescent="0.2">
      <c r="A1162" s="18">
        <v>41549.957662037035</v>
      </c>
      <c r="B1162" s="16" t="s">
        <v>221</v>
      </c>
      <c r="C1162" s="16" t="s">
        <v>1021</v>
      </c>
      <c r="D1162" s="15">
        <v>41544.567175925928</v>
      </c>
      <c r="F1162" s="16" t="s">
        <v>288</v>
      </c>
      <c r="G1162" s="16" t="s">
        <v>10</v>
      </c>
      <c r="H1162" s="16" t="s">
        <v>41</v>
      </c>
      <c r="I1162" s="16" t="s">
        <v>41</v>
      </c>
      <c r="J1162" s="17">
        <v>30</v>
      </c>
      <c r="K1162" s="17">
        <v>475</v>
      </c>
      <c r="L1162" s="17">
        <v>505</v>
      </c>
      <c r="M1162" s="16" t="s">
        <v>1864</v>
      </c>
      <c r="N1162" s="15">
        <v>41888</v>
      </c>
    </row>
    <row r="1163" spans="1:14" x14ac:dyDescent="0.2">
      <c r="A1163" s="18">
        <v>41554.757175925923</v>
      </c>
      <c r="B1163" s="16" t="s">
        <v>183</v>
      </c>
      <c r="C1163" s="16" t="s">
        <v>1022</v>
      </c>
      <c r="D1163" s="15">
        <v>41549.362557870372</v>
      </c>
      <c r="E1163" s="15">
        <v>41555.412708333337</v>
      </c>
      <c r="F1163" s="16" t="s">
        <v>276</v>
      </c>
      <c r="G1163" s="16" t="s">
        <v>10</v>
      </c>
      <c r="H1163" s="16" t="s">
        <v>45</v>
      </c>
      <c r="I1163" s="16" t="s">
        <v>45</v>
      </c>
      <c r="J1163" s="17">
        <v>30</v>
      </c>
      <c r="K1163" s="17">
        <v>200</v>
      </c>
      <c r="L1163" s="17">
        <v>230</v>
      </c>
      <c r="M1163" s="16" t="s">
        <v>1864</v>
      </c>
      <c r="N1163" s="15">
        <v>41854</v>
      </c>
    </row>
    <row r="1164" spans="1:14" x14ac:dyDescent="0.2">
      <c r="A1164" s="18">
        <v>41559.887349537035</v>
      </c>
      <c r="B1164" s="16" t="s">
        <v>223</v>
      </c>
      <c r="C1164" s="16" t="s">
        <v>1023</v>
      </c>
      <c r="D1164" s="15">
        <v>41554.491423611114</v>
      </c>
      <c r="F1164" s="16" t="s">
        <v>326</v>
      </c>
      <c r="G1164" s="16" t="s">
        <v>10</v>
      </c>
      <c r="H1164" s="16" t="s">
        <v>41</v>
      </c>
      <c r="I1164" s="16" t="s">
        <v>41</v>
      </c>
      <c r="J1164" s="17">
        <v>30</v>
      </c>
      <c r="K1164" s="17">
        <v>600</v>
      </c>
      <c r="L1164" s="17">
        <v>630</v>
      </c>
      <c r="M1164" s="16" t="s">
        <v>1864</v>
      </c>
      <c r="N1164" s="15">
        <v>41732</v>
      </c>
    </row>
    <row r="1165" spans="1:14" x14ac:dyDescent="0.2">
      <c r="A1165" s="18">
        <v>41549.943252314813</v>
      </c>
      <c r="B1165" s="16" t="s">
        <v>221</v>
      </c>
      <c r="C1165" s="16" t="s">
        <v>672</v>
      </c>
      <c r="D1165" s="15">
        <v>41544.54142361111</v>
      </c>
      <c r="E1165" s="15">
        <v>41553.890173611115</v>
      </c>
      <c r="F1165" s="16" t="s">
        <v>288</v>
      </c>
      <c r="G1165" s="16" t="s">
        <v>10</v>
      </c>
      <c r="H1165" s="16" t="s">
        <v>49</v>
      </c>
      <c r="I1165" s="16" t="s">
        <v>49</v>
      </c>
      <c r="J1165" s="17">
        <v>1749</v>
      </c>
      <c r="K1165" s="17">
        <v>95</v>
      </c>
      <c r="L1165" s="17">
        <v>1844</v>
      </c>
      <c r="M1165" s="16" t="s">
        <v>1864</v>
      </c>
      <c r="N1165" s="15">
        <v>41964</v>
      </c>
    </row>
    <row r="1166" spans="1:14" x14ac:dyDescent="0.2">
      <c r="A1166" s="18">
        <v>41550.892118055555</v>
      </c>
      <c r="B1166" s="16" t="s">
        <v>221</v>
      </c>
      <c r="C1166" s="16" t="s">
        <v>1024</v>
      </c>
      <c r="D1166" s="15">
        <v>41545.483402777776</v>
      </c>
      <c r="F1166" s="16" t="s">
        <v>288</v>
      </c>
      <c r="G1166" s="16" t="s">
        <v>10</v>
      </c>
      <c r="H1166" s="16" t="s">
        <v>41</v>
      </c>
      <c r="I1166" s="16" t="s">
        <v>41</v>
      </c>
      <c r="J1166" s="17">
        <v>30</v>
      </c>
      <c r="K1166" s="17">
        <v>490.05</v>
      </c>
      <c r="L1166" s="17">
        <v>520.04999999999995</v>
      </c>
      <c r="M1166" s="16" t="s">
        <v>1864</v>
      </c>
      <c r="N1166" s="15">
        <v>41877</v>
      </c>
    </row>
    <row r="1167" spans="1:14" x14ac:dyDescent="0.2">
      <c r="A1167" s="18">
        <v>41549.942824074074</v>
      </c>
      <c r="B1167" s="16" t="s">
        <v>221</v>
      </c>
      <c r="C1167" s="16" t="s">
        <v>1025</v>
      </c>
      <c r="D1167" s="15">
        <v>41544.533217592594</v>
      </c>
      <c r="F1167" s="16" t="s">
        <v>288</v>
      </c>
      <c r="G1167" s="16" t="s">
        <v>10</v>
      </c>
      <c r="H1167" s="16" t="s">
        <v>49</v>
      </c>
      <c r="I1167" s="16" t="s">
        <v>49</v>
      </c>
      <c r="J1167" s="17">
        <v>30</v>
      </c>
      <c r="K1167" s="17">
        <v>1360.04</v>
      </c>
      <c r="L1167" s="17">
        <v>1390.04</v>
      </c>
      <c r="M1167" s="16" t="s">
        <v>1863</v>
      </c>
      <c r="N1167" s="15"/>
    </row>
    <row r="1168" spans="1:14" x14ac:dyDescent="0.2">
      <c r="A1168" s="18">
        <v>41560.351979166669</v>
      </c>
      <c r="B1168" s="16" t="s">
        <v>198</v>
      </c>
      <c r="C1168" s="16" t="s">
        <v>895</v>
      </c>
      <c r="D1168" s="15">
        <v>41554.938750000001</v>
      </c>
      <c r="F1168" s="16" t="s">
        <v>326</v>
      </c>
      <c r="G1168" s="16" t="s">
        <v>10</v>
      </c>
      <c r="H1168" s="16" t="s">
        <v>45</v>
      </c>
      <c r="I1168" s="16" t="s">
        <v>45</v>
      </c>
      <c r="J1168" s="17">
        <v>30</v>
      </c>
      <c r="K1168" s="17">
        <v>0</v>
      </c>
      <c r="L1168" s="17">
        <v>30</v>
      </c>
      <c r="M1168" s="16" t="s">
        <v>1864</v>
      </c>
      <c r="N1168" s="15">
        <v>41995</v>
      </c>
    </row>
    <row r="1169" spans="1:14" x14ac:dyDescent="0.2">
      <c r="A1169" s="18">
        <v>41550.888518518521</v>
      </c>
      <c r="B1169" s="16" t="s">
        <v>221</v>
      </c>
      <c r="C1169" s="16" t="s">
        <v>1026</v>
      </c>
      <c r="D1169" s="15">
        <v>41545.475034722222</v>
      </c>
      <c r="E1169" s="15">
        <v>41553.90997685185</v>
      </c>
      <c r="F1169" s="16" t="s">
        <v>276</v>
      </c>
      <c r="G1169" s="16" t="s">
        <v>10</v>
      </c>
      <c r="H1169" s="16" t="s">
        <v>43</v>
      </c>
      <c r="I1169" s="16" t="s">
        <v>43</v>
      </c>
      <c r="J1169" s="17">
        <v>30</v>
      </c>
      <c r="K1169" s="17">
        <v>450</v>
      </c>
      <c r="L1169" s="17">
        <v>480</v>
      </c>
      <c r="M1169" s="16" t="s">
        <v>1863</v>
      </c>
      <c r="N1169" s="15"/>
    </row>
    <row r="1170" spans="1:14" x14ac:dyDescent="0.2">
      <c r="A1170" s="18">
        <v>41561.942152777781</v>
      </c>
      <c r="B1170" s="16" t="s">
        <v>110</v>
      </c>
      <c r="C1170" s="16" t="s">
        <v>716</v>
      </c>
      <c r="D1170" s="15">
        <v>41556.526331018518</v>
      </c>
      <c r="E1170" s="15">
        <v>41560.850393518522</v>
      </c>
      <c r="F1170" s="16" t="s">
        <v>280</v>
      </c>
      <c r="G1170" s="16" t="s">
        <v>10</v>
      </c>
      <c r="H1170" s="16" t="s">
        <v>43</v>
      </c>
      <c r="I1170" s="16" t="s">
        <v>43</v>
      </c>
      <c r="J1170" s="17">
        <v>20</v>
      </c>
      <c r="K1170" s="17">
        <v>0</v>
      </c>
      <c r="L1170" s="17">
        <v>20</v>
      </c>
      <c r="M1170" s="16" t="s">
        <v>1864</v>
      </c>
      <c r="N1170" s="15">
        <v>41671</v>
      </c>
    </row>
    <row r="1171" spans="1:14" x14ac:dyDescent="0.2">
      <c r="A1171" s="18">
        <v>41561.941435185188</v>
      </c>
      <c r="B1171" s="16" t="s">
        <v>110</v>
      </c>
      <c r="C1171" s="16" t="s">
        <v>716</v>
      </c>
      <c r="D1171" s="15">
        <v>41556.525555555556</v>
      </c>
      <c r="E1171" s="15">
        <v>41560.850335648145</v>
      </c>
      <c r="F1171" s="16" t="s">
        <v>280</v>
      </c>
      <c r="G1171" s="16" t="s">
        <v>10</v>
      </c>
      <c r="H1171" s="16" t="s">
        <v>43</v>
      </c>
      <c r="I1171" s="16" t="s">
        <v>43</v>
      </c>
      <c r="J1171" s="17">
        <v>20</v>
      </c>
      <c r="K1171" s="17">
        <v>0</v>
      </c>
      <c r="L1171" s="17">
        <v>20</v>
      </c>
      <c r="M1171" s="16" t="s">
        <v>1864</v>
      </c>
      <c r="N1171" s="15">
        <v>41671</v>
      </c>
    </row>
    <row r="1172" spans="1:14" x14ac:dyDescent="0.2">
      <c r="A1172" s="18">
        <v>41561.660231481481</v>
      </c>
      <c r="B1172" s="16" t="s">
        <v>205</v>
      </c>
      <c r="C1172" s="16" t="s">
        <v>1027</v>
      </c>
      <c r="D1172" s="15">
        <v>41556.240127314813</v>
      </c>
      <c r="F1172" s="16" t="s">
        <v>274</v>
      </c>
      <c r="G1172" s="16" t="s">
        <v>10</v>
      </c>
      <c r="H1172" s="16" t="s">
        <v>41</v>
      </c>
      <c r="I1172" s="16" t="s">
        <v>41</v>
      </c>
      <c r="J1172" s="17">
        <v>30</v>
      </c>
      <c r="K1172" s="17">
        <v>700</v>
      </c>
      <c r="L1172" s="17">
        <v>730</v>
      </c>
      <c r="M1172" s="16" t="s">
        <v>1864</v>
      </c>
      <c r="N1172" s="15">
        <v>41776</v>
      </c>
    </row>
    <row r="1173" spans="1:14" x14ac:dyDescent="0.2">
      <c r="A1173" s="18">
        <v>41561.863622685189</v>
      </c>
      <c r="B1173" s="16" t="s">
        <v>208</v>
      </c>
      <c r="C1173" s="16" t="s">
        <v>298</v>
      </c>
      <c r="D1173" s="15">
        <v>41556.439664351848</v>
      </c>
      <c r="E1173" s="15">
        <v>41560.842893518522</v>
      </c>
      <c r="F1173" s="16" t="s">
        <v>280</v>
      </c>
      <c r="G1173" s="16" t="s">
        <v>10</v>
      </c>
      <c r="H1173" s="16" t="s">
        <v>49</v>
      </c>
      <c r="I1173" s="16" t="s">
        <v>49</v>
      </c>
      <c r="J1173" s="17">
        <v>30</v>
      </c>
      <c r="K1173" s="17">
        <v>425.25</v>
      </c>
      <c r="L1173" s="17">
        <v>455.25</v>
      </c>
      <c r="M1173" s="16" t="s">
        <v>1864</v>
      </c>
      <c r="N1173" s="15">
        <v>41931</v>
      </c>
    </row>
    <row r="1174" spans="1:14" x14ac:dyDescent="0.2">
      <c r="A1174" s="18">
        <v>41550.891331018516</v>
      </c>
      <c r="B1174" s="16" t="s">
        <v>221</v>
      </c>
      <c r="C1174" s="16" t="s">
        <v>335</v>
      </c>
      <c r="D1174" s="15">
        <v>41545.461041666669</v>
      </c>
      <c r="E1174" s="15">
        <v>41540.99759259259</v>
      </c>
      <c r="F1174" s="16" t="s">
        <v>276</v>
      </c>
      <c r="G1174" s="16" t="s">
        <v>10</v>
      </c>
      <c r="H1174" s="16" t="s">
        <v>41</v>
      </c>
      <c r="I1174" s="16" t="s">
        <v>41</v>
      </c>
      <c r="J1174" s="17">
        <v>470</v>
      </c>
      <c r="K1174" s="17">
        <v>0</v>
      </c>
      <c r="L1174" s="17">
        <v>470</v>
      </c>
      <c r="M1174" s="16" t="s">
        <v>1864</v>
      </c>
      <c r="N1174" s="15">
        <v>41953</v>
      </c>
    </row>
    <row r="1175" spans="1:14" x14ac:dyDescent="0.2">
      <c r="A1175" s="18">
        <v>41550.890752314815</v>
      </c>
      <c r="B1175" s="16" t="s">
        <v>221</v>
      </c>
      <c r="C1175" s="16" t="s">
        <v>1028</v>
      </c>
      <c r="D1175" s="15">
        <v>41545.457905092589</v>
      </c>
      <c r="F1175" s="16" t="s">
        <v>288</v>
      </c>
      <c r="G1175" s="16" t="s">
        <v>10</v>
      </c>
      <c r="H1175" s="16" t="s">
        <v>45</v>
      </c>
      <c r="I1175" s="16" t="s">
        <v>45</v>
      </c>
      <c r="J1175" s="17">
        <v>30</v>
      </c>
      <c r="K1175" s="17">
        <v>289.5</v>
      </c>
      <c r="L1175" s="17">
        <v>319.5</v>
      </c>
      <c r="M1175" s="16" t="s">
        <v>1864</v>
      </c>
      <c r="N1175" s="15">
        <v>41992</v>
      </c>
    </row>
    <row r="1176" spans="1:14" x14ac:dyDescent="0.2">
      <c r="A1176" s="18">
        <v>41549.945972222224</v>
      </c>
      <c r="B1176" s="16" t="s">
        <v>221</v>
      </c>
      <c r="C1176" s="16" t="s">
        <v>1029</v>
      </c>
      <c r="D1176" s="15">
        <v>41544.507939814815</v>
      </c>
      <c r="E1176" s="15">
        <v>41552.682118055556</v>
      </c>
      <c r="F1176" s="16" t="s">
        <v>276</v>
      </c>
      <c r="G1176" s="16" t="s">
        <v>10</v>
      </c>
      <c r="H1176" s="16" t="s">
        <v>43</v>
      </c>
      <c r="I1176" s="16" t="s">
        <v>43</v>
      </c>
      <c r="J1176" s="17">
        <v>30</v>
      </c>
      <c r="K1176" s="17">
        <v>194.02</v>
      </c>
      <c r="L1176" s="17">
        <v>224.02</v>
      </c>
      <c r="M1176" s="16" t="s">
        <v>1864</v>
      </c>
      <c r="N1176" s="15">
        <v>41681</v>
      </c>
    </row>
    <row r="1177" spans="1:14" x14ac:dyDescent="0.2">
      <c r="A1177" s="18">
        <v>41550.887453703705</v>
      </c>
      <c r="B1177" s="16" t="s">
        <v>221</v>
      </c>
      <c r="C1177" s="16" t="s">
        <v>1030</v>
      </c>
      <c r="D1177" s="15">
        <v>41545.448831018519</v>
      </c>
      <c r="E1177" s="15">
        <v>41553.429675925923</v>
      </c>
      <c r="F1177" s="16" t="s">
        <v>276</v>
      </c>
      <c r="G1177" s="16" t="s">
        <v>10</v>
      </c>
      <c r="H1177" s="16" t="s">
        <v>43</v>
      </c>
      <c r="I1177" s="16" t="s">
        <v>43</v>
      </c>
      <c r="J1177" s="17">
        <v>30</v>
      </c>
      <c r="K1177" s="17">
        <v>510.12</v>
      </c>
      <c r="L1177" s="17">
        <v>540.12</v>
      </c>
      <c r="M1177" s="16" t="s">
        <v>1864</v>
      </c>
      <c r="N1177" s="15">
        <v>41833</v>
      </c>
    </row>
    <row r="1178" spans="1:14" x14ac:dyDescent="0.2">
      <c r="A1178" s="18">
        <v>41550.895833333336</v>
      </c>
      <c r="B1178" s="16" t="s">
        <v>221</v>
      </c>
      <c r="C1178" s="16" t="s">
        <v>1021</v>
      </c>
      <c r="D1178" s="15">
        <v>41545.456192129626</v>
      </c>
      <c r="F1178" s="16" t="s">
        <v>288</v>
      </c>
      <c r="G1178" s="16" t="s">
        <v>10</v>
      </c>
      <c r="H1178" s="16" t="s">
        <v>41</v>
      </c>
      <c r="I1178" s="16" t="s">
        <v>41</v>
      </c>
      <c r="J1178" s="17">
        <v>30</v>
      </c>
      <c r="K1178" s="17">
        <v>500</v>
      </c>
      <c r="L1178" s="17">
        <v>530</v>
      </c>
      <c r="M1178" s="16" t="s">
        <v>1864</v>
      </c>
      <c r="N1178" s="15">
        <v>41888</v>
      </c>
    </row>
    <row r="1179" spans="1:14" x14ac:dyDescent="0.2">
      <c r="A1179" s="18">
        <v>41550.891064814816</v>
      </c>
      <c r="B1179" s="16" t="s">
        <v>221</v>
      </c>
      <c r="C1179" s="16" t="s">
        <v>1031</v>
      </c>
      <c r="D1179" s="15">
        <v>41545.445844907408</v>
      </c>
      <c r="F1179" s="16" t="s">
        <v>288</v>
      </c>
      <c r="G1179" s="16" t="s">
        <v>10</v>
      </c>
      <c r="H1179" s="16" t="s">
        <v>47</v>
      </c>
      <c r="I1179" s="16" t="s">
        <v>47</v>
      </c>
      <c r="J1179" s="17">
        <v>30</v>
      </c>
      <c r="K1179" s="17">
        <v>970</v>
      </c>
      <c r="L1179" s="17">
        <v>1000</v>
      </c>
      <c r="M1179" s="16" t="s">
        <v>1864</v>
      </c>
      <c r="N1179" s="15">
        <v>41841</v>
      </c>
    </row>
    <row r="1180" spans="1:14" x14ac:dyDescent="0.2">
      <c r="A1180" s="18">
        <v>41550.895497685182</v>
      </c>
      <c r="B1180" s="16" t="s">
        <v>221</v>
      </c>
      <c r="C1180" s="16" t="s">
        <v>1032</v>
      </c>
      <c r="D1180" s="15">
        <v>41545.449432870373</v>
      </c>
      <c r="E1180" s="15">
        <v>41556.47855324074</v>
      </c>
      <c r="F1180" s="16" t="s">
        <v>288</v>
      </c>
      <c r="G1180" s="16" t="s">
        <v>10</v>
      </c>
      <c r="H1180" s="16" t="s">
        <v>42</v>
      </c>
      <c r="I1180" s="16" t="s">
        <v>42</v>
      </c>
      <c r="J1180" s="17">
        <v>30</v>
      </c>
      <c r="K1180" s="17">
        <v>500</v>
      </c>
      <c r="L1180" s="17">
        <v>530</v>
      </c>
      <c r="M1180" s="16" t="s">
        <v>1863</v>
      </c>
      <c r="N1180" s="15"/>
    </row>
    <row r="1181" spans="1:14" x14ac:dyDescent="0.2">
      <c r="A1181" s="18">
        <v>41561.928067129629</v>
      </c>
      <c r="B1181" s="16" t="s">
        <v>199</v>
      </c>
      <c r="C1181" s="16" t="s">
        <v>1033</v>
      </c>
      <c r="D1181" s="15">
        <v>41556.477546296293</v>
      </c>
      <c r="E1181" s="15">
        <v>41560.850104166668</v>
      </c>
      <c r="F1181" s="16" t="s">
        <v>280</v>
      </c>
      <c r="G1181" s="16" t="s">
        <v>10</v>
      </c>
      <c r="H1181" s="16" t="s">
        <v>43</v>
      </c>
      <c r="I1181" s="16" t="s">
        <v>43</v>
      </c>
      <c r="J1181" s="17">
        <v>20</v>
      </c>
      <c r="K1181" s="17">
        <v>0</v>
      </c>
      <c r="L1181" s="17">
        <v>20</v>
      </c>
      <c r="M1181" s="16" t="s">
        <v>1864</v>
      </c>
      <c r="N1181" s="15">
        <v>41706</v>
      </c>
    </row>
    <row r="1182" spans="1:14" x14ac:dyDescent="0.2">
      <c r="A1182" s="18">
        <v>41561.927662037036</v>
      </c>
      <c r="B1182" s="16" t="s">
        <v>199</v>
      </c>
      <c r="C1182" s="16" t="s">
        <v>1034</v>
      </c>
      <c r="D1182" s="15">
        <v>41556.471076388887</v>
      </c>
      <c r="E1182" s="15">
        <v>41560.850034722222</v>
      </c>
      <c r="F1182" s="16" t="s">
        <v>280</v>
      </c>
      <c r="G1182" s="16" t="s">
        <v>10</v>
      </c>
      <c r="H1182" s="16" t="s">
        <v>43</v>
      </c>
      <c r="I1182" s="16" t="s">
        <v>43</v>
      </c>
      <c r="J1182" s="17">
        <v>20</v>
      </c>
      <c r="K1182" s="17">
        <v>0</v>
      </c>
      <c r="L1182" s="17">
        <v>20</v>
      </c>
      <c r="M1182" s="16" t="s">
        <v>1864</v>
      </c>
      <c r="N1182" s="15">
        <v>41838</v>
      </c>
    </row>
    <row r="1183" spans="1:14" x14ac:dyDescent="0.2">
      <c r="A1183" s="18">
        <v>41562.574849537035</v>
      </c>
      <c r="B1183" s="16" t="s">
        <v>216</v>
      </c>
      <c r="C1183" s="16" t="s">
        <v>323</v>
      </c>
      <c r="D1183" s="15">
        <v>41557.112881944442</v>
      </c>
      <c r="E1183" s="15">
        <v>41556.805300925924</v>
      </c>
      <c r="F1183" s="16" t="s">
        <v>280</v>
      </c>
      <c r="G1183" s="16" t="s">
        <v>10</v>
      </c>
      <c r="H1183" s="16" t="s">
        <v>42</v>
      </c>
      <c r="I1183" s="16" t="s">
        <v>42</v>
      </c>
      <c r="J1183" s="17">
        <v>50</v>
      </c>
      <c r="K1183" s="17">
        <v>0</v>
      </c>
      <c r="L1183" s="17">
        <v>50</v>
      </c>
      <c r="M1183" s="16" t="s">
        <v>1864</v>
      </c>
      <c r="N1183" s="15">
        <v>41770</v>
      </c>
    </row>
    <row r="1184" spans="1:14" x14ac:dyDescent="0.2">
      <c r="A1184" s="18">
        <v>41549.954861111109</v>
      </c>
      <c r="B1184" s="16" t="s">
        <v>221</v>
      </c>
      <c r="C1184" s="16" t="s">
        <v>1035</v>
      </c>
      <c r="D1184" s="15">
        <v>41544.490173611113</v>
      </c>
      <c r="F1184" s="16" t="s">
        <v>288</v>
      </c>
      <c r="G1184" s="16" t="s">
        <v>10</v>
      </c>
      <c r="H1184" s="16" t="s">
        <v>43</v>
      </c>
      <c r="I1184" s="16" t="s">
        <v>43</v>
      </c>
      <c r="J1184" s="17">
        <v>30</v>
      </c>
      <c r="K1184" s="17">
        <v>315.02</v>
      </c>
      <c r="L1184" s="17">
        <v>345.02</v>
      </c>
      <c r="M1184" s="16" t="s">
        <v>1863</v>
      </c>
      <c r="N1184" s="15"/>
    </row>
    <row r="1185" spans="1:14" x14ac:dyDescent="0.2">
      <c r="A1185" s="18">
        <v>41549.945914351854</v>
      </c>
      <c r="B1185" s="16" t="s">
        <v>221</v>
      </c>
      <c r="C1185" s="16" t="s">
        <v>584</v>
      </c>
      <c r="D1185" s="15">
        <v>41544.478831018518</v>
      </c>
      <c r="F1185" s="16" t="s">
        <v>288</v>
      </c>
      <c r="G1185" s="16" t="s">
        <v>10</v>
      </c>
      <c r="H1185" s="16" t="s">
        <v>49</v>
      </c>
      <c r="I1185" s="16" t="s">
        <v>49</v>
      </c>
      <c r="J1185" s="17">
        <v>30</v>
      </c>
      <c r="K1185" s="17">
        <v>830.08</v>
      </c>
      <c r="L1185" s="17">
        <v>860.08</v>
      </c>
      <c r="M1185" s="16" t="s">
        <v>1864</v>
      </c>
      <c r="N1185" s="15">
        <v>41794</v>
      </c>
    </row>
    <row r="1186" spans="1:14" x14ac:dyDescent="0.2">
      <c r="A1186" s="18">
        <v>41554.771851851852</v>
      </c>
      <c r="B1186" s="16" t="s">
        <v>220</v>
      </c>
      <c r="C1186" s="16" t="s">
        <v>1036</v>
      </c>
      <c r="D1186" s="15">
        <v>41549.302395833336</v>
      </c>
      <c r="E1186" s="15">
        <v>41562.701388888891</v>
      </c>
      <c r="F1186" s="16" t="s">
        <v>276</v>
      </c>
      <c r="G1186" s="16" t="s">
        <v>10</v>
      </c>
      <c r="H1186" s="16" t="s">
        <v>42</v>
      </c>
      <c r="I1186" s="16" t="s">
        <v>42</v>
      </c>
      <c r="J1186" s="17">
        <v>30</v>
      </c>
      <c r="K1186" s="17">
        <v>500</v>
      </c>
      <c r="L1186" s="17">
        <v>530</v>
      </c>
      <c r="M1186" s="16" t="s">
        <v>1864</v>
      </c>
      <c r="N1186" s="15">
        <v>41936</v>
      </c>
    </row>
    <row r="1187" spans="1:14" x14ac:dyDescent="0.2">
      <c r="A1187" s="18">
        <v>41561.964699074073</v>
      </c>
      <c r="B1187" s="16" t="s">
        <v>206</v>
      </c>
      <c r="C1187" s="16" t="s">
        <v>553</v>
      </c>
      <c r="D1187" s="15">
        <v>41556.492800925924</v>
      </c>
      <c r="E1187" s="15">
        <v>41555.655428240738</v>
      </c>
      <c r="F1187" s="16" t="s">
        <v>280</v>
      </c>
      <c r="G1187" s="16" t="s">
        <v>10</v>
      </c>
      <c r="H1187" s="16" t="s">
        <v>43</v>
      </c>
      <c r="I1187" s="16" t="s">
        <v>43</v>
      </c>
      <c r="J1187" s="17">
        <v>220</v>
      </c>
      <c r="K1187" s="17">
        <v>300</v>
      </c>
      <c r="L1187" s="17">
        <v>520</v>
      </c>
      <c r="M1187" s="16" t="s">
        <v>1863</v>
      </c>
      <c r="N1187" s="15"/>
    </row>
    <row r="1188" spans="1:14" x14ac:dyDescent="0.2">
      <c r="A1188" s="18">
        <v>41560.356215277781</v>
      </c>
      <c r="B1188" s="16" t="s">
        <v>198</v>
      </c>
      <c r="C1188" s="16" t="s">
        <v>1037</v>
      </c>
      <c r="D1188" s="15">
        <v>41554.883321759262</v>
      </c>
      <c r="F1188" s="16" t="s">
        <v>326</v>
      </c>
      <c r="G1188" s="16" t="s">
        <v>10</v>
      </c>
      <c r="H1188" s="16" t="s">
        <v>45</v>
      </c>
      <c r="I1188" s="16" t="s">
        <v>45</v>
      </c>
      <c r="J1188" s="17">
        <v>30</v>
      </c>
      <c r="K1188" s="17">
        <v>0</v>
      </c>
      <c r="L1188" s="17">
        <v>30</v>
      </c>
      <c r="M1188" s="16" t="s">
        <v>1864</v>
      </c>
      <c r="N1188" s="15">
        <v>41739</v>
      </c>
    </row>
    <row r="1189" spans="1:14" x14ac:dyDescent="0.2">
      <c r="A1189" s="18">
        <v>41562.977465277778</v>
      </c>
      <c r="B1189" s="16" t="s">
        <v>155</v>
      </c>
      <c r="C1189" s="16" t="s">
        <v>934</v>
      </c>
      <c r="D1189" s="15">
        <v>41557.494791666664</v>
      </c>
      <c r="F1189" s="16" t="s">
        <v>326</v>
      </c>
      <c r="G1189" s="16" t="s">
        <v>10</v>
      </c>
      <c r="H1189" s="16" t="s">
        <v>43</v>
      </c>
      <c r="I1189" s="16" t="s">
        <v>43</v>
      </c>
      <c r="J1189" s="17">
        <v>220</v>
      </c>
      <c r="K1189" s="17">
        <v>0</v>
      </c>
      <c r="L1189" s="17">
        <v>220</v>
      </c>
      <c r="M1189" s="16" t="s">
        <v>1863</v>
      </c>
      <c r="N1189" s="15"/>
    </row>
    <row r="1190" spans="1:14" x14ac:dyDescent="0.2">
      <c r="A1190" s="18">
        <v>41549.956782407404</v>
      </c>
      <c r="B1190" s="16" t="s">
        <v>221</v>
      </c>
      <c r="C1190" s="16" t="s">
        <v>1038</v>
      </c>
      <c r="D1190" s="15">
        <v>41544.469039351854</v>
      </c>
      <c r="E1190" s="15">
        <v>41555.972268518519</v>
      </c>
      <c r="F1190" s="16" t="s">
        <v>288</v>
      </c>
      <c r="G1190" s="16" t="s">
        <v>10</v>
      </c>
      <c r="H1190" s="16" t="s">
        <v>43</v>
      </c>
      <c r="I1190" s="16" t="s">
        <v>43</v>
      </c>
      <c r="J1190" s="17">
        <v>30</v>
      </c>
      <c r="K1190" s="17">
        <v>220</v>
      </c>
      <c r="L1190" s="17">
        <v>250</v>
      </c>
      <c r="M1190" s="16" t="s">
        <v>1863</v>
      </c>
      <c r="N1190" s="15"/>
    </row>
    <row r="1191" spans="1:14" x14ac:dyDescent="0.2">
      <c r="A1191" s="18">
        <v>41593.97047453704</v>
      </c>
      <c r="B1191" s="16" t="s">
        <v>155</v>
      </c>
      <c r="C1191" s="16" t="s">
        <v>1039</v>
      </c>
      <c r="D1191" s="15">
        <v>41588.481319444443</v>
      </c>
      <c r="F1191" s="16" t="s">
        <v>326</v>
      </c>
      <c r="G1191" s="16" t="s">
        <v>10</v>
      </c>
      <c r="H1191" s="16" t="s">
        <v>41</v>
      </c>
      <c r="I1191" s="16" t="s">
        <v>41</v>
      </c>
      <c r="J1191" s="17">
        <v>30</v>
      </c>
      <c r="K1191" s="17">
        <v>500</v>
      </c>
      <c r="L1191" s="17">
        <v>530</v>
      </c>
      <c r="M1191" s="16" t="s">
        <v>1864</v>
      </c>
      <c r="N1191" s="15">
        <v>41934</v>
      </c>
    </row>
    <row r="1192" spans="1:14" x14ac:dyDescent="0.2">
      <c r="A1192" s="18">
        <v>41548.807511574072</v>
      </c>
      <c r="B1192" s="16" t="s">
        <v>104</v>
      </c>
      <c r="C1192" s="16" t="s">
        <v>1040</v>
      </c>
      <c r="D1192" s="15">
        <v>41543.317511574074</v>
      </c>
      <c r="E1192" s="15">
        <v>41553.581064814818</v>
      </c>
      <c r="F1192" s="16" t="s">
        <v>288</v>
      </c>
      <c r="G1192" s="16" t="s">
        <v>10</v>
      </c>
      <c r="H1192" s="16" t="s">
        <v>41</v>
      </c>
      <c r="I1192" s="16" t="s">
        <v>41</v>
      </c>
      <c r="J1192" s="17">
        <v>470</v>
      </c>
      <c r="K1192" s="17">
        <v>0</v>
      </c>
      <c r="L1192" s="17">
        <v>470</v>
      </c>
      <c r="M1192" s="16" t="s">
        <v>1864</v>
      </c>
      <c r="N1192" s="15">
        <v>41742</v>
      </c>
    </row>
    <row r="1193" spans="1:14" x14ac:dyDescent="0.2">
      <c r="A1193" s="18">
        <v>41550.895046296297</v>
      </c>
      <c r="B1193" s="16" t="s">
        <v>221</v>
      </c>
      <c r="C1193" s="16" t="s">
        <v>1041</v>
      </c>
      <c r="D1193" s="15">
        <v>41545.40284722222</v>
      </c>
      <c r="F1193" s="16" t="s">
        <v>288</v>
      </c>
      <c r="G1193" s="16" t="s">
        <v>10</v>
      </c>
      <c r="H1193" s="16" t="s">
        <v>43</v>
      </c>
      <c r="I1193" s="16" t="s">
        <v>43</v>
      </c>
      <c r="J1193" s="17">
        <v>30</v>
      </c>
      <c r="K1193" s="17">
        <v>200</v>
      </c>
      <c r="L1193" s="17">
        <v>230</v>
      </c>
      <c r="M1193" s="16" t="s">
        <v>1863</v>
      </c>
      <c r="N1193" s="15"/>
    </row>
    <row r="1194" spans="1:14" x14ac:dyDescent="0.2">
      <c r="A1194" s="18">
        <v>41560.350949074076</v>
      </c>
      <c r="B1194" s="16" t="s">
        <v>198</v>
      </c>
      <c r="C1194" s="16" t="s">
        <v>1042</v>
      </c>
      <c r="D1194" s="15">
        <v>41554.857719907406</v>
      </c>
      <c r="F1194" s="16" t="s">
        <v>326</v>
      </c>
      <c r="G1194" s="16" t="s">
        <v>10</v>
      </c>
      <c r="H1194" s="16" t="s">
        <v>45</v>
      </c>
      <c r="I1194" s="16" t="s">
        <v>45</v>
      </c>
      <c r="J1194" s="17">
        <v>30</v>
      </c>
      <c r="K1194" s="17">
        <v>0</v>
      </c>
      <c r="L1194" s="17">
        <v>30</v>
      </c>
      <c r="M1194" s="16" t="s">
        <v>1864</v>
      </c>
      <c r="N1194" s="15">
        <v>41673</v>
      </c>
    </row>
    <row r="1195" spans="1:14" x14ac:dyDescent="0.2">
      <c r="A1195" s="18">
        <v>41549.949456018519</v>
      </c>
      <c r="B1195" s="16" t="s">
        <v>221</v>
      </c>
      <c r="C1195" s="16" t="s">
        <v>1043</v>
      </c>
      <c r="D1195" s="15">
        <v>41544.454722222225</v>
      </c>
      <c r="E1195" s="15">
        <v>41553.287638888891</v>
      </c>
      <c r="F1195" s="16" t="s">
        <v>276</v>
      </c>
      <c r="G1195" s="16" t="s">
        <v>10</v>
      </c>
      <c r="H1195" s="16" t="s">
        <v>42</v>
      </c>
      <c r="I1195" s="16" t="s">
        <v>42</v>
      </c>
      <c r="J1195" s="17">
        <v>1</v>
      </c>
      <c r="K1195" s="17">
        <v>595</v>
      </c>
      <c r="L1195" s="17">
        <v>596</v>
      </c>
      <c r="M1195" s="16" t="s">
        <v>1864</v>
      </c>
      <c r="N1195" s="15">
        <v>41854</v>
      </c>
    </row>
    <row r="1196" spans="1:14" x14ac:dyDescent="0.2">
      <c r="A1196" s="18">
        <v>41550.889201388891</v>
      </c>
      <c r="B1196" s="16" t="s">
        <v>221</v>
      </c>
      <c r="C1196" s="16" t="s">
        <v>421</v>
      </c>
      <c r="D1196" s="15">
        <v>41545.386238425926</v>
      </c>
      <c r="E1196" s="15">
        <v>41553.342013888891</v>
      </c>
      <c r="F1196" s="16" t="s">
        <v>276</v>
      </c>
      <c r="G1196" s="16" t="s">
        <v>10</v>
      </c>
      <c r="H1196" s="16" t="s">
        <v>43</v>
      </c>
      <c r="I1196" s="16" t="s">
        <v>43</v>
      </c>
      <c r="J1196" s="17">
        <v>30</v>
      </c>
      <c r="K1196" s="17">
        <v>194.8</v>
      </c>
      <c r="L1196" s="17">
        <v>224.8</v>
      </c>
      <c r="M1196" s="16" t="s">
        <v>1863</v>
      </c>
      <c r="N1196" s="15"/>
    </row>
    <row r="1197" spans="1:14" x14ac:dyDescent="0.2">
      <c r="A1197" s="18">
        <v>41561.317175925928</v>
      </c>
      <c r="B1197" s="16" t="s">
        <v>186</v>
      </c>
      <c r="C1197" s="16" t="s">
        <v>1044</v>
      </c>
      <c r="D1197" s="15">
        <v>41555.81177083333</v>
      </c>
      <c r="F1197" s="16" t="s">
        <v>280</v>
      </c>
      <c r="G1197" s="16" t="s">
        <v>10</v>
      </c>
      <c r="H1197" s="16" t="s">
        <v>42</v>
      </c>
      <c r="I1197" s="16" t="s">
        <v>42</v>
      </c>
      <c r="J1197" s="17">
        <v>30</v>
      </c>
      <c r="K1197" s="17">
        <v>0</v>
      </c>
      <c r="L1197" s="17">
        <v>30</v>
      </c>
      <c r="M1197" s="16" t="s">
        <v>1863</v>
      </c>
      <c r="N1197" s="15"/>
    </row>
    <row r="1198" spans="1:14" x14ac:dyDescent="0.2">
      <c r="A1198" s="18">
        <v>41556.962777777779</v>
      </c>
      <c r="B1198" s="16" t="s">
        <v>212</v>
      </c>
      <c r="C1198" s="16" t="s">
        <v>965</v>
      </c>
      <c r="D1198" s="15">
        <v>41551.450023148151</v>
      </c>
      <c r="F1198" s="16" t="s">
        <v>280</v>
      </c>
      <c r="G1198" s="16" t="s">
        <v>10</v>
      </c>
      <c r="H1198" s="16" t="s">
        <v>43</v>
      </c>
      <c r="I1198" s="16" t="s">
        <v>43</v>
      </c>
      <c r="J1198" s="17">
        <v>30</v>
      </c>
      <c r="K1198" s="17">
        <v>283.5</v>
      </c>
      <c r="L1198" s="17">
        <v>313.5</v>
      </c>
      <c r="M1198" s="16" t="s">
        <v>1864</v>
      </c>
      <c r="N1198" s="15">
        <v>41921</v>
      </c>
    </row>
    <row r="1199" spans="1:14" x14ac:dyDescent="0.2">
      <c r="A1199" s="18">
        <v>41560.324363425927</v>
      </c>
      <c r="B1199" s="16" t="s">
        <v>197</v>
      </c>
      <c r="C1199" s="16" t="s">
        <v>1045</v>
      </c>
      <c r="D1199" s="15">
        <v>41554.792326388888</v>
      </c>
      <c r="F1199" s="16" t="s">
        <v>326</v>
      </c>
      <c r="G1199" s="16" t="s">
        <v>10</v>
      </c>
      <c r="H1199" s="16" t="s">
        <v>43</v>
      </c>
      <c r="I1199" s="16" t="s">
        <v>43</v>
      </c>
      <c r="J1199" s="17">
        <v>30</v>
      </c>
      <c r="K1199" s="17">
        <v>200</v>
      </c>
      <c r="L1199" s="17">
        <v>230</v>
      </c>
      <c r="M1199" s="16" t="s">
        <v>1864</v>
      </c>
      <c r="N1199" s="15">
        <v>41995</v>
      </c>
    </row>
    <row r="1200" spans="1:14" x14ac:dyDescent="0.2">
      <c r="A1200" s="18">
        <v>41549.959502314814</v>
      </c>
      <c r="B1200" s="16" t="s">
        <v>221</v>
      </c>
      <c r="C1200" s="16" t="s">
        <v>1046</v>
      </c>
      <c r="D1200" s="15">
        <v>41544.420277777775</v>
      </c>
      <c r="E1200" s="15">
        <v>41552.90483796296</v>
      </c>
      <c r="F1200" s="16" t="s">
        <v>288</v>
      </c>
      <c r="G1200" s="16" t="s">
        <v>10</v>
      </c>
      <c r="H1200" s="16" t="s">
        <v>43</v>
      </c>
      <c r="I1200" s="16" t="s">
        <v>43</v>
      </c>
      <c r="J1200" s="17">
        <v>30</v>
      </c>
      <c r="K1200" s="17">
        <v>380.04</v>
      </c>
      <c r="L1200" s="17">
        <v>410.04</v>
      </c>
      <c r="M1200" s="16" t="s">
        <v>1864</v>
      </c>
      <c r="N1200" s="15">
        <v>41685</v>
      </c>
    </row>
    <row r="1201" spans="1:14" x14ac:dyDescent="0.2">
      <c r="A1201" s="18">
        <v>41560.353993055556</v>
      </c>
      <c r="B1201" s="16" t="s">
        <v>198</v>
      </c>
      <c r="C1201" s="16" t="s">
        <v>895</v>
      </c>
      <c r="D1201" s="15">
        <v>41554.811481481483</v>
      </c>
      <c r="F1201" s="16" t="s">
        <v>326</v>
      </c>
      <c r="G1201" s="16" t="s">
        <v>10</v>
      </c>
      <c r="H1201" s="16" t="s">
        <v>45</v>
      </c>
      <c r="I1201" s="16" t="s">
        <v>45</v>
      </c>
      <c r="J1201" s="17">
        <v>30</v>
      </c>
      <c r="K1201" s="17">
        <v>0</v>
      </c>
      <c r="L1201" s="17">
        <v>30</v>
      </c>
      <c r="M1201" s="16" t="s">
        <v>1864</v>
      </c>
      <c r="N1201" s="15">
        <v>41995</v>
      </c>
    </row>
    <row r="1202" spans="1:14" x14ac:dyDescent="0.2">
      <c r="A1202" s="18">
        <v>41560.354189814818</v>
      </c>
      <c r="B1202" s="16" t="s">
        <v>198</v>
      </c>
      <c r="C1202" s="16" t="s">
        <v>367</v>
      </c>
      <c r="D1202" s="15">
        <v>41554.808275462965</v>
      </c>
      <c r="F1202" s="16" t="s">
        <v>326</v>
      </c>
      <c r="G1202" s="16" t="s">
        <v>10</v>
      </c>
      <c r="H1202" s="16" t="s">
        <v>45</v>
      </c>
      <c r="I1202" s="16" t="s">
        <v>45</v>
      </c>
      <c r="J1202" s="17">
        <v>30</v>
      </c>
      <c r="K1202" s="17">
        <v>0</v>
      </c>
      <c r="L1202" s="17">
        <v>30</v>
      </c>
      <c r="M1202" s="16" t="s">
        <v>1864</v>
      </c>
      <c r="N1202" s="15">
        <v>41697</v>
      </c>
    </row>
    <row r="1203" spans="1:14" x14ac:dyDescent="0.2">
      <c r="A1203" s="18">
        <v>41550.0312037037</v>
      </c>
      <c r="B1203" s="16" t="s">
        <v>186</v>
      </c>
      <c r="C1203" s="16" t="s">
        <v>1047</v>
      </c>
      <c r="D1203" s="15">
        <v>41544.481180555558</v>
      </c>
      <c r="F1203" s="16" t="s">
        <v>280</v>
      </c>
      <c r="G1203" s="16" t="s">
        <v>10</v>
      </c>
      <c r="H1203" s="16" t="s">
        <v>42</v>
      </c>
      <c r="I1203" s="16" t="s">
        <v>42</v>
      </c>
      <c r="J1203" s="17">
        <v>30</v>
      </c>
      <c r="K1203" s="17">
        <v>0</v>
      </c>
      <c r="L1203" s="17">
        <v>30</v>
      </c>
      <c r="M1203" s="16" t="s">
        <v>1863</v>
      </c>
      <c r="N1203" s="15"/>
    </row>
    <row r="1204" spans="1:14" x14ac:dyDescent="0.2">
      <c r="A1204" s="18">
        <v>41560.328483796293</v>
      </c>
      <c r="B1204" s="16" t="s">
        <v>197</v>
      </c>
      <c r="C1204" s="16" t="s">
        <v>1048</v>
      </c>
      <c r="D1204" s="15">
        <v>41554.772824074076</v>
      </c>
      <c r="F1204" s="16" t="s">
        <v>326</v>
      </c>
      <c r="G1204" s="16" t="s">
        <v>10</v>
      </c>
      <c r="H1204" s="16" t="s">
        <v>50</v>
      </c>
      <c r="I1204" s="16" t="s">
        <v>50</v>
      </c>
      <c r="J1204" s="17">
        <v>30</v>
      </c>
      <c r="K1204" s="17">
        <v>400</v>
      </c>
      <c r="L1204" s="17">
        <v>430</v>
      </c>
      <c r="M1204" s="16" t="s">
        <v>1864</v>
      </c>
      <c r="N1204" s="15">
        <v>41650</v>
      </c>
    </row>
    <row r="1205" spans="1:14" x14ac:dyDescent="0.2">
      <c r="A1205" s="18">
        <v>41556.962037037039</v>
      </c>
      <c r="B1205" s="16" t="s">
        <v>212</v>
      </c>
      <c r="C1205" s="16" t="s">
        <v>1049</v>
      </c>
      <c r="D1205" s="15">
        <v>41551.403796296298</v>
      </c>
      <c r="F1205" s="16" t="s">
        <v>280</v>
      </c>
      <c r="G1205" s="16" t="s">
        <v>10</v>
      </c>
      <c r="H1205" s="16" t="s">
        <v>43</v>
      </c>
      <c r="I1205" s="16" t="s">
        <v>43</v>
      </c>
      <c r="J1205" s="17">
        <v>30</v>
      </c>
      <c r="K1205" s="17">
        <v>339.53</v>
      </c>
      <c r="L1205" s="17">
        <v>369.53</v>
      </c>
      <c r="M1205" s="16" t="s">
        <v>1864</v>
      </c>
      <c r="N1205" s="15">
        <v>41932</v>
      </c>
    </row>
    <row r="1206" spans="1:14" x14ac:dyDescent="0.2">
      <c r="A1206" s="18">
        <v>41550.019178240742</v>
      </c>
      <c r="B1206" s="16" t="s">
        <v>186</v>
      </c>
      <c r="C1206" s="16" t="s">
        <v>1050</v>
      </c>
      <c r="D1206" s="15">
        <v>41544.458703703705</v>
      </c>
      <c r="F1206" s="16" t="s">
        <v>280</v>
      </c>
      <c r="G1206" s="16" t="s">
        <v>10</v>
      </c>
      <c r="H1206" s="16" t="s">
        <v>42</v>
      </c>
      <c r="I1206" s="16" t="s">
        <v>42</v>
      </c>
      <c r="J1206" s="17">
        <v>30</v>
      </c>
      <c r="K1206" s="17">
        <v>0</v>
      </c>
      <c r="L1206" s="17">
        <v>30</v>
      </c>
      <c r="M1206" s="16" t="s">
        <v>1863</v>
      </c>
      <c r="N1206" s="15"/>
    </row>
    <row r="1207" spans="1:14" x14ac:dyDescent="0.2">
      <c r="A1207" s="18">
        <v>41550.023263888892</v>
      </c>
      <c r="B1207" s="16" t="s">
        <v>186</v>
      </c>
      <c r="C1207" s="16" t="s">
        <v>1050</v>
      </c>
      <c r="D1207" s="15">
        <v>41544.458703703705</v>
      </c>
      <c r="F1207" s="16" t="s">
        <v>280</v>
      </c>
      <c r="G1207" s="16" t="s">
        <v>10</v>
      </c>
      <c r="H1207" s="16" t="s">
        <v>42</v>
      </c>
      <c r="I1207" s="16" t="s">
        <v>42</v>
      </c>
      <c r="J1207" s="17">
        <v>30</v>
      </c>
      <c r="K1207" s="17">
        <v>0</v>
      </c>
      <c r="L1207" s="17">
        <v>30</v>
      </c>
      <c r="M1207" s="16" t="s">
        <v>1863</v>
      </c>
      <c r="N1207" s="15"/>
    </row>
    <row r="1208" spans="1:14" x14ac:dyDescent="0.2">
      <c r="A1208" s="18">
        <v>41562.5234375</v>
      </c>
      <c r="B1208" s="16" t="s">
        <v>199</v>
      </c>
      <c r="C1208" s="16" t="s">
        <v>1051</v>
      </c>
      <c r="D1208" s="15">
        <v>41556.951562499999</v>
      </c>
      <c r="E1208" s="15">
        <v>41560.835486111115</v>
      </c>
      <c r="F1208" s="16" t="s">
        <v>280</v>
      </c>
      <c r="G1208" s="16" t="s">
        <v>10</v>
      </c>
      <c r="H1208" s="16" t="s">
        <v>49</v>
      </c>
      <c r="I1208" s="16" t="s">
        <v>49</v>
      </c>
      <c r="J1208" s="17">
        <v>30</v>
      </c>
      <c r="K1208" s="17">
        <v>0</v>
      </c>
      <c r="L1208" s="17">
        <v>30</v>
      </c>
      <c r="M1208" s="16" t="s">
        <v>1864</v>
      </c>
      <c r="N1208" s="15">
        <v>41997</v>
      </c>
    </row>
    <row r="1209" spans="1:14" x14ac:dyDescent="0.2">
      <c r="A1209" s="18">
        <v>41562.523946759262</v>
      </c>
      <c r="B1209" s="16" t="s">
        <v>199</v>
      </c>
      <c r="C1209" s="16" t="s">
        <v>1052</v>
      </c>
      <c r="D1209" s="15">
        <v>41556.941446759258</v>
      </c>
      <c r="E1209" s="15">
        <v>41560.835416666669</v>
      </c>
      <c r="F1209" s="16" t="s">
        <v>280</v>
      </c>
      <c r="G1209" s="16" t="s">
        <v>10</v>
      </c>
      <c r="H1209" s="16" t="s">
        <v>49</v>
      </c>
      <c r="I1209" s="16" t="s">
        <v>49</v>
      </c>
      <c r="J1209" s="17">
        <v>30</v>
      </c>
      <c r="K1209" s="17">
        <v>0</v>
      </c>
      <c r="L1209" s="17">
        <v>30</v>
      </c>
      <c r="M1209" s="16" t="s">
        <v>1864</v>
      </c>
      <c r="N1209" s="15">
        <v>41640</v>
      </c>
    </row>
    <row r="1210" spans="1:14" x14ac:dyDescent="0.2">
      <c r="A1210" s="18">
        <v>41560.352511574078</v>
      </c>
      <c r="B1210" s="16" t="s">
        <v>198</v>
      </c>
      <c r="C1210" s="16" t="s">
        <v>367</v>
      </c>
      <c r="D1210" s="15">
        <v>41554.766585648147</v>
      </c>
      <c r="F1210" s="16" t="s">
        <v>326</v>
      </c>
      <c r="G1210" s="16" t="s">
        <v>10</v>
      </c>
      <c r="H1210" s="16" t="s">
        <v>45</v>
      </c>
      <c r="I1210" s="16" t="s">
        <v>45</v>
      </c>
      <c r="J1210" s="17">
        <v>30</v>
      </c>
      <c r="K1210" s="17">
        <v>0</v>
      </c>
      <c r="L1210" s="17">
        <v>30</v>
      </c>
      <c r="M1210" s="16" t="s">
        <v>1864</v>
      </c>
      <c r="N1210" s="15">
        <v>41697</v>
      </c>
    </row>
    <row r="1211" spans="1:14" x14ac:dyDescent="0.2">
      <c r="A1211" s="18">
        <v>41549.415590277778</v>
      </c>
      <c r="B1211" s="16" t="s">
        <v>128</v>
      </c>
      <c r="C1211" s="16" t="s">
        <v>425</v>
      </c>
      <c r="D1211" s="15">
        <v>41543.828784722224</v>
      </c>
      <c r="E1211" s="15">
        <v>41546.847141203703</v>
      </c>
      <c r="F1211" s="16" t="s">
        <v>280</v>
      </c>
      <c r="G1211" s="16" t="s">
        <v>10</v>
      </c>
      <c r="H1211" s="16" t="s">
        <v>41</v>
      </c>
      <c r="I1211" s="16" t="s">
        <v>41</v>
      </c>
      <c r="J1211" s="17">
        <v>470</v>
      </c>
      <c r="K1211" s="17">
        <v>0</v>
      </c>
      <c r="L1211" s="17">
        <v>470</v>
      </c>
      <c r="M1211" s="16" t="s">
        <v>1864</v>
      </c>
      <c r="N1211" s="15">
        <v>41801</v>
      </c>
    </row>
    <row r="1212" spans="1:14" x14ac:dyDescent="0.2">
      <c r="A1212" s="18">
        <v>41561.975092592591</v>
      </c>
      <c r="B1212" s="16" t="s">
        <v>211</v>
      </c>
      <c r="C1212" s="16" t="s">
        <v>1053</v>
      </c>
      <c r="D1212" s="15">
        <v>41556.38590277778</v>
      </c>
      <c r="E1212" s="15">
        <v>41561.009467592594</v>
      </c>
      <c r="F1212" s="16" t="s">
        <v>280</v>
      </c>
      <c r="G1212" s="16" t="s">
        <v>10</v>
      </c>
      <c r="H1212" s="16" t="s">
        <v>43</v>
      </c>
      <c r="I1212" s="16" t="s">
        <v>43</v>
      </c>
      <c r="J1212" s="17">
        <v>30</v>
      </c>
      <c r="K1212" s="17">
        <v>383</v>
      </c>
      <c r="L1212" s="17">
        <v>413</v>
      </c>
      <c r="M1212" s="16" t="s">
        <v>1863</v>
      </c>
      <c r="N1212" s="15"/>
    </row>
    <row r="1213" spans="1:14" x14ac:dyDescent="0.2">
      <c r="A1213" s="18">
        <v>41562.500127314815</v>
      </c>
      <c r="B1213" s="16" t="s">
        <v>207</v>
      </c>
      <c r="C1213" s="16" t="s">
        <v>459</v>
      </c>
      <c r="D1213" s="15">
        <v>41556.910798611112</v>
      </c>
      <c r="E1213" s="15">
        <v>41556.742650462962</v>
      </c>
      <c r="F1213" s="16" t="s">
        <v>280</v>
      </c>
      <c r="G1213" s="16" t="s">
        <v>10</v>
      </c>
      <c r="H1213" s="16" t="s">
        <v>49</v>
      </c>
      <c r="I1213" s="16" t="s">
        <v>49</v>
      </c>
      <c r="J1213" s="17">
        <v>401</v>
      </c>
      <c r="K1213" s="17">
        <v>0</v>
      </c>
      <c r="L1213" s="17">
        <v>401</v>
      </c>
      <c r="M1213" s="16" t="s">
        <v>1863</v>
      </c>
      <c r="N1213" s="15"/>
    </row>
    <row r="1214" spans="1:14" x14ac:dyDescent="0.2">
      <c r="A1214" s="18">
        <v>41562.497604166667</v>
      </c>
      <c r="B1214" s="16" t="s">
        <v>207</v>
      </c>
      <c r="C1214" s="16" t="s">
        <v>532</v>
      </c>
      <c r="D1214" s="15">
        <v>41556.885497685187</v>
      </c>
      <c r="E1214" s="15">
        <v>41560.801493055558</v>
      </c>
      <c r="F1214" s="16" t="s">
        <v>280</v>
      </c>
      <c r="G1214" s="16" t="s">
        <v>10</v>
      </c>
      <c r="H1214" s="16" t="s">
        <v>43</v>
      </c>
      <c r="I1214" s="16" t="s">
        <v>43</v>
      </c>
      <c r="J1214" s="17">
        <v>30</v>
      </c>
      <c r="K1214" s="17">
        <v>300</v>
      </c>
      <c r="L1214" s="17">
        <v>330</v>
      </c>
      <c r="M1214" s="16" t="s">
        <v>1864</v>
      </c>
      <c r="N1214" s="15">
        <v>41786</v>
      </c>
    </row>
    <row r="1215" spans="1:14" x14ac:dyDescent="0.2">
      <c r="A1215" s="18">
        <v>41593.946828703702</v>
      </c>
      <c r="B1215" s="16" t="s">
        <v>157</v>
      </c>
      <c r="C1215" s="16" t="s">
        <v>1054</v>
      </c>
      <c r="D1215" s="15">
        <v>41588.321400462963</v>
      </c>
      <c r="F1215" s="16" t="s">
        <v>326</v>
      </c>
      <c r="G1215" s="16" t="s">
        <v>10</v>
      </c>
      <c r="H1215" s="16" t="s">
        <v>41</v>
      </c>
      <c r="I1215" s="16" t="s">
        <v>41</v>
      </c>
      <c r="J1215" s="17">
        <v>30</v>
      </c>
      <c r="K1215" s="17">
        <v>186.2</v>
      </c>
      <c r="L1215" s="17">
        <v>216.2</v>
      </c>
      <c r="M1215" s="16" t="s">
        <v>1864</v>
      </c>
      <c r="N1215" s="15">
        <v>41764</v>
      </c>
    </row>
    <row r="1216" spans="1:14" x14ac:dyDescent="0.2">
      <c r="A1216" s="18">
        <v>41560.359803240739</v>
      </c>
      <c r="B1216" s="16" t="s">
        <v>198</v>
      </c>
      <c r="C1216" s="16" t="s">
        <v>400</v>
      </c>
      <c r="D1216" s="15">
        <v>41554.722500000003</v>
      </c>
      <c r="F1216" s="16" t="s">
        <v>326</v>
      </c>
      <c r="G1216" s="16" t="s">
        <v>10</v>
      </c>
      <c r="H1216" s="16" t="s">
        <v>49</v>
      </c>
      <c r="I1216" s="16" t="s">
        <v>49</v>
      </c>
      <c r="J1216" s="17">
        <v>30</v>
      </c>
      <c r="K1216" s="17">
        <v>350</v>
      </c>
      <c r="L1216" s="17">
        <v>380</v>
      </c>
      <c r="M1216" s="16" t="s">
        <v>1864</v>
      </c>
      <c r="N1216" s="15">
        <v>41910</v>
      </c>
    </row>
    <row r="1217" spans="1:14" x14ac:dyDescent="0.2">
      <c r="A1217" s="18">
        <v>41562.514108796298</v>
      </c>
      <c r="B1217" s="16" t="s">
        <v>224</v>
      </c>
      <c r="C1217" s="16" t="s">
        <v>866</v>
      </c>
      <c r="D1217" s="15">
        <v>41556.865925925929</v>
      </c>
      <c r="E1217" s="15">
        <v>41560.843993055554</v>
      </c>
      <c r="F1217" s="16" t="s">
        <v>280</v>
      </c>
      <c r="G1217" s="16" t="s">
        <v>10</v>
      </c>
      <c r="H1217" s="16" t="s">
        <v>49</v>
      </c>
      <c r="I1217" s="16" t="s">
        <v>49</v>
      </c>
      <c r="J1217" s="17">
        <v>30</v>
      </c>
      <c r="K1217" s="17">
        <v>0</v>
      </c>
      <c r="L1217" s="17">
        <v>30</v>
      </c>
      <c r="M1217" s="16" t="s">
        <v>1864</v>
      </c>
      <c r="N1217" s="15">
        <v>41769</v>
      </c>
    </row>
    <row r="1218" spans="1:14" x14ac:dyDescent="0.2">
      <c r="A1218" s="18">
        <v>41560.353125000001</v>
      </c>
      <c r="B1218" s="16" t="s">
        <v>198</v>
      </c>
      <c r="C1218" s="16" t="s">
        <v>870</v>
      </c>
      <c r="D1218" s="15">
        <v>41554.704525462963</v>
      </c>
      <c r="F1218" s="16" t="s">
        <v>326</v>
      </c>
      <c r="G1218" s="16" t="s">
        <v>10</v>
      </c>
      <c r="H1218" s="16" t="s">
        <v>45</v>
      </c>
      <c r="I1218" s="16" t="s">
        <v>45</v>
      </c>
      <c r="J1218" s="17">
        <v>30</v>
      </c>
      <c r="K1218" s="17">
        <v>0</v>
      </c>
      <c r="L1218" s="17">
        <v>30</v>
      </c>
      <c r="M1218" s="16" t="s">
        <v>1864</v>
      </c>
      <c r="N1218" s="15">
        <v>41931</v>
      </c>
    </row>
    <row r="1219" spans="1:14" x14ac:dyDescent="0.2">
      <c r="A1219" s="18">
        <v>41561.323842592596</v>
      </c>
      <c r="B1219" s="16" t="s">
        <v>186</v>
      </c>
      <c r="C1219" s="16" t="s">
        <v>1055</v>
      </c>
      <c r="D1219" s="15">
        <v>41555.674363425926</v>
      </c>
      <c r="F1219" s="16" t="s">
        <v>280</v>
      </c>
      <c r="G1219" s="16" t="s">
        <v>10</v>
      </c>
      <c r="H1219" s="16" t="s">
        <v>42</v>
      </c>
      <c r="I1219" s="16" t="s">
        <v>42</v>
      </c>
      <c r="J1219" s="17">
        <v>30</v>
      </c>
      <c r="K1219" s="17">
        <v>0</v>
      </c>
      <c r="L1219" s="17">
        <v>30</v>
      </c>
      <c r="M1219" s="16" t="s">
        <v>1863</v>
      </c>
      <c r="N1219" s="15"/>
    </row>
    <row r="1220" spans="1:14" x14ac:dyDescent="0.2">
      <c r="A1220" s="18">
        <v>41560.351747685185</v>
      </c>
      <c r="B1220" s="16" t="s">
        <v>198</v>
      </c>
      <c r="C1220" s="16" t="s">
        <v>1056</v>
      </c>
      <c r="D1220" s="15">
        <v>41554.686898148146</v>
      </c>
      <c r="F1220" s="16" t="s">
        <v>326</v>
      </c>
      <c r="G1220" s="16" t="s">
        <v>10</v>
      </c>
      <c r="H1220" s="16" t="s">
        <v>45</v>
      </c>
      <c r="I1220" s="16" t="s">
        <v>45</v>
      </c>
      <c r="J1220" s="17">
        <v>30</v>
      </c>
      <c r="K1220" s="17">
        <v>0</v>
      </c>
      <c r="L1220" s="17">
        <v>30</v>
      </c>
      <c r="M1220" s="16" t="s">
        <v>1864</v>
      </c>
      <c r="N1220" s="15">
        <v>41641</v>
      </c>
    </row>
    <row r="1221" spans="1:14" x14ac:dyDescent="0.2">
      <c r="A1221" s="18">
        <v>41560.35355324074</v>
      </c>
      <c r="B1221" s="16" t="s">
        <v>198</v>
      </c>
      <c r="C1221" s="16" t="s">
        <v>1057</v>
      </c>
      <c r="D1221" s="15">
        <v>41554.675254629627</v>
      </c>
      <c r="F1221" s="16" t="s">
        <v>326</v>
      </c>
      <c r="G1221" s="16" t="s">
        <v>10</v>
      </c>
      <c r="H1221" s="16" t="s">
        <v>45</v>
      </c>
      <c r="I1221" s="16" t="s">
        <v>45</v>
      </c>
      <c r="J1221" s="17">
        <v>30</v>
      </c>
      <c r="K1221" s="17">
        <v>0</v>
      </c>
      <c r="L1221" s="17">
        <v>30</v>
      </c>
      <c r="M1221" s="16" t="s">
        <v>1864</v>
      </c>
      <c r="N1221" s="15">
        <v>41837</v>
      </c>
    </row>
    <row r="1222" spans="1:14" x14ac:dyDescent="0.2">
      <c r="A1222" s="18">
        <v>41548.678449074076</v>
      </c>
      <c r="B1222" s="16" t="s">
        <v>65</v>
      </c>
      <c r="C1222" s="16" t="s">
        <v>1058</v>
      </c>
      <c r="D1222" s="15">
        <v>41542.998402777775</v>
      </c>
      <c r="E1222" s="15">
        <v>41557.650601851848</v>
      </c>
      <c r="F1222" s="16" t="s">
        <v>326</v>
      </c>
      <c r="G1222" s="16" t="s">
        <v>10</v>
      </c>
      <c r="H1222" s="16" t="s">
        <v>45</v>
      </c>
      <c r="I1222" s="16" t="s">
        <v>45</v>
      </c>
      <c r="J1222" s="17">
        <v>30</v>
      </c>
      <c r="K1222" s="17">
        <v>0</v>
      </c>
      <c r="L1222" s="17">
        <v>30</v>
      </c>
      <c r="M1222" s="16" t="s">
        <v>1864</v>
      </c>
      <c r="N1222" s="15">
        <v>41894</v>
      </c>
    </row>
    <row r="1223" spans="1:14" x14ac:dyDescent="0.2">
      <c r="A1223" s="18">
        <v>41593.595810185187</v>
      </c>
      <c r="B1223" s="16" t="s">
        <v>206</v>
      </c>
      <c r="C1223" s="16" t="s">
        <v>1059</v>
      </c>
      <c r="D1223" s="15">
        <v>41587.900439814817</v>
      </c>
      <c r="E1223" s="15">
        <v>41591.938611111109</v>
      </c>
      <c r="F1223" s="16" t="s">
        <v>280</v>
      </c>
      <c r="G1223" s="16" t="s">
        <v>10</v>
      </c>
      <c r="H1223" s="16" t="s">
        <v>45</v>
      </c>
      <c r="I1223" s="16" t="s">
        <v>45</v>
      </c>
      <c r="J1223" s="17">
        <v>30</v>
      </c>
      <c r="K1223" s="17">
        <v>0</v>
      </c>
      <c r="L1223" s="17">
        <v>30</v>
      </c>
      <c r="M1223" s="16" t="s">
        <v>1863</v>
      </c>
      <c r="N1223" s="15"/>
    </row>
    <row r="1224" spans="1:14" x14ac:dyDescent="0.2">
      <c r="A1224" s="18">
        <v>41562.591249999998</v>
      </c>
      <c r="B1224" s="16" t="s">
        <v>85</v>
      </c>
      <c r="C1224" s="16" t="s">
        <v>794</v>
      </c>
      <c r="D1224" s="15">
        <v>41556.895324074074</v>
      </c>
      <c r="E1224" s="15">
        <v>41560.93855324074</v>
      </c>
      <c r="F1224" s="16" t="s">
        <v>280</v>
      </c>
      <c r="G1224" s="16" t="s">
        <v>10</v>
      </c>
      <c r="H1224" s="16" t="s">
        <v>45</v>
      </c>
      <c r="I1224" s="16" t="s">
        <v>45</v>
      </c>
      <c r="J1224" s="17">
        <v>30</v>
      </c>
      <c r="K1224" s="17">
        <v>0</v>
      </c>
      <c r="L1224" s="17">
        <v>30</v>
      </c>
      <c r="M1224" s="16" t="s">
        <v>1863</v>
      </c>
      <c r="N1224" s="15"/>
    </row>
    <row r="1225" spans="1:14" x14ac:dyDescent="0.2">
      <c r="A1225" s="18">
        <v>41560.370300925926</v>
      </c>
      <c r="B1225" s="16" t="s">
        <v>65</v>
      </c>
      <c r="C1225" s="16" t="s">
        <v>1060</v>
      </c>
      <c r="D1225" s="15">
        <v>41554.660416666666</v>
      </c>
      <c r="F1225" s="16" t="s">
        <v>326</v>
      </c>
      <c r="G1225" s="16" t="s">
        <v>10</v>
      </c>
      <c r="H1225" s="16" t="s">
        <v>45</v>
      </c>
      <c r="I1225" s="16" t="s">
        <v>45</v>
      </c>
      <c r="J1225" s="17">
        <v>30</v>
      </c>
      <c r="K1225" s="17">
        <v>0</v>
      </c>
      <c r="L1225" s="17">
        <v>30</v>
      </c>
      <c r="M1225" s="16" t="s">
        <v>1863</v>
      </c>
      <c r="N1225" s="15"/>
    </row>
    <row r="1226" spans="1:14" x14ac:dyDescent="0.2">
      <c r="A1226" s="18">
        <v>41548.040671296294</v>
      </c>
      <c r="B1226" s="16" t="s">
        <v>197</v>
      </c>
      <c r="C1226" s="16" t="s">
        <v>1061</v>
      </c>
      <c r="D1226" s="15">
        <v>41542.330300925925</v>
      </c>
      <c r="F1226" s="16" t="s">
        <v>288</v>
      </c>
      <c r="G1226" s="16" t="s">
        <v>10</v>
      </c>
      <c r="H1226" s="16" t="s">
        <v>41</v>
      </c>
      <c r="I1226" s="16" t="s">
        <v>41</v>
      </c>
      <c r="J1226" s="17">
        <v>30</v>
      </c>
      <c r="K1226" s="17">
        <v>0</v>
      </c>
      <c r="L1226" s="17">
        <v>30</v>
      </c>
      <c r="M1226" s="16" t="s">
        <v>1864</v>
      </c>
      <c r="N1226" s="15">
        <v>41813</v>
      </c>
    </row>
    <row r="1227" spans="1:14" x14ac:dyDescent="0.2">
      <c r="A1227" s="18">
        <v>41562.591562499998</v>
      </c>
      <c r="B1227" s="16" t="s">
        <v>85</v>
      </c>
      <c r="C1227" s="16" t="s">
        <v>315</v>
      </c>
      <c r="D1227" s="15">
        <v>41556.880347222221</v>
      </c>
      <c r="E1227" s="15">
        <v>41560.938483796293</v>
      </c>
      <c r="F1227" s="16" t="s">
        <v>280</v>
      </c>
      <c r="G1227" s="16" t="s">
        <v>10</v>
      </c>
      <c r="H1227" s="16" t="s">
        <v>45</v>
      </c>
      <c r="I1227" s="16" t="s">
        <v>45</v>
      </c>
      <c r="J1227" s="17">
        <v>30</v>
      </c>
      <c r="K1227" s="17">
        <v>110</v>
      </c>
      <c r="L1227" s="17">
        <v>140</v>
      </c>
      <c r="M1227" s="16" t="s">
        <v>1863</v>
      </c>
      <c r="N1227" s="15"/>
    </row>
    <row r="1228" spans="1:14" x14ac:dyDescent="0.2">
      <c r="A1228" s="18">
        <v>41560.352199074077</v>
      </c>
      <c r="B1228" s="16" t="s">
        <v>198</v>
      </c>
      <c r="C1228" s="16" t="s">
        <v>827</v>
      </c>
      <c r="D1228" s="15">
        <v>41554.6408912037</v>
      </c>
      <c r="F1228" s="16" t="s">
        <v>326</v>
      </c>
      <c r="G1228" s="16" t="s">
        <v>10</v>
      </c>
      <c r="H1228" s="16" t="s">
        <v>45</v>
      </c>
      <c r="I1228" s="16" t="s">
        <v>45</v>
      </c>
      <c r="J1228" s="17">
        <v>30</v>
      </c>
      <c r="K1228" s="17">
        <v>0</v>
      </c>
      <c r="L1228" s="17">
        <v>30</v>
      </c>
      <c r="M1228" s="16" t="s">
        <v>1864</v>
      </c>
      <c r="N1228" s="15">
        <v>41769</v>
      </c>
    </row>
    <row r="1229" spans="1:14" x14ac:dyDescent="0.2">
      <c r="A1229" s="18">
        <v>41554.325555555559</v>
      </c>
      <c r="B1229" s="16" t="s">
        <v>169</v>
      </c>
      <c r="C1229" s="16" t="s">
        <v>839</v>
      </c>
      <c r="D1229" s="15">
        <v>41548.607928240737</v>
      </c>
      <c r="E1229" s="15">
        <v>41559.545729166668</v>
      </c>
      <c r="F1229" s="16" t="s">
        <v>276</v>
      </c>
      <c r="G1229" s="16" t="s">
        <v>10</v>
      </c>
      <c r="H1229" s="16" t="s">
        <v>43</v>
      </c>
      <c r="I1229" s="16" t="s">
        <v>43</v>
      </c>
      <c r="J1229" s="17">
        <v>220</v>
      </c>
      <c r="K1229" s="17">
        <v>0</v>
      </c>
      <c r="L1229" s="17">
        <v>220</v>
      </c>
      <c r="M1229" s="16" t="s">
        <v>1864</v>
      </c>
      <c r="N1229" s="15">
        <v>41725</v>
      </c>
    </row>
    <row r="1230" spans="1:14" x14ac:dyDescent="0.2">
      <c r="A1230" s="18">
        <v>41562.57534722222</v>
      </c>
      <c r="B1230" s="16" t="s">
        <v>216</v>
      </c>
      <c r="C1230" s="16" t="s">
        <v>323</v>
      </c>
      <c r="D1230" s="15">
        <v>41556.856238425928</v>
      </c>
      <c r="E1230" s="15">
        <v>41556.66815972222</v>
      </c>
      <c r="F1230" s="16" t="s">
        <v>280</v>
      </c>
      <c r="G1230" s="16" t="s">
        <v>10</v>
      </c>
      <c r="H1230" s="16" t="s">
        <v>42</v>
      </c>
      <c r="I1230" s="16" t="s">
        <v>42</v>
      </c>
      <c r="J1230" s="17">
        <v>50</v>
      </c>
      <c r="K1230" s="17">
        <v>0</v>
      </c>
      <c r="L1230" s="17">
        <v>50</v>
      </c>
      <c r="M1230" s="16" t="s">
        <v>1864</v>
      </c>
      <c r="N1230" s="15">
        <v>41770</v>
      </c>
    </row>
    <row r="1231" spans="1:14" x14ac:dyDescent="0.2">
      <c r="A1231" s="18">
        <v>41593.513703703706</v>
      </c>
      <c r="B1231" s="16" t="s">
        <v>224</v>
      </c>
      <c r="C1231" s="16" t="s">
        <v>1062</v>
      </c>
      <c r="D1231" s="15">
        <v>41587.793124999997</v>
      </c>
      <c r="E1231" s="15">
        <v>41591.843784722223</v>
      </c>
      <c r="F1231" s="16" t="s">
        <v>280</v>
      </c>
      <c r="G1231" s="16" t="s">
        <v>10</v>
      </c>
      <c r="H1231" s="16" t="s">
        <v>49</v>
      </c>
      <c r="I1231" s="16" t="s">
        <v>49</v>
      </c>
      <c r="J1231" s="17">
        <v>30</v>
      </c>
      <c r="K1231" s="17">
        <v>0</v>
      </c>
      <c r="L1231" s="17">
        <v>30</v>
      </c>
      <c r="M1231" s="16" t="s">
        <v>1864</v>
      </c>
      <c r="N1231" s="15">
        <v>41706</v>
      </c>
    </row>
    <row r="1232" spans="1:14" x14ac:dyDescent="0.2">
      <c r="A1232" s="18">
        <v>41553.359490740739</v>
      </c>
      <c r="B1232" s="16" t="s">
        <v>90</v>
      </c>
      <c r="C1232" s="16" t="s">
        <v>1063</v>
      </c>
      <c r="D1232" s="15">
        <v>41547.635798611111</v>
      </c>
      <c r="E1232" s="15">
        <v>41551.64371527778</v>
      </c>
      <c r="F1232" s="16" t="s">
        <v>288</v>
      </c>
      <c r="G1232" s="16" t="s">
        <v>10</v>
      </c>
      <c r="H1232" s="16" t="s">
        <v>41</v>
      </c>
      <c r="I1232" s="16" t="s">
        <v>41</v>
      </c>
      <c r="J1232" s="17">
        <v>30</v>
      </c>
      <c r="K1232" s="17">
        <v>450.3</v>
      </c>
      <c r="L1232" s="17">
        <v>480.3</v>
      </c>
      <c r="M1232" s="16" t="s">
        <v>1864</v>
      </c>
      <c r="N1232" s="15">
        <v>41640</v>
      </c>
    </row>
    <row r="1233" spans="1:14" x14ac:dyDescent="0.2">
      <c r="A1233" s="18">
        <v>41593.59165509259</v>
      </c>
      <c r="B1233" s="16" t="s">
        <v>85</v>
      </c>
      <c r="C1233" s="16" t="s">
        <v>1064</v>
      </c>
      <c r="D1233" s="15">
        <v>41587.862766203703</v>
      </c>
      <c r="E1233" s="15">
        <v>41591.938414351855</v>
      </c>
      <c r="F1233" s="16" t="s">
        <v>280</v>
      </c>
      <c r="G1233" s="16" t="s">
        <v>10</v>
      </c>
      <c r="H1233" s="16" t="s">
        <v>45</v>
      </c>
      <c r="I1233" s="16" t="s">
        <v>45</v>
      </c>
      <c r="J1233" s="17">
        <v>30</v>
      </c>
      <c r="K1233" s="17">
        <v>0</v>
      </c>
      <c r="L1233" s="17">
        <v>30</v>
      </c>
      <c r="M1233" s="16" t="s">
        <v>1863</v>
      </c>
      <c r="N1233" s="15"/>
    </row>
    <row r="1234" spans="1:14" x14ac:dyDescent="0.2">
      <c r="A1234" s="18">
        <v>41560.567060185182</v>
      </c>
      <c r="B1234" s="16" t="s">
        <v>148</v>
      </c>
      <c r="C1234" s="16" t="s">
        <v>1065</v>
      </c>
      <c r="D1234" s="15">
        <v>41554.829699074071</v>
      </c>
      <c r="F1234" s="16" t="s">
        <v>326</v>
      </c>
      <c r="G1234" s="16" t="s">
        <v>10</v>
      </c>
      <c r="H1234" s="16" t="s">
        <v>49</v>
      </c>
      <c r="I1234" s="16" t="s">
        <v>49</v>
      </c>
      <c r="J1234" s="17">
        <v>30</v>
      </c>
      <c r="K1234" s="17">
        <v>0</v>
      </c>
      <c r="L1234" s="17">
        <v>30</v>
      </c>
      <c r="M1234" s="16" t="s">
        <v>1864</v>
      </c>
      <c r="N1234" s="15">
        <v>41642</v>
      </c>
    </row>
    <row r="1235" spans="1:14" x14ac:dyDescent="0.2">
      <c r="A1235" s="18">
        <v>41593.599456018521</v>
      </c>
      <c r="B1235" s="16" t="s">
        <v>206</v>
      </c>
      <c r="C1235" s="16" t="s">
        <v>1066</v>
      </c>
      <c r="D1235" s="15">
        <v>41587.861550925925</v>
      </c>
      <c r="E1235" s="15">
        <v>41592.001284722224</v>
      </c>
      <c r="F1235" s="16" t="s">
        <v>280</v>
      </c>
      <c r="G1235" s="16" t="s">
        <v>10</v>
      </c>
      <c r="H1235" s="16" t="s">
        <v>45</v>
      </c>
      <c r="I1235" s="16" t="s">
        <v>45</v>
      </c>
      <c r="J1235" s="17">
        <v>30</v>
      </c>
      <c r="K1235" s="17">
        <v>0</v>
      </c>
      <c r="L1235" s="17">
        <v>30</v>
      </c>
      <c r="M1235" s="16" t="s">
        <v>1863</v>
      </c>
      <c r="N1235" s="15"/>
    </row>
    <row r="1236" spans="1:14" x14ac:dyDescent="0.2">
      <c r="A1236" s="18">
        <v>41560.33148148148</v>
      </c>
      <c r="B1236" s="16" t="s">
        <v>197</v>
      </c>
      <c r="C1236" s="16" t="s">
        <v>870</v>
      </c>
      <c r="D1236" s="15">
        <v>41554.579189814816</v>
      </c>
      <c r="F1236" s="16" t="s">
        <v>326</v>
      </c>
      <c r="G1236" s="16" t="s">
        <v>10</v>
      </c>
      <c r="H1236" s="16" t="s">
        <v>45</v>
      </c>
      <c r="I1236" s="16" t="s">
        <v>45</v>
      </c>
      <c r="J1236" s="17">
        <v>30</v>
      </c>
      <c r="K1236" s="17">
        <v>400</v>
      </c>
      <c r="L1236" s="17">
        <v>430</v>
      </c>
      <c r="M1236" s="16" t="s">
        <v>1864</v>
      </c>
      <c r="N1236" s="15">
        <v>41931</v>
      </c>
    </row>
    <row r="1237" spans="1:14" x14ac:dyDescent="0.2">
      <c r="A1237" s="18">
        <v>41548.654027777775</v>
      </c>
      <c r="B1237" s="16" t="s">
        <v>65</v>
      </c>
      <c r="C1237" s="16" t="s">
        <v>1067</v>
      </c>
      <c r="D1237" s="15">
        <v>41542.897210648145</v>
      </c>
      <c r="E1237" s="15">
        <v>41557.6871875</v>
      </c>
      <c r="F1237" s="16" t="s">
        <v>326</v>
      </c>
      <c r="G1237" s="16" t="s">
        <v>10</v>
      </c>
      <c r="H1237" s="16" t="s">
        <v>42</v>
      </c>
      <c r="I1237" s="16" t="s">
        <v>42</v>
      </c>
      <c r="J1237" s="17">
        <v>30</v>
      </c>
      <c r="K1237" s="17">
        <v>360</v>
      </c>
      <c r="L1237" s="17">
        <v>390</v>
      </c>
      <c r="M1237" s="16" t="s">
        <v>1864</v>
      </c>
      <c r="N1237" s="15">
        <v>41737</v>
      </c>
    </row>
    <row r="1238" spans="1:14" x14ac:dyDescent="0.2">
      <c r="A1238" s="18">
        <v>41560.353726851848</v>
      </c>
      <c r="B1238" s="16" t="s">
        <v>198</v>
      </c>
      <c r="C1238" s="16" t="s">
        <v>1057</v>
      </c>
      <c r="D1238" s="15">
        <v>41554.587916666664</v>
      </c>
      <c r="F1238" s="16" t="s">
        <v>326</v>
      </c>
      <c r="G1238" s="16" t="s">
        <v>10</v>
      </c>
      <c r="H1238" s="16" t="s">
        <v>45</v>
      </c>
      <c r="I1238" s="16" t="s">
        <v>45</v>
      </c>
      <c r="J1238" s="17">
        <v>30</v>
      </c>
      <c r="K1238" s="17">
        <v>0</v>
      </c>
      <c r="L1238" s="17">
        <v>30</v>
      </c>
      <c r="M1238" s="16" t="s">
        <v>1864</v>
      </c>
      <c r="N1238" s="15">
        <v>41837</v>
      </c>
    </row>
    <row r="1239" spans="1:14" x14ac:dyDescent="0.2">
      <c r="A1239" s="18">
        <v>41560.576481481483</v>
      </c>
      <c r="B1239" s="16" t="s">
        <v>225</v>
      </c>
      <c r="C1239" s="16" t="s">
        <v>367</v>
      </c>
      <c r="D1239" s="15">
        <v>41554.808275462965</v>
      </c>
      <c r="F1239" s="16" t="s">
        <v>326</v>
      </c>
      <c r="G1239" s="16" t="s">
        <v>10</v>
      </c>
      <c r="H1239" s="16" t="s">
        <v>45</v>
      </c>
      <c r="I1239" s="16" t="s">
        <v>45</v>
      </c>
      <c r="J1239" s="17">
        <v>30</v>
      </c>
      <c r="K1239" s="17">
        <v>0</v>
      </c>
      <c r="L1239" s="17">
        <v>30</v>
      </c>
      <c r="M1239" s="16" t="s">
        <v>1864</v>
      </c>
      <c r="N1239" s="15">
        <v>41697</v>
      </c>
    </row>
    <row r="1240" spans="1:14" x14ac:dyDescent="0.2">
      <c r="A1240" s="18">
        <v>41551.492754629631</v>
      </c>
      <c r="B1240" s="16" t="s">
        <v>175</v>
      </c>
      <c r="C1240" s="16" t="s">
        <v>342</v>
      </c>
      <c r="D1240" s="15">
        <v>41545.719398148147</v>
      </c>
      <c r="E1240" s="15">
        <v>41560.859351851854</v>
      </c>
      <c r="F1240" s="16" t="s">
        <v>274</v>
      </c>
      <c r="G1240" s="16" t="s">
        <v>10</v>
      </c>
      <c r="H1240" s="16" t="s">
        <v>41</v>
      </c>
      <c r="I1240" s="16" t="s">
        <v>41</v>
      </c>
      <c r="J1240" s="17">
        <v>470</v>
      </c>
      <c r="K1240" s="17">
        <v>0</v>
      </c>
      <c r="L1240" s="17">
        <v>470</v>
      </c>
      <c r="M1240" s="16" t="s">
        <v>1864</v>
      </c>
      <c r="N1240" s="15">
        <v>41952</v>
      </c>
    </row>
    <row r="1241" spans="1:14" x14ac:dyDescent="0.2">
      <c r="A1241" s="18">
        <v>41562.601990740739</v>
      </c>
      <c r="B1241" s="16" t="s">
        <v>206</v>
      </c>
      <c r="C1241" s="16" t="s">
        <v>771</v>
      </c>
      <c r="D1241" s="15">
        <v>41556.82534722222</v>
      </c>
      <c r="E1241" s="15">
        <v>41561.005277777775</v>
      </c>
      <c r="F1241" s="16" t="s">
        <v>280</v>
      </c>
      <c r="G1241" s="16" t="s">
        <v>10</v>
      </c>
      <c r="H1241" s="16" t="s">
        <v>45</v>
      </c>
      <c r="I1241" s="16" t="s">
        <v>45</v>
      </c>
      <c r="J1241" s="17">
        <v>30</v>
      </c>
      <c r="K1241" s="17">
        <v>0</v>
      </c>
      <c r="L1241" s="17">
        <v>30</v>
      </c>
      <c r="M1241" s="16" t="s">
        <v>1864</v>
      </c>
      <c r="N1241" s="15">
        <v>41823</v>
      </c>
    </row>
    <row r="1242" spans="1:14" x14ac:dyDescent="0.2">
      <c r="A1242" s="18">
        <v>41562.619930555556</v>
      </c>
      <c r="B1242" s="16" t="s">
        <v>217</v>
      </c>
      <c r="C1242" s="16" t="s">
        <v>771</v>
      </c>
      <c r="D1242" s="15">
        <v>41556.843252314815</v>
      </c>
      <c r="E1242" s="15">
        <v>41561.005347222221</v>
      </c>
      <c r="F1242" s="16" t="s">
        <v>280</v>
      </c>
      <c r="G1242" s="16" t="s">
        <v>10</v>
      </c>
      <c r="H1242" s="16" t="s">
        <v>45</v>
      </c>
      <c r="I1242" s="16" t="s">
        <v>45</v>
      </c>
      <c r="J1242" s="17">
        <v>30</v>
      </c>
      <c r="K1242" s="17">
        <v>0</v>
      </c>
      <c r="L1242" s="17">
        <v>30</v>
      </c>
      <c r="M1242" s="16" t="s">
        <v>1864</v>
      </c>
      <c r="N1242" s="15">
        <v>41823</v>
      </c>
    </row>
    <row r="1243" spans="1:14" x14ac:dyDescent="0.2">
      <c r="A1243" s="18">
        <v>41555.673634259256</v>
      </c>
      <c r="B1243" s="16" t="s">
        <v>226</v>
      </c>
      <c r="C1243" s="16" t="s">
        <v>1068</v>
      </c>
      <c r="D1243" s="15">
        <v>41561.456724537034</v>
      </c>
      <c r="F1243" s="16" t="s">
        <v>276</v>
      </c>
      <c r="G1243" s="16" t="s">
        <v>10</v>
      </c>
      <c r="H1243" s="16" t="s">
        <v>43</v>
      </c>
      <c r="I1243" s="16" t="s">
        <v>43</v>
      </c>
      <c r="J1243" s="17">
        <v>30</v>
      </c>
      <c r="K1243" s="17">
        <v>250</v>
      </c>
      <c r="L1243" s="17">
        <v>280</v>
      </c>
      <c r="M1243" s="16" t="s">
        <v>1863</v>
      </c>
      <c r="N1243" s="15"/>
    </row>
    <row r="1244" spans="1:14" x14ac:dyDescent="0.2">
      <c r="A1244" s="18">
        <v>41555.668425925927</v>
      </c>
      <c r="B1244" s="16" t="s">
        <v>65</v>
      </c>
      <c r="C1244" s="16" t="s">
        <v>1069</v>
      </c>
      <c r="D1244" s="15">
        <v>41549.859525462962</v>
      </c>
      <c r="F1244" s="16" t="s">
        <v>326</v>
      </c>
      <c r="G1244" s="16" t="s">
        <v>10</v>
      </c>
      <c r="H1244" s="16" t="s">
        <v>45</v>
      </c>
      <c r="I1244" s="16" t="s">
        <v>45</v>
      </c>
      <c r="J1244" s="17">
        <v>30</v>
      </c>
      <c r="K1244" s="17">
        <v>0</v>
      </c>
      <c r="L1244" s="17">
        <v>30</v>
      </c>
      <c r="M1244" s="16" t="s">
        <v>1863</v>
      </c>
      <c r="N1244" s="15"/>
    </row>
    <row r="1245" spans="1:14" x14ac:dyDescent="0.2">
      <c r="A1245" s="18">
        <v>41562.51834490741</v>
      </c>
      <c r="B1245" s="16" t="s">
        <v>224</v>
      </c>
      <c r="C1245" s="16" t="s">
        <v>1070</v>
      </c>
      <c r="D1245" s="15">
        <v>41556.708356481482</v>
      </c>
      <c r="E1245" s="15">
        <v>41560.835289351853</v>
      </c>
      <c r="F1245" s="16" t="s">
        <v>280</v>
      </c>
      <c r="G1245" s="16" t="s">
        <v>10</v>
      </c>
      <c r="H1245" s="16" t="s">
        <v>49</v>
      </c>
      <c r="I1245" s="16" t="s">
        <v>49</v>
      </c>
      <c r="J1245" s="17">
        <v>30</v>
      </c>
      <c r="K1245" s="17">
        <v>0</v>
      </c>
      <c r="L1245" s="17">
        <v>30</v>
      </c>
      <c r="M1245" s="16" t="s">
        <v>1864</v>
      </c>
      <c r="N1245" s="15">
        <v>41643</v>
      </c>
    </row>
    <row r="1246" spans="1:14" x14ac:dyDescent="0.2">
      <c r="A1246" s="18">
        <v>41556.470914351848</v>
      </c>
      <c r="B1246" s="16" t="s">
        <v>95</v>
      </c>
      <c r="C1246" s="16" t="s">
        <v>464</v>
      </c>
      <c r="D1246" s="15">
        <v>41550.653587962966</v>
      </c>
      <c r="E1246" s="15">
        <v>41560.800046296295</v>
      </c>
      <c r="F1246" s="16" t="s">
        <v>288</v>
      </c>
      <c r="G1246" s="16" t="s">
        <v>10</v>
      </c>
      <c r="H1246" s="16" t="s">
        <v>41</v>
      </c>
      <c r="I1246" s="16" t="s">
        <v>41</v>
      </c>
      <c r="J1246" s="17">
        <v>470</v>
      </c>
      <c r="K1246" s="17">
        <v>0</v>
      </c>
      <c r="L1246" s="17">
        <v>470</v>
      </c>
      <c r="M1246" s="16" t="s">
        <v>1864</v>
      </c>
      <c r="N1246" s="15">
        <v>41713</v>
      </c>
    </row>
    <row r="1247" spans="1:14" x14ac:dyDescent="0.2">
      <c r="A1247" s="18">
        <v>41551.493090277778</v>
      </c>
      <c r="B1247" s="16" t="s">
        <v>175</v>
      </c>
      <c r="C1247" s="16" t="s">
        <v>342</v>
      </c>
      <c r="D1247" s="15">
        <v>41545.664120370369</v>
      </c>
      <c r="E1247" s="15">
        <v>41560.859548611108</v>
      </c>
      <c r="F1247" s="16" t="s">
        <v>274</v>
      </c>
      <c r="G1247" s="16" t="s">
        <v>10</v>
      </c>
      <c r="H1247" s="16" t="s">
        <v>41</v>
      </c>
      <c r="I1247" s="16" t="s">
        <v>41</v>
      </c>
      <c r="J1247" s="17">
        <v>470</v>
      </c>
      <c r="K1247" s="17">
        <v>102.3</v>
      </c>
      <c r="L1247" s="17">
        <v>572.29999999999995</v>
      </c>
      <c r="M1247" s="16" t="s">
        <v>1864</v>
      </c>
      <c r="N1247" s="15">
        <v>41952</v>
      </c>
    </row>
    <row r="1248" spans="1:14" x14ac:dyDescent="0.2">
      <c r="A1248" s="18">
        <v>41593.506354166668</v>
      </c>
      <c r="B1248" s="16" t="s">
        <v>218</v>
      </c>
      <c r="C1248" s="16" t="s">
        <v>1071</v>
      </c>
      <c r="D1248" s="15">
        <v>41587.668171296296</v>
      </c>
      <c r="F1248" s="16" t="s">
        <v>280</v>
      </c>
      <c r="G1248" s="16" t="s">
        <v>10</v>
      </c>
      <c r="H1248" s="16" t="s">
        <v>49</v>
      </c>
      <c r="I1248" s="16" t="s">
        <v>49</v>
      </c>
      <c r="J1248" s="17">
        <v>30</v>
      </c>
      <c r="K1248" s="17">
        <v>100</v>
      </c>
      <c r="L1248" s="17">
        <v>130</v>
      </c>
      <c r="M1248" s="16" t="s">
        <v>1864</v>
      </c>
      <c r="N1248" s="15">
        <v>41980</v>
      </c>
    </row>
    <row r="1249" spans="1:14" x14ac:dyDescent="0.2">
      <c r="A1249" s="18">
        <v>41562.524756944447</v>
      </c>
      <c r="B1249" s="16" t="s">
        <v>199</v>
      </c>
      <c r="C1249" s="16" t="s">
        <v>460</v>
      </c>
      <c r="D1249" s="15">
        <v>41556.67732638889</v>
      </c>
      <c r="E1249" s="15">
        <v>41560.835231481484</v>
      </c>
      <c r="F1249" s="16" t="s">
        <v>280</v>
      </c>
      <c r="G1249" s="16" t="s">
        <v>10</v>
      </c>
      <c r="H1249" s="16" t="s">
        <v>49</v>
      </c>
      <c r="I1249" s="16" t="s">
        <v>49</v>
      </c>
      <c r="J1249" s="17">
        <v>30</v>
      </c>
      <c r="K1249" s="17">
        <v>0</v>
      </c>
      <c r="L1249" s="17">
        <v>30</v>
      </c>
      <c r="M1249" s="16" t="s">
        <v>1864</v>
      </c>
      <c r="N1249" s="15">
        <v>41822</v>
      </c>
    </row>
    <row r="1250" spans="1:14" x14ac:dyDescent="0.2">
      <c r="A1250" s="18">
        <v>41561.658391203702</v>
      </c>
      <c r="B1250" s="16" t="s">
        <v>205</v>
      </c>
      <c r="C1250" s="16" t="s">
        <v>1027</v>
      </c>
      <c r="D1250" s="15">
        <v>41555.808391203704</v>
      </c>
      <c r="F1250" s="16" t="s">
        <v>274</v>
      </c>
      <c r="G1250" s="16" t="s">
        <v>10</v>
      </c>
      <c r="H1250" s="16" t="s">
        <v>43</v>
      </c>
      <c r="I1250" s="16" t="s">
        <v>43</v>
      </c>
      <c r="J1250" s="17">
        <v>30</v>
      </c>
      <c r="K1250" s="17">
        <v>200</v>
      </c>
      <c r="L1250" s="17">
        <v>230</v>
      </c>
      <c r="M1250" s="16" t="s">
        <v>1864</v>
      </c>
      <c r="N1250" s="15">
        <v>41776</v>
      </c>
    </row>
    <row r="1251" spans="1:14" x14ac:dyDescent="0.2">
      <c r="A1251" s="18">
        <v>41561.885034722225</v>
      </c>
      <c r="B1251" s="16" t="s">
        <v>207</v>
      </c>
      <c r="C1251" s="16" t="s">
        <v>1072</v>
      </c>
      <c r="D1251" s="15">
        <v>41556.011342592596</v>
      </c>
      <c r="E1251" s="15">
        <v>41560.842766203707</v>
      </c>
      <c r="F1251" s="16" t="s">
        <v>280</v>
      </c>
      <c r="G1251" s="16" t="s">
        <v>10</v>
      </c>
      <c r="H1251" s="16" t="s">
        <v>49</v>
      </c>
      <c r="I1251" s="16" t="s">
        <v>49</v>
      </c>
      <c r="J1251" s="17">
        <v>30</v>
      </c>
      <c r="K1251" s="17">
        <v>0</v>
      </c>
      <c r="L1251" s="17">
        <v>30</v>
      </c>
      <c r="M1251" s="16" t="s">
        <v>1864</v>
      </c>
      <c r="N1251" s="15">
        <v>41997</v>
      </c>
    </row>
    <row r="1252" spans="1:14" x14ac:dyDescent="0.2">
      <c r="A1252" s="18">
        <v>41593.50675925926</v>
      </c>
      <c r="B1252" s="16" t="s">
        <v>218</v>
      </c>
      <c r="C1252" s="16" t="s">
        <v>1073</v>
      </c>
      <c r="D1252" s="15">
        <v>41587.632847222223</v>
      </c>
      <c r="E1252" s="15">
        <v>41591.843587962961</v>
      </c>
      <c r="F1252" s="16" t="s">
        <v>280</v>
      </c>
      <c r="G1252" s="16" t="s">
        <v>10</v>
      </c>
      <c r="H1252" s="16" t="s">
        <v>49</v>
      </c>
      <c r="I1252" s="16" t="s">
        <v>49</v>
      </c>
      <c r="J1252" s="17">
        <v>30</v>
      </c>
      <c r="K1252" s="17">
        <v>0</v>
      </c>
      <c r="L1252" s="17">
        <v>30</v>
      </c>
      <c r="M1252" s="16" t="s">
        <v>1864</v>
      </c>
      <c r="N1252" s="15">
        <v>41809</v>
      </c>
    </row>
    <row r="1253" spans="1:14" x14ac:dyDescent="0.2">
      <c r="A1253" s="18">
        <v>41593.501863425925</v>
      </c>
      <c r="B1253" s="16" t="s">
        <v>207</v>
      </c>
      <c r="C1253" s="16" t="s">
        <v>1074</v>
      </c>
      <c r="D1253" s="15">
        <v>41587.625659722224</v>
      </c>
      <c r="E1253" s="15">
        <v>41591.843518518515</v>
      </c>
      <c r="F1253" s="16" t="s">
        <v>280</v>
      </c>
      <c r="G1253" s="16" t="s">
        <v>10</v>
      </c>
      <c r="H1253" s="16" t="s">
        <v>49</v>
      </c>
      <c r="I1253" s="16" t="s">
        <v>49</v>
      </c>
      <c r="J1253" s="17">
        <v>30</v>
      </c>
      <c r="K1253" s="17">
        <v>0</v>
      </c>
      <c r="L1253" s="17">
        <v>30</v>
      </c>
      <c r="M1253" s="16" t="s">
        <v>1863</v>
      </c>
      <c r="N1253" s="15"/>
    </row>
    <row r="1254" spans="1:14" x14ac:dyDescent="0.2">
      <c r="A1254" s="18">
        <v>41558.664525462962</v>
      </c>
      <c r="B1254" s="16" t="s">
        <v>178</v>
      </c>
      <c r="C1254" s="16" t="s">
        <v>561</v>
      </c>
      <c r="D1254" s="15">
        <v>41552.783645833333</v>
      </c>
      <c r="F1254" s="16" t="s">
        <v>288</v>
      </c>
      <c r="G1254" s="16" t="s">
        <v>10</v>
      </c>
      <c r="H1254" s="16" t="s">
        <v>41</v>
      </c>
      <c r="I1254" s="16" t="s">
        <v>41</v>
      </c>
      <c r="J1254" s="17">
        <v>30</v>
      </c>
      <c r="K1254" s="17">
        <v>94</v>
      </c>
      <c r="L1254" s="17">
        <v>124</v>
      </c>
      <c r="M1254" s="16" t="s">
        <v>1864</v>
      </c>
      <c r="N1254" s="15">
        <v>41794</v>
      </c>
    </row>
    <row r="1255" spans="1:14" x14ac:dyDescent="0.2">
      <c r="A1255" s="18">
        <v>41558.664224537039</v>
      </c>
      <c r="B1255" s="16" t="s">
        <v>178</v>
      </c>
      <c r="C1255" s="16" t="s">
        <v>563</v>
      </c>
      <c r="D1255" s="15">
        <v>41552.782951388886</v>
      </c>
      <c r="F1255" s="16" t="s">
        <v>288</v>
      </c>
      <c r="G1255" s="16" t="s">
        <v>10</v>
      </c>
      <c r="H1255" s="16" t="s">
        <v>41</v>
      </c>
      <c r="I1255" s="16" t="s">
        <v>41</v>
      </c>
      <c r="J1255" s="17">
        <v>30</v>
      </c>
      <c r="K1255" s="17">
        <v>94</v>
      </c>
      <c r="L1255" s="17">
        <v>124</v>
      </c>
      <c r="M1255" s="16" t="s">
        <v>1864</v>
      </c>
      <c r="N1255" s="15">
        <v>41783</v>
      </c>
    </row>
    <row r="1256" spans="1:14" x14ac:dyDescent="0.2">
      <c r="A1256" s="18">
        <v>41558.665914351855</v>
      </c>
      <c r="B1256" s="16" t="s">
        <v>178</v>
      </c>
      <c r="C1256" s="16" t="s">
        <v>563</v>
      </c>
      <c r="D1256" s="15">
        <v>41552.782256944447</v>
      </c>
      <c r="F1256" s="16" t="s">
        <v>288</v>
      </c>
      <c r="G1256" s="16" t="s">
        <v>10</v>
      </c>
      <c r="H1256" s="16" t="s">
        <v>41</v>
      </c>
      <c r="I1256" s="16" t="s">
        <v>41</v>
      </c>
      <c r="J1256" s="17">
        <v>30</v>
      </c>
      <c r="K1256" s="17">
        <v>94</v>
      </c>
      <c r="L1256" s="17">
        <v>124</v>
      </c>
      <c r="M1256" s="16" t="s">
        <v>1864</v>
      </c>
      <c r="N1256" s="15">
        <v>41783</v>
      </c>
    </row>
    <row r="1257" spans="1:14" x14ac:dyDescent="0.2">
      <c r="A1257" s="18">
        <v>41593.506967592592</v>
      </c>
      <c r="B1257" s="16" t="s">
        <v>218</v>
      </c>
      <c r="C1257" s="16" t="s">
        <v>1075</v>
      </c>
      <c r="D1257" s="15">
        <v>41587.613043981481</v>
      </c>
      <c r="E1257" s="15">
        <v>41591.843425925923</v>
      </c>
      <c r="F1257" s="16" t="s">
        <v>280</v>
      </c>
      <c r="G1257" s="16" t="s">
        <v>10</v>
      </c>
      <c r="H1257" s="16" t="s">
        <v>49</v>
      </c>
      <c r="I1257" s="16" t="s">
        <v>49</v>
      </c>
      <c r="J1257" s="17">
        <v>30</v>
      </c>
      <c r="K1257" s="17">
        <v>0</v>
      </c>
      <c r="L1257" s="17">
        <v>30</v>
      </c>
      <c r="M1257" s="16" t="s">
        <v>1864</v>
      </c>
      <c r="N1257" s="15">
        <v>41683</v>
      </c>
    </row>
    <row r="1258" spans="1:14" x14ac:dyDescent="0.2">
      <c r="A1258" s="18">
        <v>41548.749386574076</v>
      </c>
      <c r="B1258" s="16" t="s">
        <v>143</v>
      </c>
      <c r="C1258" s="16" t="s">
        <v>477</v>
      </c>
      <c r="D1258" s="15">
        <v>41542.852488425924</v>
      </c>
      <c r="E1258" s="15">
        <v>41555.530370370368</v>
      </c>
      <c r="F1258" s="16" t="s">
        <v>288</v>
      </c>
      <c r="G1258" s="16" t="s">
        <v>10</v>
      </c>
      <c r="H1258" s="16" t="s">
        <v>49</v>
      </c>
      <c r="I1258" s="16" t="s">
        <v>49</v>
      </c>
      <c r="J1258" s="17">
        <v>700</v>
      </c>
      <c r="K1258" s="17">
        <v>0</v>
      </c>
      <c r="L1258" s="17">
        <v>700</v>
      </c>
      <c r="M1258" s="16" t="s">
        <v>1864</v>
      </c>
      <c r="N1258" s="15">
        <v>41760</v>
      </c>
    </row>
    <row r="1259" spans="1:14" x14ac:dyDescent="0.2">
      <c r="A1259" s="18">
        <v>41560.599062499998</v>
      </c>
      <c r="B1259" s="16" t="s">
        <v>117</v>
      </c>
      <c r="C1259" s="16" t="s">
        <v>1076</v>
      </c>
      <c r="D1259" s="15">
        <v>41554.701249999998</v>
      </c>
      <c r="E1259" s="15">
        <v>41555.814317129632</v>
      </c>
      <c r="F1259" s="16" t="s">
        <v>280</v>
      </c>
      <c r="G1259" s="16" t="s">
        <v>10</v>
      </c>
      <c r="H1259" s="16" t="s">
        <v>43</v>
      </c>
      <c r="I1259" s="16" t="s">
        <v>43</v>
      </c>
      <c r="J1259" s="17">
        <v>30</v>
      </c>
      <c r="K1259" s="17">
        <v>370</v>
      </c>
      <c r="L1259" s="17">
        <v>400</v>
      </c>
      <c r="M1259" s="16" t="s">
        <v>1863</v>
      </c>
      <c r="N1259" s="15"/>
    </row>
    <row r="1260" spans="1:14" x14ac:dyDescent="0.2">
      <c r="A1260" s="18">
        <v>41561.327314814815</v>
      </c>
      <c r="B1260" s="16" t="s">
        <v>186</v>
      </c>
      <c r="C1260" s="16" t="s">
        <v>1077</v>
      </c>
      <c r="D1260" s="15">
        <v>41555.429027777776</v>
      </c>
      <c r="F1260" s="16" t="s">
        <v>280</v>
      </c>
      <c r="G1260" s="16" t="s">
        <v>10</v>
      </c>
      <c r="H1260" s="16" t="s">
        <v>42</v>
      </c>
      <c r="I1260" s="16" t="s">
        <v>42</v>
      </c>
      <c r="J1260" s="17">
        <v>30</v>
      </c>
      <c r="K1260" s="17">
        <v>0</v>
      </c>
      <c r="L1260" s="17">
        <v>30</v>
      </c>
      <c r="M1260" s="16" t="s">
        <v>1863</v>
      </c>
      <c r="N1260" s="15"/>
    </row>
    <row r="1261" spans="1:14" x14ac:dyDescent="0.2">
      <c r="A1261" s="18">
        <v>41554.629502314812</v>
      </c>
      <c r="B1261" s="16" t="s">
        <v>175</v>
      </c>
      <c r="C1261" s="16" t="s">
        <v>1078</v>
      </c>
      <c r="D1261" s="15">
        <v>41548.731087962966</v>
      </c>
      <c r="E1261" s="15">
        <v>41554.486863425926</v>
      </c>
      <c r="F1261" s="16" t="s">
        <v>274</v>
      </c>
      <c r="G1261" s="16" t="s">
        <v>10</v>
      </c>
      <c r="H1261" s="16" t="s">
        <v>45</v>
      </c>
      <c r="I1261" s="16" t="s">
        <v>45</v>
      </c>
      <c r="J1261" s="17">
        <v>30</v>
      </c>
      <c r="K1261" s="17">
        <v>350</v>
      </c>
      <c r="L1261" s="17">
        <v>380</v>
      </c>
      <c r="M1261" s="16" t="s">
        <v>1864</v>
      </c>
      <c r="N1261" s="15">
        <v>41976</v>
      </c>
    </row>
    <row r="1262" spans="1:14" x14ac:dyDescent="0.2">
      <c r="A1262" s="18">
        <v>41562.498819444445</v>
      </c>
      <c r="B1262" s="16" t="s">
        <v>207</v>
      </c>
      <c r="C1262" s="16" t="s">
        <v>425</v>
      </c>
      <c r="D1262" s="15">
        <v>41556.595810185187</v>
      </c>
      <c r="E1262" s="15">
        <v>41556.831446759257</v>
      </c>
      <c r="F1262" s="16" t="s">
        <v>280</v>
      </c>
      <c r="G1262" s="16" t="s">
        <v>10</v>
      </c>
      <c r="H1262" s="16" t="s">
        <v>41</v>
      </c>
      <c r="I1262" s="16" t="s">
        <v>41</v>
      </c>
      <c r="J1262" s="17">
        <v>470</v>
      </c>
      <c r="K1262" s="17">
        <v>0</v>
      </c>
      <c r="L1262" s="17">
        <v>470</v>
      </c>
      <c r="M1262" s="16" t="s">
        <v>1864</v>
      </c>
      <c r="N1262" s="15">
        <v>41801</v>
      </c>
    </row>
    <row r="1263" spans="1:14" x14ac:dyDescent="0.2">
      <c r="A1263" s="18">
        <v>41563.3671412037</v>
      </c>
      <c r="B1263" s="16" t="s">
        <v>65</v>
      </c>
      <c r="C1263" s="16" t="s">
        <v>1079</v>
      </c>
      <c r="D1263" s="15">
        <v>41557.454143518517</v>
      </c>
      <c r="E1263" s="15">
        <v>41507.439699074072</v>
      </c>
      <c r="F1263" s="16" t="s">
        <v>326</v>
      </c>
      <c r="G1263" s="16" t="s">
        <v>10</v>
      </c>
      <c r="H1263" s="16" t="s">
        <v>45</v>
      </c>
      <c r="I1263" s="16" t="s">
        <v>45</v>
      </c>
      <c r="J1263" s="17">
        <v>30</v>
      </c>
      <c r="K1263" s="17">
        <v>0</v>
      </c>
      <c r="L1263" s="17">
        <v>30</v>
      </c>
      <c r="M1263" s="16" t="s">
        <v>1863</v>
      </c>
      <c r="N1263" s="15"/>
    </row>
    <row r="1264" spans="1:14" x14ac:dyDescent="0.2">
      <c r="A1264" s="18">
        <v>41562.499826388892</v>
      </c>
      <c r="B1264" s="16" t="s">
        <v>207</v>
      </c>
      <c r="C1264" s="16" t="s">
        <v>579</v>
      </c>
      <c r="D1264" s="15">
        <v>41556.579247685186</v>
      </c>
      <c r="E1264" s="15">
        <v>41556.833877314813</v>
      </c>
      <c r="F1264" s="16" t="s">
        <v>280</v>
      </c>
      <c r="G1264" s="16" t="s">
        <v>10</v>
      </c>
      <c r="H1264" s="16" t="s">
        <v>49</v>
      </c>
      <c r="I1264" s="16" t="s">
        <v>49</v>
      </c>
      <c r="J1264" s="17">
        <v>401</v>
      </c>
      <c r="K1264" s="17">
        <v>0</v>
      </c>
      <c r="L1264" s="17">
        <v>401</v>
      </c>
      <c r="M1264" s="16" t="s">
        <v>1863</v>
      </c>
      <c r="N1264" s="15"/>
    </row>
    <row r="1265" spans="1:14" x14ac:dyDescent="0.2">
      <c r="A1265" s="18">
        <v>41593.515011574076</v>
      </c>
      <c r="B1265" s="16" t="s">
        <v>224</v>
      </c>
      <c r="C1265" s="16" t="s">
        <v>1080</v>
      </c>
      <c r="D1265" s="15">
        <v>41587.5862037037</v>
      </c>
      <c r="E1265" s="15">
        <v>41591.843368055554</v>
      </c>
      <c r="F1265" s="16" t="s">
        <v>280</v>
      </c>
      <c r="G1265" s="16" t="s">
        <v>10</v>
      </c>
      <c r="H1265" s="16" t="s">
        <v>49</v>
      </c>
      <c r="I1265" s="16" t="s">
        <v>49</v>
      </c>
      <c r="J1265" s="17">
        <v>30</v>
      </c>
      <c r="K1265" s="17">
        <v>0</v>
      </c>
      <c r="L1265" s="17">
        <v>30</v>
      </c>
      <c r="M1265" s="16" t="s">
        <v>1864</v>
      </c>
      <c r="N1265" s="15">
        <v>41977</v>
      </c>
    </row>
    <row r="1266" spans="1:14" x14ac:dyDescent="0.2">
      <c r="A1266" s="18">
        <v>41548.410127314812</v>
      </c>
      <c r="B1266" s="16" t="s">
        <v>182</v>
      </c>
      <c r="C1266" s="16" t="s">
        <v>587</v>
      </c>
      <c r="D1266" s="15">
        <v>41542.479849537034</v>
      </c>
      <c r="E1266" s="15">
        <v>41555.875960648147</v>
      </c>
      <c r="F1266" s="16" t="s">
        <v>280</v>
      </c>
      <c r="G1266" s="16" t="s">
        <v>10</v>
      </c>
      <c r="H1266" s="16" t="s">
        <v>43</v>
      </c>
      <c r="I1266" s="16" t="s">
        <v>43</v>
      </c>
      <c r="J1266" s="17">
        <v>20</v>
      </c>
      <c r="K1266" s="17">
        <v>190.02</v>
      </c>
      <c r="L1266" s="17">
        <v>210.02</v>
      </c>
      <c r="M1266" s="16" t="s">
        <v>1864</v>
      </c>
      <c r="N1266" s="15">
        <v>41924</v>
      </c>
    </row>
    <row r="1267" spans="1:14" x14ac:dyDescent="0.2">
      <c r="A1267" s="18">
        <v>41554.725671296299</v>
      </c>
      <c r="B1267" s="16" t="s">
        <v>191</v>
      </c>
      <c r="C1267" s="16" t="s">
        <v>511</v>
      </c>
      <c r="D1267" s="15">
        <v>41548.793692129628</v>
      </c>
      <c r="E1267" s="15">
        <v>41555.385509259257</v>
      </c>
      <c r="F1267" s="16" t="s">
        <v>276</v>
      </c>
      <c r="G1267" s="16" t="s">
        <v>10</v>
      </c>
      <c r="H1267" s="16" t="s">
        <v>41</v>
      </c>
      <c r="I1267" s="16" t="s">
        <v>41</v>
      </c>
      <c r="J1267" s="17">
        <v>470</v>
      </c>
      <c r="K1267" s="17">
        <v>500</v>
      </c>
      <c r="L1267" s="17">
        <v>970</v>
      </c>
      <c r="M1267" s="16" t="s">
        <v>1864</v>
      </c>
      <c r="N1267" s="15">
        <v>41767</v>
      </c>
    </row>
    <row r="1268" spans="1:14" x14ac:dyDescent="0.2">
      <c r="A1268" s="18">
        <v>41562.518958333334</v>
      </c>
      <c r="B1268" s="16" t="s">
        <v>224</v>
      </c>
      <c r="C1268" s="16" t="s">
        <v>1081</v>
      </c>
      <c r="D1268" s="15">
        <v>41556.586909722224</v>
      </c>
      <c r="E1268" s="15">
        <v>41560.835162037038</v>
      </c>
      <c r="F1268" s="16" t="s">
        <v>280</v>
      </c>
      <c r="G1268" s="16" t="s">
        <v>10</v>
      </c>
      <c r="H1268" s="16" t="s">
        <v>49</v>
      </c>
      <c r="I1268" s="16" t="s">
        <v>49</v>
      </c>
      <c r="J1268" s="17">
        <v>30</v>
      </c>
      <c r="K1268" s="17">
        <v>0</v>
      </c>
      <c r="L1268" s="17">
        <v>30</v>
      </c>
      <c r="M1268" s="16" t="s">
        <v>1864</v>
      </c>
      <c r="N1268" s="15">
        <v>41644</v>
      </c>
    </row>
    <row r="1269" spans="1:14" x14ac:dyDescent="0.2">
      <c r="A1269" s="18">
        <v>41558.430752314816</v>
      </c>
      <c r="B1269" s="16" t="s">
        <v>186</v>
      </c>
      <c r="C1269" s="16" t="s">
        <v>1082</v>
      </c>
      <c r="D1269" s="15">
        <v>41552.48777777778</v>
      </c>
      <c r="F1269" s="16" t="s">
        <v>280</v>
      </c>
      <c r="G1269" s="16" t="s">
        <v>10</v>
      </c>
      <c r="H1269" s="16" t="s">
        <v>42</v>
      </c>
      <c r="I1269" s="16" t="s">
        <v>42</v>
      </c>
      <c r="J1269" s="17">
        <v>30</v>
      </c>
      <c r="K1269" s="17">
        <v>194</v>
      </c>
      <c r="L1269" s="17">
        <v>224</v>
      </c>
      <c r="M1269" s="16" t="s">
        <v>1864</v>
      </c>
      <c r="N1269" s="15">
        <v>41777</v>
      </c>
    </row>
    <row r="1270" spans="1:14" x14ac:dyDescent="0.2">
      <c r="A1270" s="18">
        <v>41560.315185185187</v>
      </c>
      <c r="B1270" s="16" t="s">
        <v>197</v>
      </c>
      <c r="C1270" s="16" t="s">
        <v>1083</v>
      </c>
      <c r="D1270" s="15">
        <v>41554.369849537034</v>
      </c>
      <c r="F1270" s="16" t="s">
        <v>326</v>
      </c>
      <c r="G1270" s="16" t="s">
        <v>10</v>
      </c>
      <c r="H1270" s="16" t="s">
        <v>45</v>
      </c>
      <c r="I1270" s="16" t="s">
        <v>45</v>
      </c>
      <c r="J1270" s="17">
        <v>30</v>
      </c>
      <c r="K1270" s="17">
        <v>0</v>
      </c>
      <c r="L1270" s="17">
        <v>30</v>
      </c>
      <c r="M1270" s="16" t="s">
        <v>1864</v>
      </c>
      <c r="N1270" s="15">
        <v>41645</v>
      </c>
    </row>
    <row r="1271" spans="1:14" x14ac:dyDescent="0.2">
      <c r="A1271" s="18">
        <v>41558.441504629627</v>
      </c>
      <c r="B1271" s="16" t="s">
        <v>186</v>
      </c>
      <c r="C1271" s="16" t="s">
        <v>1084</v>
      </c>
      <c r="D1271" s="15">
        <v>41552.4924537037</v>
      </c>
      <c r="F1271" s="16" t="s">
        <v>280</v>
      </c>
      <c r="G1271" s="16" t="s">
        <v>10</v>
      </c>
      <c r="H1271" s="16" t="s">
        <v>42</v>
      </c>
      <c r="I1271" s="16" t="s">
        <v>42</v>
      </c>
      <c r="J1271" s="17">
        <v>30</v>
      </c>
      <c r="K1271" s="17">
        <v>0</v>
      </c>
      <c r="L1271" s="17">
        <v>30</v>
      </c>
      <c r="M1271" s="16" t="s">
        <v>1863</v>
      </c>
      <c r="N1271" s="15"/>
    </row>
    <row r="1272" spans="1:14" x14ac:dyDescent="0.2">
      <c r="A1272" s="18">
        <v>41562.620335648149</v>
      </c>
      <c r="B1272" s="16" t="s">
        <v>217</v>
      </c>
      <c r="C1272" s="16" t="s">
        <v>331</v>
      </c>
      <c r="D1272" s="15">
        <v>41556.667916666665</v>
      </c>
      <c r="E1272" s="15">
        <v>41560.86954861111</v>
      </c>
      <c r="F1272" s="16" t="s">
        <v>280</v>
      </c>
      <c r="G1272" s="16" t="s">
        <v>10</v>
      </c>
      <c r="H1272" s="16" t="s">
        <v>45</v>
      </c>
      <c r="I1272" s="16" t="s">
        <v>45</v>
      </c>
      <c r="J1272" s="17">
        <v>30</v>
      </c>
      <c r="K1272" s="17">
        <v>0</v>
      </c>
      <c r="L1272" s="17">
        <v>30</v>
      </c>
      <c r="M1272" s="16" t="s">
        <v>1864</v>
      </c>
      <c r="N1272" s="15">
        <v>41650</v>
      </c>
    </row>
    <row r="1273" spans="1:14" x14ac:dyDescent="0.2">
      <c r="A1273" s="18">
        <v>41560.326886574076</v>
      </c>
      <c r="B1273" s="16" t="s">
        <v>197</v>
      </c>
      <c r="C1273" s="16" t="s">
        <v>1085</v>
      </c>
      <c r="D1273" s="15">
        <v>41554.369097222225</v>
      </c>
      <c r="F1273" s="16" t="s">
        <v>326</v>
      </c>
      <c r="G1273" s="16" t="s">
        <v>10</v>
      </c>
      <c r="H1273" s="16" t="s">
        <v>45</v>
      </c>
      <c r="I1273" s="16" t="s">
        <v>45</v>
      </c>
      <c r="J1273" s="17">
        <v>30</v>
      </c>
      <c r="K1273" s="17">
        <v>92</v>
      </c>
      <c r="L1273" s="17">
        <v>122</v>
      </c>
      <c r="M1273" s="16" t="s">
        <v>1864</v>
      </c>
      <c r="N1273" s="15">
        <v>41908</v>
      </c>
    </row>
    <row r="1274" spans="1:14" x14ac:dyDescent="0.2">
      <c r="A1274" s="18">
        <v>41562.621377314812</v>
      </c>
      <c r="B1274" s="16" t="s">
        <v>217</v>
      </c>
      <c r="C1274" s="16" t="s">
        <v>1086</v>
      </c>
      <c r="D1274" s="15">
        <v>41556.66238425926</v>
      </c>
      <c r="F1274" s="16" t="s">
        <v>280</v>
      </c>
      <c r="G1274" s="16" t="s">
        <v>10</v>
      </c>
      <c r="H1274" s="16" t="s">
        <v>45</v>
      </c>
      <c r="I1274" s="16" t="s">
        <v>45</v>
      </c>
      <c r="J1274" s="17">
        <v>30</v>
      </c>
      <c r="K1274" s="17">
        <v>320</v>
      </c>
      <c r="L1274" s="17">
        <v>350</v>
      </c>
      <c r="M1274" s="16" t="s">
        <v>1864</v>
      </c>
      <c r="N1274" s="15">
        <v>41646</v>
      </c>
    </row>
    <row r="1275" spans="1:14" x14ac:dyDescent="0.2">
      <c r="A1275" s="18">
        <v>41560.329236111109</v>
      </c>
      <c r="B1275" s="16" t="s">
        <v>197</v>
      </c>
      <c r="C1275" s="16" t="s">
        <v>1058</v>
      </c>
      <c r="D1275" s="15">
        <v>41554.370150462964</v>
      </c>
      <c r="F1275" s="16" t="s">
        <v>326</v>
      </c>
      <c r="G1275" s="16" t="s">
        <v>10</v>
      </c>
      <c r="H1275" s="16" t="s">
        <v>45</v>
      </c>
      <c r="I1275" s="16" t="s">
        <v>45</v>
      </c>
      <c r="J1275" s="17">
        <v>30</v>
      </c>
      <c r="K1275" s="17">
        <v>0</v>
      </c>
      <c r="L1275" s="17">
        <v>30</v>
      </c>
      <c r="M1275" s="16" t="s">
        <v>1864</v>
      </c>
      <c r="N1275" s="15">
        <v>41894</v>
      </c>
    </row>
    <row r="1276" spans="1:14" x14ac:dyDescent="0.2">
      <c r="A1276" s="18">
        <v>41560.354386574072</v>
      </c>
      <c r="B1276" s="16" t="s">
        <v>198</v>
      </c>
      <c r="C1276" s="16" t="s">
        <v>870</v>
      </c>
      <c r="D1276" s="15">
        <v>41554.393703703703</v>
      </c>
      <c r="F1276" s="16" t="s">
        <v>326</v>
      </c>
      <c r="G1276" s="16" t="s">
        <v>10</v>
      </c>
      <c r="H1276" s="16" t="s">
        <v>45</v>
      </c>
      <c r="I1276" s="16" t="s">
        <v>45</v>
      </c>
      <c r="J1276" s="17">
        <v>30</v>
      </c>
      <c r="K1276" s="17">
        <v>0</v>
      </c>
      <c r="L1276" s="17">
        <v>30</v>
      </c>
      <c r="M1276" s="16" t="s">
        <v>1864</v>
      </c>
      <c r="N1276" s="15">
        <v>41931</v>
      </c>
    </row>
    <row r="1277" spans="1:14" x14ac:dyDescent="0.2">
      <c r="A1277" s="18">
        <v>41555.866157407407</v>
      </c>
      <c r="B1277" s="16" t="s">
        <v>97</v>
      </c>
      <c r="C1277" s="16" t="s">
        <v>1087</v>
      </c>
      <c r="D1277" s="15">
        <v>41549.904780092591</v>
      </c>
      <c r="F1277" s="16" t="s">
        <v>326</v>
      </c>
      <c r="G1277" s="16" t="s">
        <v>10</v>
      </c>
      <c r="H1277" s="16" t="s">
        <v>43</v>
      </c>
      <c r="I1277" s="16" t="s">
        <v>43</v>
      </c>
      <c r="J1277" s="17">
        <v>30</v>
      </c>
      <c r="K1277" s="17">
        <v>230</v>
      </c>
      <c r="L1277" s="17">
        <v>260</v>
      </c>
      <c r="M1277" s="16" t="s">
        <v>1864</v>
      </c>
      <c r="N1277" s="15">
        <v>41684</v>
      </c>
    </row>
    <row r="1278" spans="1:14" x14ac:dyDescent="0.2">
      <c r="A1278" s="18">
        <v>41548.75509259259</v>
      </c>
      <c r="B1278" s="16" t="s">
        <v>65</v>
      </c>
      <c r="C1278" s="16" t="s">
        <v>367</v>
      </c>
      <c r="D1278" s="15">
        <v>41542.793263888889</v>
      </c>
      <c r="E1278" s="15">
        <v>41557.691770833335</v>
      </c>
      <c r="F1278" s="16" t="s">
        <v>326</v>
      </c>
      <c r="G1278" s="16" t="s">
        <v>10</v>
      </c>
      <c r="H1278" s="16" t="s">
        <v>45</v>
      </c>
      <c r="I1278" s="16" t="s">
        <v>45</v>
      </c>
      <c r="J1278" s="17">
        <v>30</v>
      </c>
      <c r="K1278" s="17">
        <v>0</v>
      </c>
      <c r="L1278" s="17">
        <v>30</v>
      </c>
      <c r="M1278" s="16" t="s">
        <v>1864</v>
      </c>
      <c r="N1278" s="15">
        <v>41697</v>
      </c>
    </row>
    <row r="1279" spans="1:14" x14ac:dyDescent="0.2">
      <c r="A1279" s="18">
        <v>41588.678865740738</v>
      </c>
      <c r="B1279" s="16" t="s">
        <v>65</v>
      </c>
      <c r="C1279" s="16" t="s">
        <v>1088</v>
      </c>
      <c r="D1279" s="15">
        <v>41582.714872685188</v>
      </c>
      <c r="F1279" s="16" t="s">
        <v>326</v>
      </c>
      <c r="G1279" s="16" t="s">
        <v>10</v>
      </c>
      <c r="H1279" s="16" t="s">
        <v>45</v>
      </c>
      <c r="I1279" s="16" t="s">
        <v>45</v>
      </c>
      <c r="J1279" s="17">
        <v>30</v>
      </c>
      <c r="K1279" s="17">
        <v>120</v>
      </c>
      <c r="L1279" s="17">
        <v>150</v>
      </c>
      <c r="M1279" s="16" t="s">
        <v>1864</v>
      </c>
      <c r="N1279" s="15">
        <v>41853</v>
      </c>
    </row>
    <row r="1280" spans="1:14" x14ac:dyDescent="0.2">
      <c r="A1280" s="18">
        <v>41548.482164351852</v>
      </c>
      <c r="B1280" s="16" t="s">
        <v>196</v>
      </c>
      <c r="C1280" s="16" t="s">
        <v>1089</v>
      </c>
      <c r="D1280" s="15">
        <v>41542.513321759259</v>
      </c>
      <c r="E1280" s="15">
        <v>41553.519618055558</v>
      </c>
      <c r="F1280" s="16" t="s">
        <v>288</v>
      </c>
      <c r="G1280" s="16" t="s">
        <v>10</v>
      </c>
      <c r="H1280" s="16" t="s">
        <v>43</v>
      </c>
      <c r="I1280" s="16" t="s">
        <v>43</v>
      </c>
      <c r="J1280" s="17">
        <v>30</v>
      </c>
      <c r="K1280" s="17">
        <v>450</v>
      </c>
      <c r="L1280" s="17">
        <v>480</v>
      </c>
      <c r="M1280" s="16" t="s">
        <v>1864</v>
      </c>
      <c r="N1280" s="15">
        <v>41680</v>
      </c>
    </row>
    <row r="1281" spans="1:14" x14ac:dyDescent="0.2">
      <c r="A1281" s="18">
        <v>41562.591770833336</v>
      </c>
      <c r="B1281" s="16" t="s">
        <v>85</v>
      </c>
      <c r="C1281" s="16" t="s">
        <v>1090</v>
      </c>
      <c r="D1281" s="15">
        <v>41556.616319444445</v>
      </c>
      <c r="E1281" s="15">
        <v>41560.938194444447</v>
      </c>
      <c r="F1281" s="16" t="s">
        <v>280</v>
      </c>
      <c r="G1281" s="16" t="s">
        <v>10</v>
      </c>
      <c r="H1281" s="16" t="s">
        <v>45</v>
      </c>
      <c r="I1281" s="16" t="s">
        <v>45</v>
      </c>
      <c r="J1281" s="17">
        <v>30</v>
      </c>
      <c r="K1281" s="17">
        <v>0</v>
      </c>
      <c r="L1281" s="17">
        <v>30</v>
      </c>
      <c r="M1281" s="16" t="s">
        <v>1863</v>
      </c>
      <c r="N1281" s="15"/>
    </row>
    <row r="1282" spans="1:14" x14ac:dyDescent="0.2">
      <c r="A1282" s="18">
        <v>41554.617708333331</v>
      </c>
      <c r="B1282" s="16" t="s">
        <v>175</v>
      </c>
      <c r="C1282" s="16" t="s">
        <v>1091</v>
      </c>
      <c r="D1282" s="15">
        <v>41548.639791666668</v>
      </c>
      <c r="E1282" s="15">
        <v>41554.487962962965</v>
      </c>
      <c r="F1282" s="16" t="s">
        <v>274</v>
      </c>
      <c r="G1282" s="16" t="s">
        <v>10</v>
      </c>
      <c r="H1282" s="16" t="s">
        <v>49</v>
      </c>
      <c r="I1282" s="16" t="s">
        <v>49</v>
      </c>
      <c r="J1282" s="17">
        <v>401</v>
      </c>
      <c r="K1282" s="17">
        <v>0</v>
      </c>
      <c r="L1282" s="17">
        <v>401</v>
      </c>
      <c r="M1282" s="16" t="s">
        <v>1863</v>
      </c>
      <c r="N1282" s="15"/>
    </row>
    <row r="1283" spans="1:14" x14ac:dyDescent="0.2">
      <c r="A1283" s="18">
        <v>41559.706516203703</v>
      </c>
      <c r="B1283" s="16" t="s">
        <v>197</v>
      </c>
      <c r="C1283" s="16" t="s">
        <v>834</v>
      </c>
      <c r="D1283" s="15">
        <v>41553.726944444446</v>
      </c>
      <c r="F1283" s="16" t="s">
        <v>326</v>
      </c>
      <c r="G1283" s="16" t="s">
        <v>10</v>
      </c>
      <c r="H1283" s="16" t="s">
        <v>45</v>
      </c>
      <c r="I1283" s="16" t="s">
        <v>45</v>
      </c>
      <c r="J1283" s="17">
        <v>30</v>
      </c>
      <c r="K1283" s="17">
        <v>0</v>
      </c>
      <c r="L1283" s="17">
        <v>30</v>
      </c>
      <c r="M1283" s="16" t="s">
        <v>1864</v>
      </c>
      <c r="N1283" s="15">
        <v>41917</v>
      </c>
    </row>
    <row r="1284" spans="1:14" x14ac:dyDescent="0.2">
      <c r="A1284" s="18">
        <v>41562.497094907405</v>
      </c>
      <c r="B1284" s="16" t="s">
        <v>207</v>
      </c>
      <c r="C1284" s="16" t="s">
        <v>965</v>
      </c>
      <c r="D1284" s="15">
        <v>41556.51357638889</v>
      </c>
      <c r="F1284" s="16" t="s">
        <v>280</v>
      </c>
      <c r="G1284" s="16" t="s">
        <v>10</v>
      </c>
      <c r="H1284" s="16" t="s">
        <v>43</v>
      </c>
      <c r="I1284" s="16" t="s">
        <v>43</v>
      </c>
      <c r="J1284" s="17">
        <v>30</v>
      </c>
      <c r="K1284" s="17">
        <v>189</v>
      </c>
      <c r="L1284" s="17">
        <v>219</v>
      </c>
      <c r="M1284" s="16" t="s">
        <v>1864</v>
      </c>
      <c r="N1284" s="15">
        <v>41921</v>
      </c>
    </row>
    <row r="1285" spans="1:14" x14ac:dyDescent="0.2">
      <c r="A1285" s="18">
        <v>41550.484131944446</v>
      </c>
      <c r="B1285" s="16" t="s">
        <v>175</v>
      </c>
      <c r="C1285" s="16" t="s">
        <v>1092</v>
      </c>
      <c r="D1285" s="15">
        <v>41544.497615740744</v>
      </c>
      <c r="E1285" s="15">
        <v>41553.530162037037</v>
      </c>
      <c r="F1285" s="16" t="s">
        <v>274</v>
      </c>
      <c r="G1285" s="16" t="s">
        <v>10</v>
      </c>
      <c r="H1285" s="16" t="s">
        <v>43</v>
      </c>
      <c r="I1285" s="16" t="s">
        <v>43</v>
      </c>
      <c r="J1285" s="17">
        <v>30</v>
      </c>
      <c r="K1285" s="17">
        <v>200</v>
      </c>
      <c r="L1285" s="17">
        <v>230</v>
      </c>
      <c r="M1285" s="16" t="s">
        <v>1864</v>
      </c>
      <c r="N1285" s="15">
        <v>41647</v>
      </c>
    </row>
    <row r="1286" spans="1:14" x14ac:dyDescent="0.2">
      <c r="A1286" s="18">
        <v>41593.509895833333</v>
      </c>
      <c r="B1286" s="16" t="s">
        <v>218</v>
      </c>
      <c r="C1286" s="16" t="s">
        <v>1093</v>
      </c>
      <c r="D1286" s="15">
        <v>41587.522106481483</v>
      </c>
      <c r="E1286" s="15">
        <v>41591.843240740738</v>
      </c>
      <c r="F1286" s="16" t="s">
        <v>280</v>
      </c>
      <c r="G1286" s="16" t="s">
        <v>10</v>
      </c>
      <c r="H1286" s="16" t="s">
        <v>49</v>
      </c>
      <c r="I1286" s="16" t="s">
        <v>49</v>
      </c>
      <c r="J1286" s="17">
        <v>30</v>
      </c>
      <c r="K1286" s="17">
        <v>0</v>
      </c>
      <c r="L1286" s="17">
        <v>30</v>
      </c>
      <c r="M1286" s="16" t="s">
        <v>1864</v>
      </c>
      <c r="N1286" s="15">
        <v>41951</v>
      </c>
    </row>
    <row r="1287" spans="1:14" x14ac:dyDescent="0.2">
      <c r="A1287" s="18">
        <v>41555.622361111113</v>
      </c>
      <c r="B1287" s="16" t="s">
        <v>188</v>
      </c>
      <c r="C1287" s="16" t="s">
        <v>376</v>
      </c>
      <c r="D1287" s="15">
        <v>41549.634201388886</v>
      </c>
      <c r="F1287" s="16" t="s">
        <v>326</v>
      </c>
      <c r="G1287" s="16" t="s">
        <v>10</v>
      </c>
      <c r="H1287" s="16" t="s">
        <v>43</v>
      </c>
      <c r="I1287" s="16" t="s">
        <v>43</v>
      </c>
      <c r="J1287" s="17">
        <v>220</v>
      </c>
      <c r="K1287" s="17">
        <v>100</v>
      </c>
      <c r="L1287" s="17">
        <v>320</v>
      </c>
      <c r="M1287" s="16" t="s">
        <v>1863</v>
      </c>
      <c r="N1287" s="15"/>
    </row>
    <row r="1288" spans="1:14" x14ac:dyDescent="0.2">
      <c r="A1288" s="18">
        <v>41562.498715277776</v>
      </c>
      <c r="B1288" s="16" t="s">
        <v>207</v>
      </c>
      <c r="C1288" s="16" t="s">
        <v>354</v>
      </c>
      <c r="D1288" s="15">
        <v>41556.5080787037</v>
      </c>
      <c r="F1288" s="16" t="s">
        <v>280</v>
      </c>
      <c r="G1288" s="16" t="s">
        <v>10</v>
      </c>
      <c r="H1288" s="16" t="s">
        <v>41</v>
      </c>
      <c r="I1288" s="16" t="s">
        <v>41</v>
      </c>
      <c r="J1288" s="17">
        <v>470</v>
      </c>
      <c r="K1288" s="17">
        <v>0</v>
      </c>
      <c r="L1288" s="17">
        <v>470</v>
      </c>
      <c r="M1288" s="16" t="s">
        <v>1864</v>
      </c>
      <c r="N1288" s="15">
        <v>41655</v>
      </c>
    </row>
    <row r="1289" spans="1:14" x14ac:dyDescent="0.2">
      <c r="A1289" s="18">
        <v>41562.620439814818</v>
      </c>
      <c r="B1289" s="16" t="s">
        <v>217</v>
      </c>
      <c r="C1289" s="16" t="s">
        <v>331</v>
      </c>
      <c r="D1289" s="15">
        <v>41556.627858796295</v>
      </c>
      <c r="E1289" s="15">
        <v>41560.869259259256</v>
      </c>
      <c r="F1289" s="16" t="s">
        <v>280</v>
      </c>
      <c r="G1289" s="16" t="s">
        <v>10</v>
      </c>
      <c r="H1289" s="16" t="s">
        <v>45</v>
      </c>
      <c r="I1289" s="16" t="s">
        <v>45</v>
      </c>
      <c r="J1289" s="17">
        <v>30</v>
      </c>
      <c r="K1289" s="17">
        <v>0</v>
      </c>
      <c r="L1289" s="17">
        <v>30</v>
      </c>
      <c r="M1289" s="16" t="s">
        <v>1864</v>
      </c>
      <c r="N1289" s="15">
        <v>41650</v>
      </c>
    </row>
    <row r="1290" spans="1:14" x14ac:dyDescent="0.2">
      <c r="A1290" s="18">
        <v>41556.551712962966</v>
      </c>
      <c r="B1290" s="16" t="s">
        <v>65</v>
      </c>
      <c r="C1290" s="16" t="s">
        <v>903</v>
      </c>
      <c r="D1290" s="15">
        <v>41550.553680555553</v>
      </c>
      <c r="E1290" s="15">
        <v>41562.85738425926</v>
      </c>
      <c r="F1290" s="16" t="s">
        <v>326</v>
      </c>
      <c r="G1290" s="16" t="s">
        <v>10</v>
      </c>
      <c r="H1290" s="16" t="s">
        <v>43</v>
      </c>
      <c r="I1290" s="16" t="s">
        <v>43</v>
      </c>
      <c r="J1290" s="17">
        <v>30</v>
      </c>
      <c r="K1290" s="17">
        <v>200</v>
      </c>
      <c r="L1290" s="17">
        <v>230</v>
      </c>
      <c r="M1290" s="16" t="s">
        <v>1864</v>
      </c>
      <c r="N1290" s="15">
        <v>41800</v>
      </c>
    </row>
    <row r="1291" spans="1:14" x14ac:dyDescent="0.2">
      <c r="A1291" s="18">
        <v>41560.35465277778</v>
      </c>
      <c r="B1291" s="16" t="s">
        <v>198</v>
      </c>
      <c r="C1291" s="16" t="s">
        <v>874</v>
      </c>
      <c r="D1291" s="15">
        <v>41554.348055555558</v>
      </c>
      <c r="F1291" s="16" t="s">
        <v>326</v>
      </c>
      <c r="G1291" s="16" t="s">
        <v>10</v>
      </c>
      <c r="H1291" s="16" t="s">
        <v>45</v>
      </c>
      <c r="I1291" s="16" t="s">
        <v>45</v>
      </c>
      <c r="J1291" s="17">
        <v>30</v>
      </c>
      <c r="K1291" s="17">
        <v>0</v>
      </c>
      <c r="L1291" s="17">
        <v>30</v>
      </c>
      <c r="M1291" s="16" t="s">
        <v>1864</v>
      </c>
      <c r="N1291" s="15">
        <v>41767</v>
      </c>
    </row>
    <row r="1292" spans="1:14" x14ac:dyDescent="0.2">
      <c r="A1292" s="18">
        <v>41550.685150462959</v>
      </c>
      <c r="B1292" s="16" t="s">
        <v>70</v>
      </c>
      <c r="C1292" s="16" t="s">
        <v>720</v>
      </c>
      <c r="D1292" s="15">
        <v>41544.677175925928</v>
      </c>
      <c r="E1292" s="15">
        <v>41556.12704861111</v>
      </c>
      <c r="F1292" s="16" t="s">
        <v>280</v>
      </c>
      <c r="G1292" s="16" t="s">
        <v>10</v>
      </c>
      <c r="H1292" s="16" t="s">
        <v>45</v>
      </c>
      <c r="I1292" s="16" t="s">
        <v>45</v>
      </c>
      <c r="J1292" s="17">
        <v>30</v>
      </c>
      <c r="K1292" s="17">
        <v>0</v>
      </c>
      <c r="L1292" s="17">
        <v>30</v>
      </c>
      <c r="M1292" s="16" t="s">
        <v>1863</v>
      </c>
      <c r="N1292" s="15"/>
    </row>
    <row r="1293" spans="1:14" x14ac:dyDescent="0.2">
      <c r="A1293" s="18">
        <v>41549.882719907408</v>
      </c>
      <c r="B1293" s="16" t="s">
        <v>95</v>
      </c>
      <c r="C1293" s="16" t="s">
        <v>1094</v>
      </c>
      <c r="D1293" s="15">
        <v>41543.873495370368</v>
      </c>
      <c r="E1293" s="15">
        <v>41555.901319444441</v>
      </c>
      <c r="F1293" s="16" t="s">
        <v>288</v>
      </c>
      <c r="G1293" s="16" t="s">
        <v>10</v>
      </c>
      <c r="H1293" s="16" t="s">
        <v>41</v>
      </c>
      <c r="I1293" s="16" t="s">
        <v>41</v>
      </c>
      <c r="J1293" s="17">
        <v>30</v>
      </c>
      <c r="K1293" s="17">
        <v>450</v>
      </c>
      <c r="L1293" s="17">
        <v>480</v>
      </c>
      <c r="M1293" s="16" t="s">
        <v>1864</v>
      </c>
      <c r="N1293" s="15">
        <v>41856</v>
      </c>
    </row>
    <row r="1294" spans="1:14" x14ac:dyDescent="0.2">
      <c r="A1294" s="18">
        <v>41560.353356481479</v>
      </c>
      <c r="B1294" s="16" t="s">
        <v>198</v>
      </c>
      <c r="C1294" s="16" t="s">
        <v>827</v>
      </c>
      <c r="D1294" s="15">
        <v>41554.338368055556</v>
      </c>
      <c r="F1294" s="16" t="s">
        <v>326</v>
      </c>
      <c r="G1294" s="16" t="s">
        <v>10</v>
      </c>
      <c r="H1294" s="16" t="s">
        <v>45</v>
      </c>
      <c r="I1294" s="16" t="s">
        <v>45</v>
      </c>
      <c r="J1294" s="17">
        <v>30</v>
      </c>
      <c r="K1294" s="17">
        <v>89.51</v>
      </c>
      <c r="L1294" s="17">
        <v>119.51</v>
      </c>
      <c r="M1294" s="16" t="s">
        <v>1864</v>
      </c>
      <c r="N1294" s="15">
        <v>41769</v>
      </c>
    </row>
    <row r="1295" spans="1:14" x14ac:dyDescent="0.2">
      <c r="A1295" s="18">
        <v>41559.74046296296</v>
      </c>
      <c r="B1295" s="16" t="s">
        <v>157</v>
      </c>
      <c r="C1295" s="16" t="s">
        <v>1095</v>
      </c>
      <c r="D1295" s="15">
        <v>41553.722962962966</v>
      </c>
      <c r="F1295" s="16" t="s">
        <v>326</v>
      </c>
      <c r="G1295" s="16" t="s">
        <v>10</v>
      </c>
      <c r="H1295" s="16" t="s">
        <v>49</v>
      </c>
      <c r="I1295" s="16" t="s">
        <v>49</v>
      </c>
      <c r="J1295" s="17">
        <v>949</v>
      </c>
      <c r="K1295" s="17">
        <v>0</v>
      </c>
      <c r="L1295" s="17">
        <v>949</v>
      </c>
      <c r="M1295" s="16" t="s">
        <v>1864</v>
      </c>
      <c r="N1295" s="15">
        <v>41679</v>
      </c>
    </row>
    <row r="1296" spans="1:14" x14ac:dyDescent="0.2">
      <c r="A1296" s="18">
        <v>41593.504293981481</v>
      </c>
      <c r="B1296" s="16" t="s">
        <v>207</v>
      </c>
      <c r="C1296" s="16" t="s">
        <v>1096</v>
      </c>
      <c r="D1296" s="15">
        <v>41587.485879629632</v>
      </c>
      <c r="E1296" s="15">
        <v>41591.843113425923</v>
      </c>
      <c r="F1296" s="16" t="s">
        <v>280</v>
      </c>
      <c r="G1296" s="16" t="s">
        <v>10</v>
      </c>
      <c r="H1296" s="16" t="s">
        <v>49</v>
      </c>
      <c r="I1296" s="16" t="s">
        <v>49</v>
      </c>
      <c r="J1296" s="17">
        <v>30</v>
      </c>
      <c r="K1296" s="17">
        <v>92.01</v>
      </c>
      <c r="L1296" s="17">
        <v>122.01</v>
      </c>
      <c r="M1296" s="16" t="s">
        <v>1863</v>
      </c>
      <c r="N1296" s="15"/>
    </row>
    <row r="1297" spans="1:14" x14ac:dyDescent="0.2">
      <c r="A1297" s="18">
        <v>41560.330092592594</v>
      </c>
      <c r="B1297" s="16" t="s">
        <v>197</v>
      </c>
      <c r="C1297" s="16" t="s">
        <v>961</v>
      </c>
      <c r="D1297" s="15">
        <v>41554.30667824074</v>
      </c>
      <c r="F1297" s="16" t="s">
        <v>326</v>
      </c>
      <c r="G1297" s="16" t="s">
        <v>10</v>
      </c>
      <c r="H1297" s="16" t="s">
        <v>45</v>
      </c>
      <c r="I1297" s="16" t="s">
        <v>45</v>
      </c>
      <c r="J1297" s="17">
        <v>30</v>
      </c>
      <c r="K1297" s="17">
        <v>0</v>
      </c>
      <c r="L1297" s="17">
        <v>30</v>
      </c>
      <c r="M1297" s="16" t="s">
        <v>1864</v>
      </c>
      <c r="N1297" s="15">
        <v>41977</v>
      </c>
    </row>
    <row r="1298" spans="1:14" x14ac:dyDescent="0.2">
      <c r="A1298" s="18">
        <v>41593.599050925928</v>
      </c>
      <c r="B1298" s="16" t="s">
        <v>206</v>
      </c>
      <c r="C1298" s="16" t="s">
        <v>1097</v>
      </c>
      <c r="D1298" s="15">
        <v>41587.574849537035</v>
      </c>
      <c r="E1298" s="15">
        <v>41591.869062500002</v>
      </c>
      <c r="F1298" s="16" t="s">
        <v>280</v>
      </c>
      <c r="G1298" s="16" t="s">
        <v>10</v>
      </c>
      <c r="H1298" s="16" t="s">
        <v>45</v>
      </c>
      <c r="I1298" s="16" t="s">
        <v>45</v>
      </c>
      <c r="J1298" s="17">
        <v>30</v>
      </c>
      <c r="K1298" s="17">
        <v>0</v>
      </c>
      <c r="L1298" s="17">
        <v>30</v>
      </c>
      <c r="M1298" s="16" t="s">
        <v>1863</v>
      </c>
      <c r="N1298" s="15"/>
    </row>
    <row r="1299" spans="1:14" x14ac:dyDescent="0.2">
      <c r="A1299" s="18">
        <v>41553.777175925927</v>
      </c>
      <c r="B1299" s="16" t="s">
        <v>143</v>
      </c>
      <c r="C1299" s="16" t="s">
        <v>477</v>
      </c>
      <c r="D1299" s="15">
        <v>41559.806527777779</v>
      </c>
      <c r="F1299" s="16" t="s">
        <v>288</v>
      </c>
      <c r="G1299" s="16" t="s">
        <v>10</v>
      </c>
      <c r="H1299" s="16" t="s">
        <v>49</v>
      </c>
      <c r="I1299" s="16" t="s">
        <v>49</v>
      </c>
      <c r="J1299" s="17">
        <v>700</v>
      </c>
      <c r="K1299" s="17">
        <v>0</v>
      </c>
      <c r="L1299" s="17">
        <v>700</v>
      </c>
      <c r="M1299" s="16" t="s">
        <v>1864</v>
      </c>
      <c r="N1299" s="15">
        <v>41760</v>
      </c>
    </row>
    <row r="1300" spans="1:14" x14ac:dyDescent="0.2">
      <c r="A1300" s="18">
        <v>41593.509814814817</v>
      </c>
      <c r="B1300" s="16" t="s">
        <v>218</v>
      </c>
      <c r="C1300" s="16" t="s">
        <v>1098</v>
      </c>
      <c r="D1300" s="15">
        <v>41587.46162037037</v>
      </c>
      <c r="E1300" s="15">
        <v>41591.843043981484</v>
      </c>
      <c r="F1300" s="16" t="s">
        <v>280</v>
      </c>
      <c r="G1300" s="16" t="s">
        <v>10</v>
      </c>
      <c r="H1300" s="16" t="s">
        <v>49</v>
      </c>
      <c r="I1300" s="16" t="s">
        <v>49</v>
      </c>
      <c r="J1300" s="17">
        <v>30</v>
      </c>
      <c r="K1300" s="17">
        <v>0</v>
      </c>
      <c r="L1300" s="17">
        <v>30</v>
      </c>
      <c r="M1300" s="16" t="s">
        <v>1864</v>
      </c>
      <c r="N1300" s="15">
        <v>41641</v>
      </c>
    </row>
    <row r="1301" spans="1:14" x14ac:dyDescent="0.2">
      <c r="A1301" s="18">
        <v>41593.598958333336</v>
      </c>
      <c r="B1301" s="16" t="s">
        <v>206</v>
      </c>
      <c r="C1301" s="16" t="s">
        <v>1099</v>
      </c>
      <c r="D1301" s="15">
        <v>41587.549351851849</v>
      </c>
      <c r="E1301" s="15">
        <v>41591.868784722225</v>
      </c>
      <c r="F1301" s="16" t="s">
        <v>280</v>
      </c>
      <c r="G1301" s="16" t="s">
        <v>10</v>
      </c>
      <c r="H1301" s="16" t="s">
        <v>45</v>
      </c>
      <c r="I1301" s="16" t="s">
        <v>45</v>
      </c>
      <c r="J1301" s="17">
        <v>30</v>
      </c>
      <c r="K1301" s="17">
        <v>0</v>
      </c>
      <c r="L1301" s="17">
        <v>30</v>
      </c>
      <c r="M1301" s="16" t="s">
        <v>1863</v>
      </c>
      <c r="N1301" s="15"/>
    </row>
    <row r="1302" spans="1:14" x14ac:dyDescent="0.2">
      <c r="A1302" s="18">
        <v>41555.670567129629</v>
      </c>
      <c r="B1302" s="16" t="s">
        <v>65</v>
      </c>
      <c r="C1302" s="16" t="s">
        <v>1100</v>
      </c>
      <c r="D1302" s="15">
        <v>41549.620138888888</v>
      </c>
      <c r="F1302" s="16" t="s">
        <v>326</v>
      </c>
      <c r="G1302" s="16" t="s">
        <v>10</v>
      </c>
      <c r="H1302" s="16" t="s">
        <v>43</v>
      </c>
      <c r="I1302" s="16" t="s">
        <v>43</v>
      </c>
      <c r="J1302" s="17">
        <v>220</v>
      </c>
      <c r="K1302" s="17">
        <v>500</v>
      </c>
      <c r="L1302" s="17">
        <v>720</v>
      </c>
      <c r="M1302" s="16" t="s">
        <v>1863</v>
      </c>
      <c r="N1302" s="15"/>
    </row>
    <row r="1303" spans="1:14" x14ac:dyDescent="0.2">
      <c r="A1303" s="18">
        <v>41555.672013888892</v>
      </c>
      <c r="B1303" s="16" t="s">
        <v>65</v>
      </c>
      <c r="C1303" s="16" t="s">
        <v>1101</v>
      </c>
      <c r="D1303" s="15">
        <v>41549.617974537039</v>
      </c>
      <c r="F1303" s="16" t="s">
        <v>326</v>
      </c>
      <c r="G1303" s="16" t="s">
        <v>10</v>
      </c>
      <c r="H1303" s="16" t="s">
        <v>43</v>
      </c>
      <c r="I1303" s="16" t="s">
        <v>43</v>
      </c>
      <c r="J1303" s="17">
        <v>220</v>
      </c>
      <c r="K1303" s="17">
        <v>0</v>
      </c>
      <c r="L1303" s="17">
        <v>220</v>
      </c>
      <c r="M1303" s="16" t="s">
        <v>1863</v>
      </c>
      <c r="N1303" s="15"/>
    </row>
    <row r="1304" spans="1:14" x14ac:dyDescent="0.2">
      <c r="A1304" s="18">
        <v>41554.772557870368</v>
      </c>
      <c r="B1304" s="16" t="s">
        <v>191</v>
      </c>
      <c r="C1304" s="16" t="s">
        <v>1102</v>
      </c>
      <c r="D1304" s="15">
        <v>41548.717870370368</v>
      </c>
      <c r="E1304" s="15">
        <v>41555.333483796298</v>
      </c>
      <c r="F1304" s="16" t="s">
        <v>276</v>
      </c>
      <c r="G1304" s="16" t="s">
        <v>10</v>
      </c>
      <c r="H1304" s="16" t="s">
        <v>42</v>
      </c>
      <c r="I1304" s="16" t="s">
        <v>42</v>
      </c>
      <c r="J1304" s="17">
        <v>30</v>
      </c>
      <c r="K1304" s="17">
        <v>0</v>
      </c>
      <c r="L1304" s="17">
        <v>30</v>
      </c>
      <c r="M1304" s="16" t="s">
        <v>1864</v>
      </c>
      <c r="N1304" s="15">
        <v>41842</v>
      </c>
    </row>
    <row r="1305" spans="1:14" x14ac:dyDescent="0.2">
      <c r="A1305" s="18">
        <v>41554.772777777776</v>
      </c>
      <c r="B1305" s="16" t="s">
        <v>191</v>
      </c>
      <c r="C1305" s="16" t="s">
        <v>1103</v>
      </c>
      <c r="D1305" s="15">
        <v>41548.716493055559</v>
      </c>
      <c r="E1305" s="15">
        <v>41555.334409722222</v>
      </c>
      <c r="F1305" s="16" t="s">
        <v>276</v>
      </c>
      <c r="G1305" s="16" t="s">
        <v>10</v>
      </c>
      <c r="H1305" s="16" t="s">
        <v>42</v>
      </c>
      <c r="I1305" s="16" t="s">
        <v>42</v>
      </c>
      <c r="J1305" s="17">
        <v>30</v>
      </c>
      <c r="K1305" s="17">
        <v>0</v>
      </c>
      <c r="L1305" s="17">
        <v>30</v>
      </c>
      <c r="M1305" s="16" t="s">
        <v>1864</v>
      </c>
      <c r="N1305" s="15">
        <v>41810</v>
      </c>
    </row>
    <row r="1306" spans="1:14" x14ac:dyDescent="0.2">
      <c r="A1306" s="18">
        <v>41562.522939814815</v>
      </c>
      <c r="B1306" s="16" t="s">
        <v>199</v>
      </c>
      <c r="C1306" s="16" t="s">
        <v>1104</v>
      </c>
      <c r="D1306" s="15">
        <v>41556.460162037038</v>
      </c>
      <c r="E1306" s="15">
        <v>41560.835034722222</v>
      </c>
      <c r="F1306" s="16" t="s">
        <v>280</v>
      </c>
      <c r="G1306" s="16" t="s">
        <v>10</v>
      </c>
      <c r="H1306" s="16" t="s">
        <v>49</v>
      </c>
      <c r="I1306" s="16" t="s">
        <v>49</v>
      </c>
      <c r="J1306" s="17">
        <v>30</v>
      </c>
      <c r="K1306" s="17">
        <v>0</v>
      </c>
      <c r="L1306" s="17">
        <v>30</v>
      </c>
      <c r="M1306" s="16" t="s">
        <v>1864</v>
      </c>
      <c r="N1306" s="15">
        <v>41648</v>
      </c>
    </row>
    <row r="1307" spans="1:14" x14ac:dyDescent="0.2">
      <c r="A1307" s="18">
        <v>41556.61314814815</v>
      </c>
      <c r="B1307" s="16" t="s">
        <v>103</v>
      </c>
      <c r="C1307" s="16" t="s">
        <v>642</v>
      </c>
      <c r="D1307" s="15">
        <v>41550.549166666664</v>
      </c>
      <c r="F1307" s="16" t="s">
        <v>280</v>
      </c>
      <c r="G1307" s="16" t="s">
        <v>10</v>
      </c>
      <c r="H1307" s="16" t="s">
        <v>42</v>
      </c>
      <c r="I1307" s="16" t="s">
        <v>42</v>
      </c>
      <c r="J1307" s="17">
        <v>30</v>
      </c>
      <c r="K1307" s="17">
        <v>0</v>
      </c>
      <c r="L1307" s="17">
        <v>30</v>
      </c>
      <c r="M1307" s="16" t="s">
        <v>1863</v>
      </c>
      <c r="N1307" s="15"/>
    </row>
    <row r="1308" spans="1:14" x14ac:dyDescent="0.2">
      <c r="A1308" s="18">
        <v>41593.595960648148</v>
      </c>
      <c r="B1308" s="16" t="s">
        <v>206</v>
      </c>
      <c r="C1308" s="16" t="s">
        <v>1105</v>
      </c>
      <c r="D1308" s="15">
        <v>41587.530115740738</v>
      </c>
      <c r="E1308" s="15">
        <v>41591.938067129631</v>
      </c>
      <c r="F1308" s="16" t="s">
        <v>280</v>
      </c>
      <c r="G1308" s="16" t="s">
        <v>10</v>
      </c>
      <c r="H1308" s="16" t="s">
        <v>45</v>
      </c>
      <c r="I1308" s="16" t="s">
        <v>45</v>
      </c>
      <c r="J1308" s="17">
        <v>30</v>
      </c>
      <c r="K1308" s="17">
        <v>0</v>
      </c>
      <c r="L1308" s="17">
        <v>30</v>
      </c>
      <c r="M1308" s="16" t="s">
        <v>1863</v>
      </c>
      <c r="N1308" s="15"/>
    </row>
    <row r="1309" spans="1:14" x14ac:dyDescent="0.2">
      <c r="A1309" s="18">
        <v>41556.806261574071</v>
      </c>
      <c r="B1309" s="16" t="s">
        <v>148</v>
      </c>
      <c r="C1309" s="16" t="s">
        <v>901</v>
      </c>
      <c r="D1309" s="15">
        <v>41550.726805555554</v>
      </c>
      <c r="E1309" s="15">
        <v>41562.953344907408</v>
      </c>
      <c r="F1309" s="16" t="s">
        <v>326</v>
      </c>
      <c r="G1309" s="16" t="s">
        <v>10</v>
      </c>
      <c r="H1309" s="16" t="s">
        <v>43</v>
      </c>
      <c r="I1309" s="16" t="s">
        <v>43</v>
      </c>
      <c r="J1309" s="17">
        <v>20</v>
      </c>
      <c r="K1309" s="17">
        <v>0</v>
      </c>
      <c r="L1309" s="17">
        <v>20</v>
      </c>
      <c r="M1309" s="16" t="s">
        <v>1864</v>
      </c>
      <c r="N1309" s="15">
        <v>41786</v>
      </c>
    </row>
    <row r="1310" spans="1:14" x14ac:dyDescent="0.2">
      <c r="A1310" s="18">
        <v>41548.703252314815</v>
      </c>
      <c r="B1310" s="16" t="s">
        <v>125</v>
      </c>
      <c r="C1310" s="16" t="s">
        <v>421</v>
      </c>
      <c r="D1310" s="15">
        <v>41542.622615740744</v>
      </c>
      <c r="E1310" s="15">
        <v>41546.691782407404</v>
      </c>
      <c r="F1310" s="16" t="s">
        <v>276</v>
      </c>
      <c r="G1310" s="16" t="s">
        <v>10</v>
      </c>
      <c r="H1310" s="16" t="s">
        <v>43</v>
      </c>
      <c r="I1310" s="16" t="s">
        <v>43</v>
      </c>
      <c r="J1310" s="17">
        <v>30</v>
      </c>
      <c r="K1310" s="17">
        <v>194</v>
      </c>
      <c r="L1310" s="17">
        <v>224</v>
      </c>
      <c r="M1310" s="16" t="s">
        <v>1863</v>
      </c>
      <c r="N1310" s="15"/>
    </row>
    <row r="1311" spans="1:14" x14ac:dyDescent="0.2">
      <c r="A1311" s="18">
        <v>41561.875844907408</v>
      </c>
      <c r="B1311" s="16" t="s">
        <v>207</v>
      </c>
      <c r="C1311" s="16" t="s">
        <v>1106</v>
      </c>
      <c r="D1311" s="15">
        <v>41555.790439814817</v>
      </c>
      <c r="E1311" s="15">
        <v>41560.849756944444</v>
      </c>
      <c r="F1311" s="16" t="s">
        <v>280</v>
      </c>
      <c r="G1311" s="16" t="s">
        <v>10</v>
      </c>
      <c r="H1311" s="16" t="s">
        <v>43</v>
      </c>
      <c r="I1311" s="16" t="s">
        <v>43</v>
      </c>
      <c r="J1311" s="17">
        <v>20</v>
      </c>
      <c r="K1311" s="17">
        <v>0</v>
      </c>
      <c r="L1311" s="17">
        <v>20</v>
      </c>
      <c r="M1311" s="16" t="s">
        <v>1864</v>
      </c>
      <c r="N1311" s="15">
        <v>41649</v>
      </c>
    </row>
    <row r="1312" spans="1:14" x14ac:dyDescent="0.2">
      <c r="A1312" s="18">
        <v>41557.954467592594</v>
      </c>
      <c r="B1312" s="16" t="s">
        <v>205</v>
      </c>
      <c r="C1312" s="16" t="s">
        <v>1107</v>
      </c>
      <c r="D1312" s="15">
        <v>41551.85974537037</v>
      </c>
      <c r="E1312" s="15">
        <v>41556.629016203704</v>
      </c>
      <c r="F1312" s="16" t="s">
        <v>280</v>
      </c>
      <c r="G1312" s="16" t="s">
        <v>10</v>
      </c>
      <c r="H1312" s="16" t="s">
        <v>43</v>
      </c>
      <c r="I1312" s="16" t="s">
        <v>43</v>
      </c>
      <c r="J1312" s="17">
        <v>30</v>
      </c>
      <c r="K1312" s="17">
        <v>200</v>
      </c>
      <c r="L1312" s="17">
        <v>230</v>
      </c>
      <c r="M1312" s="16" t="s">
        <v>1864</v>
      </c>
      <c r="N1312" s="15">
        <v>41831</v>
      </c>
    </row>
    <row r="1313" spans="1:14" x14ac:dyDescent="0.2">
      <c r="A1313" s="18">
        <v>41555.637060185189</v>
      </c>
      <c r="B1313" s="16" t="s">
        <v>157</v>
      </c>
      <c r="C1313" s="16" t="s">
        <v>1108</v>
      </c>
      <c r="D1313" s="15">
        <v>41549.541307870371</v>
      </c>
      <c r="F1313" s="16" t="s">
        <v>326</v>
      </c>
      <c r="G1313" s="16" t="s">
        <v>10</v>
      </c>
      <c r="H1313" s="16" t="s">
        <v>43</v>
      </c>
      <c r="I1313" s="16" t="s">
        <v>43</v>
      </c>
      <c r="J1313" s="17">
        <v>220</v>
      </c>
      <c r="K1313" s="17">
        <v>300</v>
      </c>
      <c r="L1313" s="17">
        <v>520</v>
      </c>
      <c r="M1313" s="16" t="s">
        <v>1863</v>
      </c>
      <c r="N1313" s="15"/>
    </row>
    <row r="1314" spans="1:14" x14ac:dyDescent="0.2">
      <c r="A1314" s="18">
        <v>41561.955543981479</v>
      </c>
      <c r="B1314" s="16" t="s">
        <v>211</v>
      </c>
      <c r="C1314" s="16" t="s">
        <v>1109</v>
      </c>
      <c r="D1314" s="15">
        <v>41555.855682870373</v>
      </c>
      <c r="F1314" s="16" t="s">
        <v>280</v>
      </c>
      <c r="G1314" s="16" t="s">
        <v>10</v>
      </c>
      <c r="H1314" s="16" t="s">
        <v>43</v>
      </c>
      <c r="I1314" s="16" t="s">
        <v>43</v>
      </c>
      <c r="J1314" s="17">
        <v>30</v>
      </c>
      <c r="K1314" s="17">
        <v>0</v>
      </c>
      <c r="L1314" s="17">
        <v>30</v>
      </c>
      <c r="M1314" s="16" t="s">
        <v>1864</v>
      </c>
      <c r="N1314" s="15">
        <v>41917</v>
      </c>
    </row>
    <row r="1315" spans="1:14" x14ac:dyDescent="0.2">
      <c r="A1315" s="18">
        <v>41554.615671296298</v>
      </c>
      <c r="B1315" s="16" t="s">
        <v>175</v>
      </c>
      <c r="C1315" s="16" t="s">
        <v>330</v>
      </c>
      <c r="D1315" s="15">
        <v>41548.505509259259</v>
      </c>
      <c r="E1315" s="15">
        <v>41554.543090277781</v>
      </c>
      <c r="F1315" s="16" t="s">
        <v>274</v>
      </c>
      <c r="G1315" s="16" t="s">
        <v>10</v>
      </c>
      <c r="H1315" s="16" t="s">
        <v>41</v>
      </c>
      <c r="I1315" s="16" t="s">
        <v>41</v>
      </c>
      <c r="J1315" s="17">
        <v>470</v>
      </c>
      <c r="K1315" s="17">
        <v>0</v>
      </c>
      <c r="L1315" s="17">
        <v>470</v>
      </c>
      <c r="M1315" s="16" t="s">
        <v>1864</v>
      </c>
      <c r="N1315" s="15">
        <v>41747</v>
      </c>
    </row>
    <row r="1316" spans="1:14" x14ac:dyDescent="0.2">
      <c r="A1316" s="18">
        <v>41593.596134259256</v>
      </c>
      <c r="B1316" s="16" t="s">
        <v>206</v>
      </c>
      <c r="C1316" s="16" t="s">
        <v>1110</v>
      </c>
      <c r="D1316" s="15">
        <v>41587.485810185186</v>
      </c>
      <c r="E1316" s="15">
        <v>41591.937997685185</v>
      </c>
      <c r="F1316" s="16" t="s">
        <v>280</v>
      </c>
      <c r="G1316" s="16" t="s">
        <v>10</v>
      </c>
      <c r="H1316" s="16" t="s">
        <v>45</v>
      </c>
      <c r="I1316" s="16" t="s">
        <v>45</v>
      </c>
      <c r="J1316" s="17">
        <v>30</v>
      </c>
      <c r="K1316" s="17">
        <v>0</v>
      </c>
      <c r="L1316" s="17">
        <v>30</v>
      </c>
      <c r="M1316" s="16" t="s">
        <v>1863</v>
      </c>
      <c r="N1316" s="15"/>
    </row>
    <row r="1317" spans="1:14" x14ac:dyDescent="0.2">
      <c r="A1317" s="18">
        <v>41559.803113425929</v>
      </c>
      <c r="B1317" s="16" t="s">
        <v>198</v>
      </c>
      <c r="C1317" s="16" t="s">
        <v>870</v>
      </c>
      <c r="D1317" s="15">
        <v>41553.689618055556</v>
      </c>
      <c r="F1317" s="16" t="s">
        <v>326</v>
      </c>
      <c r="G1317" s="16" t="s">
        <v>10</v>
      </c>
      <c r="H1317" s="16" t="s">
        <v>45</v>
      </c>
      <c r="I1317" s="16" t="s">
        <v>45</v>
      </c>
      <c r="J1317" s="17">
        <v>30</v>
      </c>
      <c r="K1317" s="17">
        <v>0</v>
      </c>
      <c r="L1317" s="17">
        <v>30</v>
      </c>
      <c r="M1317" s="16" t="s">
        <v>1864</v>
      </c>
      <c r="N1317" s="15">
        <v>41931</v>
      </c>
    </row>
    <row r="1318" spans="1:14" x14ac:dyDescent="0.2">
      <c r="A1318" s="18">
        <v>41562.598449074074</v>
      </c>
      <c r="B1318" s="16" t="s">
        <v>206</v>
      </c>
      <c r="C1318" s="16" t="s">
        <v>417</v>
      </c>
      <c r="D1318" s="15">
        <v>41556.469560185185</v>
      </c>
      <c r="E1318" s="15">
        <v>41560.937928240739</v>
      </c>
      <c r="F1318" s="16" t="s">
        <v>280</v>
      </c>
      <c r="G1318" s="16" t="s">
        <v>10</v>
      </c>
      <c r="H1318" s="16" t="s">
        <v>45</v>
      </c>
      <c r="I1318" s="16" t="s">
        <v>45</v>
      </c>
      <c r="J1318" s="17">
        <v>30</v>
      </c>
      <c r="K1318" s="17">
        <v>0</v>
      </c>
      <c r="L1318" s="17">
        <v>30</v>
      </c>
      <c r="M1318" s="16" t="s">
        <v>1863</v>
      </c>
      <c r="N1318" s="15"/>
    </row>
    <row r="1319" spans="1:14" x14ac:dyDescent="0.2">
      <c r="A1319" s="18">
        <v>41561.95585648148</v>
      </c>
      <c r="B1319" s="16" t="s">
        <v>211</v>
      </c>
      <c r="C1319" s="16" t="s">
        <v>1111</v>
      </c>
      <c r="D1319" s="15">
        <v>41555.826493055552</v>
      </c>
      <c r="F1319" s="16" t="s">
        <v>280</v>
      </c>
      <c r="G1319" s="16" t="s">
        <v>10</v>
      </c>
      <c r="H1319" s="16" t="s">
        <v>43</v>
      </c>
      <c r="I1319" s="16" t="s">
        <v>43</v>
      </c>
      <c r="J1319" s="17">
        <v>30</v>
      </c>
      <c r="K1319" s="17">
        <v>0</v>
      </c>
      <c r="L1319" s="17">
        <v>30</v>
      </c>
      <c r="M1319" s="16" t="s">
        <v>1864</v>
      </c>
      <c r="N1319" s="15">
        <v>41879</v>
      </c>
    </row>
    <row r="1320" spans="1:14" x14ac:dyDescent="0.2">
      <c r="A1320" s="18">
        <v>41562.514409722222</v>
      </c>
      <c r="B1320" s="16" t="s">
        <v>224</v>
      </c>
      <c r="C1320" s="16" t="s">
        <v>450</v>
      </c>
      <c r="D1320" s="15">
        <v>41556.384282407409</v>
      </c>
      <c r="E1320" s="15">
        <v>41560.842835648145</v>
      </c>
      <c r="F1320" s="16" t="s">
        <v>280</v>
      </c>
      <c r="G1320" s="16" t="s">
        <v>10</v>
      </c>
      <c r="H1320" s="16" t="s">
        <v>49</v>
      </c>
      <c r="I1320" s="16" t="s">
        <v>49</v>
      </c>
      <c r="J1320" s="17">
        <v>30</v>
      </c>
      <c r="K1320" s="17">
        <v>0</v>
      </c>
      <c r="L1320" s="17">
        <v>30</v>
      </c>
      <c r="M1320" s="16" t="s">
        <v>1864</v>
      </c>
      <c r="N1320" s="15">
        <v>41661</v>
      </c>
    </row>
    <row r="1321" spans="1:14" x14ac:dyDescent="0.2">
      <c r="A1321" s="18">
        <v>41561.975497685184</v>
      </c>
      <c r="B1321" s="16" t="s">
        <v>211</v>
      </c>
      <c r="C1321" s="16" t="s">
        <v>1112</v>
      </c>
      <c r="D1321" s="15">
        <v>41555.840613425928</v>
      </c>
      <c r="E1321" s="15">
        <v>41555.589189814818</v>
      </c>
      <c r="F1321" s="16" t="s">
        <v>280</v>
      </c>
      <c r="G1321" s="16" t="s">
        <v>10</v>
      </c>
      <c r="H1321" s="16" t="s">
        <v>43</v>
      </c>
      <c r="I1321" s="16" t="s">
        <v>43</v>
      </c>
      <c r="J1321" s="17">
        <v>30</v>
      </c>
      <c r="K1321" s="17">
        <v>135.01</v>
      </c>
      <c r="L1321" s="17">
        <v>165.01</v>
      </c>
      <c r="M1321" s="16" t="s">
        <v>1863</v>
      </c>
      <c r="N1321" s="15"/>
    </row>
    <row r="1322" spans="1:14" x14ac:dyDescent="0.2">
      <c r="A1322" s="18">
        <v>41561.926354166666</v>
      </c>
      <c r="B1322" s="16" t="s">
        <v>199</v>
      </c>
      <c r="C1322" s="16" t="s">
        <v>729</v>
      </c>
      <c r="D1322" s="15">
        <v>41555.784953703704</v>
      </c>
      <c r="E1322" s="15">
        <v>41560.849664351852</v>
      </c>
      <c r="F1322" s="16" t="s">
        <v>280</v>
      </c>
      <c r="G1322" s="16" t="s">
        <v>10</v>
      </c>
      <c r="H1322" s="16" t="s">
        <v>43</v>
      </c>
      <c r="I1322" s="16" t="s">
        <v>43</v>
      </c>
      <c r="J1322" s="17">
        <v>20</v>
      </c>
      <c r="K1322" s="17">
        <v>0</v>
      </c>
      <c r="L1322" s="17">
        <v>20</v>
      </c>
      <c r="M1322" s="16" t="s">
        <v>1864</v>
      </c>
      <c r="N1322" s="15">
        <v>41710</v>
      </c>
    </row>
    <row r="1323" spans="1:14" x14ac:dyDescent="0.2">
      <c r="A1323" s="18">
        <v>41554.772905092592</v>
      </c>
      <c r="B1323" s="16" t="s">
        <v>191</v>
      </c>
      <c r="C1323" s="16" t="s">
        <v>1103</v>
      </c>
      <c r="D1323" s="15">
        <v>41548.631261574075</v>
      </c>
      <c r="E1323" s="15">
        <v>41555.334722222222</v>
      </c>
      <c r="F1323" s="16" t="s">
        <v>276</v>
      </c>
      <c r="G1323" s="16" t="s">
        <v>10</v>
      </c>
      <c r="H1323" s="16" t="s">
        <v>42</v>
      </c>
      <c r="I1323" s="16" t="s">
        <v>42</v>
      </c>
      <c r="J1323" s="17">
        <v>30</v>
      </c>
      <c r="K1323" s="17">
        <v>0</v>
      </c>
      <c r="L1323" s="17">
        <v>30</v>
      </c>
      <c r="M1323" s="16" t="s">
        <v>1864</v>
      </c>
      <c r="N1323" s="15">
        <v>41810</v>
      </c>
    </row>
    <row r="1324" spans="1:14" x14ac:dyDescent="0.2">
      <c r="A1324" s="18">
        <v>41554.773020833331</v>
      </c>
      <c r="B1324" s="16" t="s">
        <v>191</v>
      </c>
      <c r="C1324" s="16" t="s">
        <v>1103</v>
      </c>
      <c r="D1324" s="15">
        <v>41548.631180555552</v>
      </c>
      <c r="E1324" s="15">
        <v>41555.335115740738</v>
      </c>
      <c r="F1324" s="16" t="s">
        <v>276</v>
      </c>
      <c r="G1324" s="16" t="s">
        <v>10</v>
      </c>
      <c r="H1324" s="16" t="s">
        <v>42</v>
      </c>
      <c r="I1324" s="16" t="s">
        <v>42</v>
      </c>
      <c r="J1324" s="17">
        <v>30</v>
      </c>
      <c r="K1324" s="17">
        <v>0</v>
      </c>
      <c r="L1324" s="17">
        <v>30</v>
      </c>
      <c r="M1324" s="16" t="s">
        <v>1864</v>
      </c>
      <c r="N1324" s="15">
        <v>41810</v>
      </c>
    </row>
    <row r="1325" spans="1:14" x14ac:dyDescent="0.2">
      <c r="A1325" s="18">
        <v>41559.714074074072</v>
      </c>
      <c r="B1325" s="16" t="s">
        <v>197</v>
      </c>
      <c r="C1325" s="16" t="s">
        <v>847</v>
      </c>
      <c r="D1325" s="15">
        <v>41553.571527777778</v>
      </c>
      <c r="F1325" s="16" t="s">
        <v>326</v>
      </c>
      <c r="G1325" s="16" t="s">
        <v>10</v>
      </c>
      <c r="H1325" s="16" t="s">
        <v>45</v>
      </c>
      <c r="I1325" s="16" t="s">
        <v>45</v>
      </c>
      <c r="J1325" s="17">
        <v>30</v>
      </c>
      <c r="K1325" s="17">
        <v>0</v>
      </c>
      <c r="L1325" s="17">
        <v>30</v>
      </c>
      <c r="M1325" s="16" t="s">
        <v>1864</v>
      </c>
      <c r="N1325" s="15">
        <v>41869</v>
      </c>
    </row>
    <row r="1326" spans="1:14" x14ac:dyDescent="0.2">
      <c r="A1326" s="18">
        <v>41555.849722222221</v>
      </c>
      <c r="B1326" s="16" t="s">
        <v>143</v>
      </c>
      <c r="C1326" s="16" t="s">
        <v>786</v>
      </c>
      <c r="D1326" s="15">
        <v>41549.698958333334</v>
      </c>
      <c r="F1326" s="16" t="s">
        <v>326</v>
      </c>
      <c r="G1326" s="16" t="s">
        <v>10</v>
      </c>
      <c r="H1326" s="16" t="s">
        <v>43</v>
      </c>
      <c r="I1326" s="16" t="s">
        <v>43</v>
      </c>
      <c r="J1326" s="17">
        <v>30</v>
      </c>
      <c r="K1326" s="17">
        <v>276.3</v>
      </c>
      <c r="L1326" s="17">
        <v>306.3</v>
      </c>
      <c r="M1326" s="16" t="s">
        <v>1864</v>
      </c>
      <c r="N1326" s="15">
        <v>41749</v>
      </c>
    </row>
    <row r="1327" spans="1:14" x14ac:dyDescent="0.2">
      <c r="A1327" s="18">
        <v>41558.821793981479</v>
      </c>
      <c r="B1327" s="16" t="s">
        <v>186</v>
      </c>
      <c r="C1327" s="16" t="s">
        <v>1113</v>
      </c>
      <c r="D1327" s="15">
        <v>41552.667604166665</v>
      </c>
      <c r="F1327" s="16" t="s">
        <v>280</v>
      </c>
      <c r="G1327" s="16" t="s">
        <v>10</v>
      </c>
      <c r="H1327" s="16" t="s">
        <v>42</v>
      </c>
      <c r="I1327" s="16" t="s">
        <v>42</v>
      </c>
      <c r="J1327" s="17">
        <v>30</v>
      </c>
      <c r="K1327" s="17">
        <v>0</v>
      </c>
      <c r="L1327" s="17">
        <v>30</v>
      </c>
      <c r="M1327" s="16" t="s">
        <v>1863</v>
      </c>
      <c r="N1327" s="15"/>
    </row>
    <row r="1328" spans="1:14" x14ac:dyDescent="0.2">
      <c r="A1328" s="18">
        <v>41557.950740740744</v>
      </c>
      <c r="B1328" s="16" t="s">
        <v>205</v>
      </c>
      <c r="C1328" s="16" t="s">
        <v>552</v>
      </c>
      <c r="D1328" s="15">
        <v>41551.783333333333</v>
      </c>
      <c r="E1328" s="15">
        <v>41556.310057870367</v>
      </c>
      <c r="F1328" s="16" t="s">
        <v>280</v>
      </c>
      <c r="G1328" s="16" t="s">
        <v>10</v>
      </c>
      <c r="H1328" s="16" t="s">
        <v>42</v>
      </c>
      <c r="I1328" s="16" t="s">
        <v>42</v>
      </c>
      <c r="J1328" s="17">
        <v>30</v>
      </c>
      <c r="K1328" s="17">
        <v>0</v>
      </c>
      <c r="L1328" s="17">
        <v>30</v>
      </c>
      <c r="M1328" s="16" t="s">
        <v>1863</v>
      </c>
      <c r="N1328" s="15"/>
    </row>
    <row r="1329" spans="1:14" x14ac:dyDescent="0.2">
      <c r="A1329" s="18">
        <v>41561.870289351849</v>
      </c>
      <c r="B1329" s="16" t="s">
        <v>208</v>
      </c>
      <c r="C1329" s="16" t="s">
        <v>283</v>
      </c>
      <c r="D1329" s="15">
        <v>41555.701331018521</v>
      </c>
      <c r="E1329" s="15">
        <v>41560.833865740744</v>
      </c>
      <c r="F1329" s="16" t="s">
        <v>280</v>
      </c>
      <c r="G1329" s="16" t="s">
        <v>10</v>
      </c>
      <c r="H1329" s="16" t="s">
        <v>43</v>
      </c>
      <c r="I1329" s="16" t="s">
        <v>43</v>
      </c>
      <c r="J1329" s="17">
        <v>30</v>
      </c>
      <c r="K1329" s="17">
        <v>145</v>
      </c>
      <c r="L1329" s="17">
        <v>175</v>
      </c>
      <c r="M1329" s="16" t="s">
        <v>1864</v>
      </c>
      <c r="N1329" s="15">
        <v>41794</v>
      </c>
    </row>
    <row r="1330" spans="1:14" x14ac:dyDescent="0.2">
      <c r="A1330" s="18">
        <v>41561.954745370371</v>
      </c>
      <c r="B1330" s="16" t="s">
        <v>211</v>
      </c>
      <c r="C1330" s="16" t="s">
        <v>738</v>
      </c>
      <c r="D1330" s="15">
        <v>41555.784444444442</v>
      </c>
      <c r="E1330" s="15">
        <v>41560.849537037036</v>
      </c>
      <c r="F1330" s="16" t="s">
        <v>280</v>
      </c>
      <c r="G1330" s="16" t="s">
        <v>10</v>
      </c>
      <c r="H1330" s="16" t="s">
        <v>43</v>
      </c>
      <c r="I1330" s="16" t="s">
        <v>43</v>
      </c>
      <c r="J1330" s="17">
        <v>20</v>
      </c>
      <c r="K1330" s="17">
        <v>0</v>
      </c>
      <c r="L1330" s="17">
        <v>20</v>
      </c>
      <c r="M1330" s="16" t="s">
        <v>1864</v>
      </c>
      <c r="N1330" s="15">
        <v>41747</v>
      </c>
    </row>
    <row r="1331" spans="1:14" x14ac:dyDescent="0.2">
      <c r="A1331" s="18">
        <v>41554.772673611114</v>
      </c>
      <c r="B1331" s="16" t="s">
        <v>191</v>
      </c>
      <c r="C1331" s="16" t="s">
        <v>1103</v>
      </c>
      <c r="D1331" s="15">
        <v>41548.602002314816</v>
      </c>
      <c r="E1331" s="15">
        <v>41555.334097222221</v>
      </c>
      <c r="F1331" s="16" t="s">
        <v>276</v>
      </c>
      <c r="G1331" s="16" t="s">
        <v>10</v>
      </c>
      <c r="H1331" s="16" t="s">
        <v>42</v>
      </c>
      <c r="I1331" s="16" t="s">
        <v>42</v>
      </c>
      <c r="J1331" s="17">
        <v>30</v>
      </c>
      <c r="K1331" s="17">
        <v>0</v>
      </c>
      <c r="L1331" s="17">
        <v>30</v>
      </c>
      <c r="M1331" s="16" t="s">
        <v>1864</v>
      </c>
      <c r="N1331" s="15">
        <v>41810</v>
      </c>
    </row>
    <row r="1332" spans="1:14" x14ac:dyDescent="0.2">
      <c r="A1332" s="18">
        <v>41558.803483796299</v>
      </c>
      <c r="B1332" s="16" t="s">
        <v>186</v>
      </c>
      <c r="C1332" s="16" t="s">
        <v>1114</v>
      </c>
      <c r="D1332" s="15">
        <v>41552.632384259261</v>
      </c>
      <c r="F1332" s="16" t="s">
        <v>280</v>
      </c>
      <c r="G1332" s="16" t="s">
        <v>10</v>
      </c>
      <c r="H1332" s="16" t="s">
        <v>42</v>
      </c>
      <c r="I1332" s="16" t="s">
        <v>42</v>
      </c>
      <c r="J1332" s="17">
        <v>30</v>
      </c>
      <c r="K1332" s="17">
        <v>0</v>
      </c>
      <c r="L1332" s="17">
        <v>30</v>
      </c>
      <c r="M1332" s="16" t="s">
        <v>1864</v>
      </c>
      <c r="N1332" s="15">
        <v>41650</v>
      </c>
    </row>
    <row r="1333" spans="1:14" x14ac:dyDescent="0.2">
      <c r="A1333" s="18">
        <v>41561.966817129629</v>
      </c>
      <c r="B1333" s="16" t="s">
        <v>206</v>
      </c>
      <c r="C1333" s="16" t="s">
        <v>514</v>
      </c>
      <c r="D1333" s="15">
        <v>41555.787395833337</v>
      </c>
      <c r="F1333" s="16" t="s">
        <v>280</v>
      </c>
      <c r="G1333" s="16" t="s">
        <v>10</v>
      </c>
      <c r="H1333" s="16" t="s">
        <v>43</v>
      </c>
      <c r="I1333" s="16" t="s">
        <v>43</v>
      </c>
      <c r="J1333" s="17">
        <v>220</v>
      </c>
      <c r="K1333" s="17">
        <v>92.01</v>
      </c>
      <c r="L1333" s="17">
        <v>312.01</v>
      </c>
      <c r="M1333" s="16" t="s">
        <v>1864</v>
      </c>
      <c r="N1333" s="15">
        <v>41645</v>
      </c>
    </row>
    <row r="1334" spans="1:14" x14ac:dyDescent="0.2">
      <c r="A1334" s="18">
        <v>41562.59814814815</v>
      </c>
      <c r="B1334" s="16" t="s">
        <v>206</v>
      </c>
      <c r="C1334" s="16" t="s">
        <v>605</v>
      </c>
      <c r="D1334" s="15">
        <v>41556.400763888887</v>
      </c>
      <c r="E1334" s="15">
        <v>41560.937858796293</v>
      </c>
      <c r="F1334" s="16" t="s">
        <v>280</v>
      </c>
      <c r="G1334" s="16" t="s">
        <v>10</v>
      </c>
      <c r="H1334" s="16" t="s">
        <v>45</v>
      </c>
      <c r="I1334" s="16" t="s">
        <v>45</v>
      </c>
      <c r="J1334" s="17">
        <v>30</v>
      </c>
      <c r="K1334" s="17">
        <v>0</v>
      </c>
      <c r="L1334" s="17">
        <v>30</v>
      </c>
      <c r="M1334" s="16" t="s">
        <v>1863</v>
      </c>
      <c r="N1334" s="15"/>
    </row>
    <row r="1335" spans="1:14" x14ac:dyDescent="0.2">
      <c r="A1335" s="18">
        <v>41558.926678240743</v>
      </c>
      <c r="B1335" s="16" t="s">
        <v>186</v>
      </c>
      <c r="C1335" s="16" t="s">
        <v>1113</v>
      </c>
      <c r="D1335" s="15">
        <v>41552.716435185182</v>
      </c>
      <c r="F1335" s="16" t="s">
        <v>280</v>
      </c>
      <c r="G1335" s="16" t="s">
        <v>10</v>
      </c>
      <c r="H1335" s="16" t="s">
        <v>42</v>
      </c>
      <c r="I1335" s="16" t="s">
        <v>42</v>
      </c>
      <c r="J1335" s="17">
        <v>30</v>
      </c>
      <c r="K1335" s="17">
        <v>0</v>
      </c>
      <c r="L1335" s="17">
        <v>30</v>
      </c>
      <c r="M1335" s="16" t="s">
        <v>1863</v>
      </c>
      <c r="N1335" s="15"/>
    </row>
    <row r="1336" spans="1:14" x14ac:dyDescent="0.2">
      <c r="A1336" s="18">
        <v>41558.938622685186</v>
      </c>
      <c r="B1336" s="16" t="s">
        <v>186</v>
      </c>
      <c r="C1336" s="16" t="s">
        <v>1115</v>
      </c>
      <c r="D1336" s="15">
        <v>41552.725949074076</v>
      </c>
      <c r="F1336" s="16" t="s">
        <v>280</v>
      </c>
      <c r="G1336" s="16" t="s">
        <v>10</v>
      </c>
      <c r="H1336" s="16" t="s">
        <v>42</v>
      </c>
      <c r="I1336" s="16" t="s">
        <v>42</v>
      </c>
      <c r="J1336" s="17">
        <v>30</v>
      </c>
      <c r="K1336" s="17">
        <v>0</v>
      </c>
      <c r="L1336" s="17">
        <v>30</v>
      </c>
      <c r="M1336" s="16" t="s">
        <v>1864</v>
      </c>
      <c r="N1336" s="15">
        <v>41857</v>
      </c>
    </row>
    <row r="1337" spans="1:14" x14ac:dyDescent="0.2">
      <c r="A1337" s="18">
        <v>41558.795069444444</v>
      </c>
      <c r="B1337" s="16" t="s">
        <v>186</v>
      </c>
      <c r="C1337" s="16" t="s">
        <v>1116</v>
      </c>
      <c r="D1337" s="15">
        <v>41552.576342592591</v>
      </c>
      <c r="F1337" s="16" t="s">
        <v>280</v>
      </c>
      <c r="G1337" s="16" t="s">
        <v>10</v>
      </c>
      <c r="H1337" s="16" t="s">
        <v>42</v>
      </c>
      <c r="I1337" s="16" t="s">
        <v>42</v>
      </c>
      <c r="J1337" s="17">
        <v>30</v>
      </c>
      <c r="K1337" s="17">
        <v>0</v>
      </c>
      <c r="L1337" s="17">
        <v>30</v>
      </c>
      <c r="M1337" s="16" t="s">
        <v>1863</v>
      </c>
      <c r="N1337" s="15"/>
    </row>
    <row r="1338" spans="1:14" x14ac:dyDescent="0.2">
      <c r="A1338" s="18">
        <v>41556.604155092595</v>
      </c>
      <c r="B1338" s="16" t="s">
        <v>103</v>
      </c>
      <c r="C1338" s="16" t="s">
        <v>1117</v>
      </c>
      <c r="D1338" s="15">
        <v>41550.385335648149</v>
      </c>
      <c r="F1338" s="16" t="s">
        <v>280</v>
      </c>
      <c r="G1338" s="16" t="s">
        <v>10</v>
      </c>
      <c r="H1338" s="16" t="s">
        <v>42</v>
      </c>
      <c r="I1338" s="16" t="s">
        <v>42</v>
      </c>
      <c r="J1338" s="17">
        <v>30</v>
      </c>
      <c r="K1338" s="17">
        <v>0</v>
      </c>
      <c r="L1338" s="17">
        <v>30</v>
      </c>
      <c r="M1338" s="16" t="s">
        <v>1863</v>
      </c>
      <c r="N1338" s="15"/>
    </row>
    <row r="1339" spans="1:14" x14ac:dyDescent="0.2">
      <c r="A1339" s="18">
        <v>41548.784791666665</v>
      </c>
      <c r="B1339" s="16" t="s">
        <v>157</v>
      </c>
      <c r="C1339" s="16" t="s">
        <v>870</v>
      </c>
      <c r="D1339" s="15">
        <v>41542.562199074076</v>
      </c>
      <c r="E1339" s="15">
        <v>41556.888460648152</v>
      </c>
      <c r="F1339" s="16" t="s">
        <v>326</v>
      </c>
      <c r="G1339" s="16" t="s">
        <v>10</v>
      </c>
      <c r="H1339" s="16" t="s">
        <v>45</v>
      </c>
      <c r="I1339" s="16" t="s">
        <v>45</v>
      </c>
      <c r="J1339" s="17">
        <v>30</v>
      </c>
      <c r="K1339" s="17">
        <v>50</v>
      </c>
      <c r="L1339" s="17">
        <v>80</v>
      </c>
      <c r="M1339" s="16" t="s">
        <v>1864</v>
      </c>
      <c r="N1339" s="15">
        <v>41931</v>
      </c>
    </row>
    <row r="1340" spans="1:14" x14ac:dyDescent="0.2">
      <c r="A1340" s="18">
        <v>41561.928564814814</v>
      </c>
      <c r="B1340" s="16" t="s">
        <v>199</v>
      </c>
      <c r="C1340" s="16" t="s">
        <v>725</v>
      </c>
      <c r="D1340" s="15">
        <v>41555.704965277779</v>
      </c>
      <c r="E1340" s="15">
        <v>41560.84946759259</v>
      </c>
      <c r="F1340" s="16" t="s">
        <v>280</v>
      </c>
      <c r="G1340" s="16" t="s">
        <v>10</v>
      </c>
      <c r="H1340" s="16" t="s">
        <v>41</v>
      </c>
      <c r="I1340" s="16" t="s">
        <v>41</v>
      </c>
      <c r="J1340" s="17">
        <v>20</v>
      </c>
      <c r="K1340" s="17">
        <v>0</v>
      </c>
      <c r="L1340" s="17">
        <v>20</v>
      </c>
      <c r="M1340" s="16" t="s">
        <v>1864</v>
      </c>
      <c r="N1340" s="15">
        <v>41792</v>
      </c>
    </row>
    <row r="1341" spans="1:14" x14ac:dyDescent="0.2">
      <c r="A1341" s="18">
        <v>41555.645995370367</v>
      </c>
      <c r="B1341" s="16" t="s">
        <v>157</v>
      </c>
      <c r="C1341" s="16" t="s">
        <v>375</v>
      </c>
      <c r="D1341" s="15">
        <v>41549.422083333331</v>
      </c>
      <c r="E1341" s="15">
        <v>41556.481886574074</v>
      </c>
      <c r="F1341" s="16" t="s">
        <v>326</v>
      </c>
      <c r="G1341" s="16" t="s">
        <v>10</v>
      </c>
      <c r="H1341" s="16" t="s">
        <v>43</v>
      </c>
      <c r="I1341" s="16" t="s">
        <v>43</v>
      </c>
      <c r="J1341" s="17">
        <v>220</v>
      </c>
      <c r="K1341" s="17">
        <v>0</v>
      </c>
      <c r="L1341" s="17">
        <v>220</v>
      </c>
      <c r="M1341" s="16" t="s">
        <v>1863</v>
      </c>
      <c r="N1341" s="15"/>
    </row>
    <row r="1342" spans="1:14" x14ac:dyDescent="0.2">
      <c r="A1342" s="18">
        <v>41561.929988425924</v>
      </c>
      <c r="B1342" s="16" t="s">
        <v>199</v>
      </c>
      <c r="C1342" s="16" t="s">
        <v>743</v>
      </c>
      <c r="D1342" s="15">
        <v>41555.688159722224</v>
      </c>
      <c r="E1342" s="15">
        <v>41560.849398148152</v>
      </c>
      <c r="F1342" s="16" t="s">
        <v>280</v>
      </c>
      <c r="G1342" s="16" t="s">
        <v>10</v>
      </c>
      <c r="H1342" s="16" t="s">
        <v>43</v>
      </c>
      <c r="I1342" s="16" t="s">
        <v>43</v>
      </c>
      <c r="J1342" s="17">
        <v>20</v>
      </c>
      <c r="K1342" s="17">
        <v>0</v>
      </c>
      <c r="L1342" s="17">
        <v>20</v>
      </c>
      <c r="M1342" s="16" t="s">
        <v>1864</v>
      </c>
      <c r="N1342" s="15">
        <v>41935</v>
      </c>
    </row>
    <row r="1343" spans="1:14" x14ac:dyDescent="0.2">
      <c r="A1343" s="18">
        <v>41561.53769675926</v>
      </c>
      <c r="B1343" s="16" t="s">
        <v>134</v>
      </c>
      <c r="C1343" s="16" t="s">
        <v>1118</v>
      </c>
      <c r="D1343" s="15">
        <v>41555.283495370371</v>
      </c>
      <c r="E1343" s="15">
        <v>41556.441192129627</v>
      </c>
      <c r="F1343" s="16" t="s">
        <v>280</v>
      </c>
      <c r="G1343" s="16" t="s">
        <v>10</v>
      </c>
      <c r="H1343" s="16" t="s">
        <v>49</v>
      </c>
      <c r="I1343" s="16" t="s">
        <v>49</v>
      </c>
      <c r="J1343" s="17">
        <v>30</v>
      </c>
      <c r="K1343" s="17">
        <v>0</v>
      </c>
      <c r="L1343" s="17">
        <v>30</v>
      </c>
      <c r="M1343" s="16" t="s">
        <v>1864</v>
      </c>
      <c r="N1343" s="15">
        <v>41970</v>
      </c>
    </row>
    <row r="1344" spans="1:14" x14ac:dyDescent="0.2">
      <c r="A1344" s="18">
        <v>41558.780034722222</v>
      </c>
      <c r="B1344" s="16" t="s">
        <v>186</v>
      </c>
      <c r="C1344" s="16" t="s">
        <v>1119</v>
      </c>
      <c r="D1344" s="15">
        <v>41552.523379629631</v>
      </c>
      <c r="F1344" s="16" t="s">
        <v>280</v>
      </c>
      <c r="G1344" s="16" t="s">
        <v>10</v>
      </c>
      <c r="H1344" s="16" t="s">
        <v>42</v>
      </c>
      <c r="I1344" s="16" t="s">
        <v>42</v>
      </c>
      <c r="J1344" s="17">
        <v>30</v>
      </c>
      <c r="K1344" s="17">
        <v>0</v>
      </c>
      <c r="L1344" s="17">
        <v>30</v>
      </c>
      <c r="M1344" s="16" t="s">
        <v>1863</v>
      </c>
      <c r="N1344" s="15"/>
    </row>
    <row r="1345" spans="1:14" x14ac:dyDescent="0.2">
      <c r="A1345" s="18">
        <v>41559.68582175926</v>
      </c>
      <c r="B1345" s="16" t="s">
        <v>186</v>
      </c>
      <c r="C1345" s="16" t="s">
        <v>1120</v>
      </c>
      <c r="D1345" s="15">
        <v>41553.424189814818</v>
      </c>
      <c r="F1345" s="16" t="s">
        <v>280</v>
      </c>
      <c r="G1345" s="16" t="s">
        <v>10</v>
      </c>
      <c r="H1345" s="16" t="s">
        <v>42</v>
      </c>
      <c r="I1345" s="16" t="s">
        <v>42</v>
      </c>
      <c r="J1345" s="17">
        <v>30</v>
      </c>
      <c r="K1345" s="17">
        <v>0</v>
      </c>
      <c r="L1345" s="17">
        <v>30</v>
      </c>
      <c r="M1345" s="16" t="s">
        <v>1864</v>
      </c>
      <c r="N1345" s="15">
        <v>41651</v>
      </c>
    </row>
    <row r="1346" spans="1:14" x14ac:dyDescent="0.2">
      <c r="A1346" s="18">
        <v>41561.943148148152</v>
      </c>
      <c r="B1346" s="16" t="s">
        <v>110</v>
      </c>
      <c r="C1346" s="16" t="s">
        <v>736</v>
      </c>
      <c r="D1346" s="15">
        <v>41555.674513888887</v>
      </c>
      <c r="E1346" s="15">
        <v>41560.849259259259</v>
      </c>
      <c r="F1346" s="16" t="s">
        <v>280</v>
      </c>
      <c r="G1346" s="16" t="s">
        <v>10</v>
      </c>
      <c r="H1346" s="16" t="s">
        <v>43</v>
      </c>
      <c r="I1346" s="16" t="s">
        <v>43</v>
      </c>
      <c r="J1346" s="17">
        <v>20</v>
      </c>
      <c r="K1346" s="17">
        <v>57</v>
      </c>
      <c r="L1346" s="17">
        <v>77</v>
      </c>
      <c r="M1346" s="16" t="s">
        <v>1864</v>
      </c>
      <c r="N1346" s="15">
        <v>41864</v>
      </c>
    </row>
    <row r="1347" spans="1:14" x14ac:dyDescent="0.2">
      <c r="A1347" s="18">
        <v>41561.881597222222</v>
      </c>
      <c r="B1347" s="16" t="s">
        <v>207</v>
      </c>
      <c r="C1347" s="16" t="s">
        <v>732</v>
      </c>
      <c r="D1347" s="15">
        <v>41555.607858796298</v>
      </c>
      <c r="E1347" s="15">
        <v>41560.848819444444</v>
      </c>
      <c r="F1347" s="16" t="s">
        <v>280</v>
      </c>
      <c r="G1347" s="16" t="s">
        <v>10</v>
      </c>
      <c r="H1347" s="16" t="s">
        <v>42</v>
      </c>
      <c r="I1347" s="16" t="s">
        <v>42</v>
      </c>
      <c r="J1347" s="17">
        <v>20</v>
      </c>
      <c r="K1347" s="17">
        <v>0</v>
      </c>
      <c r="L1347" s="17">
        <v>20</v>
      </c>
      <c r="M1347" s="16" t="s">
        <v>1864</v>
      </c>
      <c r="N1347" s="15">
        <v>41827</v>
      </c>
    </row>
    <row r="1348" spans="1:14" x14ac:dyDescent="0.2">
      <c r="A1348" s="18">
        <v>41561.963680555556</v>
      </c>
      <c r="B1348" s="16" t="s">
        <v>206</v>
      </c>
      <c r="C1348" s="16" t="s">
        <v>445</v>
      </c>
      <c r="D1348" s="15">
        <v>41555.686701388891</v>
      </c>
      <c r="E1348" s="15">
        <v>41556.469224537039</v>
      </c>
      <c r="F1348" s="16" t="s">
        <v>280</v>
      </c>
      <c r="G1348" s="16" t="s">
        <v>10</v>
      </c>
      <c r="H1348" s="16" t="s">
        <v>43</v>
      </c>
      <c r="I1348" s="16" t="s">
        <v>43</v>
      </c>
      <c r="J1348" s="17">
        <v>220</v>
      </c>
      <c r="K1348" s="17">
        <v>0</v>
      </c>
      <c r="L1348" s="17">
        <v>220</v>
      </c>
      <c r="M1348" s="16" t="s">
        <v>1863</v>
      </c>
      <c r="N1348" s="15"/>
    </row>
    <row r="1349" spans="1:14" x14ac:dyDescent="0.2">
      <c r="A1349" s="18">
        <v>41548.785300925927</v>
      </c>
      <c r="B1349" s="16" t="s">
        <v>157</v>
      </c>
      <c r="C1349" s="16" t="s">
        <v>854</v>
      </c>
      <c r="D1349" s="15">
        <v>41542.508125</v>
      </c>
      <c r="E1349" s="15">
        <v>41556.873391203706</v>
      </c>
      <c r="F1349" s="16" t="s">
        <v>326</v>
      </c>
      <c r="G1349" s="16" t="s">
        <v>10</v>
      </c>
      <c r="H1349" s="16" t="s">
        <v>251</v>
      </c>
      <c r="I1349" s="16" t="s">
        <v>251</v>
      </c>
      <c r="J1349" s="17">
        <v>30</v>
      </c>
      <c r="K1349" s="17">
        <v>0</v>
      </c>
      <c r="L1349" s="17">
        <v>30</v>
      </c>
      <c r="M1349" s="16" t="s">
        <v>1864</v>
      </c>
      <c r="N1349" s="15">
        <v>41925</v>
      </c>
    </row>
    <row r="1350" spans="1:14" x14ac:dyDescent="0.2">
      <c r="A1350" s="18">
        <v>41583.856192129628</v>
      </c>
      <c r="B1350" s="16" t="s">
        <v>78</v>
      </c>
      <c r="C1350" s="16" t="s">
        <v>1121</v>
      </c>
      <c r="D1350" s="15">
        <v>41546.573900462965</v>
      </c>
      <c r="E1350" s="15">
        <v>41590.658738425926</v>
      </c>
      <c r="F1350" s="16" t="s">
        <v>276</v>
      </c>
      <c r="G1350" s="16" t="s">
        <v>10</v>
      </c>
      <c r="H1350" s="16" t="s">
        <v>252</v>
      </c>
      <c r="I1350" s="16" t="s">
        <v>252</v>
      </c>
      <c r="J1350" s="17">
        <v>220</v>
      </c>
      <c r="K1350" s="17">
        <v>0</v>
      </c>
      <c r="L1350" s="17">
        <v>220</v>
      </c>
      <c r="M1350" s="16" t="s">
        <v>1864</v>
      </c>
      <c r="N1350" s="15">
        <v>41892</v>
      </c>
    </row>
    <row r="1351" spans="1:14" x14ac:dyDescent="0.2">
      <c r="A1351" s="18">
        <v>41554.75577546296</v>
      </c>
      <c r="B1351" s="16" t="s">
        <v>183</v>
      </c>
      <c r="C1351" s="16" t="s">
        <v>1122</v>
      </c>
      <c r="D1351" s="15">
        <v>41548.472581018519</v>
      </c>
      <c r="E1351" s="15">
        <v>41554.626145833332</v>
      </c>
      <c r="F1351" s="16" t="s">
        <v>276</v>
      </c>
      <c r="G1351" s="16" t="s">
        <v>10</v>
      </c>
      <c r="H1351" s="16" t="s">
        <v>253</v>
      </c>
      <c r="I1351" s="16" t="s">
        <v>253</v>
      </c>
      <c r="J1351" s="17">
        <v>50</v>
      </c>
      <c r="K1351" s="17">
        <v>480.65</v>
      </c>
      <c r="L1351" s="17">
        <v>530.65</v>
      </c>
      <c r="M1351" s="16" t="s">
        <v>1863</v>
      </c>
      <c r="N1351" s="15"/>
    </row>
    <row r="1352" spans="1:14" x14ac:dyDescent="0.2">
      <c r="A1352" s="18">
        <v>41557.619074074071</v>
      </c>
      <c r="B1352" s="16" t="s">
        <v>209</v>
      </c>
      <c r="C1352" s="16" t="s">
        <v>1123</v>
      </c>
      <c r="D1352" s="15">
        <v>41551.329618055555</v>
      </c>
      <c r="E1352" s="15">
        <v>41560.429664351854</v>
      </c>
      <c r="F1352" s="16" t="s">
        <v>274</v>
      </c>
      <c r="G1352" s="16" t="s">
        <v>10</v>
      </c>
      <c r="H1352" s="16" t="s">
        <v>254</v>
      </c>
      <c r="I1352" s="16" t="s">
        <v>254</v>
      </c>
      <c r="J1352" s="17">
        <v>30</v>
      </c>
      <c r="K1352" s="17">
        <v>0</v>
      </c>
      <c r="L1352" s="17">
        <v>30</v>
      </c>
      <c r="M1352" s="16" t="s">
        <v>1864</v>
      </c>
      <c r="N1352" s="15">
        <v>41652</v>
      </c>
    </row>
    <row r="1353" spans="1:14" x14ac:dyDescent="0.2">
      <c r="A1353" s="18">
        <v>41556.806608796294</v>
      </c>
      <c r="B1353" s="16" t="s">
        <v>148</v>
      </c>
      <c r="C1353" s="16" t="s">
        <v>1065</v>
      </c>
      <c r="D1353" s="15">
        <v>41550.513958333337</v>
      </c>
      <c r="E1353" s="15">
        <v>41562.926793981482</v>
      </c>
      <c r="F1353" s="16" t="s">
        <v>326</v>
      </c>
      <c r="G1353" s="16" t="s">
        <v>10</v>
      </c>
      <c r="H1353" s="16" t="s">
        <v>255</v>
      </c>
      <c r="I1353" s="16" t="s">
        <v>255</v>
      </c>
      <c r="J1353" s="17">
        <v>30</v>
      </c>
      <c r="K1353" s="17">
        <v>135.03</v>
      </c>
      <c r="L1353" s="17">
        <v>165.03</v>
      </c>
      <c r="M1353" s="16" t="s">
        <v>1864</v>
      </c>
      <c r="N1353" s="15">
        <v>41642</v>
      </c>
    </row>
    <row r="1354" spans="1:14" x14ac:dyDescent="0.2">
      <c r="A1354" s="18">
        <v>41556.798113425924</v>
      </c>
      <c r="B1354" s="16" t="s">
        <v>225</v>
      </c>
      <c r="C1354" s="16" t="s">
        <v>1124</v>
      </c>
      <c r="D1354" s="15">
        <v>41550.491631944446</v>
      </c>
      <c r="E1354" s="15">
        <v>41562.955949074072</v>
      </c>
      <c r="F1354" s="16" t="s">
        <v>326</v>
      </c>
      <c r="G1354" s="16" t="s">
        <v>10</v>
      </c>
      <c r="H1354" s="16" t="s">
        <v>251</v>
      </c>
      <c r="I1354" s="16" t="s">
        <v>251</v>
      </c>
      <c r="J1354" s="17">
        <v>30</v>
      </c>
      <c r="K1354" s="17">
        <v>0</v>
      </c>
      <c r="L1354" s="17">
        <v>30</v>
      </c>
      <c r="M1354" s="16" t="s">
        <v>1864</v>
      </c>
      <c r="N1354" s="15">
        <v>41924</v>
      </c>
    </row>
    <row r="1355" spans="1:14" x14ac:dyDescent="0.2">
      <c r="A1355" s="18">
        <v>41556.798402777778</v>
      </c>
      <c r="B1355" s="16" t="s">
        <v>225</v>
      </c>
      <c r="C1355" s="16" t="s">
        <v>901</v>
      </c>
      <c r="D1355" s="15">
        <v>41550.49015046296</v>
      </c>
      <c r="E1355" s="15">
        <v>41562.952581018515</v>
      </c>
      <c r="F1355" s="16" t="s">
        <v>326</v>
      </c>
      <c r="G1355" s="16" t="s">
        <v>10</v>
      </c>
      <c r="H1355" s="16" t="s">
        <v>252</v>
      </c>
      <c r="I1355" s="16" t="s">
        <v>252</v>
      </c>
      <c r="J1355" s="17">
        <v>20</v>
      </c>
      <c r="K1355" s="17">
        <v>0</v>
      </c>
      <c r="L1355" s="17">
        <v>20</v>
      </c>
      <c r="M1355" s="16" t="s">
        <v>1864</v>
      </c>
      <c r="N1355" s="15">
        <v>41786</v>
      </c>
    </row>
    <row r="1356" spans="1:14" x14ac:dyDescent="0.2">
      <c r="A1356" s="18">
        <v>41561.929282407407</v>
      </c>
      <c r="B1356" s="16" t="s">
        <v>199</v>
      </c>
      <c r="C1356" s="16" t="s">
        <v>706</v>
      </c>
      <c r="D1356" s="15">
        <v>41555.611273148148</v>
      </c>
      <c r="E1356" s="15">
        <v>41560.848958333336</v>
      </c>
      <c r="F1356" s="16" t="s">
        <v>280</v>
      </c>
      <c r="G1356" s="16" t="s">
        <v>10</v>
      </c>
      <c r="H1356" s="16" t="s">
        <v>256</v>
      </c>
      <c r="I1356" s="16" t="s">
        <v>256</v>
      </c>
      <c r="J1356" s="17">
        <v>20</v>
      </c>
      <c r="K1356" s="17">
        <v>450</v>
      </c>
      <c r="L1356" s="17">
        <v>470</v>
      </c>
      <c r="M1356" s="16" t="s">
        <v>1864</v>
      </c>
      <c r="N1356" s="15">
        <v>41826</v>
      </c>
    </row>
    <row r="1357" spans="1:14" x14ac:dyDescent="0.2">
      <c r="A1357" s="18">
        <v>41561.930509259262</v>
      </c>
      <c r="B1357" s="16" t="s">
        <v>199</v>
      </c>
      <c r="C1357" s="16" t="s">
        <v>743</v>
      </c>
      <c r="D1357" s="15">
        <v>41555.612349537034</v>
      </c>
      <c r="E1357" s="15">
        <v>41560.849027777775</v>
      </c>
      <c r="F1357" s="16" t="s">
        <v>280</v>
      </c>
      <c r="G1357" s="16" t="s">
        <v>10</v>
      </c>
      <c r="H1357" s="16" t="s">
        <v>253</v>
      </c>
      <c r="I1357" s="16" t="s">
        <v>253</v>
      </c>
      <c r="J1357" s="17">
        <v>20</v>
      </c>
      <c r="K1357" s="17">
        <v>0</v>
      </c>
      <c r="L1357" s="17">
        <v>20</v>
      </c>
      <c r="M1357" s="16" t="s">
        <v>1864</v>
      </c>
      <c r="N1357" s="15">
        <v>41935</v>
      </c>
    </row>
    <row r="1358" spans="1:14" x14ac:dyDescent="0.2">
      <c r="A1358" s="18">
        <v>41593.966967592591</v>
      </c>
      <c r="B1358" s="16" t="s">
        <v>155</v>
      </c>
      <c r="C1358" s="16" t="s">
        <v>1125</v>
      </c>
      <c r="D1358" s="15">
        <v>41587.640925925924</v>
      </c>
      <c r="F1358" s="16" t="s">
        <v>326</v>
      </c>
      <c r="G1358" s="16" t="s">
        <v>10</v>
      </c>
      <c r="H1358" s="16" t="s">
        <v>256</v>
      </c>
      <c r="I1358" s="16" t="s">
        <v>256</v>
      </c>
      <c r="J1358" s="17">
        <v>30</v>
      </c>
      <c r="K1358" s="17">
        <v>1000</v>
      </c>
      <c r="L1358" s="17">
        <v>1030</v>
      </c>
      <c r="M1358" s="16" t="s">
        <v>1864</v>
      </c>
      <c r="N1358" s="15">
        <v>41716</v>
      </c>
    </row>
    <row r="1359" spans="1:14" x14ac:dyDescent="0.2">
      <c r="A1359" s="18">
        <v>41560.356562499997</v>
      </c>
      <c r="B1359" s="16" t="s">
        <v>198</v>
      </c>
      <c r="C1359" s="16" t="s">
        <v>1126</v>
      </c>
      <c r="D1359" s="15">
        <v>41554.021828703706</v>
      </c>
      <c r="F1359" s="16" t="s">
        <v>326</v>
      </c>
      <c r="G1359" s="16" t="s">
        <v>10</v>
      </c>
      <c r="H1359" s="16" t="s">
        <v>252</v>
      </c>
      <c r="I1359" s="16" t="s">
        <v>252</v>
      </c>
      <c r="J1359" s="17">
        <v>30</v>
      </c>
      <c r="K1359" s="17">
        <v>200</v>
      </c>
      <c r="L1359" s="17">
        <v>230</v>
      </c>
      <c r="M1359" s="16" t="s">
        <v>1864</v>
      </c>
      <c r="N1359" s="15">
        <v>41989</v>
      </c>
    </row>
    <row r="1360" spans="1:14" x14ac:dyDescent="0.2">
      <c r="A1360" s="18">
        <v>41561.885324074072</v>
      </c>
      <c r="B1360" s="16" t="s">
        <v>207</v>
      </c>
      <c r="C1360" s="16" t="s">
        <v>1127</v>
      </c>
      <c r="D1360" s="15">
        <v>41555.550393518519</v>
      </c>
      <c r="E1360" s="15">
        <v>41560.842083333337</v>
      </c>
      <c r="F1360" s="16" t="s">
        <v>280</v>
      </c>
      <c r="G1360" s="16" t="s">
        <v>10</v>
      </c>
      <c r="H1360" s="16" t="s">
        <v>255</v>
      </c>
      <c r="I1360" s="16" t="s">
        <v>255</v>
      </c>
      <c r="J1360" s="17">
        <v>30</v>
      </c>
      <c r="K1360" s="17">
        <v>0</v>
      </c>
      <c r="L1360" s="17">
        <v>30</v>
      </c>
      <c r="M1360" s="16" t="s">
        <v>1864</v>
      </c>
      <c r="N1360" s="15">
        <v>41768</v>
      </c>
    </row>
    <row r="1361" spans="1:14" x14ac:dyDescent="0.2">
      <c r="A1361" s="18">
        <v>41561.943344907406</v>
      </c>
      <c r="B1361" s="16" t="s">
        <v>110</v>
      </c>
      <c r="C1361" s="16" t="s">
        <v>736</v>
      </c>
      <c r="D1361" s="15">
        <v>41555.589571759258</v>
      </c>
      <c r="E1361" s="15">
        <v>41560.848749999997</v>
      </c>
      <c r="F1361" s="16" t="s">
        <v>280</v>
      </c>
      <c r="G1361" s="16" t="s">
        <v>10</v>
      </c>
      <c r="H1361" s="16" t="s">
        <v>252</v>
      </c>
      <c r="I1361" s="16" t="s">
        <v>252</v>
      </c>
      <c r="J1361" s="17">
        <v>20</v>
      </c>
      <c r="K1361" s="17">
        <v>0</v>
      </c>
      <c r="L1361" s="17">
        <v>20</v>
      </c>
      <c r="M1361" s="16" t="s">
        <v>1864</v>
      </c>
      <c r="N1361" s="15">
        <v>41864</v>
      </c>
    </row>
    <row r="1362" spans="1:14" x14ac:dyDescent="0.2">
      <c r="A1362" s="18">
        <v>41559.718113425923</v>
      </c>
      <c r="B1362" s="16" t="s">
        <v>97</v>
      </c>
      <c r="C1362" s="16" t="s">
        <v>834</v>
      </c>
      <c r="D1362" s="15">
        <v>41553.362326388888</v>
      </c>
      <c r="F1362" s="16" t="s">
        <v>326</v>
      </c>
      <c r="G1362" s="16" t="s">
        <v>10</v>
      </c>
      <c r="H1362" s="16" t="s">
        <v>251</v>
      </c>
      <c r="I1362" s="16" t="s">
        <v>251</v>
      </c>
      <c r="J1362" s="17">
        <v>30</v>
      </c>
      <c r="K1362" s="17">
        <v>0</v>
      </c>
      <c r="L1362" s="17">
        <v>30</v>
      </c>
      <c r="M1362" s="16" t="s">
        <v>1864</v>
      </c>
      <c r="N1362" s="15">
        <v>41917</v>
      </c>
    </row>
    <row r="1363" spans="1:14" x14ac:dyDescent="0.2">
      <c r="A1363" s="18">
        <v>41561.94153935185</v>
      </c>
      <c r="B1363" s="16" t="s">
        <v>110</v>
      </c>
      <c r="C1363" s="16" t="s">
        <v>716</v>
      </c>
      <c r="D1363" s="15">
        <v>41555.582025462965</v>
      </c>
      <c r="E1363" s="15">
        <v>41560.848680555559</v>
      </c>
      <c r="F1363" s="16" t="s">
        <v>280</v>
      </c>
      <c r="G1363" s="16" t="s">
        <v>10</v>
      </c>
      <c r="H1363" s="16" t="s">
        <v>252</v>
      </c>
      <c r="I1363" s="16" t="s">
        <v>252</v>
      </c>
      <c r="J1363" s="17">
        <v>20</v>
      </c>
      <c r="K1363" s="17">
        <v>0</v>
      </c>
      <c r="L1363" s="17">
        <v>20</v>
      </c>
      <c r="M1363" s="16" t="s">
        <v>1864</v>
      </c>
      <c r="N1363" s="15">
        <v>41671</v>
      </c>
    </row>
    <row r="1364" spans="1:14" x14ac:dyDescent="0.2">
      <c r="A1364" s="18">
        <v>41559.899537037039</v>
      </c>
      <c r="B1364" s="16" t="s">
        <v>186</v>
      </c>
      <c r="C1364" s="16" t="s">
        <v>1128</v>
      </c>
      <c r="D1364" s="15">
        <v>41553.539976851855</v>
      </c>
      <c r="F1364" s="16" t="s">
        <v>280</v>
      </c>
      <c r="G1364" s="16" t="s">
        <v>10</v>
      </c>
      <c r="H1364" s="16" t="s">
        <v>253</v>
      </c>
      <c r="I1364" s="16" t="s">
        <v>253</v>
      </c>
      <c r="J1364" s="17">
        <v>30</v>
      </c>
      <c r="K1364" s="17">
        <v>0</v>
      </c>
      <c r="L1364" s="17">
        <v>30</v>
      </c>
      <c r="M1364" s="16" t="s">
        <v>1864</v>
      </c>
      <c r="N1364" s="15">
        <v>41840</v>
      </c>
    </row>
    <row r="1365" spans="1:14" x14ac:dyDescent="0.2">
      <c r="A1365" s="18">
        <v>41561.974386574075</v>
      </c>
      <c r="B1365" s="16" t="s">
        <v>211</v>
      </c>
      <c r="C1365" s="16" t="s">
        <v>1129</v>
      </c>
      <c r="D1365" s="15">
        <v>41555.608078703706</v>
      </c>
      <c r="E1365" s="15">
        <v>41560.988136574073</v>
      </c>
      <c r="F1365" s="16" t="s">
        <v>280</v>
      </c>
      <c r="G1365" s="16" t="s">
        <v>10</v>
      </c>
      <c r="H1365" s="16" t="s">
        <v>252</v>
      </c>
      <c r="I1365" s="16" t="s">
        <v>252</v>
      </c>
      <c r="J1365" s="17">
        <v>30</v>
      </c>
      <c r="K1365" s="17">
        <v>243.9</v>
      </c>
      <c r="L1365" s="17">
        <v>273.89999999999998</v>
      </c>
      <c r="M1365" s="16" t="s">
        <v>1863</v>
      </c>
      <c r="N1365" s="15"/>
    </row>
    <row r="1366" spans="1:14" x14ac:dyDescent="0.2">
      <c r="A1366" s="18">
        <v>41561.956458333334</v>
      </c>
      <c r="B1366" s="16" t="s">
        <v>211</v>
      </c>
      <c r="C1366" s="16" t="s">
        <v>1130</v>
      </c>
      <c r="D1366" s="15">
        <v>41555.58997685185</v>
      </c>
      <c r="F1366" s="16" t="s">
        <v>280</v>
      </c>
      <c r="G1366" s="16" t="s">
        <v>10</v>
      </c>
      <c r="H1366" s="16" t="s">
        <v>252</v>
      </c>
      <c r="I1366" s="16" t="s">
        <v>252</v>
      </c>
      <c r="J1366" s="17">
        <v>30</v>
      </c>
      <c r="K1366" s="17">
        <v>274</v>
      </c>
      <c r="L1366" s="17">
        <v>304</v>
      </c>
      <c r="M1366" s="16" t="s">
        <v>1864</v>
      </c>
      <c r="N1366" s="15">
        <v>41854</v>
      </c>
    </row>
    <row r="1367" spans="1:14" x14ac:dyDescent="0.2">
      <c r="A1367" s="18">
        <v>41559.921064814815</v>
      </c>
      <c r="B1367" s="16" t="s">
        <v>186</v>
      </c>
      <c r="C1367" s="16" t="s">
        <v>1077</v>
      </c>
      <c r="D1367" s="15">
        <v>41553.554375</v>
      </c>
      <c r="F1367" s="16" t="s">
        <v>280</v>
      </c>
      <c r="G1367" s="16" t="s">
        <v>10</v>
      </c>
      <c r="H1367" s="16" t="s">
        <v>253</v>
      </c>
      <c r="I1367" s="16" t="s">
        <v>253</v>
      </c>
      <c r="J1367" s="17">
        <v>30</v>
      </c>
      <c r="K1367" s="17">
        <v>0</v>
      </c>
      <c r="L1367" s="17">
        <v>30</v>
      </c>
      <c r="M1367" s="16" t="s">
        <v>1863</v>
      </c>
      <c r="N1367" s="15"/>
    </row>
    <row r="1368" spans="1:14" x14ac:dyDescent="0.2">
      <c r="A1368" s="18">
        <v>41561.928171296298</v>
      </c>
      <c r="B1368" s="16" t="s">
        <v>199</v>
      </c>
      <c r="C1368" s="16" t="s">
        <v>725</v>
      </c>
      <c r="D1368" s="15">
        <v>41555.554155092592</v>
      </c>
      <c r="E1368" s="15">
        <v>41560.848611111112</v>
      </c>
      <c r="F1368" s="16" t="s">
        <v>280</v>
      </c>
      <c r="G1368" s="16" t="s">
        <v>10</v>
      </c>
      <c r="H1368" s="16" t="s">
        <v>252</v>
      </c>
      <c r="I1368" s="16" t="s">
        <v>252</v>
      </c>
      <c r="J1368" s="17">
        <v>20</v>
      </c>
      <c r="K1368" s="17">
        <v>0</v>
      </c>
      <c r="L1368" s="17">
        <v>20</v>
      </c>
      <c r="M1368" s="16" t="s">
        <v>1864</v>
      </c>
      <c r="N1368" s="15">
        <v>41792</v>
      </c>
    </row>
    <row r="1369" spans="1:14" x14ac:dyDescent="0.2">
      <c r="A1369" s="18">
        <v>41561.87605324074</v>
      </c>
      <c r="B1369" s="16" t="s">
        <v>207</v>
      </c>
      <c r="C1369" s="16" t="s">
        <v>732</v>
      </c>
      <c r="D1369" s="15">
        <v>41555.491018518522</v>
      </c>
      <c r="E1369" s="15">
        <v>41560.848437499997</v>
      </c>
      <c r="F1369" s="16" t="s">
        <v>280</v>
      </c>
      <c r="G1369" s="16" t="s">
        <v>10</v>
      </c>
      <c r="H1369" s="16" t="s">
        <v>252</v>
      </c>
      <c r="I1369" s="16" t="s">
        <v>252</v>
      </c>
      <c r="J1369" s="17">
        <v>20</v>
      </c>
      <c r="K1369" s="17">
        <v>250</v>
      </c>
      <c r="L1369" s="17">
        <v>270</v>
      </c>
      <c r="M1369" s="16" t="s">
        <v>1864</v>
      </c>
      <c r="N1369" s="15">
        <v>41827</v>
      </c>
    </row>
    <row r="1370" spans="1:14" x14ac:dyDescent="0.2">
      <c r="A1370" s="18">
        <v>41556.834699074076</v>
      </c>
      <c r="B1370" s="16" t="s">
        <v>155</v>
      </c>
      <c r="C1370" s="16" t="s">
        <v>827</v>
      </c>
      <c r="D1370" s="15">
        <v>41550.447060185186</v>
      </c>
      <c r="F1370" s="16" t="s">
        <v>326</v>
      </c>
      <c r="G1370" s="16" t="s">
        <v>10</v>
      </c>
      <c r="H1370" s="16" t="s">
        <v>251</v>
      </c>
      <c r="I1370" s="16" t="s">
        <v>251</v>
      </c>
      <c r="J1370" s="17">
        <v>30</v>
      </c>
      <c r="K1370" s="17">
        <v>0</v>
      </c>
      <c r="L1370" s="17">
        <v>30</v>
      </c>
      <c r="M1370" s="16" t="s">
        <v>1864</v>
      </c>
      <c r="N1370" s="15">
        <v>41769</v>
      </c>
    </row>
    <row r="1371" spans="1:14" x14ac:dyDescent="0.2">
      <c r="A1371" s="18">
        <v>41557.927453703705</v>
      </c>
      <c r="B1371" s="16" t="s">
        <v>193</v>
      </c>
      <c r="C1371" s="16" t="s">
        <v>1131</v>
      </c>
      <c r="D1371" s="15">
        <v>41551.525046296294</v>
      </c>
      <c r="E1371" s="15">
        <v>41556.516284722224</v>
      </c>
      <c r="F1371" s="16" t="s">
        <v>280</v>
      </c>
      <c r="G1371" s="16" t="s">
        <v>10</v>
      </c>
      <c r="H1371" s="16" t="s">
        <v>252</v>
      </c>
      <c r="I1371" s="16" t="s">
        <v>252</v>
      </c>
      <c r="J1371" s="17">
        <v>30</v>
      </c>
      <c r="K1371" s="17">
        <v>1000</v>
      </c>
      <c r="L1371" s="17">
        <v>1030</v>
      </c>
      <c r="M1371" s="16" t="s">
        <v>1863</v>
      </c>
      <c r="N1371" s="15"/>
    </row>
    <row r="1372" spans="1:14" x14ac:dyDescent="0.2">
      <c r="A1372" s="18">
        <v>41561.875162037039</v>
      </c>
      <c r="B1372" s="16" t="s">
        <v>207</v>
      </c>
      <c r="C1372" s="16" t="s">
        <v>1132</v>
      </c>
      <c r="D1372" s="15">
        <v>41555.465219907404</v>
      </c>
      <c r="E1372" s="15">
        <v>41560.99113425926</v>
      </c>
      <c r="F1372" s="16" t="s">
        <v>280</v>
      </c>
      <c r="G1372" s="16" t="s">
        <v>10</v>
      </c>
      <c r="H1372" s="16" t="s">
        <v>252</v>
      </c>
      <c r="I1372" s="16" t="s">
        <v>252</v>
      </c>
      <c r="J1372" s="17">
        <v>20</v>
      </c>
      <c r="K1372" s="17">
        <v>0</v>
      </c>
      <c r="L1372" s="17">
        <v>20</v>
      </c>
      <c r="M1372" s="16" t="s">
        <v>1864</v>
      </c>
      <c r="N1372" s="15">
        <v>41653</v>
      </c>
    </row>
    <row r="1373" spans="1:14" x14ac:dyDescent="0.2">
      <c r="A1373" s="18">
        <v>41561.883310185185</v>
      </c>
      <c r="B1373" s="16" t="s">
        <v>207</v>
      </c>
      <c r="C1373" s="16" t="s">
        <v>590</v>
      </c>
      <c r="D1373" s="15">
        <v>41555.470810185187</v>
      </c>
      <c r="E1373" s="15">
        <v>41560.848379629628</v>
      </c>
      <c r="F1373" s="16" t="s">
        <v>280</v>
      </c>
      <c r="G1373" s="16" t="s">
        <v>10</v>
      </c>
      <c r="H1373" s="16" t="s">
        <v>252</v>
      </c>
      <c r="I1373" s="16" t="s">
        <v>252</v>
      </c>
      <c r="J1373" s="17">
        <v>20</v>
      </c>
      <c r="K1373" s="17">
        <v>0</v>
      </c>
      <c r="L1373" s="17">
        <v>20</v>
      </c>
      <c r="M1373" s="16" t="s">
        <v>1864</v>
      </c>
      <c r="N1373" s="15">
        <v>41739</v>
      </c>
    </row>
    <row r="1374" spans="1:14" x14ac:dyDescent="0.2">
      <c r="A1374" s="18">
        <v>41548.753287037034</v>
      </c>
      <c r="B1374" s="16" t="s">
        <v>65</v>
      </c>
      <c r="C1374" s="16" t="s">
        <v>1133</v>
      </c>
      <c r="D1374" s="15">
        <v>41542.319641203707</v>
      </c>
      <c r="E1374" s="15">
        <v>41556.887164351851</v>
      </c>
      <c r="F1374" s="16" t="s">
        <v>326</v>
      </c>
      <c r="G1374" s="16" t="s">
        <v>10</v>
      </c>
      <c r="H1374" s="16" t="s">
        <v>251</v>
      </c>
      <c r="I1374" s="16" t="s">
        <v>251</v>
      </c>
      <c r="J1374" s="17">
        <v>30</v>
      </c>
      <c r="K1374" s="17">
        <v>0</v>
      </c>
      <c r="L1374" s="17">
        <v>30</v>
      </c>
      <c r="M1374" s="16" t="s">
        <v>1864</v>
      </c>
      <c r="N1374" s="15">
        <v>41947</v>
      </c>
    </row>
    <row r="1375" spans="1:14" x14ac:dyDescent="0.2">
      <c r="A1375" s="18">
        <v>41560.160127314812</v>
      </c>
      <c r="B1375" s="16" t="s">
        <v>186</v>
      </c>
      <c r="C1375" s="16" t="s">
        <v>1134</v>
      </c>
      <c r="D1375" s="15">
        <v>41553.702673611115</v>
      </c>
      <c r="F1375" s="16" t="s">
        <v>280</v>
      </c>
      <c r="G1375" s="16" t="s">
        <v>10</v>
      </c>
      <c r="H1375" s="16" t="s">
        <v>253</v>
      </c>
      <c r="I1375" s="16" t="s">
        <v>253</v>
      </c>
      <c r="J1375" s="17">
        <v>30</v>
      </c>
      <c r="K1375" s="17">
        <v>0</v>
      </c>
      <c r="L1375" s="17">
        <v>30</v>
      </c>
      <c r="M1375" s="16" t="s">
        <v>1863</v>
      </c>
      <c r="N1375" s="15"/>
    </row>
    <row r="1376" spans="1:14" x14ac:dyDescent="0.2">
      <c r="A1376" s="18">
        <v>41561.973773148151</v>
      </c>
      <c r="B1376" s="16" t="s">
        <v>211</v>
      </c>
      <c r="C1376" s="16" t="s">
        <v>1135</v>
      </c>
      <c r="D1376" s="15">
        <v>41555.506736111114</v>
      </c>
      <c r="F1376" s="16" t="s">
        <v>280</v>
      </c>
      <c r="G1376" s="16" t="s">
        <v>10</v>
      </c>
      <c r="H1376" s="16" t="s">
        <v>252</v>
      </c>
      <c r="I1376" s="16" t="s">
        <v>252</v>
      </c>
      <c r="J1376" s="17">
        <v>30</v>
      </c>
      <c r="K1376" s="17">
        <v>400</v>
      </c>
      <c r="L1376" s="17">
        <v>430</v>
      </c>
      <c r="M1376" s="16" t="s">
        <v>1863</v>
      </c>
      <c r="N1376" s="15"/>
    </row>
    <row r="1377" spans="1:14" x14ac:dyDescent="0.2">
      <c r="A1377" s="18">
        <v>41557.858460648145</v>
      </c>
      <c r="B1377" s="16" t="s">
        <v>187</v>
      </c>
      <c r="C1377" s="16" t="s">
        <v>671</v>
      </c>
      <c r="D1377" s="15">
        <v>41551.375104166669</v>
      </c>
      <c r="F1377" s="16" t="s">
        <v>326</v>
      </c>
      <c r="G1377" s="16" t="s">
        <v>10</v>
      </c>
      <c r="H1377" s="16" t="s">
        <v>251</v>
      </c>
      <c r="I1377" s="16" t="s">
        <v>251</v>
      </c>
      <c r="J1377" s="17">
        <v>30</v>
      </c>
      <c r="K1377" s="17">
        <v>46</v>
      </c>
      <c r="L1377" s="17">
        <v>76</v>
      </c>
      <c r="M1377" s="16" t="s">
        <v>1864</v>
      </c>
      <c r="N1377" s="15">
        <v>41674</v>
      </c>
    </row>
    <row r="1378" spans="1:14" x14ac:dyDescent="0.2">
      <c r="A1378" s="18">
        <v>41550.012870370374</v>
      </c>
      <c r="B1378" s="16" t="s">
        <v>186</v>
      </c>
      <c r="C1378" s="16" t="s">
        <v>1136</v>
      </c>
      <c r="D1378" s="15">
        <v>41543.505023148151</v>
      </c>
      <c r="F1378" s="16" t="s">
        <v>280</v>
      </c>
      <c r="G1378" s="16" t="s">
        <v>10</v>
      </c>
      <c r="H1378" s="16" t="s">
        <v>253</v>
      </c>
      <c r="I1378" s="16" t="s">
        <v>253</v>
      </c>
      <c r="J1378" s="17">
        <v>30</v>
      </c>
      <c r="K1378" s="17">
        <v>490</v>
      </c>
      <c r="L1378" s="17">
        <v>520</v>
      </c>
      <c r="M1378" s="16" t="s">
        <v>1863</v>
      </c>
      <c r="N1378" s="15"/>
    </row>
    <row r="1379" spans="1:14" x14ac:dyDescent="0.2">
      <c r="A1379" s="18">
        <v>41561.965324074074</v>
      </c>
      <c r="B1379" s="16" t="s">
        <v>206</v>
      </c>
      <c r="C1379" s="16" t="s">
        <v>465</v>
      </c>
      <c r="D1379" s="15">
        <v>41555.447824074072</v>
      </c>
      <c r="E1379" s="15">
        <v>41555.557939814818</v>
      </c>
      <c r="F1379" s="16" t="s">
        <v>280</v>
      </c>
      <c r="G1379" s="16" t="s">
        <v>10</v>
      </c>
      <c r="H1379" s="16" t="s">
        <v>252</v>
      </c>
      <c r="I1379" s="16" t="s">
        <v>252</v>
      </c>
      <c r="J1379" s="17">
        <v>220</v>
      </c>
      <c r="K1379" s="17">
        <v>0</v>
      </c>
      <c r="L1379" s="17">
        <v>220</v>
      </c>
      <c r="M1379" s="16" t="s">
        <v>1863</v>
      </c>
      <c r="N1379" s="15"/>
    </row>
    <row r="1380" spans="1:14" x14ac:dyDescent="0.2">
      <c r="A1380" s="18">
        <v>41562.468888888892</v>
      </c>
      <c r="B1380" s="16" t="s">
        <v>186</v>
      </c>
      <c r="C1380" s="16" t="s">
        <v>1136</v>
      </c>
      <c r="D1380" s="15">
        <v>41555.947615740741</v>
      </c>
      <c r="F1380" s="16" t="s">
        <v>280</v>
      </c>
      <c r="G1380" s="16" t="s">
        <v>10</v>
      </c>
      <c r="H1380" s="16" t="s">
        <v>253</v>
      </c>
      <c r="I1380" s="16" t="s">
        <v>253</v>
      </c>
      <c r="J1380" s="17">
        <v>30</v>
      </c>
      <c r="K1380" s="17">
        <v>0</v>
      </c>
      <c r="L1380" s="17">
        <v>30</v>
      </c>
      <c r="M1380" s="16" t="s">
        <v>1863</v>
      </c>
      <c r="N1380" s="15"/>
    </row>
    <row r="1381" spans="1:14" x14ac:dyDescent="0.2">
      <c r="A1381" s="18">
        <v>41561.953935185185</v>
      </c>
      <c r="B1381" s="16" t="s">
        <v>211</v>
      </c>
      <c r="C1381" s="16" t="s">
        <v>985</v>
      </c>
      <c r="D1381" s="15">
        <v>41555.432662037034</v>
      </c>
      <c r="E1381" s="15">
        <v>41560.848298611112</v>
      </c>
      <c r="F1381" s="16" t="s">
        <v>280</v>
      </c>
      <c r="G1381" s="16" t="s">
        <v>10</v>
      </c>
      <c r="H1381" s="16" t="s">
        <v>252</v>
      </c>
      <c r="I1381" s="16" t="s">
        <v>252</v>
      </c>
      <c r="J1381" s="17">
        <v>20</v>
      </c>
      <c r="K1381" s="17">
        <v>0</v>
      </c>
      <c r="L1381" s="17">
        <v>20</v>
      </c>
      <c r="M1381" s="16" t="s">
        <v>1864</v>
      </c>
      <c r="N1381" s="15">
        <v>41936</v>
      </c>
    </row>
    <row r="1382" spans="1:14" x14ac:dyDescent="0.2">
      <c r="A1382" s="18">
        <v>41559.945520833331</v>
      </c>
      <c r="B1382" s="16" t="s">
        <v>186</v>
      </c>
      <c r="C1382" s="16" t="s">
        <v>1137</v>
      </c>
      <c r="D1382" s="15">
        <v>41553.414918981478</v>
      </c>
      <c r="F1382" s="16" t="s">
        <v>280</v>
      </c>
      <c r="G1382" s="16" t="s">
        <v>10</v>
      </c>
      <c r="H1382" s="16" t="s">
        <v>253</v>
      </c>
      <c r="I1382" s="16" t="s">
        <v>253</v>
      </c>
      <c r="J1382" s="17">
        <v>30</v>
      </c>
      <c r="K1382" s="17">
        <v>97.6</v>
      </c>
      <c r="L1382" s="17">
        <v>127.6</v>
      </c>
      <c r="M1382" s="16" t="s">
        <v>1863</v>
      </c>
      <c r="N1382" s="15"/>
    </row>
    <row r="1383" spans="1:14" x14ac:dyDescent="0.2">
      <c r="A1383" s="18">
        <v>41561.873136574075</v>
      </c>
      <c r="B1383" s="16" t="s">
        <v>227</v>
      </c>
      <c r="C1383" s="16" t="s">
        <v>1132</v>
      </c>
      <c r="D1383" s="15">
        <v>41555.319108796299</v>
      </c>
      <c r="E1383" s="15">
        <v>41556.447430555556</v>
      </c>
      <c r="F1383" s="16" t="s">
        <v>280</v>
      </c>
      <c r="G1383" s="16" t="s">
        <v>10</v>
      </c>
      <c r="H1383" s="16" t="s">
        <v>253</v>
      </c>
      <c r="I1383" s="16" t="s">
        <v>253</v>
      </c>
      <c r="J1383" s="17">
        <v>20</v>
      </c>
      <c r="K1383" s="17">
        <v>184.46</v>
      </c>
      <c r="L1383" s="17">
        <v>204.46</v>
      </c>
      <c r="M1383" s="16" t="s">
        <v>1864</v>
      </c>
      <c r="N1383" s="15">
        <v>41653</v>
      </c>
    </row>
    <row r="1384" spans="1:14" x14ac:dyDescent="0.2">
      <c r="A1384" s="18">
        <v>41593.955081018517</v>
      </c>
      <c r="B1384" s="16" t="s">
        <v>157</v>
      </c>
      <c r="C1384" s="16" t="s">
        <v>1138</v>
      </c>
      <c r="D1384" s="15">
        <v>41587.383472222224</v>
      </c>
      <c r="F1384" s="16" t="s">
        <v>326</v>
      </c>
      <c r="G1384" s="16" t="s">
        <v>10</v>
      </c>
      <c r="H1384" s="16" t="s">
        <v>256</v>
      </c>
      <c r="I1384" s="16" t="s">
        <v>256</v>
      </c>
      <c r="J1384" s="17">
        <v>470</v>
      </c>
      <c r="K1384" s="17">
        <v>0</v>
      </c>
      <c r="L1384" s="17">
        <v>470</v>
      </c>
      <c r="M1384" s="16" t="s">
        <v>1864</v>
      </c>
      <c r="N1384" s="15">
        <v>41672</v>
      </c>
    </row>
    <row r="1385" spans="1:14" x14ac:dyDescent="0.2">
      <c r="A1385" s="18">
        <v>41555.631249999999</v>
      </c>
      <c r="B1385" s="16" t="s">
        <v>188</v>
      </c>
      <c r="C1385" s="16" t="s">
        <v>1139</v>
      </c>
      <c r="D1385" s="15">
        <v>41549.020069444443</v>
      </c>
      <c r="E1385" s="15">
        <v>41556.499849537038</v>
      </c>
      <c r="F1385" s="16" t="s">
        <v>326</v>
      </c>
      <c r="G1385" s="16" t="s">
        <v>10</v>
      </c>
      <c r="H1385" s="16" t="s">
        <v>252</v>
      </c>
      <c r="I1385" s="16" t="s">
        <v>252</v>
      </c>
      <c r="J1385" s="17">
        <v>220</v>
      </c>
      <c r="K1385" s="17">
        <v>0</v>
      </c>
      <c r="L1385" s="17">
        <v>220</v>
      </c>
      <c r="M1385" s="16" t="s">
        <v>1863</v>
      </c>
      <c r="N1385" s="15"/>
    </row>
    <row r="1386" spans="1:14" x14ac:dyDescent="0.2">
      <c r="A1386" s="18">
        <v>41563.357546296298</v>
      </c>
      <c r="B1386" s="16" t="s">
        <v>223</v>
      </c>
      <c r="C1386" s="16" t="s">
        <v>1140</v>
      </c>
      <c r="D1386" s="15">
        <v>41556.746365740742</v>
      </c>
      <c r="F1386" s="16" t="s">
        <v>326</v>
      </c>
      <c r="G1386" s="16" t="s">
        <v>10</v>
      </c>
      <c r="H1386" s="16" t="s">
        <v>253</v>
      </c>
      <c r="I1386" s="16" t="s">
        <v>253</v>
      </c>
      <c r="J1386" s="17">
        <v>30</v>
      </c>
      <c r="K1386" s="17">
        <v>0</v>
      </c>
      <c r="L1386" s="17">
        <v>30</v>
      </c>
      <c r="M1386" s="16" t="s">
        <v>1863</v>
      </c>
      <c r="N1386" s="15"/>
    </row>
    <row r="1387" spans="1:14" x14ac:dyDescent="0.2">
      <c r="A1387" s="18">
        <v>41561.931400462963</v>
      </c>
      <c r="B1387" s="16" t="s">
        <v>199</v>
      </c>
      <c r="C1387" s="16" t="s">
        <v>660</v>
      </c>
      <c r="D1387" s="15">
        <v>41555.319918981484</v>
      </c>
      <c r="E1387" s="15">
        <v>41555.902638888889</v>
      </c>
      <c r="F1387" s="16" t="s">
        <v>280</v>
      </c>
      <c r="G1387" s="16" t="s">
        <v>10</v>
      </c>
      <c r="H1387" s="16" t="s">
        <v>252</v>
      </c>
      <c r="I1387" s="16" t="s">
        <v>252</v>
      </c>
      <c r="J1387" s="17">
        <v>20</v>
      </c>
      <c r="K1387" s="17">
        <v>0</v>
      </c>
      <c r="L1387" s="17">
        <v>20</v>
      </c>
      <c r="M1387" s="16" t="s">
        <v>1864</v>
      </c>
      <c r="N1387" s="15">
        <v>41800</v>
      </c>
    </row>
    <row r="1388" spans="1:14" x14ac:dyDescent="0.2">
      <c r="A1388" s="18">
        <v>41561.931307870371</v>
      </c>
      <c r="B1388" s="16" t="s">
        <v>199</v>
      </c>
      <c r="C1388" s="16" t="s">
        <v>660</v>
      </c>
      <c r="D1388" s="15">
        <v>41555.318645833337</v>
      </c>
      <c r="E1388" s="15">
        <v>41555.902569444443</v>
      </c>
      <c r="F1388" s="16" t="s">
        <v>280</v>
      </c>
      <c r="G1388" s="16" t="s">
        <v>10</v>
      </c>
      <c r="H1388" s="16" t="s">
        <v>252</v>
      </c>
      <c r="I1388" s="16" t="s">
        <v>252</v>
      </c>
      <c r="J1388" s="17">
        <v>20</v>
      </c>
      <c r="K1388" s="17">
        <v>0</v>
      </c>
      <c r="L1388" s="17">
        <v>20</v>
      </c>
      <c r="M1388" s="16" t="s">
        <v>1864</v>
      </c>
      <c r="N1388" s="15">
        <v>41800</v>
      </c>
    </row>
    <row r="1389" spans="1:14" x14ac:dyDescent="0.2">
      <c r="A1389" s="18">
        <v>41562.518449074072</v>
      </c>
      <c r="B1389" s="16" t="s">
        <v>224</v>
      </c>
      <c r="C1389" s="16" t="s">
        <v>1070</v>
      </c>
      <c r="D1389" s="15">
        <v>41555.904710648145</v>
      </c>
      <c r="E1389" s="15">
        <v>41560.834814814814</v>
      </c>
      <c r="F1389" s="16" t="s">
        <v>280</v>
      </c>
      <c r="G1389" s="16" t="s">
        <v>10</v>
      </c>
      <c r="H1389" s="16" t="s">
        <v>255</v>
      </c>
      <c r="I1389" s="16" t="s">
        <v>255</v>
      </c>
      <c r="J1389" s="17">
        <v>30</v>
      </c>
      <c r="K1389" s="17">
        <v>0</v>
      </c>
      <c r="L1389" s="17">
        <v>30</v>
      </c>
      <c r="M1389" s="16" t="s">
        <v>1864</v>
      </c>
      <c r="N1389" s="15">
        <v>41643</v>
      </c>
    </row>
    <row r="1390" spans="1:14" x14ac:dyDescent="0.2">
      <c r="A1390" s="18">
        <v>41593.510185185187</v>
      </c>
      <c r="B1390" s="16" t="s">
        <v>218</v>
      </c>
      <c r="C1390" s="16" t="s">
        <v>1141</v>
      </c>
      <c r="D1390" s="15">
        <v>41586.87703703704</v>
      </c>
      <c r="E1390" s="15">
        <v>41591.84270833333</v>
      </c>
      <c r="F1390" s="16" t="s">
        <v>280</v>
      </c>
      <c r="G1390" s="16" t="s">
        <v>10</v>
      </c>
      <c r="H1390" s="16" t="s">
        <v>255</v>
      </c>
      <c r="I1390" s="16" t="s">
        <v>255</v>
      </c>
      <c r="J1390" s="17">
        <v>30</v>
      </c>
      <c r="K1390" s="17">
        <v>0</v>
      </c>
      <c r="L1390" s="17">
        <v>30</v>
      </c>
      <c r="M1390" s="16" t="s">
        <v>1864</v>
      </c>
      <c r="N1390" s="15">
        <v>41726</v>
      </c>
    </row>
    <row r="1391" spans="1:14" x14ac:dyDescent="0.2">
      <c r="A1391" s="18">
        <v>41562.622372685182</v>
      </c>
      <c r="B1391" s="16" t="s">
        <v>217</v>
      </c>
      <c r="C1391" s="16" t="s">
        <v>1142</v>
      </c>
      <c r="D1391" s="15">
        <v>41555.979780092595</v>
      </c>
      <c r="E1391" s="15">
        <v>41560.867986111109</v>
      </c>
      <c r="F1391" s="16" t="s">
        <v>280</v>
      </c>
      <c r="G1391" s="16" t="s">
        <v>10</v>
      </c>
      <c r="H1391" s="16" t="s">
        <v>251</v>
      </c>
      <c r="I1391" s="16" t="s">
        <v>251</v>
      </c>
      <c r="J1391" s="17">
        <v>30</v>
      </c>
      <c r="K1391" s="17">
        <v>100</v>
      </c>
      <c r="L1391" s="17">
        <v>130</v>
      </c>
      <c r="M1391" s="16" t="s">
        <v>1864</v>
      </c>
      <c r="N1391" s="15">
        <v>41654</v>
      </c>
    </row>
    <row r="1392" spans="1:14" x14ac:dyDescent="0.2">
      <c r="A1392" s="18">
        <v>41562.592569444445</v>
      </c>
      <c r="B1392" s="16" t="s">
        <v>85</v>
      </c>
      <c r="C1392" s="16" t="s">
        <v>796</v>
      </c>
      <c r="D1392" s="15">
        <v>41555.93346064815</v>
      </c>
      <c r="E1392" s="15">
        <v>41560.937708333331</v>
      </c>
      <c r="F1392" s="16" t="s">
        <v>280</v>
      </c>
      <c r="G1392" s="16" t="s">
        <v>10</v>
      </c>
      <c r="H1392" s="16" t="s">
        <v>251</v>
      </c>
      <c r="I1392" s="16" t="s">
        <v>251</v>
      </c>
      <c r="J1392" s="17">
        <v>30</v>
      </c>
      <c r="K1392" s="17">
        <v>0</v>
      </c>
      <c r="L1392" s="17">
        <v>30</v>
      </c>
      <c r="M1392" s="16" t="s">
        <v>1863</v>
      </c>
      <c r="N1392" s="15"/>
    </row>
    <row r="1393" spans="1:14" x14ac:dyDescent="0.2">
      <c r="A1393" s="18">
        <v>41561.415486111109</v>
      </c>
      <c r="B1393" s="16" t="s">
        <v>130</v>
      </c>
      <c r="C1393" s="16" t="s">
        <v>1143</v>
      </c>
      <c r="D1393" s="15">
        <v>41554.737175925926</v>
      </c>
      <c r="E1393" s="15">
        <v>41561.881874999999</v>
      </c>
      <c r="F1393" s="16" t="s">
        <v>288</v>
      </c>
      <c r="G1393" s="16" t="s">
        <v>10</v>
      </c>
      <c r="H1393" s="16" t="s">
        <v>253</v>
      </c>
      <c r="I1393" s="16" t="s">
        <v>253</v>
      </c>
      <c r="J1393" s="17">
        <v>30</v>
      </c>
      <c r="K1393" s="17">
        <v>0</v>
      </c>
      <c r="L1393" s="17">
        <v>30</v>
      </c>
      <c r="M1393" s="16" t="s">
        <v>1864</v>
      </c>
      <c r="N1393" s="15">
        <v>41907</v>
      </c>
    </row>
    <row r="1394" spans="1:14" x14ac:dyDescent="0.2">
      <c r="A1394" s="18">
        <v>41562.510601851849</v>
      </c>
      <c r="B1394" s="16" t="s">
        <v>218</v>
      </c>
      <c r="C1394" s="16" t="s">
        <v>871</v>
      </c>
      <c r="D1394" s="15">
        <v>41555.81459490741</v>
      </c>
      <c r="E1394" s="15">
        <v>41560.842581018522</v>
      </c>
      <c r="F1394" s="16" t="s">
        <v>280</v>
      </c>
      <c r="G1394" s="16" t="s">
        <v>10</v>
      </c>
      <c r="H1394" s="16" t="s">
        <v>255</v>
      </c>
      <c r="I1394" s="16" t="s">
        <v>255</v>
      </c>
      <c r="J1394" s="17">
        <v>30</v>
      </c>
      <c r="K1394" s="17">
        <v>0</v>
      </c>
      <c r="L1394" s="17">
        <v>30</v>
      </c>
      <c r="M1394" s="16" t="s">
        <v>1864</v>
      </c>
      <c r="N1394" s="15">
        <v>41859</v>
      </c>
    </row>
    <row r="1395" spans="1:14" x14ac:dyDescent="0.2">
      <c r="A1395" s="18">
        <v>41562.470567129632</v>
      </c>
      <c r="B1395" s="16" t="s">
        <v>186</v>
      </c>
      <c r="C1395" s="16" t="s">
        <v>1144</v>
      </c>
      <c r="D1395" s="15">
        <v>41555.772499999999</v>
      </c>
      <c r="F1395" s="16" t="s">
        <v>280</v>
      </c>
      <c r="G1395" s="16" t="s">
        <v>10</v>
      </c>
      <c r="H1395" s="16" t="s">
        <v>253</v>
      </c>
      <c r="I1395" s="16" t="s">
        <v>253</v>
      </c>
      <c r="J1395" s="17">
        <v>30</v>
      </c>
      <c r="K1395" s="17">
        <v>0</v>
      </c>
      <c r="L1395" s="17">
        <v>30</v>
      </c>
      <c r="M1395" s="16" t="s">
        <v>1864</v>
      </c>
      <c r="N1395" s="15">
        <v>41655</v>
      </c>
    </row>
    <row r="1396" spans="1:14" x14ac:dyDescent="0.2">
      <c r="A1396" s="18">
        <v>41556.589224537034</v>
      </c>
      <c r="B1396" s="16" t="s">
        <v>197</v>
      </c>
      <c r="C1396" s="16" t="s">
        <v>1145</v>
      </c>
      <c r="D1396" s="15">
        <v>41549.877245370371</v>
      </c>
      <c r="F1396" s="16" t="s">
        <v>326</v>
      </c>
      <c r="G1396" s="16" t="s">
        <v>10</v>
      </c>
      <c r="H1396" s="16" t="s">
        <v>252</v>
      </c>
      <c r="I1396" s="16" t="s">
        <v>252</v>
      </c>
      <c r="J1396" s="17">
        <v>30</v>
      </c>
      <c r="K1396" s="17">
        <v>200</v>
      </c>
      <c r="L1396" s="17">
        <v>230</v>
      </c>
      <c r="M1396" s="16" t="s">
        <v>1863</v>
      </c>
      <c r="N1396" s="15"/>
    </row>
    <row r="1397" spans="1:14" x14ac:dyDescent="0.2">
      <c r="A1397" s="18">
        <v>41552.814108796294</v>
      </c>
      <c r="B1397" s="16" t="s">
        <v>76</v>
      </c>
      <c r="C1397" s="16" t="s">
        <v>661</v>
      </c>
      <c r="D1397" s="15">
        <v>41559.537303240744</v>
      </c>
      <c r="E1397" s="15">
        <v>41560.956875000003</v>
      </c>
      <c r="F1397" s="16" t="s">
        <v>280</v>
      </c>
      <c r="G1397" s="16" t="s">
        <v>10</v>
      </c>
      <c r="H1397" s="16" t="s">
        <v>253</v>
      </c>
      <c r="I1397" s="16" t="s">
        <v>253</v>
      </c>
      <c r="J1397" s="17">
        <v>30</v>
      </c>
      <c r="K1397" s="17">
        <v>91</v>
      </c>
      <c r="L1397" s="17">
        <v>121</v>
      </c>
      <c r="M1397" s="16" t="s">
        <v>1864</v>
      </c>
      <c r="N1397" s="15">
        <v>41919</v>
      </c>
    </row>
    <row r="1398" spans="1:14" x14ac:dyDescent="0.2">
      <c r="A1398" s="18">
        <v>41548.701099537036</v>
      </c>
      <c r="B1398" s="16" t="s">
        <v>96</v>
      </c>
      <c r="C1398" s="16" t="s">
        <v>322</v>
      </c>
      <c r="D1398" s="15">
        <v>41555.426620370374</v>
      </c>
      <c r="E1398" s="15">
        <v>41557.736620370371</v>
      </c>
      <c r="F1398" s="16" t="s">
        <v>274</v>
      </c>
      <c r="G1398" s="16" t="s">
        <v>10</v>
      </c>
      <c r="H1398" s="16" t="s">
        <v>255</v>
      </c>
      <c r="I1398" s="16" t="s">
        <v>255</v>
      </c>
      <c r="J1398" s="17">
        <v>30</v>
      </c>
      <c r="K1398" s="17">
        <v>611</v>
      </c>
      <c r="L1398" s="17">
        <v>641</v>
      </c>
      <c r="M1398" s="16" t="s">
        <v>1863</v>
      </c>
      <c r="N1398" s="15"/>
    </row>
    <row r="1399" spans="1:14" x14ac:dyDescent="0.2">
      <c r="A1399" s="18">
        <v>41552.844907407409</v>
      </c>
      <c r="B1399" s="16" t="s">
        <v>144</v>
      </c>
      <c r="C1399" s="16" t="s">
        <v>446</v>
      </c>
      <c r="D1399" s="15">
        <v>41559.573333333334</v>
      </c>
      <c r="E1399" s="15">
        <v>41561.897118055553</v>
      </c>
      <c r="F1399" s="16" t="s">
        <v>288</v>
      </c>
      <c r="G1399" s="16" t="s">
        <v>10</v>
      </c>
      <c r="H1399" s="16" t="s">
        <v>252</v>
      </c>
      <c r="I1399" s="16" t="s">
        <v>252</v>
      </c>
      <c r="J1399" s="17">
        <v>30</v>
      </c>
      <c r="K1399" s="17">
        <v>332.5</v>
      </c>
      <c r="L1399" s="17">
        <v>362.5</v>
      </c>
      <c r="M1399" s="16" t="s">
        <v>1864</v>
      </c>
      <c r="N1399" s="15">
        <v>41701</v>
      </c>
    </row>
    <row r="1400" spans="1:14" x14ac:dyDescent="0.2">
      <c r="A1400" s="18">
        <v>41562.575972222221</v>
      </c>
      <c r="B1400" s="16" t="s">
        <v>216</v>
      </c>
      <c r="C1400" s="16" t="s">
        <v>323</v>
      </c>
      <c r="D1400" s="15">
        <v>41555.843298611115</v>
      </c>
      <c r="E1400" s="15">
        <v>41555.709004629629</v>
      </c>
      <c r="F1400" s="16" t="s">
        <v>280</v>
      </c>
      <c r="G1400" s="16" t="s">
        <v>10</v>
      </c>
      <c r="H1400" s="16" t="s">
        <v>253</v>
      </c>
      <c r="I1400" s="16" t="s">
        <v>253</v>
      </c>
      <c r="J1400" s="17">
        <v>50</v>
      </c>
      <c r="K1400" s="17">
        <v>0</v>
      </c>
      <c r="L1400" s="17">
        <v>50</v>
      </c>
      <c r="M1400" s="16" t="s">
        <v>1864</v>
      </c>
      <c r="N1400" s="15">
        <v>41770</v>
      </c>
    </row>
    <row r="1401" spans="1:14" x14ac:dyDescent="0.2">
      <c r="A1401" s="18">
        <v>41548.781435185185</v>
      </c>
      <c r="B1401" s="16" t="s">
        <v>143</v>
      </c>
      <c r="C1401" s="16" t="s">
        <v>443</v>
      </c>
      <c r="D1401" s="15">
        <v>41555.514143518521</v>
      </c>
      <c r="F1401" s="16" t="s">
        <v>288</v>
      </c>
      <c r="G1401" s="16" t="s">
        <v>10</v>
      </c>
      <c r="H1401" s="16" t="s">
        <v>256</v>
      </c>
      <c r="I1401" s="16" t="s">
        <v>256</v>
      </c>
      <c r="J1401" s="17">
        <v>470</v>
      </c>
      <c r="K1401" s="17">
        <v>0</v>
      </c>
      <c r="L1401" s="17">
        <v>470</v>
      </c>
      <c r="M1401" s="16" t="s">
        <v>1864</v>
      </c>
      <c r="N1401" s="15">
        <v>41690</v>
      </c>
    </row>
    <row r="1402" spans="1:14" x14ac:dyDescent="0.2">
      <c r="A1402" s="18">
        <v>41562.588125000002</v>
      </c>
      <c r="B1402" s="16" t="s">
        <v>85</v>
      </c>
      <c r="C1402" s="16" t="s">
        <v>1146</v>
      </c>
      <c r="D1402" s="15">
        <v>41555.854444444441</v>
      </c>
      <c r="E1402" s="15">
        <v>41560.806064814817</v>
      </c>
      <c r="F1402" s="16" t="s">
        <v>280</v>
      </c>
      <c r="G1402" s="16" t="s">
        <v>10</v>
      </c>
      <c r="H1402" s="16" t="s">
        <v>251</v>
      </c>
      <c r="I1402" s="16" t="s">
        <v>251</v>
      </c>
      <c r="J1402" s="17">
        <v>30</v>
      </c>
      <c r="K1402" s="17">
        <v>0</v>
      </c>
      <c r="L1402" s="17">
        <v>30</v>
      </c>
      <c r="M1402" s="16" t="s">
        <v>1863</v>
      </c>
      <c r="N1402" s="15"/>
    </row>
    <row r="1403" spans="1:14" x14ac:dyDescent="0.2">
      <c r="A1403" s="18">
        <v>41593.523738425924</v>
      </c>
      <c r="B1403" s="16" t="s">
        <v>199</v>
      </c>
      <c r="C1403" s="16" t="s">
        <v>1147</v>
      </c>
      <c r="D1403" s="15">
        <v>41586.783784722225</v>
      </c>
      <c r="E1403" s="15">
        <v>41591.834756944445</v>
      </c>
      <c r="F1403" s="16" t="s">
        <v>280</v>
      </c>
      <c r="G1403" s="16" t="s">
        <v>10</v>
      </c>
      <c r="H1403" s="16" t="s">
        <v>255</v>
      </c>
      <c r="I1403" s="16" t="s">
        <v>255</v>
      </c>
      <c r="J1403" s="17">
        <v>30</v>
      </c>
      <c r="K1403" s="17">
        <v>0</v>
      </c>
      <c r="L1403" s="17">
        <v>30</v>
      </c>
      <c r="M1403" s="16" t="s">
        <v>1864</v>
      </c>
      <c r="N1403" s="15">
        <v>41731</v>
      </c>
    </row>
    <row r="1404" spans="1:14" x14ac:dyDescent="0.2">
      <c r="A1404" s="18">
        <v>41560.507233796299</v>
      </c>
      <c r="B1404" s="16" t="s">
        <v>104</v>
      </c>
      <c r="C1404" s="16" t="s">
        <v>1148</v>
      </c>
      <c r="D1404" s="15">
        <v>41553.761365740742</v>
      </c>
      <c r="F1404" s="16" t="s">
        <v>288</v>
      </c>
      <c r="G1404" s="16" t="s">
        <v>10</v>
      </c>
      <c r="H1404" s="16" t="s">
        <v>254</v>
      </c>
      <c r="I1404" s="16" t="s">
        <v>254</v>
      </c>
      <c r="J1404" s="17">
        <v>150</v>
      </c>
      <c r="K1404" s="17">
        <v>200</v>
      </c>
      <c r="L1404" s="17">
        <v>350</v>
      </c>
      <c r="M1404" s="16" t="s">
        <v>1864</v>
      </c>
      <c r="N1404" s="15">
        <v>41780</v>
      </c>
    </row>
    <row r="1405" spans="1:14" x14ac:dyDescent="0.2">
      <c r="A1405" s="18">
        <v>41556.623217592591</v>
      </c>
      <c r="B1405" s="16" t="s">
        <v>157</v>
      </c>
      <c r="C1405" s="16" t="s">
        <v>1149</v>
      </c>
      <c r="D1405" s="15">
        <v>41549.871307870373</v>
      </c>
      <c r="F1405" s="16" t="s">
        <v>326</v>
      </c>
      <c r="G1405" s="16" t="s">
        <v>10</v>
      </c>
      <c r="H1405" s="16" t="s">
        <v>252</v>
      </c>
      <c r="I1405" s="16" t="s">
        <v>252</v>
      </c>
      <c r="J1405" s="17">
        <v>270</v>
      </c>
      <c r="K1405" s="17">
        <v>0</v>
      </c>
      <c r="L1405" s="17">
        <v>270</v>
      </c>
      <c r="M1405" s="16" t="s">
        <v>1864</v>
      </c>
      <c r="N1405" s="15">
        <v>41683</v>
      </c>
    </row>
    <row r="1406" spans="1:14" x14ac:dyDescent="0.2">
      <c r="A1406" s="18">
        <v>41562.46979166667</v>
      </c>
      <c r="B1406" s="16" t="s">
        <v>186</v>
      </c>
      <c r="C1406" s="16" t="s">
        <v>853</v>
      </c>
      <c r="D1406" s="15">
        <v>41555.717094907406</v>
      </c>
      <c r="F1406" s="16" t="s">
        <v>280</v>
      </c>
      <c r="G1406" s="16" t="s">
        <v>10</v>
      </c>
      <c r="H1406" s="16" t="s">
        <v>253</v>
      </c>
      <c r="I1406" s="16" t="s">
        <v>253</v>
      </c>
      <c r="J1406" s="17">
        <v>30</v>
      </c>
      <c r="K1406" s="17">
        <v>92.68</v>
      </c>
      <c r="L1406" s="17">
        <v>122.68</v>
      </c>
      <c r="M1406" s="16" t="s">
        <v>1864</v>
      </c>
      <c r="N1406" s="15">
        <v>41852</v>
      </c>
    </row>
    <row r="1407" spans="1:14" x14ac:dyDescent="0.2">
      <c r="A1407" s="18">
        <v>41593.469270833331</v>
      </c>
      <c r="B1407" s="16" t="s">
        <v>186</v>
      </c>
      <c r="C1407" s="16" t="s">
        <v>1150</v>
      </c>
      <c r="D1407" s="15">
        <v>41586.712557870371</v>
      </c>
      <c r="F1407" s="16" t="s">
        <v>280</v>
      </c>
      <c r="G1407" s="16" t="s">
        <v>10</v>
      </c>
      <c r="H1407" s="16" t="s">
        <v>253</v>
      </c>
      <c r="I1407" s="16" t="s">
        <v>253</v>
      </c>
      <c r="J1407" s="17">
        <v>30</v>
      </c>
      <c r="K1407" s="17">
        <v>0</v>
      </c>
      <c r="L1407" s="17">
        <v>30</v>
      </c>
      <c r="M1407" s="16" t="s">
        <v>1864</v>
      </c>
      <c r="N1407" s="15">
        <v>41749</v>
      </c>
    </row>
    <row r="1408" spans="1:14" x14ac:dyDescent="0.2">
      <c r="A1408" s="18">
        <v>41593.505439814813</v>
      </c>
      <c r="B1408" s="16" t="s">
        <v>218</v>
      </c>
      <c r="C1408" s="16" t="s">
        <v>1151</v>
      </c>
      <c r="D1408" s="15">
        <v>41586.742905092593</v>
      </c>
      <c r="E1408" s="15">
        <v>41591.842442129629</v>
      </c>
      <c r="F1408" s="16" t="s">
        <v>280</v>
      </c>
      <c r="G1408" s="16" t="s">
        <v>10</v>
      </c>
      <c r="H1408" s="16" t="s">
        <v>255</v>
      </c>
      <c r="I1408" s="16" t="s">
        <v>255</v>
      </c>
      <c r="J1408" s="17">
        <v>30</v>
      </c>
      <c r="K1408" s="17">
        <v>0</v>
      </c>
      <c r="L1408" s="17">
        <v>30</v>
      </c>
      <c r="M1408" s="16" t="s">
        <v>1863</v>
      </c>
      <c r="N1408" s="15"/>
    </row>
    <row r="1409" spans="1:14" x14ac:dyDescent="0.2">
      <c r="A1409" s="18">
        <v>41593.509988425925</v>
      </c>
      <c r="B1409" s="16" t="s">
        <v>218</v>
      </c>
      <c r="C1409" s="16" t="s">
        <v>1152</v>
      </c>
      <c r="D1409" s="15">
        <v>41586.745092592595</v>
      </c>
      <c r="E1409" s="15">
        <v>41591.842511574076</v>
      </c>
      <c r="F1409" s="16" t="s">
        <v>280</v>
      </c>
      <c r="G1409" s="16" t="s">
        <v>10</v>
      </c>
      <c r="H1409" s="16" t="s">
        <v>255</v>
      </c>
      <c r="I1409" s="16" t="s">
        <v>255</v>
      </c>
      <c r="J1409" s="17">
        <v>30</v>
      </c>
      <c r="K1409" s="17">
        <v>0</v>
      </c>
      <c r="L1409" s="17">
        <v>30</v>
      </c>
      <c r="M1409" s="16" t="s">
        <v>1864</v>
      </c>
      <c r="N1409" s="15">
        <v>41996</v>
      </c>
    </row>
    <row r="1410" spans="1:14" x14ac:dyDescent="0.2">
      <c r="A1410" s="18">
        <v>41563.361712962964</v>
      </c>
      <c r="B1410" s="16" t="s">
        <v>223</v>
      </c>
      <c r="C1410" s="16" t="s">
        <v>1153</v>
      </c>
      <c r="D1410" s="15">
        <v>41556.588680555556</v>
      </c>
      <c r="F1410" s="16" t="s">
        <v>326</v>
      </c>
      <c r="G1410" s="16" t="s">
        <v>10</v>
      </c>
      <c r="H1410" s="16" t="s">
        <v>256</v>
      </c>
      <c r="I1410" s="16" t="s">
        <v>256</v>
      </c>
      <c r="J1410" s="17">
        <v>30</v>
      </c>
      <c r="K1410" s="17">
        <v>451.33</v>
      </c>
      <c r="L1410" s="17">
        <v>481.33</v>
      </c>
      <c r="M1410" s="16" t="s">
        <v>1864</v>
      </c>
      <c r="N1410" s="15">
        <v>41656</v>
      </c>
    </row>
    <row r="1411" spans="1:14" x14ac:dyDescent="0.2">
      <c r="A1411" s="18">
        <v>41560.50681712963</v>
      </c>
      <c r="B1411" s="16" t="s">
        <v>104</v>
      </c>
      <c r="C1411" s="16" t="s">
        <v>995</v>
      </c>
      <c r="D1411" s="15">
        <v>41553.727037037039</v>
      </c>
      <c r="F1411" s="16" t="s">
        <v>288</v>
      </c>
      <c r="G1411" s="16" t="s">
        <v>10</v>
      </c>
      <c r="H1411" s="16" t="s">
        <v>255</v>
      </c>
      <c r="I1411" s="16" t="s">
        <v>255</v>
      </c>
      <c r="J1411" s="17">
        <v>949</v>
      </c>
      <c r="K1411" s="17">
        <v>0</v>
      </c>
      <c r="L1411" s="17">
        <v>949</v>
      </c>
      <c r="M1411" s="16" t="s">
        <v>1864</v>
      </c>
      <c r="N1411" s="15">
        <v>41773</v>
      </c>
    </row>
    <row r="1412" spans="1:14" x14ac:dyDescent="0.2">
      <c r="A1412" s="18">
        <v>41593.588935185187</v>
      </c>
      <c r="B1412" s="16" t="s">
        <v>85</v>
      </c>
      <c r="C1412" s="16" t="s">
        <v>1154</v>
      </c>
      <c r="D1412" s="15">
        <v>41586.802465277775</v>
      </c>
      <c r="E1412" s="15">
        <v>41591.998773148145</v>
      </c>
      <c r="F1412" s="16" t="s">
        <v>280</v>
      </c>
      <c r="G1412" s="16" t="s">
        <v>10</v>
      </c>
      <c r="H1412" s="16" t="s">
        <v>251</v>
      </c>
      <c r="I1412" s="16" t="s">
        <v>251</v>
      </c>
      <c r="J1412" s="17">
        <v>30</v>
      </c>
      <c r="K1412" s="17">
        <v>0</v>
      </c>
      <c r="L1412" s="17">
        <v>30</v>
      </c>
      <c r="M1412" s="16" t="s">
        <v>1863</v>
      </c>
      <c r="N1412" s="15"/>
    </row>
    <row r="1413" spans="1:14" x14ac:dyDescent="0.2">
      <c r="A1413" s="18">
        <v>41562.575162037036</v>
      </c>
      <c r="B1413" s="16" t="s">
        <v>216</v>
      </c>
      <c r="C1413" s="16" t="s">
        <v>323</v>
      </c>
      <c r="D1413" s="15">
        <v>41555.782650462963</v>
      </c>
      <c r="E1413" s="15">
        <v>41555.901550925926</v>
      </c>
      <c r="F1413" s="16" t="s">
        <v>280</v>
      </c>
      <c r="G1413" s="16" t="s">
        <v>10</v>
      </c>
      <c r="H1413" s="16" t="s">
        <v>253</v>
      </c>
      <c r="I1413" s="16" t="s">
        <v>253</v>
      </c>
      <c r="J1413" s="17">
        <v>50</v>
      </c>
      <c r="K1413" s="17">
        <v>100</v>
      </c>
      <c r="L1413" s="17">
        <v>150</v>
      </c>
      <c r="M1413" s="16" t="s">
        <v>1864</v>
      </c>
      <c r="N1413" s="15">
        <v>41770</v>
      </c>
    </row>
    <row r="1414" spans="1:14" x14ac:dyDescent="0.2">
      <c r="A1414" s="18">
        <v>41560.686273148145</v>
      </c>
      <c r="B1414" s="16" t="s">
        <v>198</v>
      </c>
      <c r="C1414" s="16" t="s">
        <v>367</v>
      </c>
      <c r="D1414" s="15">
        <v>41553.88722222222</v>
      </c>
      <c r="F1414" s="16" t="s">
        <v>326</v>
      </c>
      <c r="G1414" s="16" t="s">
        <v>10</v>
      </c>
      <c r="H1414" s="16" t="s">
        <v>251</v>
      </c>
      <c r="I1414" s="16" t="s">
        <v>251</v>
      </c>
      <c r="J1414" s="17">
        <v>30</v>
      </c>
      <c r="K1414" s="17">
        <v>0</v>
      </c>
      <c r="L1414" s="17">
        <v>30</v>
      </c>
      <c r="M1414" s="16" t="s">
        <v>1864</v>
      </c>
      <c r="N1414" s="15">
        <v>41697</v>
      </c>
    </row>
    <row r="1415" spans="1:14" x14ac:dyDescent="0.2">
      <c r="A1415" s="18">
        <v>41562.621863425928</v>
      </c>
      <c r="B1415" s="16" t="s">
        <v>217</v>
      </c>
      <c r="C1415" s="16" t="s">
        <v>428</v>
      </c>
      <c r="D1415" s="15">
        <v>41555.822187500002</v>
      </c>
      <c r="E1415" s="15">
        <v>41560.867326388892</v>
      </c>
      <c r="F1415" s="16" t="s">
        <v>280</v>
      </c>
      <c r="G1415" s="16" t="s">
        <v>10</v>
      </c>
      <c r="H1415" s="16" t="s">
        <v>251</v>
      </c>
      <c r="I1415" s="16" t="s">
        <v>251</v>
      </c>
      <c r="J1415" s="17">
        <v>30</v>
      </c>
      <c r="K1415" s="17">
        <v>0</v>
      </c>
      <c r="L1415" s="17">
        <v>30</v>
      </c>
      <c r="M1415" s="16" t="s">
        <v>1864</v>
      </c>
      <c r="N1415" s="15">
        <v>41693</v>
      </c>
    </row>
    <row r="1416" spans="1:14" x14ac:dyDescent="0.2">
      <c r="A1416" s="18">
        <v>41548.659074074072</v>
      </c>
      <c r="B1416" s="16" t="s">
        <v>65</v>
      </c>
      <c r="C1416" s="16" t="s">
        <v>695</v>
      </c>
      <c r="D1416" s="15">
        <v>41541.856469907405</v>
      </c>
      <c r="E1416" s="15">
        <v>41545.415995370371</v>
      </c>
      <c r="F1416" s="16" t="s">
        <v>326</v>
      </c>
      <c r="G1416" s="16" t="s">
        <v>10</v>
      </c>
      <c r="H1416" s="16" t="s">
        <v>251</v>
      </c>
      <c r="I1416" s="16" t="s">
        <v>251</v>
      </c>
      <c r="J1416" s="17">
        <v>30</v>
      </c>
      <c r="K1416" s="17">
        <v>200</v>
      </c>
      <c r="L1416" s="17">
        <v>230</v>
      </c>
      <c r="M1416" s="16" t="s">
        <v>1864</v>
      </c>
      <c r="N1416" s="15">
        <v>41955</v>
      </c>
    </row>
    <row r="1417" spans="1:14" x14ac:dyDescent="0.2">
      <c r="A1417" s="18">
        <v>41562.621967592589</v>
      </c>
      <c r="B1417" s="16" t="s">
        <v>217</v>
      </c>
      <c r="C1417" s="16" t="s">
        <v>1155</v>
      </c>
      <c r="D1417" s="15">
        <v>41555.811782407407</v>
      </c>
      <c r="E1417" s="15">
        <v>41560.867106481484</v>
      </c>
      <c r="F1417" s="16" t="s">
        <v>280</v>
      </c>
      <c r="G1417" s="16" t="s">
        <v>10</v>
      </c>
      <c r="H1417" s="16" t="s">
        <v>251</v>
      </c>
      <c r="I1417" s="16" t="s">
        <v>251</v>
      </c>
      <c r="J1417" s="17">
        <v>30</v>
      </c>
      <c r="K1417" s="17">
        <v>0</v>
      </c>
      <c r="L1417" s="17">
        <v>30</v>
      </c>
      <c r="M1417" s="16" t="s">
        <v>1864</v>
      </c>
      <c r="N1417" s="15">
        <v>41657</v>
      </c>
    </row>
    <row r="1418" spans="1:14" x14ac:dyDescent="0.2">
      <c r="A1418" s="18">
        <v>41562.577881944446</v>
      </c>
      <c r="B1418" s="16" t="s">
        <v>216</v>
      </c>
      <c r="C1418" s="16" t="s">
        <v>475</v>
      </c>
      <c r="D1418" s="15">
        <v>41555.764502314814</v>
      </c>
      <c r="F1418" s="16" t="s">
        <v>280</v>
      </c>
      <c r="G1418" s="16" t="s">
        <v>10</v>
      </c>
      <c r="H1418" s="16" t="s">
        <v>253</v>
      </c>
      <c r="I1418" s="16" t="s">
        <v>253</v>
      </c>
      <c r="J1418" s="17">
        <v>50</v>
      </c>
      <c r="K1418" s="17">
        <v>0</v>
      </c>
      <c r="L1418" s="17">
        <v>50</v>
      </c>
      <c r="M1418" s="16" t="s">
        <v>1864</v>
      </c>
      <c r="N1418" s="15">
        <v>41871</v>
      </c>
    </row>
    <row r="1419" spans="1:14" x14ac:dyDescent="0.2">
      <c r="A1419" s="18">
        <v>41563.362280092595</v>
      </c>
      <c r="B1419" s="16" t="s">
        <v>223</v>
      </c>
      <c r="C1419" s="16" t="s">
        <v>1153</v>
      </c>
      <c r="D1419" s="15">
        <v>41556.545104166667</v>
      </c>
      <c r="F1419" s="16" t="s">
        <v>326</v>
      </c>
      <c r="G1419" s="16" t="s">
        <v>10</v>
      </c>
      <c r="H1419" s="16" t="s">
        <v>256</v>
      </c>
      <c r="I1419" s="16" t="s">
        <v>256</v>
      </c>
      <c r="J1419" s="17">
        <v>30</v>
      </c>
      <c r="K1419" s="17">
        <v>150</v>
      </c>
      <c r="L1419" s="17">
        <v>180</v>
      </c>
      <c r="M1419" s="16" t="s">
        <v>1864</v>
      </c>
      <c r="N1419" s="15">
        <v>41656</v>
      </c>
    </row>
    <row r="1420" spans="1:14" x14ac:dyDescent="0.2">
      <c r="A1420" s="18">
        <v>41562.622291666667</v>
      </c>
      <c r="B1420" s="16" t="s">
        <v>217</v>
      </c>
      <c r="C1420" s="16" t="s">
        <v>1142</v>
      </c>
      <c r="D1420" s="15">
        <v>41555.803356481483</v>
      </c>
      <c r="E1420" s="15">
        <v>41560.866979166669</v>
      </c>
      <c r="F1420" s="16" t="s">
        <v>280</v>
      </c>
      <c r="G1420" s="16" t="s">
        <v>10</v>
      </c>
      <c r="H1420" s="16" t="s">
        <v>251</v>
      </c>
      <c r="I1420" s="16" t="s">
        <v>251</v>
      </c>
      <c r="J1420" s="17">
        <v>30</v>
      </c>
      <c r="K1420" s="17">
        <v>0</v>
      </c>
      <c r="L1420" s="17">
        <v>30</v>
      </c>
      <c r="M1420" s="16" t="s">
        <v>1864</v>
      </c>
      <c r="N1420" s="15">
        <v>41654</v>
      </c>
    </row>
    <row r="1421" spans="1:14" x14ac:dyDescent="0.2">
      <c r="A1421" s="18">
        <v>41588.679756944446</v>
      </c>
      <c r="B1421" s="16" t="s">
        <v>65</v>
      </c>
      <c r="C1421" s="16" t="s">
        <v>1156</v>
      </c>
      <c r="D1421" s="15">
        <v>41581.845034722224</v>
      </c>
      <c r="E1421" s="15">
        <v>41593.882476851853</v>
      </c>
      <c r="F1421" s="16" t="s">
        <v>326</v>
      </c>
      <c r="G1421" s="16" t="s">
        <v>10</v>
      </c>
      <c r="H1421" s="16" t="s">
        <v>251</v>
      </c>
      <c r="I1421" s="16" t="s">
        <v>251</v>
      </c>
      <c r="J1421" s="17">
        <v>30</v>
      </c>
      <c r="K1421" s="17">
        <v>0</v>
      </c>
      <c r="L1421" s="17">
        <v>30</v>
      </c>
      <c r="M1421" s="16" t="s">
        <v>1863</v>
      </c>
      <c r="N1421" s="15"/>
    </row>
    <row r="1422" spans="1:14" x14ac:dyDescent="0.2">
      <c r="A1422" s="18">
        <v>41562.510891203703</v>
      </c>
      <c r="B1422" s="16" t="s">
        <v>218</v>
      </c>
      <c r="C1422" s="16" t="s">
        <v>1157</v>
      </c>
      <c r="D1422" s="15">
        <v>41555.663217592592</v>
      </c>
      <c r="E1422" s="15">
        <v>41560.842372685183</v>
      </c>
      <c r="F1422" s="16" t="s">
        <v>280</v>
      </c>
      <c r="G1422" s="16" t="s">
        <v>10</v>
      </c>
      <c r="H1422" s="16" t="s">
        <v>255</v>
      </c>
      <c r="I1422" s="16" t="s">
        <v>255</v>
      </c>
      <c r="J1422" s="17">
        <v>30</v>
      </c>
      <c r="K1422" s="17">
        <v>700</v>
      </c>
      <c r="L1422" s="17">
        <v>730</v>
      </c>
      <c r="M1422" s="16" t="s">
        <v>1864</v>
      </c>
      <c r="N1422" s="15">
        <v>41658</v>
      </c>
    </row>
    <row r="1423" spans="1:14" x14ac:dyDescent="0.2">
      <c r="A1423" s="18">
        <v>41556.63652777778</v>
      </c>
      <c r="B1423" s="16" t="s">
        <v>97</v>
      </c>
      <c r="C1423" s="16" t="s">
        <v>1158</v>
      </c>
      <c r="D1423" s="15">
        <v>41549.788194444445</v>
      </c>
      <c r="E1423" s="15">
        <v>41556.497916666667</v>
      </c>
      <c r="F1423" s="16" t="s">
        <v>326</v>
      </c>
      <c r="G1423" s="16" t="s">
        <v>10</v>
      </c>
      <c r="H1423" s="16" t="s">
        <v>256</v>
      </c>
      <c r="I1423" s="16" t="s">
        <v>256</v>
      </c>
      <c r="J1423" s="17">
        <v>30</v>
      </c>
      <c r="K1423" s="17">
        <v>455.1</v>
      </c>
      <c r="L1423" s="17">
        <v>485.1</v>
      </c>
      <c r="M1423" s="16" t="s">
        <v>1864</v>
      </c>
      <c r="N1423" s="15">
        <v>41939</v>
      </c>
    </row>
    <row r="1424" spans="1:14" x14ac:dyDescent="0.2">
      <c r="A1424" s="18">
        <v>41559.68</v>
      </c>
      <c r="B1424" s="16" t="s">
        <v>186</v>
      </c>
      <c r="C1424" s="16" t="s">
        <v>1159</v>
      </c>
      <c r="D1424" s="15">
        <v>41552.817777777775</v>
      </c>
      <c r="F1424" s="16" t="s">
        <v>280</v>
      </c>
      <c r="G1424" s="16" t="s">
        <v>10</v>
      </c>
      <c r="H1424" s="16" t="s">
        <v>253</v>
      </c>
      <c r="I1424" s="16" t="s">
        <v>253</v>
      </c>
      <c r="J1424" s="17">
        <v>30</v>
      </c>
      <c r="K1424" s="17">
        <v>0</v>
      </c>
      <c r="L1424" s="17">
        <v>30</v>
      </c>
      <c r="M1424" s="16" t="s">
        <v>1864</v>
      </c>
      <c r="N1424" s="15">
        <v>41857</v>
      </c>
    </row>
    <row r="1425" spans="1:14" x14ac:dyDescent="0.2">
      <c r="A1425" s="18">
        <v>41554.622881944444</v>
      </c>
      <c r="B1425" s="16" t="s">
        <v>175</v>
      </c>
      <c r="C1425" s="16" t="s">
        <v>1160</v>
      </c>
      <c r="D1425" s="15">
        <v>41561.490949074076</v>
      </c>
      <c r="F1425" s="16" t="s">
        <v>274</v>
      </c>
      <c r="G1425" s="16" t="s">
        <v>10</v>
      </c>
      <c r="H1425" s="16" t="s">
        <v>253</v>
      </c>
      <c r="I1425" s="16" t="s">
        <v>253</v>
      </c>
      <c r="J1425" s="17">
        <v>30</v>
      </c>
      <c r="K1425" s="17">
        <v>0</v>
      </c>
      <c r="L1425" s="17">
        <v>30</v>
      </c>
      <c r="M1425" s="16" t="s">
        <v>1864</v>
      </c>
      <c r="N1425" s="15">
        <v>41659</v>
      </c>
    </row>
    <row r="1426" spans="1:14" x14ac:dyDescent="0.2">
      <c r="A1426" s="18">
        <v>41561.868310185186</v>
      </c>
      <c r="B1426" s="16" t="s">
        <v>208</v>
      </c>
      <c r="C1426" s="16" t="s">
        <v>1161</v>
      </c>
      <c r="D1426" s="15">
        <v>41554.999826388892</v>
      </c>
      <c r="F1426" s="16" t="s">
        <v>280</v>
      </c>
      <c r="G1426" s="16" t="s">
        <v>10</v>
      </c>
      <c r="H1426" s="16" t="s">
        <v>252</v>
      </c>
      <c r="I1426" s="16" t="s">
        <v>252</v>
      </c>
      <c r="J1426" s="17">
        <v>30</v>
      </c>
      <c r="K1426" s="17">
        <v>0</v>
      </c>
      <c r="L1426" s="17">
        <v>30</v>
      </c>
      <c r="M1426" s="16" t="s">
        <v>1864</v>
      </c>
      <c r="N1426" s="15">
        <v>41951</v>
      </c>
    </row>
    <row r="1427" spans="1:14" x14ac:dyDescent="0.2">
      <c r="A1427" s="18">
        <v>41562.575856481482</v>
      </c>
      <c r="B1427" s="16" t="s">
        <v>216</v>
      </c>
      <c r="C1427" s="16" t="s">
        <v>323</v>
      </c>
      <c r="D1427" s="15">
        <v>41555.706643518519</v>
      </c>
      <c r="E1427" s="15">
        <v>41555.706562500003</v>
      </c>
      <c r="F1427" s="16" t="s">
        <v>280</v>
      </c>
      <c r="G1427" s="16" t="s">
        <v>10</v>
      </c>
      <c r="H1427" s="16" t="s">
        <v>253</v>
      </c>
      <c r="I1427" s="16" t="s">
        <v>253</v>
      </c>
      <c r="J1427" s="17">
        <v>50</v>
      </c>
      <c r="K1427" s="17">
        <v>200</v>
      </c>
      <c r="L1427" s="17">
        <v>250</v>
      </c>
      <c r="M1427" s="16" t="s">
        <v>1864</v>
      </c>
      <c r="N1427" s="15">
        <v>41770</v>
      </c>
    </row>
    <row r="1428" spans="1:14" x14ac:dyDescent="0.2">
      <c r="A1428" s="18">
        <v>41560.68476851852</v>
      </c>
      <c r="B1428" s="16" t="s">
        <v>198</v>
      </c>
      <c r="C1428" s="16" t="s">
        <v>870</v>
      </c>
      <c r="D1428" s="15">
        <v>41553.811099537037</v>
      </c>
      <c r="F1428" s="16" t="s">
        <v>326</v>
      </c>
      <c r="G1428" s="16" t="s">
        <v>10</v>
      </c>
      <c r="H1428" s="16" t="s">
        <v>251</v>
      </c>
      <c r="I1428" s="16" t="s">
        <v>251</v>
      </c>
      <c r="J1428" s="17">
        <v>30</v>
      </c>
      <c r="K1428" s="17">
        <v>0</v>
      </c>
      <c r="L1428" s="17">
        <v>30</v>
      </c>
      <c r="M1428" s="16" t="s">
        <v>1864</v>
      </c>
      <c r="N1428" s="15">
        <v>41931</v>
      </c>
    </row>
    <row r="1429" spans="1:14" x14ac:dyDescent="0.2">
      <c r="A1429" s="18">
        <v>41562.609039351853</v>
      </c>
      <c r="B1429" s="16" t="s">
        <v>74</v>
      </c>
      <c r="C1429" s="16" t="s">
        <v>592</v>
      </c>
      <c r="D1429" s="15">
        <v>41555.725405092591</v>
      </c>
      <c r="F1429" s="16" t="s">
        <v>276</v>
      </c>
      <c r="G1429" s="16" t="s">
        <v>10</v>
      </c>
      <c r="H1429" s="16" t="s">
        <v>251</v>
      </c>
      <c r="I1429" s="16" t="s">
        <v>251</v>
      </c>
      <c r="J1429" s="17">
        <v>30</v>
      </c>
      <c r="K1429" s="17">
        <v>0</v>
      </c>
      <c r="L1429" s="17">
        <v>30</v>
      </c>
      <c r="M1429" s="16" t="s">
        <v>1864</v>
      </c>
      <c r="N1429" s="15">
        <v>41733</v>
      </c>
    </row>
    <row r="1430" spans="1:14" x14ac:dyDescent="0.2">
      <c r="A1430" s="18">
        <v>41559.675856481481</v>
      </c>
      <c r="B1430" s="16" t="s">
        <v>186</v>
      </c>
      <c r="C1430" s="16" t="s">
        <v>689</v>
      </c>
      <c r="D1430" s="15">
        <v>41552.791226851848</v>
      </c>
      <c r="F1430" s="16" t="s">
        <v>280</v>
      </c>
      <c r="G1430" s="16" t="s">
        <v>10</v>
      </c>
      <c r="H1430" s="16" t="s">
        <v>253</v>
      </c>
      <c r="I1430" s="16" t="s">
        <v>253</v>
      </c>
      <c r="J1430" s="17">
        <v>30</v>
      </c>
      <c r="K1430" s="17">
        <v>0</v>
      </c>
      <c r="L1430" s="17">
        <v>30</v>
      </c>
      <c r="M1430" s="16" t="s">
        <v>1863</v>
      </c>
      <c r="N1430" s="15"/>
    </row>
    <row r="1431" spans="1:14" x14ac:dyDescent="0.2">
      <c r="A1431" s="18">
        <v>41550.482256944444</v>
      </c>
      <c r="B1431" s="16" t="s">
        <v>93</v>
      </c>
      <c r="C1431" s="16" t="s">
        <v>1162</v>
      </c>
      <c r="D1431" s="15">
        <v>41543.585775462961</v>
      </c>
      <c r="E1431" s="15">
        <v>41553.460497685184</v>
      </c>
      <c r="F1431" s="16" t="s">
        <v>274</v>
      </c>
      <c r="G1431" s="16" t="s">
        <v>10</v>
      </c>
      <c r="H1431" s="16" t="s">
        <v>253</v>
      </c>
      <c r="I1431" s="16" t="s">
        <v>253</v>
      </c>
      <c r="J1431" s="17">
        <v>30</v>
      </c>
      <c r="K1431" s="17">
        <v>0</v>
      </c>
      <c r="L1431" s="17">
        <v>30</v>
      </c>
      <c r="M1431" s="16" t="s">
        <v>1864</v>
      </c>
      <c r="N1431" s="15">
        <v>41660</v>
      </c>
    </row>
    <row r="1432" spans="1:14" x14ac:dyDescent="0.2">
      <c r="A1432" s="18">
        <v>41555.638506944444</v>
      </c>
      <c r="B1432" s="16" t="s">
        <v>157</v>
      </c>
      <c r="C1432" s="16" t="s">
        <v>325</v>
      </c>
      <c r="D1432" s="15">
        <v>41548.73877314815</v>
      </c>
      <c r="E1432" s="15">
        <v>41552.474930555552</v>
      </c>
      <c r="F1432" s="16" t="s">
        <v>326</v>
      </c>
      <c r="G1432" s="16" t="s">
        <v>10</v>
      </c>
      <c r="H1432" s="16" t="s">
        <v>251</v>
      </c>
      <c r="I1432" s="16" t="s">
        <v>251</v>
      </c>
      <c r="J1432" s="17">
        <v>30</v>
      </c>
      <c r="K1432" s="17">
        <v>0</v>
      </c>
      <c r="L1432" s="17">
        <v>30</v>
      </c>
      <c r="M1432" s="16" t="s">
        <v>1863</v>
      </c>
      <c r="N1432" s="15"/>
    </row>
    <row r="1433" spans="1:14" x14ac:dyDescent="0.2">
      <c r="A1433" s="18">
        <v>41593.59034722222</v>
      </c>
      <c r="B1433" s="16" t="s">
        <v>85</v>
      </c>
      <c r="C1433" s="16" t="s">
        <v>1163</v>
      </c>
      <c r="D1433" s="15">
        <v>41586.689375000002</v>
      </c>
      <c r="E1433" s="15">
        <v>41591.937638888892</v>
      </c>
      <c r="F1433" s="16" t="s">
        <v>280</v>
      </c>
      <c r="G1433" s="16" t="s">
        <v>10</v>
      </c>
      <c r="H1433" s="16" t="s">
        <v>251</v>
      </c>
      <c r="I1433" s="16" t="s">
        <v>251</v>
      </c>
      <c r="J1433" s="17">
        <v>30</v>
      </c>
      <c r="K1433" s="17">
        <v>0</v>
      </c>
      <c r="L1433" s="17">
        <v>30</v>
      </c>
      <c r="M1433" s="16" t="s">
        <v>1863</v>
      </c>
      <c r="N1433" s="15"/>
    </row>
    <row r="1434" spans="1:14" x14ac:dyDescent="0.2">
      <c r="A1434" s="18">
        <v>41558.760231481479</v>
      </c>
      <c r="B1434" s="16" t="s">
        <v>148</v>
      </c>
      <c r="C1434" s="16" t="s">
        <v>1164</v>
      </c>
      <c r="D1434" s="15">
        <v>41551.858738425923</v>
      </c>
      <c r="F1434" s="16" t="s">
        <v>326</v>
      </c>
      <c r="G1434" s="16" t="s">
        <v>10</v>
      </c>
      <c r="H1434" s="16" t="s">
        <v>251</v>
      </c>
      <c r="I1434" s="16" t="s">
        <v>251</v>
      </c>
      <c r="J1434" s="17">
        <v>30</v>
      </c>
      <c r="K1434" s="17">
        <v>0</v>
      </c>
      <c r="L1434" s="17">
        <v>30</v>
      </c>
      <c r="M1434" s="16" t="s">
        <v>1864</v>
      </c>
      <c r="N1434" s="15">
        <v>41661</v>
      </c>
    </row>
    <row r="1435" spans="1:14" x14ac:dyDescent="0.2">
      <c r="A1435" s="18">
        <v>41557.674016203702</v>
      </c>
      <c r="B1435" s="16" t="s">
        <v>65</v>
      </c>
      <c r="C1435" s="16" t="s">
        <v>1165</v>
      </c>
      <c r="D1435" s="15">
        <v>41550.766041666669</v>
      </c>
      <c r="F1435" s="16" t="s">
        <v>326</v>
      </c>
      <c r="G1435" s="16" t="s">
        <v>10</v>
      </c>
      <c r="H1435" s="16" t="s">
        <v>251</v>
      </c>
      <c r="I1435" s="16" t="s">
        <v>251</v>
      </c>
      <c r="J1435" s="17">
        <v>30</v>
      </c>
      <c r="K1435" s="17">
        <v>0</v>
      </c>
      <c r="L1435" s="17">
        <v>30</v>
      </c>
      <c r="M1435" s="16" t="s">
        <v>1864</v>
      </c>
      <c r="N1435" s="15">
        <v>41662</v>
      </c>
    </row>
    <row r="1436" spans="1:14" x14ac:dyDescent="0.2">
      <c r="A1436" s="18">
        <v>41562.511597222219</v>
      </c>
      <c r="B1436" s="16" t="s">
        <v>218</v>
      </c>
      <c r="C1436" s="16" t="s">
        <v>1166</v>
      </c>
      <c r="D1436" s="15">
        <v>41555.602222222224</v>
      </c>
      <c r="E1436" s="15">
        <v>41560.842280092591</v>
      </c>
      <c r="F1436" s="16" t="s">
        <v>280</v>
      </c>
      <c r="G1436" s="16" t="s">
        <v>10</v>
      </c>
      <c r="H1436" s="16" t="s">
        <v>254</v>
      </c>
      <c r="I1436" s="16" t="s">
        <v>254</v>
      </c>
      <c r="J1436" s="17">
        <v>30</v>
      </c>
      <c r="K1436" s="17">
        <v>0</v>
      </c>
      <c r="L1436" s="17">
        <v>30</v>
      </c>
      <c r="M1436" s="16" t="s">
        <v>1864</v>
      </c>
      <c r="N1436" s="15">
        <v>41663</v>
      </c>
    </row>
    <row r="1437" spans="1:14" x14ac:dyDescent="0.2">
      <c r="A1437" s="18">
        <v>41561.535370370373</v>
      </c>
      <c r="B1437" s="16" t="s">
        <v>151</v>
      </c>
      <c r="C1437" s="16" t="s">
        <v>1167</v>
      </c>
      <c r="D1437" s="15">
        <v>41554.62300925926</v>
      </c>
      <c r="E1437" s="15">
        <v>41555.972916666666</v>
      </c>
      <c r="F1437" s="16" t="s">
        <v>280</v>
      </c>
      <c r="G1437" s="16" t="s">
        <v>10</v>
      </c>
      <c r="H1437" s="16" t="s">
        <v>251</v>
      </c>
      <c r="I1437" s="16" t="s">
        <v>251</v>
      </c>
      <c r="J1437" s="17">
        <v>30</v>
      </c>
      <c r="K1437" s="17">
        <v>100</v>
      </c>
      <c r="L1437" s="17">
        <v>130</v>
      </c>
      <c r="M1437" s="16" t="s">
        <v>1864</v>
      </c>
      <c r="N1437" s="15">
        <v>41664</v>
      </c>
    </row>
    <row r="1438" spans="1:14" x14ac:dyDescent="0.2">
      <c r="A1438" s="18">
        <v>41548.754664351851</v>
      </c>
      <c r="B1438" s="16" t="s">
        <v>65</v>
      </c>
      <c r="C1438" s="16" t="s">
        <v>367</v>
      </c>
      <c r="D1438" s="15">
        <v>41541.835011574076</v>
      </c>
      <c r="E1438" s="15">
        <v>41555.706030092595</v>
      </c>
      <c r="F1438" s="16" t="s">
        <v>326</v>
      </c>
      <c r="G1438" s="16" t="s">
        <v>10</v>
      </c>
      <c r="H1438" s="16" t="s">
        <v>251</v>
      </c>
      <c r="I1438" s="16" t="s">
        <v>251</v>
      </c>
      <c r="J1438" s="17">
        <v>30</v>
      </c>
      <c r="K1438" s="17">
        <v>0</v>
      </c>
      <c r="L1438" s="17">
        <v>30</v>
      </c>
      <c r="M1438" s="16" t="s">
        <v>1864</v>
      </c>
      <c r="N1438" s="15">
        <v>41697</v>
      </c>
    </row>
    <row r="1439" spans="1:14" x14ac:dyDescent="0.2">
      <c r="A1439" s="18">
        <v>41555.636180555557</v>
      </c>
      <c r="B1439" s="16" t="s">
        <v>157</v>
      </c>
      <c r="C1439" s="16" t="s">
        <v>1168</v>
      </c>
      <c r="D1439" s="15">
        <v>41548.712951388887</v>
      </c>
      <c r="F1439" s="16" t="s">
        <v>326</v>
      </c>
      <c r="G1439" s="16" t="s">
        <v>10</v>
      </c>
      <c r="H1439" s="16" t="s">
        <v>251</v>
      </c>
      <c r="I1439" s="16" t="s">
        <v>251</v>
      </c>
      <c r="J1439" s="17">
        <v>30</v>
      </c>
      <c r="K1439" s="17">
        <v>0</v>
      </c>
      <c r="L1439" s="17">
        <v>30</v>
      </c>
      <c r="M1439" s="16" t="s">
        <v>1863</v>
      </c>
      <c r="N1439" s="15"/>
    </row>
    <row r="1440" spans="1:14" x14ac:dyDescent="0.2">
      <c r="A1440" s="18">
        <v>41560.686006944445</v>
      </c>
      <c r="B1440" s="16" t="s">
        <v>198</v>
      </c>
      <c r="C1440" s="16" t="s">
        <v>1057</v>
      </c>
      <c r="D1440" s="15">
        <v>41553.760358796295</v>
      </c>
      <c r="F1440" s="16" t="s">
        <v>326</v>
      </c>
      <c r="G1440" s="16" t="s">
        <v>10</v>
      </c>
      <c r="H1440" s="16" t="s">
        <v>251</v>
      </c>
      <c r="I1440" s="16" t="s">
        <v>251</v>
      </c>
      <c r="J1440" s="17">
        <v>30</v>
      </c>
      <c r="K1440" s="17">
        <v>0</v>
      </c>
      <c r="L1440" s="17">
        <v>30</v>
      </c>
      <c r="M1440" s="16" t="s">
        <v>1864</v>
      </c>
      <c r="N1440" s="15">
        <v>41837</v>
      </c>
    </row>
    <row r="1441" spans="1:14" x14ac:dyDescent="0.2">
      <c r="A1441" s="18">
        <v>41555.871689814812</v>
      </c>
      <c r="B1441" s="16" t="s">
        <v>97</v>
      </c>
      <c r="C1441" s="16" t="s">
        <v>739</v>
      </c>
      <c r="D1441" s="15">
        <v>41548.94122685185</v>
      </c>
      <c r="F1441" s="16" t="s">
        <v>326</v>
      </c>
      <c r="G1441" s="16" t="s">
        <v>10</v>
      </c>
      <c r="H1441" s="16" t="s">
        <v>252</v>
      </c>
      <c r="I1441" s="16" t="s">
        <v>252</v>
      </c>
      <c r="J1441" s="17">
        <v>30</v>
      </c>
      <c r="K1441" s="17">
        <v>200</v>
      </c>
      <c r="L1441" s="17">
        <v>230</v>
      </c>
      <c r="M1441" s="16" t="s">
        <v>1864</v>
      </c>
      <c r="N1441" s="15">
        <v>41780</v>
      </c>
    </row>
    <row r="1442" spans="1:14" x14ac:dyDescent="0.2">
      <c r="A1442" s="18">
        <v>41556.563194444447</v>
      </c>
      <c r="B1442" s="16" t="s">
        <v>151</v>
      </c>
      <c r="C1442" s="16" t="s">
        <v>514</v>
      </c>
      <c r="D1442" s="15">
        <v>41549.62872685185</v>
      </c>
      <c r="F1442" s="16" t="s">
        <v>280</v>
      </c>
      <c r="G1442" s="16" t="s">
        <v>10</v>
      </c>
      <c r="H1442" s="16" t="s">
        <v>252</v>
      </c>
      <c r="I1442" s="16" t="s">
        <v>252</v>
      </c>
      <c r="J1442" s="17">
        <v>220</v>
      </c>
      <c r="K1442" s="17">
        <v>0</v>
      </c>
      <c r="L1442" s="17">
        <v>220</v>
      </c>
      <c r="M1442" s="16" t="s">
        <v>1864</v>
      </c>
      <c r="N1442" s="15">
        <v>41645</v>
      </c>
    </row>
    <row r="1443" spans="1:14" x14ac:dyDescent="0.2">
      <c r="A1443" s="18">
        <v>41556.620787037034</v>
      </c>
      <c r="B1443" s="16" t="s">
        <v>103</v>
      </c>
      <c r="C1443" s="16" t="s">
        <v>722</v>
      </c>
      <c r="D1443" s="15">
        <v>41549.686307870368</v>
      </c>
      <c r="F1443" s="16" t="s">
        <v>280</v>
      </c>
      <c r="G1443" s="16" t="s">
        <v>10</v>
      </c>
      <c r="H1443" s="16" t="s">
        <v>256</v>
      </c>
      <c r="I1443" s="16" t="s">
        <v>256</v>
      </c>
      <c r="J1443" s="17">
        <v>30</v>
      </c>
      <c r="K1443" s="17">
        <v>500</v>
      </c>
      <c r="L1443" s="17">
        <v>530</v>
      </c>
      <c r="M1443" s="16" t="s">
        <v>1863</v>
      </c>
      <c r="N1443" s="15"/>
    </row>
    <row r="1444" spans="1:14" x14ac:dyDescent="0.2">
      <c r="A1444" s="18">
        <v>41562.519155092596</v>
      </c>
      <c r="B1444" s="16" t="s">
        <v>224</v>
      </c>
      <c r="C1444" s="16" t="s">
        <v>1169</v>
      </c>
      <c r="D1444" s="15">
        <v>41555.576053240744</v>
      </c>
      <c r="E1444" s="15">
        <v>41560.834629629629</v>
      </c>
      <c r="F1444" s="16" t="s">
        <v>280</v>
      </c>
      <c r="G1444" s="16" t="s">
        <v>10</v>
      </c>
      <c r="H1444" s="16" t="s">
        <v>255</v>
      </c>
      <c r="I1444" s="16" t="s">
        <v>255</v>
      </c>
      <c r="J1444" s="17">
        <v>30</v>
      </c>
      <c r="K1444" s="17">
        <v>0</v>
      </c>
      <c r="L1444" s="17">
        <v>30</v>
      </c>
      <c r="M1444" s="16" t="s">
        <v>1864</v>
      </c>
      <c r="N1444" s="15">
        <v>41665</v>
      </c>
    </row>
    <row r="1445" spans="1:14" x14ac:dyDescent="0.2">
      <c r="A1445" s="18">
        <v>41593.514201388891</v>
      </c>
      <c r="B1445" s="16" t="s">
        <v>224</v>
      </c>
      <c r="C1445" s="16" t="s">
        <v>1170</v>
      </c>
      <c r="D1445" s="15">
        <v>41586.56858796296</v>
      </c>
      <c r="E1445" s="15">
        <v>41591.842210648145</v>
      </c>
      <c r="F1445" s="16" t="s">
        <v>280</v>
      </c>
      <c r="G1445" s="16" t="s">
        <v>10</v>
      </c>
      <c r="H1445" s="16" t="s">
        <v>255</v>
      </c>
      <c r="I1445" s="16" t="s">
        <v>255</v>
      </c>
      <c r="J1445" s="17">
        <v>30</v>
      </c>
      <c r="K1445" s="17">
        <v>0</v>
      </c>
      <c r="L1445" s="17">
        <v>30</v>
      </c>
      <c r="M1445" s="16" t="s">
        <v>1864</v>
      </c>
      <c r="N1445" s="15">
        <v>41879</v>
      </c>
    </row>
    <row r="1446" spans="1:14" x14ac:dyDescent="0.2">
      <c r="A1446" s="18">
        <v>41593.50172453704</v>
      </c>
      <c r="B1446" s="16" t="s">
        <v>207</v>
      </c>
      <c r="C1446" s="16" t="s">
        <v>1171</v>
      </c>
      <c r="D1446" s="15">
        <v>41586.551469907405</v>
      </c>
      <c r="E1446" s="15">
        <v>41591.842152777775</v>
      </c>
      <c r="F1446" s="16" t="s">
        <v>280</v>
      </c>
      <c r="G1446" s="16" t="s">
        <v>10</v>
      </c>
      <c r="H1446" s="16" t="s">
        <v>255</v>
      </c>
      <c r="I1446" s="16" t="s">
        <v>255</v>
      </c>
      <c r="J1446" s="17">
        <v>30</v>
      </c>
      <c r="K1446" s="17">
        <v>0</v>
      </c>
      <c r="L1446" s="17">
        <v>30</v>
      </c>
      <c r="M1446" s="16" t="s">
        <v>1863</v>
      </c>
      <c r="N1446" s="15"/>
    </row>
    <row r="1447" spans="1:14" x14ac:dyDescent="0.2">
      <c r="A1447" s="18">
        <v>41593.467060185183</v>
      </c>
      <c r="B1447" s="16" t="s">
        <v>218</v>
      </c>
      <c r="C1447" s="16" t="s">
        <v>1172</v>
      </c>
      <c r="D1447" s="15">
        <v>41586.508900462963</v>
      </c>
      <c r="F1447" s="16" t="s">
        <v>280</v>
      </c>
      <c r="G1447" s="16" t="s">
        <v>10</v>
      </c>
      <c r="H1447" s="16" t="s">
        <v>257</v>
      </c>
      <c r="I1447" s="16" t="s">
        <v>257</v>
      </c>
      <c r="J1447" s="17">
        <v>30</v>
      </c>
      <c r="K1447" s="17">
        <v>0</v>
      </c>
      <c r="L1447" s="17">
        <v>30</v>
      </c>
      <c r="M1447" s="16" t="s">
        <v>1864</v>
      </c>
      <c r="N1447" s="15">
        <v>41935</v>
      </c>
    </row>
    <row r="1448" spans="1:14" x14ac:dyDescent="0.2">
      <c r="A1448" s="18">
        <v>41552.60832175926</v>
      </c>
      <c r="B1448" s="16" t="s">
        <v>144</v>
      </c>
      <c r="C1448" s="16" t="s">
        <v>446</v>
      </c>
      <c r="D1448" s="15">
        <v>41559.573333333334</v>
      </c>
      <c r="E1448" s="15">
        <v>41561.897118055553</v>
      </c>
      <c r="F1448" s="16" t="s">
        <v>288</v>
      </c>
      <c r="G1448" s="16" t="s">
        <v>10</v>
      </c>
      <c r="H1448" s="16" t="s">
        <v>252</v>
      </c>
      <c r="I1448" s="16" t="s">
        <v>252</v>
      </c>
      <c r="J1448" s="17">
        <v>30</v>
      </c>
      <c r="K1448" s="17">
        <v>332.5</v>
      </c>
      <c r="L1448" s="17">
        <v>362.5</v>
      </c>
      <c r="M1448" s="16" t="s">
        <v>1864</v>
      </c>
      <c r="N1448" s="15">
        <v>41701</v>
      </c>
    </row>
    <row r="1449" spans="1:14" x14ac:dyDescent="0.2">
      <c r="A1449" s="18">
        <v>41561.415335648147</v>
      </c>
      <c r="B1449" s="16" t="s">
        <v>130</v>
      </c>
      <c r="C1449" s="16" t="s">
        <v>1173</v>
      </c>
      <c r="D1449" s="15">
        <v>41554.447812500002</v>
      </c>
      <c r="E1449" s="15">
        <v>41561.867013888892</v>
      </c>
      <c r="F1449" s="16" t="s">
        <v>288</v>
      </c>
      <c r="G1449" s="16" t="s">
        <v>10</v>
      </c>
      <c r="H1449" s="16" t="s">
        <v>252</v>
      </c>
      <c r="I1449" s="16" t="s">
        <v>252</v>
      </c>
      <c r="J1449" s="17">
        <v>30</v>
      </c>
      <c r="K1449" s="17">
        <v>350</v>
      </c>
      <c r="L1449" s="17">
        <v>380</v>
      </c>
      <c r="M1449" s="16" t="s">
        <v>1864</v>
      </c>
      <c r="N1449" s="15">
        <v>41666</v>
      </c>
    </row>
    <row r="1450" spans="1:14" x14ac:dyDescent="0.2">
      <c r="A1450" s="18">
        <v>41553.566655092596</v>
      </c>
      <c r="B1450" s="16" t="s">
        <v>72</v>
      </c>
      <c r="C1450" s="16" t="s">
        <v>1174</v>
      </c>
      <c r="D1450" s="15">
        <v>41560.537002314813</v>
      </c>
      <c r="F1450" s="16" t="s">
        <v>280</v>
      </c>
      <c r="G1450" s="16" t="s">
        <v>10</v>
      </c>
      <c r="H1450" s="16" t="s">
        <v>253</v>
      </c>
      <c r="I1450" s="16" t="s">
        <v>253</v>
      </c>
      <c r="J1450" s="17">
        <v>30</v>
      </c>
      <c r="K1450" s="17">
        <v>0</v>
      </c>
      <c r="L1450" s="17">
        <v>30</v>
      </c>
      <c r="M1450" s="16" t="s">
        <v>1863</v>
      </c>
      <c r="N1450" s="15"/>
    </row>
    <row r="1451" spans="1:14" x14ac:dyDescent="0.2">
      <c r="A1451" s="18">
        <v>41562.573391203703</v>
      </c>
      <c r="B1451" s="16" t="s">
        <v>218</v>
      </c>
      <c r="C1451" s="16" t="s">
        <v>323</v>
      </c>
      <c r="D1451" s="15">
        <v>41555.601527777777</v>
      </c>
      <c r="E1451" s="15">
        <v>41559.655590277776</v>
      </c>
      <c r="F1451" s="16" t="s">
        <v>280</v>
      </c>
      <c r="G1451" s="16" t="s">
        <v>10</v>
      </c>
      <c r="H1451" s="16" t="s">
        <v>253</v>
      </c>
      <c r="I1451" s="16" t="s">
        <v>253</v>
      </c>
      <c r="J1451" s="17">
        <v>50</v>
      </c>
      <c r="K1451" s="17">
        <v>285.02999999999997</v>
      </c>
      <c r="L1451" s="17">
        <v>335.03</v>
      </c>
      <c r="M1451" s="16" t="s">
        <v>1864</v>
      </c>
      <c r="N1451" s="15">
        <v>41770</v>
      </c>
    </row>
    <row r="1452" spans="1:14" x14ac:dyDescent="0.2">
      <c r="A1452" s="18">
        <v>41562.601886574077</v>
      </c>
      <c r="B1452" s="16" t="s">
        <v>206</v>
      </c>
      <c r="C1452" s="16" t="s">
        <v>1175</v>
      </c>
      <c r="D1452" s="15">
        <v>41555.62604166667</v>
      </c>
      <c r="E1452" s="15">
        <v>41560.865868055553</v>
      </c>
      <c r="F1452" s="16" t="s">
        <v>280</v>
      </c>
      <c r="G1452" s="16" t="s">
        <v>10</v>
      </c>
      <c r="H1452" s="16" t="s">
        <v>251</v>
      </c>
      <c r="I1452" s="16" t="s">
        <v>251</v>
      </c>
      <c r="J1452" s="17">
        <v>30</v>
      </c>
      <c r="K1452" s="17">
        <v>0</v>
      </c>
      <c r="L1452" s="17">
        <v>30</v>
      </c>
      <c r="M1452" s="16" t="s">
        <v>1864</v>
      </c>
      <c r="N1452" s="15">
        <v>41667</v>
      </c>
    </row>
    <row r="1453" spans="1:14" x14ac:dyDescent="0.2">
      <c r="A1453" s="18">
        <v>41561.788090277776</v>
      </c>
      <c r="B1453" s="16" t="s">
        <v>228</v>
      </c>
      <c r="C1453" s="16" t="s">
        <v>1176</v>
      </c>
      <c r="D1453" s="15">
        <v>41554.807789351849</v>
      </c>
      <c r="E1453" s="15">
        <v>41554.82167824074</v>
      </c>
      <c r="F1453" s="16" t="s">
        <v>280</v>
      </c>
      <c r="G1453" s="16" t="s">
        <v>10</v>
      </c>
      <c r="H1453" s="16" t="s">
        <v>252</v>
      </c>
      <c r="I1453" s="16" t="s">
        <v>252</v>
      </c>
      <c r="J1453" s="17">
        <v>220</v>
      </c>
      <c r="K1453" s="17">
        <v>0</v>
      </c>
      <c r="L1453" s="17">
        <v>220</v>
      </c>
      <c r="M1453" s="16" t="s">
        <v>1863</v>
      </c>
      <c r="N1453" s="15"/>
    </row>
    <row r="1454" spans="1:14" x14ac:dyDescent="0.2">
      <c r="A1454" s="18">
        <v>41548.753587962965</v>
      </c>
      <c r="B1454" s="16" t="s">
        <v>65</v>
      </c>
      <c r="C1454" s="16" t="s">
        <v>870</v>
      </c>
      <c r="D1454" s="15">
        <v>41541.771944444445</v>
      </c>
      <c r="E1454" s="15">
        <v>41555.516724537039</v>
      </c>
      <c r="F1454" s="16" t="s">
        <v>326</v>
      </c>
      <c r="G1454" s="16" t="s">
        <v>10</v>
      </c>
      <c r="H1454" s="16" t="s">
        <v>251</v>
      </c>
      <c r="I1454" s="16" t="s">
        <v>251</v>
      </c>
      <c r="J1454" s="17">
        <v>30</v>
      </c>
      <c r="K1454" s="17">
        <v>0</v>
      </c>
      <c r="L1454" s="17">
        <v>30</v>
      </c>
      <c r="M1454" s="16" t="s">
        <v>1864</v>
      </c>
      <c r="N1454" s="15">
        <v>41931</v>
      </c>
    </row>
    <row r="1455" spans="1:14" x14ac:dyDescent="0.2">
      <c r="A1455" s="18">
        <v>41562.518055555556</v>
      </c>
      <c r="B1455" s="16" t="s">
        <v>224</v>
      </c>
      <c r="C1455" s="16" t="s">
        <v>1177</v>
      </c>
      <c r="D1455" s="15">
        <v>41555.531192129631</v>
      </c>
      <c r="E1455" s="15">
        <v>41560.834560185183</v>
      </c>
      <c r="F1455" s="16" t="s">
        <v>280</v>
      </c>
      <c r="G1455" s="16" t="s">
        <v>10</v>
      </c>
      <c r="H1455" s="16" t="s">
        <v>255</v>
      </c>
      <c r="I1455" s="16" t="s">
        <v>255</v>
      </c>
      <c r="J1455" s="17">
        <v>30</v>
      </c>
      <c r="K1455" s="17">
        <v>0</v>
      </c>
      <c r="L1455" s="17">
        <v>30</v>
      </c>
      <c r="M1455" s="16" t="s">
        <v>1864</v>
      </c>
      <c r="N1455" s="15">
        <v>41668</v>
      </c>
    </row>
    <row r="1456" spans="1:14" x14ac:dyDescent="0.2">
      <c r="A1456" s="18">
        <v>41562.573206018518</v>
      </c>
      <c r="B1456" s="16" t="s">
        <v>218</v>
      </c>
      <c r="C1456" s="16" t="s">
        <v>323</v>
      </c>
      <c r="D1456" s="15">
        <v>41555.58353009259</v>
      </c>
      <c r="E1456" s="15">
        <v>41555.71020833333</v>
      </c>
      <c r="F1456" s="16" t="s">
        <v>280</v>
      </c>
      <c r="G1456" s="16" t="s">
        <v>10</v>
      </c>
      <c r="H1456" s="16" t="s">
        <v>253</v>
      </c>
      <c r="I1456" s="16" t="s">
        <v>253</v>
      </c>
      <c r="J1456" s="17">
        <v>50</v>
      </c>
      <c r="K1456" s="17">
        <v>243.5</v>
      </c>
      <c r="L1456" s="17">
        <v>293.5</v>
      </c>
      <c r="M1456" s="16" t="s">
        <v>1864</v>
      </c>
      <c r="N1456" s="15">
        <v>41770</v>
      </c>
    </row>
    <row r="1457" spans="1:14" x14ac:dyDescent="0.2">
      <c r="A1457" s="18">
        <v>41555.635868055557</v>
      </c>
      <c r="B1457" s="16" t="s">
        <v>157</v>
      </c>
      <c r="C1457" s="16" t="s">
        <v>1178</v>
      </c>
      <c r="D1457" s="15">
        <v>41548.639756944445</v>
      </c>
      <c r="F1457" s="16" t="s">
        <v>326</v>
      </c>
      <c r="G1457" s="16" t="s">
        <v>10</v>
      </c>
      <c r="H1457" s="16" t="s">
        <v>251</v>
      </c>
      <c r="I1457" s="16" t="s">
        <v>251</v>
      </c>
      <c r="J1457" s="17">
        <v>30</v>
      </c>
      <c r="K1457" s="17">
        <v>0</v>
      </c>
      <c r="L1457" s="17">
        <v>30</v>
      </c>
      <c r="M1457" s="16" t="s">
        <v>1863</v>
      </c>
      <c r="N1457" s="15"/>
    </row>
    <row r="1458" spans="1:14" x14ac:dyDescent="0.2">
      <c r="A1458" s="18">
        <v>41559.727662037039</v>
      </c>
      <c r="B1458" s="16" t="s">
        <v>97</v>
      </c>
      <c r="C1458" s="16" t="s">
        <v>863</v>
      </c>
      <c r="D1458" s="15">
        <v>41552.719629629632</v>
      </c>
      <c r="F1458" s="16" t="s">
        <v>326</v>
      </c>
      <c r="G1458" s="16" t="s">
        <v>10</v>
      </c>
      <c r="H1458" s="16" t="s">
        <v>251</v>
      </c>
      <c r="I1458" s="16" t="s">
        <v>251</v>
      </c>
      <c r="J1458" s="17">
        <v>30</v>
      </c>
      <c r="K1458" s="17">
        <v>0</v>
      </c>
      <c r="L1458" s="17">
        <v>30</v>
      </c>
      <c r="M1458" s="16" t="s">
        <v>1864</v>
      </c>
      <c r="N1458" s="15">
        <v>41818</v>
      </c>
    </row>
    <row r="1459" spans="1:14" x14ac:dyDescent="0.2">
      <c r="A1459" s="18">
        <v>41561.865439814814</v>
      </c>
      <c r="B1459" s="16" t="s">
        <v>208</v>
      </c>
      <c r="C1459" s="16" t="s">
        <v>285</v>
      </c>
      <c r="D1459" s="15">
        <v>41554.852905092594</v>
      </c>
      <c r="E1459" s="15">
        <v>41555.868564814817</v>
      </c>
      <c r="F1459" s="16" t="s">
        <v>280</v>
      </c>
      <c r="G1459" s="16" t="s">
        <v>10</v>
      </c>
      <c r="H1459" s="16" t="s">
        <v>255</v>
      </c>
      <c r="I1459" s="16" t="s">
        <v>255</v>
      </c>
      <c r="J1459" s="17">
        <v>30</v>
      </c>
      <c r="K1459" s="17">
        <v>0</v>
      </c>
      <c r="L1459" s="17">
        <v>30</v>
      </c>
      <c r="M1459" s="16" t="s">
        <v>1864</v>
      </c>
      <c r="N1459" s="15">
        <v>41919</v>
      </c>
    </row>
    <row r="1460" spans="1:14" x14ac:dyDescent="0.2">
      <c r="A1460" s="18">
        <v>41555.835497685184</v>
      </c>
      <c r="B1460" s="16" t="s">
        <v>198</v>
      </c>
      <c r="C1460" s="16" t="s">
        <v>892</v>
      </c>
      <c r="D1460" s="15">
        <v>41548.822581018518</v>
      </c>
      <c r="E1460" s="15">
        <v>41562.716354166667</v>
      </c>
      <c r="F1460" s="16" t="s">
        <v>326</v>
      </c>
      <c r="G1460" s="16" t="s">
        <v>10</v>
      </c>
      <c r="H1460" s="16" t="s">
        <v>253</v>
      </c>
      <c r="I1460" s="16" t="s">
        <v>253</v>
      </c>
      <c r="J1460" s="17">
        <v>30</v>
      </c>
      <c r="K1460" s="17">
        <v>467.6</v>
      </c>
      <c r="L1460" s="17">
        <v>497.6</v>
      </c>
      <c r="M1460" s="16" t="s">
        <v>1864</v>
      </c>
      <c r="N1460" s="15">
        <v>41982</v>
      </c>
    </row>
    <row r="1461" spans="1:14" x14ac:dyDescent="0.2">
      <c r="A1461" s="18">
        <v>41562.522118055553</v>
      </c>
      <c r="B1461" s="16" t="s">
        <v>199</v>
      </c>
      <c r="C1461" s="16" t="s">
        <v>1179</v>
      </c>
      <c r="D1461" s="15">
        <v>41555.50849537037</v>
      </c>
      <c r="E1461" s="15">
        <v>41560.834490740737</v>
      </c>
      <c r="F1461" s="16" t="s">
        <v>280</v>
      </c>
      <c r="G1461" s="16" t="s">
        <v>10</v>
      </c>
      <c r="H1461" s="16" t="s">
        <v>255</v>
      </c>
      <c r="I1461" s="16" t="s">
        <v>255</v>
      </c>
      <c r="J1461" s="17">
        <v>30</v>
      </c>
      <c r="K1461" s="17">
        <v>0</v>
      </c>
      <c r="L1461" s="17">
        <v>30</v>
      </c>
      <c r="M1461" s="16" t="s">
        <v>1864</v>
      </c>
      <c r="N1461" s="15">
        <v>41669</v>
      </c>
    </row>
    <row r="1462" spans="1:14" x14ac:dyDescent="0.2">
      <c r="A1462" s="18">
        <v>41560.696273148147</v>
      </c>
      <c r="B1462" s="16" t="s">
        <v>65</v>
      </c>
      <c r="C1462" s="16" t="s">
        <v>966</v>
      </c>
      <c r="D1462" s="15">
        <v>41553.672997685186</v>
      </c>
      <c r="F1462" s="16" t="s">
        <v>326</v>
      </c>
      <c r="G1462" s="16" t="s">
        <v>10</v>
      </c>
      <c r="H1462" s="16" t="s">
        <v>251</v>
      </c>
      <c r="I1462" s="16" t="s">
        <v>251</v>
      </c>
      <c r="J1462" s="17">
        <v>30</v>
      </c>
      <c r="K1462" s="17">
        <v>0</v>
      </c>
      <c r="L1462" s="17">
        <v>30</v>
      </c>
      <c r="M1462" s="16" t="s">
        <v>1864</v>
      </c>
      <c r="N1462" s="15">
        <v>41699</v>
      </c>
    </row>
    <row r="1463" spans="1:14" x14ac:dyDescent="0.2">
      <c r="A1463" s="18">
        <v>41559.926006944443</v>
      </c>
      <c r="B1463" s="16" t="s">
        <v>186</v>
      </c>
      <c r="C1463" s="16" t="s">
        <v>1180</v>
      </c>
      <c r="D1463" s="15">
        <v>41552.881631944445</v>
      </c>
      <c r="F1463" s="16" t="s">
        <v>280</v>
      </c>
      <c r="G1463" s="16" t="s">
        <v>10</v>
      </c>
      <c r="H1463" s="16" t="s">
        <v>253</v>
      </c>
      <c r="I1463" s="16" t="s">
        <v>253</v>
      </c>
      <c r="J1463" s="17">
        <v>30</v>
      </c>
      <c r="K1463" s="17">
        <v>0</v>
      </c>
      <c r="L1463" s="17">
        <v>30</v>
      </c>
      <c r="M1463" s="16" t="s">
        <v>1863</v>
      </c>
      <c r="N1463" s="15"/>
    </row>
    <row r="1464" spans="1:14" x14ac:dyDescent="0.2">
      <c r="A1464" s="18">
        <v>41561.975289351853</v>
      </c>
      <c r="B1464" s="16" t="s">
        <v>211</v>
      </c>
      <c r="C1464" s="16" t="s">
        <v>1181</v>
      </c>
      <c r="D1464" s="15">
        <v>41554.928252314814</v>
      </c>
      <c r="E1464" s="15">
        <v>41556.489722222221</v>
      </c>
      <c r="F1464" s="16" t="s">
        <v>280</v>
      </c>
      <c r="G1464" s="16" t="s">
        <v>10</v>
      </c>
      <c r="H1464" s="16" t="s">
        <v>252</v>
      </c>
      <c r="I1464" s="16" t="s">
        <v>252</v>
      </c>
      <c r="J1464" s="17">
        <v>30</v>
      </c>
      <c r="K1464" s="17">
        <v>300</v>
      </c>
      <c r="L1464" s="17">
        <v>330</v>
      </c>
      <c r="M1464" s="16" t="s">
        <v>1863</v>
      </c>
      <c r="N1464" s="15"/>
    </row>
    <row r="1465" spans="1:14" x14ac:dyDescent="0.2">
      <c r="A1465" s="18">
        <v>41548.409687500003</v>
      </c>
      <c r="B1465" s="16" t="s">
        <v>182</v>
      </c>
      <c r="C1465" s="16" t="s">
        <v>1182</v>
      </c>
      <c r="D1465" s="15">
        <v>41555.457083333335</v>
      </c>
      <c r="E1465" s="15">
        <v>41560.834398148145</v>
      </c>
      <c r="F1465" s="16" t="s">
        <v>280</v>
      </c>
      <c r="G1465" s="16" t="s">
        <v>10</v>
      </c>
      <c r="H1465" s="16" t="s">
        <v>255</v>
      </c>
      <c r="I1465" s="16" t="s">
        <v>255</v>
      </c>
      <c r="J1465" s="17">
        <v>30</v>
      </c>
      <c r="K1465" s="17">
        <v>0</v>
      </c>
      <c r="L1465" s="17">
        <v>30</v>
      </c>
      <c r="M1465" s="16" t="s">
        <v>1864</v>
      </c>
      <c r="N1465" s="15">
        <v>41670</v>
      </c>
    </row>
    <row r="1466" spans="1:14" x14ac:dyDescent="0.2">
      <c r="A1466" s="18">
        <v>41593.599861111114</v>
      </c>
      <c r="B1466" s="16" t="s">
        <v>206</v>
      </c>
      <c r="C1466" s="16" t="s">
        <v>1183</v>
      </c>
      <c r="D1466" s="15">
        <v>41586.547962962963</v>
      </c>
      <c r="F1466" s="16" t="s">
        <v>280</v>
      </c>
      <c r="G1466" s="16" t="s">
        <v>10</v>
      </c>
      <c r="H1466" s="16" t="s">
        <v>251</v>
      </c>
      <c r="I1466" s="16" t="s">
        <v>251</v>
      </c>
      <c r="J1466" s="17">
        <v>30</v>
      </c>
      <c r="K1466" s="17">
        <v>0</v>
      </c>
      <c r="L1466" s="17">
        <v>30</v>
      </c>
      <c r="M1466" s="16" t="s">
        <v>1864</v>
      </c>
      <c r="N1466" s="15">
        <v>41695</v>
      </c>
    </row>
    <row r="1467" spans="1:14" x14ac:dyDescent="0.2">
      <c r="A1467" s="18">
        <v>41555.62599537037</v>
      </c>
      <c r="B1467" s="16" t="s">
        <v>188</v>
      </c>
      <c r="C1467" s="16" t="s">
        <v>479</v>
      </c>
      <c r="D1467" s="15">
        <v>41548.572534722225</v>
      </c>
      <c r="E1467" s="15">
        <v>41552.402858796297</v>
      </c>
      <c r="F1467" s="16" t="s">
        <v>326</v>
      </c>
      <c r="G1467" s="16" t="s">
        <v>10</v>
      </c>
      <c r="H1467" s="16" t="s">
        <v>251</v>
      </c>
      <c r="I1467" s="16" t="s">
        <v>251</v>
      </c>
      <c r="J1467" s="17">
        <v>30</v>
      </c>
      <c r="K1467" s="17">
        <v>760.08</v>
      </c>
      <c r="L1467" s="17">
        <v>790.08</v>
      </c>
      <c r="M1467" s="16" t="s">
        <v>1863</v>
      </c>
      <c r="N1467" s="15"/>
    </row>
    <row r="1468" spans="1:14" x14ac:dyDescent="0.2">
      <c r="A1468" s="18">
        <v>41550.687326388892</v>
      </c>
      <c r="B1468" s="16" t="s">
        <v>70</v>
      </c>
      <c r="C1468" s="16" t="s">
        <v>720</v>
      </c>
      <c r="D1468" s="15">
        <v>41543.6325462963</v>
      </c>
      <c r="E1468" s="15">
        <v>41556.126921296294</v>
      </c>
      <c r="F1468" s="16" t="s">
        <v>280</v>
      </c>
      <c r="G1468" s="16" t="s">
        <v>10</v>
      </c>
      <c r="H1468" s="16" t="s">
        <v>251</v>
      </c>
      <c r="I1468" s="16" t="s">
        <v>251</v>
      </c>
      <c r="J1468" s="17">
        <v>30</v>
      </c>
      <c r="K1468" s="17">
        <v>0</v>
      </c>
      <c r="L1468" s="17">
        <v>30</v>
      </c>
      <c r="M1468" s="16" t="s">
        <v>1863</v>
      </c>
      <c r="N1468" s="15"/>
    </row>
    <row r="1469" spans="1:14" x14ac:dyDescent="0.2">
      <c r="A1469" s="18">
        <v>41559.936574074076</v>
      </c>
      <c r="B1469" s="16" t="s">
        <v>186</v>
      </c>
      <c r="C1469" s="16" t="s">
        <v>1180</v>
      </c>
      <c r="D1469" s="15">
        <v>41552.881631944445</v>
      </c>
      <c r="F1469" s="16" t="s">
        <v>280</v>
      </c>
      <c r="G1469" s="16" t="s">
        <v>10</v>
      </c>
      <c r="H1469" s="16" t="s">
        <v>253</v>
      </c>
      <c r="I1469" s="16" t="s">
        <v>253</v>
      </c>
      <c r="J1469" s="17">
        <v>30</v>
      </c>
      <c r="K1469" s="17">
        <v>0</v>
      </c>
      <c r="L1469" s="17">
        <v>30</v>
      </c>
      <c r="M1469" s="16" t="s">
        <v>1863</v>
      </c>
      <c r="N1469" s="15"/>
    </row>
    <row r="1470" spans="1:14" x14ac:dyDescent="0.2">
      <c r="A1470" s="18">
        <v>41560.480162037034</v>
      </c>
      <c r="B1470" s="16" t="s">
        <v>143</v>
      </c>
      <c r="C1470" s="16" t="s">
        <v>803</v>
      </c>
      <c r="D1470" s="15">
        <v>41553.423090277778</v>
      </c>
      <c r="F1470" s="16" t="s">
        <v>288</v>
      </c>
      <c r="G1470" s="16" t="s">
        <v>10</v>
      </c>
      <c r="H1470" s="16" t="s">
        <v>252</v>
      </c>
      <c r="I1470" s="16" t="s">
        <v>252</v>
      </c>
      <c r="J1470" s="17">
        <v>220</v>
      </c>
      <c r="K1470" s="17">
        <v>0</v>
      </c>
      <c r="L1470" s="17">
        <v>220</v>
      </c>
      <c r="M1470" s="16" t="s">
        <v>1863</v>
      </c>
      <c r="N1470" s="15"/>
    </row>
    <row r="1471" spans="1:14" x14ac:dyDescent="0.2">
      <c r="A1471" s="18">
        <v>41562.519965277781</v>
      </c>
      <c r="B1471" s="16" t="s">
        <v>224</v>
      </c>
      <c r="C1471" s="16" t="s">
        <v>1182</v>
      </c>
      <c r="D1471" s="15">
        <v>41555.457083333335</v>
      </c>
      <c r="E1471" s="15">
        <v>41560.834398148145</v>
      </c>
      <c r="F1471" s="16" t="s">
        <v>280</v>
      </c>
      <c r="G1471" s="16" t="s">
        <v>10</v>
      </c>
      <c r="H1471" s="16" t="s">
        <v>255</v>
      </c>
      <c r="I1471" s="16" t="s">
        <v>255</v>
      </c>
      <c r="J1471" s="17">
        <v>30</v>
      </c>
      <c r="K1471" s="17">
        <v>0</v>
      </c>
      <c r="L1471" s="17">
        <v>30</v>
      </c>
      <c r="M1471" s="16" t="s">
        <v>1864</v>
      </c>
      <c r="N1471" s="15">
        <v>41670</v>
      </c>
    </row>
    <row r="1472" spans="1:14" x14ac:dyDescent="0.2">
      <c r="A1472" s="18">
        <v>41562.589548611111</v>
      </c>
      <c r="B1472" s="16" t="s">
        <v>85</v>
      </c>
      <c r="C1472" s="16" t="s">
        <v>891</v>
      </c>
      <c r="D1472" s="15">
        <v>41555.526412037034</v>
      </c>
      <c r="E1472" s="15">
        <v>41560.998703703706</v>
      </c>
      <c r="F1472" s="16" t="s">
        <v>280</v>
      </c>
      <c r="G1472" s="16" t="s">
        <v>10</v>
      </c>
      <c r="H1472" s="16" t="s">
        <v>251</v>
      </c>
      <c r="I1472" s="16" t="s">
        <v>251</v>
      </c>
      <c r="J1472" s="17">
        <v>30</v>
      </c>
      <c r="K1472" s="17">
        <v>0</v>
      </c>
      <c r="L1472" s="17">
        <v>30</v>
      </c>
      <c r="M1472" s="16" t="s">
        <v>1863</v>
      </c>
      <c r="N1472" s="15"/>
    </row>
    <row r="1473" spans="1:14" x14ac:dyDescent="0.2">
      <c r="A1473" s="18">
        <v>41555.652766203704</v>
      </c>
      <c r="B1473" s="16" t="s">
        <v>65</v>
      </c>
      <c r="C1473" s="16" t="s">
        <v>1184</v>
      </c>
      <c r="D1473" s="15">
        <v>41548.581678240742</v>
      </c>
      <c r="E1473" s="15">
        <v>41549.510555555556</v>
      </c>
      <c r="F1473" s="16" t="s">
        <v>326</v>
      </c>
      <c r="G1473" s="16" t="s">
        <v>10</v>
      </c>
      <c r="H1473" s="16" t="s">
        <v>251</v>
      </c>
      <c r="I1473" s="16" t="s">
        <v>251</v>
      </c>
      <c r="J1473" s="17">
        <v>30</v>
      </c>
      <c r="K1473" s="17">
        <v>0</v>
      </c>
      <c r="L1473" s="17">
        <v>30</v>
      </c>
      <c r="M1473" s="16" t="s">
        <v>1863</v>
      </c>
      <c r="N1473" s="15"/>
    </row>
    <row r="1474" spans="1:14" x14ac:dyDescent="0.2">
      <c r="A1474" s="18">
        <v>41555.833634259259</v>
      </c>
      <c r="B1474" s="16" t="s">
        <v>198</v>
      </c>
      <c r="C1474" s="16" t="s">
        <v>1185</v>
      </c>
      <c r="D1474" s="15">
        <v>41548.755462962959</v>
      </c>
      <c r="F1474" s="16" t="s">
        <v>326</v>
      </c>
      <c r="G1474" s="16" t="s">
        <v>10</v>
      </c>
      <c r="H1474" s="16" t="s">
        <v>252</v>
      </c>
      <c r="I1474" s="16" t="s">
        <v>252</v>
      </c>
      <c r="J1474" s="17">
        <v>30</v>
      </c>
      <c r="K1474" s="17">
        <v>200</v>
      </c>
      <c r="L1474" s="17">
        <v>230</v>
      </c>
      <c r="M1474" s="16" t="s">
        <v>1864</v>
      </c>
      <c r="N1474" s="15">
        <v>41781</v>
      </c>
    </row>
    <row r="1475" spans="1:14" x14ac:dyDescent="0.2">
      <c r="A1475" s="18">
        <v>41559.705578703702</v>
      </c>
      <c r="B1475" s="16" t="s">
        <v>197</v>
      </c>
      <c r="C1475" s="16" t="s">
        <v>1186</v>
      </c>
      <c r="D1475" s="15">
        <v>41552.624745370369</v>
      </c>
      <c r="F1475" s="16" t="s">
        <v>326</v>
      </c>
      <c r="G1475" s="16" t="s">
        <v>10</v>
      </c>
      <c r="H1475" s="16" t="s">
        <v>251</v>
      </c>
      <c r="I1475" s="16" t="s">
        <v>251</v>
      </c>
      <c r="J1475" s="17">
        <v>30</v>
      </c>
      <c r="K1475" s="17">
        <v>47.5</v>
      </c>
      <c r="L1475" s="17">
        <v>77.5</v>
      </c>
      <c r="M1475" s="16" t="s">
        <v>1864</v>
      </c>
      <c r="N1475" s="15">
        <v>41902</v>
      </c>
    </row>
    <row r="1476" spans="1:14" x14ac:dyDescent="0.2">
      <c r="A1476" s="18">
        <v>41561.927754629629</v>
      </c>
      <c r="B1476" s="16" t="s">
        <v>199</v>
      </c>
      <c r="C1476" s="16" t="s">
        <v>1033</v>
      </c>
      <c r="D1476" s="15">
        <v>41554.843217592592</v>
      </c>
      <c r="E1476" s="15">
        <v>41555.902337962965</v>
      </c>
      <c r="F1476" s="16" t="s">
        <v>280</v>
      </c>
      <c r="G1476" s="16" t="s">
        <v>10</v>
      </c>
      <c r="H1476" s="16" t="s">
        <v>252</v>
      </c>
      <c r="I1476" s="16" t="s">
        <v>252</v>
      </c>
      <c r="J1476" s="17">
        <v>20</v>
      </c>
      <c r="K1476" s="17">
        <v>455.05</v>
      </c>
      <c r="L1476" s="17">
        <v>475.05</v>
      </c>
      <c r="M1476" s="16" t="s">
        <v>1864</v>
      </c>
      <c r="N1476" s="15">
        <v>41706</v>
      </c>
    </row>
    <row r="1477" spans="1:14" x14ac:dyDescent="0.2">
      <c r="A1477" s="18">
        <v>41561.883715277778</v>
      </c>
      <c r="B1477" s="16" t="s">
        <v>207</v>
      </c>
      <c r="C1477" s="16" t="s">
        <v>307</v>
      </c>
      <c r="D1477" s="15">
        <v>41554.788784722223</v>
      </c>
      <c r="E1477" s="15">
        <v>41556.500520833331</v>
      </c>
      <c r="F1477" s="16" t="s">
        <v>280</v>
      </c>
      <c r="G1477" s="16" t="s">
        <v>10</v>
      </c>
      <c r="H1477" s="16" t="s">
        <v>252</v>
      </c>
      <c r="I1477" s="16" t="s">
        <v>252</v>
      </c>
      <c r="J1477" s="17">
        <v>20</v>
      </c>
      <c r="K1477" s="17">
        <v>0</v>
      </c>
      <c r="L1477" s="17">
        <v>20</v>
      </c>
      <c r="M1477" s="16" t="s">
        <v>1864</v>
      </c>
      <c r="N1477" s="15">
        <v>41645</v>
      </c>
    </row>
    <row r="1478" spans="1:14" x14ac:dyDescent="0.2">
      <c r="A1478" s="18">
        <v>41593.525358796294</v>
      </c>
      <c r="B1478" s="16" t="s">
        <v>199</v>
      </c>
      <c r="C1478" s="16" t="s">
        <v>1187</v>
      </c>
      <c r="D1478" s="15">
        <v>41586.425046296295</v>
      </c>
      <c r="E1478" s="15">
        <v>41585.653148148151</v>
      </c>
      <c r="F1478" s="16" t="s">
        <v>280</v>
      </c>
      <c r="G1478" s="16" t="s">
        <v>10</v>
      </c>
      <c r="H1478" s="16" t="s">
        <v>255</v>
      </c>
      <c r="I1478" s="16" t="s">
        <v>255</v>
      </c>
      <c r="J1478" s="17">
        <v>30</v>
      </c>
      <c r="K1478" s="17">
        <v>0</v>
      </c>
      <c r="L1478" s="17">
        <v>30</v>
      </c>
      <c r="M1478" s="16" t="s">
        <v>1864</v>
      </c>
      <c r="N1478" s="15">
        <v>41795</v>
      </c>
    </row>
    <row r="1479" spans="1:14" x14ac:dyDescent="0.2">
      <c r="A1479" s="18">
        <v>41593.9609837963</v>
      </c>
      <c r="B1479" s="16" t="s">
        <v>186</v>
      </c>
      <c r="C1479" s="16" t="s">
        <v>1188</v>
      </c>
      <c r="D1479" s="15">
        <v>41586.851400462961</v>
      </c>
      <c r="F1479" s="16" t="s">
        <v>280</v>
      </c>
      <c r="G1479" s="16" t="s">
        <v>10</v>
      </c>
      <c r="H1479" s="16" t="s">
        <v>253</v>
      </c>
      <c r="I1479" s="16" t="s">
        <v>253</v>
      </c>
      <c r="J1479" s="17">
        <v>30</v>
      </c>
      <c r="K1479" s="17">
        <v>200</v>
      </c>
      <c r="L1479" s="17">
        <v>230</v>
      </c>
      <c r="M1479" s="16" t="s">
        <v>1864</v>
      </c>
      <c r="N1479" s="15">
        <v>41976</v>
      </c>
    </row>
    <row r="1480" spans="1:14" x14ac:dyDescent="0.2">
      <c r="A1480" s="18">
        <v>41548.746087962965</v>
      </c>
      <c r="B1480" s="16" t="s">
        <v>143</v>
      </c>
      <c r="C1480" s="16" t="s">
        <v>1189</v>
      </c>
      <c r="D1480" s="15">
        <v>41541.630543981482</v>
      </c>
      <c r="E1480" s="15">
        <v>41549.354375000003</v>
      </c>
      <c r="F1480" s="16" t="s">
        <v>276</v>
      </c>
      <c r="G1480" s="16" t="s">
        <v>10</v>
      </c>
      <c r="H1480" s="16" t="s">
        <v>252</v>
      </c>
      <c r="I1480" s="16" t="s">
        <v>252</v>
      </c>
      <c r="J1480" s="17">
        <v>220</v>
      </c>
      <c r="K1480" s="17">
        <v>0</v>
      </c>
      <c r="L1480" s="17">
        <v>220</v>
      </c>
      <c r="M1480" s="16" t="s">
        <v>1863</v>
      </c>
      <c r="N1480" s="15"/>
    </row>
    <row r="1481" spans="1:14" x14ac:dyDescent="0.2">
      <c r="A1481" s="18">
        <v>41550.00644675926</v>
      </c>
      <c r="B1481" s="16" t="s">
        <v>186</v>
      </c>
      <c r="C1481" s="16" t="s">
        <v>853</v>
      </c>
      <c r="D1481" s="15">
        <v>41542.883032407408</v>
      </c>
      <c r="F1481" s="16" t="s">
        <v>280</v>
      </c>
      <c r="G1481" s="16" t="s">
        <v>10</v>
      </c>
      <c r="H1481" s="16" t="s">
        <v>253</v>
      </c>
      <c r="I1481" s="16" t="s">
        <v>253</v>
      </c>
      <c r="J1481" s="17">
        <v>30</v>
      </c>
      <c r="K1481" s="17">
        <v>0</v>
      </c>
      <c r="L1481" s="17">
        <v>30</v>
      </c>
      <c r="M1481" s="16" t="s">
        <v>1864</v>
      </c>
      <c r="N1481" s="15">
        <v>41852</v>
      </c>
    </row>
    <row r="1482" spans="1:14" x14ac:dyDescent="0.2">
      <c r="A1482" s="18">
        <v>41562.505752314813</v>
      </c>
      <c r="B1482" s="16" t="s">
        <v>218</v>
      </c>
      <c r="C1482" s="16" t="s">
        <v>494</v>
      </c>
      <c r="D1482" s="15">
        <v>41555.381666666668</v>
      </c>
      <c r="E1482" s="15">
        <v>41555.868773148148</v>
      </c>
      <c r="F1482" s="16" t="s">
        <v>280</v>
      </c>
      <c r="G1482" s="16" t="s">
        <v>10</v>
      </c>
      <c r="H1482" s="16" t="s">
        <v>255</v>
      </c>
      <c r="I1482" s="16" t="s">
        <v>255</v>
      </c>
      <c r="J1482" s="17">
        <v>30</v>
      </c>
      <c r="K1482" s="17">
        <v>0</v>
      </c>
      <c r="L1482" s="17">
        <v>30</v>
      </c>
      <c r="M1482" s="16" t="s">
        <v>1863</v>
      </c>
      <c r="N1482" s="15"/>
    </row>
    <row r="1483" spans="1:14" x14ac:dyDescent="0.2">
      <c r="A1483" s="18">
        <v>41555.851134259261</v>
      </c>
      <c r="B1483" s="16" t="s">
        <v>143</v>
      </c>
      <c r="C1483" s="16" t="s">
        <v>1190</v>
      </c>
      <c r="D1483" s="15">
        <v>41548.721736111111</v>
      </c>
      <c r="F1483" s="16" t="s">
        <v>326</v>
      </c>
      <c r="G1483" s="16" t="s">
        <v>10</v>
      </c>
      <c r="H1483" s="16" t="s">
        <v>253</v>
      </c>
      <c r="I1483" s="16" t="s">
        <v>253</v>
      </c>
      <c r="J1483" s="17">
        <v>30</v>
      </c>
      <c r="K1483" s="17">
        <v>0</v>
      </c>
      <c r="L1483" s="17">
        <v>30</v>
      </c>
      <c r="M1483" s="16" t="s">
        <v>1863</v>
      </c>
      <c r="N1483" s="15"/>
    </row>
    <row r="1484" spans="1:14" x14ac:dyDescent="0.2">
      <c r="A1484" s="18">
        <v>41562.501180555555</v>
      </c>
      <c r="B1484" s="16" t="s">
        <v>207</v>
      </c>
      <c r="C1484" s="16" t="s">
        <v>454</v>
      </c>
      <c r="D1484" s="15">
        <v>41555.371655092589</v>
      </c>
      <c r="E1484" s="15">
        <v>41555.67800925926</v>
      </c>
      <c r="F1484" s="16" t="s">
        <v>280</v>
      </c>
      <c r="G1484" s="16" t="s">
        <v>10</v>
      </c>
      <c r="H1484" s="16" t="s">
        <v>255</v>
      </c>
      <c r="I1484" s="16" t="s">
        <v>255</v>
      </c>
      <c r="J1484" s="17">
        <v>401</v>
      </c>
      <c r="K1484" s="17">
        <v>0</v>
      </c>
      <c r="L1484" s="17">
        <v>401</v>
      </c>
      <c r="M1484" s="16" t="s">
        <v>1864</v>
      </c>
      <c r="N1484" s="15">
        <v>41890</v>
      </c>
    </row>
    <row r="1485" spans="1:14" x14ac:dyDescent="0.2">
      <c r="A1485" s="18">
        <v>41561.735486111109</v>
      </c>
      <c r="B1485" s="16" t="s">
        <v>141</v>
      </c>
      <c r="C1485" s="16" t="s">
        <v>1191</v>
      </c>
      <c r="D1485" s="15">
        <v>41554.603958333333</v>
      </c>
      <c r="F1485" s="16" t="s">
        <v>274</v>
      </c>
      <c r="G1485" s="16" t="s">
        <v>10</v>
      </c>
      <c r="H1485" s="16" t="s">
        <v>252</v>
      </c>
      <c r="I1485" s="16" t="s">
        <v>252</v>
      </c>
      <c r="J1485" s="17">
        <v>30</v>
      </c>
      <c r="K1485" s="17">
        <v>444</v>
      </c>
      <c r="L1485" s="17">
        <v>474</v>
      </c>
      <c r="M1485" s="16" t="s">
        <v>1864</v>
      </c>
      <c r="N1485" s="15">
        <v>41775</v>
      </c>
    </row>
    <row r="1486" spans="1:14" x14ac:dyDescent="0.2">
      <c r="A1486" s="18">
        <v>41561.974479166667</v>
      </c>
      <c r="B1486" s="16" t="s">
        <v>211</v>
      </c>
      <c r="C1486" s="16" t="s">
        <v>474</v>
      </c>
      <c r="D1486" s="15">
        <v>41554.838206018518</v>
      </c>
      <c r="E1486" s="15">
        <v>41555.814375000002</v>
      </c>
      <c r="F1486" s="16" t="s">
        <v>280</v>
      </c>
      <c r="G1486" s="16" t="s">
        <v>10</v>
      </c>
      <c r="H1486" s="16" t="s">
        <v>252</v>
      </c>
      <c r="I1486" s="16" t="s">
        <v>252</v>
      </c>
      <c r="J1486" s="17">
        <v>30</v>
      </c>
      <c r="K1486" s="17">
        <v>50</v>
      </c>
      <c r="L1486" s="17">
        <v>80</v>
      </c>
      <c r="M1486" s="16" t="s">
        <v>1863</v>
      </c>
      <c r="N1486" s="15"/>
    </row>
    <row r="1487" spans="1:14" x14ac:dyDescent="0.2">
      <c r="A1487" s="18">
        <v>41555.866886574076</v>
      </c>
      <c r="B1487" s="16" t="s">
        <v>97</v>
      </c>
      <c r="C1487" s="16" t="s">
        <v>1192</v>
      </c>
      <c r="D1487" s="15">
        <v>41548.724004629628</v>
      </c>
      <c r="F1487" s="16" t="s">
        <v>326</v>
      </c>
      <c r="G1487" s="16" t="s">
        <v>10</v>
      </c>
      <c r="H1487" s="16" t="s">
        <v>253</v>
      </c>
      <c r="I1487" s="16" t="s">
        <v>253</v>
      </c>
      <c r="J1487" s="17">
        <v>30</v>
      </c>
      <c r="K1487" s="17">
        <v>0</v>
      </c>
      <c r="L1487" s="17">
        <v>30</v>
      </c>
      <c r="M1487" s="16" t="s">
        <v>1863</v>
      </c>
      <c r="N1487" s="15"/>
    </row>
    <row r="1488" spans="1:14" x14ac:dyDescent="0.2">
      <c r="A1488" s="18">
        <v>41558.759421296294</v>
      </c>
      <c r="B1488" s="16" t="s">
        <v>148</v>
      </c>
      <c r="C1488" s="16" t="s">
        <v>834</v>
      </c>
      <c r="D1488" s="15">
        <v>41551.611319444448</v>
      </c>
      <c r="F1488" s="16" t="s">
        <v>326</v>
      </c>
      <c r="G1488" s="16" t="s">
        <v>10</v>
      </c>
      <c r="H1488" s="16" t="s">
        <v>251</v>
      </c>
      <c r="I1488" s="16" t="s">
        <v>251</v>
      </c>
      <c r="J1488" s="17">
        <v>30</v>
      </c>
      <c r="K1488" s="17">
        <v>0</v>
      </c>
      <c r="L1488" s="17">
        <v>30</v>
      </c>
      <c r="M1488" s="16" t="s">
        <v>1864</v>
      </c>
      <c r="N1488" s="15">
        <v>41917</v>
      </c>
    </row>
    <row r="1489" spans="1:14" x14ac:dyDescent="0.2">
      <c r="A1489" s="18">
        <v>41561.964398148149</v>
      </c>
      <c r="B1489" s="16" t="s">
        <v>206</v>
      </c>
      <c r="C1489" s="16" t="s">
        <v>1176</v>
      </c>
      <c r="D1489" s="15">
        <v>41554.807789351849</v>
      </c>
      <c r="E1489" s="15">
        <v>41554.82167824074</v>
      </c>
      <c r="F1489" s="16" t="s">
        <v>280</v>
      </c>
      <c r="G1489" s="16" t="s">
        <v>10</v>
      </c>
      <c r="H1489" s="16" t="s">
        <v>252</v>
      </c>
      <c r="I1489" s="16" t="s">
        <v>252</v>
      </c>
      <c r="J1489" s="17">
        <v>220</v>
      </c>
      <c r="K1489" s="17">
        <v>0</v>
      </c>
      <c r="L1489" s="17">
        <v>220</v>
      </c>
      <c r="M1489" s="16" t="s">
        <v>1863</v>
      </c>
      <c r="N1489" s="15"/>
    </row>
    <row r="1490" spans="1:14" x14ac:dyDescent="0.2">
      <c r="A1490" s="18">
        <v>41558.771145833336</v>
      </c>
      <c r="B1490" s="16" t="s">
        <v>225</v>
      </c>
      <c r="C1490" s="16" t="s">
        <v>1124</v>
      </c>
      <c r="D1490" s="15">
        <v>41551.604548611111</v>
      </c>
      <c r="F1490" s="16" t="s">
        <v>326</v>
      </c>
      <c r="G1490" s="16" t="s">
        <v>10</v>
      </c>
      <c r="H1490" s="16" t="s">
        <v>251</v>
      </c>
      <c r="I1490" s="16" t="s">
        <v>251</v>
      </c>
      <c r="J1490" s="17">
        <v>30</v>
      </c>
      <c r="K1490" s="17">
        <v>0</v>
      </c>
      <c r="L1490" s="17">
        <v>30</v>
      </c>
      <c r="M1490" s="16" t="s">
        <v>1864</v>
      </c>
      <c r="N1490" s="15">
        <v>41924</v>
      </c>
    </row>
    <row r="1491" spans="1:14" x14ac:dyDescent="0.2">
      <c r="A1491" s="18">
        <v>41558.760613425926</v>
      </c>
      <c r="B1491" s="16" t="s">
        <v>148</v>
      </c>
      <c r="C1491" s="16" t="s">
        <v>1085</v>
      </c>
      <c r="D1491" s="15">
        <v>41551.590555555558</v>
      </c>
      <c r="F1491" s="16" t="s">
        <v>326</v>
      </c>
      <c r="G1491" s="16" t="s">
        <v>10</v>
      </c>
      <c r="H1491" s="16" t="s">
        <v>251</v>
      </c>
      <c r="I1491" s="16" t="s">
        <v>251</v>
      </c>
      <c r="J1491" s="17">
        <v>30</v>
      </c>
      <c r="K1491" s="17">
        <v>0</v>
      </c>
      <c r="L1491" s="17">
        <v>30</v>
      </c>
      <c r="M1491" s="16" t="s">
        <v>1864</v>
      </c>
      <c r="N1491" s="15">
        <v>41908</v>
      </c>
    </row>
    <row r="1492" spans="1:14" x14ac:dyDescent="0.2">
      <c r="A1492" s="18">
        <v>41560.926817129628</v>
      </c>
      <c r="B1492" s="16" t="s">
        <v>186</v>
      </c>
      <c r="C1492" s="16" t="s">
        <v>1193</v>
      </c>
      <c r="D1492" s="15">
        <v>41553.740601851852</v>
      </c>
      <c r="F1492" s="16" t="s">
        <v>280</v>
      </c>
      <c r="G1492" s="16" t="s">
        <v>10</v>
      </c>
      <c r="H1492" s="16" t="s">
        <v>253</v>
      </c>
      <c r="I1492" s="16" t="s">
        <v>253</v>
      </c>
      <c r="J1492" s="17">
        <v>30</v>
      </c>
      <c r="K1492" s="17">
        <v>0</v>
      </c>
      <c r="L1492" s="17">
        <v>30</v>
      </c>
      <c r="M1492" s="16" t="s">
        <v>1864</v>
      </c>
      <c r="N1492" s="15">
        <v>41671</v>
      </c>
    </row>
    <row r="1493" spans="1:14" x14ac:dyDescent="0.2">
      <c r="A1493" s="18">
        <v>41562.591863425929</v>
      </c>
      <c r="B1493" s="16" t="s">
        <v>85</v>
      </c>
      <c r="C1493" s="16" t="s">
        <v>1090</v>
      </c>
      <c r="D1493" s="15">
        <v>41555.405092592591</v>
      </c>
      <c r="E1493" s="15">
        <v>41556.317094907405</v>
      </c>
      <c r="F1493" s="16" t="s">
        <v>280</v>
      </c>
      <c r="G1493" s="16" t="s">
        <v>10</v>
      </c>
      <c r="H1493" s="16" t="s">
        <v>251</v>
      </c>
      <c r="I1493" s="16" t="s">
        <v>251</v>
      </c>
      <c r="J1493" s="17">
        <v>30</v>
      </c>
      <c r="K1493" s="17">
        <v>0</v>
      </c>
      <c r="L1493" s="17">
        <v>30</v>
      </c>
      <c r="M1493" s="16" t="s">
        <v>1863</v>
      </c>
      <c r="N1493" s="15"/>
    </row>
    <row r="1494" spans="1:14" x14ac:dyDescent="0.2">
      <c r="A1494" s="18">
        <v>41560.909722222219</v>
      </c>
      <c r="B1494" s="16" t="s">
        <v>186</v>
      </c>
      <c r="C1494" s="16" t="s">
        <v>1194</v>
      </c>
      <c r="D1494" s="15">
        <v>41553.719768518517</v>
      </c>
      <c r="F1494" s="16" t="s">
        <v>280</v>
      </c>
      <c r="G1494" s="16" t="s">
        <v>10</v>
      </c>
      <c r="H1494" s="16" t="s">
        <v>253</v>
      </c>
      <c r="I1494" s="16" t="s">
        <v>253</v>
      </c>
      <c r="J1494" s="17">
        <v>30</v>
      </c>
      <c r="K1494" s="17">
        <v>0</v>
      </c>
      <c r="L1494" s="17">
        <v>30</v>
      </c>
      <c r="M1494" s="16" t="s">
        <v>1864</v>
      </c>
      <c r="N1494" s="15">
        <v>41908</v>
      </c>
    </row>
    <row r="1495" spans="1:14" x14ac:dyDescent="0.2">
      <c r="A1495" s="18">
        <v>41560.921724537038</v>
      </c>
      <c r="B1495" s="16" t="s">
        <v>186</v>
      </c>
      <c r="C1495" s="16" t="s">
        <v>1193</v>
      </c>
      <c r="D1495" s="15">
        <v>41553.731388888889</v>
      </c>
      <c r="F1495" s="16" t="s">
        <v>280</v>
      </c>
      <c r="G1495" s="16" t="s">
        <v>10</v>
      </c>
      <c r="H1495" s="16" t="s">
        <v>253</v>
      </c>
      <c r="I1495" s="16" t="s">
        <v>253</v>
      </c>
      <c r="J1495" s="17">
        <v>30</v>
      </c>
      <c r="K1495" s="17">
        <v>0</v>
      </c>
      <c r="L1495" s="17">
        <v>30</v>
      </c>
      <c r="M1495" s="16" t="s">
        <v>1864</v>
      </c>
      <c r="N1495" s="15">
        <v>41671</v>
      </c>
    </row>
    <row r="1496" spans="1:14" x14ac:dyDescent="0.2">
      <c r="A1496" s="18">
        <v>41561.867569444446</v>
      </c>
      <c r="B1496" s="16" t="s">
        <v>208</v>
      </c>
      <c r="C1496" s="16" t="s">
        <v>1195</v>
      </c>
      <c r="D1496" s="15">
        <v>41554.670787037037</v>
      </c>
      <c r="F1496" s="16" t="s">
        <v>280</v>
      </c>
      <c r="G1496" s="16" t="s">
        <v>10</v>
      </c>
      <c r="H1496" s="16" t="s">
        <v>252</v>
      </c>
      <c r="I1496" s="16" t="s">
        <v>252</v>
      </c>
      <c r="J1496" s="17">
        <v>30</v>
      </c>
      <c r="K1496" s="17">
        <v>0</v>
      </c>
      <c r="L1496" s="17">
        <v>30</v>
      </c>
      <c r="M1496" s="16" t="s">
        <v>1864</v>
      </c>
      <c r="N1496" s="15">
        <v>41672</v>
      </c>
    </row>
    <row r="1497" spans="1:14" x14ac:dyDescent="0.2">
      <c r="A1497" s="18">
        <v>41588.680034722223</v>
      </c>
      <c r="B1497" s="16" t="s">
        <v>65</v>
      </c>
      <c r="C1497" s="16" t="s">
        <v>1196</v>
      </c>
      <c r="D1497" s="15">
        <v>41581.482106481482</v>
      </c>
      <c r="F1497" s="16" t="s">
        <v>326</v>
      </c>
      <c r="G1497" s="16" t="s">
        <v>10</v>
      </c>
      <c r="H1497" s="16" t="s">
        <v>251</v>
      </c>
      <c r="I1497" s="16" t="s">
        <v>251</v>
      </c>
      <c r="J1497" s="17">
        <v>30</v>
      </c>
      <c r="K1497" s="17">
        <v>0</v>
      </c>
      <c r="L1497" s="17">
        <v>30</v>
      </c>
      <c r="M1497" s="16" t="s">
        <v>1863</v>
      </c>
      <c r="N1497" s="15"/>
    </row>
    <row r="1498" spans="1:14" x14ac:dyDescent="0.2">
      <c r="A1498" s="18">
        <v>41561.961574074077</v>
      </c>
      <c r="B1498" s="16" t="s">
        <v>206</v>
      </c>
      <c r="C1498" s="16" t="s">
        <v>1197</v>
      </c>
      <c r="D1498" s="15">
        <v>41554.757650462961</v>
      </c>
      <c r="F1498" s="16" t="s">
        <v>280</v>
      </c>
      <c r="G1498" s="16" t="s">
        <v>10</v>
      </c>
      <c r="H1498" s="16" t="s">
        <v>252</v>
      </c>
      <c r="I1498" s="16" t="s">
        <v>252</v>
      </c>
      <c r="J1498" s="17">
        <v>30</v>
      </c>
      <c r="K1498" s="17">
        <v>300</v>
      </c>
      <c r="L1498" s="17">
        <v>330</v>
      </c>
      <c r="M1498" s="16" t="s">
        <v>1863</v>
      </c>
      <c r="N1498" s="15"/>
    </row>
    <row r="1499" spans="1:14" x14ac:dyDescent="0.2">
      <c r="A1499" s="18">
        <v>41593.588738425926</v>
      </c>
      <c r="B1499" s="16" t="s">
        <v>85</v>
      </c>
      <c r="C1499" s="16" t="s">
        <v>1198</v>
      </c>
      <c r="D1499" s="15">
        <v>41586.384583333333</v>
      </c>
      <c r="E1499" s="15">
        <v>41587.462199074071</v>
      </c>
      <c r="F1499" s="16" t="s">
        <v>280</v>
      </c>
      <c r="G1499" s="16" t="s">
        <v>10</v>
      </c>
      <c r="H1499" s="16" t="s">
        <v>251</v>
      </c>
      <c r="I1499" s="16" t="s">
        <v>251</v>
      </c>
      <c r="J1499" s="17">
        <v>30</v>
      </c>
      <c r="K1499" s="17">
        <v>0</v>
      </c>
      <c r="L1499" s="17">
        <v>30</v>
      </c>
      <c r="M1499" s="16" t="s">
        <v>1863</v>
      </c>
      <c r="N1499" s="15"/>
    </row>
    <row r="1500" spans="1:14" x14ac:dyDescent="0.2">
      <c r="A1500" s="18">
        <v>41560.89912037037</v>
      </c>
      <c r="B1500" s="16" t="s">
        <v>186</v>
      </c>
      <c r="C1500" s="16" t="s">
        <v>1144</v>
      </c>
      <c r="D1500" s="15">
        <v>41553.692465277774</v>
      </c>
      <c r="F1500" s="16" t="s">
        <v>280</v>
      </c>
      <c r="G1500" s="16" t="s">
        <v>10</v>
      </c>
      <c r="H1500" s="16" t="s">
        <v>253</v>
      </c>
      <c r="I1500" s="16" t="s">
        <v>253</v>
      </c>
      <c r="J1500" s="17">
        <v>30</v>
      </c>
      <c r="K1500" s="17">
        <v>0</v>
      </c>
      <c r="L1500" s="17">
        <v>30</v>
      </c>
      <c r="M1500" s="16" t="s">
        <v>1864</v>
      </c>
      <c r="N1500" s="15">
        <v>41655</v>
      </c>
    </row>
    <row r="1501" spans="1:14" x14ac:dyDescent="0.2">
      <c r="A1501" s="18">
        <v>41561.863252314812</v>
      </c>
      <c r="B1501" s="16" t="s">
        <v>208</v>
      </c>
      <c r="C1501" s="16" t="s">
        <v>298</v>
      </c>
      <c r="D1501" s="15">
        <v>41554.652245370373</v>
      </c>
      <c r="E1501" s="15">
        <v>41556.230219907404</v>
      </c>
      <c r="F1501" s="16" t="s">
        <v>280</v>
      </c>
      <c r="G1501" s="16" t="s">
        <v>10</v>
      </c>
      <c r="H1501" s="16" t="s">
        <v>255</v>
      </c>
      <c r="I1501" s="16" t="s">
        <v>255</v>
      </c>
      <c r="J1501" s="17">
        <v>30</v>
      </c>
      <c r="K1501" s="17">
        <v>285</v>
      </c>
      <c r="L1501" s="17">
        <v>315</v>
      </c>
      <c r="M1501" s="16" t="s">
        <v>1864</v>
      </c>
      <c r="N1501" s="15">
        <v>41931</v>
      </c>
    </row>
    <row r="1502" spans="1:14" x14ac:dyDescent="0.2">
      <c r="A1502" s="18">
        <v>41556.795567129629</v>
      </c>
      <c r="B1502" s="16" t="s">
        <v>225</v>
      </c>
      <c r="C1502" s="16" t="s">
        <v>1199</v>
      </c>
      <c r="D1502" s="15">
        <v>41549.581319444442</v>
      </c>
      <c r="E1502" s="15">
        <v>41562.806747685187</v>
      </c>
      <c r="F1502" s="16" t="s">
        <v>326</v>
      </c>
      <c r="G1502" s="16" t="s">
        <v>10</v>
      </c>
      <c r="H1502" s="16" t="s">
        <v>251</v>
      </c>
      <c r="I1502" s="16" t="s">
        <v>251</v>
      </c>
      <c r="J1502" s="17">
        <v>30</v>
      </c>
      <c r="K1502" s="17">
        <v>0</v>
      </c>
      <c r="L1502" s="17">
        <v>30</v>
      </c>
      <c r="M1502" s="16" t="s">
        <v>1864</v>
      </c>
      <c r="N1502" s="15">
        <v>41673</v>
      </c>
    </row>
    <row r="1503" spans="1:14" x14ac:dyDescent="0.2">
      <c r="A1503" s="18">
        <v>41557.620196759257</v>
      </c>
      <c r="B1503" s="16" t="s">
        <v>209</v>
      </c>
      <c r="C1503" s="16" t="s">
        <v>1123</v>
      </c>
      <c r="D1503" s="15">
        <v>41550.403749999998</v>
      </c>
      <c r="E1503" s="15">
        <v>41560.430104166669</v>
      </c>
      <c r="F1503" s="16" t="s">
        <v>274</v>
      </c>
      <c r="G1503" s="16" t="s">
        <v>10</v>
      </c>
      <c r="H1503" s="16" t="s">
        <v>254</v>
      </c>
      <c r="I1503" s="16" t="s">
        <v>254</v>
      </c>
      <c r="J1503" s="17">
        <v>30</v>
      </c>
      <c r="K1503" s="17">
        <v>0</v>
      </c>
      <c r="L1503" s="17">
        <v>30</v>
      </c>
      <c r="M1503" s="16" t="s">
        <v>1864</v>
      </c>
      <c r="N1503" s="15">
        <v>41652</v>
      </c>
    </row>
    <row r="1504" spans="1:14" x14ac:dyDescent="0.2">
      <c r="A1504" s="18">
        <v>41562.506053240744</v>
      </c>
      <c r="B1504" s="16" t="s">
        <v>218</v>
      </c>
      <c r="C1504" s="16" t="s">
        <v>1118</v>
      </c>
      <c r="D1504" s="15">
        <v>41555.283495370371</v>
      </c>
      <c r="E1504" s="15">
        <v>41556.441192129627</v>
      </c>
      <c r="F1504" s="16" t="s">
        <v>280</v>
      </c>
      <c r="G1504" s="16" t="s">
        <v>10</v>
      </c>
      <c r="H1504" s="16" t="s">
        <v>255</v>
      </c>
      <c r="I1504" s="16" t="s">
        <v>255</v>
      </c>
      <c r="J1504" s="17">
        <v>30</v>
      </c>
      <c r="K1504" s="17">
        <v>0</v>
      </c>
      <c r="L1504" s="17">
        <v>30</v>
      </c>
      <c r="M1504" s="16" t="s">
        <v>1864</v>
      </c>
      <c r="N1504" s="15">
        <v>41970</v>
      </c>
    </row>
    <row r="1505" spans="1:14" x14ac:dyDescent="0.2">
      <c r="A1505" s="18">
        <v>41548.754351851851</v>
      </c>
      <c r="B1505" s="16" t="s">
        <v>65</v>
      </c>
      <c r="C1505" s="16" t="s">
        <v>966</v>
      </c>
      <c r="D1505" s="15">
        <v>41541.523460648146</v>
      </c>
      <c r="E1505" s="15">
        <v>41555.70040509259</v>
      </c>
      <c r="F1505" s="16" t="s">
        <v>326</v>
      </c>
      <c r="G1505" s="16" t="s">
        <v>10</v>
      </c>
      <c r="H1505" s="16" t="s">
        <v>251</v>
      </c>
      <c r="I1505" s="16" t="s">
        <v>251</v>
      </c>
      <c r="J1505" s="17">
        <v>30</v>
      </c>
      <c r="K1505" s="17">
        <v>0</v>
      </c>
      <c r="L1505" s="17">
        <v>30</v>
      </c>
      <c r="M1505" s="16" t="s">
        <v>1864</v>
      </c>
      <c r="N1505" s="15">
        <v>41699</v>
      </c>
    </row>
    <row r="1506" spans="1:14" x14ac:dyDescent="0.2">
      <c r="A1506" s="18">
        <v>41559.72792824074</v>
      </c>
      <c r="B1506" s="16" t="s">
        <v>97</v>
      </c>
      <c r="C1506" s="16" t="s">
        <v>1165</v>
      </c>
      <c r="D1506" s="15">
        <v>41552.492858796293</v>
      </c>
      <c r="F1506" s="16" t="s">
        <v>326</v>
      </c>
      <c r="G1506" s="16" t="s">
        <v>10</v>
      </c>
      <c r="H1506" s="16" t="s">
        <v>251</v>
      </c>
      <c r="I1506" s="16" t="s">
        <v>251</v>
      </c>
      <c r="J1506" s="17">
        <v>30</v>
      </c>
      <c r="K1506" s="17">
        <v>50</v>
      </c>
      <c r="L1506" s="17">
        <v>80</v>
      </c>
      <c r="M1506" s="16" t="s">
        <v>1864</v>
      </c>
      <c r="N1506" s="15">
        <v>41662</v>
      </c>
    </row>
    <row r="1507" spans="1:14" x14ac:dyDescent="0.2">
      <c r="A1507" s="18">
        <v>41550.002789351849</v>
      </c>
      <c r="B1507" s="16" t="s">
        <v>186</v>
      </c>
      <c r="C1507" s="16" t="s">
        <v>1119</v>
      </c>
      <c r="D1507" s="15">
        <v>41542.752187500002</v>
      </c>
      <c r="F1507" s="16" t="s">
        <v>280</v>
      </c>
      <c r="G1507" s="16" t="s">
        <v>10</v>
      </c>
      <c r="H1507" s="16" t="s">
        <v>253</v>
      </c>
      <c r="I1507" s="16" t="s">
        <v>253</v>
      </c>
      <c r="J1507" s="17">
        <v>30</v>
      </c>
      <c r="K1507" s="17">
        <v>120</v>
      </c>
      <c r="L1507" s="17">
        <v>150</v>
      </c>
      <c r="M1507" s="16" t="s">
        <v>1863</v>
      </c>
      <c r="N1507" s="15"/>
    </row>
    <row r="1508" spans="1:14" x14ac:dyDescent="0.2">
      <c r="A1508" s="18">
        <v>41561.863518518519</v>
      </c>
      <c r="B1508" s="16" t="s">
        <v>208</v>
      </c>
      <c r="C1508" s="16" t="s">
        <v>298</v>
      </c>
      <c r="D1508" s="15">
        <v>41554.61241898148</v>
      </c>
      <c r="E1508" s="15">
        <v>41556.230150462965</v>
      </c>
      <c r="F1508" s="16" t="s">
        <v>280</v>
      </c>
      <c r="G1508" s="16" t="s">
        <v>10</v>
      </c>
      <c r="H1508" s="16" t="s">
        <v>255</v>
      </c>
      <c r="I1508" s="16" t="s">
        <v>255</v>
      </c>
      <c r="J1508" s="17">
        <v>30</v>
      </c>
      <c r="K1508" s="17">
        <v>235.65</v>
      </c>
      <c r="L1508" s="17">
        <v>265.64999999999998</v>
      </c>
      <c r="M1508" s="16" t="s">
        <v>1864</v>
      </c>
      <c r="N1508" s="15">
        <v>41931</v>
      </c>
    </row>
    <row r="1509" spans="1:14" x14ac:dyDescent="0.2">
      <c r="A1509" s="18">
        <v>41561.922152777777</v>
      </c>
      <c r="B1509" s="16" t="s">
        <v>214</v>
      </c>
      <c r="C1509" s="16" t="s">
        <v>740</v>
      </c>
      <c r="D1509" s="15">
        <v>41554.668229166666</v>
      </c>
      <c r="E1509" s="15">
        <v>41555.902083333334</v>
      </c>
      <c r="F1509" s="16" t="s">
        <v>280</v>
      </c>
      <c r="G1509" s="16" t="s">
        <v>10</v>
      </c>
      <c r="H1509" s="16" t="s">
        <v>252</v>
      </c>
      <c r="I1509" s="16" t="s">
        <v>252</v>
      </c>
      <c r="J1509" s="17">
        <v>20</v>
      </c>
      <c r="K1509" s="17">
        <v>237.52</v>
      </c>
      <c r="L1509" s="17">
        <v>257.52</v>
      </c>
      <c r="M1509" s="16" t="s">
        <v>1864</v>
      </c>
      <c r="N1509" s="15">
        <v>41858</v>
      </c>
    </row>
    <row r="1510" spans="1:14" x14ac:dyDescent="0.2">
      <c r="A1510" s="18">
        <v>41558.771793981483</v>
      </c>
      <c r="B1510" s="16" t="s">
        <v>225</v>
      </c>
      <c r="C1510" s="16" t="s">
        <v>367</v>
      </c>
      <c r="D1510" s="15">
        <v>41551.513032407405</v>
      </c>
      <c r="F1510" s="16" t="s">
        <v>326</v>
      </c>
      <c r="G1510" s="16" t="s">
        <v>10</v>
      </c>
      <c r="H1510" s="16" t="s">
        <v>251</v>
      </c>
      <c r="I1510" s="16" t="s">
        <v>251</v>
      </c>
      <c r="J1510" s="17">
        <v>30</v>
      </c>
      <c r="K1510" s="17">
        <v>0</v>
      </c>
      <c r="L1510" s="17">
        <v>30</v>
      </c>
      <c r="M1510" s="16" t="s">
        <v>1864</v>
      </c>
      <c r="N1510" s="15">
        <v>41697</v>
      </c>
    </row>
    <row r="1511" spans="1:14" x14ac:dyDescent="0.2">
      <c r="A1511" s="18">
        <v>41562.997430555559</v>
      </c>
      <c r="B1511" s="16" t="s">
        <v>186</v>
      </c>
      <c r="C1511" s="16" t="s">
        <v>1120</v>
      </c>
      <c r="D1511" s="15">
        <v>41555.737754629627</v>
      </c>
      <c r="F1511" s="16" t="s">
        <v>280</v>
      </c>
      <c r="G1511" s="16" t="s">
        <v>10</v>
      </c>
      <c r="H1511" s="16" t="s">
        <v>253</v>
      </c>
      <c r="I1511" s="16" t="s">
        <v>253</v>
      </c>
      <c r="J1511" s="17">
        <v>30</v>
      </c>
      <c r="K1511" s="17">
        <v>0</v>
      </c>
      <c r="L1511" s="17">
        <v>30</v>
      </c>
      <c r="M1511" s="16" t="s">
        <v>1864</v>
      </c>
      <c r="N1511" s="15">
        <v>41651</v>
      </c>
    </row>
    <row r="1512" spans="1:14" x14ac:dyDescent="0.2">
      <c r="A1512" s="18">
        <v>41555.854756944442</v>
      </c>
      <c r="B1512" s="16" t="s">
        <v>143</v>
      </c>
      <c r="C1512" s="16" t="s">
        <v>1200</v>
      </c>
      <c r="D1512" s="15">
        <v>41548.582384259258</v>
      </c>
      <c r="F1512" s="16" t="s">
        <v>326</v>
      </c>
      <c r="G1512" s="16" t="s">
        <v>10</v>
      </c>
      <c r="H1512" s="16" t="s">
        <v>252</v>
      </c>
      <c r="I1512" s="16" t="s">
        <v>252</v>
      </c>
      <c r="J1512" s="17">
        <v>30</v>
      </c>
      <c r="K1512" s="17">
        <v>332.5</v>
      </c>
      <c r="L1512" s="17">
        <v>362.5</v>
      </c>
      <c r="M1512" s="16" t="s">
        <v>1864</v>
      </c>
      <c r="N1512" s="15">
        <v>41800</v>
      </c>
    </row>
    <row r="1513" spans="1:14" x14ac:dyDescent="0.2">
      <c r="A1513" s="18">
        <v>41561.973969907405</v>
      </c>
      <c r="B1513" s="16" t="s">
        <v>211</v>
      </c>
      <c r="C1513" s="16" t="s">
        <v>1076</v>
      </c>
      <c r="D1513" s="15">
        <v>41554.701249999998</v>
      </c>
      <c r="E1513" s="15">
        <v>41555.814317129632</v>
      </c>
      <c r="F1513" s="16" t="s">
        <v>280</v>
      </c>
      <c r="G1513" s="16" t="s">
        <v>10</v>
      </c>
      <c r="H1513" s="16" t="s">
        <v>252</v>
      </c>
      <c r="I1513" s="16" t="s">
        <v>252</v>
      </c>
      <c r="J1513" s="17">
        <v>30</v>
      </c>
      <c r="K1513" s="17">
        <v>370</v>
      </c>
      <c r="L1513" s="17">
        <v>400</v>
      </c>
      <c r="M1513" s="16" t="s">
        <v>1863</v>
      </c>
      <c r="N1513" s="15"/>
    </row>
    <row r="1514" spans="1:14" x14ac:dyDescent="0.2">
      <c r="A1514" s="18">
        <v>41559.776250000003</v>
      </c>
      <c r="B1514" s="16" t="s">
        <v>202</v>
      </c>
      <c r="C1514" s="16" t="s">
        <v>1201</v>
      </c>
      <c r="D1514" s="15">
        <v>41552.499768518515</v>
      </c>
      <c r="E1514" s="15">
        <v>41562.667523148149</v>
      </c>
      <c r="F1514" s="16" t="s">
        <v>274</v>
      </c>
      <c r="G1514" s="16" t="s">
        <v>10</v>
      </c>
      <c r="H1514" s="16" t="s">
        <v>252</v>
      </c>
      <c r="I1514" s="16" t="s">
        <v>252</v>
      </c>
      <c r="J1514" s="17">
        <v>220</v>
      </c>
      <c r="K1514" s="17">
        <v>0</v>
      </c>
      <c r="L1514" s="17">
        <v>220</v>
      </c>
      <c r="M1514" s="16" t="s">
        <v>1864</v>
      </c>
      <c r="N1514" s="15">
        <v>41955</v>
      </c>
    </row>
    <row r="1515" spans="1:14" x14ac:dyDescent="0.2">
      <c r="A1515" s="18">
        <v>41559.804189814815</v>
      </c>
      <c r="B1515" s="16" t="s">
        <v>198</v>
      </c>
      <c r="C1515" s="16" t="s">
        <v>1199</v>
      </c>
      <c r="D1515" s="15">
        <v>41552.521851851852</v>
      </c>
      <c r="F1515" s="16" t="s">
        <v>326</v>
      </c>
      <c r="G1515" s="16" t="s">
        <v>10</v>
      </c>
      <c r="H1515" s="16" t="s">
        <v>251</v>
      </c>
      <c r="I1515" s="16" t="s">
        <v>251</v>
      </c>
      <c r="J1515" s="17">
        <v>30</v>
      </c>
      <c r="K1515" s="17">
        <v>0</v>
      </c>
      <c r="L1515" s="17">
        <v>30</v>
      </c>
      <c r="M1515" s="16" t="s">
        <v>1864</v>
      </c>
      <c r="N1515" s="15">
        <v>41673</v>
      </c>
    </row>
    <row r="1516" spans="1:14" x14ac:dyDescent="0.2">
      <c r="A1516" s="18">
        <v>41555.629120370373</v>
      </c>
      <c r="B1516" s="16" t="s">
        <v>188</v>
      </c>
      <c r="C1516" s="16" t="s">
        <v>522</v>
      </c>
      <c r="D1516" s="15">
        <v>41548.344837962963</v>
      </c>
      <c r="E1516" s="15">
        <v>41552.476631944446</v>
      </c>
      <c r="F1516" s="16" t="s">
        <v>326</v>
      </c>
      <c r="G1516" s="16" t="s">
        <v>10</v>
      </c>
      <c r="H1516" s="16" t="s">
        <v>251</v>
      </c>
      <c r="I1516" s="16" t="s">
        <v>251</v>
      </c>
      <c r="J1516" s="17">
        <v>30</v>
      </c>
      <c r="K1516" s="17">
        <v>300</v>
      </c>
      <c r="L1516" s="17">
        <v>330</v>
      </c>
      <c r="M1516" s="16" t="s">
        <v>1863</v>
      </c>
      <c r="N1516" s="15"/>
    </row>
    <row r="1517" spans="1:14" x14ac:dyDescent="0.2">
      <c r="A1517" s="18">
        <v>41593.924687500003</v>
      </c>
      <c r="B1517" s="16" t="s">
        <v>186</v>
      </c>
      <c r="C1517" s="16" t="s">
        <v>1202</v>
      </c>
      <c r="D1517" s="15">
        <v>41586.636030092595</v>
      </c>
      <c r="F1517" s="16" t="s">
        <v>280</v>
      </c>
      <c r="G1517" s="16" t="s">
        <v>10</v>
      </c>
      <c r="H1517" s="16" t="s">
        <v>253</v>
      </c>
      <c r="I1517" s="16" t="s">
        <v>253</v>
      </c>
      <c r="J1517" s="17">
        <v>30</v>
      </c>
      <c r="K1517" s="17">
        <v>0</v>
      </c>
      <c r="L1517" s="17">
        <v>30</v>
      </c>
      <c r="M1517" s="16" t="s">
        <v>1864</v>
      </c>
      <c r="N1517" s="15">
        <v>41933</v>
      </c>
    </row>
    <row r="1518" spans="1:14" x14ac:dyDescent="0.2">
      <c r="A1518" s="18">
        <v>41559.705312500002</v>
      </c>
      <c r="B1518" s="16" t="s">
        <v>197</v>
      </c>
      <c r="C1518" s="16" t="s">
        <v>895</v>
      </c>
      <c r="D1518" s="15">
        <v>41552.412685185183</v>
      </c>
      <c r="F1518" s="16" t="s">
        <v>326</v>
      </c>
      <c r="G1518" s="16" t="s">
        <v>10</v>
      </c>
      <c r="H1518" s="16" t="s">
        <v>251</v>
      </c>
      <c r="I1518" s="16" t="s">
        <v>251</v>
      </c>
      <c r="J1518" s="17">
        <v>30</v>
      </c>
      <c r="K1518" s="17">
        <v>0</v>
      </c>
      <c r="L1518" s="17">
        <v>30</v>
      </c>
      <c r="M1518" s="16" t="s">
        <v>1864</v>
      </c>
      <c r="N1518" s="15">
        <v>41995</v>
      </c>
    </row>
    <row r="1519" spans="1:14" x14ac:dyDescent="0.2">
      <c r="A1519" s="18">
        <v>41561.932708333334</v>
      </c>
      <c r="B1519" s="16" t="s">
        <v>199</v>
      </c>
      <c r="C1519" s="16" t="s">
        <v>1203</v>
      </c>
      <c r="D1519" s="15">
        <v>41554.621354166666</v>
      </c>
      <c r="E1519" s="15">
        <v>41555.901967592596</v>
      </c>
      <c r="F1519" s="16" t="s">
        <v>280</v>
      </c>
      <c r="G1519" s="16" t="s">
        <v>10</v>
      </c>
      <c r="H1519" s="16" t="s">
        <v>252</v>
      </c>
      <c r="I1519" s="16" t="s">
        <v>252</v>
      </c>
      <c r="J1519" s="17">
        <v>20</v>
      </c>
      <c r="K1519" s="17">
        <v>0</v>
      </c>
      <c r="L1519" s="17">
        <v>20</v>
      </c>
      <c r="M1519" s="16" t="s">
        <v>1864</v>
      </c>
      <c r="N1519" s="15">
        <v>41674</v>
      </c>
    </row>
    <row r="1520" spans="1:14" x14ac:dyDescent="0.2">
      <c r="A1520" s="18">
        <v>41560.973530092589</v>
      </c>
      <c r="B1520" s="16" t="s">
        <v>186</v>
      </c>
      <c r="C1520" s="16" t="s">
        <v>709</v>
      </c>
      <c r="D1520" s="15">
        <v>41553.652696759258</v>
      </c>
      <c r="F1520" s="16" t="s">
        <v>280</v>
      </c>
      <c r="G1520" s="16" t="s">
        <v>10</v>
      </c>
      <c r="H1520" s="16" t="s">
        <v>253</v>
      </c>
      <c r="I1520" s="16" t="s">
        <v>253</v>
      </c>
      <c r="J1520" s="17">
        <v>30</v>
      </c>
      <c r="K1520" s="17">
        <v>0</v>
      </c>
      <c r="L1520" s="17">
        <v>30</v>
      </c>
      <c r="M1520" s="16" t="s">
        <v>1863</v>
      </c>
      <c r="N1520" s="15"/>
    </row>
    <row r="1521" spans="1:14" x14ac:dyDescent="0.2">
      <c r="A1521" s="18">
        <v>41561.883414351854</v>
      </c>
      <c r="B1521" s="16" t="s">
        <v>207</v>
      </c>
      <c r="C1521" s="16" t="s">
        <v>590</v>
      </c>
      <c r="D1521" s="15">
        <v>41554.542673611111</v>
      </c>
      <c r="E1521" s="15">
        <v>41556.492071759261</v>
      </c>
      <c r="F1521" s="16" t="s">
        <v>280</v>
      </c>
      <c r="G1521" s="16" t="s">
        <v>10</v>
      </c>
      <c r="H1521" s="16" t="s">
        <v>252</v>
      </c>
      <c r="I1521" s="16" t="s">
        <v>252</v>
      </c>
      <c r="J1521" s="17">
        <v>20</v>
      </c>
      <c r="K1521" s="17">
        <v>0</v>
      </c>
      <c r="L1521" s="17">
        <v>20</v>
      </c>
      <c r="M1521" s="16" t="s">
        <v>1864</v>
      </c>
      <c r="N1521" s="15">
        <v>41739</v>
      </c>
    </row>
    <row r="1522" spans="1:14" x14ac:dyDescent="0.2">
      <c r="A1522" s="18">
        <v>41561.870798611111</v>
      </c>
      <c r="B1522" s="16" t="s">
        <v>208</v>
      </c>
      <c r="C1522" s="16" t="s">
        <v>284</v>
      </c>
      <c r="D1522" s="15">
        <v>41554.528506944444</v>
      </c>
      <c r="E1522" s="15">
        <v>41560.807673611111</v>
      </c>
      <c r="F1522" s="16" t="s">
        <v>280</v>
      </c>
      <c r="G1522" s="16" t="s">
        <v>10</v>
      </c>
      <c r="H1522" s="16" t="s">
        <v>255</v>
      </c>
      <c r="I1522" s="16" t="s">
        <v>255</v>
      </c>
      <c r="J1522" s="17">
        <v>1749</v>
      </c>
      <c r="K1522" s="17">
        <v>0</v>
      </c>
      <c r="L1522" s="17">
        <v>1749</v>
      </c>
      <c r="M1522" s="16" t="s">
        <v>1864</v>
      </c>
      <c r="N1522" s="15">
        <v>41776</v>
      </c>
    </row>
    <row r="1523" spans="1:14" x14ac:dyDescent="0.2">
      <c r="A1523" s="18">
        <v>41561.97488425926</v>
      </c>
      <c r="B1523" s="16" t="s">
        <v>211</v>
      </c>
      <c r="C1523" s="16" t="s">
        <v>1204</v>
      </c>
      <c r="D1523" s="15">
        <v>41554.631111111114</v>
      </c>
      <c r="E1523" s="15">
        <v>41556.516423611109</v>
      </c>
      <c r="F1523" s="16" t="s">
        <v>280</v>
      </c>
      <c r="G1523" s="16" t="s">
        <v>10</v>
      </c>
      <c r="H1523" s="16" t="s">
        <v>258</v>
      </c>
      <c r="I1523" s="16" t="s">
        <v>258</v>
      </c>
      <c r="J1523" s="17">
        <v>30</v>
      </c>
      <c r="K1523" s="17">
        <v>880</v>
      </c>
      <c r="L1523" s="17">
        <v>910</v>
      </c>
      <c r="M1523" s="16" t="s">
        <v>1863</v>
      </c>
      <c r="N1523" s="15"/>
    </row>
    <row r="1524" spans="1:14" x14ac:dyDescent="0.2">
      <c r="A1524" s="18">
        <v>41556.805069444446</v>
      </c>
      <c r="B1524" s="16" t="s">
        <v>148</v>
      </c>
      <c r="C1524" s="16" t="s">
        <v>1164</v>
      </c>
      <c r="D1524" s="15">
        <v>41549.460196759261</v>
      </c>
      <c r="F1524" s="16" t="s">
        <v>326</v>
      </c>
      <c r="G1524" s="16" t="s">
        <v>10</v>
      </c>
      <c r="H1524" s="16" t="s">
        <v>251</v>
      </c>
      <c r="I1524" s="16" t="s">
        <v>251</v>
      </c>
      <c r="J1524" s="17">
        <v>30</v>
      </c>
      <c r="K1524" s="17">
        <v>0</v>
      </c>
      <c r="L1524" s="17">
        <v>30</v>
      </c>
      <c r="M1524" s="16" t="s">
        <v>1864</v>
      </c>
      <c r="N1524" s="15">
        <v>41661</v>
      </c>
    </row>
    <row r="1525" spans="1:14" x14ac:dyDescent="0.2">
      <c r="A1525" s="18">
        <v>41561.926157407404</v>
      </c>
      <c r="B1525" s="16" t="s">
        <v>199</v>
      </c>
      <c r="C1525" s="16" t="s">
        <v>729</v>
      </c>
      <c r="D1525" s="15">
        <v>41554.557939814818</v>
      </c>
      <c r="E1525" s="15">
        <v>41555.901574074072</v>
      </c>
      <c r="F1525" s="16" t="s">
        <v>280</v>
      </c>
      <c r="G1525" s="16" t="s">
        <v>10</v>
      </c>
      <c r="H1525" s="16" t="s">
        <v>252</v>
      </c>
      <c r="I1525" s="16" t="s">
        <v>252</v>
      </c>
      <c r="J1525" s="17">
        <v>20</v>
      </c>
      <c r="K1525" s="17">
        <v>0</v>
      </c>
      <c r="L1525" s="17">
        <v>20</v>
      </c>
      <c r="M1525" s="16" t="s">
        <v>1864</v>
      </c>
      <c r="N1525" s="15">
        <v>41710</v>
      </c>
    </row>
    <row r="1526" spans="1:14" x14ac:dyDescent="0.2">
      <c r="A1526" s="18">
        <v>41560.978854166664</v>
      </c>
      <c r="B1526" s="16" t="s">
        <v>186</v>
      </c>
      <c r="C1526" s="16" t="s">
        <v>1205</v>
      </c>
      <c r="D1526" s="15">
        <v>41553.600798611114</v>
      </c>
      <c r="F1526" s="16" t="s">
        <v>280</v>
      </c>
      <c r="G1526" s="16" t="s">
        <v>10</v>
      </c>
      <c r="H1526" s="16" t="s">
        <v>253</v>
      </c>
      <c r="I1526" s="16" t="s">
        <v>253</v>
      </c>
      <c r="J1526" s="17">
        <v>30</v>
      </c>
      <c r="K1526" s="17">
        <v>0</v>
      </c>
      <c r="L1526" s="17">
        <v>30</v>
      </c>
      <c r="M1526" s="16" t="s">
        <v>1863</v>
      </c>
      <c r="N1526" s="15"/>
    </row>
    <row r="1527" spans="1:14" x14ac:dyDescent="0.2">
      <c r="A1527" s="18">
        <v>41561.962407407409</v>
      </c>
      <c r="B1527" s="16" t="s">
        <v>206</v>
      </c>
      <c r="C1527" s="16" t="s">
        <v>313</v>
      </c>
      <c r="D1527" s="15">
        <v>41554.581782407404</v>
      </c>
      <c r="E1527" s="15">
        <v>41554.636273148149</v>
      </c>
      <c r="F1527" s="16" t="s">
        <v>280</v>
      </c>
      <c r="G1527" s="16" t="s">
        <v>10</v>
      </c>
      <c r="H1527" s="16" t="s">
        <v>252</v>
      </c>
      <c r="I1527" s="16" t="s">
        <v>252</v>
      </c>
      <c r="J1527" s="17">
        <v>220</v>
      </c>
      <c r="K1527" s="17">
        <v>0</v>
      </c>
      <c r="L1527" s="17">
        <v>220</v>
      </c>
      <c r="M1527" s="16" t="s">
        <v>1863</v>
      </c>
      <c r="N1527" s="15"/>
    </row>
    <row r="1528" spans="1:14" x14ac:dyDescent="0.2">
      <c r="A1528" s="18">
        <v>41550.928622685184</v>
      </c>
      <c r="B1528" s="16" t="s">
        <v>225</v>
      </c>
      <c r="C1528" s="16" t="s">
        <v>1206</v>
      </c>
      <c r="D1528" s="15">
        <v>41543.546805555554</v>
      </c>
      <c r="E1528" s="15">
        <v>41559.470775462964</v>
      </c>
      <c r="F1528" s="16" t="s">
        <v>326</v>
      </c>
      <c r="G1528" s="16" t="s">
        <v>10</v>
      </c>
      <c r="H1528" s="16" t="s">
        <v>252</v>
      </c>
      <c r="I1528" s="16" t="s">
        <v>252</v>
      </c>
      <c r="J1528" s="17">
        <v>20</v>
      </c>
      <c r="K1528" s="17">
        <v>0</v>
      </c>
      <c r="L1528" s="17">
        <v>20</v>
      </c>
      <c r="M1528" s="16" t="s">
        <v>1864</v>
      </c>
      <c r="N1528" s="15">
        <v>42001</v>
      </c>
    </row>
    <row r="1529" spans="1:14" x14ac:dyDescent="0.2">
      <c r="A1529" s="18">
        <v>41561.870393518519</v>
      </c>
      <c r="B1529" s="16" t="s">
        <v>208</v>
      </c>
      <c r="C1529" s="16" t="s">
        <v>741</v>
      </c>
      <c r="D1529" s="15">
        <v>41554.487013888887</v>
      </c>
      <c r="E1529" s="15">
        <v>41556.515821759262</v>
      </c>
      <c r="F1529" s="16" t="s">
        <v>280</v>
      </c>
      <c r="G1529" s="16" t="s">
        <v>10</v>
      </c>
      <c r="H1529" s="16" t="s">
        <v>252</v>
      </c>
      <c r="I1529" s="16" t="s">
        <v>252</v>
      </c>
      <c r="J1529" s="17">
        <v>30</v>
      </c>
      <c r="K1529" s="17">
        <v>1000</v>
      </c>
      <c r="L1529" s="17">
        <v>1030</v>
      </c>
      <c r="M1529" s="16" t="s">
        <v>1864</v>
      </c>
      <c r="N1529" s="15">
        <v>41923</v>
      </c>
    </row>
    <row r="1530" spans="1:14" x14ac:dyDescent="0.2">
      <c r="A1530" s="18">
        <v>41561.955949074072</v>
      </c>
      <c r="B1530" s="16" t="s">
        <v>211</v>
      </c>
      <c r="C1530" s="16" t="s">
        <v>1207</v>
      </c>
      <c r="D1530" s="15">
        <v>41554.568622685183</v>
      </c>
      <c r="F1530" s="16" t="s">
        <v>280</v>
      </c>
      <c r="G1530" s="16" t="s">
        <v>10</v>
      </c>
      <c r="H1530" s="16" t="s">
        <v>252</v>
      </c>
      <c r="I1530" s="16" t="s">
        <v>252</v>
      </c>
      <c r="J1530" s="17">
        <v>30</v>
      </c>
      <c r="K1530" s="17">
        <v>366</v>
      </c>
      <c r="L1530" s="17">
        <v>396</v>
      </c>
      <c r="M1530" s="16" t="s">
        <v>1864</v>
      </c>
      <c r="N1530" s="15">
        <v>41825</v>
      </c>
    </row>
    <row r="1531" spans="1:14" x14ac:dyDescent="0.2">
      <c r="A1531" s="18">
        <v>41561.966423611113</v>
      </c>
      <c r="B1531" s="16" t="s">
        <v>206</v>
      </c>
      <c r="C1531" s="16" t="s">
        <v>482</v>
      </c>
      <c r="D1531" s="15">
        <v>41554.578831018516</v>
      </c>
      <c r="F1531" s="16" t="s">
        <v>280</v>
      </c>
      <c r="G1531" s="16" t="s">
        <v>10</v>
      </c>
      <c r="H1531" s="16" t="s">
        <v>252</v>
      </c>
      <c r="I1531" s="16" t="s">
        <v>252</v>
      </c>
      <c r="J1531" s="17">
        <v>220</v>
      </c>
      <c r="K1531" s="17">
        <v>0</v>
      </c>
      <c r="L1531" s="17">
        <v>220</v>
      </c>
      <c r="M1531" s="16" t="s">
        <v>1864</v>
      </c>
      <c r="N1531" s="15">
        <v>41721</v>
      </c>
    </row>
    <row r="1532" spans="1:14" x14ac:dyDescent="0.2">
      <c r="A1532" s="18">
        <v>41555.850358796299</v>
      </c>
      <c r="B1532" s="16" t="s">
        <v>143</v>
      </c>
      <c r="C1532" s="16" t="s">
        <v>870</v>
      </c>
      <c r="D1532" s="15">
        <v>41548.46197916667</v>
      </c>
      <c r="E1532" s="15">
        <v>41433.451631944445</v>
      </c>
      <c r="F1532" s="16" t="s">
        <v>326</v>
      </c>
      <c r="G1532" s="16" t="s">
        <v>10</v>
      </c>
      <c r="H1532" s="16" t="s">
        <v>259</v>
      </c>
      <c r="I1532" s="16" t="s">
        <v>259</v>
      </c>
      <c r="J1532" s="17">
        <v>30</v>
      </c>
      <c r="K1532" s="17">
        <v>0</v>
      </c>
      <c r="L1532" s="17">
        <v>30</v>
      </c>
      <c r="M1532" s="16" t="s">
        <v>1864</v>
      </c>
      <c r="N1532" s="15">
        <v>41931</v>
      </c>
    </row>
    <row r="1533" spans="1:14" x14ac:dyDescent="0.2">
      <c r="A1533" s="18">
        <v>41561.954837962963</v>
      </c>
      <c r="B1533" s="16" t="s">
        <v>211</v>
      </c>
      <c r="C1533" s="16" t="s">
        <v>738</v>
      </c>
      <c r="D1533" s="15">
        <v>41554.551111111112</v>
      </c>
      <c r="E1533" s="15">
        <v>41555.901504629626</v>
      </c>
      <c r="F1533" s="16" t="s">
        <v>280</v>
      </c>
      <c r="G1533" s="16" t="s">
        <v>10</v>
      </c>
      <c r="H1533" s="16" t="s">
        <v>252</v>
      </c>
      <c r="I1533" s="16" t="s">
        <v>252</v>
      </c>
      <c r="J1533" s="17">
        <v>20</v>
      </c>
      <c r="K1533" s="17">
        <v>0</v>
      </c>
      <c r="L1533" s="17">
        <v>20</v>
      </c>
      <c r="M1533" s="16" t="s">
        <v>1864</v>
      </c>
      <c r="N1533" s="15">
        <v>41747</v>
      </c>
    </row>
    <row r="1534" spans="1:14" x14ac:dyDescent="0.2">
      <c r="A1534" s="18">
        <v>41560.958958333336</v>
      </c>
      <c r="B1534" s="16" t="s">
        <v>186</v>
      </c>
      <c r="C1534" s="16" t="s">
        <v>1208</v>
      </c>
      <c r="D1534" s="15">
        <v>41553.554548611108</v>
      </c>
      <c r="F1534" s="16" t="s">
        <v>280</v>
      </c>
      <c r="G1534" s="16" t="s">
        <v>10</v>
      </c>
      <c r="H1534" s="16" t="s">
        <v>253</v>
      </c>
      <c r="I1534" s="16" t="s">
        <v>253</v>
      </c>
      <c r="J1534" s="17">
        <v>30</v>
      </c>
      <c r="K1534" s="17">
        <v>0</v>
      </c>
      <c r="L1534" s="17">
        <v>30</v>
      </c>
      <c r="M1534" s="16" t="s">
        <v>1863</v>
      </c>
      <c r="N1534" s="15"/>
    </row>
    <row r="1535" spans="1:14" x14ac:dyDescent="0.2">
      <c r="A1535" s="18">
        <v>41561.926550925928</v>
      </c>
      <c r="B1535" s="16" t="s">
        <v>199</v>
      </c>
      <c r="C1535" s="16" t="s">
        <v>729</v>
      </c>
      <c r="D1535" s="15">
        <v>41554.519131944442</v>
      </c>
      <c r="E1535" s="15">
        <v>41555.901319444441</v>
      </c>
      <c r="F1535" s="16" t="s">
        <v>280</v>
      </c>
      <c r="G1535" s="16" t="s">
        <v>10</v>
      </c>
      <c r="H1535" s="16" t="s">
        <v>252</v>
      </c>
      <c r="I1535" s="16" t="s">
        <v>252</v>
      </c>
      <c r="J1535" s="17">
        <v>20</v>
      </c>
      <c r="K1535" s="17">
        <v>0</v>
      </c>
      <c r="L1535" s="17">
        <v>20</v>
      </c>
      <c r="M1535" s="16" t="s">
        <v>1864</v>
      </c>
      <c r="N1535" s="15">
        <v>41710</v>
      </c>
    </row>
    <row r="1536" spans="1:14" x14ac:dyDescent="0.2">
      <c r="A1536" s="18">
        <v>41561.930914351855</v>
      </c>
      <c r="B1536" s="16" t="s">
        <v>199</v>
      </c>
      <c r="C1536" s="16" t="s">
        <v>660</v>
      </c>
      <c r="D1536" s="15">
        <v>41554.523182870369</v>
      </c>
      <c r="E1536" s="15">
        <v>41555.901388888888</v>
      </c>
      <c r="F1536" s="16" t="s">
        <v>280</v>
      </c>
      <c r="G1536" s="16" t="s">
        <v>10</v>
      </c>
      <c r="H1536" s="16" t="s">
        <v>252</v>
      </c>
      <c r="I1536" s="16" t="s">
        <v>252</v>
      </c>
      <c r="J1536" s="17">
        <v>20</v>
      </c>
      <c r="K1536" s="17">
        <v>0</v>
      </c>
      <c r="L1536" s="17">
        <v>20</v>
      </c>
      <c r="M1536" s="16" t="s">
        <v>1864</v>
      </c>
      <c r="N1536" s="15">
        <v>41800</v>
      </c>
    </row>
    <row r="1537" spans="1:14" x14ac:dyDescent="0.2">
      <c r="A1537" s="18">
        <v>41556.878194444442</v>
      </c>
      <c r="B1537" s="16" t="s">
        <v>215</v>
      </c>
      <c r="C1537" s="16" t="s">
        <v>1209</v>
      </c>
      <c r="D1537" s="15">
        <v>41549.459710648145</v>
      </c>
      <c r="F1537" s="16" t="s">
        <v>1210</v>
      </c>
      <c r="G1537" s="16" t="s">
        <v>11</v>
      </c>
      <c r="H1537" s="16" t="s">
        <v>257</v>
      </c>
      <c r="I1537" s="16" t="s">
        <v>257</v>
      </c>
      <c r="J1537" s="17">
        <v>30.0001</v>
      </c>
      <c r="K1537" s="17">
        <v>0</v>
      </c>
      <c r="L1537" s="17">
        <v>30.0001</v>
      </c>
      <c r="M1537" s="16" t="s">
        <v>1864</v>
      </c>
      <c r="N1537" s="15">
        <v>41924</v>
      </c>
    </row>
    <row r="1538" spans="1:14" x14ac:dyDescent="0.2">
      <c r="A1538" s="18">
        <v>41558.759814814817</v>
      </c>
      <c r="B1538" s="16" t="s">
        <v>148</v>
      </c>
      <c r="C1538" s="16" t="s">
        <v>870</v>
      </c>
      <c r="D1538" s="15">
        <v>41551.339988425927</v>
      </c>
      <c r="E1538" s="15">
        <v>41562.706076388888</v>
      </c>
      <c r="F1538" s="16" t="s">
        <v>326</v>
      </c>
      <c r="G1538" s="16" t="s">
        <v>10</v>
      </c>
      <c r="H1538" s="16" t="s">
        <v>251</v>
      </c>
      <c r="I1538" s="16" t="s">
        <v>251</v>
      </c>
      <c r="J1538" s="17">
        <v>30</v>
      </c>
      <c r="K1538" s="17">
        <v>0</v>
      </c>
      <c r="L1538" s="17">
        <v>30</v>
      </c>
      <c r="M1538" s="16" t="s">
        <v>1864</v>
      </c>
      <c r="N1538" s="15">
        <v>41931</v>
      </c>
    </row>
    <row r="1539" spans="1:14" x14ac:dyDescent="0.2">
      <c r="A1539" s="18">
        <v>41561.882708333331</v>
      </c>
      <c r="B1539" s="16" t="s">
        <v>207</v>
      </c>
      <c r="C1539" s="16" t="s">
        <v>529</v>
      </c>
      <c r="D1539" s="15">
        <v>41554.448541666665</v>
      </c>
      <c r="E1539" s="15">
        <v>41555.901041666664</v>
      </c>
      <c r="F1539" s="16" t="s">
        <v>280</v>
      </c>
      <c r="G1539" s="16" t="s">
        <v>10</v>
      </c>
      <c r="H1539" s="16" t="s">
        <v>252</v>
      </c>
      <c r="I1539" s="16" t="s">
        <v>252</v>
      </c>
      <c r="J1539" s="17">
        <v>20</v>
      </c>
      <c r="K1539" s="17">
        <v>410</v>
      </c>
      <c r="L1539" s="17">
        <v>430</v>
      </c>
      <c r="M1539" s="16" t="s">
        <v>1864</v>
      </c>
      <c r="N1539" s="15">
        <v>41720</v>
      </c>
    </row>
    <row r="1540" spans="1:14" x14ac:dyDescent="0.2">
      <c r="A1540" s="18">
        <v>41556.638321759259</v>
      </c>
      <c r="B1540" s="16" t="s">
        <v>97</v>
      </c>
      <c r="C1540" s="16" t="s">
        <v>1211</v>
      </c>
      <c r="D1540" s="15">
        <v>41549.20071759259</v>
      </c>
      <c r="F1540" s="16" t="s">
        <v>326</v>
      </c>
      <c r="G1540" s="16" t="s">
        <v>10</v>
      </c>
      <c r="H1540" s="16" t="s">
        <v>256</v>
      </c>
      <c r="I1540" s="16" t="s">
        <v>256</v>
      </c>
      <c r="J1540" s="17">
        <v>30</v>
      </c>
      <c r="K1540" s="17">
        <v>441.05</v>
      </c>
      <c r="L1540" s="17">
        <v>471.05</v>
      </c>
      <c r="M1540" s="16" t="s">
        <v>1864</v>
      </c>
      <c r="N1540" s="15">
        <v>41857</v>
      </c>
    </row>
    <row r="1541" spans="1:14" x14ac:dyDescent="0.2">
      <c r="A1541" s="18">
        <v>41561.925937499997</v>
      </c>
      <c r="B1541" s="16" t="s">
        <v>199</v>
      </c>
      <c r="C1541" s="16" t="s">
        <v>729</v>
      </c>
      <c r="D1541" s="15">
        <v>41554.48810185185</v>
      </c>
      <c r="E1541" s="15">
        <v>41555.901238425926</v>
      </c>
      <c r="F1541" s="16" t="s">
        <v>280</v>
      </c>
      <c r="G1541" s="16" t="s">
        <v>10</v>
      </c>
      <c r="H1541" s="16" t="s">
        <v>252</v>
      </c>
      <c r="I1541" s="16" t="s">
        <v>252</v>
      </c>
      <c r="J1541" s="17">
        <v>20</v>
      </c>
      <c r="K1541" s="17">
        <v>0</v>
      </c>
      <c r="L1541" s="17">
        <v>20</v>
      </c>
      <c r="M1541" s="16" t="s">
        <v>1864</v>
      </c>
      <c r="N1541" s="15">
        <v>41710</v>
      </c>
    </row>
    <row r="1542" spans="1:14" x14ac:dyDescent="0.2">
      <c r="A1542" s="18">
        <v>41555.8437962963</v>
      </c>
      <c r="B1542" s="16" t="s">
        <v>198</v>
      </c>
      <c r="C1542" s="16" t="s">
        <v>1212</v>
      </c>
      <c r="D1542" s="15">
        <v>41548.397546296299</v>
      </c>
      <c r="F1542" s="16" t="s">
        <v>326</v>
      </c>
      <c r="G1542" s="16" t="s">
        <v>10</v>
      </c>
      <c r="H1542" s="16" t="s">
        <v>252</v>
      </c>
      <c r="I1542" s="16" t="s">
        <v>252</v>
      </c>
      <c r="J1542" s="17">
        <v>30</v>
      </c>
      <c r="K1542" s="17">
        <v>287.01</v>
      </c>
      <c r="L1542" s="17">
        <v>317.01</v>
      </c>
      <c r="M1542" s="16" t="s">
        <v>1864</v>
      </c>
      <c r="N1542" s="15">
        <v>41693</v>
      </c>
    </row>
    <row r="1543" spans="1:14" x14ac:dyDescent="0.2">
      <c r="A1543" s="18">
        <v>41561.927557870367</v>
      </c>
      <c r="B1543" s="16" t="s">
        <v>199</v>
      </c>
      <c r="C1543" s="16" t="s">
        <v>1034</v>
      </c>
      <c r="D1543" s="15">
        <v>41554.480150462965</v>
      </c>
      <c r="E1543" s="15">
        <v>41555.90111111111</v>
      </c>
      <c r="F1543" s="16" t="s">
        <v>280</v>
      </c>
      <c r="G1543" s="16" t="s">
        <v>10</v>
      </c>
      <c r="H1543" s="16" t="s">
        <v>252</v>
      </c>
      <c r="I1543" s="16" t="s">
        <v>252</v>
      </c>
      <c r="J1543" s="17">
        <v>20</v>
      </c>
      <c r="K1543" s="17">
        <v>50</v>
      </c>
      <c r="L1543" s="17">
        <v>70</v>
      </c>
      <c r="M1543" s="16" t="s">
        <v>1864</v>
      </c>
      <c r="N1543" s="15">
        <v>41838</v>
      </c>
    </row>
    <row r="1544" spans="1:14" x14ac:dyDescent="0.2">
      <c r="A1544" s="18">
        <v>41561.942337962966</v>
      </c>
      <c r="B1544" s="16" t="s">
        <v>110</v>
      </c>
      <c r="C1544" s="16" t="s">
        <v>1012</v>
      </c>
      <c r="D1544" s="15">
        <v>41554.484722222223</v>
      </c>
      <c r="E1544" s="15">
        <v>41555.90116898148</v>
      </c>
      <c r="F1544" s="16" t="s">
        <v>280</v>
      </c>
      <c r="G1544" s="16" t="s">
        <v>10</v>
      </c>
      <c r="H1544" s="16" t="s">
        <v>252</v>
      </c>
      <c r="I1544" s="16" t="s">
        <v>252</v>
      </c>
      <c r="J1544" s="17">
        <v>20</v>
      </c>
      <c r="K1544" s="17">
        <v>0</v>
      </c>
      <c r="L1544" s="17">
        <v>20</v>
      </c>
      <c r="M1544" s="16" t="s">
        <v>1864</v>
      </c>
      <c r="N1544" s="15">
        <v>41960</v>
      </c>
    </row>
    <row r="1545" spans="1:14" x14ac:dyDescent="0.2">
      <c r="A1545" s="18">
        <v>41555.86582175926</v>
      </c>
      <c r="B1545" s="16" t="s">
        <v>97</v>
      </c>
      <c r="C1545" s="16" t="s">
        <v>1213</v>
      </c>
      <c r="D1545" s="15">
        <v>41548.40357638889</v>
      </c>
      <c r="F1545" s="16" t="s">
        <v>326</v>
      </c>
      <c r="G1545" s="16" t="s">
        <v>10</v>
      </c>
      <c r="H1545" s="16" t="s">
        <v>252</v>
      </c>
      <c r="I1545" s="16" t="s">
        <v>252</v>
      </c>
      <c r="J1545" s="17">
        <v>30</v>
      </c>
      <c r="K1545" s="17">
        <v>200</v>
      </c>
      <c r="L1545" s="17">
        <v>230</v>
      </c>
      <c r="M1545" s="16" t="s">
        <v>1864</v>
      </c>
      <c r="N1545" s="15">
        <v>41874</v>
      </c>
    </row>
    <row r="1546" spans="1:14" x14ac:dyDescent="0.2">
      <c r="A1546" s="18">
        <v>41560.894768518519</v>
      </c>
      <c r="B1546" s="16" t="s">
        <v>186</v>
      </c>
      <c r="C1546" s="16" t="s">
        <v>1114</v>
      </c>
      <c r="D1546" s="15">
        <v>41553.417060185187</v>
      </c>
      <c r="F1546" s="16" t="s">
        <v>280</v>
      </c>
      <c r="G1546" s="16" t="s">
        <v>10</v>
      </c>
      <c r="H1546" s="16" t="s">
        <v>253</v>
      </c>
      <c r="I1546" s="16" t="s">
        <v>253</v>
      </c>
      <c r="J1546" s="17">
        <v>30</v>
      </c>
      <c r="K1546" s="17">
        <v>0</v>
      </c>
      <c r="L1546" s="17">
        <v>30</v>
      </c>
      <c r="M1546" s="16" t="s">
        <v>1864</v>
      </c>
      <c r="N1546" s="15">
        <v>41650</v>
      </c>
    </row>
    <row r="1547" spans="1:14" x14ac:dyDescent="0.2">
      <c r="A1547" s="18">
        <v>41561.973865740743</v>
      </c>
      <c r="B1547" s="16" t="s">
        <v>211</v>
      </c>
      <c r="C1547" s="16" t="s">
        <v>1214</v>
      </c>
      <c r="D1547" s="15">
        <v>41554.487500000003</v>
      </c>
      <c r="E1547" s="15">
        <v>41555.868969907409</v>
      </c>
      <c r="F1547" s="16" t="s">
        <v>280</v>
      </c>
      <c r="G1547" s="16" t="s">
        <v>10</v>
      </c>
      <c r="H1547" s="16" t="s">
        <v>252</v>
      </c>
      <c r="I1547" s="16" t="s">
        <v>252</v>
      </c>
      <c r="J1547" s="17">
        <v>30</v>
      </c>
      <c r="K1547" s="17">
        <v>1000</v>
      </c>
      <c r="L1547" s="17">
        <v>1030</v>
      </c>
      <c r="M1547" s="16" t="s">
        <v>1863</v>
      </c>
      <c r="N1547" s="15"/>
    </row>
    <row r="1548" spans="1:14" x14ac:dyDescent="0.2">
      <c r="A1548" s="18">
        <v>41561.927858796298</v>
      </c>
      <c r="B1548" s="16" t="s">
        <v>199</v>
      </c>
      <c r="C1548" s="16" t="s">
        <v>1033</v>
      </c>
      <c r="D1548" s="15">
        <v>41554.439826388887</v>
      </c>
      <c r="E1548" s="15">
        <v>41555.900983796295</v>
      </c>
      <c r="F1548" s="16" t="s">
        <v>280</v>
      </c>
      <c r="G1548" s="16" t="s">
        <v>10</v>
      </c>
      <c r="H1548" s="16" t="s">
        <v>252</v>
      </c>
      <c r="I1548" s="16" t="s">
        <v>252</v>
      </c>
      <c r="J1548" s="17">
        <v>20</v>
      </c>
      <c r="K1548" s="17">
        <v>100</v>
      </c>
      <c r="L1548" s="17">
        <v>120</v>
      </c>
      <c r="M1548" s="16" t="s">
        <v>1864</v>
      </c>
      <c r="N1548" s="15">
        <v>41706</v>
      </c>
    </row>
    <row r="1549" spans="1:14" x14ac:dyDescent="0.2">
      <c r="A1549" s="18">
        <v>41561.963553240741</v>
      </c>
      <c r="B1549" s="16" t="s">
        <v>206</v>
      </c>
      <c r="C1549" s="16" t="s">
        <v>408</v>
      </c>
      <c r="D1549" s="15">
        <v>41554.466365740744</v>
      </c>
      <c r="E1549" s="15">
        <v>41554.491527777776</v>
      </c>
      <c r="F1549" s="16" t="s">
        <v>280</v>
      </c>
      <c r="G1549" s="16" t="s">
        <v>10</v>
      </c>
      <c r="H1549" s="16" t="s">
        <v>252</v>
      </c>
      <c r="I1549" s="16" t="s">
        <v>252</v>
      </c>
      <c r="J1549" s="17">
        <v>220</v>
      </c>
      <c r="K1549" s="17">
        <v>95</v>
      </c>
      <c r="L1549" s="17">
        <v>315</v>
      </c>
      <c r="M1549" s="16" t="s">
        <v>1863</v>
      </c>
      <c r="N1549" s="15"/>
    </row>
    <row r="1550" spans="1:14" x14ac:dyDescent="0.2">
      <c r="A1550" s="18">
        <v>41560.948657407411</v>
      </c>
      <c r="B1550" s="16" t="s">
        <v>186</v>
      </c>
      <c r="C1550" s="16" t="s">
        <v>1205</v>
      </c>
      <c r="D1550" s="15">
        <v>41553.441736111112</v>
      </c>
      <c r="F1550" s="16" t="s">
        <v>280</v>
      </c>
      <c r="G1550" s="16" t="s">
        <v>10</v>
      </c>
      <c r="H1550" s="16" t="s">
        <v>253</v>
      </c>
      <c r="I1550" s="16" t="s">
        <v>253</v>
      </c>
      <c r="J1550" s="17">
        <v>30</v>
      </c>
      <c r="K1550" s="17">
        <v>0</v>
      </c>
      <c r="L1550" s="17">
        <v>30</v>
      </c>
      <c r="M1550" s="16" t="s">
        <v>1863</v>
      </c>
      <c r="N1550" s="15"/>
    </row>
    <row r="1551" spans="1:14" x14ac:dyDescent="0.2">
      <c r="A1551" s="18">
        <v>41561.86928240741</v>
      </c>
      <c r="B1551" s="16" t="s">
        <v>208</v>
      </c>
      <c r="C1551" s="16" t="s">
        <v>1215</v>
      </c>
      <c r="D1551" s="15">
        <v>41554.359560185185</v>
      </c>
      <c r="F1551" s="16" t="s">
        <v>280</v>
      </c>
      <c r="G1551" s="16" t="s">
        <v>10</v>
      </c>
      <c r="H1551" s="16" t="s">
        <v>252</v>
      </c>
      <c r="I1551" s="16" t="s">
        <v>252</v>
      </c>
      <c r="J1551" s="17">
        <v>30</v>
      </c>
      <c r="K1551" s="17">
        <v>0</v>
      </c>
      <c r="L1551" s="17">
        <v>30</v>
      </c>
      <c r="M1551" s="16" t="s">
        <v>1864</v>
      </c>
      <c r="N1551" s="15">
        <v>41732</v>
      </c>
    </row>
    <row r="1552" spans="1:14" x14ac:dyDescent="0.2">
      <c r="A1552" s="18">
        <v>41561.956354166665</v>
      </c>
      <c r="B1552" s="16" t="s">
        <v>211</v>
      </c>
      <c r="C1552" s="16" t="s">
        <v>1216</v>
      </c>
      <c r="D1552" s="15">
        <v>41554.445763888885</v>
      </c>
      <c r="F1552" s="16" t="s">
        <v>280</v>
      </c>
      <c r="G1552" s="16" t="s">
        <v>10</v>
      </c>
      <c r="H1552" s="16" t="s">
        <v>252</v>
      </c>
      <c r="I1552" s="16" t="s">
        <v>252</v>
      </c>
      <c r="J1552" s="17">
        <v>30</v>
      </c>
      <c r="K1552" s="17">
        <v>0</v>
      </c>
      <c r="L1552" s="17">
        <v>30</v>
      </c>
      <c r="M1552" s="16" t="s">
        <v>1864</v>
      </c>
      <c r="N1552" s="15">
        <v>41967</v>
      </c>
    </row>
    <row r="1553" spans="1:14" x14ac:dyDescent="0.2">
      <c r="A1553" s="18">
        <v>41593.511018518519</v>
      </c>
      <c r="B1553" s="16" t="s">
        <v>218</v>
      </c>
      <c r="C1553" s="16" t="s">
        <v>1217</v>
      </c>
      <c r="D1553" s="15">
        <v>41585.975937499999</v>
      </c>
      <c r="E1553" s="15">
        <v>41586.868703703702</v>
      </c>
      <c r="F1553" s="16" t="s">
        <v>280</v>
      </c>
      <c r="G1553" s="16" t="s">
        <v>10</v>
      </c>
      <c r="H1553" s="16" t="s">
        <v>255</v>
      </c>
      <c r="I1553" s="16" t="s">
        <v>255</v>
      </c>
      <c r="J1553" s="17">
        <v>30</v>
      </c>
      <c r="K1553" s="17">
        <v>0</v>
      </c>
      <c r="L1553" s="17">
        <v>30</v>
      </c>
      <c r="M1553" s="16" t="s">
        <v>1864</v>
      </c>
      <c r="N1553" s="15">
        <v>41741</v>
      </c>
    </row>
    <row r="1554" spans="1:14" x14ac:dyDescent="0.2">
      <c r="A1554" s="18">
        <v>41560.480347222219</v>
      </c>
      <c r="B1554" s="16" t="s">
        <v>143</v>
      </c>
      <c r="C1554" s="16" t="s">
        <v>477</v>
      </c>
      <c r="D1554" s="15">
        <v>41552.941446759258</v>
      </c>
      <c r="F1554" s="16" t="s">
        <v>288</v>
      </c>
      <c r="G1554" s="16" t="s">
        <v>10</v>
      </c>
      <c r="H1554" s="16" t="s">
        <v>255</v>
      </c>
      <c r="I1554" s="16" t="s">
        <v>255</v>
      </c>
      <c r="J1554" s="17">
        <v>700</v>
      </c>
      <c r="K1554" s="17">
        <v>0</v>
      </c>
      <c r="L1554" s="17">
        <v>700</v>
      </c>
      <c r="M1554" s="16" t="s">
        <v>1864</v>
      </c>
      <c r="N1554" s="15">
        <v>41760</v>
      </c>
    </row>
    <row r="1555" spans="1:14" x14ac:dyDescent="0.2">
      <c r="A1555" s="18">
        <v>41561.865659722222</v>
      </c>
      <c r="B1555" s="16" t="s">
        <v>208</v>
      </c>
      <c r="C1555" s="16" t="s">
        <v>285</v>
      </c>
      <c r="D1555" s="15">
        <v>41554.325185185182</v>
      </c>
      <c r="E1555" s="15">
        <v>41555.868043981478</v>
      </c>
      <c r="F1555" s="16" t="s">
        <v>280</v>
      </c>
      <c r="G1555" s="16" t="s">
        <v>10</v>
      </c>
      <c r="H1555" s="16" t="s">
        <v>255</v>
      </c>
      <c r="I1555" s="16" t="s">
        <v>255</v>
      </c>
      <c r="J1555" s="17">
        <v>30</v>
      </c>
      <c r="K1555" s="17">
        <v>191</v>
      </c>
      <c r="L1555" s="17">
        <v>221</v>
      </c>
      <c r="M1555" s="16" t="s">
        <v>1864</v>
      </c>
      <c r="N1555" s="15">
        <v>41919</v>
      </c>
    </row>
    <row r="1556" spans="1:14" x14ac:dyDescent="0.2">
      <c r="A1556" s="18">
        <v>41561.961875000001</v>
      </c>
      <c r="B1556" s="16" t="s">
        <v>206</v>
      </c>
      <c r="C1556" s="16" t="s">
        <v>1218</v>
      </c>
      <c r="D1556" s="15">
        <v>41554.405925925923</v>
      </c>
      <c r="F1556" s="16" t="s">
        <v>280</v>
      </c>
      <c r="G1556" s="16" t="s">
        <v>10</v>
      </c>
      <c r="H1556" s="16" t="s">
        <v>252</v>
      </c>
      <c r="I1556" s="16" t="s">
        <v>252</v>
      </c>
      <c r="J1556" s="17">
        <v>30</v>
      </c>
      <c r="K1556" s="17">
        <v>250</v>
      </c>
      <c r="L1556" s="17">
        <v>280</v>
      </c>
      <c r="M1556" s="16" t="s">
        <v>1863</v>
      </c>
      <c r="N1556" s="15"/>
    </row>
    <row r="1557" spans="1:14" x14ac:dyDescent="0.2">
      <c r="A1557" s="18">
        <v>41562.622476851851</v>
      </c>
      <c r="B1557" s="16" t="s">
        <v>217</v>
      </c>
      <c r="C1557" s="16" t="s">
        <v>1142</v>
      </c>
      <c r="D1557" s="15">
        <v>41555.052037037036</v>
      </c>
      <c r="E1557" s="15">
        <v>41555.974143518521</v>
      </c>
      <c r="F1557" s="16" t="s">
        <v>280</v>
      </c>
      <c r="G1557" s="16" t="s">
        <v>10</v>
      </c>
      <c r="H1557" s="16" t="s">
        <v>251</v>
      </c>
      <c r="I1557" s="16" t="s">
        <v>251</v>
      </c>
      <c r="J1557" s="17">
        <v>30</v>
      </c>
      <c r="K1557" s="17">
        <v>0</v>
      </c>
      <c r="L1557" s="17">
        <v>30</v>
      </c>
      <c r="M1557" s="16" t="s">
        <v>1864</v>
      </c>
      <c r="N1557" s="15">
        <v>41654</v>
      </c>
    </row>
    <row r="1558" spans="1:14" x14ac:dyDescent="0.2">
      <c r="A1558" s="18">
        <v>41561.941932870373</v>
      </c>
      <c r="B1558" s="16" t="s">
        <v>110</v>
      </c>
      <c r="C1558" s="16" t="s">
        <v>716</v>
      </c>
      <c r="D1558" s="15">
        <v>41554.340729166666</v>
      </c>
      <c r="E1558" s="15">
        <v>41555.900810185187</v>
      </c>
      <c r="F1558" s="16" t="s">
        <v>280</v>
      </c>
      <c r="G1558" s="16" t="s">
        <v>10</v>
      </c>
      <c r="H1558" s="16" t="s">
        <v>252</v>
      </c>
      <c r="I1558" s="16" t="s">
        <v>252</v>
      </c>
      <c r="J1558" s="17">
        <v>20</v>
      </c>
      <c r="K1558" s="17">
        <v>0</v>
      </c>
      <c r="L1558" s="17">
        <v>20</v>
      </c>
      <c r="M1558" s="16" t="s">
        <v>1864</v>
      </c>
      <c r="N1558" s="15">
        <v>41671</v>
      </c>
    </row>
    <row r="1559" spans="1:14" x14ac:dyDescent="0.2">
      <c r="A1559" s="18">
        <v>41561.961770833332</v>
      </c>
      <c r="B1559" s="16" t="s">
        <v>206</v>
      </c>
      <c r="C1559" s="16" t="s">
        <v>1219</v>
      </c>
      <c r="D1559" s="15">
        <v>41554.355416666665</v>
      </c>
      <c r="F1559" s="16" t="s">
        <v>280</v>
      </c>
      <c r="G1559" s="16" t="s">
        <v>10</v>
      </c>
      <c r="H1559" s="16" t="s">
        <v>252</v>
      </c>
      <c r="I1559" s="16" t="s">
        <v>252</v>
      </c>
      <c r="J1559" s="17">
        <v>30</v>
      </c>
      <c r="K1559" s="17">
        <v>0</v>
      </c>
      <c r="L1559" s="17">
        <v>30</v>
      </c>
      <c r="M1559" s="16" t="s">
        <v>1863</v>
      </c>
      <c r="N1559" s="15"/>
    </row>
    <row r="1560" spans="1:14" x14ac:dyDescent="0.2">
      <c r="A1560" s="18">
        <v>41593.514907407407</v>
      </c>
      <c r="B1560" s="16" t="s">
        <v>224</v>
      </c>
      <c r="C1560" s="16" t="s">
        <v>1220</v>
      </c>
      <c r="D1560" s="15">
        <v>41585.898796296293</v>
      </c>
      <c r="E1560" s="15">
        <v>41586.868645833332</v>
      </c>
      <c r="F1560" s="16" t="s">
        <v>280</v>
      </c>
      <c r="G1560" s="16" t="s">
        <v>10</v>
      </c>
      <c r="H1560" s="16" t="s">
        <v>255</v>
      </c>
      <c r="I1560" s="16" t="s">
        <v>255</v>
      </c>
      <c r="J1560" s="17">
        <v>30</v>
      </c>
      <c r="K1560" s="17">
        <v>0</v>
      </c>
      <c r="L1560" s="17">
        <v>30</v>
      </c>
      <c r="M1560" s="16" t="s">
        <v>1864</v>
      </c>
      <c r="N1560" s="15">
        <v>41787</v>
      </c>
    </row>
    <row r="1561" spans="1:14" x14ac:dyDescent="0.2">
      <c r="A1561" s="18">
        <v>41561.964594907404</v>
      </c>
      <c r="B1561" s="16" t="s">
        <v>206</v>
      </c>
      <c r="C1561" s="16" t="s">
        <v>1221</v>
      </c>
      <c r="D1561" s="15">
        <v>41554.328923611109</v>
      </c>
      <c r="F1561" s="16" t="s">
        <v>280</v>
      </c>
      <c r="G1561" s="16" t="s">
        <v>10</v>
      </c>
      <c r="H1561" s="16" t="s">
        <v>252</v>
      </c>
      <c r="I1561" s="16" t="s">
        <v>252</v>
      </c>
      <c r="J1561" s="17">
        <v>220</v>
      </c>
      <c r="K1561" s="17">
        <v>0</v>
      </c>
      <c r="L1561" s="17">
        <v>220</v>
      </c>
      <c r="M1561" s="16" t="s">
        <v>1863</v>
      </c>
      <c r="N1561" s="15"/>
    </row>
    <row r="1562" spans="1:14" x14ac:dyDescent="0.2">
      <c r="A1562" s="18">
        <v>41562.596736111111</v>
      </c>
      <c r="B1562" s="16" t="s">
        <v>206</v>
      </c>
      <c r="C1562" s="16" t="s">
        <v>762</v>
      </c>
      <c r="D1562" s="15">
        <v>41554.920891203707</v>
      </c>
      <c r="E1562" s="15">
        <v>41556.50309027778</v>
      </c>
      <c r="F1562" s="16" t="s">
        <v>280</v>
      </c>
      <c r="G1562" s="16" t="s">
        <v>10</v>
      </c>
      <c r="H1562" s="16" t="s">
        <v>251</v>
      </c>
      <c r="I1562" s="16" t="s">
        <v>251</v>
      </c>
      <c r="J1562" s="17">
        <v>30</v>
      </c>
      <c r="K1562" s="17">
        <v>0</v>
      </c>
      <c r="L1562" s="17">
        <v>30</v>
      </c>
      <c r="M1562" s="16" t="s">
        <v>1863</v>
      </c>
      <c r="N1562" s="15"/>
    </row>
    <row r="1563" spans="1:14" x14ac:dyDescent="0.2">
      <c r="A1563" s="18">
        <v>41593.599560185183</v>
      </c>
      <c r="B1563" s="16" t="s">
        <v>206</v>
      </c>
      <c r="C1563" s="16" t="s">
        <v>1222</v>
      </c>
      <c r="D1563" s="15">
        <v>41585.922962962963</v>
      </c>
      <c r="E1563" s="15">
        <v>41586.974085648151</v>
      </c>
      <c r="F1563" s="16" t="s">
        <v>280</v>
      </c>
      <c r="G1563" s="16" t="s">
        <v>10</v>
      </c>
      <c r="H1563" s="16" t="s">
        <v>251</v>
      </c>
      <c r="I1563" s="16" t="s">
        <v>251</v>
      </c>
      <c r="J1563" s="17">
        <v>30</v>
      </c>
      <c r="K1563" s="17">
        <v>0</v>
      </c>
      <c r="L1563" s="17">
        <v>30</v>
      </c>
      <c r="M1563" s="16" t="s">
        <v>1863</v>
      </c>
      <c r="N1563" s="15"/>
    </row>
    <row r="1564" spans="1:14" x14ac:dyDescent="0.2">
      <c r="A1564" s="18">
        <v>41593.595509259256</v>
      </c>
      <c r="B1564" s="16" t="s">
        <v>206</v>
      </c>
      <c r="C1564" s="16" t="s">
        <v>1223</v>
      </c>
      <c r="D1564" s="15">
        <v>41585.911145833335</v>
      </c>
      <c r="E1564" s="15">
        <v>41587.130578703705</v>
      </c>
      <c r="F1564" s="16" t="s">
        <v>280</v>
      </c>
      <c r="G1564" s="16" t="s">
        <v>10</v>
      </c>
      <c r="H1564" s="16" t="s">
        <v>251</v>
      </c>
      <c r="I1564" s="16" t="s">
        <v>251</v>
      </c>
      <c r="J1564" s="17">
        <v>30</v>
      </c>
      <c r="K1564" s="17">
        <v>0</v>
      </c>
      <c r="L1564" s="17">
        <v>30</v>
      </c>
      <c r="M1564" s="16" t="s">
        <v>1863</v>
      </c>
      <c r="N1564" s="15"/>
    </row>
    <row r="1565" spans="1:14" x14ac:dyDescent="0.2">
      <c r="A1565" s="18">
        <v>41562.510798611111</v>
      </c>
      <c r="B1565" s="16" t="s">
        <v>218</v>
      </c>
      <c r="C1565" s="16" t="s">
        <v>1157</v>
      </c>
      <c r="D1565" s="15">
        <v>41554.804618055554</v>
      </c>
      <c r="E1565" s="15">
        <v>41555.868495370371</v>
      </c>
      <c r="F1565" s="16" t="s">
        <v>280</v>
      </c>
      <c r="G1565" s="16" t="s">
        <v>10</v>
      </c>
      <c r="H1565" s="16" t="s">
        <v>255</v>
      </c>
      <c r="I1565" s="16" t="s">
        <v>255</v>
      </c>
      <c r="J1565" s="17">
        <v>30</v>
      </c>
      <c r="K1565" s="17">
        <v>0</v>
      </c>
      <c r="L1565" s="17">
        <v>30</v>
      </c>
      <c r="M1565" s="16" t="s">
        <v>1864</v>
      </c>
      <c r="N1565" s="15">
        <v>41658</v>
      </c>
    </row>
    <row r="1566" spans="1:14" x14ac:dyDescent="0.2">
      <c r="A1566" s="18">
        <v>41593.590451388889</v>
      </c>
      <c r="B1566" s="16" t="s">
        <v>85</v>
      </c>
      <c r="C1566" s="16" t="s">
        <v>1224</v>
      </c>
      <c r="D1566" s="15">
        <v>41585.88354166667</v>
      </c>
      <c r="E1566" s="15">
        <v>41587.130486111113</v>
      </c>
      <c r="F1566" s="16" t="s">
        <v>280</v>
      </c>
      <c r="G1566" s="16" t="s">
        <v>10</v>
      </c>
      <c r="H1566" s="16" t="s">
        <v>251</v>
      </c>
      <c r="I1566" s="16" t="s">
        <v>251</v>
      </c>
      <c r="J1566" s="17">
        <v>30</v>
      </c>
      <c r="K1566" s="17">
        <v>0</v>
      </c>
      <c r="L1566" s="17">
        <v>30</v>
      </c>
      <c r="M1566" s="16" t="s">
        <v>1863</v>
      </c>
      <c r="N1566" s="15"/>
    </row>
    <row r="1567" spans="1:14" x14ac:dyDescent="0.2">
      <c r="A1567" s="18">
        <v>41562.521111111113</v>
      </c>
      <c r="B1567" s="16" t="s">
        <v>199</v>
      </c>
      <c r="C1567" s="16" t="s">
        <v>1225</v>
      </c>
      <c r="D1567" s="15">
        <v>41554.808877314812</v>
      </c>
      <c r="E1567" s="15">
        <v>41556.350277777776</v>
      </c>
      <c r="F1567" s="16" t="s">
        <v>280</v>
      </c>
      <c r="G1567" s="16" t="s">
        <v>10</v>
      </c>
      <c r="H1567" s="16" t="s">
        <v>255</v>
      </c>
      <c r="I1567" s="16" t="s">
        <v>255</v>
      </c>
      <c r="J1567" s="17">
        <v>30</v>
      </c>
      <c r="K1567" s="17">
        <v>95</v>
      </c>
      <c r="L1567" s="17">
        <v>125</v>
      </c>
      <c r="M1567" s="16" t="s">
        <v>1864</v>
      </c>
      <c r="N1567" s="15">
        <v>41675</v>
      </c>
    </row>
    <row r="1568" spans="1:14" x14ac:dyDescent="0.2">
      <c r="A1568" s="18">
        <v>41562.497407407405</v>
      </c>
      <c r="B1568" s="16" t="s">
        <v>207</v>
      </c>
      <c r="C1568" s="16" t="s">
        <v>532</v>
      </c>
      <c r="D1568" s="15">
        <v>41554.783564814818</v>
      </c>
      <c r="F1568" s="16" t="s">
        <v>280</v>
      </c>
      <c r="G1568" s="16" t="s">
        <v>10</v>
      </c>
      <c r="H1568" s="16" t="s">
        <v>252</v>
      </c>
      <c r="I1568" s="16" t="s">
        <v>252</v>
      </c>
      <c r="J1568" s="17">
        <v>30</v>
      </c>
      <c r="K1568" s="17">
        <v>1000</v>
      </c>
      <c r="L1568" s="17">
        <v>1030</v>
      </c>
      <c r="M1568" s="16" t="s">
        <v>1864</v>
      </c>
      <c r="N1568" s="15">
        <v>41786</v>
      </c>
    </row>
    <row r="1569" spans="1:14" x14ac:dyDescent="0.2">
      <c r="A1569" s="18">
        <v>41562.619525462964</v>
      </c>
      <c r="B1569" s="16" t="s">
        <v>217</v>
      </c>
      <c r="C1569" s="16" t="s">
        <v>771</v>
      </c>
      <c r="D1569" s="15">
        <v>41554.8981712963</v>
      </c>
      <c r="E1569" s="15">
        <v>41555.973946759259</v>
      </c>
      <c r="F1569" s="16" t="s">
        <v>280</v>
      </c>
      <c r="G1569" s="16" t="s">
        <v>10</v>
      </c>
      <c r="H1569" s="16" t="s">
        <v>251</v>
      </c>
      <c r="I1569" s="16" t="s">
        <v>251</v>
      </c>
      <c r="J1569" s="17">
        <v>30</v>
      </c>
      <c r="K1569" s="17">
        <v>45</v>
      </c>
      <c r="L1569" s="17">
        <v>75</v>
      </c>
      <c r="M1569" s="16" t="s">
        <v>1864</v>
      </c>
      <c r="N1569" s="15">
        <v>41823</v>
      </c>
    </row>
    <row r="1570" spans="1:14" x14ac:dyDescent="0.2">
      <c r="A1570" s="18">
        <v>41593.592372685183</v>
      </c>
      <c r="B1570" s="16" t="s">
        <v>85</v>
      </c>
      <c r="C1570" s="16" t="s">
        <v>1226</v>
      </c>
      <c r="D1570" s="15">
        <v>41585.861261574071</v>
      </c>
      <c r="E1570" s="15">
        <v>41587.316967592589</v>
      </c>
      <c r="F1570" s="16" t="s">
        <v>280</v>
      </c>
      <c r="G1570" s="16" t="s">
        <v>10</v>
      </c>
      <c r="H1570" s="16" t="s">
        <v>251</v>
      </c>
      <c r="I1570" s="16" t="s">
        <v>251</v>
      </c>
      <c r="J1570" s="17">
        <v>30</v>
      </c>
      <c r="K1570" s="17">
        <v>0</v>
      </c>
      <c r="L1570" s="17">
        <v>30</v>
      </c>
      <c r="M1570" s="16" t="s">
        <v>1863</v>
      </c>
      <c r="N1570" s="15"/>
    </row>
    <row r="1571" spans="1:14" x14ac:dyDescent="0.2">
      <c r="A1571" s="18">
        <v>41562.49931712963</v>
      </c>
      <c r="B1571" s="16" t="s">
        <v>207</v>
      </c>
      <c r="C1571" s="16" t="s">
        <v>425</v>
      </c>
      <c r="D1571" s="15">
        <v>41554.761747685188</v>
      </c>
      <c r="E1571" s="15">
        <v>41555.475127314814</v>
      </c>
      <c r="F1571" s="16" t="s">
        <v>280</v>
      </c>
      <c r="G1571" s="16" t="s">
        <v>10</v>
      </c>
      <c r="H1571" s="16" t="s">
        <v>256</v>
      </c>
      <c r="I1571" s="16" t="s">
        <v>256</v>
      </c>
      <c r="J1571" s="17">
        <v>470</v>
      </c>
      <c r="K1571" s="17">
        <v>0</v>
      </c>
      <c r="L1571" s="17">
        <v>470</v>
      </c>
      <c r="M1571" s="16" t="s">
        <v>1864</v>
      </c>
      <c r="N1571" s="15">
        <v>41801</v>
      </c>
    </row>
    <row r="1572" spans="1:14" x14ac:dyDescent="0.2">
      <c r="A1572" s="18">
        <v>41562.518750000003</v>
      </c>
      <c r="B1572" s="16" t="s">
        <v>224</v>
      </c>
      <c r="C1572" s="16" t="s">
        <v>1227</v>
      </c>
      <c r="D1572" s="15">
        <v>41554.775567129633</v>
      </c>
      <c r="E1572" s="15">
        <v>41555.823287037034</v>
      </c>
      <c r="F1572" s="16" t="s">
        <v>280</v>
      </c>
      <c r="G1572" s="16" t="s">
        <v>10</v>
      </c>
      <c r="H1572" s="16" t="s">
        <v>255</v>
      </c>
      <c r="I1572" s="16" t="s">
        <v>255</v>
      </c>
      <c r="J1572" s="17">
        <v>30</v>
      </c>
      <c r="K1572" s="17">
        <v>0</v>
      </c>
      <c r="L1572" s="17">
        <v>30</v>
      </c>
      <c r="M1572" s="16" t="s">
        <v>1864</v>
      </c>
      <c r="N1572" s="15">
        <v>41676</v>
      </c>
    </row>
    <row r="1573" spans="1:14" x14ac:dyDescent="0.2">
      <c r="A1573" s="18">
        <v>41556.615879629629</v>
      </c>
      <c r="B1573" s="16" t="s">
        <v>157</v>
      </c>
      <c r="C1573" s="16" t="s">
        <v>905</v>
      </c>
      <c r="D1573" s="15">
        <v>41548.872534722221</v>
      </c>
      <c r="F1573" s="16" t="s">
        <v>326</v>
      </c>
      <c r="G1573" s="16" t="s">
        <v>10</v>
      </c>
      <c r="H1573" s="16" t="s">
        <v>255</v>
      </c>
      <c r="I1573" s="16" t="s">
        <v>255</v>
      </c>
      <c r="J1573" s="17">
        <v>30</v>
      </c>
      <c r="K1573" s="17">
        <v>0</v>
      </c>
      <c r="L1573" s="17">
        <v>30</v>
      </c>
      <c r="M1573" s="16" t="s">
        <v>1864</v>
      </c>
      <c r="N1573" s="15">
        <v>41741</v>
      </c>
    </row>
    <row r="1574" spans="1:14" x14ac:dyDescent="0.2">
      <c r="A1574" s="18">
        <v>41593.514814814815</v>
      </c>
      <c r="B1574" s="16" t="s">
        <v>224</v>
      </c>
      <c r="C1574" s="16" t="s">
        <v>1228</v>
      </c>
      <c r="D1574" s="15">
        <v>41585.75675925926</v>
      </c>
      <c r="E1574" s="15">
        <v>41586.868356481478</v>
      </c>
      <c r="F1574" s="16" t="s">
        <v>280</v>
      </c>
      <c r="G1574" s="16" t="s">
        <v>10</v>
      </c>
      <c r="H1574" s="16" t="s">
        <v>255</v>
      </c>
      <c r="I1574" s="16" t="s">
        <v>255</v>
      </c>
      <c r="J1574" s="17">
        <v>30</v>
      </c>
      <c r="K1574" s="17">
        <v>0</v>
      </c>
      <c r="L1574" s="17">
        <v>30</v>
      </c>
      <c r="M1574" s="16" t="s">
        <v>1864</v>
      </c>
      <c r="N1574" s="15">
        <v>41762</v>
      </c>
    </row>
    <row r="1575" spans="1:14" x14ac:dyDescent="0.2">
      <c r="A1575" s="18">
        <v>41562.59784722222</v>
      </c>
      <c r="B1575" s="16" t="s">
        <v>206</v>
      </c>
      <c r="C1575" s="16" t="s">
        <v>1229</v>
      </c>
      <c r="D1575" s="15">
        <v>41554.824120370373</v>
      </c>
      <c r="E1575" s="15">
        <v>41556.130428240744</v>
      </c>
      <c r="F1575" s="16" t="s">
        <v>280</v>
      </c>
      <c r="G1575" s="16" t="s">
        <v>10</v>
      </c>
      <c r="H1575" s="16" t="s">
        <v>251</v>
      </c>
      <c r="I1575" s="16" t="s">
        <v>251</v>
      </c>
      <c r="J1575" s="17">
        <v>30</v>
      </c>
      <c r="K1575" s="17">
        <v>0</v>
      </c>
      <c r="L1575" s="17">
        <v>30</v>
      </c>
      <c r="M1575" s="16" t="s">
        <v>1863</v>
      </c>
      <c r="N1575" s="15"/>
    </row>
    <row r="1576" spans="1:14" x14ac:dyDescent="0.2">
      <c r="A1576" s="18">
        <v>41554.622210648151</v>
      </c>
      <c r="B1576" s="16" t="s">
        <v>175</v>
      </c>
      <c r="C1576" s="16" t="s">
        <v>1230</v>
      </c>
      <c r="D1576" s="15">
        <v>41546.847951388889</v>
      </c>
      <c r="E1576" s="15">
        <v>41553.558032407411</v>
      </c>
      <c r="F1576" s="16" t="s">
        <v>274</v>
      </c>
      <c r="G1576" s="16" t="s">
        <v>10</v>
      </c>
      <c r="H1576" s="16" t="s">
        <v>253</v>
      </c>
      <c r="I1576" s="16" t="s">
        <v>253</v>
      </c>
      <c r="J1576" s="17">
        <v>30</v>
      </c>
      <c r="K1576" s="17">
        <v>50</v>
      </c>
      <c r="L1576" s="17">
        <v>80</v>
      </c>
      <c r="M1576" s="16" t="s">
        <v>1864</v>
      </c>
      <c r="N1576" s="15">
        <v>41677</v>
      </c>
    </row>
    <row r="1577" spans="1:14" x14ac:dyDescent="0.2">
      <c r="A1577" s="18">
        <v>41593.567314814813</v>
      </c>
      <c r="B1577" s="16" t="s">
        <v>218</v>
      </c>
      <c r="C1577" s="16" t="s">
        <v>1231</v>
      </c>
      <c r="D1577" s="15">
        <v>41585.79173611111</v>
      </c>
      <c r="E1577" s="15">
        <v>41586.868425925924</v>
      </c>
      <c r="F1577" s="16" t="s">
        <v>280</v>
      </c>
      <c r="G1577" s="16" t="s">
        <v>10</v>
      </c>
      <c r="H1577" s="16" t="s">
        <v>255</v>
      </c>
      <c r="I1577" s="16" t="s">
        <v>255</v>
      </c>
      <c r="J1577" s="17">
        <v>30</v>
      </c>
      <c r="K1577" s="17">
        <v>0</v>
      </c>
      <c r="L1577" s="17">
        <v>30</v>
      </c>
      <c r="M1577" s="16" t="s">
        <v>1864</v>
      </c>
      <c r="N1577" s="15">
        <v>41931</v>
      </c>
    </row>
    <row r="1578" spans="1:14" x14ac:dyDescent="0.2">
      <c r="A1578" s="18">
        <v>41554.633460648147</v>
      </c>
      <c r="B1578" s="16" t="s">
        <v>175</v>
      </c>
      <c r="C1578" s="16" t="s">
        <v>1230</v>
      </c>
      <c r="D1578" s="15">
        <v>41546.847951388889</v>
      </c>
      <c r="E1578" s="15">
        <v>41553.558032407411</v>
      </c>
      <c r="F1578" s="16" t="s">
        <v>274</v>
      </c>
      <c r="G1578" s="16" t="s">
        <v>10</v>
      </c>
      <c r="H1578" s="16" t="s">
        <v>253</v>
      </c>
      <c r="I1578" s="16" t="s">
        <v>253</v>
      </c>
      <c r="J1578" s="17">
        <v>30</v>
      </c>
      <c r="K1578" s="17">
        <v>50</v>
      </c>
      <c r="L1578" s="17">
        <v>80</v>
      </c>
      <c r="M1578" s="16" t="s">
        <v>1864</v>
      </c>
      <c r="N1578" s="15">
        <v>41677</v>
      </c>
    </row>
    <row r="1579" spans="1:14" x14ac:dyDescent="0.2">
      <c r="A1579" s="18">
        <v>41562.601585648146</v>
      </c>
      <c r="B1579" s="16" t="s">
        <v>206</v>
      </c>
      <c r="C1579" s="16" t="s">
        <v>562</v>
      </c>
      <c r="D1579" s="15">
        <v>41554.812719907408</v>
      </c>
      <c r="E1579" s="15">
        <v>41555.973773148151</v>
      </c>
      <c r="F1579" s="16" t="s">
        <v>280</v>
      </c>
      <c r="G1579" s="16" t="s">
        <v>10</v>
      </c>
      <c r="H1579" s="16" t="s">
        <v>251</v>
      </c>
      <c r="I1579" s="16" t="s">
        <v>251</v>
      </c>
      <c r="J1579" s="17">
        <v>30</v>
      </c>
      <c r="K1579" s="17">
        <v>0</v>
      </c>
      <c r="L1579" s="17">
        <v>30</v>
      </c>
      <c r="M1579" s="16" t="s">
        <v>1864</v>
      </c>
      <c r="N1579" s="15">
        <v>41830</v>
      </c>
    </row>
    <row r="1580" spans="1:14" x14ac:dyDescent="0.2">
      <c r="A1580" s="18">
        <v>41562.588229166664</v>
      </c>
      <c r="B1580" s="16" t="s">
        <v>85</v>
      </c>
      <c r="C1580" s="16" t="s">
        <v>1146</v>
      </c>
      <c r="D1580" s="15">
        <v>41554.796041666668</v>
      </c>
      <c r="E1580" s="15">
        <v>41556.619618055556</v>
      </c>
      <c r="F1580" s="16" t="s">
        <v>280</v>
      </c>
      <c r="G1580" s="16" t="s">
        <v>10</v>
      </c>
      <c r="H1580" s="16" t="s">
        <v>251</v>
      </c>
      <c r="I1580" s="16" t="s">
        <v>251</v>
      </c>
      <c r="J1580" s="17">
        <v>30</v>
      </c>
      <c r="K1580" s="17">
        <v>0</v>
      </c>
      <c r="L1580" s="17">
        <v>30</v>
      </c>
      <c r="M1580" s="16" t="s">
        <v>1863</v>
      </c>
      <c r="N1580" s="15"/>
    </row>
    <row r="1581" spans="1:14" x14ac:dyDescent="0.2">
      <c r="A1581" s="18">
        <v>41556.538425925923</v>
      </c>
      <c r="B1581" s="16" t="s">
        <v>65</v>
      </c>
      <c r="C1581" s="16" t="s">
        <v>1232</v>
      </c>
      <c r="D1581" s="15">
        <v>41548.743067129632</v>
      </c>
      <c r="F1581" s="16" t="s">
        <v>326</v>
      </c>
      <c r="G1581" s="16" t="s">
        <v>10</v>
      </c>
      <c r="H1581" s="16" t="s">
        <v>252</v>
      </c>
      <c r="I1581" s="16" t="s">
        <v>252</v>
      </c>
      <c r="J1581" s="17">
        <v>30</v>
      </c>
      <c r="K1581" s="17">
        <v>200</v>
      </c>
      <c r="L1581" s="17">
        <v>230</v>
      </c>
      <c r="M1581" s="16" t="s">
        <v>1864</v>
      </c>
      <c r="N1581" s="15">
        <v>41952</v>
      </c>
    </row>
    <row r="1582" spans="1:14" x14ac:dyDescent="0.2">
      <c r="A1582" s="18">
        <v>41593.512719907405</v>
      </c>
      <c r="B1582" s="16" t="s">
        <v>224</v>
      </c>
      <c r="C1582" s="16" t="s">
        <v>1233</v>
      </c>
      <c r="D1582" s="15">
        <v>41585.716886574075</v>
      </c>
      <c r="E1582" s="15">
        <v>41587.23027777778</v>
      </c>
      <c r="F1582" s="16" t="s">
        <v>280</v>
      </c>
      <c r="G1582" s="16" t="s">
        <v>10</v>
      </c>
      <c r="H1582" s="16" t="s">
        <v>255</v>
      </c>
      <c r="I1582" s="16" t="s">
        <v>255</v>
      </c>
      <c r="J1582" s="17">
        <v>30</v>
      </c>
      <c r="K1582" s="17">
        <v>0</v>
      </c>
      <c r="L1582" s="17">
        <v>30</v>
      </c>
      <c r="M1582" s="16" t="s">
        <v>1864</v>
      </c>
      <c r="N1582" s="15">
        <v>41985</v>
      </c>
    </row>
    <row r="1583" spans="1:14" x14ac:dyDescent="0.2">
      <c r="A1583" s="18">
        <v>41556.622245370374</v>
      </c>
      <c r="B1583" s="16" t="s">
        <v>103</v>
      </c>
      <c r="C1583" s="16" t="s">
        <v>360</v>
      </c>
      <c r="D1583" s="15">
        <v>41548.804236111115</v>
      </c>
      <c r="F1583" s="16" t="s">
        <v>280</v>
      </c>
      <c r="G1583" s="16" t="s">
        <v>10</v>
      </c>
      <c r="H1583" s="16" t="s">
        <v>253</v>
      </c>
      <c r="I1583" s="16" t="s">
        <v>253</v>
      </c>
      <c r="J1583" s="17">
        <v>30</v>
      </c>
      <c r="K1583" s="17">
        <v>50</v>
      </c>
      <c r="L1583" s="17">
        <v>80</v>
      </c>
      <c r="M1583" s="16" t="s">
        <v>1863</v>
      </c>
      <c r="N1583" s="15"/>
    </row>
    <row r="1584" spans="1:14" x14ac:dyDescent="0.2">
      <c r="A1584" s="18">
        <v>41548.753935185188</v>
      </c>
      <c r="B1584" s="16" t="s">
        <v>65</v>
      </c>
      <c r="C1584" s="16" t="s">
        <v>1199</v>
      </c>
      <c r="D1584" s="15">
        <v>41540.932129629633</v>
      </c>
      <c r="E1584" s="15">
        <v>41532.427442129629</v>
      </c>
      <c r="F1584" s="16" t="s">
        <v>326</v>
      </c>
      <c r="G1584" s="16" t="s">
        <v>10</v>
      </c>
      <c r="H1584" s="16" t="s">
        <v>251</v>
      </c>
      <c r="I1584" s="16" t="s">
        <v>251</v>
      </c>
      <c r="J1584" s="17">
        <v>30</v>
      </c>
      <c r="K1584" s="17">
        <v>0</v>
      </c>
      <c r="L1584" s="17">
        <v>30</v>
      </c>
      <c r="M1584" s="16" t="s">
        <v>1864</v>
      </c>
      <c r="N1584" s="15">
        <v>41673</v>
      </c>
    </row>
    <row r="1585" spans="1:14" x14ac:dyDescent="0.2">
      <c r="A1585" s="18">
        <v>41559.532222222224</v>
      </c>
      <c r="B1585" s="16" t="s">
        <v>90</v>
      </c>
      <c r="C1585" s="16" t="s">
        <v>1234</v>
      </c>
      <c r="D1585" s="15">
        <v>41551.704918981479</v>
      </c>
      <c r="E1585" s="15">
        <v>41557.68822916667</v>
      </c>
      <c r="F1585" s="16" t="s">
        <v>288</v>
      </c>
      <c r="G1585" s="16" t="s">
        <v>10</v>
      </c>
      <c r="H1585" s="16" t="s">
        <v>251</v>
      </c>
      <c r="I1585" s="16" t="s">
        <v>251</v>
      </c>
      <c r="J1585" s="17">
        <v>30</v>
      </c>
      <c r="K1585" s="17">
        <v>0</v>
      </c>
      <c r="L1585" s="17">
        <v>30</v>
      </c>
      <c r="M1585" s="16" t="s">
        <v>1864</v>
      </c>
      <c r="N1585" s="15">
        <v>41678</v>
      </c>
    </row>
    <row r="1586" spans="1:14" x14ac:dyDescent="0.2">
      <c r="A1586" s="18">
        <v>41556.605891203704</v>
      </c>
      <c r="B1586" s="16" t="s">
        <v>103</v>
      </c>
      <c r="C1586" s="16" t="s">
        <v>614</v>
      </c>
      <c r="D1586" s="15">
        <v>41548.763310185182</v>
      </c>
      <c r="F1586" s="16" t="s">
        <v>280</v>
      </c>
      <c r="G1586" s="16" t="s">
        <v>10</v>
      </c>
      <c r="H1586" s="16" t="s">
        <v>253</v>
      </c>
      <c r="I1586" s="16" t="s">
        <v>253</v>
      </c>
      <c r="J1586" s="17">
        <v>30</v>
      </c>
      <c r="K1586" s="17">
        <v>0</v>
      </c>
      <c r="L1586" s="17">
        <v>30</v>
      </c>
      <c r="M1586" s="16" t="s">
        <v>1863</v>
      </c>
      <c r="N1586" s="15"/>
    </row>
    <row r="1587" spans="1:14" x14ac:dyDescent="0.2">
      <c r="A1587" s="18">
        <v>41561.552870370368</v>
      </c>
      <c r="B1587" s="16" t="s">
        <v>97</v>
      </c>
      <c r="C1587" s="16" t="s">
        <v>367</v>
      </c>
      <c r="D1587" s="15">
        <v>41553.696458333332</v>
      </c>
      <c r="F1587" s="16" t="s">
        <v>326</v>
      </c>
      <c r="G1587" s="16" t="s">
        <v>10</v>
      </c>
      <c r="H1587" s="16" t="s">
        <v>251</v>
      </c>
      <c r="I1587" s="16" t="s">
        <v>251</v>
      </c>
      <c r="J1587" s="17">
        <v>30</v>
      </c>
      <c r="K1587" s="17">
        <v>0</v>
      </c>
      <c r="L1587" s="17">
        <v>30</v>
      </c>
      <c r="M1587" s="16" t="s">
        <v>1864</v>
      </c>
      <c r="N1587" s="15">
        <v>41697</v>
      </c>
    </row>
    <row r="1588" spans="1:14" x14ac:dyDescent="0.2">
      <c r="A1588" s="18">
        <v>41556.617337962962</v>
      </c>
      <c r="B1588" s="16" t="s">
        <v>157</v>
      </c>
      <c r="C1588" s="16" t="s">
        <v>1235</v>
      </c>
      <c r="D1588" s="15">
        <v>41548.76059027778</v>
      </c>
      <c r="F1588" s="16" t="s">
        <v>326</v>
      </c>
      <c r="G1588" s="16" t="s">
        <v>10</v>
      </c>
      <c r="H1588" s="16" t="s">
        <v>253</v>
      </c>
      <c r="I1588" s="16" t="s">
        <v>253</v>
      </c>
      <c r="J1588" s="17">
        <v>30</v>
      </c>
      <c r="K1588" s="17">
        <v>0</v>
      </c>
      <c r="L1588" s="17">
        <v>30</v>
      </c>
      <c r="M1588" s="16" t="s">
        <v>1863</v>
      </c>
      <c r="N1588" s="15"/>
    </row>
    <row r="1589" spans="1:14" x14ac:dyDescent="0.2">
      <c r="A1589" s="18">
        <v>41593.598854166667</v>
      </c>
      <c r="B1589" s="16" t="s">
        <v>206</v>
      </c>
      <c r="C1589" s="16" t="s">
        <v>1236</v>
      </c>
      <c r="D1589" s="15">
        <v>41585.723912037036</v>
      </c>
      <c r="E1589" s="15">
        <v>41586.973252314812</v>
      </c>
      <c r="F1589" s="16" t="s">
        <v>280</v>
      </c>
      <c r="G1589" s="16" t="s">
        <v>10</v>
      </c>
      <c r="H1589" s="16" t="s">
        <v>253</v>
      </c>
      <c r="I1589" s="16" t="s">
        <v>253</v>
      </c>
      <c r="J1589" s="17">
        <v>30</v>
      </c>
      <c r="K1589" s="17">
        <v>210</v>
      </c>
      <c r="L1589" s="17">
        <v>240</v>
      </c>
      <c r="M1589" s="16" t="s">
        <v>1863</v>
      </c>
      <c r="N1589" s="15"/>
    </row>
    <row r="1590" spans="1:14" x14ac:dyDescent="0.2">
      <c r="A1590" s="18">
        <v>41556.569421296299</v>
      </c>
      <c r="B1590" s="16" t="s">
        <v>197</v>
      </c>
      <c r="C1590" s="16" t="s">
        <v>1237</v>
      </c>
      <c r="D1590" s="15">
        <v>41548.68854166667</v>
      </c>
      <c r="E1590" s="15">
        <v>41549.507002314815</v>
      </c>
      <c r="F1590" s="16" t="s">
        <v>326</v>
      </c>
      <c r="G1590" s="16" t="s">
        <v>10</v>
      </c>
      <c r="H1590" s="16" t="s">
        <v>252</v>
      </c>
      <c r="I1590" s="16" t="s">
        <v>252</v>
      </c>
      <c r="J1590" s="17">
        <v>30</v>
      </c>
      <c r="K1590" s="17">
        <v>200</v>
      </c>
      <c r="L1590" s="17">
        <v>230</v>
      </c>
      <c r="M1590" s="16" t="s">
        <v>1863</v>
      </c>
      <c r="N1590" s="15"/>
    </row>
    <row r="1591" spans="1:14" x14ac:dyDescent="0.2">
      <c r="A1591" s="18">
        <v>41556.53806712963</v>
      </c>
      <c r="B1591" s="16" t="s">
        <v>65</v>
      </c>
      <c r="C1591" s="16" t="s">
        <v>1238</v>
      </c>
      <c r="D1591" s="15">
        <v>41548.645405092589</v>
      </c>
      <c r="F1591" s="16" t="s">
        <v>326</v>
      </c>
      <c r="G1591" s="16" t="s">
        <v>10</v>
      </c>
      <c r="H1591" s="16" t="s">
        <v>253</v>
      </c>
      <c r="I1591" s="16" t="s">
        <v>253</v>
      </c>
      <c r="J1591" s="17">
        <v>30</v>
      </c>
      <c r="K1591" s="17">
        <v>0</v>
      </c>
      <c r="L1591" s="17">
        <v>30</v>
      </c>
      <c r="M1591" s="16" t="s">
        <v>1863</v>
      </c>
      <c r="N1591" s="15"/>
    </row>
    <row r="1592" spans="1:14" x14ac:dyDescent="0.2">
      <c r="A1592" s="18">
        <v>41562.500462962962</v>
      </c>
      <c r="B1592" s="16" t="s">
        <v>207</v>
      </c>
      <c r="C1592" s="16" t="s">
        <v>498</v>
      </c>
      <c r="D1592" s="15">
        <v>41554.591805555552</v>
      </c>
      <c r="E1592" s="15">
        <v>41554.83697916667</v>
      </c>
      <c r="F1592" s="16" t="s">
        <v>280</v>
      </c>
      <c r="G1592" s="16" t="s">
        <v>10</v>
      </c>
      <c r="H1592" s="16" t="s">
        <v>255</v>
      </c>
      <c r="I1592" s="16" t="s">
        <v>255</v>
      </c>
      <c r="J1592" s="17">
        <v>401</v>
      </c>
      <c r="K1592" s="17">
        <v>0</v>
      </c>
      <c r="L1592" s="17">
        <v>401</v>
      </c>
      <c r="M1592" s="16" t="s">
        <v>1863</v>
      </c>
      <c r="N1592" s="15"/>
    </row>
    <row r="1593" spans="1:14" x14ac:dyDescent="0.2">
      <c r="A1593" s="18">
        <v>41548.759270833332</v>
      </c>
      <c r="B1593" s="16" t="s">
        <v>65</v>
      </c>
      <c r="C1593" s="16" t="s">
        <v>870</v>
      </c>
      <c r="D1593" s="15">
        <v>41540.840173611112</v>
      </c>
      <c r="E1593" s="15">
        <v>41555.516145833331</v>
      </c>
      <c r="F1593" s="16" t="s">
        <v>326</v>
      </c>
      <c r="G1593" s="16" t="s">
        <v>10</v>
      </c>
      <c r="H1593" s="16" t="s">
        <v>251</v>
      </c>
      <c r="I1593" s="16" t="s">
        <v>251</v>
      </c>
      <c r="J1593" s="17">
        <v>30</v>
      </c>
      <c r="K1593" s="17">
        <v>0</v>
      </c>
      <c r="L1593" s="17">
        <v>30</v>
      </c>
      <c r="M1593" s="16" t="s">
        <v>1864</v>
      </c>
      <c r="N1593" s="15">
        <v>41931</v>
      </c>
    </row>
    <row r="1594" spans="1:14" x14ac:dyDescent="0.2">
      <c r="A1594" s="18">
        <v>41549.534907407404</v>
      </c>
      <c r="B1594" s="16" t="s">
        <v>213</v>
      </c>
      <c r="C1594" s="16" t="s">
        <v>1239</v>
      </c>
      <c r="D1594" s="15">
        <v>41541.613981481481</v>
      </c>
      <c r="E1594" s="15">
        <v>41549.520231481481</v>
      </c>
      <c r="F1594" s="16" t="s">
        <v>575</v>
      </c>
      <c r="G1594" s="16" t="s">
        <v>11</v>
      </c>
      <c r="H1594" s="16" t="s">
        <v>255</v>
      </c>
      <c r="I1594" s="16" t="s">
        <v>255</v>
      </c>
      <c r="J1594" s="17">
        <v>100</v>
      </c>
      <c r="K1594" s="17">
        <v>38.5</v>
      </c>
      <c r="L1594" s="17">
        <v>138.5</v>
      </c>
      <c r="M1594" s="16" t="s">
        <v>1863</v>
      </c>
      <c r="N1594" s="15"/>
    </row>
    <row r="1595" spans="1:14" x14ac:dyDescent="0.2">
      <c r="A1595" s="18">
        <v>41562.507256944446</v>
      </c>
      <c r="B1595" s="16" t="s">
        <v>218</v>
      </c>
      <c r="C1595" s="16" t="s">
        <v>1240</v>
      </c>
      <c r="D1595" s="15">
        <v>41554.581446759257</v>
      </c>
      <c r="E1595" s="15">
        <v>41555.868310185186</v>
      </c>
      <c r="F1595" s="16" t="s">
        <v>280</v>
      </c>
      <c r="G1595" s="16" t="s">
        <v>10</v>
      </c>
      <c r="H1595" s="16" t="s">
        <v>255</v>
      </c>
      <c r="I1595" s="16" t="s">
        <v>255</v>
      </c>
      <c r="J1595" s="17">
        <v>30</v>
      </c>
      <c r="K1595" s="17">
        <v>0</v>
      </c>
      <c r="L1595" s="17">
        <v>30</v>
      </c>
      <c r="M1595" s="16" t="s">
        <v>1864</v>
      </c>
      <c r="N1595" s="15">
        <v>41679</v>
      </c>
    </row>
    <row r="1596" spans="1:14" x14ac:dyDescent="0.2">
      <c r="A1596" s="18">
        <v>41548.463437500002</v>
      </c>
      <c r="B1596" s="16" t="s">
        <v>104</v>
      </c>
      <c r="C1596" s="16" t="s">
        <v>1241</v>
      </c>
      <c r="D1596" s="15">
        <v>41556.39335648148</v>
      </c>
      <c r="F1596" s="16" t="s">
        <v>276</v>
      </c>
      <c r="G1596" s="16" t="s">
        <v>10</v>
      </c>
      <c r="H1596" s="16" t="s">
        <v>253</v>
      </c>
      <c r="I1596" s="16" t="s">
        <v>253</v>
      </c>
      <c r="J1596" s="17">
        <v>30</v>
      </c>
      <c r="K1596" s="17">
        <v>0</v>
      </c>
      <c r="L1596" s="17">
        <v>30</v>
      </c>
      <c r="M1596" s="16" t="s">
        <v>1864</v>
      </c>
      <c r="N1596" s="15">
        <v>41800</v>
      </c>
    </row>
    <row r="1597" spans="1:14" x14ac:dyDescent="0.2">
      <c r="A1597" s="18">
        <v>41593.567615740743</v>
      </c>
      <c r="B1597" s="16" t="s">
        <v>218</v>
      </c>
      <c r="C1597" s="16" t="s">
        <v>1242</v>
      </c>
      <c r="D1597" s="15">
        <v>41585.635127314818</v>
      </c>
      <c r="E1597" s="15">
        <v>41587.16375</v>
      </c>
      <c r="F1597" s="16" t="s">
        <v>280</v>
      </c>
      <c r="G1597" s="16" t="s">
        <v>10</v>
      </c>
      <c r="H1597" s="16" t="s">
        <v>253</v>
      </c>
      <c r="I1597" s="16" t="s">
        <v>253</v>
      </c>
      <c r="J1597" s="17">
        <v>30</v>
      </c>
      <c r="K1597" s="17">
        <v>0</v>
      </c>
      <c r="L1597" s="17">
        <v>30</v>
      </c>
      <c r="M1597" s="16" t="s">
        <v>1864</v>
      </c>
      <c r="N1597" s="15">
        <v>41830</v>
      </c>
    </row>
    <row r="1598" spans="1:14" x14ac:dyDescent="0.2">
      <c r="A1598" s="18">
        <v>41593.499421296299</v>
      </c>
      <c r="B1598" s="16" t="s">
        <v>207</v>
      </c>
      <c r="C1598" s="16" t="s">
        <v>1243</v>
      </c>
      <c r="D1598" s="15">
        <v>41585.562928240739</v>
      </c>
      <c r="E1598" s="15">
        <v>41587.53565972222</v>
      </c>
      <c r="F1598" s="16" t="s">
        <v>280</v>
      </c>
      <c r="G1598" s="16" t="s">
        <v>10</v>
      </c>
      <c r="H1598" s="16" t="s">
        <v>255</v>
      </c>
      <c r="I1598" s="16" t="s">
        <v>255</v>
      </c>
      <c r="J1598" s="17">
        <v>401</v>
      </c>
      <c r="K1598" s="17">
        <v>0</v>
      </c>
      <c r="L1598" s="17">
        <v>401</v>
      </c>
      <c r="M1598" s="16" t="s">
        <v>1863</v>
      </c>
      <c r="N1598" s="15"/>
    </row>
    <row r="1599" spans="1:14" x14ac:dyDescent="0.2">
      <c r="A1599" s="18">
        <v>41561.788923611108</v>
      </c>
      <c r="B1599" s="16" t="s">
        <v>228</v>
      </c>
      <c r="C1599" s="16" t="s">
        <v>1244</v>
      </c>
      <c r="D1599" s="15">
        <v>41553.842870370368</v>
      </c>
      <c r="E1599" s="15">
        <v>41553.775358796294</v>
      </c>
      <c r="F1599" s="16" t="s">
        <v>280</v>
      </c>
      <c r="G1599" s="16" t="s">
        <v>10</v>
      </c>
      <c r="H1599" s="16" t="s">
        <v>254</v>
      </c>
      <c r="I1599" s="16" t="s">
        <v>254</v>
      </c>
      <c r="J1599" s="17">
        <v>150</v>
      </c>
      <c r="K1599" s="17">
        <v>0</v>
      </c>
      <c r="L1599" s="17">
        <v>150</v>
      </c>
      <c r="M1599" s="16" t="s">
        <v>1864</v>
      </c>
      <c r="N1599" s="15">
        <v>41852</v>
      </c>
    </row>
    <row r="1600" spans="1:14" x14ac:dyDescent="0.2">
      <c r="A1600" s="18">
        <v>41562.587627314817</v>
      </c>
      <c r="B1600" s="16" t="s">
        <v>85</v>
      </c>
      <c r="C1600" s="16" t="s">
        <v>918</v>
      </c>
      <c r="D1600" s="15">
        <v>41554.637511574074</v>
      </c>
      <c r="E1600" s="15">
        <v>41555.91165509259</v>
      </c>
      <c r="F1600" s="16" t="s">
        <v>280</v>
      </c>
      <c r="G1600" s="16" t="s">
        <v>10</v>
      </c>
      <c r="H1600" s="16" t="s">
        <v>251</v>
      </c>
      <c r="I1600" s="16" t="s">
        <v>251</v>
      </c>
      <c r="J1600" s="17">
        <v>30</v>
      </c>
      <c r="K1600" s="17">
        <v>0</v>
      </c>
      <c r="L1600" s="17">
        <v>30</v>
      </c>
      <c r="M1600" s="16" t="s">
        <v>1863</v>
      </c>
      <c r="N1600" s="15"/>
    </row>
    <row r="1601" spans="1:14" x14ac:dyDescent="0.2">
      <c r="A1601" s="18">
        <v>41562.513391203705</v>
      </c>
      <c r="B1601" s="16" t="s">
        <v>224</v>
      </c>
      <c r="C1601" s="16" t="s">
        <v>1245</v>
      </c>
      <c r="D1601" s="15">
        <v>41554.553368055553</v>
      </c>
      <c r="E1601" s="15">
        <v>41555.86824074074</v>
      </c>
      <c r="F1601" s="16" t="s">
        <v>280</v>
      </c>
      <c r="G1601" s="16" t="s">
        <v>10</v>
      </c>
      <c r="H1601" s="16" t="s">
        <v>255</v>
      </c>
      <c r="I1601" s="16" t="s">
        <v>255</v>
      </c>
      <c r="J1601" s="17">
        <v>30</v>
      </c>
      <c r="K1601" s="17">
        <v>0</v>
      </c>
      <c r="L1601" s="17">
        <v>30</v>
      </c>
      <c r="M1601" s="16" t="s">
        <v>1864</v>
      </c>
      <c r="N1601" s="15">
        <v>41680</v>
      </c>
    </row>
    <row r="1602" spans="1:14" x14ac:dyDescent="0.2">
      <c r="A1602" s="18">
        <v>41556.620104166665</v>
      </c>
      <c r="B1602" s="16" t="s">
        <v>157</v>
      </c>
      <c r="C1602" s="16" t="s">
        <v>1246</v>
      </c>
      <c r="D1602" s="15">
        <v>41548.65861111111</v>
      </c>
      <c r="E1602" s="15">
        <v>41562.821921296294</v>
      </c>
      <c r="F1602" s="16" t="s">
        <v>326</v>
      </c>
      <c r="G1602" s="16" t="s">
        <v>10</v>
      </c>
      <c r="H1602" s="16" t="s">
        <v>256</v>
      </c>
      <c r="I1602" s="16" t="s">
        <v>256</v>
      </c>
      <c r="J1602" s="17">
        <v>470</v>
      </c>
      <c r="K1602" s="17">
        <v>220</v>
      </c>
      <c r="L1602" s="17">
        <v>690</v>
      </c>
      <c r="M1602" s="16" t="s">
        <v>1863</v>
      </c>
      <c r="N1602" s="15"/>
    </row>
    <row r="1603" spans="1:14" x14ac:dyDescent="0.2">
      <c r="A1603" s="18">
        <v>41556.629444444443</v>
      </c>
      <c r="B1603" s="16" t="s">
        <v>97</v>
      </c>
      <c r="C1603" s="16" t="s">
        <v>1018</v>
      </c>
      <c r="D1603" s="15">
        <v>41548.660300925927</v>
      </c>
      <c r="F1603" s="16" t="s">
        <v>326</v>
      </c>
      <c r="G1603" s="16" t="s">
        <v>10</v>
      </c>
      <c r="H1603" s="16" t="s">
        <v>252</v>
      </c>
      <c r="I1603" s="16" t="s">
        <v>252</v>
      </c>
      <c r="J1603" s="17">
        <v>30</v>
      </c>
      <c r="K1603" s="17">
        <v>100</v>
      </c>
      <c r="L1603" s="17">
        <v>130</v>
      </c>
      <c r="M1603" s="16" t="s">
        <v>1864</v>
      </c>
      <c r="N1603" s="15">
        <v>41686</v>
      </c>
    </row>
    <row r="1604" spans="1:14" x14ac:dyDescent="0.2">
      <c r="A1604" s="18">
        <v>41562.600787037038</v>
      </c>
      <c r="B1604" s="16" t="s">
        <v>206</v>
      </c>
      <c r="C1604" s="16" t="s">
        <v>1167</v>
      </c>
      <c r="D1604" s="15">
        <v>41554.62300925926</v>
      </c>
      <c r="E1604" s="15">
        <v>41555.972916666666</v>
      </c>
      <c r="F1604" s="16" t="s">
        <v>280</v>
      </c>
      <c r="G1604" s="16" t="s">
        <v>10</v>
      </c>
      <c r="H1604" s="16" t="s">
        <v>251</v>
      </c>
      <c r="I1604" s="16" t="s">
        <v>251</v>
      </c>
      <c r="J1604" s="17">
        <v>30</v>
      </c>
      <c r="K1604" s="17">
        <v>100</v>
      </c>
      <c r="L1604" s="17">
        <v>130</v>
      </c>
      <c r="M1604" s="16" t="s">
        <v>1864</v>
      </c>
      <c r="N1604" s="15">
        <v>41664</v>
      </c>
    </row>
    <row r="1605" spans="1:14" x14ac:dyDescent="0.2">
      <c r="A1605" s="18">
        <v>41561.600914351853</v>
      </c>
      <c r="B1605" s="16" t="s">
        <v>197</v>
      </c>
      <c r="C1605" s="16" t="s">
        <v>1247</v>
      </c>
      <c r="D1605" s="15">
        <v>41553.605451388888</v>
      </c>
      <c r="F1605" s="16" t="s">
        <v>326</v>
      </c>
      <c r="G1605" s="16" t="s">
        <v>10</v>
      </c>
      <c r="H1605" s="16" t="s">
        <v>255</v>
      </c>
      <c r="I1605" s="16" t="s">
        <v>255</v>
      </c>
      <c r="J1605" s="17">
        <v>30</v>
      </c>
      <c r="K1605" s="17">
        <v>0</v>
      </c>
      <c r="L1605" s="17">
        <v>30</v>
      </c>
      <c r="M1605" s="16" t="s">
        <v>1864</v>
      </c>
      <c r="N1605" s="15">
        <v>41783</v>
      </c>
    </row>
    <row r="1606" spans="1:14" x14ac:dyDescent="0.2">
      <c r="A1606" s="18">
        <v>41556.792337962965</v>
      </c>
      <c r="B1606" s="16" t="s">
        <v>225</v>
      </c>
      <c r="C1606" s="16" t="s">
        <v>1065</v>
      </c>
      <c r="D1606" s="15">
        <v>41548.796759259261</v>
      </c>
      <c r="F1606" s="16" t="s">
        <v>326</v>
      </c>
      <c r="G1606" s="16" t="s">
        <v>10</v>
      </c>
      <c r="H1606" s="16" t="s">
        <v>255</v>
      </c>
      <c r="I1606" s="16" t="s">
        <v>255</v>
      </c>
      <c r="J1606" s="17">
        <v>30</v>
      </c>
      <c r="K1606" s="17">
        <v>0</v>
      </c>
      <c r="L1606" s="17">
        <v>30</v>
      </c>
      <c r="M1606" s="16" t="s">
        <v>1864</v>
      </c>
      <c r="N1606" s="15">
        <v>41642</v>
      </c>
    </row>
    <row r="1607" spans="1:14" x14ac:dyDescent="0.2">
      <c r="A1607" s="18">
        <v>41561.87059027778</v>
      </c>
      <c r="B1607" s="16" t="s">
        <v>208</v>
      </c>
      <c r="C1607" s="16" t="s">
        <v>804</v>
      </c>
      <c r="D1607" s="15">
        <v>41553.874907407408</v>
      </c>
      <c r="E1607" s="15">
        <v>41556.223055555558</v>
      </c>
      <c r="F1607" s="16" t="s">
        <v>280</v>
      </c>
      <c r="G1607" s="16" t="s">
        <v>10</v>
      </c>
      <c r="H1607" s="16" t="s">
        <v>252</v>
      </c>
      <c r="I1607" s="16" t="s">
        <v>252</v>
      </c>
      <c r="J1607" s="17">
        <v>30</v>
      </c>
      <c r="K1607" s="17">
        <v>750</v>
      </c>
      <c r="L1607" s="17">
        <v>780</v>
      </c>
      <c r="M1607" s="16" t="s">
        <v>1864</v>
      </c>
      <c r="N1607" s="15">
        <v>41797</v>
      </c>
    </row>
    <row r="1608" spans="1:14" x14ac:dyDescent="0.2">
      <c r="A1608" s="18">
        <v>41559.705925925926</v>
      </c>
      <c r="B1608" s="16" t="s">
        <v>197</v>
      </c>
      <c r="C1608" s="16" t="s">
        <v>863</v>
      </c>
      <c r="D1608" s="15">
        <v>41551.706400462965</v>
      </c>
      <c r="F1608" s="16" t="s">
        <v>326</v>
      </c>
      <c r="G1608" s="16" t="s">
        <v>10</v>
      </c>
      <c r="H1608" s="16" t="s">
        <v>251</v>
      </c>
      <c r="I1608" s="16" t="s">
        <v>251</v>
      </c>
      <c r="J1608" s="17">
        <v>30</v>
      </c>
      <c r="K1608" s="17">
        <v>0</v>
      </c>
      <c r="L1608" s="17">
        <v>30</v>
      </c>
      <c r="M1608" s="16" t="s">
        <v>1864</v>
      </c>
      <c r="N1608" s="15">
        <v>41818</v>
      </c>
    </row>
    <row r="1609" spans="1:14" x14ac:dyDescent="0.2">
      <c r="A1609" s="18">
        <v>41593.601076388892</v>
      </c>
      <c r="B1609" s="16" t="s">
        <v>206</v>
      </c>
      <c r="C1609" s="16" t="s">
        <v>1248</v>
      </c>
      <c r="D1609" s="15">
        <v>41585.596770833334</v>
      </c>
      <c r="E1609" s="15">
        <v>41586.972731481481</v>
      </c>
      <c r="F1609" s="16" t="s">
        <v>280</v>
      </c>
      <c r="G1609" s="16" t="s">
        <v>10</v>
      </c>
      <c r="H1609" s="16" t="s">
        <v>251</v>
      </c>
      <c r="I1609" s="16" t="s">
        <v>251</v>
      </c>
      <c r="J1609" s="17">
        <v>30</v>
      </c>
      <c r="K1609" s="17">
        <v>0</v>
      </c>
      <c r="L1609" s="17">
        <v>30</v>
      </c>
      <c r="M1609" s="16" t="s">
        <v>1864</v>
      </c>
      <c r="N1609" s="15">
        <v>41954</v>
      </c>
    </row>
    <row r="1610" spans="1:14" x14ac:dyDescent="0.2">
      <c r="A1610" s="18">
        <v>41556.636064814818</v>
      </c>
      <c r="B1610" s="16" t="s">
        <v>97</v>
      </c>
      <c r="C1610" s="16" t="s">
        <v>671</v>
      </c>
      <c r="D1610" s="15">
        <v>41548.628449074073</v>
      </c>
      <c r="E1610" s="15">
        <v>41556.491562499999</v>
      </c>
      <c r="F1610" s="16" t="s">
        <v>326</v>
      </c>
      <c r="G1610" s="16" t="s">
        <v>10</v>
      </c>
      <c r="H1610" s="16" t="s">
        <v>251</v>
      </c>
      <c r="I1610" s="16" t="s">
        <v>251</v>
      </c>
      <c r="J1610" s="17">
        <v>30</v>
      </c>
      <c r="K1610" s="17">
        <v>231.07</v>
      </c>
      <c r="L1610" s="17">
        <v>261.07</v>
      </c>
      <c r="M1610" s="16" t="s">
        <v>1864</v>
      </c>
      <c r="N1610" s="15">
        <v>41674</v>
      </c>
    </row>
    <row r="1611" spans="1:14" x14ac:dyDescent="0.2">
      <c r="A1611" s="18">
        <v>41562.576157407406</v>
      </c>
      <c r="B1611" s="16" t="s">
        <v>216</v>
      </c>
      <c r="C1611" s="16" t="s">
        <v>323</v>
      </c>
      <c r="D1611" s="15">
        <v>41554.56449074074</v>
      </c>
      <c r="E1611" s="15">
        <v>41559.653946759259</v>
      </c>
      <c r="F1611" s="16" t="s">
        <v>280</v>
      </c>
      <c r="G1611" s="16" t="s">
        <v>10</v>
      </c>
      <c r="H1611" s="16" t="s">
        <v>253</v>
      </c>
      <c r="I1611" s="16" t="s">
        <v>253</v>
      </c>
      <c r="J1611" s="17">
        <v>50</v>
      </c>
      <c r="K1611" s="17">
        <v>45.01</v>
      </c>
      <c r="L1611" s="17">
        <v>95.01</v>
      </c>
      <c r="M1611" s="16" t="s">
        <v>1864</v>
      </c>
      <c r="N1611" s="15">
        <v>41770</v>
      </c>
    </row>
    <row r="1612" spans="1:14" x14ac:dyDescent="0.2">
      <c r="A1612" s="18">
        <v>41548.713171296295</v>
      </c>
      <c r="B1612" s="16" t="s">
        <v>148</v>
      </c>
      <c r="C1612" s="16" t="s">
        <v>1249</v>
      </c>
      <c r="D1612" s="15">
        <v>41540.700810185182</v>
      </c>
      <c r="E1612" s="15">
        <v>41555.896863425929</v>
      </c>
      <c r="F1612" s="16" t="s">
        <v>326</v>
      </c>
      <c r="G1612" s="16" t="s">
        <v>10</v>
      </c>
      <c r="H1612" s="16" t="s">
        <v>251</v>
      </c>
      <c r="I1612" s="16" t="s">
        <v>251</v>
      </c>
      <c r="J1612" s="17">
        <v>30</v>
      </c>
      <c r="K1612" s="17">
        <v>0</v>
      </c>
      <c r="L1612" s="17">
        <v>30</v>
      </c>
      <c r="M1612" s="16" t="s">
        <v>1864</v>
      </c>
      <c r="N1612" s="15">
        <v>41681</v>
      </c>
    </row>
    <row r="1613" spans="1:14" x14ac:dyDescent="0.2">
      <c r="A1613" s="18">
        <v>41556.603784722225</v>
      </c>
      <c r="B1613" s="16" t="s">
        <v>103</v>
      </c>
      <c r="C1613" s="16" t="s">
        <v>614</v>
      </c>
      <c r="D1613" s="15">
        <v>41548.589675925927</v>
      </c>
      <c r="F1613" s="16" t="s">
        <v>280</v>
      </c>
      <c r="G1613" s="16" t="s">
        <v>10</v>
      </c>
      <c r="H1613" s="16" t="s">
        <v>253</v>
      </c>
      <c r="I1613" s="16" t="s">
        <v>253</v>
      </c>
      <c r="J1613" s="17">
        <v>30</v>
      </c>
      <c r="K1613" s="17">
        <v>490</v>
      </c>
      <c r="L1613" s="17">
        <v>520</v>
      </c>
      <c r="M1613" s="16" t="s">
        <v>1863</v>
      </c>
      <c r="N1613" s="15"/>
    </row>
    <row r="1614" spans="1:14" x14ac:dyDescent="0.2">
      <c r="A1614" s="18">
        <v>41557.656990740739</v>
      </c>
      <c r="B1614" s="16" t="s">
        <v>61</v>
      </c>
      <c r="C1614" s="16" t="s">
        <v>298</v>
      </c>
      <c r="D1614" s="15">
        <v>41549.642812500002</v>
      </c>
      <c r="E1614" s="15">
        <v>41556.227905092594</v>
      </c>
      <c r="F1614" s="16" t="s">
        <v>280</v>
      </c>
      <c r="G1614" s="16" t="s">
        <v>10</v>
      </c>
      <c r="H1614" s="16" t="s">
        <v>255</v>
      </c>
      <c r="I1614" s="16" t="s">
        <v>255</v>
      </c>
      <c r="J1614" s="17">
        <v>30</v>
      </c>
      <c r="K1614" s="17">
        <v>0</v>
      </c>
      <c r="L1614" s="17">
        <v>30</v>
      </c>
      <c r="M1614" s="16" t="s">
        <v>1864</v>
      </c>
      <c r="N1614" s="15">
        <v>41931</v>
      </c>
    </row>
    <row r="1615" spans="1:14" x14ac:dyDescent="0.2">
      <c r="A1615" s="18">
        <v>41561.974270833336</v>
      </c>
      <c r="B1615" s="16" t="s">
        <v>211</v>
      </c>
      <c r="C1615" s="16" t="s">
        <v>1250</v>
      </c>
      <c r="D1615" s="15">
        <v>41553.957557870373</v>
      </c>
      <c r="E1615" s="15">
        <v>41556.440578703703</v>
      </c>
      <c r="F1615" s="16" t="s">
        <v>280</v>
      </c>
      <c r="G1615" s="16" t="s">
        <v>10</v>
      </c>
      <c r="H1615" s="16" t="s">
        <v>252</v>
      </c>
      <c r="I1615" s="16" t="s">
        <v>252</v>
      </c>
      <c r="J1615" s="17">
        <v>30</v>
      </c>
      <c r="K1615" s="17">
        <v>192.01</v>
      </c>
      <c r="L1615" s="17">
        <v>222.01</v>
      </c>
      <c r="M1615" s="16" t="s">
        <v>1863</v>
      </c>
      <c r="N1615" s="15"/>
    </row>
    <row r="1616" spans="1:14" x14ac:dyDescent="0.2">
      <c r="A1616" s="18">
        <v>41559.717476851853</v>
      </c>
      <c r="B1616" s="16" t="s">
        <v>97</v>
      </c>
      <c r="C1616" s="16" t="s">
        <v>847</v>
      </c>
      <c r="D1616" s="15">
        <v>41551.698425925926</v>
      </c>
      <c r="F1616" s="16" t="s">
        <v>326</v>
      </c>
      <c r="G1616" s="16" t="s">
        <v>10</v>
      </c>
      <c r="H1616" s="16" t="s">
        <v>251</v>
      </c>
      <c r="I1616" s="16" t="s">
        <v>251</v>
      </c>
      <c r="J1616" s="17">
        <v>30</v>
      </c>
      <c r="K1616" s="17">
        <v>45.01</v>
      </c>
      <c r="L1616" s="17">
        <v>75.010000000000005</v>
      </c>
      <c r="M1616" s="16" t="s">
        <v>1864</v>
      </c>
      <c r="N1616" s="15">
        <v>41869</v>
      </c>
    </row>
    <row r="1617" spans="1:14" x14ac:dyDescent="0.2">
      <c r="A1617" s="18">
        <v>41562.499722222223</v>
      </c>
      <c r="B1617" s="16" t="s">
        <v>207</v>
      </c>
      <c r="C1617" s="16" t="s">
        <v>442</v>
      </c>
      <c r="D1617" s="15">
        <v>41554.480567129627</v>
      </c>
      <c r="E1617" s="15">
        <v>41554.472361111111</v>
      </c>
      <c r="F1617" s="16" t="s">
        <v>280</v>
      </c>
      <c r="G1617" s="16" t="s">
        <v>10</v>
      </c>
      <c r="H1617" s="16" t="s">
        <v>255</v>
      </c>
      <c r="I1617" s="16" t="s">
        <v>255</v>
      </c>
      <c r="J1617" s="17">
        <v>401</v>
      </c>
      <c r="K1617" s="17">
        <v>0</v>
      </c>
      <c r="L1617" s="17">
        <v>401</v>
      </c>
      <c r="M1617" s="16" t="s">
        <v>1863</v>
      </c>
      <c r="N1617" s="15"/>
    </row>
    <row r="1618" spans="1:14" x14ac:dyDescent="0.2">
      <c r="A1618" s="18">
        <v>41553.73474537037</v>
      </c>
      <c r="B1618" s="16" t="s">
        <v>229</v>
      </c>
      <c r="C1618" s="16" t="s">
        <v>1251</v>
      </c>
      <c r="D1618" s="15">
        <v>41545.713831018518</v>
      </c>
      <c r="E1618" s="15">
        <v>41555.77851851852</v>
      </c>
      <c r="F1618" s="16" t="s">
        <v>274</v>
      </c>
      <c r="G1618" s="16" t="s">
        <v>10</v>
      </c>
      <c r="H1618" s="16" t="s">
        <v>253</v>
      </c>
      <c r="I1618" s="16" t="s">
        <v>253</v>
      </c>
      <c r="J1618" s="17">
        <v>30</v>
      </c>
      <c r="K1618" s="17">
        <v>0</v>
      </c>
      <c r="L1618" s="17">
        <v>30</v>
      </c>
      <c r="M1618" s="16" t="s">
        <v>1864</v>
      </c>
      <c r="N1618" s="15">
        <v>41682</v>
      </c>
    </row>
    <row r="1619" spans="1:14" x14ac:dyDescent="0.2">
      <c r="A1619" s="18">
        <v>41562.518148148149</v>
      </c>
      <c r="B1619" s="16" t="s">
        <v>224</v>
      </c>
      <c r="C1619" s="16" t="s">
        <v>1177</v>
      </c>
      <c r="D1619" s="15">
        <v>41554.490601851852</v>
      </c>
      <c r="E1619" s="15">
        <v>41555.823159722226</v>
      </c>
      <c r="F1619" s="16" t="s">
        <v>280</v>
      </c>
      <c r="G1619" s="16" t="s">
        <v>10</v>
      </c>
      <c r="H1619" s="16" t="s">
        <v>255</v>
      </c>
      <c r="I1619" s="16" t="s">
        <v>255</v>
      </c>
      <c r="J1619" s="17">
        <v>30</v>
      </c>
      <c r="K1619" s="17">
        <v>0</v>
      </c>
      <c r="L1619" s="17">
        <v>30</v>
      </c>
      <c r="M1619" s="16" t="s">
        <v>1864</v>
      </c>
      <c r="N1619" s="15">
        <v>41668</v>
      </c>
    </row>
    <row r="1620" spans="1:14" x14ac:dyDescent="0.2">
      <c r="A1620" s="18">
        <v>41562.523032407407</v>
      </c>
      <c r="B1620" s="16" t="s">
        <v>199</v>
      </c>
      <c r="C1620" s="16" t="s">
        <v>1252</v>
      </c>
      <c r="D1620" s="15">
        <v>41554.493935185186</v>
      </c>
      <c r="E1620" s="15">
        <v>41555.823217592595</v>
      </c>
      <c r="F1620" s="16" t="s">
        <v>280</v>
      </c>
      <c r="G1620" s="16" t="s">
        <v>10</v>
      </c>
      <c r="H1620" s="16" t="s">
        <v>255</v>
      </c>
      <c r="I1620" s="16" t="s">
        <v>255</v>
      </c>
      <c r="J1620" s="17">
        <v>30</v>
      </c>
      <c r="K1620" s="17">
        <v>0</v>
      </c>
      <c r="L1620" s="17">
        <v>30</v>
      </c>
      <c r="M1620" s="16" t="s">
        <v>1864</v>
      </c>
      <c r="N1620" s="15">
        <v>41683</v>
      </c>
    </row>
    <row r="1621" spans="1:14" x14ac:dyDescent="0.2">
      <c r="A1621" s="18">
        <v>41593.749467592592</v>
      </c>
      <c r="B1621" s="16" t="s">
        <v>213</v>
      </c>
      <c r="C1621" s="16" t="s">
        <v>1253</v>
      </c>
      <c r="D1621" s="15">
        <v>41585.71675925926</v>
      </c>
      <c r="E1621" s="15">
        <v>41588.72216435185</v>
      </c>
      <c r="F1621" s="16" t="s">
        <v>575</v>
      </c>
      <c r="G1621" s="16" t="s">
        <v>11</v>
      </c>
      <c r="H1621" s="16" t="s">
        <v>251</v>
      </c>
      <c r="I1621" s="16" t="s">
        <v>251</v>
      </c>
      <c r="J1621" s="17">
        <v>90</v>
      </c>
      <c r="K1621" s="17">
        <v>0</v>
      </c>
      <c r="L1621" s="17">
        <v>90</v>
      </c>
      <c r="M1621" s="16" t="s">
        <v>1863</v>
      </c>
      <c r="N1621" s="15"/>
    </row>
    <row r="1622" spans="1:14" x14ac:dyDescent="0.2">
      <c r="A1622" s="18">
        <v>41548.714606481481</v>
      </c>
      <c r="B1622" s="16" t="s">
        <v>148</v>
      </c>
      <c r="C1622" s="16" t="s">
        <v>1254</v>
      </c>
      <c r="D1622" s="15">
        <v>41540.67827546296</v>
      </c>
      <c r="E1622" s="15">
        <v>41555.492696759262</v>
      </c>
      <c r="F1622" s="16" t="s">
        <v>326</v>
      </c>
      <c r="G1622" s="16" t="s">
        <v>10</v>
      </c>
      <c r="H1622" s="16" t="s">
        <v>252</v>
      </c>
      <c r="I1622" s="16" t="s">
        <v>252</v>
      </c>
      <c r="J1622" s="17">
        <v>20</v>
      </c>
      <c r="K1622" s="17">
        <v>0</v>
      </c>
      <c r="L1622" s="17">
        <v>20</v>
      </c>
      <c r="M1622" s="16" t="s">
        <v>1864</v>
      </c>
      <c r="N1622" s="15">
        <v>41870</v>
      </c>
    </row>
    <row r="1623" spans="1:14" x14ac:dyDescent="0.2">
      <c r="A1623" s="18">
        <v>41556.850555555553</v>
      </c>
      <c r="B1623" s="16" t="s">
        <v>230</v>
      </c>
      <c r="C1623" s="16" t="s">
        <v>1255</v>
      </c>
      <c r="D1623" s="15">
        <v>41548.811469907407</v>
      </c>
      <c r="E1623" s="15">
        <v>41556.315370370372</v>
      </c>
      <c r="F1623" s="16" t="s">
        <v>280</v>
      </c>
      <c r="G1623" s="16" t="s">
        <v>10</v>
      </c>
      <c r="H1623" s="16" t="s">
        <v>251</v>
      </c>
      <c r="I1623" s="16" t="s">
        <v>251</v>
      </c>
      <c r="J1623" s="17">
        <v>30</v>
      </c>
      <c r="K1623" s="17">
        <v>0</v>
      </c>
      <c r="L1623" s="17">
        <v>30</v>
      </c>
      <c r="M1623" s="16" t="s">
        <v>1863</v>
      </c>
      <c r="N1623" s="15"/>
    </row>
    <row r="1624" spans="1:14" x14ac:dyDescent="0.2">
      <c r="A1624" s="18">
        <v>41562.621111111112</v>
      </c>
      <c r="B1624" s="16" t="s">
        <v>217</v>
      </c>
      <c r="C1624" s="16" t="s">
        <v>1256</v>
      </c>
      <c r="D1624" s="15">
        <v>41554.564363425925</v>
      </c>
      <c r="E1624" s="15">
        <v>41555.972546296296</v>
      </c>
      <c r="F1624" s="16" t="s">
        <v>280</v>
      </c>
      <c r="G1624" s="16" t="s">
        <v>10</v>
      </c>
      <c r="H1624" s="16" t="s">
        <v>251</v>
      </c>
      <c r="I1624" s="16" t="s">
        <v>251</v>
      </c>
      <c r="J1624" s="17">
        <v>30</v>
      </c>
      <c r="K1624" s="17">
        <v>0</v>
      </c>
      <c r="L1624" s="17">
        <v>30</v>
      </c>
      <c r="M1624" s="16" t="s">
        <v>1864</v>
      </c>
      <c r="N1624" s="15">
        <v>41684</v>
      </c>
    </row>
    <row r="1625" spans="1:14" x14ac:dyDescent="0.2">
      <c r="A1625" s="18">
        <v>41548.784560185188</v>
      </c>
      <c r="B1625" s="16" t="s">
        <v>157</v>
      </c>
      <c r="C1625" s="16" t="s">
        <v>868</v>
      </c>
      <c r="D1625" s="15">
        <v>41540.720416666663</v>
      </c>
      <c r="E1625" s="15">
        <v>41555.699062500003</v>
      </c>
      <c r="F1625" s="16" t="s">
        <v>326</v>
      </c>
      <c r="G1625" s="16" t="s">
        <v>10</v>
      </c>
      <c r="H1625" s="16" t="s">
        <v>251</v>
      </c>
      <c r="I1625" s="16" t="s">
        <v>251</v>
      </c>
      <c r="J1625" s="17">
        <v>30</v>
      </c>
      <c r="K1625" s="17">
        <v>0</v>
      </c>
      <c r="L1625" s="17">
        <v>30</v>
      </c>
      <c r="M1625" s="16" t="s">
        <v>1864</v>
      </c>
      <c r="N1625" s="15">
        <v>41807</v>
      </c>
    </row>
    <row r="1626" spans="1:14" x14ac:dyDescent="0.2">
      <c r="A1626" s="18">
        <v>41562.62054398148</v>
      </c>
      <c r="B1626" s="16" t="s">
        <v>217</v>
      </c>
      <c r="C1626" s="16" t="s">
        <v>1257</v>
      </c>
      <c r="D1626" s="15">
        <v>41554.556388888886</v>
      </c>
      <c r="E1626" s="15">
        <v>41555.97247685185</v>
      </c>
      <c r="F1626" s="16" t="s">
        <v>280</v>
      </c>
      <c r="G1626" s="16" t="s">
        <v>10</v>
      </c>
      <c r="H1626" s="16" t="s">
        <v>251</v>
      </c>
      <c r="I1626" s="16" t="s">
        <v>251</v>
      </c>
      <c r="J1626" s="17">
        <v>30</v>
      </c>
      <c r="K1626" s="17">
        <v>0</v>
      </c>
      <c r="L1626" s="17">
        <v>30</v>
      </c>
      <c r="M1626" s="16" t="s">
        <v>1864</v>
      </c>
      <c r="N1626" s="15">
        <v>41685</v>
      </c>
    </row>
    <row r="1627" spans="1:14" x14ac:dyDescent="0.2">
      <c r="A1627" s="18">
        <v>41556.573935185188</v>
      </c>
      <c r="B1627" s="16" t="s">
        <v>197</v>
      </c>
      <c r="C1627" s="16" t="s">
        <v>1258</v>
      </c>
      <c r="D1627" s="15">
        <v>41548.509363425925</v>
      </c>
      <c r="F1627" s="16" t="s">
        <v>326</v>
      </c>
      <c r="G1627" s="16" t="s">
        <v>10</v>
      </c>
      <c r="H1627" s="16" t="s">
        <v>252</v>
      </c>
      <c r="I1627" s="16" t="s">
        <v>252</v>
      </c>
      <c r="J1627" s="17">
        <v>1</v>
      </c>
      <c r="K1627" s="17">
        <v>500</v>
      </c>
      <c r="L1627" s="17">
        <v>501</v>
      </c>
      <c r="M1627" s="16" t="s">
        <v>1863</v>
      </c>
      <c r="N1627" s="15"/>
    </row>
    <row r="1628" spans="1:14" x14ac:dyDescent="0.2">
      <c r="A1628" s="18">
        <v>41556.620393518519</v>
      </c>
      <c r="B1628" s="16" t="s">
        <v>157</v>
      </c>
      <c r="C1628" s="16" t="s">
        <v>1259</v>
      </c>
      <c r="D1628" s="15">
        <v>41548.554236111115</v>
      </c>
      <c r="F1628" s="16" t="s">
        <v>326</v>
      </c>
      <c r="G1628" s="16" t="s">
        <v>10</v>
      </c>
      <c r="H1628" s="16" t="s">
        <v>252</v>
      </c>
      <c r="I1628" s="16" t="s">
        <v>252</v>
      </c>
      <c r="J1628" s="17">
        <v>270</v>
      </c>
      <c r="K1628" s="17">
        <v>100</v>
      </c>
      <c r="L1628" s="17">
        <v>370</v>
      </c>
      <c r="M1628" s="16" t="s">
        <v>1864</v>
      </c>
      <c r="N1628" s="15">
        <v>41859</v>
      </c>
    </row>
    <row r="1629" spans="1:14" x14ac:dyDescent="0.2">
      <c r="A1629" s="18">
        <v>41549.996458333335</v>
      </c>
      <c r="B1629" s="16" t="s">
        <v>186</v>
      </c>
      <c r="C1629" s="16" t="s">
        <v>1260</v>
      </c>
      <c r="D1629" s="15">
        <v>41541.929652777777</v>
      </c>
      <c r="F1629" s="16" t="s">
        <v>280</v>
      </c>
      <c r="G1629" s="16" t="s">
        <v>10</v>
      </c>
      <c r="H1629" s="16" t="s">
        <v>253</v>
      </c>
      <c r="I1629" s="16" t="s">
        <v>253</v>
      </c>
      <c r="J1629" s="17">
        <v>30</v>
      </c>
      <c r="K1629" s="17">
        <v>0</v>
      </c>
      <c r="L1629" s="17">
        <v>30</v>
      </c>
      <c r="M1629" s="16" t="s">
        <v>1863</v>
      </c>
      <c r="N1629" s="15"/>
    </row>
    <row r="1630" spans="1:14" x14ac:dyDescent="0.2">
      <c r="A1630" s="18">
        <v>41562.589143518519</v>
      </c>
      <c r="B1630" s="16" t="s">
        <v>85</v>
      </c>
      <c r="C1630" s="16" t="s">
        <v>485</v>
      </c>
      <c r="D1630" s="15">
        <v>41554.511932870373</v>
      </c>
      <c r="E1630" s="15">
        <v>41555.911597222221</v>
      </c>
      <c r="F1630" s="16" t="s">
        <v>280</v>
      </c>
      <c r="G1630" s="16" t="s">
        <v>10</v>
      </c>
      <c r="H1630" s="16" t="s">
        <v>251</v>
      </c>
      <c r="I1630" s="16" t="s">
        <v>251</v>
      </c>
      <c r="J1630" s="17">
        <v>30</v>
      </c>
      <c r="K1630" s="17">
        <v>0</v>
      </c>
      <c r="L1630" s="17">
        <v>30</v>
      </c>
      <c r="M1630" s="16" t="s">
        <v>1863</v>
      </c>
      <c r="N1630" s="15"/>
    </row>
    <row r="1631" spans="1:14" x14ac:dyDescent="0.2">
      <c r="A1631" s="18">
        <v>41559.805439814816</v>
      </c>
      <c r="B1631" s="16" t="s">
        <v>222</v>
      </c>
      <c r="C1631" s="16" t="s">
        <v>1261</v>
      </c>
      <c r="D1631" s="15">
        <v>41551.727650462963</v>
      </c>
      <c r="F1631" s="16" t="s">
        <v>288</v>
      </c>
      <c r="G1631" s="16" t="s">
        <v>10</v>
      </c>
      <c r="H1631" s="16" t="s">
        <v>256</v>
      </c>
      <c r="I1631" s="16" t="s">
        <v>256</v>
      </c>
      <c r="J1631" s="17">
        <v>30</v>
      </c>
      <c r="K1631" s="17">
        <v>450</v>
      </c>
      <c r="L1631" s="17">
        <v>480</v>
      </c>
      <c r="M1631" s="16" t="s">
        <v>1864</v>
      </c>
      <c r="N1631" s="15">
        <v>41962</v>
      </c>
    </row>
    <row r="1632" spans="1:14" x14ac:dyDescent="0.2">
      <c r="A1632" s="18">
        <v>41556.936851851853</v>
      </c>
      <c r="B1632" s="16" t="s">
        <v>190</v>
      </c>
      <c r="C1632" s="16" t="s">
        <v>1262</v>
      </c>
      <c r="D1632" s="15">
        <v>41548.856770833336</v>
      </c>
      <c r="F1632" s="16" t="s">
        <v>274</v>
      </c>
      <c r="G1632" s="16" t="s">
        <v>10</v>
      </c>
      <c r="H1632" s="16" t="s">
        <v>252</v>
      </c>
      <c r="I1632" s="16" t="s">
        <v>252</v>
      </c>
      <c r="J1632" s="17">
        <v>30</v>
      </c>
      <c r="K1632" s="17">
        <v>300</v>
      </c>
      <c r="L1632" s="17">
        <v>330</v>
      </c>
      <c r="M1632" s="16" t="s">
        <v>1864</v>
      </c>
      <c r="N1632" s="15">
        <v>41777</v>
      </c>
    </row>
    <row r="1633" spans="1:14" x14ac:dyDescent="0.2">
      <c r="A1633" s="18">
        <v>41593.50503472222</v>
      </c>
      <c r="B1633" s="16" t="s">
        <v>218</v>
      </c>
      <c r="C1633" s="16" t="s">
        <v>1263</v>
      </c>
      <c r="D1633" s="15">
        <v>41585.422523148147</v>
      </c>
      <c r="E1633" s="15">
        <v>41586.86818287037</v>
      </c>
      <c r="F1633" s="16" t="s">
        <v>280</v>
      </c>
      <c r="G1633" s="16" t="s">
        <v>10</v>
      </c>
      <c r="H1633" s="16" t="s">
        <v>252</v>
      </c>
      <c r="I1633" s="16" t="s">
        <v>252</v>
      </c>
      <c r="J1633" s="17">
        <v>30</v>
      </c>
      <c r="K1633" s="17">
        <v>291</v>
      </c>
      <c r="L1633" s="17">
        <v>321</v>
      </c>
      <c r="M1633" s="16" t="s">
        <v>1863</v>
      </c>
      <c r="N1633" s="15"/>
    </row>
    <row r="1634" spans="1:14" x14ac:dyDescent="0.2">
      <c r="A1634" s="18">
        <v>41548.755381944444</v>
      </c>
      <c r="B1634" s="16" t="s">
        <v>65</v>
      </c>
      <c r="C1634" s="16" t="s">
        <v>1056</v>
      </c>
      <c r="D1634" s="15">
        <v>41540.671493055554</v>
      </c>
      <c r="E1634" s="15">
        <v>41555.708460648151</v>
      </c>
      <c r="F1634" s="16" t="s">
        <v>326</v>
      </c>
      <c r="G1634" s="16" t="s">
        <v>10</v>
      </c>
      <c r="H1634" s="16" t="s">
        <v>251</v>
      </c>
      <c r="I1634" s="16" t="s">
        <v>251</v>
      </c>
      <c r="J1634" s="17">
        <v>30</v>
      </c>
      <c r="K1634" s="17">
        <v>0</v>
      </c>
      <c r="L1634" s="17">
        <v>30</v>
      </c>
      <c r="M1634" s="16" t="s">
        <v>1864</v>
      </c>
      <c r="N1634" s="15">
        <v>41641</v>
      </c>
    </row>
    <row r="1635" spans="1:14" x14ac:dyDescent="0.2">
      <c r="A1635" s="18">
        <v>41548.760555555556</v>
      </c>
      <c r="B1635" s="16" t="s">
        <v>65</v>
      </c>
      <c r="C1635" s="16" t="s">
        <v>1056</v>
      </c>
      <c r="D1635" s="15">
        <v>41540.673125000001</v>
      </c>
      <c r="E1635" s="15">
        <v>41555.707812499997</v>
      </c>
      <c r="F1635" s="16" t="s">
        <v>326</v>
      </c>
      <c r="G1635" s="16" t="s">
        <v>10</v>
      </c>
      <c r="H1635" s="16" t="s">
        <v>251</v>
      </c>
      <c r="I1635" s="16" t="s">
        <v>251</v>
      </c>
      <c r="J1635" s="17">
        <v>30</v>
      </c>
      <c r="K1635" s="17">
        <v>0</v>
      </c>
      <c r="L1635" s="17">
        <v>30</v>
      </c>
      <c r="M1635" s="16" t="s">
        <v>1864</v>
      </c>
      <c r="N1635" s="15">
        <v>41641</v>
      </c>
    </row>
    <row r="1636" spans="1:14" x14ac:dyDescent="0.2">
      <c r="A1636" s="18">
        <v>41548.715127314812</v>
      </c>
      <c r="B1636" s="16" t="s">
        <v>148</v>
      </c>
      <c r="C1636" s="16" t="s">
        <v>1065</v>
      </c>
      <c r="D1636" s="15">
        <v>41540.627314814818</v>
      </c>
      <c r="E1636" s="15">
        <v>41555.676678240743</v>
      </c>
      <c r="F1636" s="16" t="s">
        <v>326</v>
      </c>
      <c r="G1636" s="16" t="s">
        <v>10</v>
      </c>
      <c r="H1636" s="16" t="s">
        <v>255</v>
      </c>
      <c r="I1636" s="16" t="s">
        <v>255</v>
      </c>
      <c r="J1636" s="17">
        <v>30</v>
      </c>
      <c r="K1636" s="17">
        <v>0</v>
      </c>
      <c r="L1636" s="17">
        <v>30</v>
      </c>
      <c r="M1636" s="16" t="s">
        <v>1864</v>
      </c>
      <c r="N1636" s="15">
        <v>41642</v>
      </c>
    </row>
    <row r="1637" spans="1:14" x14ac:dyDescent="0.2">
      <c r="A1637" s="18">
        <v>41561.866851851853</v>
      </c>
      <c r="B1637" s="16" t="s">
        <v>208</v>
      </c>
      <c r="C1637" s="16" t="s">
        <v>1264</v>
      </c>
      <c r="D1637" s="15">
        <v>41553.778032407405</v>
      </c>
      <c r="F1637" s="16" t="s">
        <v>280</v>
      </c>
      <c r="G1637" s="16" t="s">
        <v>10</v>
      </c>
      <c r="H1637" s="16" t="s">
        <v>252</v>
      </c>
      <c r="I1637" s="16" t="s">
        <v>252</v>
      </c>
      <c r="J1637" s="17">
        <v>30</v>
      </c>
      <c r="K1637" s="17">
        <v>274</v>
      </c>
      <c r="L1637" s="17">
        <v>304</v>
      </c>
      <c r="M1637" s="16" t="s">
        <v>1864</v>
      </c>
      <c r="N1637" s="15">
        <v>41686</v>
      </c>
    </row>
    <row r="1638" spans="1:14" x14ac:dyDescent="0.2">
      <c r="A1638" s="18">
        <v>41561.977743055555</v>
      </c>
      <c r="B1638" s="16" t="s">
        <v>211</v>
      </c>
      <c r="C1638" s="16" t="s">
        <v>526</v>
      </c>
      <c r="D1638" s="15">
        <v>41553.876030092593</v>
      </c>
      <c r="F1638" s="16" t="s">
        <v>280</v>
      </c>
      <c r="G1638" s="16" t="s">
        <v>10</v>
      </c>
      <c r="H1638" s="16" t="s">
        <v>252</v>
      </c>
      <c r="I1638" s="16" t="s">
        <v>252</v>
      </c>
      <c r="J1638" s="17">
        <v>30</v>
      </c>
      <c r="K1638" s="17">
        <v>1000</v>
      </c>
      <c r="L1638" s="17">
        <v>1030</v>
      </c>
      <c r="M1638" s="16" t="s">
        <v>1864</v>
      </c>
      <c r="N1638" s="15">
        <v>41841</v>
      </c>
    </row>
    <row r="1639" spans="1:14" x14ac:dyDescent="0.2">
      <c r="A1639" s="18">
        <v>41559.714733796296</v>
      </c>
      <c r="B1639" s="16" t="s">
        <v>197</v>
      </c>
      <c r="C1639" s="16" t="s">
        <v>834</v>
      </c>
      <c r="D1639" s="15">
        <v>41551.611319444448</v>
      </c>
      <c r="F1639" s="16" t="s">
        <v>326</v>
      </c>
      <c r="G1639" s="16" t="s">
        <v>10</v>
      </c>
      <c r="H1639" s="16" t="s">
        <v>251</v>
      </c>
      <c r="I1639" s="16" t="s">
        <v>251</v>
      </c>
      <c r="J1639" s="17">
        <v>30</v>
      </c>
      <c r="K1639" s="17">
        <v>0</v>
      </c>
      <c r="L1639" s="17">
        <v>30</v>
      </c>
      <c r="M1639" s="16" t="s">
        <v>1864</v>
      </c>
      <c r="N1639" s="15">
        <v>41917</v>
      </c>
    </row>
    <row r="1640" spans="1:14" x14ac:dyDescent="0.2">
      <c r="A1640" s="18">
        <v>41548.746030092596</v>
      </c>
      <c r="B1640" s="16" t="s">
        <v>231</v>
      </c>
      <c r="C1640" s="16" t="s">
        <v>457</v>
      </c>
      <c r="D1640" s="15">
        <v>41540.638391203705</v>
      </c>
      <c r="E1640" s="15">
        <v>41552.88685185185</v>
      </c>
      <c r="F1640" s="16" t="s">
        <v>288</v>
      </c>
      <c r="G1640" s="16" t="s">
        <v>10</v>
      </c>
      <c r="H1640" s="16" t="s">
        <v>252</v>
      </c>
      <c r="I1640" s="16" t="s">
        <v>252</v>
      </c>
      <c r="J1640" s="17">
        <v>220</v>
      </c>
      <c r="K1640" s="17">
        <v>0</v>
      </c>
      <c r="L1640" s="17">
        <v>220</v>
      </c>
      <c r="M1640" s="16" t="s">
        <v>1864</v>
      </c>
      <c r="N1640" s="15">
        <v>41835</v>
      </c>
    </row>
    <row r="1641" spans="1:14" x14ac:dyDescent="0.2">
      <c r="A1641" s="18">
        <v>41561.930393518516</v>
      </c>
      <c r="B1641" s="16" t="s">
        <v>199</v>
      </c>
      <c r="C1641" s="16" t="s">
        <v>743</v>
      </c>
      <c r="D1641" s="15">
        <v>41553.822557870371</v>
      </c>
      <c r="E1641" s="15">
        <v>41555.900613425925</v>
      </c>
      <c r="F1641" s="16" t="s">
        <v>280</v>
      </c>
      <c r="G1641" s="16" t="s">
        <v>10</v>
      </c>
      <c r="H1641" s="16" t="s">
        <v>252</v>
      </c>
      <c r="I1641" s="16" t="s">
        <v>252</v>
      </c>
      <c r="J1641" s="17">
        <v>20</v>
      </c>
      <c r="K1641" s="17">
        <v>0</v>
      </c>
      <c r="L1641" s="17">
        <v>20</v>
      </c>
      <c r="M1641" s="16" t="s">
        <v>1864</v>
      </c>
      <c r="N1641" s="15">
        <v>41935</v>
      </c>
    </row>
    <row r="1642" spans="1:14" x14ac:dyDescent="0.2">
      <c r="A1642" s="18">
        <v>41561.574097222219</v>
      </c>
      <c r="B1642" s="16" t="s">
        <v>198</v>
      </c>
      <c r="C1642" s="16" t="s">
        <v>1265</v>
      </c>
      <c r="D1642" s="15">
        <v>41553.447048611109</v>
      </c>
      <c r="F1642" s="16" t="s">
        <v>326</v>
      </c>
      <c r="G1642" s="16" t="s">
        <v>10</v>
      </c>
      <c r="H1642" s="16" t="s">
        <v>255</v>
      </c>
      <c r="I1642" s="16" t="s">
        <v>255</v>
      </c>
      <c r="J1642" s="17">
        <v>949</v>
      </c>
      <c r="K1642" s="17">
        <v>0</v>
      </c>
      <c r="L1642" s="17">
        <v>949</v>
      </c>
      <c r="M1642" s="16" t="s">
        <v>1864</v>
      </c>
      <c r="N1642" s="15">
        <v>41863</v>
      </c>
    </row>
    <row r="1643" spans="1:14" x14ac:dyDescent="0.2">
      <c r="A1643" s="18">
        <v>41561.932210648149</v>
      </c>
      <c r="B1643" s="16" t="s">
        <v>199</v>
      </c>
      <c r="C1643" s="16" t="s">
        <v>1203</v>
      </c>
      <c r="D1643" s="15">
        <v>41553.803263888891</v>
      </c>
      <c r="E1643" s="15">
        <v>41555.900555555556</v>
      </c>
      <c r="F1643" s="16" t="s">
        <v>280</v>
      </c>
      <c r="G1643" s="16" t="s">
        <v>10</v>
      </c>
      <c r="H1643" s="16" t="s">
        <v>252</v>
      </c>
      <c r="I1643" s="16" t="s">
        <v>252</v>
      </c>
      <c r="J1643" s="17">
        <v>20</v>
      </c>
      <c r="K1643" s="17">
        <v>0</v>
      </c>
      <c r="L1643" s="17">
        <v>20</v>
      </c>
      <c r="M1643" s="16" t="s">
        <v>1864</v>
      </c>
      <c r="N1643" s="15">
        <v>41674</v>
      </c>
    </row>
    <row r="1644" spans="1:14" x14ac:dyDescent="0.2">
      <c r="A1644" s="18">
        <v>41548.702939814815</v>
      </c>
      <c r="B1644" s="16" t="s">
        <v>125</v>
      </c>
      <c r="C1644" s="16" t="s">
        <v>631</v>
      </c>
      <c r="D1644" s="15">
        <v>41540.571689814817</v>
      </c>
      <c r="E1644" s="15">
        <v>41544.745729166665</v>
      </c>
      <c r="F1644" s="16" t="s">
        <v>276</v>
      </c>
      <c r="G1644" s="16" t="s">
        <v>10</v>
      </c>
      <c r="H1644" s="16" t="s">
        <v>256</v>
      </c>
      <c r="I1644" s="16" t="s">
        <v>256</v>
      </c>
      <c r="J1644" s="17">
        <v>470</v>
      </c>
      <c r="K1644" s="17">
        <v>0</v>
      </c>
      <c r="L1644" s="17">
        <v>470</v>
      </c>
      <c r="M1644" s="16" t="s">
        <v>1864</v>
      </c>
      <c r="N1644" s="15">
        <v>41672</v>
      </c>
    </row>
    <row r="1645" spans="1:14" x14ac:dyDescent="0.2">
      <c r="A1645" s="18">
        <v>41550.926759259259</v>
      </c>
      <c r="B1645" s="16" t="s">
        <v>225</v>
      </c>
      <c r="C1645" s="16" t="s">
        <v>367</v>
      </c>
      <c r="D1645" s="15">
        <v>41542.793263888889</v>
      </c>
      <c r="E1645" s="15">
        <v>41557.691770833335</v>
      </c>
      <c r="F1645" s="16" t="s">
        <v>326</v>
      </c>
      <c r="G1645" s="16" t="s">
        <v>10</v>
      </c>
      <c r="H1645" s="16" t="s">
        <v>251</v>
      </c>
      <c r="I1645" s="16" t="s">
        <v>251</v>
      </c>
      <c r="J1645" s="17">
        <v>30</v>
      </c>
      <c r="K1645" s="17">
        <v>0</v>
      </c>
      <c r="L1645" s="17">
        <v>30</v>
      </c>
      <c r="M1645" s="16" t="s">
        <v>1864</v>
      </c>
      <c r="N1645" s="15">
        <v>41697</v>
      </c>
    </row>
    <row r="1646" spans="1:14" x14ac:dyDescent="0.2">
      <c r="A1646" s="18">
        <v>41559.531944444447</v>
      </c>
      <c r="B1646" s="16" t="s">
        <v>90</v>
      </c>
      <c r="C1646" s="16" t="s">
        <v>1266</v>
      </c>
      <c r="D1646" s="15">
        <v>41551.389745370368</v>
      </c>
      <c r="E1646" s="15">
        <v>41557.69295138889</v>
      </c>
      <c r="F1646" s="16" t="s">
        <v>288</v>
      </c>
      <c r="G1646" s="16" t="s">
        <v>10</v>
      </c>
      <c r="H1646" s="16" t="s">
        <v>256</v>
      </c>
      <c r="I1646" s="16" t="s">
        <v>256</v>
      </c>
      <c r="J1646" s="17">
        <v>30</v>
      </c>
      <c r="K1646" s="17">
        <v>475</v>
      </c>
      <c r="L1646" s="17">
        <v>505</v>
      </c>
      <c r="M1646" s="16" t="s">
        <v>1864</v>
      </c>
      <c r="N1646" s="15">
        <v>41960</v>
      </c>
    </row>
    <row r="1647" spans="1:14" x14ac:dyDescent="0.2">
      <c r="A1647" s="18">
        <v>41548.759525462963</v>
      </c>
      <c r="B1647" s="16" t="s">
        <v>65</v>
      </c>
      <c r="C1647" s="16" t="s">
        <v>1199</v>
      </c>
      <c r="D1647" s="15">
        <v>41540.61078703704</v>
      </c>
      <c r="E1647" s="15">
        <v>41555.515590277777</v>
      </c>
      <c r="F1647" s="16" t="s">
        <v>326</v>
      </c>
      <c r="G1647" s="16" t="s">
        <v>10</v>
      </c>
      <c r="H1647" s="16" t="s">
        <v>251</v>
      </c>
      <c r="I1647" s="16" t="s">
        <v>251</v>
      </c>
      <c r="J1647" s="17">
        <v>30</v>
      </c>
      <c r="K1647" s="17">
        <v>0</v>
      </c>
      <c r="L1647" s="17">
        <v>30</v>
      </c>
      <c r="M1647" s="16" t="s">
        <v>1864</v>
      </c>
      <c r="N1647" s="15">
        <v>41673</v>
      </c>
    </row>
    <row r="1648" spans="1:14" x14ac:dyDescent="0.2">
      <c r="A1648" s="18">
        <v>41562.621562499997</v>
      </c>
      <c r="B1648" s="16" t="s">
        <v>217</v>
      </c>
      <c r="C1648" s="16" t="s">
        <v>1086</v>
      </c>
      <c r="D1648" s="15">
        <v>41554.469699074078</v>
      </c>
      <c r="F1648" s="16" t="s">
        <v>280</v>
      </c>
      <c r="G1648" s="16" t="s">
        <v>10</v>
      </c>
      <c r="H1648" s="16" t="s">
        <v>251</v>
      </c>
      <c r="I1648" s="16" t="s">
        <v>251</v>
      </c>
      <c r="J1648" s="17">
        <v>30</v>
      </c>
      <c r="K1648" s="17">
        <v>0</v>
      </c>
      <c r="L1648" s="17">
        <v>30</v>
      </c>
      <c r="M1648" s="16" t="s">
        <v>1864</v>
      </c>
      <c r="N1648" s="15">
        <v>41646</v>
      </c>
    </row>
    <row r="1649" spans="1:14" x14ac:dyDescent="0.2">
      <c r="A1649" s="18">
        <v>41561.954548611109</v>
      </c>
      <c r="B1649" s="16" t="s">
        <v>211</v>
      </c>
      <c r="C1649" s="16" t="s">
        <v>738</v>
      </c>
      <c r="D1649" s="15">
        <v>41553.801377314812</v>
      </c>
      <c r="E1649" s="15">
        <v>41555.90048611111</v>
      </c>
      <c r="F1649" s="16" t="s">
        <v>280</v>
      </c>
      <c r="G1649" s="16" t="s">
        <v>10</v>
      </c>
      <c r="H1649" s="16" t="s">
        <v>252</v>
      </c>
      <c r="I1649" s="16" t="s">
        <v>252</v>
      </c>
      <c r="J1649" s="17">
        <v>20</v>
      </c>
      <c r="K1649" s="17">
        <v>0</v>
      </c>
      <c r="L1649" s="17">
        <v>20</v>
      </c>
      <c r="M1649" s="16" t="s">
        <v>1864</v>
      </c>
      <c r="N1649" s="15">
        <v>41747</v>
      </c>
    </row>
    <row r="1650" spans="1:14" x14ac:dyDescent="0.2">
      <c r="A1650" s="18">
        <v>41562.601377314815</v>
      </c>
      <c r="B1650" s="16" t="s">
        <v>206</v>
      </c>
      <c r="C1650" s="16" t="s">
        <v>562</v>
      </c>
      <c r="D1650" s="15">
        <v>41554.447766203702</v>
      </c>
      <c r="E1650" s="15">
        <v>41556.494687500002</v>
      </c>
      <c r="F1650" s="16" t="s">
        <v>280</v>
      </c>
      <c r="G1650" s="16" t="s">
        <v>10</v>
      </c>
      <c r="H1650" s="16" t="s">
        <v>251</v>
      </c>
      <c r="I1650" s="16" t="s">
        <v>251</v>
      </c>
      <c r="J1650" s="17">
        <v>30</v>
      </c>
      <c r="K1650" s="17">
        <v>0</v>
      </c>
      <c r="L1650" s="17">
        <v>30</v>
      </c>
      <c r="M1650" s="16" t="s">
        <v>1864</v>
      </c>
      <c r="N1650" s="15">
        <v>41830</v>
      </c>
    </row>
    <row r="1651" spans="1:14" x14ac:dyDescent="0.2">
      <c r="A1651" s="18">
        <v>41561.93240740741</v>
      </c>
      <c r="B1651" s="16" t="s">
        <v>199</v>
      </c>
      <c r="C1651" s="16" t="s">
        <v>1203</v>
      </c>
      <c r="D1651" s="15">
        <v>41553.776388888888</v>
      </c>
      <c r="E1651" s="15">
        <v>41555.900370370371</v>
      </c>
      <c r="F1651" s="16" t="s">
        <v>280</v>
      </c>
      <c r="G1651" s="16" t="s">
        <v>10</v>
      </c>
      <c r="H1651" s="16" t="s">
        <v>252</v>
      </c>
      <c r="I1651" s="16" t="s">
        <v>252</v>
      </c>
      <c r="J1651" s="17">
        <v>20</v>
      </c>
      <c r="K1651" s="17">
        <v>97</v>
      </c>
      <c r="L1651" s="17">
        <v>117</v>
      </c>
      <c r="M1651" s="16" t="s">
        <v>1864</v>
      </c>
      <c r="N1651" s="15">
        <v>41674</v>
      </c>
    </row>
    <row r="1652" spans="1:14" x14ac:dyDescent="0.2">
      <c r="A1652" s="18">
        <v>41550.570289351854</v>
      </c>
      <c r="B1652" s="16" t="s">
        <v>90</v>
      </c>
      <c r="C1652" s="16" t="s">
        <v>623</v>
      </c>
      <c r="D1652" s="15">
        <v>41558.735625000001</v>
      </c>
      <c r="F1652" s="16" t="s">
        <v>274</v>
      </c>
      <c r="G1652" s="16" t="s">
        <v>10</v>
      </c>
      <c r="H1652" s="16" t="s">
        <v>252</v>
      </c>
      <c r="I1652" s="16" t="s">
        <v>252</v>
      </c>
      <c r="J1652" s="17">
        <v>30</v>
      </c>
      <c r="K1652" s="17">
        <v>200</v>
      </c>
      <c r="L1652" s="17">
        <v>230</v>
      </c>
      <c r="M1652" s="16" t="s">
        <v>1864</v>
      </c>
      <c r="N1652" s="15">
        <v>41982</v>
      </c>
    </row>
    <row r="1653" spans="1:14" x14ac:dyDescent="0.2">
      <c r="A1653" s="18">
        <v>41550.569201388891</v>
      </c>
      <c r="B1653" s="16" t="s">
        <v>90</v>
      </c>
      <c r="C1653" s="16" t="s">
        <v>623</v>
      </c>
      <c r="D1653" s="15">
        <v>41558.735625000001</v>
      </c>
      <c r="F1653" s="16" t="s">
        <v>274</v>
      </c>
      <c r="G1653" s="16" t="s">
        <v>10</v>
      </c>
      <c r="H1653" s="16" t="s">
        <v>252</v>
      </c>
      <c r="I1653" s="16" t="s">
        <v>252</v>
      </c>
      <c r="J1653" s="17">
        <v>30</v>
      </c>
      <c r="K1653" s="17">
        <v>200</v>
      </c>
      <c r="L1653" s="17">
        <v>230</v>
      </c>
      <c r="M1653" s="16" t="s">
        <v>1864</v>
      </c>
      <c r="N1653" s="15">
        <v>41982</v>
      </c>
    </row>
    <row r="1654" spans="1:14" x14ac:dyDescent="0.2">
      <c r="A1654" s="18">
        <v>41560.685706018521</v>
      </c>
      <c r="B1654" s="16" t="s">
        <v>198</v>
      </c>
      <c r="C1654" s="16" t="s">
        <v>1199</v>
      </c>
      <c r="D1654" s="15">
        <v>41552.518738425926</v>
      </c>
      <c r="F1654" s="16" t="s">
        <v>326</v>
      </c>
      <c r="G1654" s="16" t="s">
        <v>10</v>
      </c>
      <c r="H1654" s="16" t="s">
        <v>251</v>
      </c>
      <c r="I1654" s="16" t="s">
        <v>251</v>
      </c>
      <c r="J1654" s="17">
        <v>30</v>
      </c>
      <c r="K1654" s="17">
        <v>0</v>
      </c>
      <c r="L1654" s="17">
        <v>30</v>
      </c>
      <c r="M1654" s="16" t="s">
        <v>1864</v>
      </c>
      <c r="N1654" s="15">
        <v>41673</v>
      </c>
    </row>
    <row r="1655" spans="1:14" x14ac:dyDescent="0.2">
      <c r="A1655" s="18">
        <v>41562.511412037034</v>
      </c>
      <c r="B1655" s="16" t="s">
        <v>218</v>
      </c>
      <c r="C1655" s="16" t="s">
        <v>491</v>
      </c>
      <c r="D1655" s="15">
        <v>41554.341446759259</v>
      </c>
      <c r="E1655" s="15">
        <v>41555.868113425924</v>
      </c>
      <c r="F1655" s="16" t="s">
        <v>280</v>
      </c>
      <c r="G1655" s="16" t="s">
        <v>10</v>
      </c>
      <c r="H1655" s="16" t="s">
        <v>254</v>
      </c>
      <c r="I1655" s="16" t="s">
        <v>254</v>
      </c>
      <c r="J1655" s="17">
        <v>30</v>
      </c>
      <c r="K1655" s="17">
        <v>0</v>
      </c>
      <c r="L1655" s="17">
        <v>30</v>
      </c>
      <c r="M1655" s="16" t="s">
        <v>1864</v>
      </c>
      <c r="N1655" s="15">
        <v>41757</v>
      </c>
    </row>
    <row r="1656" spans="1:14" x14ac:dyDescent="0.2">
      <c r="A1656" s="18">
        <v>41562.591458333336</v>
      </c>
      <c r="B1656" s="16" t="s">
        <v>85</v>
      </c>
      <c r="C1656" s="16" t="s">
        <v>315</v>
      </c>
      <c r="D1656" s="15">
        <v>41554.418969907405</v>
      </c>
      <c r="E1656" s="15">
        <v>41556.316770833335</v>
      </c>
      <c r="F1656" s="16" t="s">
        <v>280</v>
      </c>
      <c r="G1656" s="16" t="s">
        <v>10</v>
      </c>
      <c r="H1656" s="16" t="s">
        <v>251</v>
      </c>
      <c r="I1656" s="16" t="s">
        <v>251</v>
      </c>
      <c r="J1656" s="17">
        <v>30</v>
      </c>
      <c r="K1656" s="17">
        <v>147</v>
      </c>
      <c r="L1656" s="17">
        <v>177</v>
      </c>
      <c r="M1656" s="16" t="s">
        <v>1863</v>
      </c>
      <c r="N1656" s="15"/>
    </row>
    <row r="1657" spans="1:14" x14ac:dyDescent="0.2">
      <c r="A1657" s="18">
        <v>41559.80369212963</v>
      </c>
      <c r="B1657" s="16" t="s">
        <v>198</v>
      </c>
      <c r="C1657" s="16" t="s">
        <v>870</v>
      </c>
      <c r="D1657" s="15">
        <v>41551.625949074078</v>
      </c>
      <c r="F1657" s="16" t="s">
        <v>326</v>
      </c>
      <c r="G1657" s="16" t="s">
        <v>10</v>
      </c>
      <c r="H1657" s="16" t="s">
        <v>251</v>
      </c>
      <c r="I1657" s="16" t="s">
        <v>251</v>
      </c>
      <c r="J1657" s="17">
        <v>30</v>
      </c>
      <c r="K1657" s="17">
        <v>0</v>
      </c>
      <c r="L1657" s="17">
        <v>30</v>
      </c>
      <c r="M1657" s="16" t="s">
        <v>1864</v>
      </c>
      <c r="N1657" s="15">
        <v>41931</v>
      </c>
    </row>
    <row r="1658" spans="1:14" x14ac:dyDescent="0.2">
      <c r="A1658" s="18">
        <v>41561.926249999997</v>
      </c>
      <c r="B1658" s="16" t="s">
        <v>199</v>
      </c>
      <c r="C1658" s="16" t="s">
        <v>729</v>
      </c>
      <c r="D1658" s="15">
        <v>41553.743125000001</v>
      </c>
      <c r="E1658" s="15">
        <v>41555.900254629632</v>
      </c>
      <c r="F1658" s="16" t="s">
        <v>280</v>
      </c>
      <c r="G1658" s="16" t="s">
        <v>10</v>
      </c>
      <c r="H1658" s="16" t="s">
        <v>252</v>
      </c>
      <c r="I1658" s="16" t="s">
        <v>252</v>
      </c>
      <c r="J1658" s="17">
        <v>20</v>
      </c>
      <c r="K1658" s="17">
        <v>0</v>
      </c>
      <c r="L1658" s="17">
        <v>20</v>
      </c>
      <c r="M1658" s="16" t="s">
        <v>1864</v>
      </c>
      <c r="N1658" s="15">
        <v>41710</v>
      </c>
    </row>
    <row r="1659" spans="1:14" x14ac:dyDescent="0.2">
      <c r="A1659" s="18">
        <v>41562.597442129627</v>
      </c>
      <c r="B1659" s="16" t="s">
        <v>206</v>
      </c>
      <c r="C1659" s="16" t="s">
        <v>1267</v>
      </c>
      <c r="D1659" s="15">
        <v>41554.400347222225</v>
      </c>
      <c r="E1659" s="15">
        <v>41556.130057870374</v>
      </c>
      <c r="F1659" s="16" t="s">
        <v>280</v>
      </c>
      <c r="G1659" s="16" t="s">
        <v>10</v>
      </c>
      <c r="H1659" s="16" t="s">
        <v>251</v>
      </c>
      <c r="I1659" s="16" t="s">
        <v>251</v>
      </c>
      <c r="J1659" s="17">
        <v>30</v>
      </c>
      <c r="K1659" s="17">
        <v>52</v>
      </c>
      <c r="L1659" s="17">
        <v>82</v>
      </c>
      <c r="M1659" s="16" t="s">
        <v>1863</v>
      </c>
      <c r="N1659" s="15"/>
    </row>
    <row r="1660" spans="1:14" x14ac:dyDescent="0.2">
      <c r="A1660" s="18">
        <v>41561.871006944442</v>
      </c>
      <c r="B1660" s="16" t="s">
        <v>208</v>
      </c>
      <c r="C1660" s="16" t="s">
        <v>1268</v>
      </c>
      <c r="D1660" s="15">
        <v>41553.667060185187</v>
      </c>
      <c r="F1660" s="16" t="s">
        <v>280</v>
      </c>
      <c r="G1660" s="16" t="s">
        <v>10</v>
      </c>
      <c r="H1660" s="16" t="s">
        <v>252</v>
      </c>
      <c r="I1660" s="16" t="s">
        <v>252</v>
      </c>
      <c r="J1660" s="17">
        <v>30</v>
      </c>
      <c r="K1660" s="17">
        <v>0</v>
      </c>
      <c r="L1660" s="17">
        <v>30</v>
      </c>
      <c r="M1660" s="16" t="s">
        <v>1863</v>
      </c>
      <c r="N1660" s="15"/>
    </row>
    <row r="1661" spans="1:14" x14ac:dyDescent="0.2">
      <c r="A1661" s="18">
        <v>41561.884826388887</v>
      </c>
      <c r="B1661" s="16" t="s">
        <v>207</v>
      </c>
      <c r="C1661" s="16" t="s">
        <v>290</v>
      </c>
      <c r="D1661" s="15">
        <v>41553.679444444446</v>
      </c>
      <c r="E1661" s="15">
        <v>41555.900196759256</v>
      </c>
      <c r="F1661" s="16" t="s">
        <v>280</v>
      </c>
      <c r="G1661" s="16" t="s">
        <v>10</v>
      </c>
      <c r="H1661" s="16" t="s">
        <v>252</v>
      </c>
      <c r="I1661" s="16" t="s">
        <v>252</v>
      </c>
      <c r="J1661" s="17">
        <v>20</v>
      </c>
      <c r="K1661" s="17">
        <v>0</v>
      </c>
      <c r="L1661" s="17">
        <v>20</v>
      </c>
      <c r="M1661" s="16" t="s">
        <v>1864</v>
      </c>
      <c r="N1661" s="15">
        <v>41844</v>
      </c>
    </row>
    <row r="1662" spans="1:14" x14ac:dyDescent="0.2">
      <c r="A1662" s="18">
        <v>41549.990104166667</v>
      </c>
      <c r="B1662" s="16" t="s">
        <v>186</v>
      </c>
      <c r="C1662" s="16" t="s">
        <v>1119</v>
      </c>
      <c r="D1662" s="15">
        <v>41541.759687500002</v>
      </c>
      <c r="F1662" s="16" t="s">
        <v>280</v>
      </c>
      <c r="G1662" s="16" t="s">
        <v>10</v>
      </c>
      <c r="H1662" s="16" t="s">
        <v>253</v>
      </c>
      <c r="I1662" s="16" t="s">
        <v>253</v>
      </c>
      <c r="J1662" s="17">
        <v>30</v>
      </c>
      <c r="K1662" s="17">
        <v>0</v>
      </c>
      <c r="L1662" s="17">
        <v>30</v>
      </c>
      <c r="M1662" s="16" t="s">
        <v>1863</v>
      </c>
      <c r="N1662" s="15"/>
    </row>
    <row r="1663" spans="1:14" x14ac:dyDescent="0.2">
      <c r="A1663" s="18">
        <v>41559.804293981484</v>
      </c>
      <c r="B1663" s="16" t="s">
        <v>222</v>
      </c>
      <c r="C1663" s="16" t="s">
        <v>318</v>
      </c>
      <c r="D1663" s="15">
        <v>41551.571550925924</v>
      </c>
      <c r="F1663" s="16" t="s">
        <v>288</v>
      </c>
      <c r="G1663" s="16" t="s">
        <v>10</v>
      </c>
      <c r="H1663" s="16" t="s">
        <v>252</v>
      </c>
      <c r="I1663" s="16" t="s">
        <v>252</v>
      </c>
      <c r="J1663" s="17">
        <v>30</v>
      </c>
      <c r="K1663" s="17">
        <v>200</v>
      </c>
      <c r="L1663" s="17">
        <v>230</v>
      </c>
      <c r="M1663" s="16" t="s">
        <v>1863</v>
      </c>
      <c r="N1663" s="15"/>
    </row>
    <row r="1664" spans="1:14" x14ac:dyDescent="0.2">
      <c r="A1664" s="18">
        <v>41548.785046296296</v>
      </c>
      <c r="B1664" s="16" t="s">
        <v>157</v>
      </c>
      <c r="C1664" s="16" t="s">
        <v>1269</v>
      </c>
      <c r="D1664" s="15">
        <v>41540.548333333332</v>
      </c>
      <c r="E1664" s="15">
        <v>41555.699745370373</v>
      </c>
      <c r="F1664" s="16" t="s">
        <v>326</v>
      </c>
      <c r="G1664" s="16" t="s">
        <v>10</v>
      </c>
      <c r="H1664" s="16" t="s">
        <v>251</v>
      </c>
      <c r="I1664" s="16" t="s">
        <v>251</v>
      </c>
      <c r="J1664" s="17">
        <v>30</v>
      </c>
      <c r="K1664" s="17">
        <v>0</v>
      </c>
      <c r="L1664" s="17">
        <v>30</v>
      </c>
      <c r="M1664" s="16" t="s">
        <v>1864</v>
      </c>
      <c r="N1664" s="15">
        <v>41715</v>
      </c>
    </row>
    <row r="1665" spans="1:14" x14ac:dyDescent="0.2">
      <c r="A1665" s="18">
        <v>41548.758923611109</v>
      </c>
      <c r="B1665" s="16" t="s">
        <v>65</v>
      </c>
      <c r="C1665" s="16" t="s">
        <v>1270</v>
      </c>
      <c r="D1665" s="15">
        <v>41540.518773148149</v>
      </c>
      <c r="E1665" s="15">
        <v>41555.52957175926</v>
      </c>
      <c r="F1665" s="16" t="s">
        <v>326</v>
      </c>
      <c r="G1665" s="16" t="s">
        <v>10</v>
      </c>
      <c r="H1665" s="16" t="s">
        <v>251</v>
      </c>
      <c r="I1665" s="16" t="s">
        <v>251</v>
      </c>
      <c r="J1665" s="17">
        <v>30</v>
      </c>
      <c r="K1665" s="17">
        <v>0</v>
      </c>
      <c r="L1665" s="17">
        <v>30</v>
      </c>
      <c r="M1665" s="16" t="s">
        <v>1864</v>
      </c>
      <c r="N1665" s="15">
        <v>41776</v>
      </c>
    </row>
    <row r="1666" spans="1:14" x14ac:dyDescent="0.2">
      <c r="A1666" s="18">
        <v>41562.518657407411</v>
      </c>
      <c r="B1666" s="16" t="s">
        <v>224</v>
      </c>
      <c r="C1666" s="16" t="s">
        <v>1227</v>
      </c>
      <c r="D1666" s="15">
        <v>41554.277939814812</v>
      </c>
      <c r="E1666" s="15">
        <v>41555.82309027778</v>
      </c>
      <c r="F1666" s="16" t="s">
        <v>280</v>
      </c>
      <c r="G1666" s="16" t="s">
        <v>10</v>
      </c>
      <c r="H1666" s="16" t="s">
        <v>255</v>
      </c>
      <c r="I1666" s="16" t="s">
        <v>255</v>
      </c>
      <c r="J1666" s="17">
        <v>30</v>
      </c>
      <c r="K1666" s="17">
        <v>0</v>
      </c>
      <c r="L1666" s="17">
        <v>30</v>
      </c>
      <c r="M1666" s="16" t="s">
        <v>1864</v>
      </c>
      <c r="N1666" s="15">
        <v>41676</v>
      </c>
    </row>
    <row r="1667" spans="1:14" x14ac:dyDescent="0.2">
      <c r="A1667" s="18">
        <v>41561.869375000002</v>
      </c>
      <c r="B1667" s="16" t="s">
        <v>208</v>
      </c>
      <c r="C1667" s="16" t="s">
        <v>1271</v>
      </c>
      <c r="D1667" s="15">
        <v>41553.619305555556</v>
      </c>
      <c r="F1667" s="16" t="s">
        <v>280</v>
      </c>
      <c r="G1667" s="16" t="s">
        <v>10</v>
      </c>
      <c r="H1667" s="16" t="s">
        <v>253</v>
      </c>
      <c r="I1667" s="16" t="s">
        <v>253</v>
      </c>
      <c r="J1667" s="17">
        <v>30</v>
      </c>
      <c r="K1667" s="17">
        <v>0</v>
      </c>
      <c r="L1667" s="17">
        <v>30</v>
      </c>
      <c r="M1667" s="16" t="s">
        <v>1864</v>
      </c>
      <c r="N1667" s="15">
        <v>41698</v>
      </c>
    </row>
    <row r="1668" spans="1:14" x14ac:dyDescent="0.2">
      <c r="A1668" s="18">
        <v>41548.748391203706</v>
      </c>
      <c r="B1668" s="16" t="s">
        <v>231</v>
      </c>
      <c r="C1668" s="16" t="s">
        <v>1272</v>
      </c>
      <c r="D1668" s="15">
        <v>41540.488796296297</v>
      </c>
      <c r="F1668" s="16" t="s">
        <v>288</v>
      </c>
      <c r="G1668" s="16" t="s">
        <v>10</v>
      </c>
      <c r="H1668" s="16" t="s">
        <v>255</v>
      </c>
      <c r="I1668" s="16" t="s">
        <v>255</v>
      </c>
      <c r="J1668" s="17">
        <v>949</v>
      </c>
      <c r="K1668" s="17">
        <v>0</v>
      </c>
      <c r="L1668" s="17">
        <v>949</v>
      </c>
      <c r="M1668" s="16" t="s">
        <v>1864</v>
      </c>
      <c r="N1668" s="15">
        <v>41680</v>
      </c>
    </row>
    <row r="1669" spans="1:14" x14ac:dyDescent="0.2">
      <c r="A1669" s="18">
        <v>41548.719525462962</v>
      </c>
      <c r="B1669" s="16" t="s">
        <v>210</v>
      </c>
      <c r="C1669" s="16" t="s">
        <v>1273</v>
      </c>
      <c r="D1669" s="15">
        <v>41540.453842592593</v>
      </c>
      <c r="E1669" s="15">
        <v>41545.479050925926</v>
      </c>
      <c r="F1669" s="16" t="s">
        <v>326</v>
      </c>
      <c r="G1669" s="16" t="s">
        <v>10</v>
      </c>
      <c r="H1669" s="16" t="s">
        <v>251</v>
      </c>
      <c r="I1669" s="16" t="s">
        <v>251</v>
      </c>
      <c r="J1669" s="17">
        <v>50</v>
      </c>
      <c r="K1669" s="17">
        <v>500</v>
      </c>
      <c r="L1669" s="17">
        <v>550</v>
      </c>
      <c r="M1669" s="16" t="s">
        <v>1863</v>
      </c>
      <c r="N1669" s="15"/>
    </row>
    <row r="1670" spans="1:14" x14ac:dyDescent="0.2">
      <c r="A1670" s="18">
        <v>41561.964999999997</v>
      </c>
      <c r="B1670" s="16" t="s">
        <v>206</v>
      </c>
      <c r="C1670" s="16" t="s">
        <v>311</v>
      </c>
      <c r="D1670" s="15">
        <v>41553.699189814812</v>
      </c>
      <c r="E1670" s="15">
        <v>41553.899571759262</v>
      </c>
      <c r="F1670" s="16" t="s">
        <v>280</v>
      </c>
      <c r="G1670" s="16" t="s">
        <v>10</v>
      </c>
      <c r="H1670" s="16" t="s">
        <v>252</v>
      </c>
      <c r="I1670" s="16" t="s">
        <v>252</v>
      </c>
      <c r="J1670" s="17">
        <v>220</v>
      </c>
      <c r="K1670" s="17">
        <v>0</v>
      </c>
      <c r="L1670" s="17">
        <v>220</v>
      </c>
      <c r="M1670" s="16" t="s">
        <v>1863</v>
      </c>
      <c r="N1670" s="15"/>
    </row>
    <row r="1671" spans="1:14" x14ac:dyDescent="0.2">
      <c r="A1671" s="18">
        <v>41561.963993055557</v>
      </c>
      <c r="B1671" s="16" t="s">
        <v>206</v>
      </c>
      <c r="C1671" s="16" t="s">
        <v>502</v>
      </c>
      <c r="D1671" s="15">
        <v>41553.697326388887</v>
      </c>
      <c r="E1671" s="15">
        <v>41553.550115740742</v>
      </c>
      <c r="F1671" s="16" t="s">
        <v>280</v>
      </c>
      <c r="G1671" s="16" t="s">
        <v>10</v>
      </c>
      <c r="H1671" s="16" t="s">
        <v>252</v>
      </c>
      <c r="I1671" s="16" t="s">
        <v>252</v>
      </c>
      <c r="J1671" s="17">
        <v>220</v>
      </c>
      <c r="K1671" s="17">
        <v>1000</v>
      </c>
      <c r="L1671" s="17">
        <v>1220</v>
      </c>
      <c r="M1671" s="16" t="s">
        <v>1863</v>
      </c>
      <c r="N1671" s="15"/>
    </row>
    <row r="1672" spans="1:14" x14ac:dyDescent="0.2">
      <c r="A1672" s="18">
        <v>41556.802349537036</v>
      </c>
      <c r="B1672" s="16" t="s">
        <v>148</v>
      </c>
      <c r="C1672" s="16" t="s">
        <v>870</v>
      </c>
      <c r="D1672" s="15">
        <v>41548.519814814812</v>
      </c>
      <c r="E1672" s="15">
        <v>41562.705462962964</v>
      </c>
      <c r="F1672" s="16" t="s">
        <v>326</v>
      </c>
      <c r="G1672" s="16" t="s">
        <v>10</v>
      </c>
      <c r="H1672" s="16" t="s">
        <v>251</v>
      </c>
      <c r="I1672" s="16" t="s">
        <v>251</v>
      </c>
      <c r="J1672" s="17">
        <v>30</v>
      </c>
      <c r="K1672" s="17">
        <v>0</v>
      </c>
      <c r="L1672" s="17">
        <v>30</v>
      </c>
      <c r="M1672" s="16" t="s">
        <v>1864</v>
      </c>
      <c r="N1672" s="15">
        <v>41931</v>
      </c>
    </row>
    <row r="1673" spans="1:14" x14ac:dyDescent="0.2">
      <c r="A1673" s="18">
        <v>41561.869791666664</v>
      </c>
      <c r="B1673" s="16" t="s">
        <v>208</v>
      </c>
      <c r="C1673" s="16" t="s">
        <v>1274</v>
      </c>
      <c r="D1673" s="15">
        <v>41553.580393518518</v>
      </c>
      <c r="E1673" s="15">
        <v>41556.272002314814</v>
      </c>
      <c r="F1673" s="16" t="s">
        <v>280</v>
      </c>
      <c r="G1673" s="16" t="s">
        <v>10</v>
      </c>
      <c r="H1673" s="16" t="s">
        <v>253</v>
      </c>
      <c r="I1673" s="16" t="s">
        <v>253</v>
      </c>
      <c r="J1673" s="17">
        <v>30</v>
      </c>
      <c r="K1673" s="17">
        <v>0</v>
      </c>
      <c r="L1673" s="17">
        <v>30</v>
      </c>
      <c r="M1673" s="16" t="s">
        <v>1864</v>
      </c>
      <c r="N1673" s="15">
        <v>41747</v>
      </c>
    </row>
    <row r="1674" spans="1:14" x14ac:dyDescent="0.2">
      <c r="A1674" s="18">
        <v>41561.684363425928</v>
      </c>
      <c r="B1674" s="16" t="s">
        <v>155</v>
      </c>
      <c r="C1674" s="16" t="s">
        <v>1275</v>
      </c>
      <c r="D1674" s="15">
        <v>41553.388391203705</v>
      </c>
      <c r="F1674" s="16" t="s">
        <v>326</v>
      </c>
      <c r="G1674" s="16" t="s">
        <v>10</v>
      </c>
      <c r="H1674" s="16" t="s">
        <v>253</v>
      </c>
      <c r="I1674" s="16" t="s">
        <v>253</v>
      </c>
      <c r="J1674" s="17">
        <v>30</v>
      </c>
      <c r="K1674" s="17">
        <v>0</v>
      </c>
      <c r="L1674" s="17">
        <v>30</v>
      </c>
      <c r="M1674" s="16" t="s">
        <v>1863</v>
      </c>
      <c r="N1674" s="15"/>
    </row>
    <row r="1675" spans="1:14" x14ac:dyDescent="0.2">
      <c r="A1675" s="18">
        <v>41554.488726851851</v>
      </c>
      <c r="B1675" s="16" t="s">
        <v>107</v>
      </c>
      <c r="C1675" s="16" t="s">
        <v>1276</v>
      </c>
      <c r="D1675" s="15">
        <v>41562.788981481484</v>
      </c>
      <c r="F1675" s="16" t="s">
        <v>274</v>
      </c>
      <c r="G1675" s="16" t="s">
        <v>10</v>
      </c>
      <c r="H1675" s="16" t="s">
        <v>252</v>
      </c>
      <c r="I1675" s="16" t="s">
        <v>252</v>
      </c>
      <c r="J1675" s="17">
        <v>220</v>
      </c>
      <c r="K1675" s="17">
        <v>0</v>
      </c>
      <c r="L1675" s="17">
        <v>220</v>
      </c>
      <c r="M1675" s="16" t="s">
        <v>1864</v>
      </c>
      <c r="N1675" s="15">
        <v>41862</v>
      </c>
    </row>
    <row r="1676" spans="1:14" x14ac:dyDescent="0.2">
      <c r="A1676" s="18">
        <v>41561.930092592593</v>
      </c>
      <c r="B1676" s="16" t="s">
        <v>199</v>
      </c>
      <c r="C1676" s="16" t="s">
        <v>743</v>
      </c>
      <c r="D1676" s="15">
        <v>41553.621180555558</v>
      </c>
      <c r="E1676" s="15">
        <v>41555.900104166663</v>
      </c>
      <c r="F1676" s="16" t="s">
        <v>280</v>
      </c>
      <c r="G1676" s="16" t="s">
        <v>10</v>
      </c>
      <c r="H1676" s="16" t="s">
        <v>252</v>
      </c>
      <c r="I1676" s="16" t="s">
        <v>252</v>
      </c>
      <c r="J1676" s="17">
        <v>20</v>
      </c>
      <c r="K1676" s="17">
        <v>0</v>
      </c>
      <c r="L1676" s="17">
        <v>20</v>
      </c>
      <c r="M1676" s="16" t="s">
        <v>1864</v>
      </c>
      <c r="N1676" s="15">
        <v>41935</v>
      </c>
    </row>
    <row r="1677" spans="1:14" x14ac:dyDescent="0.2">
      <c r="A1677" s="18">
        <v>41561.975393518522</v>
      </c>
      <c r="B1677" s="16" t="s">
        <v>211</v>
      </c>
      <c r="C1677" s="16" t="s">
        <v>1277</v>
      </c>
      <c r="D1677" s="15">
        <v>41553.663553240738</v>
      </c>
      <c r="E1677" s="15">
        <v>41555.814247685186</v>
      </c>
      <c r="F1677" s="16" t="s">
        <v>280</v>
      </c>
      <c r="G1677" s="16" t="s">
        <v>10</v>
      </c>
      <c r="H1677" s="16" t="s">
        <v>252</v>
      </c>
      <c r="I1677" s="16" t="s">
        <v>252</v>
      </c>
      <c r="J1677" s="17">
        <v>30</v>
      </c>
      <c r="K1677" s="17">
        <v>200</v>
      </c>
      <c r="L1677" s="17">
        <v>230</v>
      </c>
      <c r="M1677" s="16" t="s">
        <v>1863</v>
      </c>
      <c r="N1677" s="15"/>
    </row>
    <row r="1678" spans="1:14" x14ac:dyDescent="0.2">
      <c r="A1678" s="18">
        <v>41562.750983796293</v>
      </c>
      <c r="B1678" s="16" t="s">
        <v>213</v>
      </c>
      <c r="C1678" s="16" t="s">
        <v>1278</v>
      </c>
      <c r="D1678" s="15">
        <v>41554.416238425925</v>
      </c>
      <c r="E1678" s="15">
        <v>41560.464432870373</v>
      </c>
      <c r="F1678" s="16" t="s">
        <v>575</v>
      </c>
      <c r="G1678" s="16" t="s">
        <v>11</v>
      </c>
      <c r="H1678" s="16" t="s">
        <v>251</v>
      </c>
      <c r="I1678" s="16" t="s">
        <v>251</v>
      </c>
      <c r="J1678" s="17">
        <v>90</v>
      </c>
      <c r="K1678" s="17">
        <v>0</v>
      </c>
      <c r="L1678" s="17">
        <v>90</v>
      </c>
      <c r="M1678" s="16" t="s">
        <v>1863</v>
      </c>
      <c r="N1678" s="15"/>
    </row>
    <row r="1679" spans="1:14" x14ac:dyDescent="0.2">
      <c r="A1679" s="18">
        <v>41561.954432870371</v>
      </c>
      <c r="B1679" s="16" t="s">
        <v>211</v>
      </c>
      <c r="C1679" s="16" t="s">
        <v>738</v>
      </c>
      <c r="D1679" s="15">
        <v>41553.610451388886</v>
      </c>
      <c r="E1679" s="15">
        <v>41555.900034722225</v>
      </c>
      <c r="F1679" s="16" t="s">
        <v>280</v>
      </c>
      <c r="G1679" s="16" t="s">
        <v>10</v>
      </c>
      <c r="H1679" s="16" t="s">
        <v>252</v>
      </c>
      <c r="I1679" s="16" t="s">
        <v>252</v>
      </c>
      <c r="J1679" s="17">
        <v>20</v>
      </c>
      <c r="K1679" s="17">
        <v>0</v>
      </c>
      <c r="L1679" s="17">
        <v>20</v>
      </c>
      <c r="M1679" s="16" t="s">
        <v>1864</v>
      </c>
      <c r="N1679" s="15">
        <v>41747</v>
      </c>
    </row>
    <row r="1680" spans="1:14" x14ac:dyDescent="0.2">
      <c r="A1680" s="18">
        <v>41548.769189814811</v>
      </c>
      <c r="B1680" s="16" t="s">
        <v>232</v>
      </c>
      <c r="C1680" s="16" t="s">
        <v>477</v>
      </c>
      <c r="D1680" s="15">
        <v>41540.414849537039</v>
      </c>
      <c r="E1680" s="15">
        <v>41555.634456018517</v>
      </c>
      <c r="F1680" s="16" t="s">
        <v>288</v>
      </c>
      <c r="G1680" s="16" t="s">
        <v>10</v>
      </c>
      <c r="H1680" s="16" t="s">
        <v>255</v>
      </c>
      <c r="I1680" s="16" t="s">
        <v>255</v>
      </c>
      <c r="J1680" s="17">
        <v>700</v>
      </c>
      <c r="K1680" s="17">
        <v>0</v>
      </c>
      <c r="L1680" s="17">
        <v>700</v>
      </c>
      <c r="M1680" s="16" t="s">
        <v>1864</v>
      </c>
      <c r="N1680" s="15">
        <v>41760</v>
      </c>
    </row>
    <row r="1681" spans="1:14" x14ac:dyDescent="0.2">
      <c r="A1681" s="18">
        <v>41556.879270833335</v>
      </c>
      <c r="B1681" s="16" t="s">
        <v>215</v>
      </c>
      <c r="C1681" s="16" t="s">
        <v>1279</v>
      </c>
      <c r="D1681" s="15">
        <v>41548.507800925923</v>
      </c>
      <c r="F1681" s="16" t="s">
        <v>274</v>
      </c>
      <c r="G1681" s="16" t="s">
        <v>10</v>
      </c>
      <c r="H1681" s="16" t="s">
        <v>252</v>
      </c>
      <c r="I1681" s="16" t="s">
        <v>252</v>
      </c>
      <c r="J1681" s="17">
        <v>30</v>
      </c>
      <c r="K1681" s="17">
        <v>200</v>
      </c>
      <c r="L1681" s="17">
        <v>230</v>
      </c>
      <c r="M1681" s="16" t="s">
        <v>1864</v>
      </c>
      <c r="N1681" s="15">
        <v>41975</v>
      </c>
    </row>
    <row r="1682" spans="1:14" x14ac:dyDescent="0.2">
      <c r="A1682" s="18">
        <v>41561.968912037039</v>
      </c>
      <c r="B1682" s="16" t="s">
        <v>206</v>
      </c>
      <c r="C1682" s="16" t="s">
        <v>316</v>
      </c>
      <c r="D1682" s="15">
        <v>41553.594780092593</v>
      </c>
      <c r="E1682" s="15">
        <v>41549.819421296299</v>
      </c>
      <c r="F1682" s="16" t="s">
        <v>280</v>
      </c>
      <c r="G1682" s="16" t="s">
        <v>10</v>
      </c>
      <c r="H1682" s="16" t="s">
        <v>252</v>
      </c>
      <c r="I1682" s="16" t="s">
        <v>252</v>
      </c>
      <c r="J1682" s="17">
        <v>220</v>
      </c>
      <c r="K1682" s="17">
        <v>0</v>
      </c>
      <c r="L1682" s="17">
        <v>220</v>
      </c>
      <c r="M1682" s="16" t="s">
        <v>1863</v>
      </c>
      <c r="N1682" s="15"/>
    </row>
    <row r="1683" spans="1:14" x14ac:dyDescent="0.2">
      <c r="A1683" s="18">
        <v>41561.86341435185</v>
      </c>
      <c r="B1683" s="16" t="s">
        <v>208</v>
      </c>
      <c r="C1683" s="16" t="s">
        <v>298</v>
      </c>
      <c r="D1683" s="15">
        <v>41553.462175925924</v>
      </c>
      <c r="E1683" s="15">
        <v>41556.230081018519</v>
      </c>
      <c r="F1683" s="16" t="s">
        <v>280</v>
      </c>
      <c r="G1683" s="16" t="s">
        <v>10</v>
      </c>
      <c r="H1683" s="16" t="s">
        <v>255</v>
      </c>
      <c r="I1683" s="16" t="s">
        <v>255</v>
      </c>
      <c r="J1683" s="17">
        <v>30</v>
      </c>
      <c r="K1683" s="17">
        <v>528</v>
      </c>
      <c r="L1683" s="17">
        <v>558</v>
      </c>
      <c r="M1683" s="16" t="s">
        <v>1864</v>
      </c>
      <c r="N1683" s="15">
        <v>41931</v>
      </c>
    </row>
    <row r="1684" spans="1:14" x14ac:dyDescent="0.2">
      <c r="A1684" s="18">
        <v>41557.673206018517</v>
      </c>
      <c r="B1684" s="16" t="s">
        <v>65</v>
      </c>
      <c r="C1684" s="16" t="s">
        <v>886</v>
      </c>
      <c r="D1684" s="15">
        <v>41549.262314814812</v>
      </c>
      <c r="F1684" s="16" t="s">
        <v>326</v>
      </c>
      <c r="G1684" s="16" t="s">
        <v>10</v>
      </c>
      <c r="H1684" s="16" t="s">
        <v>251</v>
      </c>
      <c r="I1684" s="16" t="s">
        <v>251</v>
      </c>
      <c r="J1684" s="17">
        <v>30</v>
      </c>
      <c r="K1684" s="17">
        <v>0</v>
      </c>
      <c r="L1684" s="17">
        <v>30</v>
      </c>
      <c r="M1684" s="16" t="s">
        <v>1864</v>
      </c>
      <c r="N1684" s="15">
        <v>41896</v>
      </c>
    </row>
    <row r="1685" spans="1:14" x14ac:dyDescent="0.2">
      <c r="A1685" s="18">
        <v>41561.962685185186</v>
      </c>
      <c r="B1685" s="16" t="s">
        <v>206</v>
      </c>
      <c r="C1685" s="16" t="s">
        <v>708</v>
      </c>
      <c r="D1685" s="15">
        <v>41553.50677083333</v>
      </c>
      <c r="E1685" s="15">
        <v>41549.819039351853</v>
      </c>
      <c r="F1685" s="16" t="s">
        <v>280</v>
      </c>
      <c r="G1685" s="16" t="s">
        <v>10</v>
      </c>
      <c r="H1685" s="16" t="s">
        <v>252</v>
      </c>
      <c r="I1685" s="16" t="s">
        <v>252</v>
      </c>
      <c r="J1685" s="17">
        <v>220</v>
      </c>
      <c r="K1685" s="17">
        <v>0</v>
      </c>
      <c r="L1685" s="17">
        <v>220</v>
      </c>
      <c r="M1685" s="16" t="s">
        <v>1863</v>
      </c>
      <c r="N1685" s="15"/>
    </row>
    <row r="1686" spans="1:14" x14ac:dyDescent="0.2">
      <c r="A1686" s="18">
        <v>41561.867974537039</v>
      </c>
      <c r="B1686" s="16" t="s">
        <v>208</v>
      </c>
      <c r="C1686" s="16" t="s">
        <v>1280</v>
      </c>
      <c r="D1686" s="15">
        <v>41553.382986111108</v>
      </c>
      <c r="F1686" s="16" t="s">
        <v>280</v>
      </c>
      <c r="G1686" s="16" t="s">
        <v>10</v>
      </c>
      <c r="H1686" s="16" t="s">
        <v>252</v>
      </c>
      <c r="I1686" s="16" t="s">
        <v>252</v>
      </c>
      <c r="J1686" s="17">
        <v>30</v>
      </c>
      <c r="K1686" s="17">
        <v>274</v>
      </c>
      <c r="L1686" s="17">
        <v>304</v>
      </c>
      <c r="M1686" s="16" t="s">
        <v>1864</v>
      </c>
      <c r="N1686" s="15">
        <v>41804</v>
      </c>
    </row>
    <row r="1687" spans="1:14" x14ac:dyDescent="0.2">
      <c r="A1687" s="18">
        <v>41593.513298611113</v>
      </c>
      <c r="B1687" s="16" t="s">
        <v>224</v>
      </c>
      <c r="C1687" s="16" t="s">
        <v>1281</v>
      </c>
      <c r="D1687" s="15">
        <v>41585.01185185185</v>
      </c>
      <c r="E1687" s="15">
        <v>41586.867962962962</v>
      </c>
      <c r="F1687" s="16" t="s">
        <v>280</v>
      </c>
      <c r="G1687" s="16" t="s">
        <v>10</v>
      </c>
      <c r="H1687" s="16" t="s">
        <v>255</v>
      </c>
      <c r="I1687" s="16" t="s">
        <v>255</v>
      </c>
      <c r="J1687" s="17">
        <v>30</v>
      </c>
      <c r="K1687" s="17">
        <v>500</v>
      </c>
      <c r="L1687" s="17">
        <v>530</v>
      </c>
      <c r="M1687" s="16" t="s">
        <v>1864</v>
      </c>
      <c r="N1687" s="15">
        <v>41761</v>
      </c>
    </row>
    <row r="1688" spans="1:14" x14ac:dyDescent="0.2">
      <c r="A1688" s="18">
        <v>41561.977858796294</v>
      </c>
      <c r="B1688" s="16" t="s">
        <v>211</v>
      </c>
      <c r="C1688" s="16" t="s">
        <v>1282</v>
      </c>
      <c r="D1688" s="15">
        <v>41553.445428240739</v>
      </c>
      <c r="E1688" s="15">
        <v>41555.81417824074</v>
      </c>
      <c r="F1688" s="16" t="s">
        <v>280</v>
      </c>
      <c r="G1688" s="16" t="s">
        <v>10</v>
      </c>
      <c r="H1688" s="16" t="s">
        <v>252</v>
      </c>
      <c r="I1688" s="16" t="s">
        <v>252</v>
      </c>
      <c r="J1688" s="17">
        <v>30</v>
      </c>
      <c r="K1688" s="17">
        <v>200</v>
      </c>
      <c r="L1688" s="17">
        <v>230</v>
      </c>
      <c r="M1688" s="16" t="s">
        <v>1864</v>
      </c>
      <c r="N1688" s="15">
        <v>41939</v>
      </c>
    </row>
    <row r="1689" spans="1:14" x14ac:dyDescent="0.2">
      <c r="A1689" s="18">
        <v>41561.930995370371</v>
      </c>
      <c r="B1689" s="16" t="s">
        <v>199</v>
      </c>
      <c r="C1689" s="16" t="s">
        <v>660</v>
      </c>
      <c r="D1689" s="15">
        <v>41553.378217592595</v>
      </c>
      <c r="E1689" s="15">
        <v>41555.89984953704</v>
      </c>
      <c r="F1689" s="16" t="s">
        <v>280</v>
      </c>
      <c r="G1689" s="16" t="s">
        <v>10</v>
      </c>
      <c r="H1689" s="16" t="s">
        <v>252</v>
      </c>
      <c r="I1689" s="16" t="s">
        <v>252</v>
      </c>
      <c r="J1689" s="17">
        <v>20</v>
      </c>
      <c r="K1689" s="17">
        <v>0</v>
      </c>
      <c r="L1689" s="17">
        <v>20</v>
      </c>
      <c r="M1689" s="16" t="s">
        <v>1864</v>
      </c>
      <c r="N1689" s="15">
        <v>41800</v>
      </c>
    </row>
    <row r="1690" spans="1:14" x14ac:dyDescent="0.2">
      <c r="A1690" s="18">
        <v>41559.818159722221</v>
      </c>
      <c r="B1690" s="16" t="s">
        <v>143</v>
      </c>
      <c r="C1690" s="16" t="s">
        <v>1083</v>
      </c>
      <c r="D1690" s="15">
        <v>41551.260740740741</v>
      </c>
      <c r="F1690" s="16" t="s">
        <v>326</v>
      </c>
      <c r="G1690" s="16" t="s">
        <v>10</v>
      </c>
      <c r="H1690" s="16" t="s">
        <v>251</v>
      </c>
      <c r="I1690" s="16" t="s">
        <v>251</v>
      </c>
      <c r="J1690" s="17">
        <v>30</v>
      </c>
      <c r="K1690" s="17">
        <v>0</v>
      </c>
      <c r="L1690" s="17">
        <v>30</v>
      </c>
      <c r="M1690" s="16" t="s">
        <v>1864</v>
      </c>
      <c r="N1690" s="15">
        <v>41645</v>
      </c>
    </row>
    <row r="1691" spans="1:14" x14ac:dyDescent="0.2">
      <c r="A1691" s="18">
        <v>41548.425405092596</v>
      </c>
      <c r="B1691" s="16" t="s">
        <v>228</v>
      </c>
      <c r="C1691" s="16" t="s">
        <v>405</v>
      </c>
      <c r="D1691" s="15">
        <v>41539.865254629629</v>
      </c>
      <c r="E1691" s="15">
        <v>41539.741840277777</v>
      </c>
      <c r="F1691" s="16" t="s">
        <v>280</v>
      </c>
      <c r="G1691" s="16" t="s">
        <v>10</v>
      </c>
      <c r="H1691" s="16" t="s">
        <v>253</v>
      </c>
      <c r="I1691" s="16" t="s">
        <v>253</v>
      </c>
      <c r="J1691" s="17">
        <v>50</v>
      </c>
      <c r="K1691" s="17">
        <v>0</v>
      </c>
      <c r="L1691" s="17">
        <v>50</v>
      </c>
      <c r="M1691" s="16" t="s">
        <v>1864</v>
      </c>
      <c r="N1691" s="15">
        <v>41934</v>
      </c>
    </row>
    <row r="1692" spans="1:14" x14ac:dyDescent="0.2">
      <c r="A1692" s="18">
        <v>41593.509282407409</v>
      </c>
      <c r="B1692" s="16" t="s">
        <v>218</v>
      </c>
      <c r="C1692" s="16" t="s">
        <v>1283</v>
      </c>
      <c r="D1692" s="15">
        <v>41584.928483796299</v>
      </c>
      <c r="E1692" s="15">
        <v>41586.867893518516</v>
      </c>
      <c r="F1692" s="16" t="s">
        <v>280</v>
      </c>
      <c r="G1692" s="16" t="s">
        <v>10</v>
      </c>
      <c r="H1692" s="16" t="s">
        <v>255</v>
      </c>
      <c r="I1692" s="16" t="s">
        <v>255</v>
      </c>
      <c r="J1692" s="17">
        <v>30</v>
      </c>
      <c r="K1692" s="17">
        <v>327.05</v>
      </c>
      <c r="L1692" s="17">
        <v>357.05</v>
      </c>
      <c r="M1692" s="16" t="s">
        <v>1864</v>
      </c>
      <c r="N1692" s="15">
        <v>41832</v>
      </c>
    </row>
    <row r="1693" spans="1:14" x14ac:dyDescent="0.2">
      <c r="A1693" s="18">
        <v>41560.481724537036</v>
      </c>
      <c r="B1693" s="16" t="s">
        <v>143</v>
      </c>
      <c r="C1693" s="16" t="s">
        <v>655</v>
      </c>
      <c r="D1693" s="15">
        <v>41551.889479166668</v>
      </c>
      <c r="F1693" s="16" t="s">
        <v>288</v>
      </c>
      <c r="G1693" s="16" t="s">
        <v>10</v>
      </c>
      <c r="H1693" s="16" t="s">
        <v>256</v>
      </c>
      <c r="I1693" s="16" t="s">
        <v>256</v>
      </c>
      <c r="J1693" s="17">
        <v>470</v>
      </c>
      <c r="K1693" s="17">
        <v>400</v>
      </c>
      <c r="L1693" s="17">
        <v>870</v>
      </c>
      <c r="M1693" s="16" t="s">
        <v>1864</v>
      </c>
      <c r="N1693" s="15">
        <v>41964</v>
      </c>
    </row>
    <row r="1694" spans="1:14" x14ac:dyDescent="0.2">
      <c r="A1694" s="18">
        <v>41552.81391203704</v>
      </c>
      <c r="B1694" s="16" t="s">
        <v>76</v>
      </c>
      <c r="C1694" s="16" t="s">
        <v>661</v>
      </c>
      <c r="D1694" s="15">
        <v>41561.428969907407</v>
      </c>
      <c r="F1694" s="16" t="s">
        <v>280</v>
      </c>
      <c r="G1694" s="16" t="s">
        <v>10</v>
      </c>
      <c r="H1694" s="16" t="s">
        <v>253</v>
      </c>
      <c r="I1694" s="16" t="s">
        <v>253</v>
      </c>
      <c r="J1694" s="17">
        <v>30</v>
      </c>
      <c r="K1694" s="17">
        <v>0</v>
      </c>
      <c r="L1694" s="17">
        <v>30</v>
      </c>
      <c r="M1694" s="16" t="s">
        <v>1864</v>
      </c>
      <c r="N1694" s="15">
        <v>41919</v>
      </c>
    </row>
    <row r="1695" spans="1:14" x14ac:dyDescent="0.2">
      <c r="A1695" s="18">
        <v>41562.514606481483</v>
      </c>
      <c r="B1695" s="16" t="s">
        <v>224</v>
      </c>
      <c r="C1695" s="16" t="s">
        <v>1284</v>
      </c>
      <c r="D1695" s="15">
        <v>41553.889918981484</v>
      </c>
      <c r="E1695" s="15">
        <v>41555.867835648147</v>
      </c>
      <c r="F1695" s="16" t="s">
        <v>280</v>
      </c>
      <c r="G1695" s="16" t="s">
        <v>10</v>
      </c>
      <c r="H1695" s="16" t="s">
        <v>255</v>
      </c>
      <c r="I1695" s="16" t="s">
        <v>255</v>
      </c>
      <c r="J1695" s="17">
        <v>30</v>
      </c>
      <c r="K1695" s="17">
        <v>0</v>
      </c>
      <c r="L1695" s="17">
        <v>30</v>
      </c>
      <c r="M1695" s="16" t="s">
        <v>1864</v>
      </c>
      <c r="N1695" s="15">
        <v>41687</v>
      </c>
    </row>
    <row r="1696" spans="1:14" x14ac:dyDescent="0.2">
      <c r="A1696" s="18">
        <v>41593.595057870371</v>
      </c>
      <c r="B1696" s="16" t="s">
        <v>206</v>
      </c>
      <c r="C1696" s="16" t="s">
        <v>1285</v>
      </c>
      <c r="D1696" s="15">
        <v>41584.970011574071</v>
      </c>
      <c r="E1696" s="15">
        <v>41587.316712962966</v>
      </c>
      <c r="F1696" s="16" t="s">
        <v>280</v>
      </c>
      <c r="G1696" s="16" t="s">
        <v>10</v>
      </c>
      <c r="H1696" s="16" t="s">
        <v>251</v>
      </c>
      <c r="I1696" s="16" t="s">
        <v>251</v>
      </c>
      <c r="J1696" s="17">
        <v>30</v>
      </c>
      <c r="K1696" s="17">
        <v>0</v>
      </c>
      <c r="L1696" s="17">
        <v>30</v>
      </c>
      <c r="M1696" s="16" t="s">
        <v>1863</v>
      </c>
      <c r="N1696" s="15"/>
    </row>
    <row r="1697" spans="1:14" x14ac:dyDescent="0.2">
      <c r="A1697" s="18">
        <v>41593.507962962962</v>
      </c>
      <c r="B1697" s="16" t="s">
        <v>218</v>
      </c>
      <c r="C1697" s="16" t="s">
        <v>1286</v>
      </c>
      <c r="D1697" s="15">
        <v>41584.874618055554</v>
      </c>
      <c r="E1697" s="15">
        <v>41586.867766203701</v>
      </c>
      <c r="F1697" s="16" t="s">
        <v>280</v>
      </c>
      <c r="G1697" s="16" t="s">
        <v>10</v>
      </c>
      <c r="H1697" s="16" t="s">
        <v>255</v>
      </c>
      <c r="I1697" s="16" t="s">
        <v>255</v>
      </c>
      <c r="J1697" s="17">
        <v>30</v>
      </c>
      <c r="K1697" s="17">
        <v>0</v>
      </c>
      <c r="L1697" s="17">
        <v>30</v>
      </c>
      <c r="M1697" s="16" t="s">
        <v>1864</v>
      </c>
      <c r="N1697" s="15">
        <v>41871</v>
      </c>
    </row>
    <row r="1698" spans="1:14" x14ac:dyDescent="0.2">
      <c r="A1698" s="18">
        <v>41593.596932870372</v>
      </c>
      <c r="B1698" s="16" t="s">
        <v>206</v>
      </c>
      <c r="C1698" s="16" t="s">
        <v>1287</v>
      </c>
      <c r="D1698" s="15">
        <v>41584.958437499998</v>
      </c>
      <c r="E1698" s="15">
        <v>41587.503009259257</v>
      </c>
      <c r="F1698" s="16" t="s">
        <v>280</v>
      </c>
      <c r="G1698" s="16" t="s">
        <v>10</v>
      </c>
      <c r="H1698" s="16" t="s">
        <v>251</v>
      </c>
      <c r="I1698" s="16" t="s">
        <v>251</v>
      </c>
      <c r="J1698" s="17">
        <v>30</v>
      </c>
      <c r="K1698" s="17">
        <v>0</v>
      </c>
      <c r="L1698" s="17">
        <v>30</v>
      </c>
      <c r="M1698" s="16" t="s">
        <v>1863</v>
      </c>
      <c r="N1698" s="15"/>
    </row>
    <row r="1699" spans="1:14" x14ac:dyDescent="0.2">
      <c r="A1699" s="18">
        <v>41562.577175925922</v>
      </c>
      <c r="B1699" s="16" t="s">
        <v>216</v>
      </c>
      <c r="C1699" s="16" t="s">
        <v>405</v>
      </c>
      <c r="D1699" s="15">
        <v>41553.910810185182</v>
      </c>
      <c r="E1699" s="15">
        <v>41556.822187500002</v>
      </c>
      <c r="F1699" s="16" t="s">
        <v>280</v>
      </c>
      <c r="G1699" s="16" t="s">
        <v>10</v>
      </c>
      <c r="H1699" s="16" t="s">
        <v>253</v>
      </c>
      <c r="I1699" s="16" t="s">
        <v>253</v>
      </c>
      <c r="J1699" s="17">
        <v>50</v>
      </c>
      <c r="K1699" s="17">
        <v>0</v>
      </c>
      <c r="L1699" s="17">
        <v>50</v>
      </c>
      <c r="M1699" s="16" t="s">
        <v>1864</v>
      </c>
      <c r="N1699" s="15">
        <v>41934</v>
      </c>
    </row>
    <row r="1700" spans="1:14" x14ac:dyDescent="0.2">
      <c r="A1700" s="18">
        <v>41562.57707175926</v>
      </c>
      <c r="B1700" s="16" t="s">
        <v>216</v>
      </c>
      <c r="C1700" s="16" t="s">
        <v>405</v>
      </c>
      <c r="D1700" s="15">
        <v>41553.90425925926</v>
      </c>
      <c r="E1700" s="15">
        <v>41556.821967592594</v>
      </c>
      <c r="F1700" s="16" t="s">
        <v>280</v>
      </c>
      <c r="G1700" s="16" t="s">
        <v>10</v>
      </c>
      <c r="H1700" s="16" t="s">
        <v>253</v>
      </c>
      <c r="I1700" s="16" t="s">
        <v>253</v>
      </c>
      <c r="J1700" s="17">
        <v>50</v>
      </c>
      <c r="K1700" s="17">
        <v>0</v>
      </c>
      <c r="L1700" s="17">
        <v>50</v>
      </c>
      <c r="M1700" s="16" t="s">
        <v>1864</v>
      </c>
      <c r="N1700" s="15">
        <v>41934</v>
      </c>
    </row>
    <row r="1701" spans="1:14" x14ac:dyDescent="0.2">
      <c r="A1701" s="18">
        <v>41588.443530092591</v>
      </c>
      <c r="B1701" s="16" t="s">
        <v>110</v>
      </c>
      <c r="C1701" s="16" t="s">
        <v>1288</v>
      </c>
      <c r="D1701" s="15">
        <v>41579.751932870371</v>
      </c>
      <c r="F1701" s="16" t="s">
        <v>288</v>
      </c>
      <c r="G1701" s="16" t="s">
        <v>10</v>
      </c>
      <c r="H1701" s="16" t="s">
        <v>252</v>
      </c>
      <c r="I1701" s="16" t="s">
        <v>252</v>
      </c>
      <c r="J1701" s="17">
        <v>30</v>
      </c>
      <c r="K1701" s="17">
        <v>300</v>
      </c>
      <c r="L1701" s="17">
        <v>330</v>
      </c>
      <c r="M1701" s="16" t="s">
        <v>1864</v>
      </c>
      <c r="N1701" s="15">
        <v>41694</v>
      </c>
    </row>
    <row r="1702" spans="1:14" x14ac:dyDescent="0.2">
      <c r="A1702" s="18">
        <v>41562.524456018517</v>
      </c>
      <c r="B1702" s="16" t="s">
        <v>199</v>
      </c>
      <c r="C1702" s="16" t="s">
        <v>1289</v>
      </c>
      <c r="D1702" s="15">
        <v>41553.812280092592</v>
      </c>
      <c r="E1702" s="15">
        <v>41555.823020833333</v>
      </c>
      <c r="F1702" s="16" t="s">
        <v>280</v>
      </c>
      <c r="G1702" s="16" t="s">
        <v>10</v>
      </c>
      <c r="H1702" s="16" t="s">
        <v>255</v>
      </c>
      <c r="I1702" s="16" t="s">
        <v>255</v>
      </c>
      <c r="J1702" s="17">
        <v>30</v>
      </c>
      <c r="K1702" s="17">
        <v>0</v>
      </c>
      <c r="L1702" s="17">
        <v>30</v>
      </c>
      <c r="M1702" s="16" t="s">
        <v>1864</v>
      </c>
      <c r="N1702" s="15">
        <v>41688</v>
      </c>
    </row>
    <row r="1703" spans="1:14" x14ac:dyDescent="0.2">
      <c r="A1703" s="18">
        <v>41562.587233796294</v>
      </c>
      <c r="B1703" s="16" t="s">
        <v>85</v>
      </c>
      <c r="C1703" s="16" t="s">
        <v>1290</v>
      </c>
      <c r="D1703" s="15">
        <v>41553.871863425928</v>
      </c>
      <c r="E1703" s="15">
        <v>41555.911527777775</v>
      </c>
      <c r="F1703" s="16" t="s">
        <v>280</v>
      </c>
      <c r="G1703" s="16" t="s">
        <v>10</v>
      </c>
      <c r="H1703" s="16" t="s">
        <v>251</v>
      </c>
      <c r="I1703" s="16" t="s">
        <v>251</v>
      </c>
      <c r="J1703" s="17">
        <v>30</v>
      </c>
      <c r="K1703" s="17">
        <v>0</v>
      </c>
      <c r="L1703" s="17">
        <v>30</v>
      </c>
      <c r="M1703" s="16" t="s">
        <v>1863</v>
      </c>
      <c r="N1703" s="15"/>
    </row>
    <row r="1704" spans="1:14" x14ac:dyDescent="0.2">
      <c r="A1704" s="18">
        <v>41562.524652777778</v>
      </c>
      <c r="B1704" s="16" t="s">
        <v>199</v>
      </c>
      <c r="C1704" s="16" t="s">
        <v>355</v>
      </c>
      <c r="D1704" s="15">
        <v>41553.804560185185</v>
      </c>
      <c r="E1704" s="15">
        <v>41556.225092592591</v>
      </c>
      <c r="F1704" s="16" t="s">
        <v>280</v>
      </c>
      <c r="G1704" s="16" t="s">
        <v>10</v>
      </c>
      <c r="H1704" s="16" t="s">
        <v>255</v>
      </c>
      <c r="I1704" s="16" t="s">
        <v>255</v>
      </c>
      <c r="J1704" s="17">
        <v>30</v>
      </c>
      <c r="K1704" s="17">
        <v>0</v>
      </c>
      <c r="L1704" s="17">
        <v>30</v>
      </c>
      <c r="M1704" s="16" t="s">
        <v>1864</v>
      </c>
      <c r="N1704" s="15">
        <v>41949</v>
      </c>
    </row>
    <row r="1705" spans="1:14" x14ac:dyDescent="0.2">
      <c r="A1705" s="18">
        <v>41562.598553240743</v>
      </c>
      <c r="B1705" s="16" t="s">
        <v>206</v>
      </c>
      <c r="C1705" s="16" t="s">
        <v>1291</v>
      </c>
      <c r="D1705" s="15">
        <v>41553.873113425929</v>
      </c>
      <c r="E1705" s="15">
        <v>41556.129884259259</v>
      </c>
      <c r="F1705" s="16" t="s">
        <v>280</v>
      </c>
      <c r="G1705" s="16" t="s">
        <v>10</v>
      </c>
      <c r="H1705" s="16" t="s">
        <v>251</v>
      </c>
      <c r="I1705" s="16" t="s">
        <v>251</v>
      </c>
      <c r="J1705" s="17">
        <v>30</v>
      </c>
      <c r="K1705" s="17">
        <v>0</v>
      </c>
      <c r="L1705" s="17">
        <v>30</v>
      </c>
      <c r="M1705" s="16" t="s">
        <v>1863</v>
      </c>
      <c r="N1705" s="15"/>
    </row>
    <row r="1706" spans="1:14" x14ac:dyDescent="0.2">
      <c r="A1706" s="18">
        <v>41593.596539351849</v>
      </c>
      <c r="B1706" s="16" t="s">
        <v>206</v>
      </c>
      <c r="C1706" s="16" t="s">
        <v>1292</v>
      </c>
      <c r="D1706" s="15">
        <v>41584.861250000002</v>
      </c>
      <c r="E1706" s="15">
        <v>41587.129826388889</v>
      </c>
      <c r="F1706" s="16" t="s">
        <v>280</v>
      </c>
      <c r="G1706" s="16" t="s">
        <v>10</v>
      </c>
      <c r="H1706" s="16" t="s">
        <v>251</v>
      </c>
      <c r="I1706" s="16" t="s">
        <v>251</v>
      </c>
      <c r="J1706" s="17">
        <v>30</v>
      </c>
      <c r="K1706" s="17">
        <v>75</v>
      </c>
      <c r="L1706" s="17">
        <v>105</v>
      </c>
      <c r="M1706" s="16" t="s">
        <v>1863</v>
      </c>
      <c r="N1706" s="15"/>
    </row>
    <row r="1707" spans="1:14" x14ac:dyDescent="0.2">
      <c r="A1707" s="18">
        <v>41583.558668981481</v>
      </c>
      <c r="B1707" s="16" t="s">
        <v>189</v>
      </c>
      <c r="C1707" s="16" t="s">
        <v>1293</v>
      </c>
      <c r="D1707" s="15">
        <v>41543.818599537037</v>
      </c>
      <c r="E1707" s="15">
        <v>41544.490868055553</v>
      </c>
      <c r="F1707" s="16" t="s">
        <v>280</v>
      </c>
      <c r="G1707" s="16" t="s">
        <v>10</v>
      </c>
      <c r="H1707" s="16" t="s">
        <v>255</v>
      </c>
      <c r="I1707" s="16" t="s">
        <v>255</v>
      </c>
      <c r="J1707" s="17">
        <v>401</v>
      </c>
      <c r="K1707" s="17">
        <v>0</v>
      </c>
      <c r="L1707" s="17">
        <v>401</v>
      </c>
      <c r="M1707" s="16" t="s">
        <v>1863</v>
      </c>
      <c r="N1707" s="15"/>
    </row>
    <row r="1708" spans="1:14" x14ac:dyDescent="0.2">
      <c r="A1708" s="18">
        <v>41593.514305555553</v>
      </c>
      <c r="B1708" s="16" t="s">
        <v>224</v>
      </c>
      <c r="C1708" s="16" t="s">
        <v>1294</v>
      </c>
      <c r="D1708" s="15">
        <v>41584.759791666664</v>
      </c>
      <c r="E1708" s="15">
        <v>41586.867638888885</v>
      </c>
      <c r="F1708" s="16" t="s">
        <v>280</v>
      </c>
      <c r="G1708" s="16" t="s">
        <v>10</v>
      </c>
      <c r="H1708" s="16" t="s">
        <v>256</v>
      </c>
      <c r="I1708" s="16" t="s">
        <v>256</v>
      </c>
      <c r="J1708" s="17">
        <v>30</v>
      </c>
      <c r="K1708" s="17">
        <v>500</v>
      </c>
      <c r="L1708" s="17">
        <v>530</v>
      </c>
      <c r="M1708" s="16" t="s">
        <v>1864</v>
      </c>
      <c r="N1708" s="15">
        <v>41656</v>
      </c>
    </row>
    <row r="1709" spans="1:14" x14ac:dyDescent="0.2">
      <c r="A1709" s="18">
        <v>41562.507060185184</v>
      </c>
      <c r="B1709" s="16" t="s">
        <v>218</v>
      </c>
      <c r="C1709" s="16" t="s">
        <v>1240</v>
      </c>
      <c r="D1709" s="15">
        <v>41553.745266203703</v>
      </c>
      <c r="E1709" s="15">
        <v>41555.867569444446</v>
      </c>
      <c r="F1709" s="16" t="s">
        <v>280</v>
      </c>
      <c r="G1709" s="16" t="s">
        <v>10</v>
      </c>
      <c r="H1709" s="16" t="s">
        <v>255</v>
      </c>
      <c r="I1709" s="16" t="s">
        <v>255</v>
      </c>
      <c r="J1709" s="17">
        <v>30</v>
      </c>
      <c r="K1709" s="17">
        <v>0</v>
      </c>
      <c r="L1709" s="17">
        <v>30</v>
      </c>
      <c r="M1709" s="16" t="s">
        <v>1864</v>
      </c>
      <c r="N1709" s="15">
        <v>41679</v>
      </c>
    </row>
    <row r="1710" spans="1:14" x14ac:dyDescent="0.2">
      <c r="A1710" s="18">
        <v>41562.513495370367</v>
      </c>
      <c r="B1710" s="16" t="s">
        <v>224</v>
      </c>
      <c r="C1710" s="16" t="s">
        <v>1245</v>
      </c>
      <c r="D1710" s="15">
        <v>41553.738622685189</v>
      </c>
      <c r="E1710" s="15">
        <v>41555.8675</v>
      </c>
      <c r="F1710" s="16" t="s">
        <v>280</v>
      </c>
      <c r="G1710" s="16" t="s">
        <v>10</v>
      </c>
      <c r="H1710" s="16" t="s">
        <v>255</v>
      </c>
      <c r="I1710" s="16" t="s">
        <v>255</v>
      </c>
      <c r="J1710" s="17">
        <v>30</v>
      </c>
      <c r="K1710" s="17">
        <v>0</v>
      </c>
      <c r="L1710" s="17">
        <v>30</v>
      </c>
      <c r="M1710" s="16" t="s">
        <v>1864</v>
      </c>
      <c r="N1710" s="15">
        <v>41680</v>
      </c>
    </row>
    <row r="1711" spans="1:14" x14ac:dyDescent="0.2">
      <c r="A1711" s="18">
        <v>41562.620949074073</v>
      </c>
      <c r="B1711" s="16" t="s">
        <v>217</v>
      </c>
      <c r="C1711" s="16" t="s">
        <v>1256</v>
      </c>
      <c r="D1711" s="15">
        <v>41553.845972222225</v>
      </c>
      <c r="E1711" s="15">
        <v>41555.970567129632</v>
      </c>
      <c r="F1711" s="16" t="s">
        <v>280</v>
      </c>
      <c r="G1711" s="16" t="s">
        <v>10</v>
      </c>
      <c r="H1711" s="16" t="s">
        <v>251</v>
      </c>
      <c r="I1711" s="16" t="s">
        <v>251</v>
      </c>
      <c r="J1711" s="17">
        <v>30</v>
      </c>
      <c r="K1711" s="17">
        <v>0</v>
      </c>
      <c r="L1711" s="17">
        <v>30</v>
      </c>
      <c r="M1711" s="16" t="s">
        <v>1864</v>
      </c>
      <c r="N1711" s="15">
        <v>41684</v>
      </c>
    </row>
    <row r="1712" spans="1:14" x14ac:dyDescent="0.2">
      <c r="A1712" s="18">
        <v>41561.552407407406</v>
      </c>
      <c r="B1712" s="16" t="s">
        <v>97</v>
      </c>
      <c r="C1712" s="16" t="s">
        <v>933</v>
      </c>
      <c r="D1712" s="15">
        <v>41552.763726851852</v>
      </c>
      <c r="F1712" s="16" t="s">
        <v>326</v>
      </c>
      <c r="G1712" s="16" t="s">
        <v>10</v>
      </c>
      <c r="H1712" s="16" t="s">
        <v>251</v>
      </c>
      <c r="I1712" s="16" t="s">
        <v>251</v>
      </c>
      <c r="J1712" s="17">
        <v>30</v>
      </c>
      <c r="K1712" s="17">
        <v>0</v>
      </c>
      <c r="L1712" s="17">
        <v>30</v>
      </c>
      <c r="M1712" s="16" t="s">
        <v>1864</v>
      </c>
      <c r="N1712" s="15">
        <v>41672</v>
      </c>
    </row>
    <row r="1713" spans="1:14" x14ac:dyDescent="0.2">
      <c r="A1713" s="18">
        <v>41562.621261574073</v>
      </c>
      <c r="B1713" s="16" t="s">
        <v>217</v>
      </c>
      <c r="C1713" s="16" t="s">
        <v>1086</v>
      </c>
      <c r="D1713" s="15">
        <v>41553.830451388887</v>
      </c>
      <c r="F1713" s="16" t="s">
        <v>280</v>
      </c>
      <c r="G1713" s="16" t="s">
        <v>10</v>
      </c>
      <c r="H1713" s="16" t="s">
        <v>251</v>
      </c>
      <c r="I1713" s="16" t="s">
        <v>251</v>
      </c>
      <c r="J1713" s="17">
        <v>30</v>
      </c>
      <c r="K1713" s="17">
        <v>100</v>
      </c>
      <c r="L1713" s="17">
        <v>130</v>
      </c>
      <c r="M1713" s="16" t="s">
        <v>1864</v>
      </c>
      <c r="N1713" s="15">
        <v>41646</v>
      </c>
    </row>
    <row r="1714" spans="1:14" x14ac:dyDescent="0.2">
      <c r="A1714" s="18">
        <v>41593.578993055555</v>
      </c>
      <c r="B1714" s="16" t="s">
        <v>216</v>
      </c>
      <c r="C1714" s="16" t="s">
        <v>1295</v>
      </c>
      <c r="D1714" s="15">
        <v>41584.778587962966</v>
      </c>
      <c r="E1714" s="15">
        <v>41453.807928240742</v>
      </c>
      <c r="F1714" s="16" t="s">
        <v>280</v>
      </c>
      <c r="G1714" s="16" t="s">
        <v>10</v>
      </c>
      <c r="H1714" s="16" t="s">
        <v>260</v>
      </c>
      <c r="I1714" s="16" t="s">
        <v>260</v>
      </c>
      <c r="J1714" s="17">
        <v>30</v>
      </c>
      <c r="K1714" s="17">
        <v>0</v>
      </c>
      <c r="L1714" s="17">
        <v>30</v>
      </c>
      <c r="M1714" s="16" t="s">
        <v>1863</v>
      </c>
      <c r="N1714" s="15"/>
    </row>
    <row r="1715" spans="1:14" x14ac:dyDescent="0.2">
      <c r="A1715" s="18">
        <v>41548.700428240743</v>
      </c>
      <c r="B1715" s="16" t="s">
        <v>125</v>
      </c>
      <c r="C1715" s="16" t="s">
        <v>356</v>
      </c>
      <c r="D1715" s="15">
        <v>41557.519513888888</v>
      </c>
      <c r="E1715" s="15">
        <v>41525.628240740742</v>
      </c>
      <c r="F1715" s="16" t="s">
        <v>276</v>
      </c>
      <c r="G1715" s="16" t="s">
        <v>10</v>
      </c>
      <c r="H1715" s="16" t="s">
        <v>252</v>
      </c>
      <c r="I1715" s="16" t="s">
        <v>252</v>
      </c>
      <c r="J1715" s="17">
        <v>220</v>
      </c>
      <c r="K1715" s="17">
        <v>0</v>
      </c>
      <c r="L1715" s="17">
        <v>220</v>
      </c>
      <c r="M1715" s="16" t="s">
        <v>1864</v>
      </c>
      <c r="N1715" s="15">
        <v>41944</v>
      </c>
    </row>
    <row r="1716" spans="1:14" x14ac:dyDescent="0.2">
      <c r="A1716" s="18">
        <v>41554.623171296298</v>
      </c>
      <c r="B1716" s="16" t="s">
        <v>175</v>
      </c>
      <c r="C1716" s="16" t="s">
        <v>1296</v>
      </c>
      <c r="D1716" s="15">
        <v>41545.798136574071</v>
      </c>
      <c r="E1716" s="15">
        <v>41553.557835648149</v>
      </c>
      <c r="F1716" s="16" t="s">
        <v>274</v>
      </c>
      <c r="G1716" s="16" t="s">
        <v>10</v>
      </c>
      <c r="H1716" s="16" t="s">
        <v>253</v>
      </c>
      <c r="I1716" s="16" t="s">
        <v>253</v>
      </c>
      <c r="J1716" s="17">
        <v>30</v>
      </c>
      <c r="K1716" s="17">
        <v>50</v>
      </c>
      <c r="L1716" s="17">
        <v>80</v>
      </c>
      <c r="M1716" s="16" t="s">
        <v>1864</v>
      </c>
      <c r="N1716" s="15">
        <v>41689</v>
      </c>
    </row>
    <row r="1717" spans="1:14" x14ac:dyDescent="0.2">
      <c r="A1717" s="18">
        <v>41593.595625000002</v>
      </c>
      <c r="B1717" s="16" t="s">
        <v>206</v>
      </c>
      <c r="C1717" s="16" t="s">
        <v>1297</v>
      </c>
      <c r="D1717" s="15">
        <v>41584.765648148146</v>
      </c>
      <c r="E1717" s="15">
        <v>41587.12976851852</v>
      </c>
      <c r="F1717" s="16" t="s">
        <v>280</v>
      </c>
      <c r="G1717" s="16" t="s">
        <v>10</v>
      </c>
      <c r="H1717" s="16" t="s">
        <v>251</v>
      </c>
      <c r="I1717" s="16" t="s">
        <v>251</v>
      </c>
      <c r="J1717" s="17">
        <v>30</v>
      </c>
      <c r="K1717" s="17">
        <v>0</v>
      </c>
      <c r="L1717" s="17">
        <v>30</v>
      </c>
      <c r="M1717" s="16" t="s">
        <v>1863</v>
      </c>
      <c r="N1717" s="15"/>
    </row>
    <row r="1718" spans="1:14" x14ac:dyDescent="0.2">
      <c r="A1718" s="18">
        <v>41554.631099537037</v>
      </c>
      <c r="B1718" s="16" t="s">
        <v>175</v>
      </c>
      <c r="C1718" s="16" t="s">
        <v>1296</v>
      </c>
      <c r="D1718" s="15">
        <v>41545.798136574071</v>
      </c>
      <c r="E1718" s="15">
        <v>41553.557835648149</v>
      </c>
      <c r="F1718" s="16" t="s">
        <v>274</v>
      </c>
      <c r="G1718" s="16" t="s">
        <v>10</v>
      </c>
      <c r="H1718" s="16" t="s">
        <v>253</v>
      </c>
      <c r="I1718" s="16" t="s">
        <v>253</v>
      </c>
      <c r="J1718" s="17">
        <v>30</v>
      </c>
      <c r="K1718" s="17">
        <v>50</v>
      </c>
      <c r="L1718" s="17">
        <v>80</v>
      </c>
      <c r="M1718" s="16" t="s">
        <v>1864</v>
      </c>
      <c r="N1718" s="15">
        <v>41689</v>
      </c>
    </row>
    <row r="1719" spans="1:14" x14ac:dyDescent="0.2">
      <c r="A1719" s="18">
        <v>41593.590844907405</v>
      </c>
      <c r="B1719" s="16" t="s">
        <v>85</v>
      </c>
      <c r="C1719" s="16" t="s">
        <v>1298</v>
      </c>
      <c r="D1719" s="15">
        <v>41584.756249999999</v>
      </c>
      <c r="E1719" s="15">
        <v>41587.316550925927</v>
      </c>
      <c r="F1719" s="16" t="s">
        <v>280</v>
      </c>
      <c r="G1719" s="16" t="s">
        <v>10</v>
      </c>
      <c r="H1719" s="16" t="s">
        <v>251</v>
      </c>
      <c r="I1719" s="16" t="s">
        <v>251</v>
      </c>
      <c r="J1719" s="17">
        <v>30</v>
      </c>
      <c r="K1719" s="17">
        <v>0</v>
      </c>
      <c r="L1719" s="17">
        <v>30</v>
      </c>
      <c r="M1719" s="16" t="s">
        <v>1863</v>
      </c>
      <c r="N1719" s="15"/>
    </row>
    <row r="1720" spans="1:14" x14ac:dyDescent="0.2">
      <c r="A1720" s="18">
        <v>41593.590543981481</v>
      </c>
      <c r="B1720" s="16" t="s">
        <v>85</v>
      </c>
      <c r="C1720" s="16" t="s">
        <v>1299</v>
      </c>
      <c r="D1720" s="15">
        <v>41584.755798611113</v>
      </c>
      <c r="E1720" s="15">
        <v>41587.129641203705</v>
      </c>
      <c r="F1720" s="16" t="s">
        <v>280</v>
      </c>
      <c r="G1720" s="16" t="s">
        <v>10</v>
      </c>
      <c r="H1720" s="16" t="s">
        <v>251</v>
      </c>
      <c r="I1720" s="16" t="s">
        <v>251</v>
      </c>
      <c r="J1720" s="17">
        <v>30</v>
      </c>
      <c r="K1720" s="17">
        <v>0</v>
      </c>
      <c r="L1720" s="17">
        <v>30</v>
      </c>
      <c r="M1720" s="16" t="s">
        <v>1863</v>
      </c>
      <c r="N1720" s="15"/>
    </row>
    <row r="1721" spans="1:14" x14ac:dyDescent="0.2">
      <c r="A1721" s="18">
        <v>41562.598749999997</v>
      </c>
      <c r="B1721" s="16" t="s">
        <v>206</v>
      </c>
      <c r="C1721" s="16" t="s">
        <v>1291</v>
      </c>
      <c r="D1721" s="15">
        <v>41553.762708333335</v>
      </c>
      <c r="E1721" s="15">
        <v>41556.129699074074</v>
      </c>
      <c r="F1721" s="16" t="s">
        <v>280</v>
      </c>
      <c r="G1721" s="16" t="s">
        <v>10</v>
      </c>
      <c r="H1721" s="16" t="s">
        <v>251</v>
      </c>
      <c r="I1721" s="16" t="s">
        <v>251</v>
      </c>
      <c r="J1721" s="17">
        <v>30</v>
      </c>
      <c r="K1721" s="17">
        <v>43</v>
      </c>
      <c r="L1721" s="17">
        <v>73</v>
      </c>
      <c r="M1721" s="16" t="s">
        <v>1863</v>
      </c>
      <c r="N1721" s="15"/>
    </row>
    <row r="1722" spans="1:14" x14ac:dyDescent="0.2">
      <c r="A1722" s="18">
        <v>41593.509699074071</v>
      </c>
      <c r="B1722" s="16" t="s">
        <v>218</v>
      </c>
      <c r="C1722" s="16" t="s">
        <v>1300</v>
      </c>
      <c r="D1722" s="15">
        <v>41584.667314814818</v>
      </c>
      <c r="E1722" s="15">
        <v>41587.431817129633</v>
      </c>
      <c r="F1722" s="16" t="s">
        <v>280</v>
      </c>
      <c r="G1722" s="16" t="s">
        <v>10</v>
      </c>
      <c r="H1722" s="16" t="s">
        <v>255</v>
      </c>
      <c r="I1722" s="16" t="s">
        <v>255</v>
      </c>
      <c r="J1722" s="17">
        <v>30</v>
      </c>
      <c r="K1722" s="17">
        <v>670</v>
      </c>
      <c r="L1722" s="17">
        <v>700</v>
      </c>
      <c r="M1722" s="16" t="s">
        <v>1864</v>
      </c>
      <c r="N1722" s="15">
        <v>41939</v>
      </c>
    </row>
    <row r="1723" spans="1:14" x14ac:dyDescent="0.2">
      <c r="A1723" s="18">
        <v>41561.70239583333</v>
      </c>
      <c r="B1723" s="16" t="s">
        <v>56</v>
      </c>
      <c r="C1723" s="16" t="s">
        <v>669</v>
      </c>
      <c r="D1723" s="15">
        <v>41552.853958333333</v>
      </c>
      <c r="E1723" s="15">
        <v>41558.931990740741</v>
      </c>
      <c r="F1723" s="16" t="s">
        <v>274</v>
      </c>
      <c r="G1723" s="16" t="s">
        <v>10</v>
      </c>
      <c r="H1723" s="16" t="s">
        <v>252</v>
      </c>
      <c r="I1723" s="16" t="s">
        <v>252</v>
      </c>
      <c r="J1723" s="17">
        <v>30</v>
      </c>
      <c r="K1723" s="17">
        <v>200</v>
      </c>
      <c r="L1723" s="17">
        <v>230</v>
      </c>
      <c r="M1723" s="16" t="s">
        <v>1864</v>
      </c>
      <c r="N1723" s="15">
        <v>41641</v>
      </c>
    </row>
    <row r="1724" spans="1:14" x14ac:dyDescent="0.2">
      <c r="A1724" s="18">
        <v>41562.586712962962</v>
      </c>
      <c r="B1724" s="16" t="s">
        <v>85</v>
      </c>
      <c r="C1724" s="16" t="s">
        <v>724</v>
      </c>
      <c r="D1724" s="15">
        <v>41553.731909722221</v>
      </c>
      <c r="F1724" s="16" t="s">
        <v>280</v>
      </c>
      <c r="G1724" s="16" t="s">
        <v>10</v>
      </c>
      <c r="H1724" s="16" t="s">
        <v>251</v>
      </c>
      <c r="I1724" s="16" t="s">
        <v>251</v>
      </c>
      <c r="J1724" s="17">
        <v>30</v>
      </c>
      <c r="K1724" s="17">
        <v>96</v>
      </c>
      <c r="L1724" s="17">
        <v>126</v>
      </c>
      <c r="M1724" s="16" t="s">
        <v>1863</v>
      </c>
      <c r="N1724" s="15"/>
    </row>
    <row r="1725" spans="1:14" x14ac:dyDescent="0.2">
      <c r="A1725" s="18">
        <v>41593.588831018518</v>
      </c>
      <c r="B1725" s="16" t="s">
        <v>85</v>
      </c>
      <c r="C1725" s="16" t="s">
        <v>1301</v>
      </c>
      <c r="D1725" s="15">
        <v>41584.724282407406</v>
      </c>
      <c r="E1725" s="15">
        <v>41587.462129629632</v>
      </c>
      <c r="F1725" s="16" t="s">
        <v>280</v>
      </c>
      <c r="G1725" s="16" t="s">
        <v>10</v>
      </c>
      <c r="H1725" s="16" t="s">
        <v>251</v>
      </c>
      <c r="I1725" s="16" t="s">
        <v>251</v>
      </c>
      <c r="J1725" s="17">
        <v>30</v>
      </c>
      <c r="K1725" s="17">
        <v>0</v>
      </c>
      <c r="L1725" s="17">
        <v>30</v>
      </c>
      <c r="M1725" s="16" t="s">
        <v>1863</v>
      </c>
      <c r="N1725" s="15"/>
    </row>
    <row r="1726" spans="1:14" x14ac:dyDescent="0.2">
      <c r="A1726" s="18">
        <v>41548.709490740737</v>
      </c>
      <c r="B1726" s="16" t="s">
        <v>148</v>
      </c>
      <c r="C1726" s="16" t="s">
        <v>1065</v>
      </c>
      <c r="D1726" s="15">
        <v>41539.8205787037</v>
      </c>
      <c r="E1726" s="15">
        <v>41554.701122685183</v>
      </c>
      <c r="F1726" s="16" t="s">
        <v>326</v>
      </c>
      <c r="G1726" s="16" t="s">
        <v>10</v>
      </c>
      <c r="H1726" s="16" t="s">
        <v>255</v>
      </c>
      <c r="I1726" s="16" t="s">
        <v>255</v>
      </c>
      <c r="J1726" s="17">
        <v>30</v>
      </c>
      <c r="K1726" s="17">
        <v>0</v>
      </c>
      <c r="L1726" s="17">
        <v>30</v>
      </c>
      <c r="M1726" s="16" t="s">
        <v>1864</v>
      </c>
      <c r="N1726" s="15">
        <v>41642</v>
      </c>
    </row>
    <row r="1727" spans="1:14" x14ac:dyDescent="0.2">
      <c r="A1727" s="18">
        <v>41593.600185185183</v>
      </c>
      <c r="B1727" s="16" t="s">
        <v>206</v>
      </c>
      <c r="C1727" s="16" t="s">
        <v>1302</v>
      </c>
      <c r="D1727" s="15">
        <v>41584.710115740738</v>
      </c>
      <c r="E1727" s="15">
        <v>41587.464803240742</v>
      </c>
      <c r="F1727" s="16" t="s">
        <v>280</v>
      </c>
      <c r="G1727" s="16" t="s">
        <v>10</v>
      </c>
      <c r="H1727" s="16" t="s">
        <v>254</v>
      </c>
      <c r="I1727" s="16" t="s">
        <v>254</v>
      </c>
      <c r="J1727" s="17">
        <v>30</v>
      </c>
      <c r="K1727" s="17">
        <v>0</v>
      </c>
      <c r="L1727" s="17">
        <v>30</v>
      </c>
      <c r="M1727" s="16" t="s">
        <v>1864</v>
      </c>
      <c r="N1727" s="15">
        <v>41876</v>
      </c>
    </row>
    <row r="1728" spans="1:14" x14ac:dyDescent="0.2">
      <c r="A1728" s="18">
        <v>41593.599664351852</v>
      </c>
      <c r="B1728" s="16" t="s">
        <v>206</v>
      </c>
      <c r="C1728" s="16" t="s">
        <v>1303</v>
      </c>
      <c r="D1728" s="15">
        <v>41584.708831018521</v>
      </c>
      <c r="F1728" s="16" t="s">
        <v>280</v>
      </c>
      <c r="G1728" s="16" t="s">
        <v>10</v>
      </c>
      <c r="H1728" s="16" t="s">
        <v>251</v>
      </c>
      <c r="I1728" s="16" t="s">
        <v>251</v>
      </c>
      <c r="J1728" s="17">
        <v>30</v>
      </c>
      <c r="K1728" s="17">
        <v>500</v>
      </c>
      <c r="L1728" s="17">
        <v>530</v>
      </c>
      <c r="M1728" s="16" t="s">
        <v>1864</v>
      </c>
      <c r="N1728" s="15">
        <v>41857</v>
      </c>
    </row>
    <row r="1729" spans="1:14" x14ac:dyDescent="0.2">
      <c r="A1729" s="18">
        <v>41593.600289351853</v>
      </c>
      <c r="B1729" s="16" t="s">
        <v>206</v>
      </c>
      <c r="C1729" s="16" t="s">
        <v>1304</v>
      </c>
      <c r="D1729" s="15">
        <v>41584.700636574074</v>
      </c>
      <c r="E1729" s="15">
        <v>41587.46471064815</v>
      </c>
      <c r="F1729" s="16" t="s">
        <v>280</v>
      </c>
      <c r="G1729" s="16" t="s">
        <v>10</v>
      </c>
      <c r="H1729" s="16" t="s">
        <v>254</v>
      </c>
      <c r="I1729" s="16" t="s">
        <v>254</v>
      </c>
      <c r="J1729" s="17">
        <v>30</v>
      </c>
      <c r="K1729" s="17">
        <v>0</v>
      </c>
      <c r="L1729" s="17">
        <v>30</v>
      </c>
      <c r="M1729" s="16" t="s">
        <v>1864</v>
      </c>
      <c r="N1729" s="15">
        <v>41862</v>
      </c>
    </row>
    <row r="1730" spans="1:14" x14ac:dyDescent="0.2">
      <c r="A1730" s="18">
        <v>41562.588425925926</v>
      </c>
      <c r="B1730" s="16" t="s">
        <v>85</v>
      </c>
      <c r="C1730" s="16" t="s">
        <v>586</v>
      </c>
      <c r="D1730" s="15">
        <v>41553.684236111112</v>
      </c>
      <c r="E1730" s="15">
        <v>41556.619745370372</v>
      </c>
      <c r="F1730" s="16" t="s">
        <v>280</v>
      </c>
      <c r="G1730" s="16" t="s">
        <v>10</v>
      </c>
      <c r="H1730" s="16" t="s">
        <v>251</v>
      </c>
      <c r="I1730" s="16" t="s">
        <v>251</v>
      </c>
      <c r="J1730" s="17">
        <v>30</v>
      </c>
      <c r="K1730" s="17">
        <v>0</v>
      </c>
      <c r="L1730" s="17">
        <v>30</v>
      </c>
      <c r="M1730" s="16" t="s">
        <v>1863</v>
      </c>
      <c r="N1730" s="15"/>
    </row>
    <row r="1731" spans="1:14" x14ac:dyDescent="0.2">
      <c r="A1731" s="18">
        <v>41562.522430555553</v>
      </c>
      <c r="B1731" s="16" t="s">
        <v>199</v>
      </c>
      <c r="C1731" s="16" t="s">
        <v>282</v>
      </c>
      <c r="D1731" s="15">
        <v>41553.603009259263</v>
      </c>
      <c r="E1731" s="15">
        <v>41555.822870370372</v>
      </c>
      <c r="F1731" s="16" t="s">
        <v>280</v>
      </c>
      <c r="G1731" s="16" t="s">
        <v>10</v>
      </c>
      <c r="H1731" s="16" t="s">
        <v>255</v>
      </c>
      <c r="I1731" s="16" t="s">
        <v>255</v>
      </c>
      <c r="J1731" s="17">
        <v>30</v>
      </c>
      <c r="K1731" s="17">
        <v>141.75</v>
      </c>
      <c r="L1731" s="17">
        <v>171.75</v>
      </c>
      <c r="M1731" s="16" t="s">
        <v>1864</v>
      </c>
      <c r="N1731" s="15">
        <v>41874</v>
      </c>
    </row>
    <row r="1732" spans="1:14" x14ac:dyDescent="0.2">
      <c r="A1732" s="18">
        <v>41548.709930555553</v>
      </c>
      <c r="B1732" s="16" t="s">
        <v>148</v>
      </c>
      <c r="C1732" s="16" t="s">
        <v>1065</v>
      </c>
      <c r="D1732" s="15">
        <v>41539.788263888891</v>
      </c>
      <c r="E1732" s="15">
        <v>41554.653900462959</v>
      </c>
      <c r="F1732" s="16" t="s">
        <v>326</v>
      </c>
      <c r="G1732" s="16" t="s">
        <v>10</v>
      </c>
      <c r="H1732" s="16" t="s">
        <v>255</v>
      </c>
      <c r="I1732" s="16" t="s">
        <v>255</v>
      </c>
      <c r="J1732" s="17">
        <v>30</v>
      </c>
      <c r="K1732" s="17">
        <v>0</v>
      </c>
      <c r="L1732" s="17">
        <v>30</v>
      </c>
      <c r="M1732" s="16" t="s">
        <v>1864</v>
      </c>
      <c r="N1732" s="15">
        <v>41642</v>
      </c>
    </row>
    <row r="1733" spans="1:14" x14ac:dyDescent="0.2">
      <c r="A1733" s="18">
        <v>41559.733425925922</v>
      </c>
      <c r="B1733" s="16" t="s">
        <v>157</v>
      </c>
      <c r="C1733" s="16" t="s">
        <v>863</v>
      </c>
      <c r="D1733" s="15">
        <v>41550.808275462965</v>
      </c>
      <c r="F1733" s="16" t="s">
        <v>326</v>
      </c>
      <c r="G1733" s="16" t="s">
        <v>10</v>
      </c>
      <c r="H1733" s="16" t="s">
        <v>251</v>
      </c>
      <c r="I1733" s="16" t="s">
        <v>251</v>
      </c>
      <c r="J1733" s="17">
        <v>30</v>
      </c>
      <c r="K1733" s="17">
        <v>0</v>
      </c>
      <c r="L1733" s="17">
        <v>30</v>
      </c>
      <c r="M1733" s="16" t="s">
        <v>1864</v>
      </c>
      <c r="N1733" s="15">
        <v>41818</v>
      </c>
    </row>
    <row r="1734" spans="1:14" x14ac:dyDescent="0.2">
      <c r="A1734" s="18">
        <v>41562.522731481484</v>
      </c>
      <c r="B1734" s="16" t="s">
        <v>199</v>
      </c>
      <c r="C1734" s="16" t="s">
        <v>282</v>
      </c>
      <c r="D1734" s="15">
        <v>41553.595127314817</v>
      </c>
      <c r="E1734" s="15">
        <v>41555.822800925926</v>
      </c>
      <c r="F1734" s="16" t="s">
        <v>280</v>
      </c>
      <c r="G1734" s="16" t="s">
        <v>10</v>
      </c>
      <c r="H1734" s="16" t="s">
        <v>255</v>
      </c>
      <c r="I1734" s="16" t="s">
        <v>255</v>
      </c>
      <c r="J1734" s="17">
        <v>30</v>
      </c>
      <c r="K1734" s="17">
        <v>0</v>
      </c>
      <c r="L1734" s="17">
        <v>30</v>
      </c>
      <c r="M1734" s="16" t="s">
        <v>1864</v>
      </c>
      <c r="N1734" s="15">
        <v>41874</v>
      </c>
    </row>
    <row r="1735" spans="1:14" x14ac:dyDescent="0.2">
      <c r="A1735" s="18">
        <v>41560.686516203707</v>
      </c>
      <c r="B1735" s="16" t="s">
        <v>198</v>
      </c>
      <c r="C1735" s="16" t="s">
        <v>1305</v>
      </c>
      <c r="D1735" s="15">
        <v>41551.728067129632</v>
      </c>
      <c r="F1735" s="16" t="s">
        <v>326</v>
      </c>
      <c r="G1735" s="16" t="s">
        <v>10</v>
      </c>
      <c r="H1735" s="16" t="s">
        <v>251</v>
      </c>
      <c r="I1735" s="16" t="s">
        <v>251</v>
      </c>
      <c r="J1735" s="17">
        <v>30</v>
      </c>
      <c r="K1735" s="17">
        <v>0</v>
      </c>
      <c r="L1735" s="17">
        <v>30</v>
      </c>
      <c r="M1735" s="16" t="s">
        <v>1864</v>
      </c>
      <c r="N1735" s="15">
        <v>41690</v>
      </c>
    </row>
    <row r="1736" spans="1:14" x14ac:dyDescent="0.2">
      <c r="A1736" s="18">
        <v>41560.696516203701</v>
      </c>
      <c r="B1736" s="16" t="s">
        <v>65</v>
      </c>
      <c r="C1736" s="16" t="s">
        <v>854</v>
      </c>
      <c r="D1736" s="15">
        <v>41551.731840277775</v>
      </c>
      <c r="F1736" s="16" t="s">
        <v>326</v>
      </c>
      <c r="G1736" s="16" t="s">
        <v>10</v>
      </c>
      <c r="H1736" s="16" t="s">
        <v>251</v>
      </c>
      <c r="I1736" s="16" t="s">
        <v>251</v>
      </c>
      <c r="J1736" s="17">
        <v>30</v>
      </c>
      <c r="K1736" s="17">
        <v>0</v>
      </c>
      <c r="L1736" s="17">
        <v>30</v>
      </c>
      <c r="M1736" s="16" t="s">
        <v>1864</v>
      </c>
      <c r="N1736" s="15">
        <v>41925</v>
      </c>
    </row>
    <row r="1737" spans="1:14" x14ac:dyDescent="0.2">
      <c r="A1737" s="18">
        <v>41560.695289351854</v>
      </c>
      <c r="B1737" s="16" t="s">
        <v>65</v>
      </c>
      <c r="C1737" s="16" t="s">
        <v>870</v>
      </c>
      <c r="D1737" s="15">
        <v>41551.722604166665</v>
      </c>
      <c r="F1737" s="16" t="s">
        <v>326</v>
      </c>
      <c r="G1737" s="16" t="s">
        <v>10</v>
      </c>
      <c r="H1737" s="16" t="s">
        <v>251</v>
      </c>
      <c r="I1737" s="16" t="s">
        <v>251</v>
      </c>
      <c r="J1737" s="17">
        <v>30</v>
      </c>
      <c r="K1737" s="17">
        <v>0</v>
      </c>
      <c r="L1737" s="17">
        <v>30</v>
      </c>
      <c r="M1737" s="16" t="s">
        <v>1864</v>
      </c>
      <c r="N1737" s="15">
        <v>41931</v>
      </c>
    </row>
    <row r="1738" spans="1:14" x14ac:dyDescent="0.2">
      <c r="A1738" s="18">
        <v>41593.572094907409</v>
      </c>
      <c r="B1738" s="16" t="s">
        <v>218</v>
      </c>
      <c r="C1738" s="16" t="s">
        <v>1306</v>
      </c>
      <c r="D1738" s="15">
        <v>41584.59814814815</v>
      </c>
      <c r="E1738" s="15">
        <v>41587.534803240742</v>
      </c>
      <c r="F1738" s="16" t="s">
        <v>280</v>
      </c>
      <c r="G1738" s="16" t="s">
        <v>10</v>
      </c>
      <c r="H1738" s="16" t="s">
        <v>253</v>
      </c>
      <c r="I1738" s="16" t="s">
        <v>253</v>
      </c>
      <c r="J1738" s="17">
        <v>50</v>
      </c>
      <c r="K1738" s="17">
        <v>0</v>
      </c>
      <c r="L1738" s="17">
        <v>50</v>
      </c>
      <c r="M1738" s="16" t="s">
        <v>1863</v>
      </c>
      <c r="N1738" s="15"/>
    </row>
    <row r="1739" spans="1:14" x14ac:dyDescent="0.2">
      <c r="A1739" s="18">
        <v>41593.571979166663</v>
      </c>
      <c r="B1739" s="16" t="s">
        <v>218</v>
      </c>
      <c r="C1739" s="16" t="s">
        <v>1307</v>
      </c>
      <c r="D1739" s="15">
        <v>41584.597870370373</v>
      </c>
      <c r="E1739" s="15">
        <v>41587.534675925926</v>
      </c>
      <c r="F1739" s="16" t="s">
        <v>280</v>
      </c>
      <c r="G1739" s="16" t="s">
        <v>10</v>
      </c>
      <c r="H1739" s="16" t="s">
        <v>253</v>
      </c>
      <c r="I1739" s="16" t="s">
        <v>253</v>
      </c>
      <c r="J1739" s="17">
        <v>50</v>
      </c>
      <c r="K1739" s="17">
        <v>0</v>
      </c>
      <c r="L1739" s="17">
        <v>50</v>
      </c>
      <c r="M1739" s="16" t="s">
        <v>1863</v>
      </c>
      <c r="N1739" s="15"/>
    </row>
    <row r="1740" spans="1:14" x14ac:dyDescent="0.2">
      <c r="A1740" s="18">
        <v>41561.94263888889</v>
      </c>
      <c r="B1740" s="16" t="s">
        <v>110</v>
      </c>
      <c r="C1740" s="16" t="s">
        <v>1012</v>
      </c>
      <c r="D1740" s="15">
        <v>41552.967916666668</v>
      </c>
      <c r="E1740" s="15">
        <v>41555.899791666663</v>
      </c>
      <c r="F1740" s="16" t="s">
        <v>280</v>
      </c>
      <c r="G1740" s="16" t="s">
        <v>10</v>
      </c>
      <c r="H1740" s="16" t="s">
        <v>252</v>
      </c>
      <c r="I1740" s="16" t="s">
        <v>252</v>
      </c>
      <c r="J1740" s="17">
        <v>20</v>
      </c>
      <c r="K1740" s="17">
        <v>66</v>
      </c>
      <c r="L1740" s="17">
        <v>86</v>
      </c>
      <c r="M1740" s="16" t="s">
        <v>1864</v>
      </c>
      <c r="N1740" s="15">
        <v>41960</v>
      </c>
    </row>
    <row r="1741" spans="1:14" x14ac:dyDescent="0.2">
      <c r="A1741" s="18">
        <v>41593.505937499998</v>
      </c>
      <c r="B1741" s="16" t="s">
        <v>218</v>
      </c>
      <c r="C1741" s="16" t="s">
        <v>1308</v>
      </c>
      <c r="D1741" s="15">
        <v>41584.527326388888</v>
      </c>
      <c r="E1741" s="15">
        <v>41586.867384259262</v>
      </c>
      <c r="F1741" s="16" t="s">
        <v>280</v>
      </c>
      <c r="G1741" s="16" t="s">
        <v>10</v>
      </c>
      <c r="H1741" s="16" t="s">
        <v>253</v>
      </c>
      <c r="I1741" s="16" t="s">
        <v>253</v>
      </c>
      <c r="J1741" s="17">
        <v>30</v>
      </c>
      <c r="K1741" s="17">
        <v>78.12</v>
      </c>
      <c r="L1741" s="17">
        <v>108.12</v>
      </c>
      <c r="M1741" s="16" t="s">
        <v>1863</v>
      </c>
      <c r="N1741" s="15"/>
    </row>
    <row r="1742" spans="1:14" x14ac:dyDescent="0.2">
      <c r="A1742" s="18">
        <v>41561.871249999997</v>
      </c>
      <c r="B1742" s="16" t="s">
        <v>208</v>
      </c>
      <c r="C1742" s="16" t="s">
        <v>926</v>
      </c>
      <c r="D1742" s="15">
        <v>41552.891319444447</v>
      </c>
      <c r="E1742" s="15">
        <v>41556.544675925928</v>
      </c>
      <c r="F1742" s="16" t="s">
        <v>280</v>
      </c>
      <c r="G1742" s="16" t="s">
        <v>10</v>
      </c>
      <c r="H1742" s="16" t="s">
        <v>253</v>
      </c>
      <c r="I1742" s="16" t="s">
        <v>253</v>
      </c>
      <c r="J1742" s="17">
        <v>30</v>
      </c>
      <c r="K1742" s="17">
        <v>0</v>
      </c>
      <c r="L1742" s="17">
        <v>30</v>
      </c>
      <c r="M1742" s="16" t="s">
        <v>1863</v>
      </c>
      <c r="N1742" s="15"/>
    </row>
    <row r="1743" spans="1:14" x14ac:dyDescent="0.2">
      <c r="A1743" s="18">
        <v>41593.500960648147</v>
      </c>
      <c r="B1743" s="16" t="s">
        <v>207</v>
      </c>
      <c r="C1743" s="16" t="s">
        <v>1309</v>
      </c>
      <c r="D1743" s="15">
        <v>41584.518425925926</v>
      </c>
      <c r="F1743" s="16" t="s">
        <v>280</v>
      </c>
      <c r="G1743" s="16" t="s">
        <v>10</v>
      </c>
      <c r="H1743" s="16" t="s">
        <v>255</v>
      </c>
      <c r="I1743" s="16" t="s">
        <v>255</v>
      </c>
      <c r="J1743" s="17">
        <v>401</v>
      </c>
      <c r="K1743" s="17">
        <v>0</v>
      </c>
      <c r="L1743" s="17">
        <v>401</v>
      </c>
      <c r="M1743" s="16" t="s">
        <v>1864</v>
      </c>
      <c r="N1743" s="15">
        <v>41695</v>
      </c>
    </row>
    <row r="1744" spans="1:14" x14ac:dyDescent="0.2">
      <c r="A1744" s="18">
        <v>41588.679259259261</v>
      </c>
      <c r="B1744" s="16" t="s">
        <v>65</v>
      </c>
      <c r="C1744" s="16" t="s">
        <v>1310</v>
      </c>
      <c r="D1744" s="15">
        <v>41579.687893518516</v>
      </c>
      <c r="E1744" s="15">
        <v>41339.518182870372</v>
      </c>
      <c r="F1744" s="16" t="s">
        <v>326</v>
      </c>
      <c r="G1744" s="16" t="s">
        <v>10</v>
      </c>
      <c r="H1744" s="16" t="s">
        <v>260</v>
      </c>
      <c r="I1744" s="16" t="s">
        <v>260</v>
      </c>
      <c r="J1744" s="17">
        <v>30</v>
      </c>
      <c r="K1744" s="17">
        <v>0</v>
      </c>
      <c r="L1744" s="17">
        <v>30</v>
      </c>
      <c r="M1744" s="16" t="s">
        <v>1863</v>
      </c>
      <c r="N1744" s="15"/>
    </row>
    <row r="1745" spans="1:14" x14ac:dyDescent="0.2">
      <c r="A1745" s="18">
        <v>41561.974780092591</v>
      </c>
      <c r="B1745" s="16" t="s">
        <v>211</v>
      </c>
      <c r="C1745" s="16" t="s">
        <v>1311</v>
      </c>
      <c r="D1745" s="15">
        <v>41552.97583333333</v>
      </c>
      <c r="E1745" s="15">
        <v>41555.814097222225</v>
      </c>
      <c r="F1745" s="16" t="s">
        <v>280</v>
      </c>
      <c r="G1745" s="16" t="s">
        <v>10</v>
      </c>
      <c r="H1745" s="16" t="s">
        <v>252</v>
      </c>
      <c r="I1745" s="16" t="s">
        <v>252</v>
      </c>
      <c r="J1745" s="17">
        <v>30</v>
      </c>
      <c r="K1745" s="17">
        <v>200</v>
      </c>
      <c r="L1745" s="17">
        <v>230</v>
      </c>
      <c r="M1745" s="16" t="s">
        <v>1863</v>
      </c>
      <c r="N1745" s="15"/>
    </row>
    <row r="1746" spans="1:14" x14ac:dyDescent="0.2">
      <c r="A1746" s="18">
        <v>41562.514710648145</v>
      </c>
      <c r="B1746" s="16" t="s">
        <v>224</v>
      </c>
      <c r="C1746" s="16" t="s">
        <v>1284</v>
      </c>
      <c r="D1746" s="15">
        <v>41553.51289351852</v>
      </c>
      <c r="E1746" s="15">
        <v>41555.867314814815</v>
      </c>
      <c r="F1746" s="16" t="s">
        <v>280</v>
      </c>
      <c r="G1746" s="16" t="s">
        <v>10</v>
      </c>
      <c r="H1746" s="16" t="s">
        <v>255</v>
      </c>
      <c r="I1746" s="16" t="s">
        <v>255</v>
      </c>
      <c r="J1746" s="17">
        <v>30</v>
      </c>
      <c r="K1746" s="17">
        <v>0</v>
      </c>
      <c r="L1746" s="17">
        <v>30</v>
      </c>
      <c r="M1746" s="16" t="s">
        <v>1864</v>
      </c>
      <c r="N1746" s="15">
        <v>41687</v>
      </c>
    </row>
    <row r="1747" spans="1:14" x14ac:dyDescent="0.2">
      <c r="A1747" s="18">
        <v>41560.48196759259</v>
      </c>
      <c r="B1747" s="16" t="s">
        <v>143</v>
      </c>
      <c r="C1747" s="16" t="s">
        <v>641</v>
      </c>
      <c r="D1747" s="15">
        <v>41551.479895833334</v>
      </c>
      <c r="F1747" s="16" t="s">
        <v>288</v>
      </c>
      <c r="G1747" s="16" t="s">
        <v>10</v>
      </c>
      <c r="H1747" s="16" t="s">
        <v>256</v>
      </c>
      <c r="I1747" s="16" t="s">
        <v>256</v>
      </c>
      <c r="J1747" s="17">
        <v>470</v>
      </c>
      <c r="K1747" s="17">
        <v>200</v>
      </c>
      <c r="L1747" s="17">
        <v>670</v>
      </c>
      <c r="M1747" s="16" t="s">
        <v>1864</v>
      </c>
      <c r="N1747" s="15">
        <v>41812</v>
      </c>
    </row>
    <row r="1748" spans="1:14" x14ac:dyDescent="0.2">
      <c r="A1748" s="18">
        <v>41593.503784722219</v>
      </c>
      <c r="B1748" s="16" t="s">
        <v>207</v>
      </c>
      <c r="C1748" s="16" t="s">
        <v>1312</v>
      </c>
      <c r="D1748" s="15">
        <v>41584.494872685187</v>
      </c>
      <c r="E1748" s="15">
        <v>41586.8672337963</v>
      </c>
      <c r="F1748" s="16" t="s">
        <v>280</v>
      </c>
      <c r="G1748" s="16" t="s">
        <v>10</v>
      </c>
      <c r="H1748" s="16" t="s">
        <v>255</v>
      </c>
      <c r="I1748" s="16" t="s">
        <v>255</v>
      </c>
      <c r="J1748" s="17">
        <v>30</v>
      </c>
      <c r="K1748" s="17">
        <v>0</v>
      </c>
      <c r="L1748" s="17">
        <v>30</v>
      </c>
      <c r="M1748" s="16" t="s">
        <v>1863</v>
      </c>
      <c r="N1748" s="15"/>
    </row>
    <row r="1749" spans="1:14" x14ac:dyDescent="0.2">
      <c r="A1749" s="18">
        <v>41561.868576388886</v>
      </c>
      <c r="B1749" s="16" t="s">
        <v>208</v>
      </c>
      <c r="C1749" s="16" t="s">
        <v>469</v>
      </c>
      <c r="D1749" s="15">
        <v>41552.857523148145</v>
      </c>
      <c r="F1749" s="16" t="s">
        <v>280</v>
      </c>
      <c r="G1749" s="16" t="s">
        <v>10</v>
      </c>
      <c r="H1749" s="16" t="s">
        <v>255</v>
      </c>
      <c r="I1749" s="16" t="s">
        <v>255</v>
      </c>
      <c r="J1749" s="17">
        <v>949</v>
      </c>
      <c r="K1749" s="17">
        <v>0</v>
      </c>
      <c r="L1749" s="17">
        <v>949</v>
      </c>
      <c r="M1749" s="16" t="s">
        <v>1864</v>
      </c>
      <c r="N1749" s="15">
        <v>41726</v>
      </c>
    </row>
    <row r="1750" spans="1:14" x14ac:dyDescent="0.2">
      <c r="A1750" s="18">
        <v>41583.569513888891</v>
      </c>
      <c r="B1750" s="16" t="s">
        <v>63</v>
      </c>
      <c r="C1750" s="16" t="s">
        <v>1313</v>
      </c>
      <c r="D1750" s="15">
        <v>41592.581585648149</v>
      </c>
      <c r="F1750" s="16" t="s">
        <v>288</v>
      </c>
      <c r="G1750" s="16" t="s">
        <v>10</v>
      </c>
      <c r="H1750" s="16" t="s">
        <v>253</v>
      </c>
      <c r="I1750" s="16" t="s">
        <v>253</v>
      </c>
      <c r="J1750" s="17">
        <v>30</v>
      </c>
      <c r="K1750" s="17">
        <v>0</v>
      </c>
      <c r="L1750" s="17">
        <v>30</v>
      </c>
      <c r="M1750" s="16" t="s">
        <v>1864</v>
      </c>
      <c r="N1750" s="15">
        <v>41722</v>
      </c>
    </row>
    <row r="1751" spans="1:14" x14ac:dyDescent="0.2">
      <c r="A1751" s="18">
        <v>41561.921620370369</v>
      </c>
      <c r="B1751" s="16" t="s">
        <v>214</v>
      </c>
      <c r="C1751" s="16" t="s">
        <v>901</v>
      </c>
      <c r="D1751" s="15">
        <v>41552.908819444441</v>
      </c>
      <c r="E1751" s="15">
        <v>41555.899733796294</v>
      </c>
      <c r="F1751" s="16" t="s">
        <v>280</v>
      </c>
      <c r="G1751" s="16" t="s">
        <v>10</v>
      </c>
      <c r="H1751" s="16" t="s">
        <v>252</v>
      </c>
      <c r="I1751" s="16" t="s">
        <v>252</v>
      </c>
      <c r="J1751" s="17">
        <v>20</v>
      </c>
      <c r="K1751" s="17">
        <v>91.01</v>
      </c>
      <c r="L1751" s="17">
        <v>111.01</v>
      </c>
      <c r="M1751" s="16" t="s">
        <v>1864</v>
      </c>
      <c r="N1751" s="15">
        <v>41786</v>
      </c>
    </row>
    <row r="1752" spans="1:14" x14ac:dyDescent="0.2">
      <c r="A1752" s="18">
        <v>41562.521817129629</v>
      </c>
      <c r="B1752" s="16" t="s">
        <v>199</v>
      </c>
      <c r="C1752" s="16" t="s">
        <v>945</v>
      </c>
      <c r="D1752" s="15">
        <v>41553.496296296296</v>
      </c>
      <c r="E1752" s="15">
        <v>41555.822743055556</v>
      </c>
      <c r="F1752" s="16" t="s">
        <v>280</v>
      </c>
      <c r="G1752" s="16" t="s">
        <v>10</v>
      </c>
      <c r="H1752" s="16" t="s">
        <v>255</v>
      </c>
      <c r="I1752" s="16" t="s">
        <v>255</v>
      </c>
      <c r="J1752" s="17">
        <v>30</v>
      </c>
      <c r="K1752" s="17">
        <v>0</v>
      </c>
      <c r="L1752" s="17">
        <v>30</v>
      </c>
      <c r="M1752" s="16" t="s">
        <v>1864</v>
      </c>
      <c r="N1752" s="15">
        <v>41910</v>
      </c>
    </row>
    <row r="1753" spans="1:14" x14ac:dyDescent="0.2">
      <c r="A1753" s="18">
        <v>41562.567928240744</v>
      </c>
      <c r="B1753" s="16" t="s">
        <v>218</v>
      </c>
      <c r="C1753" s="16" t="s">
        <v>514</v>
      </c>
      <c r="D1753" s="15">
        <v>41553.541400462964</v>
      </c>
      <c r="E1753" s="15">
        <v>41556.431203703702</v>
      </c>
      <c r="F1753" s="16" t="s">
        <v>280</v>
      </c>
      <c r="G1753" s="16" t="s">
        <v>10</v>
      </c>
      <c r="H1753" s="16" t="s">
        <v>252</v>
      </c>
      <c r="I1753" s="16" t="s">
        <v>252</v>
      </c>
      <c r="J1753" s="17">
        <v>220</v>
      </c>
      <c r="K1753" s="17">
        <v>0</v>
      </c>
      <c r="L1753" s="17">
        <v>220</v>
      </c>
      <c r="M1753" s="16" t="s">
        <v>1864</v>
      </c>
      <c r="N1753" s="15">
        <v>41645</v>
      </c>
    </row>
    <row r="1754" spans="1:14" x14ac:dyDescent="0.2">
      <c r="A1754" s="18">
        <v>41559.8047337963</v>
      </c>
      <c r="B1754" s="16" t="s">
        <v>198</v>
      </c>
      <c r="C1754" s="16" t="s">
        <v>994</v>
      </c>
      <c r="D1754" s="15">
        <v>41550.775567129633</v>
      </c>
      <c r="F1754" s="16" t="s">
        <v>326</v>
      </c>
      <c r="G1754" s="16" t="s">
        <v>10</v>
      </c>
      <c r="H1754" s="16" t="s">
        <v>251</v>
      </c>
      <c r="I1754" s="16" t="s">
        <v>251</v>
      </c>
      <c r="J1754" s="17">
        <v>30</v>
      </c>
      <c r="K1754" s="17">
        <v>0</v>
      </c>
      <c r="L1754" s="17">
        <v>30</v>
      </c>
      <c r="M1754" s="16" t="s">
        <v>1864</v>
      </c>
      <c r="N1754" s="15">
        <v>41920</v>
      </c>
    </row>
    <row r="1755" spans="1:14" x14ac:dyDescent="0.2">
      <c r="A1755" s="18">
        <v>41561.558761574073</v>
      </c>
      <c r="B1755" s="16" t="s">
        <v>97</v>
      </c>
      <c r="C1755" s="16" t="s">
        <v>1199</v>
      </c>
      <c r="D1755" s="15">
        <v>41552.519687499997</v>
      </c>
      <c r="F1755" s="16" t="s">
        <v>326</v>
      </c>
      <c r="G1755" s="16" t="s">
        <v>10</v>
      </c>
      <c r="H1755" s="16" t="s">
        <v>251</v>
      </c>
      <c r="I1755" s="16" t="s">
        <v>251</v>
      </c>
      <c r="J1755" s="17">
        <v>30</v>
      </c>
      <c r="K1755" s="17">
        <v>0</v>
      </c>
      <c r="L1755" s="17">
        <v>30</v>
      </c>
      <c r="M1755" s="16" t="s">
        <v>1864</v>
      </c>
      <c r="N1755" s="15">
        <v>41673</v>
      </c>
    </row>
    <row r="1756" spans="1:14" x14ac:dyDescent="0.2">
      <c r="A1756" s="18">
        <v>41550.497488425928</v>
      </c>
      <c r="B1756" s="16" t="s">
        <v>93</v>
      </c>
      <c r="C1756" s="16" t="s">
        <v>1162</v>
      </c>
      <c r="D1756" s="15">
        <v>41541.443923611114</v>
      </c>
      <c r="E1756" s="15">
        <v>41553.571736111109</v>
      </c>
      <c r="F1756" s="16" t="s">
        <v>274</v>
      </c>
      <c r="G1756" s="16" t="s">
        <v>10</v>
      </c>
      <c r="H1756" s="16" t="s">
        <v>253</v>
      </c>
      <c r="I1756" s="16" t="s">
        <v>253</v>
      </c>
      <c r="J1756" s="17">
        <v>30</v>
      </c>
      <c r="K1756" s="17">
        <v>0</v>
      </c>
      <c r="L1756" s="17">
        <v>30</v>
      </c>
      <c r="M1756" s="16" t="s">
        <v>1864</v>
      </c>
      <c r="N1756" s="15">
        <v>41660</v>
      </c>
    </row>
    <row r="1757" spans="1:14" x14ac:dyDescent="0.2">
      <c r="A1757" s="18">
        <v>41561.930694444447</v>
      </c>
      <c r="B1757" s="16" t="s">
        <v>199</v>
      </c>
      <c r="C1757" s="16" t="s">
        <v>743</v>
      </c>
      <c r="D1757" s="15">
        <v>41552.877060185187</v>
      </c>
      <c r="E1757" s="15">
        <v>41555.899675925924</v>
      </c>
      <c r="F1757" s="16" t="s">
        <v>280</v>
      </c>
      <c r="G1757" s="16" t="s">
        <v>10</v>
      </c>
      <c r="H1757" s="16" t="s">
        <v>252</v>
      </c>
      <c r="I1757" s="16" t="s">
        <v>252</v>
      </c>
      <c r="J1757" s="17">
        <v>20</v>
      </c>
      <c r="K1757" s="17">
        <v>0</v>
      </c>
      <c r="L1757" s="17">
        <v>20</v>
      </c>
      <c r="M1757" s="16" t="s">
        <v>1864</v>
      </c>
      <c r="N1757" s="15">
        <v>41935</v>
      </c>
    </row>
    <row r="1758" spans="1:14" x14ac:dyDescent="0.2">
      <c r="A1758" s="18">
        <v>41593.49790509259</v>
      </c>
      <c r="B1758" s="16" t="s">
        <v>207</v>
      </c>
      <c r="C1758" s="16" t="s">
        <v>1314</v>
      </c>
      <c r="D1758" s="15">
        <v>41584.430555555555</v>
      </c>
      <c r="E1758" s="15">
        <v>41586.868900462963</v>
      </c>
      <c r="F1758" s="16" t="s">
        <v>280</v>
      </c>
      <c r="G1758" s="16" t="s">
        <v>10</v>
      </c>
      <c r="H1758" s="16" t="s">
        <v>252</v>
      </c>
      <c r="I1758" s="16" t="s">
        <v>252</v>
      </c>
      <c r="J1758" s="17">
        <v>30</v>
      </c>
      <c r="K1758" s="17">
        <v>500</v>
      </c>
      <c r="L1758" s="17">
        <v>530</v>
      </c>
      <c r="M1758" s="16" t="s">
        <v>1864</v>
      </c>
      <c r="N1758" s="15">
        <v>41740</v>
      </c>
    </row>
    <row r="1759" spans="1:14" x14ac:dyDescent="0.2">
      <c r="A1759" s="18">
        <v>41593.587534722225</v>
      </c>
      <c r="B1759" s="16" t="s">
        <v>85</v>
      </c>
      <c r="C1759" s="16" t="s">
        <v>1315</v>
      </c>
      <c r="D1759" s="15">
        <v>41584.500833333332</v>
      </c>
      <c r="E1759" s="15">
        <v>41586.911458333336</v>
      </c>
      <c r="F1759" s="16" t="s">
        <v>280</v>
      </c>
      <c r="G1759" s="16" t="s">
        <v>10</v>
      </c>
      <c r="H1759" s="16" t="s">
        <v>251</v>
      </c>
      <c r="I1759" s="16" t="s">
        <v>251</v>
      </c>
      <c r="J1759" s="17">
        <v>30</v>
      </c>
      <c r="K1759" s="17">
        <v>0</v>
      </c>
      <c r="L1759" s="17">
        <v>30</v>
      </c>
      <c r="M1759" s="16" t="s">
        <v>1863</v>
      </c>
      <c r="N1759" s="15"/>
    </row>
    <row r="1760" spans="1:14" x14ac:dyDescent="0.2">
      <c r="A1760" s="18">
        <v>41561.867673611108</v>
      </c>
      <c r="B1760" s="16" t="s">
        <v>208</v>
      </c>
      <c r="C1760" s="16" t="s">
        <v>1195</v>
      </c>
      <c r="D1760" s="15">
        <v>41552.780428240738</v>
      </c>
      <c r="F1760" s="16" t="s">
        <v>280</v>
      </c>
      <c r="G1760" s="16" t="s">
        <v>10</v>
      </c>
      <c r="H1760" s="16" t="s">
        <v>252</v>
      </c>
      <c r="I1760" s="16" t="s">
        <v>252</v>
      </c>
      <c r="J1760" s="17">
        <v>30</v>
      </c>
      <c r="K1760" s="17">
        <v>0</v>
      </c>
      <c r="L1760" s="17">
        <v>30</v>
      </c>
      <c r="M1760" s="16" t="s">
        <v>1864</v>
      </c>
      <c r="N1760" s="15">
        <v>41672</v>
      </c>
    </row>
    <row r="1761" spans="1:14" x14ac:dyDescent="0.2">
      <c r="A1761" s="18">
        <v>41562.515324074076</v>
      </c>
      <c r="B1761" s="16" t="s">
        <v>224</v>
      </c>
      <c r="C1761" s="16" t="s">
        <v>1316</v>
      </c>
      <c r="D1761" s="15">
        <v>41553.425891203704</v>
      </c>
      <c r="E1761" s="15">
        <v>41555.867152777777</v>
      </c>
      <c r="F1761" s="16" t="s">
        <v>280</v>
      </c>
      <c r="G1761" s="16" t="s">
        <v>10</v>
      </c>
      <c r="H1761" s="16" t="s">
        <v>255</v>
      </c>
      <c r="I1761" s="16" t="s">
        <v>255</v>
      </c>
      <c r="J1761" s="17">
        <v>30</v>
      </c>
      <c r="K1761" s="17">
        <v>0</v>
      </c>
      <c r="L1761" s="17">
        <v>30</v>
      </c>
      <c r="M1761" s="16" t="s">
        <v>1864</v>
      </c>
      <c r="N1761" s="15">
        <v>41691</v>
      </c>
    </row>
    <row r="1762" spans="1:14" x14ac:dyDescent="0.2">
      <c r="A1762" s="18">
        <v>41550.68613425926</v>
      </c>
      <c r="B1762" s="16" t="s">
        <v>70</v>
      </c>
      <c r="C1762" s="16" t="s">
        <v>950</v>
      </c>
      <c r="D1762" s="15">
        <v>41541.583738425928</v>
      </c>
      <c r="E1762" s="15">
        <v>41556.12667824074</v>
      </c>
      <c r="F1762" s="16" t="s">
        <v>280</v>
      </c>
      <c r="G1762" s="16" t="s">
        <v>10</v>
      </c>
      <c r="H1762" s="16" t="s">
        <v>251</v>
      </c>
      <c r="I1762" s="16" t="s">
        <v>251</v>
      </c>
      <c r="J1762" s="17">
        <v>30</v>
      </c>
      <c r="K1762" s="17">
        <v>0</v>
      </c>
      <c r="L1762" s="17">
        <v>30</v>
      </c>
      <c r="M1762" s="16" t="s">
        <v>1863</v>
      </c>
      <c r="N1762" s="15"/>
    </row>
    <row r="1763" spans="1:14" x14ac:dyDescent="0.2">
      <c r="A1763" s="18">
        <v>41560.696018518516</v>
      </c>
      <c r="B1763" s="16" t="s">
        <v>65</v>
      </c>
      <c r="C1763" s="16" t="s">
        <v>1085</v>
      </c>
      <c r="D1763" s="15">
        <v>41551.590555555558</v>
      </c>
      <c r="F1763" s="16" t="s">
        <v>326</v>
      </c>
      <c r="G1763" s="16" t="s">
        <v>10</v>
      </c>
      <c r="H1763" s="16" t="s">
        <v>251</v>
      </c>
      <c r="I1763" s="16" t="s">
        <v>251</v>
      </c>
      <c r="J1763" s="17">
        <v>30</v>
      </c>
      <c r="K1763" s="17">
        <v>0</v>
      </c>
      <c r="L1763" s="17">
        <v>30</v>
      </c>
      <c r="M1763" s="16" t="s">
        <v>1864</v>
      </c>
      <c r="N1763" s="15">
        <v>41908</v>
      </c>
    </row>
    <row r="1764" spans="1:14" x14ac:dyDescent="0.2">
      <c r="A1764" s="18">
        <v>41562.522835648146</v>
      </c>
      <c r="B1764" s="16" t="s">
        <v>199</v>
      </c>
      <c r="C1764" s="16" t="s">
        <v>1104</v>
      </c>
      <c r="D1764" s="15">
        <v>41553.414421296293</v>
      </c>
      <c r="E1764" s="15">
        <v>41555.82267361111</v>
      </c>
      <c r="F1764" s="16" t="s">
        <v>280</v>
      </c>
      <c r="G1764" s="16" t="s">
        <v>10</v>
      </c>
      <c r="H1764" s="16" t="s">
        <v>255</v>
      </c>
      <c r="I1764" s="16" t="s">
        <v>255</v>
      </c>
      <c r="J1764" s="17">
        <v>30</v>
      </c>
      <c r="K1764" s="17">
        <v>0</v>
      </c>
      <c r="L1764" s="17">
        <v>30</v>
      </c>
      <c r="M1764" s="16" t="s">
        <v>1864</v>
      </c>
      <c r="N1764" s="15">
        <v>41648</v>
      </c>
    </row>
    <row r="1765" spans="1:14" x14ac:dyDescent="0.2">
      <c r="A1765" s="18">
        <v>41561.930601851855</v>
      </c>
      <c r="B1765" s="16" t="s">
        <v>199</v>
      </c>
      <c r="C1765" s="16" t="s">
        <v>743</v>
      </c>
      <c r="D1765" s="15">
        <v>41552.81758101852</v>
      </c>
      <c r="E1765" s="15">
        <v>41555.899537037039</v>
      </c>
      <c r="F1765" s="16" t="s">
        <v>280</v>
      </c>
      <c r="G1765" s="16" t="s">
        <v>10</v>
      </c>
      <c r="H1765" s="16" t="s">
        <v>252</v>
      </c>
      <c r="I1765" s="16" t="s">
        <v>252</v>
      </c>
      <c r="J1765" s="17">
        <v>20</v>
      </c>
      <c r="K1765" s="17">
        <v>0</v>
      </c>
      <c r="L1765" s="17">
        <v>20</v>
      </c>
      <c r="M1765" s="16" t="s">
        <v>1864</v>
      </c>
      <c r="N1765" s="15">
        <v>41935</v>
      </c>
    </row>
    <row r="1766" spans="1:14" x14ac:dyDescent="0.2">
      <c r="A1766" s="18">
        <v>41562.588333333333</v>
      </c>
      <c r="B1766" s="16" t="s">
        <v>85</v>
      </c>
      <c r="C1766" s="16" t="s">
        <v>597</v>
      </c>
      <c r="D1766" s="15">
        <v>41553.471724537034</v>
      </c>
      <c r="E1766" s="15">
        <v>41556.619687500002</v>
      </c>
      <c r="F1766" s="16" t="s">
        <v>280</v>
      </c>
      <c r="G1766" s="16" t="s">
        <v>10</v>
      </c>
      <c r="H1766" s="16" t="s">
        <v>251</v>
      </c>
      <c r="I1766" s="16" t="s">
        <v>251</v>
      </c>
      <c r="J1766" s="17">
        <v>30</v>
      </c>
      <c r="K1766" s="17">
        <v>0</v>
      </c>
      <c r="L1766" s="17">
        <v>30</v>
      </c>
      <c r="M1766" s="16" t="s">
        <v>1863</v>
      </c>
      <c r="N1766" s="15"/>
    </row>
    <row r="1767" spans="1:14" x14ac:dyDescent="0.2">
      <c r="A1767" s="18">
        <v>41561.932615740741</v>
      </c>
      <c r="B1767" s="16" t="s">
        <v>199</v>
      </c>
      <c r="C1767" s="16" t="s">
        <v>1203</v>
      </c>
      <c r="D1767" s="15">
        <v>41552.815104166664</v>
      </c>
      <c r="E1767" s="15">
        <v>41555.89947916667</v>
      </c>
      <c r="F1767" s="16" t="s">
        <v>280</v>
      </c>
      <c r="G1767" s="16" t="s">
        <v>10</v>
      </c>
      <c r="H1767" s="16" t="s">
        <v>252</v>
      </c>
      <c r="I1767" s="16" t="s">
        <v>252</v>
      </c>
      <c r="J1767" s="17">
        <v>20</v>
      </c>
      <c r="K1767" s="17">
        <v>0</v>
      </c>
      <c r="L1767" s="17">
        <v>20</v>
      </c>
      <c r="M1767" s="16" t="s">
        <v>1864</v>
      </c>
      <c r="N1767" s="15">
        <v>41674</v>
      </c>
    </row>
    <row r="1768" spans="1:14" x14ac:dyDescent="0.2">
      <c r="A1768" s="18">
        <v>41561.962210648147</v>
      </c>
      <c r="B1768" s="16" t="s">
        <v>206</v>
      </c>
      <c r="C1768" s="16" t="s">
        <v>1317</v>
      </c>
      <c r="D1768" s="15">
        <v>41552.842245370368</v>
      </c>
      <c r="E1768" s="15">
        <v>41556.488657407404</v>
      </c>
      <c r="F1768" s="16" t="s">
        <v>280</v>
      </c>
      <c r="G1768" s="16" t="s">
        <v>10</v>
      </c>
      <c r="H1768" s="16" t="s">
        <v>252</v>
      </c>
      <c r="I1768" s="16" t="s">
        <v>252</v>
      </c>
      <c r="J1768" s="17">
        <v>1</v>
      </c>
      <c r="K1768" s="17">
        <v>196</v>
      </c>
      <c r="L1768" s="17">
        <v>197</v>
      </c>
      <c r="M1768" s="16" t="s">
        <v>1864</v>
      </c>
      <c r="N1768" s="15">
        <v>41762</v>
      </c>
    </row>
    <row r="1769" spans="1:14" x14ac:dyDescent="0.2">
      <c r="A1769" s="18">
        <v>41593.596331018518</v>
      </c>
      <c r="B1769" s="16" t="s">
        <v>206</v>
      </c>
      <c r="C1769" s="16" t="s">
        <v>1318</v>
      </c>
      <c r="D1769" s="15">
        <v>41584.474421296298</v>
      </c>
      <c r="E1769" s="15">
        <v>41587.129513888889</v>
      </c>
      <c r="F1769" s="16" t="s">
        <v>280</v>
      </c>
      <c r="G1769" s="16" t="s">
        <v>10</v>
      </c>
      <c r="H1769" s="16" t="s">
        <v>251</v>
      </c>
      <c r="I1769" s="16" t="s">
        <v>251</v>
      </c>
      <c r="J1769" s="17">
        <v>30</v>
      </c>
      <c r="K1769" s="17">
        <v>74.010000000000005</v>
      </c>
      <c r="L1769" s="17">
        <v>104.01</v>
      </c>
      <c r="M1769" s="16" t="s">
        <v>1863</v>
      </c>
      <c r="N1769" s="15"/>
    </row>
    <row r="1770" spans="1:14" x14ac:dyDescent="0.2">
      <c r="A1770" s="18">
        <v>41548.71025462963</v>
      </c>
      <c r="B1770" s="16" t="s">
        <v>148</v>
      </c>
      <c r="C1770" s="16" t="s">
        <v>368</v>
      </c>
      <c r="D1770" s="15">
        <v>41539.583148148151</v>
      </c>
      <c r="E1770" s="15">
        <v>41554.734826388885</v>
      </c>
      <c r="F1770" s="16" t="s">
        <v>326</v>
      </c>
      <c r="G1770" s="16" t="s">
        <v>10</v>
      </c>
      <c r="H1770" s="16" t="s">
        <v>255</v>
      </c>
      <c r="I1770" s="16" t="s">
        <v>255</v>
      </c>
      <c r="J1770" s="17">
        <v>30</v>
      </c>
      <c r="K1770" s="17">
        <v>0</v>
      </c>
      <c r="L1770" s="17">
        <v>30</v>
      </c>
      <c r="M1770" s="16" t="s">
        <v>1864</v>
      </c>
      <c r="N1770" s="15">
        <v>41878</v>
      </c>
    </row>
    <row r="1771" spans="1:14" x14ac:dyDescent="0.2">
      <c r="A1771" s="18">
        <v>41562.566400462965</v>
      </c>
      <c r="B1771" s="16" t="s">
        <v>218</v>
      </c>
      <c r="C1771" s="16" t="s">
        <v>644</v>
      </c>
      <c r="D1771" s="15">
        <v>41553.439282407409</v>
      </c>
      <c r="E1771" s="15">
        <v>41553.47252314815</v>
      </c>
      <c r="F1771" s="16" t="s">
        <v>280</v>
      </c>
      <c r="G1771" s="16" t="s">
        <v>10</v>
      </c>
      <c r="H1771" s="16" t="s">
        <v>255</v>
      </c>
      <c r="I1771" s="16" t="s">
        <v>255</v>
      </c>
      <c r="J1771" s="17">
        <v>949</v>
      </c>
      <c r="K1771" s="17">
        <v>0</v>
      </c>
      <c r="L1771" s="17">
        <v>949</v>
      </c>
      <c r="M1771" s="16" t="s">
        <v>1863</v>
      </c>
      <c r="N1771" s="15"/>
    </row>
    <row r="1772" spans="1:14" x14ac:dyDescent="0.2">
      <c r="A1772" s="18">
        <v>41562.592777777776</v>
      </c>
      <c r="B1772" s="16" t="s">
        <v>85</v>
      </c>
      <c r="C1772" s="16" t="s">
        <v>1319</v>
      </c>
      <c r="D1772" s="15">
        <v>41553.454629629632</v>
      </c>
      <c r="E1772" s="15">
        <v>41556.316481481481</v>
      </c>
      <c r="F1772" s="16" t="s">
        <v>280</v>
      </c>
      <c r="G1772" s="16" t="s">
        <v>10</v>
      </c>
      <c r="H1772" s="16" t="s">
        <v>251</v>
      </c>
      <c r="I1772" s="16" t="s">
        <v>251</v>
      </c>
      <c r="J1772" s="17">
        <v>30</v>
      </c>
      <c r="K1772" s="17">
        <v>0</v>
      </c>
      <c r="L1772" s="17">
        <v>30</v>
      </c>
      <c r="M1772" s="16" t="s">
        <v>1863</v>
      </c>
      <c r="N1772" s="15"/>
    </row>
    <row r="1773" spans="1:14" x14ac:dyDescent="0.2">
      <c r="A1773" s="18">
        <v>41558.663229166668</v>
      </c>
      <c r="B1773" s="16" t="s">
        <v>178</v>
      </c>
      <c r="C1773" s="16" t="s">
        <v>812</v>
      </c>
      <c r="D1773" s="15">
        <v>41549.52107638889</v>
      </c>
      <c r="F1773" s="16" t="s">
        <v>288</v>
      </c>
      <c r="G1773" s="16" t="s">
        <v>10</v>
      </c>
      <c r="H1773" s="16" t="s">
        <v>252</v>
      </c>
      <c r="I1773" s="16" t="s">
        <v>252</v>
      </c>
      <c r="J1773" s="17">
        <v>30</v>
      </c>
      <c r="K1773" s="17">
        <v>200</v>
      </c>
      <c r="L1773" s="17">
        <v>230</v>
      </c>
      <c r="M1773" s="16" t="s">
        <v>1863</v>
      </c>
      <c r="N1773" s="15"/>
    </row>
    <row r="1774" spans="1:14" x14ac:dyDescent="0.2">
      <c r="A1774" s="18">
        <v>41548.694699074076</v>
      </c>
      <c r="B1774" s="16" t="s">
        <v>96</v>
      </c>
      <c r="C1774" s="16" t="s">
        <v>427</v>
      </c>
      <c r="D1774" s="15">
        <v>41557.847685185188</v>
      </c>
      <c r="E1774" s="15">
        <v>41560.556238425925</v>
      </c>
      <c r="F1774" s="16" t="s">
        <v>274</v>
      </c>
      <c r="G1774" s="16" t="s">
        <v>10</v>
      </c>
      <c r="H1774" s="16" t="s">
        <v>252</v>
      </c>
      <c r="I1774" s="16" t="s">
        <v>252</v>
      </c>
      <c r="J1774" s="17">
        <v>220</v>
      </c>
      <c r="K1774" s="17">
        <v>0</v>
      </c>
      <c r="L1774" s="17">
        <v>220</v>
      </c>
      <c r="M1774" s="16" t="s">
        <v>1863</v>
      </c>
      <c r="N1774" s="15"/>
    </row>
    <row r="1775" spans="1:14" x14ac:dyDescent="0.2">
      <c r="A1775" s="18">
        <v>41558.879328703704</v>
      </c>
      <c r="B1775" s="16" t="s">
        <v>97</v>
      </c>
      <c r="C1775" s="16" t="s">
        <v>1320</v>
      </c>
      <c r="D1775" s="15">
        <v>41549.710358796299</v>
      </c>
      <c r="F1775" s="16" t="s">
        <v>326</v>
      </c>
      <c r="G1775" s="16" t="s">
        <v>10</v>
      </c>
      <c r="H1775" s="16" t="s">
        <v>251</v>
      </c>
      <c r="I1775" s="16" t="s">
        <v>251</v>
      </c>
      <c r="J1775" s="17">
        <v>30</v>
      </c>
      <c r="K1775" s="17">
        <v>100</v>
      </c>
      <c r="L1775" s="17">
        <v>130</v>
      </c>
      <c r="M1775" s="16" t="s">
        <v>1864</v>
      </c>
      <c r="N1775" s="15">
        <v>41971</v>
      </c>
    </row>
    <row r="1776" spans="1:14" x14ac:dyDescent="0.2">
      <c r="A1776" s="18">
        <v>41560.696759259263</v>
      </c>
      <c r="B1776" s="16" t="s">
        <v>65</v>
      </c>
      <c r="C1776" s="16" t="s">
        <v>367</v>
      </c>
      <c r="D1776" s="15">
        <v>41551.513032407405</v>
      </c>
      <c r="F1776" s="16" t="s">
        <v>326</v>
      </c>
      <c r="G1776" s="16" t="s">
        <v>10</v>
      </c>
      <c r="H1776" s="16" t="s">
        <v>251</v>
      </c>
      <c r="I1776" s="16" t="s">
        <v>251</v>
      </c>
      <c r="J1776" s="17">
        <v>30</v>
      </c>
      <c r="K1776" s="17">
        <v>0</v>
      </c>
      <c r="L1776" s="17">
        <v>30</v>
      </c>
      <c r="M1776" s="16" t="s">
        <v>1864</v>
      </c>
      <c r="N1776" s="15">
        <v>41697</v>
      </c>
    </row>
    <row r="1777" spans="1:14" x14ac:dyDescent="0.2">
      <c r="A1777" s="18">
        <v>41561.96166666667</v>
      </c>
      <c r="B1777" s="16" t="s">
        <v>206</v>
      </c>
      <c r="C1777" s="16" t="s">
        <v>1321</v>
      </c>
      <c r="D1777" s="15">
        <v>41552.772291666668</v>
      </c>
      <c r="F1777" s="16" t="s">
        <v>280</v>
      </c>
      <c r="G1777" s="16" t="s">
        <v>10</v>
      </c>
      <c r="H1777" s="16" t="s">
        <v>252</v>
      </c>
      <c r="I1777" s="16" t="s">
        <v>252</v>
      </c>
      <c r="J1777" s="17">
        <v>30</v>
      </c>
      <c r="K1777" s="17">
        <v>0</v>
      </c>
      <c r="L1777" s="17">
        <v>30</v>
      </c>
      <c r="M1777" s="16" t="s">
        <v>1863</v>
      </c>
      <c r="N1777" s="15"/>
    </row>
    <row r="1778" spans="1:14" x14ac:dyDescent="0.2">
      <c r="A1778" s="18">
        <v>41561.931111111109</v>
      </c>
      <c r="B1778" s="16" t="s">
        <v>199</v>
      </c>
      <c r="C1778" s="16" t="s">
        <v>660</v>
      </c>
      <c r="D1778" s="15">
        <v>41552.722615740742</v>
      </c>
      <c r="E1778" s="15">
        <v>41555.899363425924</v>
      </c>
      <c r="F1778" s="16" t="s">
        <v>280</v>
      </c>
      <c r="G1778" s="16" t="s">
        <v>10</v>
      </c>
      <c r="H1778" s="16" t="s">
        <v>252</v>
      </c>
      <c r="I1778" s="16" t="s">
        <v>252</v>
      </c>
      <c r="J1778" s="17">
        <v>20</v>
      </c>
      <c r="K1778" s="17">
        <v>0</v>
      </c>
      <c r="L1778" s="17">
        <v>20</v>
      </c>
      <c r="M1778" s="16" t="s">
        <v>1864</v>
      </c>
      <c r="N1778" s="15">
        <v>41800</v>
      </c>
    </row>
    <row r="1779" spans="1:14" x14ac:dyDescent="0.2">
      <c r="A1779" s="18">
        <v>41562.620243055557</v>
      </c>
      <c r="B1779" s="16" t="s">
        <v>217</v>
      </c>
      <c r="C1779" s="16" t="s">
        <v>331</v>
      </c>
      <c r="D1779" s="15">
        <v>41553.402337962965</v>
      </c>
      <c r="E1779" s="15">
        <v>41555.969525462962</v>
      </c>
      <c r="F1779" s="16" t="s">
        <v>280</v>
      </c>
      <c r="G1779" s="16" t="s">
        <v>10</v>
      </c>
      <c r="H1779" s="16" t="s">
        <v>251</v>
      </c>
      <c r="I1779" s="16" t="s">
        <v>251</v>
      </c>
      <c r="J1779" s="17">
        <v>30</v>
      </c>
      <c r="K1779" s="17">
        <v>0</v>
      </c>
      <c r="L1779" s="17">
        <v>30</v>
      </c>
      <c r="M1779" s="16" t="s">
        <v>1864</v>
      </c>
      <c r="N1779" s="15">
        <v>41650</v>
      </c>
    </row>
    <row r="1780" spans="1:14" x14ac:dyDescent="0.2">
      <c r="A1780" s="18">
        <v>41561.867766203701</v>
      </c>
      <c r="B1780" s="16" t="s">
        <v>208</v>
      </c>
      <c r="C1780" s="16" t="s">
        <v>1322</v>
      </c>
      <c r="D1780" s="15">
        <v>41552.639004629629</v>
      </c>
      <c r="F1780" s="16" t="s">
        <v>280</v>
      </c>
      <c r="G1780" s="16" t="s">
        <v>10</v>
      </c>
      <c r="H1780" s="16" t="s">
        <v>252</v>
      </c>
      <c r="I1780" s="16" t="s">
        <v>252</v>
      </c>
      <c r="J1780" s="17">
        <v>30</v>
      </c>
      <c r="K1780" s="17">
        <v>181.51</v>
      </c>
      <c r="L1780" s="17">
        <v>211.51</v>
      </c>
      <c r="M1780" s="16" t="s">
        <v>1864</v>
      </c>
      <c r="N1780" s="15">
        <v>41743</v>
      </c>
    </row>
    <row r="1781" spans="1:14" x14ac:dyDescent="0.2">
      <c r="A1781" s="18">
        <v>41548.709027777775</v>
      </c>
      <c r="B1781" s="16" t="s">
        <v>148</v>
      </c>
      <c r="C1781" s="16" t="s">
        <v>1323</v>
      </c>
      <c r="D1781" s="15">
        <v>41539.478981481479</v>
      </c>
      <c r="E1781" s="15">
        <v>41554.650497685187</v>
      </c>
      <c r="F1781" s="16" t="s">
        <v>326</v>
      </c>
      <c r="G1781" s="16" t="s">
        <v>10</v>
      </c>
      <c r="H1781" s="16" t="s">
        <v>252</v>
      </c>
      <c r="I1781" s="16" t="s">
        <v>252</v>
      </c>
      <c r="J1781" s="17">
        <v>20</v>
      </c>
      <c r="K1781" s="17">
        <v>226.25</v>
      </c>
      <c r="L1781" s="17">
        <v>246.25</v>
      </c>
      <c r="M1781" s="16" t="s">
        <v>1864</v>
      </c>
      <c r="N1781" s="15">
        <v>41866</v>
      </c>
    </row>
    <row r="1782" spans="1:14" x14ac:dyDescent="0.2">
      <c r="A1782" s="18">
        <v>41561.975694444445</v>
      </c>
      <c r="B1782" s="16" t="s">
        <v>211</v>
      </c>
      <c r="C1782" s="16" t="s">
        <v>774</v>
      </c>
      <c r="D1782" s="15">
        <v>41552.744375000002</v>
      </c>
      <c r="F1782" s="16" t="s">
        <v>280</v>
      </c>
      <c r="G1782" s="16" t="s">
        <v>10</v>
      </c>
      <c r="H1782" s="16" t="s">
        <v>252</v>
      </c>
      <c r="I1782" s="16" t="s">
        <v>252</v>
      </c>
      <c r="J1782" s="17">
        <v>30</v>
      </c>
      <c r="K1782" s="17">
        <v>482</v>
      </c>
      <c r="L1782" s="17">
        <v>512</v>
      </c>
      <c r="M1782" s="16" t="s">
        <v>1863</v>
      </c>
      <c r="N1782" s="15"/>
    </row>
    <row r="1783" spans="1:14" x14ac:dyDescent="0.2">
      <c r="A1783" s="18">
        <v>41559.73369212963</v>
      </c>
      <c r="B1783" s="16" t="s">
        <v>157</v>
      </c>
      <c r="C1783" s="16" t="s">
        <v>1124</v>
      </c>
      <c r="D1783" s="15">
        <v>41550.491631944446</v>
      </c>
      <c r="E1783" s="15">
        <v>41562.955949074072</v>
      </c>
      <c r="F1783" s="16" t="s">
        <v>326</v>
      </c>
      <c r="G1783" s="16" t="s">
        <v>10</v>
      </c>
      <c r="H1783" s="16" t="s">
        <v>251</v>
      </c>
      <c r="I1783" s="16" t="s">
        <v>251</v>
      </c>
      <c r="J1783" s="17">
        <v>30</v>
      </c>
      <c r="K1783" s="17">
        <v>0</v>
      </c>
      <c r="L1783" s="17">
        <v>30</v>
      </c>
      <c r="M1783" s="16" t="s">
        <v>1864</v>
      </c>
      <c r="N1783" s="15">
        <v>41924</v>
      </c>
    </row>
    <row r="1784" spans="1:14" x14ac:dyDescent="0.2">
      <c r="A1784" s="18">
        <v>41593.567210648151</v>
      </c>
      <c r="B1784" s="16" t="s">
        <v>218</v>
      </c>
      <c r="C1784" s="16" t="s">
        <v>1324</v>
      </c>
      <c r="D1784" s="15">
        <v>41584.32335648148</v>
      </c>
      <c r="E1784" s="15">
        <v>41586.969305555554</v>
      </c>
      <c r="F1784" s="16" t="s">
        <v>280</v>
      </c>
      <c r="G1784" s="16" t="s">
        <v>10</v>
      </c>
      <c r="H1784" s="16" t="s">
        <v>253</v>
      </c>
      <c r="I1784" s="16" t="s">
        <v>253</v>
      </c>
      <c r="J1784" s="17">
        <v>30</v>
      </c>
      <c r="K1784" s="17">
        <v>0</v>
      </c>
      <c r="L1784" s="17">
        <v>30</v>
      </c>
      <c r="M1784" s="16" t="s">
        <v>1863</v>
      </c>
      <c r="N1784" s="15"/>
    </row>
    <row r="1785" spans="1:14" x14ac:dyDescent="0.2">
      <c r="A1785" s="18">
        <v>41548.700972222221</v>
      </c>
      <c r="B1785" s="16" t="s">
        <v>225</v>
      </c>
      <c r="C1785" s="16" t="s">
        <v>870</v>
      </c>
      <c r="D1785" s="15">
        <v>41539.455254629633</v>
      </c>
      <c r="E1785" s="15">
        <v>41554.638969907406</v>
      </c>
      <c r="F1785" s="16" t="s">
        <v>326</v>
      </c>
      <c r="G1785" s="16" t="s">
        <v>10</v>
      </c>
      <c r="H1785" s="16" t="s">
        <v>251</v>
      </c>
      <c r="I1785" s="16" t="s">
        <v>251</v>
      </c>
      <c r="J1785" s="17">
        <v>30</v>
      </c>
      <c r="K1785" s="17">
        <v>0</v>
      </c>
      <c r="L1785" s="17">
        <v>30</v>
      </c>
      <c r="M1785" s="16" t="s">
        <v>1864</v>
      </c>
      <c r="N1785" s="15">
        <v>41931</v>
      </c>
    </row>
    <row r="1786" spans="1:14" x14ac:dyDescent="0.2">
      <c r="A1786" s="18">
        <v>41561.943553240744</v>
      </c>
      <c r="B1786" s="16" t="s">
        <v>110</v>
      </c>
      <c r="C1786" s="16" t="s">
        <v>736</v>
      </c>
      <c r="D1786" s="15">
        <v>41552.696828703702</v>
      </c>
      <c r="E1786" s="15">
        <v>41556.491886574076</v>
      </c>
      <c r="F1786" s="16" t="s">
        <v>280</v>
      </c>
      <c r="G1786" s="16" t="s">
        <v>10</v>
      </c>
      <c r="H1786" s="16" t="s">
        <v>252</v>
      </c>
      <c r="I1786" s="16" t="s">
        <v>252</v>
      </c>
      <c r="J1786" s="17">
        <v>20</v>
      </c>
      <c r="K1786" s="17">
        <v>397.5</v>
      </c>
      <c r="L1786" s="17">
        <v>417.5</v>
      </c>
      <c r="M1786" s="16" t="s">
        <v>1864</v>
      </c>
      <c r="N1786" s="15">
        <v>41864</v>
      </c>
    </row>
    <row r="1787" spans="1:14" x14ac:dyDescent="0.2">
      <c r="A1787" s="18">
        <v>41561.956759259258</v>
      </c>
      <c r="B1787" s="16" t="s">
        <v>211</v>
      </c>
      <c r="C1787" s="16" t="s">
        <v>1325</v>
      </c>
      <c r="D1787" s="15">
        <v>41552.709548611114</v>
      </c>
      <c r="F1787" s="16" t="s">
        <v>280</v>
      </c>
      <c r="G1787" s="16" t="s">
        <v>10</v>
      </c>
      <c r="H1787" s="16" t="s">
        <v>252</v>
      </c>
      <c r="I1787" s="16" t="s">
        <v>252</v>
      </c>
      <c r="J1787" s="17">
        <v>30</v>
      </c>
      <c r="K1787" s="17">
        <v>274</v>
      </c>
      <c r="L1787" s="17">
        <v>304</v>
      </c>
      <c r="M1787" s="16" t="s">
        <v>1863</v>
      </c>
      <c r="N1787" s="15"/>
    </row>
    <row r="1788" spans="1:14" x14ac:dyDescent="0.2">
      <c r="A1788" s="18">
        <v>41548.711562500001</v>
      </c>
      <c r="B1788" s="16" t="s">
        <v>148</v>
      </c>
      <c r="C1788" s="16" t="s">
        <v>1199</v>
      </c>
      <c r="D1788" s="15">
        <v>41539.461064814815</v>
      </c>
      <c r="E1788" s="15">
        <v>41554.754675925928</v>
      </c>
      <c r="F1788" s="16" t="s">
        <v>326</v>
      </c>
      <c r="G1788" s="16" t="s">
        <v>10</v>
      </c>
      <c r="H1788" s="16" t="s">
        <v>251</v>
      </c>
      <c r="I1788" s="16" t="s">
        <v>251</v>
      </c>
      <c r="J1788" s="17">
        <v>30</v>
      </c>
      <c r="K1788" s="17">
        <v>0</v>
      </c>
      <c r="L1788" s="17">
        <v>30</v>
      </c>
      <c r="M1788" s="16" t="s">
        <v>1864</v>
      </c>
      <c r="N1788" s="15">
        <v>41673</v>
      </c>
    </row>
    <row r="1789" spans="1:14" x14ac:dyDescent="0.2">
      <c r="A1789" s="18">
        <v>41561.96429398148</v>
      </c>
      <c r="B1789" s="16" t="s">
        <v>206</v>
      </c>
      <c r="C1789" s="16" t="s">
        <v>279</v>
      </c>
      <c r="D1789" s="15">
        <v>41552.712337962963</v>
      </c>
      <c r="E1789" s="15">
        <v>41552.715787037036</v>
      </c>
      <c r="F1789" s="16" t="s">
        <v>280</v>
      </c>
      <c r="G1789" s="16" t="s">
        <v>10</v>
      </c>
      <c r="H1789" s="16" t="s">
        <v>252</v>
      </c>
      <c r="I1789" s="16" t="s">
        <v>252</v>
      </c>
      <c r="J1789" s="17">
        <v>220</v>
      </c>
      <c r="K1789" s="17">
        <v>0</v>
      </c>
      <c r="L1789" s="17">
        <v>220</v>
      </c>
      <c r="M1789" s="16" t="s">
        <v>1863</v>
      </c>
      <c r="N1789" s="15"/>
    </row>
    <row r="1790" spans="1:14" x14ac:dyDescent="0.2">
      <c r="A1790" s="18">
        <v>41548.710648148146</v>
      </c>
      <c r="B1790" s="16" t="s">
        <v>148</v>
      </c>
      <c r="C1790" s="16" t="s">
        <v>870</v>
      </c>
      <c r="D1790" s="15">
        <v>41539.455254629633</v>
      </c>
      <c r="E1790" s="15">
        <v>41554.638969907406</v>
      </c>
      <c r="F1790" s="16" t="s">
        <v>326</v>
      </c>
      <c r="G1790" s="16" t="s">
        <v>10</v>
      </c>
      <c r="H1790" s="16" t="s">
        <v>251</v>
      </c>
      <c r="I1790" s="16" t="s">
        <v>251</v>
      </c>
      <c r="J1790" s="17">
        <v>30</v>
      </c>
      <c r="K1790" s="17">
        <v>0</v>
      </c>
      <c r="L1790" s="17">
        <v>30</v>
      </c>
      <c r="M1790" s="16" t="s">
        <v>1864</v>
      </c>
      <c r="N1790" s="15">
        <v>41931</v>
      </c>
    </row>
    <row r="1791" spans="1:14" x14ac:dyDescent="0.2">
      <c r="A1791" s="18">
        <v>41561.942442129628</v>
      </c>
      <c r="B1791" s="16" t="s">
        <v>110</v>
      </c>
      <c r="C1791" s="16" t="s">
        <v>1012</v>
      </c>
      <c r="D1791" s="15">
        <v>41552.678530092591</v>
      </c>
      <c r="E1791" s="15">
        <v>41555.899293981478</v>
      </c>
      <c r="F1791" s="16" t="s">
        <v>280</v>
      </c>
      <c r="G1791" s="16" t="s">
        <v>10</v>
      </c>
      <c r="H1791" s="16" t="s">
        <v>252</v>
      </c>
      <c r="I1791" s="16" t="s">
        <v>252</v>
      </c>
      <c r="J1791" s="17">
        <v>20</v>
      </c>
      <c r="K1791" s="17">
        <v>95.01</v>
      </c>
      <c r="L1791" s="17">
        <v>115.01</v>
      </c>
      <c r="M1791" s="16" t="s">
        <v>1864</v>
      </c>
      <c r="N1791" s="15">
        <v>41960</v>
      </c>
    </row>
    <row r="1792" spans="1:14" x14ac:dyDescent="0.2">
      <c r="A1792" s="18">
        <v>41561.869687500002</v>
      </c>
      <c r="B1792" s="16" t="s">
        <v>208</v>
      </c>
      <c r="C1792" s="16" t="s">
        <v>1326</v>
      </c>
      <c r="D1792" s="15">
        <v>41552.602754629632</v>
      </c>
      <c r="E1792" s="15">
        <v>41555.968113425923</v>
      </c>
      <c r="F1792" s="16" t="s">
        <v>280</v>
      </c>
      <c r="G1792" s="16" t="s">
        <v>10</v>
      </c>
      <c r="H1792" s="16" t="s">
        <v>253</v>
      </c>
      <c r="I1792" s="16" t="s">
        <v>253</v>
      </c>
      <c r="J1792" s="17">
        <v>30</v>
      </c>
      <c r="K1792" s="17">
        <v>0</v>
      </c>
      <c r="L1792" s="17">
        <v>30</v>
      </c>
      <c r="M1792" s="16" t="s">
        <v>1864</v>
      </c>
      <c r="N1792" s="15">
        <v>41933</v>
      </c>
    </row>
    <row r="1793" spans="1:14" x14ac:dyDescent="0.2">
      <c r="A1793" s="18">
        <v>41559.706180555557</v>
      </c>
      <c r="B1793" s="16" t="s">
        <v>197</v>
      </c>
      <c r="C1793" s="16" t="s">
        <v>1327</v>
      </c>
      <c r="D1793" s="15">
        <v>41550.438275462962</v>
      </c>
      <c r="F1793" s="16" t="s">
        <v>326</v>
      </c>
      <c r="G1793" s="16" t="s">
        <v>10</v>
      </c>
      <c r="H1793" s="16" t="s">
        <v>251</v>
      </c>
      <c r="I1793" s="16" t="s">
        <v>251</v>
      </c>
      <c r="J1793" s="17">
        <v>30</v>
      </c>
      <c r="K1793" s="17">
        <v>0</v>
      </c>
      <c r="L1793" s="17">
        <v>30</v>
      </c>
      <c r="M1793" s="16" t="s">
        <v>1864</v>
      </c>
      <c r="N1793" s="15">
        <v>41692</v>
      </c>
    </row>
    <row r="1794" spans="1:14" x14ac:dyDescent="0.2">
      <c r="A1794" s="18">
        <v>41561.866053240738</v>
      </c>
      <c r="B1794" s="16" t="s">
        <v>208</v>
      </c>
      <c r="C1794" s="16" t="s">
        <v>1328</v>
      </c>
      <c r="D1794" s="15">
        <v>41552.591354166667</v>
      </c>
      <c r="F1794" s="16" t="s">
        <v>280</v>
      </c>
      <c r="G1794" s="16" t="s">
        <v>10</v>
      </c>
      <c r="H1794" s="16" t="s">
        <v>252</v>
      </c>
      <c r="I1794" s="16" t="s">
        <v>252</v>
      </c>
      <c r="J1794" s="17">
        <v>30</v>
      </c>
      <c r="K1794" s="17">
        <v>128</v>
      </c>
      <c r="L1794" s="17">
        <v>158</v>
      </c>
      <c r="M1794" s="16" t="s">
        <v>1864</v>
      </c>
      <c r="N1794" s="15">
        <v>41693</v>
      </c>
    </row>
    <row r="1795" spans="1:14" x14ac:dyDescent="0.2">
      <c r="A1795" s="18">
        <v>41561.974166666667</v>
      </c>
      <c r="B1795" s="16" t="s">
        <v>211</v>
      </c>
      <c r="C1795" s="16" t="s">
        <v>431</v>
      </c>
      <c r="D1795" s="15">
        <v>41552.696388888886</v>
      </c>
      <c r="E1795" s="15">
        <v>41556.440509259257</v>
      </c>
      <c r="F1795" s="16" t="s">
        <v>280</v>
      </c>
      <c r="G1795" s="16" t="s">
        <v>10</v>
      </c>
      <c r="H1795" s="16" t="s">
        <v>252</v>
      </c>
      <c r="I1795" s="16" t="s">
        <v>252</v>
      </c>
      <c r="J1795" s="17">
        <v>30</v>
      </c>
      <c r="K1795" s="17">
        <v>190</v>
      </c>
      <c r="L1795" s="17">
        <v>220</v>
      </c>
      <c r="M1795" s="16" t="s">
        <v>1863</v>
      </c>
      <c r="N1795" s="15"/>
    </row>
    <row r="1796" spans="1:14" x14ac:dyDescent="0.2">
      <c r="A1796" s="18">
        <v>41548.700613425928</v>
      </c>
      <c r="B1796" s="16" t="s">
        <v>225</v>
      </c>
      <c r="C1796" s="16" t="s">
        <v>834</v>
      </c>
      <c r="D1796" s="15">
        <v>41539.418807870374</v>
      </c>
      <c r="E1796" s="15">
        <v>41554.536249999997</v>
      </c>
      <c r="F1796" s="16" t="s">
        <v>326</v>
      </c>
      <c r="G1796" s="16" t="s">
        <v>10</v>
      </c>
      <c r="H1796" s="16" t="s">
        <v>251</v>
      </c>
      <c r="I1796" s="16" t="s">
        <v>251</v>
      </c>
      <c r="J1796" s="17">
        <v>30</v>
      </c>
      <c r="K1796" s="17">
        <v>0</v>
      </c>
      <c r="L1796" s="17">
        <v>30</v>
      </c>
      <c r="M1796" s="16" t="s">
        <v>1864</v>
      </c>
      <c r="N1796" s="15">
        <v>41917</v>
      </c>
    </row>
    <row r="1797" spans="1:14" x14ac:dyDescent="0.2">
      <c r="A1797" s="18">
        <v>41561.955046296294</v>
      </c>
      <c r="B1797" s="16" t="s">
        <v>211</v>
      </c>
      <c r="C1797" s="16" t="s">
        <v>1329</v>
      </c>
      <c r="D1797" s="15">
        <v>41552.652592592596</v>
      </c>
      <c r="E1797" s="15">
        <v>41555.899178240739</v>
      </c>
      <c r="F1797" s="16" t="s">
        <v>280</v>
      </c>
      <c r="G1797" s="16" t="s">
        <v>10</v>
      </c>
      <c r="H1797" s="16" t="s">
        <v>252</v>
      </c>
      <c r="I1797" s="16" t="s">
        <v>252</v>
      </c>
      <c r="J1797" s="17">
        <v>20</v>
      </c>
      <c r="K1797" s="17">
        <v>0</v>
      </c>
      <c r="L1797" s="17">
        <v>20</v>
      </c>
      <c r="M1797" s="16" t="s">
        <v>1864</v>
      </c>
      <c r="N1797" s="15">
        <v>41694</v>
      </c>
    </row>
    <row r="1798" spans="1:14" x14ac:dyDescent="0.2">
      <c r="A1798" s="18">
        <v>41561.928368055553</v>
      </c>
      <c r="B1798" s="16" t="s">
        <v>199</v>
      </c>
      <c r="C1798" s="16" t="s">
        <v>725</v>
      </c>
      <c r="D1798" s="15">
        <v>41552.625520833331</v>
      </c>
      <c r="E1798" s="15">
        <v>41555.898969907408</v>
      </c>
      <c r="F1798" s="16" t="s">
        <v>280</v>
      </c>
      <c r="G1798" s="16" t="s">
        <v>10</v>
      </c>
      <c r="H1798" s="16" t="s">
        <v>252</v>
      </c>
      <c r="I1798" s="16" t="s">
        <v>252</v>
      </c>
      <c r="J1798" s="17">
        <v>20</v>
      </c>
      <c r="K1798" s="17">
        <v>0</v>
      </c>
      <c r="L1798" s="17">
        <v>20</v>
      </c>
      <c r="M1798" s="16" t="s">
        <v>1864</v>
      </c>
      <c r="N1798" s="15">
        <v>41792</v>
      </c>
    </row>
    <row r="1799" spans="1:14" x14ac:dyDescent="0.2">
      <c r="A1799" s="18">
        <v>41561.870497685188</v>
      </c>
      <c r="B1799" s="16" t="s">
        <v>208</v>
      </c>
      <c r="C1799" s="16" t="s">
        <v>1010</v>
      </c>
      <c r="D1799" s="15">
        <v>41552.566828703704</v>
      </c>
      <c r="E1799" s="15">
        <v>41556.515682870369</v>
      </c>
      <c r="F1799" s="16" t="s">
        <v>280</v>
      </c>
      <c r="G1799" s="16" t="s">
        <v>10</v>
      </c>
      <c r="H1799" s="16" t="s">
        <v>252</v>
      </c>
      <c r="I1799" s="16" t="s">
        <v>252</v>
      </c>
      <c r="J1799" s="17">
        <v>30</v>
      </c>
      <c r="K1799" s="17">
        <v>500</v>
      </c>
      <c r="L1799" s="17">
        <v>530</v>
      </c>
      <c r="M1799" s="16" t="s">
        <v>1864</v>
      </c>
      <c r="N1799" s="15">
        <v>41950</v>
      </c>
    </row>
    <row r="1800" spans="1:14" x14ac:dyDescent="0.2">
      <c r="A1800" s="18">
        <v>41561.734282407408</v>
      </c>
      <c r="B1800" s="16" t="s">
        <v>141</v>
      </c>
      <c r="C1800" s="16" t="s">
        <v>1330</v>
      </c>
      <c r="D1800" s="15">
        <v>41552.422766203701</v>
      </c>
      <c r="E1800" s="15">
        <v>41534.103009259263</v>
      </c>
      <c r="F1800" s="16" t="s">
        <v>274</v>
      </c>
      <c r="G1800" s="16" t="s">
        <v>10</v>
      </c>
      <c r="H1800" s="16" t="s">
        <v>252</v>
      </c>
      <c r="I1800" s="16" t="s">
        <v>252</v>
      </c>
      <c r="J1800" s="17">
        <v>30</v>
      </c>
      <c r="K1800" s="17">
        <v>237.52</v>
      </c>
      <c r="L1800" s="17">
        <v>267.52</v>
      </c>
      <c r="M1800" s="16" t="s">
        <v>1864</v>
      </c>
      <c r="N1800" s="15">
        <v>41749</v>
      </c>
    </row>
    <row r="1801" spans="1:14" x14ac:dyDescent="0.2">
      <c r="A1801" s="18">
        <v>41559.821886574071</v>
      </c>
      <c r="B1801" s="16" t="s">
        <v>143</v>
      </c>
      <c r="C1801" s="16" t="s">
        <v>892</v>
      </c>
      <c r="D1801" s="15">
        <v>41550.507233796299</v>
      </c>
      <c r="F1801" s="16" t="s">
        <v>326</v>
      </c>
      <c r="G1801" s="16" t="s">
        <v>10</v>
      </c>
      <c r="H1801" s="16" t="s">
        <v>253</v>
      </c>
      <c r="I1801" s="16" t="s">
        <v>253</v>
      </c>
      <c r="J1801" s="17">
        <v>30</v>
      </c>
      <c r="K1801" s="17">
        <v>0</v>
      </c>
      <c r="L1801" s="17">
        <v>30</v>
      </c>
      <c r="M1801" s="16" t="s">
        <v>1864</v>
      </c>
      <c r="N1801" s="15">
        <v>41982</v>
      </c>
    </row>
    <row r="1802" spans="1:14" x14ac:dyDescent="0.2">
      <c r="A1802" s="18">
        <v>41561.955254629633</v>
      </c>
      <c r="B1802" s="16" t="s">
        <v>211</v>
      </c>
      <c r="C1802" s="16" t="s">
        <v>1329</v>
      </c>
      <c r="D1802" s="15">
        <v>41552.638090277775</v>
      </c>
      <c r="E1802" s="15">
        <v>41555.89912037037</v>
      </c>
      <c r="F1802" s="16" t="s">
        <v>280</v>
      </c>
      <c r="G1802" s="16" t="s">
        <v>10</v>
      </c>
      <c r="H1802" s="16" t="s">
        <v>252</v>
      </c>
      <c r="I1802" s="16" t="s">
        <v>252</v>
      </c>
      <c r="J1802" s="17">
        <v>20</v>
      </c>
      <c r="K1802" s="17">
        <v>0</v>
      </c>
      <c r="L1802" s="17">
        <v>20</v>
      </c>
      <c r="M1802" s="16" t="s">
        <v>1864</v>
      </c>
      <c r="N1802" s="15">
        <v>41694</v>
      </c>
    </row>
    <row r="1803" spans="1:14" x14ac:dyDescent="0.2">
      <c r="A1803" s="18">
        <v>41561.955150462964</v>
      </c>
      <c r="B1803" s="16" t="s">
        <v>211</v>
      </c>
      <c r="C1803" s="16" t="s">
        <v>1329</v>
      </c>
      <c r="D1803" s="15">
        <v>41552.627303240741</v>
      </c>
      <c r="E1803" s="15">
        <v>41555.899039351854</v>
      </c>
      <c r="F1803" s="16" t="s">
        <v>280</v>
      </c>
      <c r="G1803" s="16" t="s">
        <v>10</v>
      </c>
      <c r="H1803" s="16" t="s">
        <v>252</v>
      </c>
      <c r="I1803" s="16" t="s">
        <v>252</v>
      </c>
      <c r="J1803" s="17">
        <v>20</v>
      </c>
      <c r="K1803" s="17">
        <v>0</v>
      </c>
      <c r="L1803" s="17">
        <v>20</v>
      </c>
      <c r="M1803" s="16" t="s">
        <v>1864</v>
      </c>
      <c r="N1803" s="15">
        <v>41694</v>
      </c>
    </row>
    <row r="1804" spans="1:14" x14ac:dyDescent="0.2">
      <c r="A1804" s="18">
        <v>41561.925856481481</v>
      </c>
      <c r="B1804" s="16" t="s">
        <v>199</v>
      </c>
      <c r="C1804" s="16" t="s">
        <v>729</v>
      </c>
      <c r="D1804" s="15">
        <v>41552.594837962963</v>
      </c>
      <c r="E1804" s="15">
        <v>41555.898900462962</v>
      </c>
      <c r="F1804" s="16" t="s">
        <v>280</v>
      </c>
      <c r="G1804" s="16" t="s">
        <v>10</v>
      </c>
      <c r="H1804" s="16" t="s">
        <v>252</v>
      </c>
      <c r="I1804" s="16" t="s">
        <v>252</v>
      </c>
      <c r="J1804" s="17">
        <v>20</v>
      </c>
      <c r="K1804" s="17">
        <v>0</v>
      </c>
      <c r="L1804" s="17">
        <v>20</v>
      </c>
      <c r="M1804" s="16" t="s">
        <v>1864</v>
      </c>
      <c r="N1804" s="15">
        <v>41710</v>
      </c>
    </row>
    <row r="1805" spans="1:14" x14ac:dyDescent="0.2">
      <c r="A1805" s="18">
        <v>41559.717835648145</v>
      </c>
      <c r="B1805" s="16" t="s">
        <v>97</v>
      </c>
      <c r="C1805" s="16" t="s">
        <v>1058</v>
      </c>
      <c r="D1805" s="15">
        <v>41550.381678240738</v>
      </c>
      <c r="E1805" s="15">
        <v>41562.932152777779</v>
      </c>
      <c r="F1805" s="16" t="s">
        <v>326</v>
      </c>
      <c r="G1805" s="16" t="s">
        <v>10</v>
      </c>
      <c r="H1805" s="16" t="s">
        <v>251</v>
      </c>
      <c r="I1805" s="16" t="s">
        <v>251</v>
      </c>
      <c r="J1805" s="17">
        <v>30</v>
      </c>
      <c r="K1805" s="17">
        <v>0</v>
      </c>
      <c r="L1805" s="17">
        <v>30</v>
      </c>
      <c r="M1805" s="16" t="s">
        <v>1864</v>
      </c>
      <c r="N1805" s="15">
        <v>41894</v>
      </c>
    </row>
    <row r="1806" spans="1:14" x14ac:dyDescent="0.2">
      <c r="A1806" s="18">
        <v>41561.88422453704</v>
      </c>
      <c r="B1806" s="16" t="s">
        <v>207</v>
      </c>
      <c r="C1806" s="16" t="s">
        <v>290</v>
      </c>
      <c r="D1806" s="15">
        <v>41552.54005787037</v>
      </c>
      <c r="E1806" s="15">
        <v>41555.898599537039</v>
      </c>
      <c r="F1806" s="16" t="s">
        <v>280</v>
      </c>
      <c r="G1806" s="16" t="s">
        <v>10</v>
      </c>
      <c r="H1806" s="16" t="s">
        <v>252</v>
      </c>
      <c r="I1806" s="16" t="s">
        <v>252</v>
      </c>
      <c r="J1806" s="17">
        <v>20</v>
      </c>
      <c r="K1806" s="17">
        <v>0</v>
      </c>
      <c r="L1806" s="17">
        <v>20</v>
      </c>
      <c r="M1806" s="16" t="s">
        <v>1864</v>
      </c>
      <c r="N1806" s="15">
        <v>41844</v>
      </c>
    </row>
    <row r="1807" spans="1:14" x14ac:dyDescent="0.2">
      <c r="A1807" s="18">
        <v>41560.685023148151</v>
      </c>
      <c r="B1807" s="16" t="s">
        <v>198</v>
      </c>
      <c r="C1807" s="16" t="s">
        <v>870</v>
      </c>
      <c r="D1807" s="15">
        <v>41551.339988425927</v>
      </c>
      <c r="E1807" s="15">
        <v>41562.706076388888</v>
      </c>
      <c r="F1807" s="16" t="s">
        <v>326</v>
      </c>
      <c r="G1807" s="16" t="s">
        <v>10</v>
      </c>
      <c r="H1807" s="16" t="s">
        <v>251</v>
      </c>
      <c r="I1807" s="16" t="s">
        <v>251</v>
      </c>
      <c r="J1807" s="17">
        <v>30</v>
      </c>
      <c r="K1807" s="17">
        <v>0</v>
      </c>
      <c r="L1807" s="17">
        <v>30</v>
      </c>
      <c r="M1807" s="16" t="s">
        <v>1864</v>
      </c>
      <c r="N1807" s="15">
        <v>41931</v>
      </c>
    </row>
    <row r="1808" spans="1:14" x14ac:dyDescent="0.2">
      <c r="A1808" s="18">
        <v>41561.931712962964</v>
      </c>
      <c r="B1808" s="16" t="s">
        <v>199</v>
      </c>
      <c r="C1808" s="16" t="s">
        <v>660</v>
      </c>
      <c r="D1808" s="15">
        <v>41552.576956018522</v>
      </c>
      <c r="E1808" s="15">
        <v>41555.898784722223</v>
      </c>
      <c r="F1808" s="16" t="s">
        <v>280</v>
      </c>
      <c r="G1808" s="16" t="s">
        <v>10</v>
      </c>
      <c r="H1808" s="16" t="s">
        <v>252</v>
      </c>
      <c r="I1808" s="16" t="s">
        <v>252</v>
      </c>
      <c r="J1808" s="17">
        <v>20</v>
      </c>
      <c r="K1808" s="17">
        <v>0</v>
      </c>
      <c r="L1808" s="17">
        <v>20</v>
      </c>
      <c r="M1808" s="16" t="s">
        <v>1864</v>
      </c>
      <c r="N1808" s="15">
        <v>41800</v>
      </c>
    </row>
    <row r="1809" spans="1:14" x14ac:dyDescent="0.2">
      <c r="A1809" s="18">
        <v>41549.586828703701</v>
      </c>
      <c r="B1809" s="16" t="s">
        <v>114</v>
      </c>
      <c r="C1809" s="16" t="s">
        <v>1181</v>
      </c>
      <c r="D1809" s="15">
        <v>41540.230902777781</v>
      </c>
      <c r="E1809" s="15">
        <v>41556.489560185182</v>
      </c>
      <c r="F1809" s="16" t="s">
        <v>280</v>
      </c>
      <c r="G1809" s="16" t="s">
        <v>10</v>
      </c>
      <c r="H1809" s="16" t="s">
        <v>252</v>
      </c>
      <c r="I1809" s="16" t="s">
        <v>252</v>
      </c>
      <c r="J1809" s="17">
        <v>30</v>
      </c>
      <c r="K1809" s="17">
        <v>725.82</v>
      </c>
      <c r="L1809" s="17">
        <v>755.82</v>
      </c>
      <c r="M1809" s="16" t="s">
        <v>1863</v>
      </c>
      <c r="N1809" s="15"/>
    </row>
    <row r="1810" spans="1:14" x14ac:dyDescent="0.2">
      <c r="A1810" s="18">
        <v>41561.866377314815</v>
      </c>
      <c r="B1810" s="16" t="s">
        <v>208</v>
      </c>
      <c r="C1810" s="16" t="s">
        <v>1331</v>
      </c>
      <c r="D1810" s="15">
        <v>41552.491307870368</v>
      </c>
      <c r="F1810" s="16" t="s">
        <v>280</v>
      </c>
      <c r="G1810" s="16" t="s">
        <v>10</v>
      </c>
      <c r="H1810" s="16" t="s">
        <v>252</v>
      </c>
      <c r="I1810" s="16" t="s">
        <v>252</v>
      </c>
      <c r="J1810" s="17">
        <v>30</v>
      </c>
      <c r="K1810" s="17">
        <v>274</v>
      </c>
      <c r="L1810" s="17">
        <v>304</v>
      </c>
      <c r="M1810" s="16" t="s">
        <v>1864</v>
      </c>
      <c r="N1810" s="15">
        <v>41925</v>
      </c>
    </row>
    <row r="1811" spans="1:14" x14ac:dyDescent="0.2">
      <c r="A1811" s="18">
        <v>41561.927361111113</v>
      </c>
      <c r="B1811" s="16" t="s">
        <v>199</v>
      </c>
      <c r="C1811" s="16" t="s">
        <v>818</v>
      </c>
      <c r="D1811" s="15">
        <v>41552.548854166664</v>
      </c>
      <c r="E1811" s="15">
        <v>41555.898657407408</v>
      </c>
      <c r="F1811" s="16" t="s">
        <v>280</v>
      </c>
      <c r="G1811" s="16" t="s">
        <v>10</v>
      </c>
      <c r="H1811" s="16" t="s">
        <v>252</v>
      </c>
      <c r="I1811" s="16" t="s">
        <v>252</v>
      </c>
      <c r="J1811" s="17">
        <v>20</v>
      </c>
      <c r="K1811" s="17">
        <v>0</v>
      </c>
      <c r="L1811" s="17">
        <v>20</v>
      </c>
      <c r="M1811" s="16" t="s">
        <v>1864</v>
      </c>
      <c r="N1811" s="15">
        <v>41823</v>
      </c>
    </row>
    <row r="1812" spans="1:14" x14ac:dyDescent="0.2">
      <c r="A1812" s="18">
        <v>41561.962476851855</v>
      </c>
      <c r="B1812" s="16" t="s">
        <v>206</v>
      </c>
      <c r="C1812" s="16" t="s">
        <v>313</v>
      </c>
      <c r="D1812" s="15">
        <v>41552.576851851853</v>
      </c>
      <c r="E1812" s="15">
        <v>41551.438738425924</v>
      </c>
      <c r="F1812" s="16" t="s">
        <v>280</v>
      </c>
      <c r="G1812" s="16" t="s">
        <v>10</v>
      </c>
      <c r="H1812" s="16" t="s">
        <v>261</v>
      </c>
      <c r="I1812" s="16" t="s">
        <v>261</v>
      </c>
      <c r="J1812" s="17">
        <v>220</v>
      </c>
      <c r="K1812" s="17">
        <v>0</v>
      </c>
      <c r="L1812" s="17">
        <v>220</v>
      </c>
      <c r="M1812" s="16" t="s">
        <v>1863</v>
      </c>
      <c r="N1812" s="15"/>
    </row>
    <row r="1813" spans="1:14" x14ac:dyDescent="0.2">
      <c r="A1813" s="18">
        <v>41561.868483796294</v>
      </c>
      <c r="B1813" s="16" t="s">
        <v>208</v>
      </c>
      <c r="C1813" s="16" t="s">
        <v>1332</v>
      </c>
      <c r="D1813" s="15">
        <v>41552.482743055552</v>
      </c>
      <c r="F1813" s="16" t="s">
        <v>280</v>
      </c>
      <c r="G1813" s="16" t="s">
        <v>10</v>
      </c>
      <c r="H1813" s="16" t="s">
        <v>252</v>
      </c>
      <c r="I1813" s="16" t="s">
        <v>252</v>
      </c>
      <c r="J1813" s="17">
        <v>30</v>
      </c>
      <c r="K1813" s="17">
        <v>274</v>
      </c>
      <c r="L1813" s="17">
        <v>304</v>
      </c>
      <c r="M1813" s="16" t="s">
        <v>1864</v>
      </c>
      <c r="N1813" s="15">
        <v>41743</v>
      </c>
    </row>
    <row r="1814" spans="1:14" x14ac:dyDescent="0.2">
      <c r="A1814" s="18">
        <v>41549.987662037034</v>
      </c>
      <c r="B1814" s="16" t="s">
        <v>186</v>
      </c>
      <c r="C1814" s="16" t="s">
        <v>1333</v>
      </c>
      <c r="D1814" s="15">
        <v>41540.597280092596</v>
      </c>
      <c r="F1814" s="16" t="s">
        <v>280</v>
      </c>
      <c r="G1814" s="16" t="s">
        <v>10</v>
      </c>
      <c r="H1814" s="16" t="s">
        <v>253</v>
      </c>
      <c r="I1814" s="16" t="s">
        <v>253</v>
      </c>
      <c r="J1814" s="17">
        <v>30</v>
      </c>
      <c r="K1814" s="17">
        <v>0</v>
      </c>
      <c r="L1814" s="17">
        <v>30</v>
      </c>
      <c r="M1814" s="16" t="s">
        <v>1863</v>
      </c>
      <c r="N1814" s="15"/>
    </row>
    <row r="1815" spans="1:14" x14ac:dyDescent="0.2">
      <c r="A1815" s="18">
        <v>41561.953240740739</v>
      </c>
      <c r="B1815" s="16" t="s">
        <v>211</v>
      </c>
      <c r="C1815" s="16" t="s">
        <v>805</v>
      </c>
      <c r="D1815" s="15">
        <v>41552.549467592595</v>
      </c>
      <c r="E1815" s="15">
        <v>41555.898726851854</v>
      </c>
      <c r="F1815" s="16" t="s">
        <v>280</v>
      </c>
      <c r="G1815" s="16" t="s">
        <v>10</v>
      </c>
      <c r="H1815" s="16" t="s">
        <v>252</v>
      </c>
      <c r="I1815" s="16" t="s">
        <v>252</v>
      </c>
      <c r="J1815" s="17">
        <v>20</v>
      </c>
      <c r="K1815" s="17">
        <v>0</v>
      </c>
      <c r="L1815" s="17">
        <v>20</v>
      </c>
      <c r="M1815" s="16" t="s">
        <v>1864</v>
      </c>
      <c r="N1815" s="15">
        <v>41738</v>
      </c>
    </row>
    <row r="1816" spans="1:14" x14ac:dyDescent="0.2">
      <c r="A1816" s="18">
        <v>41549.984375</v>
      </c>
      <c r="B1816" s="16" t="s">
        <v>186</v>
      </c>
      <c r="C1816" s="16" t="s">
        <v>1334</v>
      </c>
      <c r="D1816" s="15">
        <v>41540.562557870369</v>
      </c>
      <c r="F1816" s="16" t="s">
        <v>280</v>
      </c>
      <c r="G1816" s="16" t="s">
        <v>10</v>
      </c>
      <c r="H1816" s="16" t="s">
        <v>253</v>
      </c>
      <c r="I1816" s="16" t="s">
        <v>253</v>
      </c>
      <c r="J1816" s="17">
        <v>30</v>
      </c>
      <c r="K1816" s="17">
        <v>100</v>
      </c>
      <c r="L1816" s="17">
        <v>130</v>
      </c>
      <c r="M1816" s="16" t="s">
        <v>1864</v>
      </c>
      <c r="N1816" s="15">
        <v>41657</v>
      </c>
    </row>
    <row r="1817" spans="1:14" x14ac:dyDescent="0.2">
      <c r="A1817" s="18">
        <v>41561.97347222222</v>
      </c>
      <c r="B1817" s="16" t="s">
        <v>211</v>
      </c>
      <c r="C1817" s="16" t="s">
        <v>852</v>
      </c>
      <c r="D1817" s="15">
        <v>41552.547037037039</v>
      </c>
      <c r="F1817" s="16" t="s">
        <v>280</v>
      </c>
      <c r="G1817" s="16" t="s">
        <v>10</v>
      </c>
      <c r="H1817" s="16" t="s">
        <v>252</v>
      </c>
      <c r="I1817" s="16" t="s">
        <v>252</v>
      </c>
      <c r="J1817" s="17">
        <v>30</v>
      </c>
      <c r="K1817" s="17">
        <v>394</v>
      </c>
      <c r="L1817" s="17">
        <v>424</v>
      </c>
      <c r="M1817" s="16" t="s">
        <v>1863</v>
      </c>
      <c r="N1817" s="15"/>
    </row>
    <row r="1818" spans="1:14" x14ac:dyDescent="0.2">
      <c r="A1818" s="18">
        <v>41561.956655092596</v>
      </c>
      <c r="B1818" s="16" t="s">
        <v>211</v>
      </c>
      <c r="C1818" s="16" t="s">
        <v>1335</v>
      </c>
      <c r="D1818" s="15">
        <v>41552.523206018515</v>
      </c>
      <c r="F1818" s="16" t="s">
        <v>280</v>
      </c>
      <c r="G1818" s="16" t="s">
        <v>10</v>
      </c>
      <c r="H1818" s="16" t="s">
        <v>252</v>
      </c>
      <c r="I1818" s="16" t="s">
        <v>252</v>
      </c>
      <c r="J1818" s="17">
        <v>30</v>
      </c>
      <c r="K1818" s="17">
        <v>0</v>
      </c>
      <c r="L1818" s="17">
        <v>30</v>
      </c>
      <c r="M1818" s="16" t="s">
        <v>1863</v>
      </c>
      <c r="N1818" s="15"/>
    </row>
    <row r="1819" spans="1:14" x14ac:dyDescent="0.2">
      <c r="A1819" s="18">
        <v>41548.711006944446</v>
      </c>
      <c r="B1819" s="16" t="s">
        <v>148</v>
      </c>
      <c r="C1819" s="16" t="s">
        <v>870</v>
      </c>
      <c r="D1819" s="15">
        <v>41539.271932870368</v>
      </c>
      <c r="E1819" s="15">
        <v>41554.636979166666</v>
      </c>
      <c r="F1819" s="16" t="s">
        <v>326</v>
      </c>
      <c r="G1819" s="16" t="s">
        <v>10</v>
      </c>
      <c r="H1819" s="16" t="s">
        <v>251</v>
      </c>
      <c r="I1819" s="16" t="s">
        <v>251</v>
      </c>
      <c r="J1819" s="17">
        <v>30</v>
      </c>
      <c r="K1819" s="17">
        <v>0</v>
      </c>
      <c r="L1819" s="17">
        <v>30</v>
      </c>
      <c r="M1819" s="16" t="s">
        <v>1864</v>
      </c>
      <c r="N1819" s="15">
        <v>41931</v>
      </c>
    </row>
    <row r="1820" spans="1:14" x14ac:dyDescent="0.2">
      <c r="A1820" s="18">
        <v>41549.980347222219</v>
      </c>
      <c r="B1820" s="16" t="s">
        <v>186</v>
      </c>
      <c r="C1820" s="16" t="s">
        <v>1260</v>
      </c>
      <c r="D1820" s="15">
        <v>41540.536990740744</v>
      </c>
      <c r="F1820" s="16" t="s">
        <v>280</v>
      </c>
      <c r="G1820" s="16" t="s">
        <v>10</v>
      </c>
      <c r="H1820" s="16" t="s">
        <v>253</v>
      </c>
      <c r="I1820" s="16" t="s">
        <v>253</v>
      </c>
      <c r="J1820" s="17">
        <v>30</v>
      </c>
      <c r="K1820" s="17">
        <v>94.55</v>
      </c>
      <c r="L1820" s="17">
        <v>124.55</v>
      </c>
      <c r="M1820" s="16" t="s">
        <v>1863</v>
      </c>
      <c r="N1820" s="15"/>
    </row>
    <row r="1821" spans="1:14" x14ac:dyDescent="0.2">
      <c r="A1821" s="18">
        <v>41561.964189814818</v>
      </c>
      <c r="B1821" s="16" t="s">
        <v>206</v>
      </c>
      <c r="C1821" s="16" t="s">
        <v>456</v>
      </c>
      <c r="D1821" s="15">
        <v>41552.512731481482</v>
      </c>
      <c r="E1821" s="15">
        <v>41551.75141203704</v>
      </c>
      <c r="F1821" s="16" t="s">
        <v>280</v>
      </c>
      <c r="G1821" s="16" t="s">
        <v>10</v>
      </c>
      <c r="H1821" s="16" t="s">
        <v>252</v>
      </c>
      <c r="I1821" s="16" t="s">
        <v>252</v>
      </c>
      <c r="J1821" s="17">
        <v>220</v>
      </c>
      <c r="K1821" s="17">
        <v>0</v>
      </c>
      <c r="L1821" s="17">
        <v>220</v>
      </c>
      <c r="M1821" s="16" t="s">
        <v>1863</v>
      </c>
      <c r="N1821" s="15"/>
    </row>
    <row r="1822" spans="1:14" x14ac:dyDescent="0.2">
      <c r="A1822" s="18">
        <v>41561.882928240739</v>
      </c>
      <c r="B1822" s="16" t="s">
        <v>207</v>
      </c>
      <c r="C1822" s="16" t="s">
        <v>1336</v>
      </c>
      <c r="D1822" s="15">
        <v>41552.410740740743</v>
      </c>
      <c r="E1822" s="15">
        <v>41555.898449074077</v>
      </c>
      <c r="F1822" s="16" t="s">
        <v>280</v>
      </c>
      <c r="G1822" s="16" t="s">
        <v>10</v>
      </c>
      <c r="H1822" s="16" t="s">
        <v>252</v>
      </c>
      <c r="I1822" s="16" t="s">
        <v>252</v>
      </c>
      <c r="J1822" s="17">
        <v>20</v>
      </c>
      <c r="K1822" s="17">
        <v>0</v>
      </c>
      <c r="L1822" s="17">
        <v>20</v>
      </c>
      <c r="M1822" s="16" t="s">
        <v>1864</v>
      </c>
      <c r="N1822" s="15">
        <v>41695</v>
      </c>
    </row>
    <row r="1823" spans="1:14" x14ac:dyDescent="0.2">
      <c r="A1823" s="18">
        <v>41562.50271990741</v>
      </c>
      <c r="B1823" s="16" t="s">
        <v>207</v>
      </c>
      <c r="C1823" s="16" t="s">
        <v>913</v>
      </c>
      <c r="D1823" s="15">
        <v>41553.000717592593</v>
      </c>
      <c r="E1823" s="15">
        <v>41556.230023148149</v>
      </c>
      <c r="F1823" s="16" t="s">
        <v>280</v>
      </c>
      <c r="G1823" s="16" t="s">
        <v>10</v>
      </c>
      <c r="H1823" s="16" t="s">
        <v>255</v>
      </c>
      <c r="I1823" s="16" t="s">
        <v>255</v>
      </c>
      <c r="J1823" s="17">
        <v>30</v>
      </c>
      <c r="K1823" s="17">
        <v>0</v>
      </c>
      <c r="L1823" s="17">
        <v>30</v>
      </c>
      <c r="M1823" s="16" t="s">
        <v>1863</v>
      </c>
      <c r="N1823" s="15"/>
    </row>
    <row r="1824" spans="1:14" x14ac:dyDescent="0.2">
      <c r="A1824" s="18">
        <v>41561.931805555556</v>
      </c>
      <c r="B1824" s="16" t="s">
        <v>199</v>
      </c>
      <c r="C1824" s="16" t="s">
        <v>660</v>
      </c>
      <c r="D1824" s="15">
        <v>41552.422662037039</v>
      </c>
      <c r="E1824" s="15">
        <v>41555.898530092592</v>
      </c>
      <c r="F1824" s="16" t="s">
        <v>280</v>
      </c>
      <c r="G1824" s="16" t="s">
        <v>10</v>
      </c>
      <c r="H1824" s="16" t="s">
        <v>253</v>
      </c>
      <c r="I1824" s="16" t="s">
        <v>253</v>
      </c>
      <c r="J1824" s="17">
        <v>20</v>
      </c>
      <c r="K1824" s="17">
        <v>249</v>
      </c>
      <c r="L1824" s="17">
        <v>269</v>
      </c>
      <c r="M1824" s="16" t="s">
        <v>1864</v>
      </c>
      <c r="N1824" s="15">
        <v>41800</v>
      </c>
    </row>
    <row r="1825" spans="1:14" x14ac:dyDescent="0.2">
      <c r="A1825" s="18">
        <v>41556.398668981485</v>
      </c>
      <c r="B1825" s="16" t="s">
        <v>233</v>
      </c>
      <c r="C1825" s="16" t="s">
        <v>1337</v>
      </c>
      <c r="D1825" s="15">
        <v>41546.878761574073</v>
      </c>
      <c r="E1825" s="15">
        <v>41556.551354166666</v>
      </c>
      <c r="F1825" s="16" t="s">
        <v>326</v>
      </c>
      <c r="G1825" s="16" t="s">
        <v>10</v>
      </c>
      <c r="H1825" s="16" t="s">
        <v>252</v>
      </c>
      <c r="I1825" s="16" t="s">
        <v>252</v>
      </c>
      <c r="J1825" s="17">
        <v>20</v>
      </c>
      <c r="K1825" s="17">
        <v>200</v>
      </c>
      <c r="L1825" s="17">
        <v>220</v>
      </c>
      <c r="M1825" s="16" t="s">
        <v>1864</v>
      </c>
      <c r="N1825" s="15">
        <v>41745</v>
      </c>
    </row>
    <row r="1826" spans="1:14" x14ac:dyDescent="0.2">
      <c r="A1826" s="18">
        <v>41549.947268518517</v>
      </c>
      <c r="B1826" s="16" t="s">
        <v>186</v>
      </c>
      <c r="C1826" s="16" t="s">
        <v>1119</v>
      </c>
      <c r="D1826" s="15">
        <v>41540.422453703701</v>
      </c>
      <c r="F1826" s="16" t="s">
        <v>280</v>
      </c>
      <c r="G1826" s="16" t="s">
        <v>10</v>
      </c>
      <c r="H1826" s="16" t="s">
        <v>252</v>
      </c>
      <c r="I1826" s="16" t="s">
        <v>252</v>
      </c>
      <c r="J1826" s="17">
        <v>30</v>
      </c>
      <c r="K1826" s="17">
        <v>100</v>
      </c>
      <c r="L1826" s="17">
        <v>130</v>
      </c>
      <c r="M1826" s="16" t="s">
        <v>1863</v>
      </c>
      <c r="N1826" s="15"/>
    </row>
    <row r="1827" spans="1:14" x14ac:dyDescent="0.2">
      <c r="A1827" s="18">
        <v>41562.57298611111</v>
      </c>
      <c r="B1827" s="16" t="s">
        <v>218</v>
      </c>
      <c r="C1827" s="16" t="s">
        <v>378</v>
      </c>
      <c r="D1827" s="15">
        <v>41553.046840277777</v>
      </c>
      <c r="E1827" s="15">
        <v>41552.496863425928</v>
      </c>
      <c r="F1827" s="16" t="s">
        <v>280</v>
      </c>
      <c r="G1827" s="16" t="s">
        <v>10</v>
      </c>
      <c r="H1827" s="16" t="s">
        <v>253</v>
      </c>
      <c r="I1827" s="16" t="s">
        <v>253</v>
      </c>
      <c r="J1827" s="17">
        <v>50</v>
      </c>
      <c r="K1827" s="17">
        <v>0</v>
      </c>
      <c r="L1827" s="17">
        <v>50</v>
      </c>
      <c r="M1827" s="16" t="s">
        <v>1864</v>
      </c>
      <c r="N1827" s="15">
        <v>41695</v>
      </c>
    </row>
    <row r="1828" spans="1:14" x14ac:dyDescent="0.2">
      <c r="A1828" s="18">
        <v>41593.567118055558</v>
      </c>
      <c r="B1828" s="16" t="s">
        <v>218</v>
      </c>
      <c r="C1828" s="16" t="s">
        <v>1338</v>
      </c>
      <c r="D1828" s="15">
        <v>41584.001701388886</v>
      </c>
      <c r="E1828" s="15">
        <v>41587.160833333335</v>
      </c>
      <c r="F1828" s="16" t="s">
        <v>280</v>
      </c>
      <c r="G1828" s="16" t="s">
        <v>10</v>
      </c>
      <c r="H1828" s="16" t="s">
        <v>253</v>
      </c>
      <c r="I1828" s="16" t="s">
        <v>253</v>
      </c>
      <c r="J1828" s="17">
        <v>30</v>
      </c>
      <c r="K1828" s="17">
        <v>0</v>
      </c>
      <c r="L1828" s="17">
        <v>30</v>
      </c>
      <c r="M1828" s="16" t="s">
        <v>1863</v>
      </c>
      <c r="N1828" s="15"/>
    </row>
    <row r="1829" spans="1:14" x14ac:dyDescent="0.2">
      <c r="A1829" s="18">
        <v>41562.511296296296</v>
      </c>
      <c r="B1829" s="16" t="s">
        <v>218</v>
      </c>
      <c r="C1829" s="16" t="s">
        <v>509</v>
      </c>
      <c r="D1829" s="15">
        <v>41552.939930555556</v>
      </c>
      <c r="E1829" s="15">
        <v>41555.867037037038</v>
      </c>
      <c r="F1829" s="16" t="s">
        <v>280</v>
      </c>
      <c r="G1829" s="16" t="s">
        <v>10</v>
      </c>
      <c r="H1829" s="16" t="s">
        <v>255</v>
      </c>
      <c r="I1829" s="16" t="s">
        <v>255</v>
      </c>
      <c r="J1829" s="17">
        <v>30</v>
      </c>
      <c r="K1829" s="17">
        <v>92</v>
      </c>
      <c r="L1829" s="17">
        <v>122</v>
      </c>
      <c r="M1829" s="16" t="s">
        <v>1864</v>
      </c>
      <c r="N1829" s="15">
        <v>41947</v>
      </c>
    </row>
    <row r="1830" spans="1:14" x14ac:dyDescent="0.2">
      <c r="A1830" s="18">
        <v>41561.53570601852</v>
      </c>
      <c r="B1830" s="16" t="s">
        <v>151</v>
      </c>
      <c r="C1830" s="16" t="s">
        <v>1339</v>
      </c>
      <c r="D1830" s="15">
        <v>41551.91578703704</v>
      </c>
      <c r="E1830" s="15">
        <v>41556.158125000002</v>
      </c>
      <c r="F1830" s="16" t="s">
        <v>280</v>
      </c>
      <c r="G1830" s="16" t="s">
        <v>10</v>
      </c>
      <c r="H1830" s="16" t="s">
        <v>253</v>
      </c>
      <c r="I1830" s="16" t="s">
        <v>253</v>
      </c>
      <c r="J1830" s="17">
        <v>30</v>
      </c>
      <c r="K1830" s="17">
        <v>0</v>
      </c>
      <c r="L1830" s="17">
        <v>30</v>
      </c>
      <c r="M1830" s="16" t="s">
        <v>1863</v>
      </c>
      <c r="N1830" s="15"/>
    </row>
    <row r="1831" spans="1:14" x14ac:dyDescent="0.2">
      <c r="A1831" s="18">
        <v>41561.932002314818</v>
      </c>
      <c r="B1831" s="16" t="s">
        <v>199</v>
      </c>
      <c r="C1831" s="16" t="s">
        <v>1203</v>
      </c>
      <c r="D1831" s="15">
        <v>41552.30673611111</v>
      </c>
      <c r="E1831" s="15">
        <v>41555.898379629631</v>
      </c>
      <c r="F1831" s="16" t="s">
        <v>280</v>
      </c>
      <c r="G1831" s="16" t="s">
        <v>10</v>
      </c>
      <c r="H1831" s="16" t="s">
        <v>252</v>
      </c>
      <c r="I1831" s="16" t="s">
        <v>252</v>
      </c>
      <c r="J1831" s="17">
        <v>20</v>
      </c>
      <c r="K1831" s="17">
        <v>0</v>
      </c>
      <c r="L1831" s="17">
        <v>20</v>
      </c>
      <c r="M1831" s="16" t="s">
        <v>1864</v>
      </c>
      <c r="N1831" s="15">
        <v>41674</v>
      </c>
    </row>
    <row r="1832" spans="1:14" x14ac:dyDescent="0.2">
      <c r="A1832" s="18">
        <v>41562.514502314814</v>
      </c>
      <c r="B1832" s="16" t="s">
        <v>224</v>
      </c>
      <c r="C1832" s="16" t="s">
        <v>1284</v>
      </c>
      <c r="D1832" s="15">
        <v>41552.870497685188</v>
      </c>
      <c r="E1832" s="15">
        <v>41555.866967592592</v>
      </c>
      <c r="F1832" s="16" t="s">
        <v>280</v>
      </c>
      <c r="G1832" s="16" t="s">
        <v>10</v>
      </c>
      <c r="H1832" s="16" t="s">
        <v>255</v>
      </c>
      <c r="I1832" s="16" t="s">
        <v>255</v>
      </c>
      <c r="J1832" s="17">
        <v>30</v>
      </c>
      <c r="K1832" s="17">
        <v>0</v>
      </c>
      <c r="L1832" s="17">
        <v>30</v>
      </c>
      <c r="M1832" s="16" t="s">
        <v>1864</v>
      </c>
      <c r="N1832" s="15">
        <v>41687</v>
      </c>
    </row>
    <row r="1833" spans="1:14" x14ac:dyDescent="0.2">
      <c r="A1833" s="18">
        <v>41557.673692129632</v>
      </c>
      <c r="B1833" s="16" t="s">
        <v>65</v>
      </c>
      <c r="C1833" s="16" t="s">
        <v>863</v>
      </c>
      <c r="D1833" s="15">
        <v>41548.023356481484</v>
      </c>
      <c r="F1833" s="16" t="s">
        <v>326</v>
      </c>
      <c r="G1833" s="16" t="s">
        <v>10</v>
      </c>
      <c r="H1833" s="16" t="s">
        <v>251</v>
      </c>
      <c r="I1833" s="16" t="s">
        <v>251</v>
      </c>
      <c r="J1833" s="17">
        <v>30</v>
      </c>
      <c r="K1833" s="17">
        <v>0</v>
      </c>
      <c r="L1833" s="17">
        <v>30</v>
      </c>
      <c r="M1833" s="16" t="s">
        <v>1864</v>
      </c>
      <c r="N1833" s="15">
        <v>41818</v>
      </c>
    </row>
    <row r="1834" spans="1:14" x14ac:dyDescent="0.2">
      <c r="A1834" s="18">
        <v>41550.480613425927</v>
      </c>
      <c r="B1834" s="16" t="s">
        <v>93</v>
      </c>
      <c r="C1834" s="16" t="s">
        <v>1162</v>
      </c>
      <c r="D1834" s="15">
        <v>41540.814363425925</v>
      </c>
      <c r="E1834" s="15">
        <v>41553.533171296294</v>
      </c>
      <c r="F1834" s="16" t="s">
        <v>274</v>
      </c>
      <c r="G1834" s="16" t="s">
        <v>10</v>
      </c>
      <c r="H1834" s="16" t="s">
        <v>253</v>
      </c>
      <c r="I1834" s="16" t="s">
        <v>253</v>
      </c>
      <c r="J1834" s="17">
        <v>30</v>
      </c>
      <c r="K1834" s="17">
        <v>0</v>
      </c>
      <c r="L1834" s="17">
        <v>30</v>
      </c>
      <c r="M1834" s="16" t="s">
        <v>1864</v>
      </c>
      <c r="N1834" s="15">
        <v>41660</v>
      </c>
    </row>
    <row r="1835" spans="1:14" x14ac:dyDescent="0.2">
      <c r="A1835" s="18">
        <v>41562.508217592593</v>
      </c>
      <c r="B1835" s="16" t="s">
        <v>218</v>
      </c>
      <c r="C1835" s="16" t="s">
        <v>1340</v>
      </c>
      <c r="D1835" s="15">
        <v>41552.838819444441</v>
      </c>
      <c r="E1835" s="15">
        <v>41555.866863425923</v>
      </c>
      <c r="F1835" s="16" t="s">
        <v>280</v>
      </c>
      <c r="G1835" s="16" t="s">
        <v>10</v>
      </c>
      <c r="H1835" s="16" t="s">
        <v>254</v>
      </c>
      <c r="I1835" s="16" t="s">
        <v>254</v>
      </c>
      <c r="J1835" s="17">
        <v>30</v>
      </c>
      <c r="K1835" s="17">
        <v>0</v>
      </c>
      <c r="L1835" s="17">
        <v>30</v>
      </c>
      <c r="M1835" s="16" t="s">
        <v>1864</v>
      </c>
      <c r="N1835" s="15">
        <v>41696</v>
      </c>
    </row>
    <row r="1836" spans="1:14" x14ac:dyDescent="0.2">
      <c r="A1836" s="18">
        <v>41593.525277777779</v>
      </c>
      <c r="B1836" s="16" t="s">
        <v>199</v>
      </c>
      <c r="C1836" s="16" t="s">
        <v>1341</v>
      </c>
      <c r="D1836" s="15">
        <v>41583.855868055558</v>
      </c>
      <c r="E1836" s="15">
        <v>41585.652777777781</v>
      </c>
      <c r="F1836" s="16" t="s">
        <v>280</v>
      </c>
      <c r="G1836" s="16" t="s">
        <v>10</v>
      </c>
      <c r="H1836" s="16" t="s">
        <v>255</v>
      </c>
      <c r="I1836" s="16" t="s">
        <v>255</v>
      </c>
      <c r="J1836" s="17">
        <v>30</v>
      </c>
      <c r="K1836" s="17">
        <v>0</v>
      </c>
      <c r="L1836" s="17">
        <v>30</v>
      </c>
      <c r="M1836" s="16" t="s">
        <v>1864</v>
      </c>
      <c r="N1836" s="15">
        <v>41996</v>
      </c>
    </row>
    <row r="1837" spans="1:14" x14ac:dyDescent="0.2">
      <c r="A1837" s="18">
        <v>41593.567418981482</v>
      </c>
      <c r="B1837" s="16" t="s">
        <v>218</v>
      </c>
      <c r="C1837" s="16" t="s">
        <v>1342</v>
      </c>
      <c r="D1837" s="15">
        <v>41583.895092592589</v>
      </c>
      <c r="E1837" s="15">
        <v>41587.526041666664</v>
      </c>
      <c r="F1837" s="16" t="s">
        <v>280</v>
      </c>
      <c r="G1837" s="16" t="s">
        <v>10</v>
      </c>
      <c r="H1837" s="16" t="s">
        <v>253</v>
      </c>
      <c r="I1837" s="16" t="s">
        <v>253</v>
      </c>
      <c r="J1837" s="17">
        <v>30</v>
      </c>
      <c r="K1837" s="17">
        <v>0</v>
      </c>
      <c r="L1837" s="17">
        <v>30</v>
      </c>
      <c r="M1837" s="16" t="s">
        <v>1864</v>
      </c>
      <c r="N1837" s="15">
        <v>41987</v>
      </c>
    </row>
    <row r="1838" spans="1:14" x14ac:dyDescent="0.2">
      <c r="A1838" s="18">
        <v>41561.677928240744</v>
      </c>
      <c r="B1838" s="16" t="s">
        <v>197</v>
      </c>
      <c r="C1838" s="16" t="s">
        <v>1343</v>
      </c>
      <c r="D1838" s="15">
        <v>41552.000752314816</v>
      </c>
      <c r="F1838" s="16" t="s">
        <v>326</v>
      </c>
      <c r="G1838" s="16" t="s">
        <v>10</v>
      </c>
      <c r="H1838" s="16" t="s">
        <v>253</v>
      </c>
      <c r="I1838" s="16" t="s">
        <v>253</v>
      </c>
      <c r="J1838" s="17">
        <v>30</v>
      </c>
      <c r="K1838" s="17">
        <v>0</v>
      </c>
      <c r="L1838" s="17">
        <v>30</v>
      </c>
      <c r="M1838" s="16" t="s">
        <v>1863</v>
      </c>
      <c r="N1838" s="15"/>
    </row>
    <row r="1839" spans="1:14" x14ac:dyDescent="0.2">
      <c r="A1839" s="18">
        <v>41561.558518518519</v>
      </c>
      <c r="B1839" s="16" t="s">
        <v>97</v>
      </c>
      <c r="C1839" s="16" t="s">
        <v>1164</v>
      </c>
      <c r="D1839" s="15">
        <v>41551.858738425923</v>
      </c>
      <c r="F1839" s="16" t="s">
        <v>326</v>
      </c>
      <c r="G1839" s="16" t="s">
        <v>10</v>
      </c>
      <c r="H1839" s="16" t="s">
        <v>251</v>
      </c>
      <c r="I1839" s="16" t="s">
        <v>251</v>
      </c>
      <c r="J1839" s="17">
        <v>30</v>
      </c>
      <c r="K1839" s="17">
        <v>0</v>
      </c>
      <c r="L1839" s="17">
        <v>30</v>
      </c>
      <c r="M1839" s="16" t="s">
        <v>1864</v>
      </c>
      <c r="N1839" s="15">
        <v>41661</v>
      </c>
    </row>
    <row r="1840" spans="1:14" x14ac:dyDescent="0.2">
      <c r="A1840" s="18">
        <v>41562.621168981481</v>
      </c>
      <c r="B1840" s="16" t="s">
        <v>217</v>
      </c>
      <c r="C1840" s="16" t="s">
        <v>1256</v>
      </c>
      <c r="D1840" s="15">
        <v>41552.920208333337</v>
      </c>
      <c r="F1840" s="16" t="s">
        <v>280</v>
      </c>
      <c r="G1840" s="16" t="s">
        <v>10</v>
      </c>
      <c r="H1840" s="16" t="s">
        <v>251</v>
      </c>
      <c r="I1840" s="16" t="s">
        <v>251</v>
      </c>
      <c r="J1840" s="17">
        <v>30</v>
      </c>
      <c r="K1840" s="17">
        <v>0</v>
      </c>
      <c r="L1840" s="17">
        <v>30</v>
      </c>
      <c r="M1840" s="16" t="s">
        <v>1864</v>
      </c>
      <c r="N1840" s="15">
        <v>41684</v>
      </c>
    </row>
    <row r="1841" spans="1:14" x14ac:dyDescent="0.2">
      <c r="A1841" s="18">
        <v>41562.522037037037</v>
      </c>
      <c r="B1841" s="16" t="s">
        <v>199</v>
      </c>
      <c r="C1841" s="16" t="s">
        <v>945</v>
      </c>
      <c r="D1841" s="15">
        <v>41552.819328703707</v>
      </c>
      <c r="E1841" s="15">
        <v>41555.822615740741</v>
      </c>
      <c r="F1841" s="16" t="s">
        <v>280</v>
      </c>
      <c r="G1841" s="16" t="s">
        <v>10</v>
      </c>
      <c r="H1841" s="16" t="s">
        <v>255</v>
      </c>
      <c r="I1841" s="16" t="s">
        <v>255</v>
      </c>
      <c r="J1841" s="17">
        <v>30</v>
      </c>
      <c r="K1841" s="17">
        <v>0</v>
      </c>
      <c r="L1841" s="17">
        <v>30</v>
      </c>
      <c r="M1841" s="16" t="s">
        <v>1864</v>
      </c>
      <c r="N1841" s="15">
        <v>41910</v>
      </c>
    </row>
    <row r="1842" spans="1:14" x14ac:dyDescent="0.2">
      <c r="A1842" s="18">
        <v>41562.521724537037</v>
      </c>
      <c r="B1842" s="16" t="s">
        <v>199</v>
      </c>
      <c r="C1842" s="16" t="s">
        <v>945</v>
      </c>
      <c r="D1842" s="15">
        <v>41552.815069444441</v>
      </c>
      <c r="E1842" s="15">
        <v>41555.822546296295</v>
      </c>
      <c r="F1842" s="16" t="s">
        <v>280</v>
      </c>
      <c r="G1842" s="16" t="s">
        <v>10</v>
      </c>
      <c r="H1842" s="16" t="s">
        <v>255</v>
      </c>
      <c r="I1842" s="16" t="s">
        <v>255</v>
      </c>
      <c r="J1842" s="17">
        <v>30</v>
      </c>
      <c r="K1842" s="17">
        <v>0</v>
      </c>
      <c r="L1842" s="17">
        <v>30</v>
      </c>
      <c r="M1842" s="16" t="s">
        <v>1864</v>
      </c>
      <c r="N1842" s="15">
        <v>41910</v>
      </c>
    </row>
    <row r="1843" spans="1:14" x14ac:dyDescent="0.2">
      <c r="A1843" s="18">
        <v>41593.599363425928</v>
      </c>
      <c r="B1843" s="16" t="s">
        <v>206</v>
      </c>
      <c r="C1843" s="16" t="s">
        <v>1344</v>
      </c>
      <c r="D1843" s="15">
        <v>41583.889479166668</v>
      </c>
      <c r="E1843" s="15">
        <v>41587.349328703705</v>
      </c>
      <c r="F1843" s="16" t="s">
        <v>280</v>
      </c>
      <c r="G1843" s="16" t="s">
        <v>10</v>
      </c>
      <c r="H1843" s="16" t="s">
        <v>251</v>
      </c>
      <c r="I1843" s="16" t="s">
        <v>251</v>
      </c>
      <c r="J1843" s="17">
        <v>30</v>
      </c>
      <c r="K1843" s="17">
        <v>0</v>
      </c>
      <c r="L1843" s="17">
        <v>30</v>
      </c>
      <c r="M1843" s="16" t="s">
        <v>1863</v>
      </c>
      <c r="N1843" s="15"/>
    </row>
    <row r="1844" spans="1:14" x14ac:dyDescent="0.2">
      <c r="A1844" s="18">
        <v>41562.503865740742</v>
      </c>
      <c r="B1844" s="16" t="s">
        <v>207</v>
      </c>
      <c r="C1844" s="16" t="s">
        <v>1345</v>
      </c>
      <c r="D1844" s="15">
        <v>41552.783773148149</v>
      </c>
      <c r="E1844" s="15">
        <v>41555.866793981484</v>
      </c>
      <c r="F1844" s="16" t="s">
        <v>280</v>
      </c>
      <c r="G1844" s="16" t="s">
        <v>10</v>
      </c>
      <c r="H1844" s="16" t="s">
        <v>255</v>
      </c>
      <c r="I1844" s="16" t="s">
        <v>255</v>
      </c>
      <c r="J1844" s="17">
        <v>30</v>
      </c>
      <c r="K1844" s="17">
        <v>0</v>
      </c>
      <c r="L1844" s="17">
        <v>30</v>
      </c>
      <c r="M1844" s="16" t="s">
        <v>1863</v>
      </c>
      <c r="N1844" s="15"/>
    </row>
    <row r="1845" spans="1:14" x14ac:dyDescent="0.2">
      <c r="A1845" s="18">
        <v>41593.502280092594</v>
      </c>
      <c r="B1845" s="16" t="s">
        <v>207</v>
      </c>
      <c r="C1845" s="16" t="s">
        <v>1346</v>
      </c>
      <c r="D1845" s="15">
        <v>41583.771967592591</v>
      </c>
      <c r="E1845" s="15">
        <v>41586.866724537038</v>
      </c>
      <c r="F1845" s="16" t="s">
        <v>280</v>
      </c>
      <c r="G1845" s="16" t="s">
        <v>10</v>
      </c>
      <c r="H1845" s="16" t="s">
        <v>255</v>
      </c>
      <c r="I1845" s="16" t="s">
        <v>255</v>
      </c>
      <c r="J1845" s="17">
        <v>30</v>
      </c>
      <c r="K1845" s="17">
        <v>0</v>
      </c>
      <c r="L1845" s="17">
        <v>30</v>
      </c>
      <c r="M1845" s="16" t="s">
        <v>1863</v>
      </c>
      <c r="N1845" s="15"/>
    </row>
    <row r="1846" spans="1:14" x14ac:dyDescent="0.2">
      <c r="A1846" s="18">
        <v>41554.460902777777</v>
      </c>
      <c r="B1846" s="16" t="s">
        <v>153</v>
      </c>
      <c r="C1846" s="16" t="s">
        <v>1347</v>
      </c>
      <c r="D1846" s="15">
        <v>41544.714108796295</v>
      </c>
      <c r="F1846" s="16" t="s">
        <v>280</v>
      </c>
      <c r="G1846" s="16" t="s">
        <v>10</v>
      </c>
      <c r="H1846" s="16" t="s">
        <v>256</v>
      </c>
      <c r="I1846" s="16" t="s">
        <v>256</v>
      </c>
      <c r="J1846" s="17">
        <v>470</v>
      </c>
      <c r="K1846" s="17">
        <v>0</v>
      </c>
      <c r="L1846" s="17">
        <v>470</v>
      </c>
      <c r="M1846" s="16" t="s">
        <v>1864</v>
      </c>
      <c r="N1846" s="15">
        <v>41715</v>
      </c>
    </row>
    <row r="1847" spans="1:14" x14ac:dyDescent="0.2">
      <c r="A1847" s="18">
        <v>41562.577372685184</v>
      </c>
      <c r="B1847" s="16" t="s">
        <v>216</v>
      </c>
      <c r="C1847" s="16" t="s">
        <v>405</v>
      </c>
      <c r="D1847" s="15">
        <v>41552.811990740738</v>
      </c>
      <c r="E1847" s="15">
        <v>41553.467847222222</v>
      </c>
      <c r="F1847" s="16" t="s">
        <v>280</v>
      </c>
      <c r="G1847" s="16" t="s">
        <v>10</v>
      </c>
      <c r="H1847" s="16" t="s">
        <v>253</v>
      </c>
      <c r="I1847" s="16" t="s">
        <v>253</v>
      </c>
      <c r="J1847" s="17">
        <v>50</v>
      </c>
      <c r="K1847" s="17">
        <v>0</v>
      </c>
      <c r="L1847" s="17">
        <v>50</v>
      </c>
      <c r="M1847" s="16" t="s">
        <v>1864</v>
      </c>
      <c r="N1847" s="15">
        <v>41934</v>
      </c>
    </row>
    <row r="1848" spans="1:14" x14ac:dyDescent="0.2">
      <c r="A1848" s="18">
        <v>41562.519259259258</v>
      </c>
      <c r="B1848" s="16" t="s">
        <v>224</v>
      </c>
      <c r="C1848" s="16" t="s">
        <v>1348</v>
      </c>
      <c r="D1848" s="15">
        <v>41552.753263888888</v>
      </c>
      <c r="E1848" s="15">
        <v>41555.822488425925</v>
      </c>
      <c r="F1848" s="16" t="s">
        <v>280</v>
      </c>
      <c r="G1848" s="16" t="s">
        <v>10</v>
      </c>
      <c r="H1848" s="16" t="s">
        <v>255</v>
      </c>
      <c r="I1848" s="16" t="s">
        <v>255</v>
      </c>
      <c r="J1848" s="17">
        <v>30</v>
      </c>
      <c r="K1848" s="17">
        <v>0</v>
      </c>
      <c r="L1848" s="17">
        <v>30</v>
      </c>
      <c r="M1848" s="16" t="s">
        <v>1864</v>
      </c>
      <c r="N1848" s="15">
        <v>41697</v>
      </c>
    </row>
    <row r="1849" spans="1:14" x14ac:dyDescent="0.2">
      <c r="A1849" s="18">
        <v>41593.506319444445</v>
      </c>
      <c r="B1849" s="16" t="s">
        <v>218</v>
      </c>
      <c r="C1849" s="16" t="s">
        <v>1349</v>
      </c>
      <c r="D1849" s="15">
        <v>41583.737233796295</v>
      </c>
      <c r="E1849" s="15">
        <v>41587.441122685188</v>
      </c>
      <c r="F1849" s="16" t="s">
        <v>280</v>
      </c>
      <c r="G1849" s="16" t="s">
        <v>10</v>
      </c>
      <c r="H1849" s="16" t="s">
        <v>255</v>
      </c>
      <c r="I1849" s="16" t="s">
        <v>255</v>
      </c>
      <c r="J1849" s="17">
        <v>30</v>
      </c>
      <c r="K1849" s="17">
        <v>0</v>
      </c>
      <c r="L1849" s="17">
        <v>30</v>
      </c>
      <c r="M1849" s="16" t="s">
        <v>1864</v>
      </c>
      <c r="N1849" s="15">
        <v>41752</v>
      </c>
    </row>
    <row r="1850" spans="1:14" x14ac:dyDescent="0.2">
      <c r="A1850" s="18">
        <v>41548.78197916667</v>
      </c>
      <c r="B1850" s="16" t="s">
        <v>143</v>
      </c>
      <c r="C1850" s="16" t="s">
        <v>1350</v>
      </c>
      <c r="D1850" s="15">
        <v>41558.567245370374</v>
      </c>
      <c r="F1850" s="16" t="s">
        <v>288</v>
      </c>
      <c r="G1850" s="16" t="s">
        <v>10</v>
      </c>
      <c r="H1850" s="16" t="s">
        <v>256</v>
      </c>
      <c r="I1850" s="16" t="s">
        <v>256</v>
      </c>
      <c r="J1850" s="17">
        <v>470</v>
      </c>
      <c r="K1850" s="17">
        <v>0</v>
      </c>
      <c r="L1850" s="17">
        <v>470</v>
      </c>
      <c r="M1850" s="16" t="s">
        <v>1864</v>
      </c>
      <c r="N1850" s="15">
        <v>41937</v>
      </c>
    </row>
    <row r="1851" spans="1:14" x14ac:dyDescent="0.2">
      <c r="A1851" s="18">
        <v>41562.524143518516</v>
      </c>
      <c r="B1851" s="16" t="s">
        <v>199</v>
      </c>
      <c r="C1851" s="16" t="s">
        <v>1351</v>
      </c>
      <c r="D1851" s="15">
        <v>41552.728900462964</v>
      </c>
      <c r="E1851" s="15">
        <v>41556.225023148145</v>
      </c>
      <c r="F1851" s="16" t="s">
        <v>280</v>
      </c>
      <c r="G1851" s="16" t="s">
        <v>10</v>
      </c>
      <c r="H1851" s="16" t="s">
        <v>255</v>
      </c>
      <c r="I1851" s="16" t="s">
        <v>255</v>
      </c>
      <c r="J1851" s="17">
        <v>30</v>
      </c>
      <c r="K1851" s="17">
        <v>0</v>
      </c>
      <c r="L1851" s="17">
        <v>30</v>
      </c>
      <c r="M1851" s="16" t="s">
        <v>1864</v>
      </c>
      <c r="N1851" s="15">
        <v>41698</v>
      </c>
    </row>
    <row r="1852" spans="1:14" x14ac:dyDescent="0.2">
      <c r="A1852" s="18">
        <v>41555.5621875</v>
      </c>
      <c r="B1852" s="16" t="s">
        <v>73</v>
      </c>
      <c r="C1852" s="16" t="s">
        <v>1352</v>
      </c>
      <c r="D1852" s="15">
        <v>41545.765625</v>
      </c>
      <c r="E1852" s="15">
        <v>41557.914236111108</v>
      </c>
      <c r="F1852" s="16" t="s">
        <v>274</v>
      </c>
      <c r="G1852" s="16" t="s">
        <v>10</v>
      </c>
      <c r="H1852" s="16" t="s">
        <v>252</v>
      </c>
      <c r="I1852" s="16" t="s">
        <v>252</v>
      </c>
      <c r="J1852" s="17">
        <v>220</v>
      </c>
      <c r="K1852" s="17">
        <v>0</v>
      </c>
      <c r="L1852" s="17">
        <v>220</v>
      </c>
      <c r="M1852" s="16" t="s">
        <v>1864</v>
      </c>
      <c r="N1852" s="15">
        <v>41920</v>
      </c>
    </row>
    <row r="1853" spans="1:14" x14ac:dyDescent="0.2">
      <c r="A1853" s="18">
        <v>41593.515219907407</v>
      </c>
      <c r="B1853" s="16" t="s">
        <v>224</v>
      </c>
      <c r="C1853" s="16" t="s">
        <v>1353</v>
      </c>
      <c r="D1853" s="15">
        <v>41583.713796296295</v>
      </c>
      <c r="E1853" s="15">
        <v>41586.866655092592</v>
      </c>
      <c r="F1853" s="16" t="s">
        <v>280</v>
      </c>
      <c r="G1853" s="16" t="s">
        <v>10</v>
      </c>
      <c r="H1853" s="16" t="s">
        <v>255</v>
      </c>
      <c r="I1853" s="16" t="s">
        <v>255</v>
      </c>
      <c r="J1853" s="17">
        <v>30</v>
      </c>
      <c r="K1853" s="17">
        <v>0</v>
      </c>
      <c r="L1853" s="17">
        <v>30</v>
      </c>
      <c r="M1853" s="16" t="s">
        <v>1864</v>
      </c>
      <c r="N1853" s="15">
        <v>41775</v>
      </c>
    </row>
    <row r="1854" spans="1:14" x14ac:dyDescent="0.2">
      <c r="A1854" s="18">
        <v>41554.619293981479</v>
      </c>
      <c r="B1854" s="16" t="s">
        <v>175</v>
      </c>
      <c r="C1854" s="16" t="s">
        <v>1230</v>
      </c>
      <c r="D1854" s="15">
        <v>41544.805011574077</v>
      </c>
      <c r="E1854" s="15">
        <v>41553.503530092596</v>
      </c>
      <c r="F1854" s="16" t="s">
        <v>274</v>
      </c>
      <c r="G1854" s="16" t="s">
        <v>10</v>
      </c>
      <c r="H1854" s="16" t="s">
        <v>253</v>
      </c>
      <c r="I1854" s="16" t="s">
        <v>253</v>
      </c>
      <c r="J1854" s="17">
        <v>30</v>
      </c>
      <c r="K1854" s="17">
        <v>0</v>
      </c>
      <c r="L1854" s="17">
        <v>30</v>
      </c>
      <c r="M1854" s="16" t="s">
        <v>1864</v>
      </c>
      <c r="N1854" s="15">
        <v>41677</v>
      </c>
    </row>
    <row r="1855" spans="1:14" x14ac:dyDescent="0.2">
      <c r="A1855" s="18">
        <v>41593.596435185187</v>
      </c>
      <c r="B1855" s="16" t="s">
        <v>206</v>
      </c>
      <c r="C1855" s="16" t="s">
        <v>1354</v>
      </c>
      <c r="D1855" s="15">
        <v>41583.782037037039</v>
      </c>
      <c r="E1855" s="15">
        <v>41587.12945601852</v>
      </c>
      <c r="F1855" s="16" t="s">
        <v>280</v>
      </c>
      <c r="G1855" s="16" t="s">
        <v>10</v>
      </c>
      <c r="H1855" s="16" t="s">
        <v>251</v>
      </c>
      <c r="I1855" s="16" t="s">
        <v>251</v>
      </c>
      <c r="J1855" s="17">
        <v>30</v>
      </c>
      <c r="K1855" s="17">
        <v>0</v>
      </c>
      <c r="L1855" s="17">
        <v>30</v>
      </c>
      <c r="M1855" s="16" t="s">
        <v>1863</v>
      </c>
      <c r="N1855" s="15"/>
    </row>
    <row r="1856" spans="1:14" x14ac:dyDescent="0.2">
      <c r="A1856" s="18">
        <v>41562.591157407405</v>
      </c>
      <c r="B1856" s="16" t="s">
        <v>85</v>
      </c>
      <c r="C1856" s="16" t="s">
        <v>794</v>
      </c>
      <c r="D1856" s="15">
        <v>41552.775208333333</v>
      </c>
      <c r="E1856" s="15">
        <v>41556.316423611112</v>
      </c>
      <c r="F1856" s="16" t="s">
        <v>280</v>
      </c>
      <c r="G1856" s="16" t="s">
        <v>10</v>
      </c>
      <c r="H1856" s="16" t="s">
        <v>251</v>
      </c>
      <c r="I1856" s="16" t="s">
        <v>251</v>
      </c>
      <c r="J1856" s="17">
        <v>30</v>
      </c>
      <c r="K1856" s="17">
        <v>0</v>
      </c>
      <c r="L1856" s="17">
        <v>30</v>
      </c>
      <c r="M1856" s="16" t="s">
        <v>1863</v>
      </c>
      <c r="N1856" s="15"/>
    </row>
    <row r="1857" spans="1:14" x14ac:dyDescent="0.2">
      <c r="A1857" s="18">
        <v>41583.558888888889</v>
      </c>
      <c r="B1857" s="16" t="s">
        <v>189</v>
      </c>
      <c r="C1857" s="16" t="s">
        <v>1355</v>
      </c>
      <c r="D1857" s="15">
        <v>41542.742118055554</v>
      </c>
      <c r="E1857" s="15">
        <v>41543.381574074076</v>
      </c>
      <c r="F1857" s="16" t="s">
        <v>280</v>
      </c>
      <c r="G1857" s="16" t="s">
        <v>10</v>
      </c>
      <c r="H1857" s="16" t="s">
        <v>255</v>
      </c>
      <c r="I1857" s="16" t="s">
        <v>255</v>
      </c>
      <c r="J1857" s="17">
        <v>401</v>
      </c>
      <c r="K1857" s="17">
        <v>7</v>
      </c>
      <c r="L1857" s="17">
        <v>408</v>
      </c>
      <c r="M1857" s="16" t="s">
        <v>1863</v>
      </c>
      <c r="N1857" s="15"/>
    </row>
    <row r="1858" spans="1:14" x14ac:dyDescent="0.2">
      <c r="A1858" s="18">
        <v>41555.470370370371</v>
      </c>
      <c r="B1858" s="16" t="s">
        <v>234</v>
      </c>
      <c r="C1858" s="16" t="s">
        <v>981</v>
      </c>
      <c r="D1858" s="15">
        <v>41545.651944444442</v>
      </c>
      <c r="F1858" s="16" t="s">
        <v>288</v>
      </c>
      <c r="G1858" s="16" t="s">
        <v>10</v>
      </c>
      <c r="H1858" s="16" t="s">
        <v>256</v>
      </c>
      <c r="I1858" s="16" t="s">
        <v>256</v>
      </c>
      <c r="J1858" s="17">
        <v>30</v>
      </c>
      <c r="K1858" s="17">
        <v>500</v>
      </c>
      <c r="L1858" s="17">
        <v>530</v>
      </c>
      <c r="M1858" s="16" t="s">
        <v>1864</v>
      </c>
      <c r="N1858" s="15">
        <v>41794</v>
      </c>
    </row>
    <row r="1859" spans="1:14" x14ac:dyDescent="0.2">
      <c r="A1859" s="18">
        <v>41562.575057870374</v>
      </c>
      <c r="B1859" s="16" t="s">
        <v>216</v>
      </c>
      <c r="C1859" s="16" t="s">
        <v>323</v>
      </c>
      <c r="D1859" s="15">
        <v>41552.748356481483</v>
      </c>
      <c r="E1859" s="15">
        <v>41552.734351851854</v>
      </c>
      <c r="F1859" s="16" t="s">
        <v>280</v>
      </c>
      <c r="G1859" s="16" t="s">
        <v>10</v>
      </c>
      <c r="H1859" s="16" t="s">
        <v>253</v>
      </c>
      <c r="I1859" s="16" t="s">
        <v>253</v>
      </c>
      <c r="J1859" s="17">
        <v>50</v>
      </c>
      <c r="K1859" s="17">
        <v>0</v>
      </c>
      <c r="L1859" s="17">
        <v>50</v>
      </c>
      <c r="M1859" s="16" t="s">
        <v>1864</v>
      </c>
      <c r="N1859" s="15">
        <v>41770</v>
      </c>
    </row>
    <row r="1860" spans="1:14" x14ac:dyDescent="0.2">
      <c r="A1860" s="18">
        <v>41554.632962962962</v>
      </c>
      <c r="B1860" s="16" t="s">
        <v>175</v>
      </c>
      <c r="C1860" s="16" t="s">
        <v>1230</v>
      </c>
      <c r="D1860" s="15">
        <v>41544.805011574077</v>
      </c>
      <c r="E1860" s="15">
        <v>41553.503530092596</v>
      </c>
      <c r="F1860" s="16" t="s">
        <v>274</v>
      </c>
      <c r="G1860" s="16" t="s">
        <v>10</v>
      </c>
      <c r="H1860" s="16" t="s">
        <v>253</v>
      </c>
      <c r="I1860" s="16" t="s">
        <v>253</v>
      </c>
      <c r="J1860" s="17">
        <v>30</v>
      </c>
      <c r="K1860" s="17">
        <v>0</v>
      </c>
      <c r="L1860" s="17">
        <v>30</v>
      </c>
      <c r="M1860" s="16" t="s">
        <v>1864</v>
      </c>
      <c r="N1860" s="15">
        <v>41677</v>
      </c>
    </row>
    <row r="1861" spans="1:14" x14ac:dyDescent="0.2">
      <c r="A1861" s="18">
        <v>41562.523541666669</v>
      </c>
      <c r="B1861" s="16" t="s">
        <v>199</v>
      </c>
      <c r="C1861" s="16" t="s">
        <v>1051</v>
      </c>
      <c r="D1861" s="15">
        <v>41552.693425925929</v>
      </c>
      <c r="E1861" s="15">
        <v>41555.822430555556</v>
      </c>
      <c r="F1861" s="16" t="s">
        <v>280</v>
      </c>
      <c r="G1861" s="16" t="s">
        <v>10</v>
      </c>
      <c r="H1861" s="16" t="s">
        <v>255</v>
      </c>
      <c r="I1861" s="16" t="s">
        <v>255</v>
      </c>
      <c r="J1861" s="17">
        <v>30</v>
      </c>
      <c r="K1861" s="17">
        <v>0</v>
      </c>
      <c r="L1861" s="17">
        <v>30</v>
      </c>
      <c r="M1861" s="16" t="s">
        <v>1864</v>
      </c>
      <c r="N1861" s="15">
        <v>41997</v>
      </c>
    </row>
    <row r="1862" spans="1:14" x14ac:dyDescent="0.2">
      <c r="A1862" s="18">
        <v>41561.955451388887</v>
      </c>
      <c r="B1862" s="16" t="s">
        <v>211</v>
      </c>
      <c r="C1862" s="16" t="s">
        <v>1356</v>
      </c>
      <c r="D1862" s="15">
        <v>41552.120405092595</v>
      </c>
      <c r="F1862" s="16" t="s">
        <v>280</v>
      </c>
      <c r="G1862" s="16" t="s">
        <v>10</v>
      </c>
      <c r="H1862" s="16" t="s">
        <v>252</v>
      </c>
      <c r="I1862" s="16" t="s">
        <v>252</v>
      </c>
      <c r="J1862" s="17">
        <v>30</v>
      </c>
      <c r="K1862" s="17">
        <v>400</v>
      </c>
      <c r="L1862" s="17">
        <v>430</v>
      </c>
      <c r="M1862" s="16" t="s">
        <v>1864</v>
      </c>
      <c r="N1862" s="15">
        <v>41712</v>
      </c>
    </row>
    <row r="1863" spans="1:14" x14ac:dyDescent="0.2">
      <c r="A1863" s="18">
        <v>41562.502592592595</v>
      </c>
      <c r="B1863" s="16" t="s">
        <v>207</v>
      </c>
      <c r="C1863" s="16" t="s">
        <v>1055</v>
      </c>
      <c r="D1863" s="15">
        <v>41552.667337962965</v>
      </c>
      <c r="E1863" s="15">
        <v>41556.229895833334</v>
      </c>
      <c r="F1863" s="16" t="s">
        <v>280</v>
      </c>
      <c r="G1863" s="16" t="s">
        <v>10</v>
      </c>
      <c r="H1863" s="16" t="s">
        <v>255</v>
      </c>
      <c r="I1863" s="16" t="s">
        <v>255</v>
      </c>
      <c r="J1863" s="17">
        <v>30</v>
      </c>
      <c r="K1863" s="17">
        <v>90.01</v>
      </c>
      <c r="L1863" s="17">
        <v>120.01</v>
      </c>
      <c r="M1863" s="16" t="s">
        <v>1863</v>
      </c>
      <c r="N1863" s="15"/>
    </row>
    <row r="1864" spans="1:14" x14ac:dyDescent="0.2">
      <c r="A1864" s="18">
        <v>41562.5080787037</v>
      </c>
      <c r="B1864" s="16" t="s">
        <v>218</v>
      </c>
      <c r="C1864" s="16" t="s">
        <v>1340</v>
      </c>
      <c r="D1864" s="15">
        <v>41552.66265046296</v>
      </c>
      <c r="E1864" s="15">
        <v>41555.866585648146</v>
      </c>
      <c r="F1864" s="16" t="s">
        <v>280</v>
      </c>
      <c r="G1864" s="16" t="s">
        <v>10</v>
      </c>
      <c r="H1864" s="16" t="s">
        <v>254</v>
      </c>
      <c r="I1864" s="16" t="s">
        <v>254</v>
      </c>
      <c r="J1864" s="17">
        <v>30</v>
      </c>
      <c r="K1864" s="17">
        <v>0</v>
      </c>
      <c r="L1864" s="17">
        <v>30</v>
      </c>
      <c r="M1864" s="16" t="s">
        <v>1864</v>
      </c>
      <c r="N1864" s="15">
        <v>41696</v>
      </c>
    </row>
    <row r="1865" spans="1:14" x14ac:dyDescent="0.2">
      <c r="A1865" s="18">
        <v>41593.507465277777</v>
      </c>
      <c r="B1865" s="16" t="s">
        <v>218</v>
      </c>
      <c r="C1865" s="16" t="s">
        <v>1357</v>
      </c>
      <c r="D1865" s="15">
        <v>41583.64570601852</v>
      </c>
      <c r="E1865" s="15">
        <v>41586.86650462963</v>
      </c>
      <c r="F1865" s="16" t="s">
        <v>280</v>
      </c>
      <c r="G1865" s="16" t="s">
        <v>10</v>
      </c>
      <c r="H1865" s="16" t="s">
        <v>255</v>
      </c>
      <c r="I1865" s="16" t="s">
        <v>255</v>
      </c>
      <c r="J1865" s="17">
        <v>30</v>
      </c>
      <c r="K1865" s="17">
        <v>0</v>
      </c>
      <c r="L1865" s="17">
        <v>30</v>
      </c>
      <c r="M1865" s="16" t="s">
        <v>1864</v>
      </c>
      <c r="N1865" s="15">
        <v>41802</v>
      </c>
    </row>
    <row r="1866" spans="1:14" x14ac:dyDescent="0.2">
      <c r="A1866" s="18">
        <v>41561.684918981482</v>
      </c>
      <c r="B1866" s="16" t="s">
        <v>155</v>
      </c>
      <c r="C1866" s="16" t="s">
        <v>1358</v>
      </c>
      <c r="D1866" s="15">
        <v>41551.821875000001</v>
      </c>
      <c r="F1866" s="16" t="s">
        <v>326</v>
      </c>
      <c r="G1866" s="16" t="s">
        <v>10</v>
      </c>
      <c r="H1866" s="16" t="s">
        <v>251</v>
      </c>
      <c r="I1866" s="16" t="s">
        <v>251</v>
      </c>
      <c r="J1866" s="17">
        <v>30</v>
      </c>
      <c r="K1866" s="17">
        <v>0</v>
      </c>
      <c r="L1866" s="17">
        <v>30</v>
      </c>
      <c r="M1866" s="16" t="s">
        <v>1863</v>
      </c>
      <c r="N1866" s="15"/>
    </row>
    <row r="1867" spans="1:14" x14ac:dyDescent="0.2">
      <c r="A1867" s="18">
        <v>41548.660902777781</v>
      </c>
      <c r="B1867" s="16" t="s">
        <v>231</v>
      </c>
      <c r="C1867" s="16" t="s">
        <v>1359</v>
      </c>
      <c r="D1867" s="15">
        <v>41538.796793981484</v>
      </c>
      <c r="F1867" s="16" t="s">
        <v>288</v>
      </c>
      <c r="G1867" s="16" t="s">
        <v>10</v>
      </c>
      <c r="H1867" s="16" t="s">
        <v>256</v>
      </c>
      <c r="I1867" s="16" t="s">
        <v>256</v>
      </c>
      <c r="J1867" s="17">
        <v>30</v>
      </c>
      <c r="K1867" s="17">
        <v>427.5</v>
      </c>
      <c r="L1867" s="17">
        <v>457.5</v>
      </c>
      <c r="M1867" s="16" t="s">
        <v>1864</v>
      </c>
      <c r="N1867" s="15">
        <v>41699</v>
      </c>
    </row>
    <row r="1868" spans="1:14" x14ac:dyDescent="0.2">
      <c r="A1868" s="18">
        <v>41562.597546296296</v>
      </c>
      <c r="B1868" s="16" t="s">
        <v>206</v>
      </c>
      <c r="C1868" s="16" t="s">
        <v>1267</v>
      </c>
      <c r="D1868" s="15">
        <v>41552.730532407404</v>
      </c>
      <c r="E1868" s="15">
        <v>41556.129305555558</v>
      </c>
      <c r="F1868" s="16" t="s">
        <v>280</v>
      </c>
      <c r="G1868" s="16" t="s">
        <v>10</v>
      </c>
      <c r="H1868" s="16" t="s">
        <v>251</v>
      </c>
      <c r="I1868" s="16" t="s">
        <v>251</v>
      </c>
      <c r="J1868" s="17">
        <v>30</v>
      </c>
      <c r="K1868" s="17">
        <v>0</v>
      </c>
      <c r="L1868" s="17">
        <v>30</v>
      </c>
      <c r="M1868" s="16" t="s">
        <v>1863</v>
      </c>
      <c r="N1868" s="15"/>
    </row>
    <row r="1869" spans="1:14" x14ac:dyDescent="0.2">
      <c r="A1869" s="18">
        <v>41562.506655092591</v>
      </c>
      <c r="B1869" s="16" t="s">
        <v>218</v>
      </c>
      <c r="C1869" s="16" t="s">
        <v>876</v>
      </c>
      <c r="D1869" s="15">
        <v>41552.636805555558</v>
      </c>
      <c r="E1869" s="15">
        <v>41555.866435185184</v>
      </c>
      <c r="F1869" s="16" t="s">
        <v>280</v>
      </c>
      <c r="G1869" s="16" t="s">
        <v>10</v>
      </c>
      <c r="H1869" s="16" t="s">
        <v>255</v>
      </c>
      <c r="I1869" s="16" t="s">
        <v>255</v>
      </c>
      <c r="J1869" s="17">
        <v>30</v>
      </c>
      <c r="K1869" s="17">
        <v>0</v>
      </c>
      <c r="L1869" s="17">
        <v>30</v>
      </c>
      <c r="M1869" s="16" t="s">
        <v>1864</v>
      </c>
      <c r="N1869" s="15">
        <v>41888</v>
      </c>
    </row>
    <row r="1870" spans="1:14" x14ac:dyDescent="0.2">
      <c r="A1870" s="18">
        <v>41559.805</v>
      </c>
      <c r="B1870" s="16" t="s">
        <v>198</v>
      </c>
      <c r="C1870" s="16" t="s">
        <v>1057</v>
      </c>
      <c r="D1870" s="15">
        <v>41549.934953703705</v>
      </c>
      <c r="F1870" s="16" t="s">
        <v>326</v>
      </c>
      <c r="G1870" s="16" t="s">
        <v>10</v>
      </c>
      <c r="H1870" s="16" t="s">
        <v>251</v>
      </c>
      <c r="I1870" s="16" t="s">
        <v>251</v>
      </c>
      <c r="J1870" s="17">
        <v>30</v>
      </c>
      <c r="K1870" s="17">
        <v>0</v>
      </c>
      <c r="L1870" s="17">
        <v>30</v>
      </c>
      <c r="M1870" s="16" t="s">
        <v>1864</v>
      </c>
      <c r="N1870" s="15">
        <v>41837</v>
      </c>
    </row>
    <row r="1871" spans="1:14" x14ac:dyDescent="0.2">
      <c r="A1871" s="18">
        <v>41562.59715277778</v>
      </c>
      <c r="B1871" s="16" t="s">
        <v>206</v>
      </c>
      <c r="C1871" s="16" t="s">
        <v>632</v>
      </c>
      <c r="D1871" s="15">
        <v>41552.72452546296</v>
      </c>
      <c r="E1871" s="15">
        <v>41556.129236111112</v>
      </c>
      <c r="F1871" s="16" t="s">
        <v>280</v>
      </c>
      <c r="G1871" s="16" t="s">
        <v>10</v>
      </c>
      <c r="H1871" s="16" t="s">
        <v>251</v>
      </c>
      <c r="I1871" s="16" t="s">
        <v>251</v>
      </c>
      <c r="J1871" s="17">
        <v>30</v>
      </c>
      <c r="K1871" s="17">
        <v>0</v>
      </c>
      <c r="L1871" s="17">
        <v>30</v>
      </c>
      <c r="M1871" s="16" t="s">
        <v>1863</v>
      </c>
      <c r="N1871" s="15"/>
    </row>
    <row r="1872" spans="1:14" x14ac:dyDescent="0.2">
      <c r="A1872" s="18">
        <v>41593.507685185185</v>
      </c>
      <c r="B1872" s="16" t="s">
        <v>218</v>
      </c>
      <c r="C1872" s="16" t="s">
        <v>1360</v>
      </c>
      <c r="D1872" s="15">
        <v>41583.625185185185</v>
      </c>
      <c r="E1872" s="15">
        <v>41586.866377314815</v>
      </c>
      <c r="F1872" s="16" t="s">
        <v>280</v>
      </c>
      <c r="G1872" s="16" t="s">
        <v>10</v>
      </c>
      <c r="H1872" s="16" t="s">
        <v>255</v>
      </c>
      <c r="I1872" s="16" t="s">
        <v>255</v>
      </c>
      <c r="J1872" s="17">
        <v>30</v>
      </c>
      <c r="K1872" s="17">
        <v>0</v>
      </c>
      <c r="L1872" s="17">
        <v>30</v>
      </c>
      <c r="M1872" s="16" t="s">
        <v>1864</v>
      </c>
      <c r="N1872" s="15">
        <v>41800</v>
      </c>
    </row>
    <row r="1873" spans="1:14" x14ac:dyDescent="0.2">
      <c r="A1873" s="18">
        <v>41561.732638888891</v>
      </c>
      <c r="B1873" s="16" t="s">
        <v>235</v>
      </c>
      <c r="C1873" s="16" t="s">
        <v>1361</v>
      </c>
      <c r="D1873" s="15">
        <v>41551.847268518519</v>
      </c>
      <c r="E1873" s="15">
        <v>41560.952476851853</v>
      </c>
      <c r="F1873" s="16" t="s">
        <v>274</v>
      </c>
      <c r="G1873" s="16" t="s">
        <v>10</v>
      </c>
      <c r="H1873" s="16" t="s">
        <v>252</v>
      </c>
      <c r="I1873" s="16" t="s">
        <v>252</v>
      </c>
      <c r="J1873" s="17">
        <v>30</v>
      </c>
      <c r="K1873" s="17">
        <v>222.52</v>
      </c>
      <c r="L1873" s="17">
        <v>252.52</v>
      </c>
      <c r="M1873" s="16" t="s">
        <v>1864</v>
      </c>
      <c r="N1873" s="15">
        <v>41700</v>
      </c>
    </row>
    <row r="1874" spans="1:14" x14ac:dyDescent="0.2">
      <c r="A1874" s="18">
        <v>41548.769837962966</v>
      </c>
      <c r="B1874" s="16" t="s">
        <v>232</v>
      </c>
      <c r="C1874" s="16" t="s">
        <v>940</v>
      </c>
      <c r="D1874" s="15">
        <v>41538.882407407407</v>
      </c>
      <c r="E1874" s="15">
        <v>41555.8044212963</v>
      </c>
      <c r="F1874" s="16" t="s">
        <v>288</v>
      </c>
      <c r="G1874" s="16" t="s">
        <v>10</v>
      </c>
      <c r="H1874" s="16" t="s">
        <v>256</v>
      </c>
      <c r="I1874" s="16" t="s">
        <v>256</v>
      </c>
      <c r="J1874" s="17">
        <v>30</v>
      </c>
      <c r="K1874" s="17">
        <v>450</v>
      </c>
      <c r="L1874" s="17">
        <v>480</v>
      </c>
      <c r="M1874" s="16" t="s">
        <v>1864</v>
      </c>
      <c r="N1874" s="15">
        <v>41688</v>
      </c>
    </row>
    <row r="1875" spans="1:14" x14ac:dyDescent="0.2">
      <c r="A1875" s="18">
        <v>41561.544409722221</v>
      </c>
      <c r="B1875" s="16" t="s">
        <v>157</v>
      </c>
      <c r="C1875" s="16" t="s">
        <v>870</v>
      </c>
      <c r="D1875" s="15">
        <v>41551.656805555554</v>
      </c>
      <c r="F1875" s="16" t="s">
        <v>326</v>
      </c>
      <c r="G1875" s="16" t="s">
        <v>10</v>
      </c>
      <c r="H1875" s="16" t="s">
        <v>251</v>
      </c>
      <c r="I1875" s="16" t="s">
        <v>251</v>
      </c>
      <c r="J1875" s="17">
        <v>30</v>
      </c>
      <c r="K1875" s="17">
        <v>0</v>
      </c>
      <c r="L1875" s="17">
        <v>30</v>
      </c>
      <c r="M1875" s="16" t="s">
        <v>1864</v>
      </c>
      <c r="N1875" s="15">
        <v>41931</v>
      </c>
    </row>
    <row r="1876" spans="1:14" x14ac:dyDescent="0.2">
      <c r="A1876" s="18">
        <v>41562.576967592591</v>
      </c>
      <c r="B1876" s="16" t="s">
        <v>216</v>
      </c>
      <c r="C1876" s="16" t="s">
        <v>405</v>
      </c>
      <c r="D1876" s="15">
        <v>41552.660798611112</v>
      </c>
      <c r="E1876" s="15">
        <v>41556.819884259261</v>
      </c>
      <c r="F1876" s="16" t="s">
        <v>280</v>
      </c>
      <c r="G1876" s="16" t="s">
        <v>10</v>
      </c>
      <c r="H1876" s="16" t="s">
        <v>252</v>
      </c>
      <c r="I1876" s="16" t="s">
        <v>252</v>
      </c>
      <c r="J1876" s="17">
        <v>50</v>
      </c>
      <c r="K1876" s="17">
        <v>1300</v>
      </c>
      <c r="L1876" s="17">
        <v>1350</v>
      </c>
      <c r="M1876" s="16" t="s">
        <v>1864</v>
      </c>
      <c r="N1876" s="15">
        <v>41934</v>
      </c>
    </row>
    <row r="1877" spans="1:14" x14ac:dyDescent="0.2">
      <c r="A1877" s="18">
        <v>41548.74800925926</v>
      </c>
      <c r="B1877" s="16" t="s">
        <v>231</v>
      </c>
      <c r="C1877" s="16" t="s">
        <v>995</v>
      </c>
      <c r="D1877" s="15">
        <v>41538.827407407407</v>
      </c>
      <c r="E1877" s="15">
        <v>41541.584062499998</v>
      </c>
      <c r="F1877" s="16" t="s">
        <v>288</v>
      </c>
      <c r="G1877" s="16" t="s">
        <v>10</v>
      </c>
      <c r="H1877" s="16" t="s">
        <v>255</v>
      </c>
      <c r="I1877" s="16" t="s">
        <v>255</v>
      </c>
      <c r="J1877" s="17">
        <v>949</v>
      </c>
      <c r="K1877" s="17">
        <v>0</v>
      </c>
      <c r="L1877" s="17">
        <v>949</v>
      </c>
      <c r="M1877" s="16" t="s">
        <v>1864</v>
      </c>
      <c r="N1877" s="15">
        <v>41773</v>
      </c>
    </row>
    <row r="1878" spans="1:14" x14ac:dyDescent="0.2">
      <c r="A1878" s="18">
        <v>41560.506076388891</v>
      </c>
      <c r="B1878" s="16" t="s">
        <v>104</v>
      </c>
      <c r="C1878" s="16" t="s">
        <v>1362</v>
      </c>
      <c r="D1878" s="15">
        <v>41550.578009259261</v>
      </c>
      <c r="E1878" s="15">
        <v>41559.891944444447</v>
      </c>
      <c r="F1878" s="16" t="s">
        <v>288</v>
      </c>
      <c r="G1878" s="16" t="s">
        <v>10</v>
      </c>
      <c r="H1878" s="16" t="s">
        <v>254</v>
      </c>
      <c r="I1878" s="16" t="s">
        <v>254</v>
      </c>
      <c r="J1878" s="17">
        <v>150</v>
      </c>
      <c r="K1878" s="17">
        <v>0</v>
      </c>
      <c r="L1878" s="17">
        <v>150</v>
      </c>
      <c r="M1878" s="16" t="s">
        <v>1864</v>
      </c>
      <c r="N1878" s="15">
        <v>41894</v>
      </c>
    </row>
    <row r="1879" spans="1:14" x14ac:dyDescent="0.2">
      <c r="A1879" s="18">
        <v>41548.658993055556</v>
      </c>
      <c r="B1879" s="16" t="s">
        <v>231</v>
      </c>
      <c r="C1879" s="16" t="s">
        <v>1363</v>
      </c>
      <c r="D1879" s="15">
        <v>41538.725740740738</v>
      </c>
      <c r="F1879" s="16" t="s">
        <v>288</v>
      </c>
      <c r="G1879" s="16" t="s">
        <v>10</v>
      </c>
      <c r="H1879" s="16" t="s">
        <v>256</v>
      </c>
      <c r="I1879" s="16" t="s">
        <v>256</v>
      </c>
      <c r="J1879" s="17">
        <v>30</v>
      </c>
      <c r="K1879" s="17">
        <v>622.02</v>
      </c>
      <c r="L1879" s="17">
        <v>652.02</v>
      </c>
      <c r="M1879" s="16" t="s">
        <v>1864</v>
      </c>
      <c r="N1879" s="15">
        <v>41701</v>
      </c>
    </row>
    <row r="1880" spans="1:14" x14ac:dyDescent="0.2">
      <c r="A1880" s="18">
        <v>41548.769513888888</v>
      </c>
      <c r="B1880" s="16" t="s">
        <v>232</v>
      </c>
      <c r="C1880" s="16" t="s">
        <v>477</v>
      </c>
      <c r="D1880" s="15">
        <v>41538.835659722223</v>
      </c>
      <c r="E1880" s="15">
        <v>41545.645578703705</v>
      </c>
      <c r="F1880" s="16" t="s">
        <v>288</v>
      </c>
      <c r="G1880" s="16" t="s">
        <v>10</v>
      </c>
      <c r="H1880" s="16" t="s">
        <v>255</v>
      </c>
      <c r="I1880" s="16" t="s">
        <v>255</v>
      </c>
      <c r="J1880" s="17">
        <v>700</v>
      </c>
      <c r="K1880" s="17">
        <v>0</v>
      </c>
      <c r="L1880" s="17">
        <v>700</v>
      </c>
      <c r="M1880" s="16" t="s">
        <v>1864</v>
      </c>
      <c r="N1880" s="15">
        <v>41760</v>
      </c>
    </row>
    <row r="1881" spans="1:14" x14ac:dyDescent="0.2">
      <c r="A1881" s="18">
        <v>41593.499930555554</v>
      </c>
      <c r="B1881" s="16" t="s">
        <v>207</v>
      </c>
      <c r="C1881" s="16" t="s">
        <v>1364</v>
      </c>
      <c r="D1881" s="15">
        <v>41583.554537037038</v>
      </c>
      <c r="E1881" s="15">
        <v>41584.620891203704</v>
      </c>
      <c r="F1881" s="16" t="s">
        <v>280</v>
      </c>
      <c r="G1881" s="16" t="s">
        <v>10</v>
      </c>
      <c r="H1881" s="16" t="s">
        <v>255</v>
      </c>
      <c r="I1881" s="16" t="s">
        <v>255</v>
      </c>
      <c r="J1881" s="17">
        <v>401</v>
      </c>
      <c r="K1881" s="17">
        <v>0</v>
      </c>
      <c r="L1881" s="17">
        <v>401</v>
      </c>
      <c r="M1881" s="16" t="s">
        <v>1863</v>
      </c>
      <c r="N1881" s="15"/>
    </row>
    <row r="1882" spans="1:14" x14ac:dyDescent="0.2">
      <c r="A1882" s="18">
        <v>41548.661643518521</v>
      </c>
      <c r="B1882" s="16" t="s">
        <v>231</v>
      </c>
      <c r="C1882" s="16" t="s">
        <v>1359</v>
      </c>
      <c r="D1882" s="15">
        <v>41538.705138888887</v>
      </c>
      <c r="F1882" s="16" t="s">
        <v>288</v>
      </c>
      <c r="G1882" s="16" t="s">
        <v>10</v>
      </c>
      <c r="H1882" s="16" t="s">
        <v>256</v>
      </c>
      <c r="I1882" s="16" t="s">
        <v>256</v>
      </c>
      <c r="J1882" s="17">
        <v>30</v>
      </c>
      <c r="K1882" s="17">
        <v>450</v>
      </c>
      <c r="L1882" s="17">
        <v>480</v>
      </c>
      <c r="M1882" s="16" t="s">
        <v>1864</v>
      </c>
      <c r="N1882" s="15">
        <v>41699</v>
      </c>
    </row>
    <row r="1883" spans="1:14" x14ac:dyDescent="0.2">
      <c r="A1883" s="18">
        <v>41562.576863425929</v>
      </c>
      <c r="B1883" s="16" t="s">
        <v>216</v>
      </c>
      <c r="C1883" s="16" t="s">
        <v>405</v>
      </c>
      <c r="D1883" s="15">
        <v>41552.611562500002</v>
      </c>
      <c r="E1883" s="15">
        <v>41556.820972222224</v>
      </c>
      <c r="F1883" s="16" t="s">
        <v>280</v>
      </c>
      <c r="G1883" s="16" t="s">
        <v>10</v>
      </c>
      <c r="H1883" s="16" t="s">
        <v>253</v>
      </c>
      <c r="I1883" s="16" t="s">
        <v>253</v>
      </c>
      <c r="J1883" s="17">
        <v>50</v>
      </c>
      <c r="K1883" s="17">
        <v>0</v>
      </c>
      <c r="L1883" s="17">
        <v>50</v>
      </c>
      <c r="M1883" s="16" t="s">
        <v>1864</v>
      </c>
      <c r="N1883" s="15">
        <v>41934</v>
      </c>
    </row>
    <row r="1884" spans="1:14" x14ac:dyDescent="0.2">
      <c r="A1884" s="18">
        <v>41562.599768518521</v>
      </c>
      <c r="B1884" s="16" t="s">
        <v>206</v>
      </c>
      <c r="C1884" s="16" t="s">
        <v>844</v>
      </c>
      <c r="D1884" s="15">
        <v>41552.631099537037</v>
      </c>
      <c r="F1884" s="16" t="s">
        <v>280</v>
      </c>
      <c r="G1884" s="16" t="s">
        <v>10</v>
      </c>
      <c r="H1884" s="16" t="s">
        <v>251</v>
      </c>
      <c r="I1884" s="16" t="s">
        <v>251</v>
      </c>
      <c r="J1884" s="17">
        <v>30</v>
      </c>
      <c r="K1884" s="17">
        <v>0</v>
      </c>
      <c r="L1884" s="17">
        <v>30</v>
      </c>
      <c r="M1884" s="16" t="s">
        <v>1864</v>
      </c>
      <c r="N1884" s="15">
        <v>41772</v>
      </c>
    </row>
    <row r="1885" spans="1:14" x14ac:dyDescent="0.2">
      <c r="A1885" s="18">
        <v>41559.714444444442</v>
      </c>
      <c r="B1885" s="16" t="s">
        <v>197</v>
      </c>
      <c r="C1885" s="16" t="s">
        <v>863</v>
      </c>
      <c r="D1885" s="15">
        <v>41549.744953703703</v>
      </c>
      <c r="F1885" s="16" t="s">
        <v>326</v>
      </c>
      <c r="G1885" s="16" t="s">
        <v>10</v>
      </c>
      <c r="H1885" s="16" t="s">
        <v>251</v>
      </c>
      <c r="I1885" s="16" t="s">
        <v>251</v>
      </c>
      <c r="J1885" s="17">
        <v>30</v>
      </c>
      <c r="K1885" s="17">
        <v>0</v>
      </c>
      <c r="L1885" s="17">
        <v>30</v>
      </c>
      <c r="M1885" s="16" t="s">
        <v>1864</v>
      </c>
      <c r="N1885" s="15">
        <v>41818</v>
      </c>
    </row>
    <row r="1886" spans="1:14" x14ac:dyDescent="0.2">
      <c r="A1886" s="18">
        <v>41548.755613425928</v>
      </c>
      <c r="B1886" s="16" t="s">
        <v>236</v>
      </c>
      <c r="C1886" s="16" t="s">
        <v>1365</v>
      </c>
      <c r="D1886" s="15">
        <v>41538.785358796296</v>
      </c>
      <c r="E1886" s="15">
        <v>41545.517187500001</v>
      </c>
      <c r="F1886" s="16" t="s">
        <v>575</v>
      </c>
      <c r="G1886" s="16" t="s">
        <v>11</v>
      </c>
      <c r="H1886" s="16" t="s">
        <v>255</v>
      </c>
      <c r="I1886" s="16" t="s">
        <v>255</v>
      </c>
      <c r="J1886" s="17">
        <v>100</v>
      </c>
      <c r="K1886" s="17">
        <v>0</v>
      </c>
      <c r="L1886" s="17">
        <v>100</v>
      </c>
      <c r="M1886" s="16" t="s">
        <v>1863</v>
      </c>
      <c r="N1886" s="15"/>
    </row>
    <row r="1887" spans="1:14" x14ac:dyDescent="0.2">
      <c r="A1887" s="18">
        <v>41550.686666666668</v>
      </c>
      <c r="B1887" s="16" t="s">
        <v>70</v>
      </c>
      <c r="C1887" s="16" t="s">
        <v>1366</v>
      </c>
      <c r="D1887" s="15">
        <v>41540.715567129628</v>
      </c>
      <c r="E1887" s="15">
        <v>41555.903194444443</v>
      </c>
      <c r="F1887" s="16" t="s">
        <v>280</v>
      </c>
      <c r="G1887" s="16" t="s">
        <v>10</v>
      </c>
      <c r="H1887" s="16" t="s">
        <v>251</v>
      </c>
      <c r="I1887" s="16" t="s">
        <v>251</v>
      </c>
      <c r="J1887" s="17">
        <v>30</v>
      </c>
      <c r="K1887" s="17">
        <v>0</v>
      </c>
      <c r="L1887" s="17">
        <v>30</v>
      </c>
      <c r="M1887" s="16" t="s">
        <v>1863</v>
      </c>
      <c r="N1887" s="15"/>
    </row>
    <row r="1888" spans="1:14" x14ac:dyDescent="0.2">
      <c r="A1888" s="18">
        <v>41551.860717592594</v>
      </c>
      <c r="B1888" s="16" t="s">
        <v>165</v>
      </c>
      <c r="C1888" s="16" t="s">
        <v>511</v>
      </c>
      <c r="D1888" s="15">
        <v>41541.881851851853</v>
      </c>
      <c r="E1888" s="15">
        <v>41549.494004629632</v>
      </c>
      <c r="F1888" s="16" t="s">
        <v>276</v>
      </c>
      <c r="G1888" s="16" t="s">
        <v>10</v>
      </c>
      <c r="H1888" s="16" t="s">
        <v>256</v>
      </c>
      <c r="I1888" s="16" t="s">
        <v>256</v>
      </c>
      <c r="J1888" s="17">
        <v>470</v>
      </c>
      <c r="K1888" s="17">
        <v>0</v>
      </c>
      <c r="L1888" s="17">
        <v>470</v>
      </c>
      <c r="M1888" s="16" t="s">
        <v>1864</v>
      </c>
      <c r="N1888" s="15">
        <v>41767</v>
      </c>
    </row>
    <row r="1889" spans="1:14" x14ac:dyDescent="0.2">
      <c r="A1889" s="18">
        <v>41548.773425925923</v>
      </c>
      <c r="B1889" s="16" t="s">
        <v>232</v>
      </c>
      <c r="C1889" s="16" t="s">
        <v>1367</v>
      </c>
      <c r="D1889" s="15">
        <v>41538.783668981479</v>
      </c>
      <c r="F1889" s="16" t="s">
        <v>288</v>
      </c>
      <c r="G1889" s="16" t="s">
        <v>10</v>
      </c>
      <c r="H1889" s="16" t="s">
        <v>256</v>
      </c>
      <c r="I1889" s="16" t="s">
        <v>256</v>
      </c>
      <c r="J1889" s="17">
        <v>30</v>
      </c>
      <c r="K1889" s="17">
        <v>1000</v>
      </c>
      <c r="L1889" s="17">
        <v>1030</v>
      </c>
      <c r="M1889" s="16" t="s">
        <v>1864</v>
      </c>
      <c r="N1889" s="15">
        <v>41784</v>
      </c>
    </row>
    <row r="1890" spans="1:14" x14ac:dyDescent="0.2">
      <c r="A1890" s="18">
        <v>41593.503564814811</v>
      </c>
      <c r="B1890" s="16" t="s">
        <v>207</v>
      </c>
      <c r="C1890" s="16" t="s">
        <v>1368</v>
      </c>
      <c r="D1890" s="15">
        <v>41583.507638888892</v>
      </c>
      <c r="E1890" s="15">
        <v>41586.866284722222</v>
      </c>
      <c r="F1890" s="16" t="s">
        <v>280</v>
      </c>
      <c r="G1890" s="16" t="s">
        <v>10</v>
      </c>
      <c r="H1890" s="16" t="s">
        <v>255</v>
      </c>
      <c r="I1890" s="16" t="s">
        <v>255</v>
      </c>
      <c r="J1890" s="17">
        <v>30</v>
      </c>
      <c r="K1890" s="17">
        <v>800</v>
      </c>
      <c r="L1890" s="17">
        <v>830</v>
      </c>
      <c r="M1890" s="16" t="s">
        <v>1863</v>
      </c>
      <c r="N1890" s="15"/>
    </row>
    <row r="1891" spans="1:14" x14ac:dyDescent="0.2">
      <c r="A1891" s="18">
        <v>41550.498194444444</v>
      </c>
      <c r="B1891" s="16" t="s">
        <v>93</v>
      </c>
      <c r="C1891" s="16" t="s">
        <v>1162</v>
      </c>
      <c r="D1891" s="15">
        <v>41540.496238425927</v>
      </c>
      <c r="E1891" s="15">
        <v>41553.571400462963</v>
      </c>
      <c r="F1891" s="16" t="s">
        <v>274</v>
      </c>
      <c r="G1891" s="16" t="s">
        <v>10</v>
      </c>
      <c r="H1891" s="16" t="s">
        <v>253</v>
      </c>
      <c r="I1891" s="16" t="s">
        <v>253</v>
      </c>
      <c r="J1891" s="17">
        <v>30</v>
      </c>
      <c r="K1891" s="17">
        <v>0</v>
      </c>
      <c r="L1891" s="17">
        <v>30</v>
      </c>
      <c r="M1891" s="16" t="s">
        <v>1864</v>
      </c>
      <c r="N1891" s="15">
        <v>41660</v>
      </c>
    </row>
    <row r="1892" spans="1:14" x14ac:dyDescent="0.2">
      <c r="A1892" s="18">
        <v>41593.50644675926</v>
      </c>
      <c r="B1892" s="16" t="s">
        <v>218</v>
      </c>
      <c r="C1892" s="16" t="s">
        <v>1369</v>
      </c>
      <c r="D1892" s="15">
        <v>41583.503460648149</v>
      </c>
      <c r="E1892" s="15">
        <v>41586.866226851853</v>
      </c>
      <c r="F1892" s="16" t="s">
        <v>280</v>
      </c>
      <c r="G1892" s="16" t="s">
        <v>10</v>
      </c>
      <c r="H1892" s="16" t="s">
        <v>255</v>
      </c>
      <c r="I1892" s="16" t="s">
        <v>255</v>
      </c>
      <c r="J1892" s="17">
        <v>30</v>
      </c>
      <c r="K1892" s="17">
        <v>0</v>
      </c>
      <c r="L1892" s="17">
        <v>30</v>
      </c>
      <c r="M1892" s="16" t="s">
        <v>1864</v>
      </c>
      <c r="N1892" s="15">
        <v>41891</v>
      </c>
    </row>
    <row r="1893" spans="1:14" x14ac:dyDescent="0.2">
      <c r="A1893" s="18">
        <v>41550.686423611114</v>
      </c>
      <c r="B1893" s="16" t="s">
        <v>70</v>
      </c>
      <c r="C1893" s="16" t="s">
        <v>646</v>
      </c>
      <c r="D1893" s="15">
        <v>41540.663854166669</v>
      </c>
      <c r="E1893" s="15">
        <v>41555.903136574074</v>
      </c>
      <c r="F1893" s="16" t="s">
        <v>280</v>
      </c>
      <c r="G1893" s="16" t="s">
        <v>10</v>
      </c>
      <c r="H1893" s="16" t="s">
        <v>251</v>
      </c>
      <c r="I1893" s="16" t="s">
        <v>251</v>
      </c>
      <c r="J1893" s="17">
        <v>30</v>
      </c>
      <c r="K1893" s="17">
        <v>0</v>
      </c>
      <c r="L1893" s="17">
        <v>30</v>
      </c>
      <c r="M1893" s="16" t="s">
        <v>1863</v>
      </c>
      <c r="N1893" s="15"/>
    </row>
    <row r="1894" spans="1:14" x14ac:dyDescent="0.2">
      <c r="A1894" s="18">
        <v>41561.926655092589</v>
      </c>
      <c r="B1894" s="16" t="s">
        <v>199</v>
      </c>
      <c r="C1894" s="16" t="s">
        <v>729</v>
      </c>
      <c r="D1894" s="15">
        <v>41551.901701388888</v>
      </c>
      <c r="E1894" s="15">
        <v>41555.898194444446</v>
      </c>
      <c r="F1894" s="16" t="s">
        <v>280</v>
      </c>
      <c r="G1894" s="16" t="s">
        <v>10</v>
      </c>
      <c r="H1894" s="16" t="s">
        <v>252</v>
      </c>
      <c r="I1894" s="16" t="s">
        <v>252</v>
      </c>
      <c r="J1894" s="17">
        <v>20</v>
      </c>
      <c r="K1894" s="17">
        <v>0</v>
      </c>
      <c r="L1894" s="17">
        <v>20</v>
      </c>
      <c r="M1894" s="16" t="s">
        <v>1864</v>
      </c>
      <c r="N1894" s="15">
        <v>41710</v>
      </c>
    </row>
    <row r="1895" spans="1:14" x14ac:dyDescent="0.2">
      <c r="A1895" s="18">
        <v>41562.524548611109</v>
      </c>
      <c r="B1895" s="16" t="s">
        <v>199</v>
      </c>
      <c r="C1895" s="16" t="s">
        <v>1289</v>
      </c>
      <c r="D1895" s="15">
        <v>41552.490173611113</v>
      </c>
      <c r="E1895" s="15">
        <v>41555.822256944448</v>
      </c>
      <c r="F1895" s="16" t="s">
        <v>280</v>
      </c>
      <c r="G1895" s="16" t="s">
        <v>10</v>
      </c>
      <c r="H1895" s="16" t="s">
        <v>255</v>
      </c>
      <c r="I1895" s="16" t="s">
        <v>255</v>
      </c>
      <c r="J1895" s="17">
        <v>30</v>
      </c>
      <c r="K1895" s="17">
        <v>0</v>
      </c>
      <c r="L1895" s="17">
        <v>30</v>
      </c>
      <c r="M1895" s="16" t="s">
        <v>1864</v>
      </c>
      <c r="N1895" s="15">
        <v>41688</v>
      </c>
    </row>
    <row r="1896" spans="1:14" x14ac:dyDescent="0.2">
      <c r="A1896" s="18">
        <v>41562.578182870369</v>
      </c>
      <c r="B1896" s="16" t="s">
        <v>216</v>
      </c>
      <c r="C1896" s="16" t="s">
        <v>475</v>
      </c>
      <c r="D1896" s="15">
        <v>41552.542627314811</v>
      </c>
      <c r="E1896" s="15">
        <v>41556.535833333335</v>
      </c>
      <c r="F1896" s="16" t="s">
        <v>280</v>
      </c>
      <c r="G1896" s="16" t="s">
        <v>10</v>
      </c>
      <c r="H1896" s="16" t="s">
        <v>253</v>
      </c>
      <c r="I1896" s="16" t="s">
        <v>253</v>
      </c>
      <c r="J1896" s="17">
        <v>50</v>
      </c>
      <c r="K1896" s="17">
        <v>0</v>
      </c>
      <c r="L1896" s="17">
        <v>50</v>
      </c>
      <c r="M1896" s="16" t="s">
        <v>1864</v>
      </c>
      <c r="N1896" s="15">
        <v>41871</v>
      </c>
    </row>
    <row r="1897" spans="1:14" x14ac:dyDescent="0.2">
      <c r="A1897" s="18">
        <v>41561.733923611115</v>
      </c>
      <c r="B1897" s="16" t="s">
        <v>141</v>
      </c>
      <c r="C1897" s="16" t="s">
        <v>1370</v>
      </c>
      <c r="D1897" s="15">
        <v>41551.695335648146</v>
      </c>
      <c r="E1897" s="15">
        <v>41558.95517361111</v>
      </c>
      <c r="F1897" s="16" t="s">
        <v>274</v>
      </c>
      <c r="G1897" s="16" t="s">
        <v>10</v>
      </c>
      <c r="H1897" s="16" t="s">
        <v>252</v>
      </c>
      <c r="I1897" s="16" t="s">
        <v>252</v>
      </c>
      <c r="J1897" s="17">
        <v>30</v>
      </c>
      <c r="K1897" s="17">
        <v>190</v>
      </c>
      <c r="L1897" s="17">
        <v>220</v>
      </c>
      <c r="M1897" s="16" t="s">
        <v>1864</v>
      </c>
      <c r="N1897" s="15">
        <v>41702</v>
      </c>
    </row>
    <row r="1898" spans="1:14" x14ac:dyDescent="0.2">
      <c r="A1898" s="18">
        <v>41593.567824074074</v>
      </c>
      <c r="B1898" s="16" t="s">
        <v>218</v>
      </c>
      <c r="C1898" s="16" t="s">
        <v>1371</v>
      </c>
      <c r="D1898" s="15">
        <v>41583.526701388888</v>
      </c>
      <c r="F1898" s="16" t="s">
        <v>280</v>
      </c>
      <c r="G1898" s="16" t="s">
        <v>10</v>
      </c>
      <c r="H1898" s="16" t="s">
        <v>253</v>
      </c>
      <c r="I1898" s="16" t="s">
        <v>253</v>
      </c>
      <c r="J1898" s="17">
        <v>1</v>
      </c>
      <c r="K1898" s="17">
        <v>0</v>
      </c>
      <c r="L1898" s="17">
        <v>1</v>
      </c>
      <c r="M1898" s="16" t="s">
        <v>1863</v>
      </c>
      <c r="N1898" s="15"/>
    </row>
    <row r="1899" spans="1:14" x14ac:dyDescent="0.2">
      <c r="A1899" s="18">
        <v>41548.789363425924</v>
      </c>
      <c r="B1899" s="16" t="s">
        <v>237</v>
      </c>
      <c r="C1899" s="16" t="s">
        <v>1372</v>
      </c>
      <c r="D1899" s="15">
        <v>41538.741863425923</v>
      </c>
      <c r="E1899" s="15">
        <v>41547.689282407409</v>
      </c>
      <c r="F1899" s="16" t="s">
        <v>288</v>
      </c>
      <c r="G1899" s="16" t="s">
        <v>10</v>
      </c>
      <c r="H1899" s="16" t="s">
        <v>252</v>
      </c>
      <c r="I1899" s="16" t="s">
        <v>252</v>
      </c>
      <c r="J1899" s="17">
        <v>30</v>
      </c>
      <c r="K1899" s="17">
        <v>200</v>
      </c>
      <c r="L1899" s="17">
        <v>230</v>
      </c>
      <c r="M1899" s="16" t="s">
        <v>1864</v>
      </c>
      <c r="N1899" s="15">
        <v>41770</v>
      </c>
    </row>
    <row r="1900" spans="1:14" x14ac:dyDescent="0.2">
      <c r="A1900" s="18">
        <v>41561.973564814813</v>
      </c>
      <c r="B1900" s="16" t="s">
        <v>211</v>
      </c>
      <c r="C1900" s="16" t="s">
        <v>852</v>
      </c>
      <c r="D1900" s="15">
        <v>41551.925266203703</v>
      </c>
      <c r="F1900" s="16" t="s">
        <v>280</v>
      </c>
      <c r="G1900" s="16" t="s">
        <v>10</v>
      </c>
      <c r="H1900" s="16" t="s">
        <v>252</v>
      </c>
      <c r="I1900" s="16" t="s">
        <v>252</v>
      </c>
      <c r="J1900" s="17">
        <v>30</v>
      </c>
      <c r="K1900" s="17">
        <v>744</v>
      </c>
      <c r="L1900" s="17">
        <v>774</v>
      </c>
      <c r="M1900" s="16" t="s">
        <v>1863</v>
      </c>
      <c r="N1900" s="15"/>
    </row>
    <row r="1901" spans="1:14" x14ac:dyDescent="0.2">
      <c r="A1901" s="18">
        <v>41548.778680555559</v>
      </c>
      <c r="B1901" s="16" t="s">
        <v>232</v>
      </c>
      <c r="C1901" s="16" t="s">
        <v>1373</v>
      </c>
      <c r="D1901" s="15">
        <v>41538.725185185183</v>
      </c>
      <c r="F1901" s="16" t="s">
        <v>288</v>
      </c>
      <c r="G1901" s="16" t="s">
        <v>10</v>
      </c>
      <c r="H1901" s="16" t="s">
        <v>256</v>
      </c>
      <c r="I1901" s="16" t="s">
        <v>256</v>
      </c>
      <c r="J1901" s="17">
        <v>30</v>
      </c>
      <c r="K1901" s="17">
        <v>480</v>
      </c>
      <c r="L1901" s="17">
        <v>510</v>
      </c>
      <c r="M1901" s="16" t="s">
        <v>1864</v>
      </c>
      <c r="N1901" s="15">
        <v>41703</v>
      </c>
    </row>
    <row r="1902" spans="1:14" x14ac:dyDescent="0.2">
      <c r="A1902" s="18">
        <v>41561.693553240744</v>
      </c>
      <c r="B1902" s="16" t="s">
        <v>235</v>
      </c>
      <c r="C1902" s="16" t="s">
        <v>666</v>
      </c>
      <c r="D1902" s="15">
        <v>41551.63753472222</v>
      </c>
      <c r="E1902" s="15">
        <v>41558.915682870371</v>
      </c>
      <c r="F1902" s="16" t="s">
        <v>274</v>
      </c>
      <c r="G1902" s="16" t="s">
        <v>10</v>
      </c>
      <c r="H1902" s="16" t="s">
        <v>251</v>
      </c>
      <c r="I1902" s="16" t="s">
        <v>251</v>
      </c>
      <c r="J1902" s="17">
        <v>30</v>
      </c>
      <c r="K1902" s="17">
        <v>350</v>
      </c>
      <c r="L1902" s="17">
        <v>380</v>
      </c>
      <c r="M1902" s="16" t="s">
        <v>1864</v>
      </c>
      <c r="N1902" s="15">
        <v>41938</v>
      </c>
    </row>
    <row r="1903" spans="1:14" x14ac:dyDescent="0.2">
      <c r="A1903" s="18">
        <v>41562.589039351849</v>
      </c>
      <c r="B1903" s="16" t="s">
        <v>85</v>
      </c>
      <c r="C1903" s="16" t="s">
        <v>646</v>
      </c>
      <c r="D1903" s="15">
        <v>41552.527442129627</v>
      </c>
      <c r="E1903" s="15">
        <v>41555.91138888889</v>
      </c>
      <c r="F1903" s="16" t="s">
        <v>280</v>
      </c>
      <c r="G1903" s="16" t="s">
        <v>10</v>
      </c>
      <c r="H1903" s="16" t="s">
        <v>251</v>
      </c>
      <c r="I1903" s="16" t="s">
        <v>251</v>
      </c>
      <c r="J1903" s="17">
        <v>30</v>
      </c>
      <c r="K1903" s="17">
        <v>0</v>
      </c>
      <c r="L1903" s="17">
        <v>30</v>
      </c>
      <c r="M1903" s="16" t="s">
        <v>1863</v>
      </c>
      <c r="N1903" s="15"/>
    </row>
    <row r="1904" spans="1:14" x14ac:dyDescent="0.2">
      <c r="A1904" s="18">
        <v>41548.743206018517</v>
      </c>
      <c r="B1904" s="16" t="s">
        <v>231</v>
      </c>
      <c r="C1904" s="16" t="s">
        <v>1374</v>
      </c>
      <c r="D1904" s="15">
        <v>41538.68072916667</v>
      </c>
      <c r="E1904" s="15">
        <v>41562.5703587963</v>
      </c>
      <c r="F1904" s="16" t="s">
        <v>288</v>
      </c>
      <c r="G1904" s="16" t="s">
        <v>10</v>
      </c>
      <c r="H1904" s="16" t="s">
        <v>255</v>
      </c>
      <c r="I1904" s="16" t="s">
        <v>255</v>
      </c>
      <c r="J1904" s="17">
        <v>30</v>
      </c>
      <c r="K1904" s="17">
        <v>5000</v>
      </c>
      <c r="L1904" s="17">
        <v>5030</v>
      </c>
      <c r="M1904" s="16" t="s">
        <v>1864</v>
      </c>
      <c r="N1904" s="15">
        <v>41666</v>
      </c>
    </row>
    <row r="1905" spans="1:14" x14ac:dyDescent="0.2">
      <c r="A1905" s="18">
        <v>41554.631793981483</v>
      </c>
      <c r="B1905" s="16" t="s">
        <v>175</v>
      </c>
      <c r="C1905" s="16" t="s">
        <v>1296</v>
      </c>
      <c r="D1905" s="15">
        <v>41544.567511574074</v>
      </c>
      <c r="E1905" s="15">
        <v>41553.543541666666</v>
      </c>
      <c r="F1905" s="16" t="s">
        <v>274</v>
      </c>
      <c r="G1905" s="16" t="s">
        <v>10</v>
      </c>
      <c r="H1905" s="16" t="s">
        <v>253</v>
      </c>
      <c r="I1905" s="16" t="s">
        <v>253</v>
      </c>
      <c r="J1905" s="17">
        <v>30</v>
      </c>
      <c r="K1905" s="17">
        <v>50</v>
      </c>
      <c r="L1905" s="17">
        <v>80</v>
      </c>
      <c r="M1905" s="16" t="s">
        <v>1864</v>
      </c>
      <c r="N1905" s="15">
        <v>41689</v>
      </c>
    </row>
    <row r="1906" spans="1:14" x14ac:dyDescent="0.2">
      <c r="A1906" s="18">
        <v>41554.633576388886</v>
      </c>
      <c r="B1906" s="16" t="s">
        <v>175</v>
      </c>
      <c r="C1906" s="16" t="s">
        <v>1296</v>
      </c>
      <c r="D1906" s="15">
        <v>41544.567511574074</v>
      </c>
      <c r="E1906" s="15">
        <v>41553.543541666666</v>
      </c>
      <c r="F1906" s="16" t="s">
        <v>274</v>
      </c>
      <c r="G1906" s="16" t="s">
        <v>10</v>
      </c>
      <c r="H1906" s="16" t="s">
        <v>253</v>
      </c>
      <c r="I1906" s="16" t="s">
        <v>253</v>
      </c>
      <c r="J1906" s="17">
        <v>30</v>
      </c>
      <c r="K1906" s="17">
        <v>50</v>
      </c>
      <c r="L1906" s="17">
        <v>80</v>
      </c>
      <c r="M1906" s="16" t="s">
        <v>1864</v>
      </c>
      <c r="N1906" s="15">
        <v>41689</v>
      </c>
    </row>
    <row r="1907" spans="1:14" x14ac:dyDescent="0.2">
      <c r="A1907" s="18">
        <v>41593.597337962965</v>
      </c>
      <c r="B1907" s="16" t="s">
        <v>206</v>
      </c>
      <c r="C1907" s="16" t="s">
        <v>1375</v>
      </c>
      <c r="D1907" s="15">
        <v>41583.531087962961</v>
      </c>
      <c r="E1907" s="15">
        <v>41587.129108796296</v>
      </c>
      <c r="F1907" s="16" t="s">
        <v>280</v>
      </c>
      <c r="G1907" s="16" t="s">
        <v>10</v>
      </c>
      <c r="H1907" s="16" t="s">
        <v>251</v>
      </c>
      <c r="I1907" s="16" t="s">
        <v>251</v>
      </c>
      <c r="J1907" s="17">
        <v>30</v>
      </c>
      <c r="K1907" s="17">
        <v>0</v>
      </c>
      <c r="L1907" s="17">
        <v>30</v>
      </c>
      <c r="M1907" s="16" t="s">
        <v>1863</v>
      </c>
      <c r="N1907" s="15"/>
    </row>
    <row r="1908" spans="1:14" x14ac:dyDescent="0.2">
      <c r="A1908" s="18">
        <v>41561.545555555553</v>
      </c>
      <c r="B1908" s="16" t="s">
        <v>157</v>
      </c>
      <c r="C1908" s="16" t="s">
        <v>1056</v>
      </c>
      <c r="D1908" s="15">
        <v>41551.474895833337</v>
      </c>
      <c r="F1908" s="16" t="s">
        <v>326</v>
      </c>
      <c r="G1908" s="16" t="s">
        <v>10</v>
      </c>
      <c r="H1908" s="16" t="s">
        <v>251</v>
      </c>
      <c r="I1908" s="16" t="s">
        <v>251</v>
      </c>
      <c r="J1908" s="17">
        <v>30</v>
      </c>
      <c r="K1908" s="17">
        <v>0</v>
      </c>
      <c r="L1908" s="17">
        <v>30</v>
      </c>
      <c r="M1908" s="16" t="s">
        <v>1864</v>
      </c>
      <c r="N1908" s="15">
        <v>41641</v>
      </c>
    </row>
    <row r="1909" spans="1:14" x14ac:dyDescent="0.2">
      <c r="A1909" s="18">
        <v>41562.622673611113</v>
      </c>
      <c r="B1909" s="16" t="s">
        <v>217</v>
      </c>
      <c r="C1909" s="16" t="s">
        <v>770</v>
      </c>
      <c r="D1909" s="15">
        <v>41552.549525462964</v>
      </c>
      <c r="E1909" s="15">
        <v>41553.706134259257</v>
      </c>
      <c r="F1909" s="16" t="s">
        <v>280</v>
      </c>
      <c r="G1909" s="16" t="s">
        <v>10</v>
      </c>
      <c r="H1909" s="16" t="s">
        <v>251</v>
      </c>
      <c r="I1909" s="16" t="s">
        <v>251</v>
      </c>
      <c r="J1909" s="17">
        <v>30</v>
      </c>
      <c r="K1909" s="17">
        <v>186</v>
      </c>
      <c r="L1909" s="17">
        <v>216</v>
      </c>
      <c r="M1909" s="16" t="s">
        <v>1864</v>
      </c>
      <c r="N1909" s="15">
        <v>41962</v>
      </c>
    </row>
    <row r="1910" spans="1:14" x14ac:dyDescent="0.2">
      <c r="A1910" s="18">
        <v>41548.745115740741</v>
      </c>
      <c r="B1910" s="16" t="s">
        <v>231</v>
      </c>
      <c r="C1910" s="16" t="s">
        <v>452</v>
      </c>
      <c r="D1910" s="15">
        <v>41538.658668981479</v>
      </c>
      <c r="E1910" s="15">
        <v>41553.586087962962</v>
      </c>
      <c r="F1910" s="16" t="s">
        <v>288</v>
      </c>
      <c r="G1910" s="16" t="s">
        <v>10</v>
      </c>
      <c r="H1910" s="16" t="s">
        <v>255</v>
      </c>
      <c r="I1910" s="16" t="s">
        <v>255</v>
      </c>
      <c r="J1910" s="17">
        <v>30</v>
      </c>
      <c r="K1910" s="17">
        <v>722.56</v>
      </c>
      <c r="L1910" s="17">
        <v>752.56</v>
      </c>
      <c r="M1910" s="16" t="s">
        <v>1864</v>
      </c>
      <c r="N1910" s="15">
        <v>41938</v>
      </c>
    </row>
    <row r="1911" spans="1:14" x14ac:dyDescent="0.2">
      <c r="A1911" s="18">
        <v>41548.860972222225</v>
      </c>
      <c r="B1911" s="16" t="s">
        <v>238</v>
      </c>
      <c r="C1911" s="16" t="s">
        <v>1376</v>
      </c>
      <c r="D1911" s="15">
        <v>41538.769675925927</v>
      </c>
      <c r="F1911" s="16" t="s">
        <v>288</v>
      </c>
      <c r="G1911" s="16" t="s">
        <v>10</v>
      </c>
      <c r="H1911" s="16" t="s">
        <v>252</v>
      </c>
      <c r="I1911" s="16" t="s">
        <v>252</v>
      </c>
      <c r="J1911" s="17">
        <v>30</v>
      </c>
      <c r="K1911" s="17">
        <v>274.5</v>
      </c>
      <c r="L1911" s="17">
        <v>304.5</v>
      </c>
      <c r="M1911" s="16" t="s">
        <v>1864</v>
      </c>
      <c r="N1911" s="15">
        <v>41780</v>
      </c>
    </row>
    <row r="1912" spans="1:14" x14ac:dyDescent="0.2">
      <c r="A1912" s="18">
        <v>41562.511712962965</v>
      </c>
      <c r="B1912" s="16" t="s">
        <v>218</v>
      </c>
      <c r="C1912" s="16" t="s">
        <v>1166</v>
      </c>
      <c r="D1912" s="15">
        <v>41552.419756944444</v>
      </c>
      <c r="E1912" s="15">
        <v>41555.866157407407</v>
      </c>
      <c r="F1912" s="16" t="s">
        <v>280</v>
      </c>
      <c r="G1912" s="16" t="s">
        <v>10</v>
      </c>
      <c r="H1912" s="16" t="s">
        <v>255</v>
      </c>
      <c r="I1912" s="16" t="s">
        <v>255</v>
      </c>
      <c r="J1912" s="17">
        <v>30</v>
      </c>
      <c r="K1912" s="17">
        <v>0</v>
      </c>
      <c r="L1912" s="17">
        <v>30</v>
      </c>
      <c r="M1912" s="16" t="s">
        <v>1864</v>
      </c>
      <c r="N1912" s="15">
        <v>41663</v>
      </c>
    </row>
    <row r="1913" spans="1:14" x14ac:dyDescent="0.2">
      <c r="A1913" s="18">
        <v>41561.869884259257</v>
      </c>
      <c r="B1913" s="16" t="s">
        <v>208</v>
      </c>
      <c r="C1913" s="16" t="s">
        <v>1377</v>
      </c>
      <c r="D1913" s="15">
        <v>41551.777604166666</v>
      </c>
      <c r="F1913" s="16" t="s">
        <v>280</v>
      </c>
      <c r="G1913" s="16" t="s">
        <v>10</v>
      </c>
      <c r="H1913" s="16" t="s">
        <v>252</v>
      </c>
      <c r="I1913" s="16" t="s">
        <v>252</v>
      </c>
      <c r="J1913" s="17">
        <v>30</v>
      </c>
      <c r="K1913" s="17">
        <v>690.08</v>
      </c>
      <c r="L1913" s="17">
        <v>720.08</v>
      </c>
      <c r="M1913" s="16" t="s">
        <v>1864</v>
      </c>
      <c r="N1913" s="15">
        <v>41948</v>
      </c>
    </row>
    <row r="1914" spans="1:14" x14ac:dyDescent="0.2">
      <c r="A1914" s="18">
        <v>41561.955648148149</v>
      </c>
      <c r="B1914" s="16" t="s">
        <v>211</v>
      </c>
      <c r="C1914" s="16" t="s">
        <v>1111</v>
      </c>
      <c r="D1914" s="15">
        <v>41551.863136574073</v>
      </c>
      <c r="F1914" s="16" t="s">
        <v>280</v>
      </c>
      <c r="G1914" s="16" t="s">
        <v>10</v>
      </c>
      <c r="H1914" s="16" t="s">
        <v>252</v>
      </c>
      <c r="I1914" s="16" t="s">
        <v>252</v>
      </c>
      <c r="J1914" s="17">
        <v>30</v>
      </c>
      <c r="K1914" s="17">
        <v>274</v>
      </c>
      <c r="L1914" s="17">
        <v>304</v>
      </c>
      <c r="M1914" s="16" t="s">
        <v>1864</v>
      </c>
      <c r="N1914" s="15">
        <v>41879</v>
      </c>
    </row>
    <row r="1915" spans="1:14" x14ac:dyDescent="0.2">
      <c r="A1915" s="18">
        <v>41562.602187500001</v>
      </c>
      <c r="B1915" s="16" t="s">
        <v>206</v>
      </c>
      <c r="C1915" s="16" t="s">
        <v>771</v>
      </c>
      <c r="D1915" s="15">
        <v>41552.509085648147</v>
      </c>
      <c r="E1915" s="15">
        <v>41556.494606481479</v>
      </c>
      <c r="F1915" s="16" t="s">
        <v>280</v>
      </c>
      <c r="G1915" s="16" t="s">
        <v>10</v>
      </c>
      <c r="H1915" s="16" t="s">
        <v>251</v>
      </c>
      <c r="I1915" s="16" t="s">
        <v>251</v>
      </c>
      <c r="J1915" s="17">
        <v>30</v>
      </c>
      <c r="K1915" s="17">
        <v>0</v>
      </c>
      <c r="L1915" s="17">
        <v>30</v>
      </c>
      <c r="M1915" s="16" t="s">
        <v>1864</v>
      </c>
      <c r="N1915" s="15">
        <v>41823</v>
      </c>
    </row>
    <row r="1916" spans="1:14" x14ac:dyDescent="0.2">
      <c r="A1916" s="18">
        <v>41593.505636574075</v>
      </c>
      <c r="B1916" s="16" t="s">
        <v>218</v>
      </c>
      <c r="C1916" s="16" t="s">
        <v>1378</v>
      </c>
      <c r="D1916" s="15">
        <v>41583.411273148151</v>
      </c>
      <c r="E1916" s="15">
        <v>41586.866087962961</v>
      </c>
      <c r="F1916" s="16" t="s">
        <v>280</v>
      </c>
      <c r="G1916" s="16" t="s">
        <v>10</v>
      </c>
      <c r="H1916" s="16" t="s">
        <v>254</v>
      </c>
      <c r="I1916" s="16" t="s">
        <v>254</v>
      </c>
      <c r="J1916" s="17">
        <v>30</v>
      </c>
      <c r="K1916" s="17">
        <v>0</v>
      </c>
      <c r="L1916" s="17">
        <v>30</v>
      </c>
      <c r="M1916" s="16" t="s">
        <v>1863</v>
      </c>
      <c r="N1916" s="15"/>
    </row>
    <row r="1917" spans="1:14" x14ac:dyDescent="0.2">
      <c r="A1917" s="18">
        <v>41562.519467592596</v>
      </c>
      <c r="B1917" s="16" t="s">
        <v>224</v>
      </c>
      <c r="C1917" s="16" t="s">
        <v>1379</v>
      </c>
      <c r="D1917" s="15">
        <v>41552.424027777779</v>
      </c>
      <c r="E1917" s="15">
        <v>41555.822199074071</v>
      </c>
      <c r="F1917" s="16" t="s">
        <v>280</v>
      </c>
      <c r="G1917" s="16" t="s">
        <v>10</v>
      </c>
      <c r="H1917" s="16" t="s">
        <v>255</v>
      </c>
      <c r="I1917" s="16" t="s">
        <v>255</v>
      </c>
      <c r="J1917" s="17">
        <v>30</v>
      </c>
      <c r="K1917" s="17">
        <v>0</v>
      </c>
      <c r="L1917" s="17">
        <v>30</v>
      </c>
      <c r="M1917" s="16" t="s">
        <v>1864</v>
      </c>
      <c r="N1917" s="15">
        <v>41704</v>
      </c>
    </row>
    <row r="1918" spans="1:14" x14ac:dyDescent="0.2">
      <c r="A1918" s="18">
        <v>41562.592673611114</v>
      </c>
      <c r="B1918" s="16" t="s">
        <v>85</v>
      </c>
      <c r="C1918" s="16" t="s">
        <v>796</v>
      </c>
      <c r="D1918" s="15">
        <v>41552.487743055557</v>
      </c>
      <c r="E1918" s="15">
        <v>41556.316284722219</v>
      </c>
      <c r="F1918" s="16" t="s">
        <v>280</v>
      </c>
      <c r="G1918" s="16" t="s">
        <v>10</v>
      </c>
      <c r="H1918" s="16" t="s">
        <v>251</v>
      </c>
      <c r="I1918" s="16" t="s">
        <v>251</v>
      </c>
      <c r="J1918" s="17">
        <v>30</v>
      </c>
      <c r="K1918" s="17">
        <v>0</v>
      </c>
      <c r="L1918" s="17">
        <v>30</v>
      </c>
      <c r="M1918" s="16" t="s">
        <v>1863</v>
      </c>
      <c r="N1918" s="15"/>
    </row>
    <row r="1919" spans="1:14" x14ac:dyDescent="0.2">
      <c r="A1919" s="18">
        <v>41561.955752314818</v>
      </c>
      <c r="B1919" s="16" t="s">
        <v>211</v>
      </c>
      <c r="C1919" s="16" t="s">
        <v>1111</v>
      </c>
      <c r="D1919" s="15">
        <v>41551.846145833333</v>
      </c>
      <c r="F1919" s="16" t="s">
        <v>280</v>
      </c>
      <c r="G1919" s="16" t="s">
        <v>10</v>
      </c>
      <c r="H1919" s="16" t="s">
        <v>253</v>
      </c>
      <c r="I1919" s="16" t="s">
        <v>253</v>
      </c>
      <c r="J1919" s="17">
        <v>30</v>
      </c>
      <c r="K1919" s="17">
        <v>200</v>
      </c>
      <c r="L1919" s="17">
        <v>230</v>
      </c>
      <c r="M1919" s="16" t="s">
        <v>1864</v>
      </c>
      <c r="N1919" s="15">
        <v>41879</v>
      </c>
    </row>
    <row r="1920" spans="1:14" x14ac:dyDescent="0.2">
      <c r="A1920" s="18">
        <v>41561.86917824074</v>
      </c>
      <c r="B1920" s="16" t="s">
        <v>208</v>
      </c>
      <c r="C1920" s="16" t="s">
        <v>1380</v>
      </c>
      <c r="D1920" s="15">
        <v>41551.759259259263</v>
      </c>
      <c r="F1920" s="16" t="s">
        <v>280</v>
      </c>
      <c r="G1920" s="16" t="s">
        <v>10</v>
      </c>
      <c r="H1920" s="16" t="s">
        <v>252</v>
      </c>
      <c r="I1920" s="16" t="s">
        <v>252</v>
      </c>
      <c r="J1920" s="17">
        <v>30</v>
      </c>
      <c r="K1920" s="17">
        <v>0</v>
      </c>
      <c r="L1920" s="17">
        <v>30</v>
      </c>
      <c r="M1920" s="16" t="s">
        <v>1864</v>
      </c>
      <c r="N1920" s="15">
        <v>41891</v>
      </c>
    </row>
    <row r="1921" spans="1:14" x14ac:dyDescent="0.2">
      <c r="A1921" s="18">
        <v>41548.747037037036</v>
      </c>
      <c r="B1921" s="16" t="s">
        <v>231</v>
      </c>
      <c r="C1921" s="16" t="s">
        <v>786</v>
      </c>
      <c r="D1921" s="15">
        <v>41538.632002314815</v>
      </c>
      <c r="E1921" s="15">
        <v>41553.491851851853</v>
      </c>
      <c r="F1921" s="16" t="s">
        <v>288</v>
      </c>
      <c r="G1921" s="16" t="s">
        <v>10</v>
      </c>
      <c r="H1921" s="16" t="s">
        <v>255</v>
      </c>
      <c r="I1921" s="16" t="s">
        <v>255</v>
      </c>
      <c r="J1921" s="17">
        <v>949</v>
      </c>
      <c r="K1921" s="17">
        <v>0</v>
      </c>
      <c r="L1921" s="17">
        <v>949</v>
      </c>
      <c r="M1921" s="16" t="s">
        <v>1864</v>
      </c>
      <c r="N1921" s="15">
        <v>41749</v>
      </c>
    </row>
    <row r="1922" spans="1:14" x14ac:dyDescent="0.2">
      <c r="A1922" s="18">
        <v>41561.975787037038</v>
      </c>
      <c r="B1922" s="16" t="s">
        <v>211</v>
      </c>
      <c r="C1922" s="16" t="s">
        <v>1107</v>
      </c>
      <c r="D1922" s="15">
        <v>41551.85974537037</v>
      </c>
      <c r="E1922" s="15">
        <v>41556.629016203704</v>
      </c>
      <c r="F1922" s="16" t="s">
        <v>280</v>
      </c>
      <c r="G1922" s="16" t="s">
        <v>10</v>
      </c>
      <c r="H1922" s="16" t="s">
        <v>252</v>
      </c>
      <c r="I1922" s="16" t="s">
        <v>252</v>
      </c>
      <c r="J1922" s="17">
        <v>30</v>
      </c>
      <c r="K1922" s="17">
        <v>200</v>
      </c>
      <c r="L1922" s="17">
        <v>230</v>
      </c>
      <c r="M1922" s="16" t="s">
        <v>1864</v>
      </c>
      <c r="N1922" s="15">
        <v>41831</v>
      </c>
    </row>
    <row r="1923" spans="1:14" x14ac:dyDescent="0.2">
      <c r="A1923" s="18">
        <v>41561.927152777775</v>
      </c>
      <c r="B1923" s="16" t="s">
        <v>199</v>
      </c>
      <c r="C1923" s="16" t="s">
        <v>718</v>
      </c>
      <c r="D1923" s="15">
        <v>41551.808275462965</v>
      </c>
      <c r="E1923" s="15">
        <v>41555.898136574076</v>
      </c>
      <c r="F1923" s="16" t="s">
        <v>280</v>
      </c>
      <c r="G1923" s="16" t="s">
        <v>10</v>
      </c>
      <c r="H1923" s="16" t="s">
        <v>252</v>
      </c>
      <c r="I1923" s="16" t="s">
        <v>252</v>
      </c>
      <c r="J1923" s="17">
        <v>20</v>
      </c>
      <c r="K1923" s="17">
        <v>0</v>
      </c>
      <c r="L1923" s="17">
        <v>20</v>
      </c>
      <c r="M1923" s="16" t="s">
        <v>1864</v>
      </c>
      <c r="N1923" s="15">
        <v>41816</v>
      </c>
    </row>
    <row r="1924" spans="1:14" x14ac:dyDescent="0.2">
      <c r="A1924" s="18">
        <v>41554.616805555554</v>
      </c>
      <c r="B1924" s="16" t="s">
        <v>175</v>
      </c>
      <c r="C1924" s="16" t="s">
        <v>1092</v>
      </c>
      <c r="D1924" s="15">
        <v>41544.497615740744</v>
      </c>
      <c r="E1924" s="15">
        <v>41553.530162037037</v>
      </c>
      <c r="F1924" s="16" t="s">
        <v>274</v>
      </c>
      <c r="G1924" s="16" t="s">
        <v>10</v>
      </c>
      <c r="H1924" s="16" t="s">
        <v>252</v>
      </c>
      <c r="I1924" s="16" t="s">
        <v>252</v>
      </c>
      <c r="J1924" s="17">
        <v>30</v>
      </c>
      <c r="K1924" s="17">
        <v>200</v>
      </c>
      <c r="L1924" s="17">
        <v>230</v>
      </c>
      <c r="M1924" s="16" t="s">
        <v>1864</v>
      </c>
      <c r="N1924" s="15">
        <v>41647</v>
      </c>
    </row>
    <row r="1925" spans="1:14" x14ac:dyDescent="0.2">
      <c r="A1925" s="18">
        <v>41554.619131944448</v>
      </c>
      <c r="B1925" s="16" t="s">
        <v>175</v>
      </c>
      <c r="C1925" s="16" t="s">
        <v>1230</v>
      </c>
      <c r="D1925" s="15">
        <v>41544.497789351852</v>
      </c>
      <c r="E1925" s="15">
        <v>41553.503310185188</v>
      </c>
      <c r="F1925" s="16" t="s">
        <v>274</v>
      </c>
      <c r="G1925" s="16" t="s">
        <v>10</v>
      </c>
      <c r="H1925" s="16" t="s">
        <v>253</v>
      </c>
      <c r="I1925" s="16" t="s">
        <v>253</v>
      </c>
      <c r="J1925" s="17">
        <v>30</v>
      </c>
      <c r="K1925" s="17">
        <v>0</v>
      </c>
      <c r="L1925" s="17">
        <v>30</v>
      </c>
      <c r="M1925" s="16" t="s">
        <v>1864</v>
      </c>
      <c r="N1925" s="15">
        <v>41677</v>
      </c>
    </row>
    <row r="1926" spans="1:14" x14ac:dyDescent="0.2">
      <c r="A1926" s="18">
        <v>41548.887430555558</v>
      </c>
      <c r="B1926" s="16" t="s">
        <v>70</v>
      </c>
      <c r="C1926" s="16" t="s">
        <v>1381</v>
      </c>
      <c r="D1926" s="15">
        <v>41538.762129629627</v>
      </c>
      <c r="E1926" s="15">
        <v>41545.692557870374</v>
      </c>
      <c r="F1926" s="16" t="s">
        <v>274</v>
      </c>
      <c r="G1926" s="16" t="s">
        <v>10</v>
      </c>
      <c r="H1926" s="16" t="s">
        <v>252</v>
      </c>
      <c r="I1926" s="16" t="s">
        <v>252</v>
      </c>
      <c r="J1926" s="17">
        <v>220</v>
      </c>
      <c r="K1926" s="17">
        <v>145.75</v>
      </c>
      <c r="L1926" s="17">
        <v>365.75</v>
      </c>
      <c r="M1926" s="16" t="s">
        <v>1864</v>
      </c>
      <c r="N1926" s="15">
        <v>41705</v>
      </c>
    </row>
    <row r="1927" spans="1:14" x14ac:dyDescent="0.2">
      <c r="A1927" s="18">
        <v>41562.519062500003</v>
      </c>
      <c r="B1927" s="16" t="s">
        <v>224</v>
      </c>
      <c r="C1927" s="16" t="s">
        <v>1169</v>
      </c>
      <c r="D1927" s="15">
        <v>41552.392881944441</v>
      </c>
      <c r="E1927" s="15">
        <v>41555.822129629632</v>
      </c>
      <c r="F1927" s="16" t="s">
        <v>280</v>
      </c>
      <c r="G1927" s="16" t="s">
        <v>10</v>
      </c>
      <c r="H1927" s="16" t="s">
        <v>255</v>
      </c>
      <c r="I1927" s="16" t="s">
        <v>255</v>
      </c>
      <c r="J1927" s="17">
        <v>30</v>
      </c>
      <c r="K1927" s="17">
        <v>0</v>
      </c>
      <c r="L1927" s="17">
        <v>30</v>
      </c>
      <c r="M1927" s="16" t="s">
        <v>1864</v>
      </c>
      <c r="N1927" s="15">
        <v>41665</v>
      </c>
    </row>
    <row r="1928" spans="1:14" x14ac:dyDescent="0.2">
      <c r="A1928" s="18">
        <v>41554.632847222223</v>
      </c>
      <c r="B1928" s="16" t="s">
        <v>175</v>
      </c>
      <c r="C1928" s="16" t="s">
        <v>1230</v>
      </c>
      <c r="D1928" s="15">
        <v>41544.497789351852</v>
      </c>
      <c r="E1928" s="15">
        <v>41553.503310185188</v>
      </c>
      <c r="F1928" s="16" t="s">
        <v>274</v>
      </c>
      <c r="G1928" s="16" t="s">
        <v>10</v>
      </c>
      <c r="H1928" s="16" t="s">
        <v>253</v>
      </c>
      <c r="I1928" s="16" t="s">
        <v>253</v>
      </c>
      <c r="J1928" s="17">
        <v>30</v>
      </c>
      <c r="K1928" s="17">
        <v>0</v>
      </c>
      <c r="L1928" s="17">
        <v>30</v>
      </c>
      <c r="M1928" s="16" t="s">
        <v>1864</v>
      </c>
      <c r="N1928" s="15">
        <v>41677</v>
      </c>
    </row>
    <row r="1929" spans="1:14" x14ac:dyDescent="0.2">
      <c r="A1929" s="18">
        <v>41561.870092592595</v>
      </c>
      <c r="B1929" s="16" t="s">
        <v>208</v>
      </c>
      <c r="C1929" s="16" t="s">
        <v>1382</v>
      </c>
      <c r="D1929" s="15">
        <v>41551.733182870368</v>
      </c>
      <c r="F1929" s="16" t="s">
        <v>280</v>
      </c>
      <c r="G1929" s="16" t="s">
        <v>10</v>
      </c>
      <c r="H1929" s="16" t="s">
        <v>252</v>
      </c>
      <c r="I1929" s="16" t="s">
        <v>252</v>
      </c>
      <c r="J1929" s="17">
        <v>30</v>
      </c>
      <c r="K1929" s="17">
        <v>274</v>
      </c>
      <c r="L1929" s="17">
        <v>304</v>
      </c>
      <c r="M1929" s="16" t="s">
        <v>1864</v>
      </c>
      <c r="N1929" s="15">
        <v>41859</v>
      </c>
    </row>
    <row r="1930" spans="1:14" x14ac:dyDescent="0.2">
      <c r="A1930" s="18">
        <v>41561.941840277781</v>
      </c>
      <c r="B1930" s="16" t="s">
        <v>110</v>
      </c>
      <c r="C1930" s="16" t="s">
        <v>716</v>
      </c>
      <c r="D1930" s="15">
        <v>41551.803182870368</v>
      </c>
      <c r="E1930" s="15">
        <v>41555.89806712963</v>
      </c>
      <c r="F1930" s="16" t="s">
        <v>280</v>
      </c>
      <c r="G1930" s="16" t="s">
        <v>10</v>
      </c>
      <c r="H1930" s="16" t="s">
        <v>252</v>
      </c>
      <c r="I1930" s="16" t="s">
        <v>252</v>
      </c>
      <c r="J1930" s="17">
        <v>20</v>
      </c>
      <c r="K1930" s="17">
        <v>529.24</v>
      </c>
      <c r="L1930" s="17">
        <v>549.24</v>
      </c>
      <c r="M1930" s="16" t="s">
        <v>1864</v>
      </c>
      <c r="N1930" s="15">
        <v>41671</v>
      </c>
    </row>
    <row r="1931" spans="1:14" x14ac:dyDescent="0.2">
      <c r="A1931" s="18">
        <v>41593.571793981479</v>
      </c>
      <c r="B1931" s="16" t="s">
        <v>218</v>
      </c>
      <c r="C1931" s="16" t="s">
        <v>1383</v>
      </c>
      <c r="D1931" s="15">
        <v>41583.43</v>
      </c>
      <c r="E1931" s="15">
        <v>41534.589675925927</v>
      </c>
      <c r="F1931" s="16" t="s">
        <v>280</v>
      </c>
      <c r="G1931" s="16" t="s">
        <v>10</v>
      </c>
      <c r="H1931" s="16" t="s">
        <v>253</v>
      </c>
      <c r="I1931" s="16" t="s">
        <v>253</v>
      </c>
      <c r="J1931" s="17">
        <v>50</v>
      </c>
      <c r="K1931" s="17">
        <v>0</v>
      </c>
      <c r="L1931" s="17">
        <v>50</v>
      </c>
      <c r="M1931" s="16" t="s">
        <v>1863</v>
      </c>
      <c r="N1931" s="15"/>
    </row>
    <row r="1932" spans="1:14" x14ac:dyDescent="0.2">
      <c r="A1932" s="18">
        <v>41593.600474537037</v>
      </c>
      <c r="B1932" s="16" t="s">
        <v>206</v>
      </c>
      <c r="C1932" s="16" t="s">
        <v>1384</v>
      </c>
      <c r="D1932" s="15">
        <v>41583.449548611112</v>
      </c>
      <c r="E1932" s="15">
        <v>41586.967604166668</v>
      </c>
      <c r="F1932" s="16" t="s">
        <v>280</v>
      </c>
      <c r="G1932" s="16" t="s">
        <v>10</v>
      </c>
      <c r="H1932" s="16" t="s">
        <v>251</v>
      </c>
      <c r="I1932" s="16" t="s">
        <v>251</v>
      </c>
      <c r="J1932" s="17">
        <v>30</v>
      </c>
      <c r="K1932" s="17">
        <v>0</v>
      </c>
      <c r="L1932" s="17">
        <v>30</v>
      </c>
      <c r="M1932" s="16" t="s">
        <v>1864</v>
      </c>
      <c r="N1932" s="15">
        <v>41861</v>
      </c>
    </row>
    <row r="1933" spans="1:14" x14ac:dyDescent="0.2">
      <c r="A1933" s="18">
        <v>41560.849421296298</v>
      </c>
      <c r="B1933" s="16" t="s">
        <v>92</v>
      </c>
      <c r="C1933" s="16" t="s">
        <v>1385</v>
      </c>
      <c r="D1933" s="15">
        <v>41550.685914351852</v>
      </c>
      <c r="E1933" s="15">
        <v>41553.867951388886</v>
      </c>
      <c r="F1933" s="16" t="s">
        <v>280</v>
      </c>
      <c r="G1933" s="16" t="s">
        <v>10</v>
      </c>
      <c r="H1933" s="16" t="s">
        <v>254</v>
      </c>
      <c r="I1933" s="16" t="s">
        <v>254</v>
      </c>
      <c r="J1933" s="17">
        <v>150</v>
      </c>
      <c r="K1933" s="17">
        <v>0</v>
      </c>
      <c r="L1933" s="17">
        <v>150</v>
      </c>
      <c r="M1933" s="16" t="s">
        <v>1864</v>
      </c>
      <c r="N1933" s="15">
        <v>41945</v>
      </c>
    </row>
    <row r="1934" spans="1:14" x14ac:dyDescent="0.2">
      <c r="A1934" s="18">
        <v>41593.506145833337</v>
      </c>
      <c r="B1934" s="16" t="s">
        <v>218</v>
      </c>
      <c r="C1934" s="16" t="s">
        <v>1386</v>
      </c>
      <c r="D1934" s="15">
        <v>41583.342395833337</v>
      </c>
      <c r="E1934" s="15">
        <v>41587.441053240742</v>
      </c>
      <c r="F1934" s="16" t="s">
        <v>280</v>
      </c>
      <c r="G1934" s="16" t="s">
        <v>10</v>
      </c>
      <c r="H1934" s="16" t="s">
        <v>255</v>
      </c>
      <c r="I1934" s="16" t="s">
        <v>255</v>
      </c>
      <c r="J1934" s="17">
        <v>30</v>
      </c>
      <c r="K1934" s="17">
        <v>0</v>
      </c>
      <c r="L1934" s="17">
        <v>30</v>
      </c>
      <c r="M1934" s="16" t="s">
        <v>1864</v>
      </c>
      <c r="N1934" s="15">
        <v>41848</v>
      </c>
    </row>
    <row r="1935" spans="1:14" x14ac:dyDescent="0.2">
      <c r="A1935" s="18">
        <v>41561.869988425926</v>
      </c>
      <c r="B1935" s="16" t="s">
        <v>208</v>
      </c>
      <c r="C1935" s="16" t="s">
        <v>1387</v>
      </c>
      <c r="D1935" s="15">
        <v>41551.702349537038</v>
      </c>
      <c r="F1935" s="16" t="s">
        <v>280</v>
      </c>
      <c r="G1935" s="16" t="s">
        <v>10</v>
      </c>
      <c r="H1935" s="16" t="s">
        <v>252</v>
      </c>
      <c r="I1935" s="16" t="s">
        <v>252</v>
      </c>
      <c r="J1935" s="17">
        <v>30</v>
      </c>
      <c r="K1935" s="17">
        <v>555</v>
      </c>
      <c r="L1935" s="17">
        <v>585</v>
      </c>
      <c r="M1935" s="16" t="s">
        <v>1864</v>
      </c>
      <c r="N1935" s="15">
        <v>41825</v>
      </c>
    </row>
    <row r="1936" spans="1:14" x14ac:dyDescent="0.2">
      <c r="A1936" s="18">
        <v>41561.943252314813</v>
      </c>
      <c r="B1936" s="16" t="s">
        <v>110</v>
      </c>
      <c r="C1936" s="16" t="s">
        <v>736</v>
      </c>
      <c r="D1936" s="15">
        <v>41551.770937499998</v>
      </c>
      <c r="E1936" s="15">
        <v>41555.897997685184</v>
      </c>
      <c r="F1936" s="16" t="s">
        <v>280</v>
      </c>
      <c r="G1936" s="16" t="s">
        <v>10</v>
      </c>
      <c r="H1936" s="16" t="s">
        <v>252</v>
      </c>
      <c r="I1936" s="16" t="s">
        <v>252</v>
      </c>
      <c r="J1936" s="17">
        <v>20</v>
      </c>
      <c r="K1936" s="17">
        <v>0</v>
      </c>
      <c r="L1936" s="17">
        <v>20</v>
      </c>
      <c r="M1936" s="16" t="s">
        <v>1864</v>
      </c>
      <c r="N1936" s="15">
        <v>41864</v>
      </c>
    </row>
    <row r="1937" spans="1:14" x14ac:dyDescent="0.2">
      <c r="A1937" s="18">
        <v>41561.956053240741</v>
      </c>
      <c r="B1937" s="16" t="s">
        <v>211</v>
      </c>
      <c r="C1937" s="16" t="s">
        <v>1388</v>
      </c>
      <c r="D1937" s="15">
        <v>41551.782268518517</v>
      </c>
      <c r="F1937" s="16" t="s">
        <v>280</v>
      </c>
      <c r="G1937" s="16" t="s">
        <v>10</v>
      </c>
      <c r="H1937" s="16" t="s">
        <v>252</v>
      </c>
      <c r="I1937" s="16" t="s">
        <v>252</v>
      </c>
      <c r="J1937" s="17">
        <v>30</v>
      </c>
      <c r="K1937" s="17">
        <v>424</v>
      </c>
      <c r="L1937" s="17">
        <v>454</v>
      </c>
      <c r="M1937" s="16" t="s">
        <v>1864</v>
      </c>
      <c r="N1937" s="15">
        <v>41954</v>
      </c>
    </row>
    <row r="1938" spans="1:14" x14ac:dyDescent="0.2">
      <c r="A1938" s="18">
        <v>41561.956145833334</v>
      </c>
      <c r="B1938" s="16" t="s">
        <v>211</v>
      </c>
      <c r="C1938" s="16" t="s">
        <v>1389</v>
      </c>
      <c r="D1938" s="15">
        <v>41551.775995370372</v>
      </c>
      <c r="F1938" s="16" t="s">
        <v>280</v>
      </c>
      <c r="G1938" s="16" t="s">
        <v>10</v>
      </c>
      <c r="H1938" s="16" t="s">
        <v>252</v>
      </c>
      <c r="I1938" s="16" t="s">
        <v>252</v>
      </c>
      <c r="J1938" s="17">
        <v>30</v>
      </c>
      <c r="K1938" s="17">
        <v>274</v>
      </c>
      <c r="L1938" s="17">
        <v>304</v>
      </c>
      <c r="M1938" s="16" t="s">
        <v>1864</v>
      </c>
      <c r="N1938" s="15">
        <v>41927</v>
      </c>
    </row>
    <row r="1939" spans="1:14" x14ac:dyDescent="0.2">
      <c r="A1939" s="18">
        <v>41548.660532407404</v>
      </c>
      <c r="B1939" s="16" t="s">
        <v>231</v>
      </c>
      <c r="C1939" s="16" t="s">
        <v>1390</v>
      </c>
      <c r="D1939" s="15">
        <v>41538.478587962964</v>
      </c>
      <c r="E1939" s="15">
        <v>41547.64671296296</v>
      </c>
      <c r="F1939" s="16" t="s">
        <v>288</v>
      </c>
      <c r="G1939" s="16" t="s">
        <v>10</v>
      </c>
      <c r="H1939" s="16" t="s">
        <v>256</v>
      </c>
      <c r="I1939" s="16" t="s">
        <v>256</v>
      </c>
      <c r="J1939" s="17">
        <v>30</v>
      </c>
      <c r="K1939" s="17">
        <v>450</v>
      </c>
      <c r="L1939" s="17">
        <v>480</v>
      </c>
      <c r="M1939" s="16" t="s">
        <v>1864</v>
      </c>
      <c r="N1939" s="15">
        <v>41706</v>
      </c>
    </row>
    <row r="1940" spans="1:14" x14ac:dyDescent="0.2">
      <c r="A1940" s="18">
        <v>41549.62940972222</v>
      </c>
      <c r="B1940" s="16" t="s">
        <v>61</v>
      </c>
      <c r="C1940" s="16" t="s">
        <v>1391</v>
      </c>
      <c r="D1940" s="15">
        <v>41539.446979166663</v>
      </c>
      <c r="E1940" s="15">
        <v>41556.53979166667</v>
      </c>
      <c r="F1940" s="16" t="s">
        <v>280</v>
      </c>
      <c r="G1940" s="16" t="s">
        <v>10</v>
      </c>
      <c r="H1940" s="16" t="s">
        <v>255</v>
      </c>
      <c r="I1940" s="16" t="s">
        <v>255</v>
      </c>
      <c r="J1940" s="17">
        <v>1749</v>
      </c>
      <c r="K1940" s="17">
        <v>0</v>
      </c>
      <c r="L1940" s="17">
        <v>1749</v>
      </c>
      <c r="M1940" s="16" t="s">
        <v>1864</v>
      </c>
      <c r="N1940" s="15">
        <v>41707</v>
      </c>
    </row>
    <row r="1941" spans="1:14" x14ac:dyDescent="0.2">
      <c r="A1941" s="18">
        <v>41561.565439814818</v>
      </c>
      <c r="B1941" s="16" t="s">
        <v>198</v>
      </c>
      <c r="C1941" s="16" t="s">
        <v>1392</v>
      </c>
      <c r="D1941" s="15">
        <v>41551.374143518522</v>
      </c>
      <c r="F1941" s="16" t="s">
        <v>326</v>
      </c>
      <c r="G1941" s="16" t="s">
        <v>10</v>
      </c>
      <c r="H1941" s="16" t="s">
        <v>253</v>
      </c>
      <c r="I1941" s="16" t="s">
        <v>253</v>
      </c>
      <c r="J1941" s="17">
        <v>30</v>
      </c>
      <c r="K1941" s="17">
        <v>0</v>
      </c>
      <c r="L1941" s="17">
        <v>30</v>
      </c>
      <c r="M1941" s="16" t="s">
        <v>1863</v>
      </c>
      <c r="N1941" s="15"/>
    </row>
    <row r="1942" spans="1:14" x14ac:dyDescent="0.2">
      <c r="A1942" s="18">
        <v>41561.942847222221</v>
      </c>
      <c r="B1942" s="16" t="s">
        <v>110</v>
      </c>
      <c r="C1942" s="16" t="s">
        <v>1012</v>
      </c>
      <c r="D1942" s="15">
        <v>41551.743622685186</v>
      </c>
      <c r="E1942" s="15">
        <v>41555.897905092592</v>
      </c>
      <c r="F1942" s="16" t="s">
        <v>280</v>
      </c>
      <c r="G1942" s="16" t="s">
        <v>10</v>
      </c>
      <c r="H1942" s="16" t="s">
        <v>252</v>
      </c>
      <c r="I1942" s="16" t="s">
        <v>252</v>
      </c>
      <c r="J1942" s="17">
        <v>20</v>
      </c>
      <c r="K1942" s="17">
        <v>0</v>
      </c>
      <c r="L1942" s="17">
        <v>20</v>
      </c>
      <c r="M1942" s="16" t="s">
        <v>1864</v>
      </c>
      <c r="N1942" s="15">
        <v>41960</v>
      </c>
    </row>
    <row r="1943" spans="1:14" x14ac:dyDescent="0.2">
      <c r="A1943" s="18">
        <v>41561.876550925925</v>
      </c>
      <c r="B1943" s="16" t="s">
        <v>207</v>
      </c>
      <c r="C1943" s="16" t="s">
        <v>732</v>
      </c>
      <c r="D1943" s="15">
        <v>41551.668321759258</v>
      </c>
      <c r="E1943" s="15">
        <v>41555.897592592592</v>
      </c>
      <c r="F1943" s="16" t="s">
        <v>280</v>
      </c>
      <c r="G1943" s="16" t="s">
        <v>10</v>
      </c>
      <c r="H1943" s="16" t="s">
        <v>253</v>
      </c>
      <c r="I1943" s="16" t="s">
        <v>253</v>
      </c>
      <c r="J1943" s="17">
        <v>20</v>
      </c>
      <c r="K1943" s="17">
        <v>0</v>
      </c>
      <c r="L1943" s="17">
        <v>20</v>
      </c>
      <c r="M1943" s="16" t="s">
        <v>1864</v>
      </c>
      <c r="N1943" s="15">
        <v>41827</v>
      </c>
    </row>
    <row r="1944" spans="1:14" x14ac:dyDescent="0.2">
      <c r="A1944" s="18">
        <v>41561.883819444447</v>
      </c>
      <c r="B1944" s="16" t="s">
        <v>207</v>
      </c>
      <c r="C1944" s="16" t="s">
        <v>307</v>
      </c>
      <c r="D1944" s="15">
        <v>41551.675162037034</v>
      </c>
      <c r="E1944" s="15">
        <v>41556.500416666669</v>
      </c>
      <c r="F1944" s="16" t="s">
        <v>280</v>
      </c>
      <c r="G1944" s="16" t="s">
        <v>10</v>
      </c>
      <c r="H1944" s="16" t="s">
        <v>252</v>
      </c>
      <c r="I1944" s="16" t="s">
        <v>252</v>
      </c>
      <c r="J1944" s="17">
        <v>20</v>
      </c>
      <c r="K1944" s="17">
        <v>0</v>
      </c>
      <c r="L1944" s="17">
        <v>20</v>
      </c>
      <c r="M1944" s="16" t="s">
        <v>1864</v>
      </c>
      <c r="N1944" s="15">
        <v>41645</v>
      </c>
    </row>
    <row r="1945" spans="1:14" x14ac:dyDescent="0.2">
      <c r="A1945" s="18">
        <v>41548.886828703704</v>
      </c>
      <c r="B1945" s="16" t="s">
        <v>70</v>
      </c>
      <c r="C1945" s="16" t="s">
        <v>818</v>
      </c>
      <c r="D1945" s="15">
        <v>41538.675983796296</v>
      </c>
      <c r="E1945" s="15">
        <v>41545.650358796294</v>
      </c>
      <c r="F1945" s="16" t="s">
        <v>274</v>
      </c>
      <c r="G1945" s="16" t="s">
        <v>10</v>
      </c>
      <c r="H1945" s="16" t="s">
        <v>252</v>
      </c>
      <c r="I1945" s="16" t="s">
        <v>252</v>
      </c>
      <c r="J1945" s="17">
        <v>220</v>
      </c>
      <c r="K1945" s="17">
        <v>0</v>
      </c>
      <c r="L1945" s="17">
        <v>220</v>
      </c>
      <c r="M1945" s="16" t="s">
        <v>1864</v>
      </c>
      <c r="N1945" s="15">
        <v>41823</v>
      </c>
    </row>
    <row r="1946" spans="1:14" x14ac:dyDescent="0.2">
      <c r="A1946" s="18">
        <v>41548.751562500001</v>
      </c>
      <c r="B1946" s="16" t="s">
        <v>231</v>
      </c>
      <c r="C1946" s="16" t="s">
        <v>1393</v>
      </c>
      <c r="D1946" s="15">
        <v>41538.537175925929</v>
      </c>
      <c r="F1946" s="16" t="s">
        <v>288</v>
      </c>
      <c r="G1946" s="16" t="s">
        <v>10</v>
      </c>
      <c r="H1946" s="16" t="s">
        <v>252</v>
      </c>
      <c r="I1946" s="16" t="s">
        <v>252</v>
      </c>
      <c r="J1946" s="17">
        <v>30</v>
      </c>
      <c r="K1946" s="17">
        <v>200</v>
      </c>
      <c r="L1946" s="17">
        <v>230</v>
      </c>
      <c r="M1946" s="16" t="s">
        <v>1864</v>
      </c>
      <c r="N1946" s="15">
        <v>41804</v>
      </c>
    </row>
    <row r="1947" spans="1:14" x14ac:dyDescent="0.2">
      <c r="A1947" s="18">
        <v>41561.881493055553</v>
      </c>
      <c r="B1947" s="16" t="s">
        <v>207</v>
      </c>
      <c r="C1947" s="16" t="s">
        <v>732</v>
      </c>
      <c r="D1947" s="15">
        <v>41551.666863425926</v>
      </c>
      <c r="E1947" s="15">
        <v>41555.897476851853</v>
      </c>
      <c r="F1947" s="16" t="s">
        <v>280</v>
      </c>
      <c r="G1947" s="16" t="s">
        <v>10</v>
      </c>
      <c r="H1947" s="16" t="s">
        <v>253</v>
      </c>
      <c r="I1947" s="16" t="s">
        <v>253</v>
      </c>
      <c r="J1947" s="17">
        <v>20</v>
      </c>
      <c r="K1947" s="17">
        <v>0</v>
      </c>
      <c r="L1947" s="17">
        <v>20</v>
      </c>
      <c r="M1947" s="16" t="s">
        <v>1864</v>
      </c>
      <c r="N1947" s="15">
        <v>41827</v>
      </c>
    </row>
    <row r="1948" spans="1:14" x14ac:dyDescent="0.2">
      <c r="A1948" s="18">
        <v>41561.588333333333</v>
      </c>
      <c r="B1948" s="16" t="s">
        <v>199</v>
      </c>
      <c r="C1948" s="16" t="s">
        <v>1394</v>
      </c>
      <c r="D1948" s="15">
        <v>41551.367534722223</v>
      </c>
      <c r="E1948" s="15">
        <v>41556.154340277775</v>
      </c>
      <c r="F1948" s="16" t="s">
        <v>280</v>
      </c>
      <c r="G1948" s="16" t="s">
        <v>10</v>
      </c>
      <c r="H1948" s="16" t="s">
        <v>253</v>
      </c>
      <c r="I1948" s="16" t="s">
        <v>253</v>
      </c>
      <c r="J1948" s="17">
        <v>30</v>
      </c>
      <c r="K1948" s="17">
        <v>0</v>
      </c>
      <c r="L1948" s="17">
        <v>30</v>
      </c>
      <c r="M1948" s="16" t="s">
        <v>1863</v>
      </c>
      <c r="N1948" s="15"/>
    </row>
    <row r="1949" spans="1:14" x14ac:dyDescent="0.2">
      <c r="A1949" s="18">
        <v>41561.881388888891</v>
      </c>
      <c r="B1949" s="16" t="s">
        <v>207</v>
      </c>
      <c r="C1949" s="16" t="s">
        <v>732</v>
      </c>
      <c r="D1949" s="15">
        <v>41551.660069444442</v>
      </c>
      <c r="E1949" s="15">
        <v>41555.897407407407</v>
      </c>
      <c r="F1949" s="16" t="s">
        <v>280</v>
      </c>
      <c r="G1949" s="16" t="s">
        <v>10</v>
      </c>
      <c r="H1949" s="16" t="s">
        <v>253</v>
      </c>
      <c r="I1949" s="16" t="s">
        <v>253</v>
      </c>
      <c r="J1949" s="17">
        <v>20</v>
      </c>
      <c r="K1949" s="17">
        <v>0</v>
      </c>
      <c r="L1949" s="17">
        <v>20</v>
      </c>
      <c r="M1949" s="16" t="s">
        <v>1864</v>
      </c>
      <c r="N1949" s="15">
        <v>41827</v>
      </c>
    </row>
    <row r="1950" spans="1:14" x14ac:dyDescent="0.2">
      <c r="A1950" s="18">
        <v>41559.804456018515</v>
      </c>
      <c r="B1950" s="16" t="s">
        <v>198</v>
      </c>
      <c r="C1950" s="16" t="s">
        <v>1199</v>
      </c>
      <c r="D1950" s="15">
        <v>41549.581319444442</v>
      </c>
      <c r="E1950" s="15">
        <v>41562.806747685187</v>
      </c>
      <c r="F1950" s="16" t="s">
        <v>326</v>
      </c>
      <c r="G1950" s="16" t="s">
        <v>10</v>
      </c>
      <c r="H1950" s="16" t="s">
        <v>251</v>
      </c>
      <c r="I1950" s="16" t="s">
        <v>251</v>
      </c>
      <c r="J1950" s="17">
        <v>30</v>
      </c>
      <c r="K1950" s="17">
        <v>0</v>
      </c>
      <c r="L1950" s="17">
        <v>30</v>
      </c>
      <c r="M1950" s="16" t="s">
        <v>1864</v>
      </c>
      <c r="N1950" s="15">
        <v>41673</v>
      </c>
    </row>
    <row r="1951" spans="1:14" x14ac:dyDescent="0.2">
      <c r="A1951" s="18">
        <v>41562.598043981481</v>
      </c>
      <c r="B1951" s="16" t="s">
        <v>206</v>
      </c>
      <c r="C1951" s="16" t="s">
        <v>605</v>
      </c>
      <c r="D1951" s="15">
        <v>41552.359525462962</v>
      </c>
      <c r="E1951" s="15">
        <v>41556.129050925927</v>
      </c>
      <c r="F1951" s="16" t="s">
        <v>280</v>
      </c>
      <c r="G1951" s="16" t="s">
        <v>10</v>
      </c>
      <c r="H1951" s="16" t="s">
        <v>251</v>
      </c>
      <c r="I1951" s="16" t="s">
        <v>251</v>
      </c>
      <c r="J1951" s="17">
        <v>30</v>
      </c>
      <c r="K1951" s="17">
        <v>0</v>
      </c>
      <c r="L1951" s="17">
        <v>30</v>
      </c>
      <c r="M1951" s="16" t="s">
        <v>1863</v>
      </c>
      <c r="N1951" s="15"/>
    </row>
    <row r="1952" spans="1:14" x14ac:dyDescent="0.2">
      <c r="A1952" s="18">
        <v>41561.928472222222</v>
      </c>
      <c r="B1952" s="16" t="s">
        <v>199</v>
      </c>
      <c r="C1952" s="16" t="s">
        <v>725</v>
      </c>
      <c r="D1952" s="15">
        <v>41551.680972222224</v>
      </c>
      <c r="E1952" s="15">
        <v>41555.897719907407</v>
      </c>
      <c r="F1952" s="16" t="s">
        <v>280</v>
      </c>
      <c r="G1952" s="16" t="s">
        <v>10</v>
      </c>
      <c r="H1952" s="16" t="s">
        <v>252</v>
      </c>
      <c r="I1952" s="16" t="s">
        <v>252</v>
      </c>
      <c r="J1952" s="17">
        <v>20</v>
      </c>
      <c r="K1952" s="17">
        <v>100.5</v>
      </c>
      <c r="L1952" s="17">
        <v>120.5</v>
      </c>
      <c r="M1952" s="16" t="s">
        <v>1864</v>
      </c>
      <c r="N1952" s="15">
        <v>41792</v>
      </c>
    </row>
    <row r="1953" spans="1:14" x14ac:dyDescent="0.2">
      <c r="A1953" s="18">
        <v>41548.828368055554</v>
      </c>
      <c r="B1953" s="16" t="s">
        <v>237</v>
      </c>
      <c r="C1953" s="16" t="s">
        <v>1395</v>
      </c>
      <c r="D1953" s="15">
        <v>41538.580127314817</v>
      </c>
      <c r="F1953" s="16" t="s">
        <v>288</v>
      </c>
      <c r="G1953" s="16" t="s">
        <v>10</v>
      </c>
      <c r="H1953" s="16" t="s">
        <v>252</v>
      </c>
      <c r="I1953" s="16" t="s">
        <v>252</v>
      </c>
      <c r="J1953" s="17">
        <v>30</v>
      </c>
      <c r="K1953" s="17">
        <v>200</v>
      </c>
      <c r="L1953" s="17">
        <v>230</v>
      </c>
      <c r="M1953" s="16" t="s">
        <v>1864</v>
      </c>
      <c r="N1953" s="15">
        <v>41708</v>
      </c>
    </row>
    <row r="1954" spans="1:14" x14ac:dyDescent="0.2">
      <c r="A1954" s="18">
        <v>41548.899826388886</v>
      </c>
      <c r="B1954" s="16" t="s">
        <v>238</v>
      </c>
      <c r="C1954" s="16" t="s">
        <v>1396</v>
      </c>
      <c r="D1954" s="15">
        <v>41538.648877314816</v>
      </c>
      <c r="F1954" s="16" t="s">
        <v>288</v>
      </c>
      <c r="G1954" s="16" t="s">
        <v>10</v>
      </c>
      <c r="H1954" s="16" t="s">
        <v>252</v>
      </c>
      <c r="I1954" s="16" t="s">
        <v>252</v>
      </c>
      <c r="J1954" s="17">
        <v>30</v>
      </c>
      <c r="K1954" s="17">
        <v>200</v>
      </c>
      <c r="L1954" s="17">
        <v>230</v>
      </c>
      <c r="M1954" s="16" t="s">
        <v>1863</v>
      </c>
      <c r="N1954" s="15"/>
    </row>
    <row r="1955" spans="1:14" x14ac:dyDescent="0.2">
      <c r="A1955" s="18">
        <v>41561.931504629632</v>
      </c>
      <c r="B1955" s="16" t="s">
        <v>199</v>
      </c>
      <c r="C1955" s="16" t="s">
        <v>660</v>
      </c>
      <c r="D1955" s="15">
        <v>41551.679583333331</v>
      </c>
      <c r="E1955" s="15">
        <v>41555.897662037038</v>
      </c>
      <c r="F1955" s="16" t="s">
        <v>280</v>
      </c>
      <c r="G1955" s="16" t="s">
        <v>10</v>
      </c>
      <c r="H1955" s="16" t="s">
        <v>252</v>
      </c>
      <c r="I1955" s="16" t="s">
        <v>252</v>
      </c>
      <c r="J1955" s="17">
        <v>20</v>
      </c>
      <c r="K1955" s="17">
        <v>0</v>
      </c>
      <c r="L1955" s="17">
        <v>20</v>
      </c>
      <c r="M1955" s="16" t="s">
        <v>1864</v>
      </c>
      <c r="N1955" s="15">
        <v>41800</v>
      </c>
    </row>
    <row r="1956" spans="1:14" x14ac:dyDescent="0.2">
      <c r="A1956" s="18">
        <v>41561.865763888891</v>
      </c>
      <c r="B1956" s="16" t="s">
        <v>208</v>
      </c>
      <c r="C1956" s="16" t="s">
        <v>285</v>
      </c>
      <c r="D1956" s="15">
        <v>41551.592997685184</v>
      </c>
      <c r="E1956" s="15">
        <v>41555.865439814814</v>
      </c>
      <c r="F1956" s="16" t="s">
        <v>280</v>
      </c>
      <c r="G1956" s="16" t="s">
        <v>10</v>
      </c>
      <c r="H1956" s="16" t="s">
        <v>255</v>
      </c>
      <c r="I1956" s="16" t="s">
        <v>255</v>
      </c>
      <c r="J1956" s="17">
        <v>30</v>
      </c>
      <c r="K1956" s="17">
        <v>0</v>
      </c>
      <c r="L1956" s="17">
        <v>30</v>
      </c>
      <c r="M1956" s="16" t="s">
        <v>1864</v>
      </c>
      <c r="N1956" s="15">
        <v>41919</v>
      </c>
    </row>
    <row r="1957" spans="1:14" x14ac:dyDescent="0.2">
      <c r="A1957" s="18">
        <v>41561.865844907406</v>
      </c>
      <c r="B1957" s="16" t="s">
        <v>208</v>
      </c>
      <c r="C1957" s="16" t="s">
        <v>285</v>
      </c>
      <c r="D1957" s="15">
        <v>41551.589456018519</v>
      </c>
      <c r="E1957" s="15">
        <v>41555.865370370368</v>
      </c>
      <c r="F1957" s="16" t="s">
        <v>280</v>
      </c>
      <c r="G1957" s="16" t="s">
        <v>10</v>
      </c>
      <c r="H1957" s="16" t="s">
        <v>255</v>
      </c>
      <c r="I1957" s="16" t="s">
        <v>255</v>
      </c>
      <c r="J1957" s="17">
        <v>30</v>
      </c>
      <c r="K1957" s="17">
        <v>0</v>
      </c>
      <c r="L1957" s="17">
        <v>30</v>
      </c>
      <c r="M1957" s="16" t="s">
        <v>1864</v>
      </c>
      <c r="N1957" s="15">
        <v>41919</v>
      </c>
    </row>
    <row r="1958" spans="1:14" x14ac:dyDescent="0.2">
      <c r="A1958" s="18">
        <v>41593.58792824074</v>
      </c>
      <c r="B1958" s="16" t="s">
        <v>85</v>
      </c>
      <c r="C1958" s="16" t="s">
        <v>1397</v>
      </c>
      <c r="D1958" s="15">
        <v>41583.311469907407</v>
      </c>
      <c r="E1958" s="15">
        <v>41587.619293981479</v>
      </c>
      <c r="F1958" s="16" t="s">
        <v>280</v>
      </c>
      <c r="G1958" s="16" t="s">
        <v>10</v>
      </c>
      <c r="H1958" s="16" t="s">
        <v>251</v>
      </c>
      <c r="I1958" s="16" t="s">
        <v>251</v>
      </c>
      <c r="J1958" s="17">
        <v>30</v>
      </c>
      <c r="K1958" s="17">
        <v>0</v>
      </c>
      <c r="L1958" s="17">
        <v>30</v>
      </c>
      <c r="M1958" s="16" t="s">
        <v>1863</v>
      </c>
      <c r="N1958" s="15"/>
    </row>
    <row r="1959" spans="1:14" x14ac:dyDescent="0.2">
      <c r="A1959" s="18">
        <v>41548.76630787037</v>
      </c>
      <c r="B1959" s="16" t="s">
        <v>232</v>
      </c>
      <c r="C1959" s="16" t="s">
        <v>603</v>
      </c>
      <c r="D1959" s="15">
        <v>41538.48978009259</v>
      </c>
      <c r="F1959" s="16" t="s">
        <v>288</v>
      </c>
      <c r="G1959" s="16" t="s">
        <v>10</v>
      </c>
      <c r="H1959" s="16" t="s">
        <v>256</v>
      </c>
      <c r="I1959" s="16" t="s">
        <v>256</v>
      </c>
      <c r="J1959" s="17">
        <v>30</v>
      </c>
      <c r="K1959" s="17">
        <v>1000</v>
      </c>
      <c r="L1959" s="17">
        <v>1030</v>
      </c>
      <c r="M1959" s="16" t="s">
        <v>1864</v>
      </c>
      <c r="N1959" s="15">
        <v>41797</v>
      </c>
    </row>
    <row r="1960" spans="1:14" x14ac:dyDescent="0.2">
      <c r="A1960" s="18">
        <v>41561.962777777779</v>
      </c>
      <c r="B1960" s="16" t="s">
        <v>206</v>
      </c>
      <c r="C1960" s="16" t="s">
        <v>1398</v>
      </c>
      <c r="D1960" s="15">
        <v>41551.683495370373</v>
      </c>
      <c r="E1960" s="15">
        <v>41558.569872685184</v>
      </c>
      <c r="F1960" s="16" t="s">
        <v>280</v>
      </c>
      <c r="G1960" s="16" t="s">
        <v>10</v>
      </c>
      <c r="H1960" s="16" t="s">
        <v>252</v>
      </c>
      <c r="I1960" s="16" t="s">
        <v>252</v>
      </c>
      <c r="J1960" s="17">
        <v>220</v>
      </c>
      <c r="K1960" s="17">
        <v>0</v>
      </c>
      <c r="L1960" s="17">
        <v>220</v>
      </c>
      <c r="M1960" s="16" t="s">
        <v>1863</v>
      </c>
      <c r="N1960" s="15"/>
    </row>
    <row r="1961" spans="1:14" x14ac:dyDescent="0.2">
      <c r="A1961" s="18">
        <v>41561.881689814814</v>
      </c>
      <c r="B1961" s="16" t="s">
        <v>207</v>
      </c>
      <c r="C1961" s="16" t="s">
        <v>732</v>
      </c>
      <c r="D1961" s="15">
        <v>41551.602384259262</v>
      </c>
      <c r="E1961" s="15">
        <v>41555.897129629629</v>
      </c>
      <c r="F1961" s="16" t="s">
        <v>280</v>
      </c>
      <c r="G1961" s="16" t="s">
        <v>10</v>
      </c>
      <c r="H1961" s="16" t="s">
        <v>252</v>
      </c>
      <c r="I1961" s="16" t="s">
        <v>252</v>
      </c>
      <c r="J1961" s="17">
        <v>20</v>
      </c>
      <c r="K1961" s="17">
        <v>0</v>
      </c>
      <c r="L1961" s="17">
        <v>20</v>
      </c>
      <c r="M1961" s="16" t="s">
        <v>1864</v>
      </c>
      <c r="N1961" s="15">
        <v>41827</v>
      </c>
    </row>
    <row r="1962" spans="1:14" x14ac:dyDescent="0.2">
      <c r="A1962" s="18">
        <v>41559.817893518521</v>
      </c>
      <c r="B1962" s="16" t="s">
        <v>143</v>
      </c>
      <c r="C1962" s="16" t="s">
        <v>892</v>
      </c>
      <c r="D1962" s="15">
        <v>41549.531388888892</v>
      </c>
      <c r="E1962" s="15">
        <v>41562.722546296296</v>
      </c>
      <c r="F1962" s="16" t="s">
        <v>326</v>
      </c>
      <c r="G1962" s="16" t="s">
        <v>10</v>
      </c>
      <c r="H1962" s="16" t="s">
        <v>253</v>
      </c>
      <c r="I1962" s="16" t="s">
        <v>253</v>
      </c>
      <c r="J1962" s="17">
        <v>30</v>
      </c>
      <c r="K1962" s="17">
        <v>0</v>
      </c>
      <c r="L1962" s="17">
        <v>30</v>
      </c>
      <c r="M1962" s="16" t="s">
        <v>1864</v>
      </c>
      <c r="N1962" s="15">
        <v>41982</v>
      </c>
    </row>
    <row r="1963" spans="1:14" x14ac:dyDescent="0.2">
      <c r="A1963" s="18">
        <v>41561.953831018516</v>
      </c>
      <c r="B1963" s="16" t="s">
        <v>211</v>
      </c>
      <c r="C1963" s="16" t="s">
        <v>985</v>
      </c>
      <c r="D1963" s="15">
        <v>41551.657372685186</v>
      </c>
      <c r="E1963" s="15">
        <v>41555.897314814814</v>
      </c>
      <c r="F1963" s="16" t="s">
        <v>280</v>
      </c>
      <c r="G1963" s="16" t="s">
        <v>10</v>
      </c>
      <c r="H1963" s="16" t="s">
        <v>252</v>
      </c>
      <c r="I1963" s="16" t="s">
        <v>252</v>
      </c>
      <c r="J1963" s="17">
        <v>20</v>
      </c>
      <c r="K1963" s="17">
        <v>0</v>
      </c>
      <c r="L1963" s="17">
        <v>20</v>
      </c>
      <c r="M1963" s="16" t="s">
        <v>1864</v>
      </c>
      <c r="N1963" s="15">
        <v>41936</v>
      </c>
    </row>
    <row r="1964" spans="1:14" x14ac:dyDescent="0.2">
      <c r="A1964" s="18">
        <v>41548.887094907404</v>
      </c>
      <c r="B1964" s="16" t="s">
        <v>70</v>
      </c>
      <c r="C1964" s="16" t="s">
        <v>1399</v>
      </c>
      <c r="D1964" s="15">
        <v>41538.567743055559</v>
      </c>
      <c r="E1964" s="15">
        <v>41545.650625000002</v>
      </c>
      <c r="F1964" s="16" t="s">
        <v>274</v>
      </c>
      <c r="G1964" s="16" t="s">
        <v>10</v>
      </c>
      <c r="H1964" s="16" t="s">
        <v>252</v>
      </c>
      <c r="I1964" s="16" t="s">
        <v>252</v>
      </c>
      <c r="J1964" s="17">
        <v>220</v>
      </c>
      <c r="K1964" s="17">
        <v>0</v>
      </c>
      <c r="L1964" s="17">
        <v>220</v>
      </c>
      <c r="M1964" s="16" t="s">
        <v>1864</v>
      </c>
      <c r="N1964" s="15">
        <v>41817</v>
      </c>
    </row>
    <row r="1965" spans="1:14" x14ac:dyDescent="0.2">
      <c r="A1965" s="18">
        <v>41561.864027777781</v>
      </c>
      <c r="B1965" s="16" t="s">
        <v>208</v>
      </c>
      <c r="C1965" s="16" t="s">
        <v>904</v>
      </c>
      <c r="D1965" s="15">
        <v>41551.524571759262</v>
      </c>
      <c r="E1965" s="15">
        <v>41556.229421296295</v>
      </c>
      <c r="F1965" s="16" t="s">
        <v>280</v>
      </c>
      <c r="G1965" s="16" t="s">
        <v>10</v>
      </c>
      <c r="H1965" s="16" t="s">
        <v>255</v>
      </c>
      <c r="I1965" s="16" t="s">
        <v>255</v>
      </c>
      <c r="J1965" s="17">
        <v>30</v>
      </c>
      <c r="K1965" s="17">
        <v>0</v>
      </c>
      <c r="L1965" s="17">
        <v>30</v>
      </c>
      <c r="M1965" s="16" t="s">
        <v>1864</v>
      </c>
      <c r="N1965" s="15">
        <v>41980</v>
      </c>
    </row>
    <row r="1966" spans="1:14" x14ac:dyDescent="0.2">
      <c r="A1966" s="18">
        <v>41559.803912037038</v>
      </c>
      <c r="B1966" s="16" t="s">
        <v>198</v>
      </c>
      <c r="C1966" s="16" t="s">
        <v>1164</v>
      </c>
      <c r="D1966" s="15">
        <v>41549.460196759261</v>
      </c>
      <c r="F1966" s="16" t="s">
        <v>326</v>
      </c>
      <c r="G1966" s="16" t="s">
        <v>10</v>
      </c>
      <c r="H1966" s="16" t="s">
        <v>251</v>
      </c>
      <c r="I1966" s="16" t="s">
        <v>251</v>
      </c>
      <c r="J1966" s="17">
        <v>30</v>
      </c>
      <c r="K1966" s="17">
        <v>0</v>
      </c>
      <c r="L1966" s="17">
        <v>30</v>
      </c>
      <c r="M1966" s="16" t="s">
        <v>1864</v>
      </c>
      <c r="N1966" s="15">
        <v>41661</v>
      </c>
    </row>
    <row r="1967" spans="1:14" x14ac:dyDescent="0.2">
      <c r="A1967" s="18">
        <v>41548.777002314811</v>
      </c>
      <c r="B1967" s="16" t="s">
        <v>232</v>
      </c>
      <c r="C1967" s="16" t="s">
        <v>1400</v>
      </c>
      <c r="D1967" s="15">
        <v>41538.425763888888</v>
      </c>
      <c r="F1967" s="16" t="s">
        <v>288</v>
      </c>
      <c r="G1967" s="16" t="s">
        <v>10</v>
      </c>
      <c r="H1967" s="16" t="s">
        <v>256</v>
      </c>
      <c r="I1967" s="16" t="s">
        <v>256</v>
      </c>
      <c r="J1967" s="17">
        <v>30</v>
      </c>
      <c r="K1967" s="17">
        <v>910</v>
      </c>
      <c r="L1967" s="17">
        <v>940</v>
      </c>
      <c r="M1967" s="16" t="s">
        <v>1864</v>
      </c>
      <c r="N1967" s="15">
        <v>41908</v>
      </c>
    </row>
    <row r="1968" spans="1:14" x14ac:dyDescent="0.2">
      <c r="A1968" s="18">
        <v>41560.896874999999</v>
      </c>
      <c r="B1968" s="16" t="s">
        <v>169</v>
      </c>
      <c r="C1968" s="16" t="s">
        <v>1401</v>
      </c>
      <c r="D1968" s="15">
        <v>41550.533634259256</v>
      </c>
      <c r="E1968" s="15">
        <v>41559.519074074073</v>
      </c>
      <c r="F1968" s="16" t="s">
        <v>276</v>
      </c>
      <c r="G1968" s="16" t="s">
        <v>10</v>
      </c>
      <c r="H1968" s="16" t="s">
        <v>252</v>
      </c>
      <c r="I1968" s="16" t="s">
        <v>252</v>
      </c>
      <c r="J1968" s="17">
        <v>220</v>
      </c>
      <c r="K1968" s="17">
        <v>0</v>
      </c>
      <c r="L1968" s="17">
        <v>220</v>
      </c>
      <c r="M1968" s="16" t="s">
        <v>1863</v>
      </c>
      <c r="N1968" s="15"/>
    </row>
    <row r="1969" spans="1:14" x14ac:dyDescent="0.2">
      <c r="A1969" s="18">
        <v>41561.953634259262</v>
      </c>
      <c r="B1969" s="16" t="s">
        <v>211</v>
      </c>
      <c r="C1969" s="16" t="s">
        <v>985</v>
      </c>
      <c r="D1969" s="15">
        <v>41551.570486111108</v>
      </c>
      <c r="E1969" s="15">
        <v>41555.897002314814</v>
      </c>
      <c r="F1969" s="16" t="s">
        <v>280</v>
      </c>
      <c r="G1969" s="16" t="s">
        <v>10</v>
      </c>
      <c r="H1969" s="16" t="s">
        <v>252</v>
      </c>
      <c r="I1969" s="16" t="s">
        <v>252</v>
      </c>
      <c r="J1969" s="17">
        <v>20</v>
      </c>
      <c r="K1969" s="17">
        <v>0</v>
      </c>
      <c r="L1969" s="17">
        <v>20</v>
      </c>
      <c r="M1969" s="16" t="s">
        <v>1864</v>
      </c>
      <c r="N1969" s="15">
        <v>41936</v>
      </c>
    </row>
    <row r="1970" spans="1:14" x14ac:dyDescent="0.2">
      <c r="A1970" s="18">
        <v>41561.881990740738</v>
      </c>
      <c r="B1970" s="16" t="s">
        <v>207</v>
      </c>
      <c r="C1970" s="16" t="s">
        <v>726</v>
      </c>
      <c r="D1970" s="15">
        <v>41551.496400462966</v>
      </c>
      <c r="E1970" s="15">
        <v>41555.896655092591</v>
      </c>
      <c r="F1970" s="16" t="s">
        <v>280</v>
      </c>
      <c r="G1970" s="16" t="s">
        <v>10</v>
      </c>
      <c r="H1970" s="16" t="s">
        <v>252</v>
      </c>
      <c r="I1970" s="16" t="s">
        <v>252</v>
      </c>
      <c r="J1970" s="17">
        <v>20</v>
      </c>
      <c r="K1970" s="17">
        <v>0</v>
      </c>
      <c r="L1970" s="17">
        <v>20</v>
      </c>
      <c r="M1970" s="16" t="s">
        <v>1864</v>
      </c>
      <c r="N1970" s="15">
        <v>41678</v>
      </c>
    </row>
    <row r="1971" spans="1:14" x14ac:dyDescent="0.2">
      <c r="A1971" s="18">
        <v>41561.965810185182</v>
      </c>
      <c r="B1971" s="16" t="s">
        <v>206</v>
      </c>
      <c r="C1971" s="16" t="s">
        <v>291</v>
      </c>
      <c r="D1971" s="15">
        <v>41551.557569444441</v>
      </c>
      <c r="E1971" s="15">
        <v>41556.433807870373</v>
      </c>
      <c r="F1971" s="16" t="s">
        <v>280</v>
      </c>
      <c r="G1971" s="16" t="s">
        <v>10</v>
      </c>
      <c r="H1971" s="16" t="s">
        <v>252</v>
      </c>
      <c r="I1971" s="16" t="s">
        <v>252</v>
      </c>
      <c r="J1971" s="17">
        <v>220</v>
      </c>
      <c r="K1971" s="17">
        <v>0</v>
      </c>
      <c r="L1971" s="17">
        <v>220</v>
      </c>
      <c r="M1971" s="16" t="s">
        <v>1864</v>
      </c>
      <c r="N1971" s="15">
        <v>41969</v>
      </c>
    </row>
    <row r="1972" spans="1:14" x14ac:dyDescent="0.2">
      <c r="A1972" s="18">
        <v>41561.865335648145</v>
      </c>
      <c r="B1972" s="16" t="s">
        <v>208</v>
      </c>
      <c r="C1972" s="16" t="s">
        <v>1402</v>
      </c>
      <c r="D1972" s="15">
        <v>41551.453229166669</v>
      </c>
      <c r="E1972" s="15">
        <v>41555.865243055552</v>
      </c>
      <c r="F1972" s="16" t="s">
        <v>280</v>
      </c>
      <c r="G1972" s="16" t="s">
        <v>10</v>
      </c>
      <c r="H1972" s="16" t="s">
        <v>255</v>
      </c>
      <c r="I1972" s="16" t="s">
        <v>255</v>
      </c>
      <c r="J1972" s="17">
        <v>30</v>
      </c>
      <c r="K1972" s="17">
        <v>0</v>
      </c>
      <c r="L1972" s="17">
        <v>30</v>
      </c>
      <c r="M1972" s="16" t="s">
        <v>1864</v>
      </c>
      <c r="N1972" s="15">
        <v>41709</v>
      </c>
    </row>
    <row r="1973" spans="1:14" x14ac:dyDescent="0.2">
      <c r="A1973" s="18">
        <v>41561.96570601852</v>
      </c>
      <c r="B1973" s="16" t="s">
        <v>206</v>
      </c>
      <c r="C1973" s="16" t="s">
        <v>291</v>
      </c>
      <c r="D1973" s="15">
        <v>41551.533773148149</v>
      </c>
      <c r="E1973" s="15">
        <v>41556.433715277781</v>
      </c>
      <c r="F1973" s="16" t="s">
        <v>280</v>
      </c>
      <c r="G1973" s="16" t="s">
        <v>10</v>
      </c>
      <c r="H1973" s="16" t="s">
        <v>252</v>
      </c>
      <c r="I1973" s="16" t="s">
        <v>252</v>
      </c>
      <c r="J1973" s="17">
        <v>220</v>
      </c>
      <c r="K1973" s="17">
        <v>0</v>
      </c>
      <c r="L1973" s="17">
        <v>220</v>
      </c>
      <c r="M1973" s="16" t="s">
        <v>1864</v>
      </c>
      <c r="N1973" s="15">
        <v>41969</v>
      </c>
    </row>
    <row r="1974" spans="1:14" x14ac:dyDescent="0.2">
      <c r="A1974" s="18">
        <v>41561.953136574077</v>
      </c>
      <c r="B1974" s="16" t="s">
        <v>211</v>
      </c>
      <c r="C1974" s="16" t="s">
        <v>805</v>
      </c>
      <c r="D1974" s="15">
        <v>41551.518136574072</v>
      </c>
      <c r="E1974" s="15">
        <v>41555.896874999999</v>
      </c>
      <c r="F1974" s="16" t="s">
        <v>280</v>
      </c>
      <c r="G1974" s="16" t="s">
        <v>10</v>
      </c>
      <c r="H1974" s="16" t="s">
        <v>252</v>
      </c>
      <c r="I1974" s="16" t="s">
        <v>252</v>
      </c>
      <c r="J1974" s="17">
        <v>20</v>
      </c>
      <c r="K1974" s="17">
        <v>0</v>
      </c>
      <c r="L1974" s="17">
        <v>20</v>
      </c>
      <c r="M1974" s="16" t="s">
        <v>1864</v>
      </c>
      <c r="N1974" s="15">
        <v>41738</v>
      </c>
    </row>
    <row r="1975" spans="1:14" x14ac:dyDescent="0.2">
      <c r="A1975" s="18">
        <v>41561.86451388889</v>
      </c>
      <c r="B1975" s="16" t="s">
        <v>208</v>
      </c>
      <c r="C1975" s="16" t="s">
        <v>1403</v>
      </c>
      <c r="D1975" s="15">
        <v>41551.422002314815</v>
      </c>
      <c r="E1975" s="15">
        <v>41556.229212962964</v>
      </c>
      <c r="F1975" s="16" t="s">
        <v>280</v>
      </c>
      <c r="G1975" s="16" t="s">
        <v>10</v>
      </c>
      <c r="H1975" s="16" t="s">
        <v>255</v>
      </c>
      <c r="I1975" s="16" t="s">
        <v>255</v>
      </c>
      <c r="J1975" s="17">
        <v>30</v>
      </c>
      <c r="K1975" s="17">
        <v>0</v>
      </c>
      <c r="L1975" s="17">
        <v>30</v>
      </c>
      <c r="M1975" s="16" t="s">
        <v>1864</v>
      </c>
      <c r="N1975" s="15">
        <v>41710</v>
      </c>
    </row>
    <row r="1976" spans="1:14" x14ac:dyDescent="0.2">
      <c r="A1976" s="18">
        <v>41561.952928240738</v>
      </c>
      <c r="B1976" s="16" t="s">
        <v>211</v>
      </c>
      <c r="C1976" s="16" t="s">
        <v>805</v>
      </c>
      <c r="D1976" s="15">
        <v>41551.509560185186</v>
      </c>
      <c r="E1976" s="15">
        <v>41555.896724537037</v>
      </c>
      <c r="F1976" s="16" t="s">
        <v>280</v>
      </c>
      <c r="G1976" s="16" t="s">
        <v>10</v>
      </c>
      <c r="H1976" s="16" t="s">
        <v>252</v>
      </c>
      <c r="I1976" s="16" t="s">
        <v>252</v>
      </c>
      <c r="J1976" s="17">
        <v>20</v>
      </c>
      <c r="K1976" s="17">
        <v>0</v>
      </c>
      <c r="L1976" s="17">
        <v>20</v>
      </c>
      <c r="M1976" s="16" t="s">
        <v>1864</v>
      </c>
      <c r="N1976" s="15">
        <v>41738</v>
      </c>
    </row>
    <row r="1977" spans="1:14" x14ac:dyDescent="0.2">
      <c r="A1977" s="18">
        <v>41561.975185185183</v>
      </c>
      <c r="B1977" s="16" t="s">
        <v>211</v>
      </c>
      <c r="C1977" s="16" t="s">
        <v>1131</v>
      </c>
      <c r="D1977" s="15">
        <v>41551.525046296294</v>
      </c>
      <c r="E1977" s="15">
        <v>41556.516284722224</v>
      </c>
      <c r="F1977" s="16" t="s">
        <v>280</v>
      </c>
      <c r="G1977" s="16" t="s">
        <v>10</v>
      </c>
      <c r="H1977" s="16" t="s">
        <v>252</v>
      </c>
      <c r="I1977" s="16" t="s">
        <v>252</v>
      </c>
      <c r="J1977" s="17">
        <v>30</v>
      </c>
      <c r="K1977" s="17">
        <v>1000</v>
      </c>
      <c r="L1977" s="17">
        <v>1030</v>
      </c>
      <c r="M1977" s="16" t="s">
        <v>1863</v>
      </c>
      <c r="N1977" s="15"/>
    </row>
    <row r="1978" spans="1:14" x14ac:dyDescent="0.2">
      <c r="A1978" s="18">
        <v>41583.297766203701</v>
      </c>
      <c r="B1978" s="16" t="s">
        <v>213</v>
      </c>
      <c r="C1978" s="16" t="s">
        <v>1404</v>
      </c>
      <c r="D1978" s="15">
        <v>41541.847430555557</v>
      </c>
      <c r="E1978" s="15">
        <v>41543.624201388891</v>
      </c>
      <c r="F1978" s="16" t="s">
        <v>575</v>
      </c>
      <c r="G1978" s="16" t="s">
        <v>11</v>
      </c>
      <c r="H1978" s="16" t="s">
        <v>251</v>
      </c>
      <c r="I1978" s="16" t="s">
        <v>251</v>
      </c>
      <c r="J1978" s="17">
        <v>90</v>
      </c>
      <c r="K1978" s="17">
        <v>0</v>
      </c>
      <c r="L1978" s="17">
        <v>90</v>
      </c>
      <c r="M1978" s="16" t="s">
        <v>1863</v>
      </c>
      <c r="N1978" s="15"/>
    </row>
    <row r="1979" spans="1:14" x14ac:dyDescent="0.2">
      <c r="A1979" s="18">
        <v>41561.930289351854</v>
      </c>
      <c r="B1979" s="16" t="s">
        <v>199</v>
      </c>
      <c r="C1979" s="16" t="s">
        <v>743</v>
      </c>
      <c r="D1979" s="15">
        <v>41551.479456018518</v>
      </c>
      <c r="E1979" s="15">
        <v>41555.896597222221</v>
      </c>
      <c r="F1979" s="16" t="s">
        <v>280</v>
      </c>
      <c r="G1979" s="16" t="s">
        <v>10</v>
      </c>
      <c r="H1979" s="16" t="s">
        <v>252</v>
      </c>
      <c r="I1979" s="16" t="s">
        <v>252</v>
      </c>
      <c r="J1979" s="17">
        <v>20</v>
      </c>
      <c r="K1979" s="17">
        <v>0</v>
      </c>
      <c r="L1979" s="17">
        <v>20</v>
      </c>
      <c r="M1979" s="16" t="s">
        <v>1864</v>
      </c>
      <c r="N1979" s="15">
        <v>41935</v>
      </c>
    </row>
    <row r="1980" spans="1:14" x14ac:dyDescent="0.2">
      <c r="A1980" s="18">
        <v>41561.883113425924</v>
      </c>
      <c r="B1980" s="16" t="s">
        <v>207</v>
      </c>
      <c r="C1980" s="16" t="s">
        <v>1336</v>
      </c>
      <c r="D1980" s="15">
        <v>41551.423611111109</v>
      </c>
      <c r="E1980" s="15">
        <v>41555.896469907406</v>
      </c>
      <c r="F1980" s="16" t="s">
        <v>280</v>
      </c>
      <c r="G1980" s="16" t="s">
        <v>10</v>
      </c>
      <c r="H1980" s="16" t="s">
        <v>252</v>
      </c>
      <c r="I1980" s="16" t="s">
        <v>252</v>
      </c>
      <c r="J1980" s="17">
        <v>20</v>
      </c>
      <c r="K1980" s="17">
        <v>0</v>
      </c>
      <c r="L1980" s="17">
        <v>20</v>
      </c>
      <c r="M1980" s="16" t="s">
        <v>1864</v>
      </c>
      <c r="N1980" s="15">
        <v>41695</v>
      </c>
    </row>
    <row r="1981" spans="1:14" x14ac:dyDescent="0.2">
      <c r="A1981" s="18">
        <v>41561.964490740742</v>
      </c>
      <c r="B1981" s="16" t="s">
        <v>206</v>
      </c>
      <c r="C1981" s="16" t="s">
        <v>1176</v>
      </c>
      <c r="D1981" s="15">
        <v>41551.497187499997</v>
      </c>
      <c r="E1981" s="15">
        <v>41551.857407407406</v>
      </c>
      <c r="F1981" s="16" t="s">
        <v>280</v>
      </c>
      <c r="G1981" s="16" t="s">
        <v>10</v>
      </c>
      <c r="H1981" s="16" t="s">
        <v>252</v>
      </c>
      <c r="I1981" s="16" t="s">
        <v>252</v>
      </c>
      <c r="J1981" s="17">
        <v>220</v>
      </c>
      <c r="K1981" s="17">
        <v>74.02</v>
      </c>
      <c r="L1981" s="17">
        <v>294.02</v>
      </c>
      <c r="M1981" s="16" t="s">
        <v>1863</v>
      </c>
      <c r="N1981" s="15"/>
    </row>
    <row r="1982" spans="1:14" x14ac:dyDescent="0.2">
      <c r="A1982" s="18">
        <v>41548.398217592592</v>
      </c>
      <c r="B1982" s="16" t="s">
        <v>97</v>
      </c>
      <c r="C1982" s="16" t="s">
        <v>1405</v>
      </c>
      <c r="D1982" s="15">
        <v>41537.924525462964</v>
      </c>
      <c r="E1982" s="15">
        <v>41553.390613425923</v>
      </c>
      <c r="F1982" s="16" t="s">
        <v>326</v>
      </c>
      <c r="G1982" s="16" t="s">
        <v>10</v>
      </c>
      <c r="H1982" s="16" t="s">
        <v>251</v>
      </c>
      <c r="I1982" s="16" t="s">
        <v>251</v>
      </c>
      <c r="J1982" s="17">
        <v>30</v>
      </c>
      <c r="K1982" s="17">
        <v>0</v>
      </c>
      <c r="L1982" s="17">
        <v>30</v>
      </c>
      <c r="M1982" s="16" t="s">
        <v>1864</v>
      </c>
      <c r="N1982" s="15">
        <v>41991</v>
      </c>
    </row>
    <row r="1983" spans="1:14" x14ac:dyDescent="0.2">
      <c r="A1983" s="18">
        <v>41561.962881944448</v>
      </c>
      <c r="B1983" s="16" t="s">
        <v>206</v>
      </c>
      <c r="C1983" s="16" t="s">
        <v>1406</v>
      </c>
      <c r="D1983" s="15">
        <v>41551.484050925923</v>
      </c>
      <c r="E1983" s="15">
        <v>41558.568113425928</v>
      </c>
      <c r="F1983" s="16" t="s">
        <v>280</v>
      </c>
      <c r="G1983" s="16" t="s">
        <v>10</v>
      </c>
      <c r="H1983" s="16" t="s">
        <v>252</v>
      </c>
      <c r="I1983" s="16" t="s">
        <v>252</v>
      </c>
      <c r="J1983" s="17">
        <v>220</v>
      </c>
      <c r="K1983" s="17">
        <v>100</v>
      </c>
      <c r="L1983" s="17">
        <v>320</v>
      </c>
      <c r="M1983" s="16" t="s">
        <v>1863</v>
      </c>
      <c r="N1983" s="15"/>
    </row>
    <row r="1984" spans="1:14" x14ac:dyDescent="0.2">
      <c r="A1984" s="18">
        <v>41593.507569444446</v>
      </c>
      <c r="B1984" s="16" t="s">
        <v>218</v>
      </c>
      <c r="C1984" s="16" t="s">
        <v>1407</v>
      </c>
      <c r="D1984" s="15">
        <v>41583.022129629629</v>
      </c>
      <c r="E1984" s="15">
        <v>41586.866018518522</v>
      </c>
      <c r="F1984" s="16" t="s">
        <v>280</v>
      </c>
      <c r="G1984" s="16" t="s">
        <v>10</v>
      </c>
      <c r="H1984" s="16" t="s">
        <v>255</v>
      </c>
      <c r="I1984" s="16" t="s">
        <v>255</v>
      </c>
      <c r="J1984" s="17">
        <v>30</v>
      </c>
      <c r="K1984" s="17">
        <v>189</v>
      </c>
      <c r="L1984" s="17">
        <v>219</v>
      </c>
      <c r="M1984" s="16" t="s">
        <v>1864</v>
      </c>
      <c r="N1984" s="15">
        <v>41968</v>
      </c>
    </row>
    <row r="1985" spans="1:14" x14ac:dyDescent="0.2">
      <c r="A1985" s="18">
        <v>41561.869583333333</v>
      </c>
      <c r="B1985" s="16" t="s">
        <v>208</v>
      </c>
      <c r="C1985" s="16" t="s">
        <v>1408</v>
      </c>
      <c r="D1985" s="15">
        <v>41551.369745370372</v>
      </c>
      <c r="E1985" s="15">
        <v>41555.965902777774</v>
      </c>
      <c r="F1985" s="16" t="s">
        <v>280</v>
      </c>
      <c r="G1985" s="16" t="s">
        <v>10</v>
      </c>
      <c r="H1985" s="16" t="s">
        <v>253</v>
      </c>
      <c r="I1985" s="16" t="s">
        <v>253</v>
      </c>
      <c r="J1985" s="17">
        <v>30</v>
      </c>
      <c r="K1985" s="17">
        <v>0</v>
      </c>
      <c r="L1985" s="17">
        <v>30</v>
      </c>
      <c r="M1985" s="16" t="s">
        <v>1864</v>
      </c>
      <c r="N1985" s="15">
        <v>41854</v>
      </c>
    </row>
    <row r="1986" spans="1:14" x14ac:dyDescent="0.2">
      <c r="A1986" s="18">
        <v>41561.964085648149</v>
      </c>
      <c r="B1986" s="16" t="s">
        <v>206</v>
      </c>
      <c r="C1986" s="16" t="s">
        <v>591</v>
      </c>
      <c r="D1986" s="15">
        <v>41551.463472222225</v>
      </c>
      <c r="E1986" s="15">
        <v>41551.682696759257</v>
      </c>
      <c r="F1986" s="16" t="s">
        <v>280</v>
      </c>
      <c r="G1986" s="16" t="s">
        <v>10</v>
      </c>
      <c r="H1986" s="16" t="s">
        <v>252</v>
      </c>
      <c r="I1986" s="16" t="s">
        <v>252</v>
      </c>
      <c r="J1986" s="17">
        <v>220</v>
      </c>
      <c r="K1986" s="17">
        <v>83</v>
      </c>
      <c r="L1986" s="17">
        <v>303</v>
      </c>
      <c r="M1986" s="16" t="s">
        <v>1863</v>
      </c>
      <c r="N1986" s="15"/>
    </row>
    <row r="1987" spans="1:14" x14ac:dyDescent="0.2">
      <c r="A1987" s="18">
        <v>41554.418020833335</v>
      </c>
      <c r="B1987" s="16" t="s">
        <v>160</v>
      </c>
      <c r="C1987" s="16" t="s">
        <v>356</v>
      </c>
      <c r="D1987" s="15">
        <v>41543.873622685183</v>
      </c>
      <c r="E1987" s="15">
        <v>41546.64738425926</v>
      </c>
      <c r="F1987" s="16" t="s">
        <v>276</v>
      </c>
      <c r="G1987" s="16" t="s">
        <v>10</v>
      </c>
      <c r="H1987" s="16" t="s">
        <v>252</v>
      </c>
      <c r="I1987" s="16" t="s">
        <v>252</v>
      </c>
      <c r="J1987" s="17">
        <v>220</v>
      </c>
      <c r="K1987" s="17">
        <v>0</v>
      </c>
      <c r="L1987" s="17">
        <v>220</v>
      </c>
      <c r="M1987" s="16" t="s">
        <v>1864</v>
      </c>
      <c r="N1987" s="15">
        <v>41944</v>
      </c>
    </row>
    <row r="1988" spans="1:14" x14ac:dyDescent="0.2">
      <c r="A1988" s="18">
        <v>41593.60087962963</v>
      </c>
      <c r="B1988" s="16" t="s">
        <v>206</v>
      </c>
      <c r="C1988" s="16" t="s">
        <v>1409</v>
      </c>
      <c r="D1988" s="15">
        <v>41583.047199074077</v>
      </c>
      <c r="E1988" s="15">
        <v>41586.966944444444</v>
      </c>
      <c r="F1988" s="16" t="s">
        <v>280</v>
      </c>
      <c r="G1988" s="16" t="s">
        <v>10</v>
      </c>
      <c r="H1988" s="16" t="s">
        <v>251</v>
      </c>
      <c r="I1988" s="16" t="s">
        <v>251</v>
      </c>
      <c r="J1988" s="17">
        <v>30</v>
      </c>
      <c r="K1988" s="17">
        <v>0</v>
      </c>
      <c r="L1988" s="17">
        <v>30</v>
      </c>
      <c r="M1988" s="16" t="s">
        <v>1864</v>
      </c>
      <c r="N1988" s="15">
        <v>41657</v>
      </c>
    </row>
    <row r="1989" spans="1:14" x14ac:dyDescent="0.2">
      <c r="A1989" s="18">
        <v>41593.600671296299</v>
      </c>
      <c r="B1989" s="16" t="s">
        <v>206</v>
      </c>
      <c r="C1989" s="16" t="s">
        <v>1410</v>
      </c>
      <c r="D1989" s="15">
        <v>41583.010069444441</v>
      </c>
      <c r="E1989" s="15">
        <v>41586.966828703706</v>
      </c>
      <c r="F1989" s="16" t="s">
        <v>280</v>
      </c>
      <c r="G1989" s="16" t="s">
        <v>10</v>
      </c>
      <c r="H1989" s="16" t="s">
        <v>251</v>
      </c>
      <c r="I1989" s="16" t="s">
        <v>251</v>
      </c>
      <c r="J1989" s="17">
        <v>30</v>
      </c>
      <c r="K1989" s="17">
        <v>0</v>
      </c>
      <c r="L1989" s="17">
        <v>30</v>
      </c>
      <c r="M1989" s="16" t="s">
        <v>1864</v>
      </c>
      <c r="N1989" s="15">
        <v>41737</v>
      </c>
    </row>
    <row r="1990" spans="1:14" x14ac:dyDescent="0.2">
      <c r="A1990" s="18">
        <v>41561.559490740743</v>
      </c>
      <c r="B1990" s="16" t="s">
        <v>97</v>
      </c>
      <c r="C1990" s="16" t="s">
        <v>966</v>
      </c>
      <c r="D1990" s="15">
        <v>41550.952094907407</v>
      </c>
      <c r="F1990" s="16" t="s">
        <v>326</v>
      </c>
      <c r="G1990" s="16" t="s">
        <v>10</v>
      </c>
      <c r="H1990" s="16" t="s">
        <v>251</v>
      </c>
      <c r="I1990" s="16" t="s">
        <v>251</v>
      </c>
      <c r="J1990" s="17">
        <v>30</v>
      </c>
      <c r="K1990" s="17">
        <v>0</v>
      </c>
      <c r="L1990" s="17">
        <v>30</v>
      </c>
      <c r="M1990" s="16" t="s">
        <v>1864</v>
      </c>
      <c r="N1990" s="15">
        <v>41699</v>
      </c>
    </row>
    <row r="1991" spans="1:14" x14ac:dyDescent="0.2">
      <c r="A1991" s="18">
        <v>41562.610625000001</v>
      </c>
      <c r="B1991" s="16" t="s">
        <v>74</v>
      </c>
      <c r="C1991" s="16" t="s">
        <v>592</v>
      </c>
      <c r="D1991" s="15">
        <v>41551.995162037034</v>
      </c>
      <c r="E1991" s="15">
        <v>41556.722453703704</v>
      </c>
      <c r="F1991" s="16" t="s">
        <v>276</v>
      </c>
      <c r="G1991" s="16" t="s">
        <v>10</v>
      </c>
      <c r="H1991" s="16" t="s">
        <v>251</v>
      </c>
      <c r="I1991" s="16" t="s">
        <v>251</v>
      </c>
      <c r="J1991" s="17">
        <v>30</v>
      </c>
      <c r="K1991" s="17">
        <v>0</v>
      </c>
      <c r="L1991" s="17">
        <v>30</v>
      </c>
      <c r="M1991" s="16" t="s">
        <v>1864</v>
      </c>
      <c r="N1991" s="15">
        <v>41733</v>
      </c>
    </row>
    <row r="1992" spans="1:14" x14ac:dyDescent="0.2">
      <c r="A1992" s="18">
        <v>41561.559016203704</v>
      </c>
      <c r="B1992" s="16" t="s">
        <v>97</v>
      </c>
      <c r="C1992" s="16" t="s">
        <v>994</v>
      </c>
      <c r="D1992" s="15">
        <v>41550.902858796297</v>
      </c>
      <c r="F1992" s="16" t="s">
        <v>326</v>
      </c>
      <c r="G1992" s="16" t="s">
        <v>10</v>
      </c>
      <c r="H1992" s="16" t="s">
        <v>251</v>
      </c>
      <c r="I1992" s="16" t="s">
        <v>251</v>
      </c>
      <c r="J1992" s="17">
        <v>30</v>
      </c>
      <c r="K1992" s="17">
        <v>0</v>
      </c>
      <c r="L1992" s="17">
        <v>30</v>
      </c>
      <c r="M1992" s="16" t="s">
        <v>1864</v>
      </c>
      <c r="N1992" s="15">
        <v>41920</v>
      </c>
    </row>
    <row r="1993" spans="1:14" x14ac:dyDescent="0.2">
      <c r="A1993" s="18">
        <v>41593.502384259256</v>
      </c>
      <c r="B1993" s="16" t="s">
        <v>207</v>
      </c>
      <c r="C1993" s="16" t="s">
        <v>1411</v>
      </c>
      <c r="D1993" s="15">
        <v>41582.842928240738</v>
      </c>
      <c r="E1993" s="15">
        <v>41586.865891203706</v>
      </c>
      <c r="F1993" s="16" t="s">
        <v>280</v>
      </c>
      <c r="G1993" s="16" t="s">
        <v>10</v>
      </c>
      <c r="H1993" s="16" t="s">
        <v>255</v>
      </c>
      <c r="I1993" s="16" t="s">
        <v>255</v>
      </c>
      <c r="J1993" s="17">
        <v>30</v>
      </c>
      <c r="K1993" s="17">
        <v>0</v>
      </c>
      <c r="L1993" s="17">
        <v>30</v>
      </c>
      <c r="M1993" s="16" t="s">
        <v>1863</v>
      </c>
      <c r="N1993" s="15"/>
    </row>
    <row r="1994" spans="1:14" x14ac:dyDescent="0.2">
      <c r="A1994" s="18">
        <v>41593.508877314816</v>
      </c>
      <c r="B1994" s="16" t="s">
        <v>218</v>
      </c>
      <c r="C1994" s="16" t="s">
        <v>1412</v>
      </c>
      <c r="D1994" s="15">
        <v>41582.823541666665</v>
      </c>
      <c r="E1994" s="15">
        <v>41586.865810185183</v>
      </c>
      <c r="F1994" s="16" t="s">
        <v>280</v>
      </c>
      <c r="G1994" s="16" t="s">
        <v>10</v>
      </c>
      <c r="H1994" s="16" t="s">
        <v>255</v>
      </c>
      <c r="I1994" s="16" t="s">
        <v>255</v>
      </c>
      <c r="J1994" s="17">
        <v>30</v>
      </c>
      <c r="K1994" s="17">
        <v>0</v>
      </c>
      <c r="L1994" s="17">
        <v>30</v>
      </c>
      <c r="M1994" s="16" t="s">
        <v>1864</v>
      </c>
      <c r="N1994" s="15">
        <v>41674</v>
      </c>
    </row>
    <row r="1995" spans="1:14" x14ac:dyDescent="0.2">
      <c r="A1995" s="18">
        <v>41562.572789351849</v>
      </c>
      <c r="B1995" s="16" t="s">
        <v>218</v>
      </c>
      <c r="C1995" s="16" t="s">
        <v>378</v>
      </c>
      <c r="D1995" s="15">
        <v>41551.883888888886</v>
      </c>
      <c r="E1995" s="15">
        <v>41551.853703703702</v>
      </c>
      <c r="F1995" s="16" t="s">
        <v>280</v>
      </c>
      <c r="G1995" s="16" t="s">
        <v>10</v>
      </c>
      <c r="H1995" s="16" t="s">
        <v>253</v>
      </c>
      <c r="I1995" s="16" t="s">
        <v>253</v>
      </c>
      <c r="J1995" s="17">
        <v>50</v>
      </c>
      <c r="K1995" s="17">
        <v>0</v>
      </c>
      <c r="L1995" s="17">
        <v>50</v>
      </c>
      <c r="M1995" s="16" t="s">
        <v>1864</v>
      </c>
      <c r="N1995" s="15">
        <v>41695</v>
      </c>
    </row>
    <row r="1996" spans="1:14" x14ac:dyDescent="0.2">
      <c r="A1996" s="18">
        <v>41562.517951388887</v>
      </c>
      <c r="B1996" s="16" t="s">
        <v>224</v>
      </c>
      <c r="C1996" s="16" t="s">
        <v>1177</v>
      </c>
      <c r="D1996" s="15">
        <v>41551.812858796293</v>
      </c>
      <c r="E1996" s="15">
        <v>41555.822060185186</v>
      </c>
      <c r="F1996" s="16" t="s">
        <v>280</v>
      </c>
      <c r="G1996" s="16" t="s">
        <v>10</v>
      </c>
      <c r="H1996" s="16" t="s">
        <v>255</v>
      </c>
      <c r="I1996" s="16" t="s">
        <v>255</v>
      </c>
      <c r="J1996" s="17">
        <v>30</v>
      </c>
      <c r="K1996" s="17">
        <v>0</v>
      </c>
      <c r="L1996" s="17">
        <v>30</v>
      </c>
      <c r="M1996" s="16" t="s">
        <v>1864</v>
      </c>
      <c r="N1996" s="15">
        <v>41668</v>
      </c>
    </row>
    <row r="1997" spans="1:14" x14ac:dyDescent="0.2">
      <c r="A1997" s="18">
        <v>41562.586921296293</v>
      </c>
      <c r="B1997" s="16" t="s">
        <v>85</v>
      </c>
      <c r="C1997" s="16" t="s">
        <v>941</v>
      </c>
      <c r="D1997" s="15">
        <v>41551.87840277778</v>
      </c>
      <c r="F1997" s="16" t="s">
        <v>280</v>
      </c>
      <c r="G1997" s="16" t="s">
        <v>10</v>
      </c>
      <c r="H1997" s="16" t="s">
        <v>251</v>
      </c>
      <c r="I1997" s="16" t="s">
        <v>251</v>
      </c>
      <c r="J1997" s="17">
        <v>30</v>
      </c>
      <c r="K1997" s="17">
        <v>0</v>
      </c>
      <c r="L1997" s="17">
        <v>30</v>
      </c>
      <c r="M1997" s="16" t="s">
        <v>1863</v>
      </c>
      <c r="N1997" s="15"/>
    </row>
    <row r="1998" spans="1:14" x14ac:dyDescent="0.2">
      <c r="A1998" s="18">
        <v>41561.551770833335</v>
      </c>
      <c r="B1998" s="16" t="s">
        <v>97</v>
      </c>
      <c r="C1998" s="16" t="s">
        <v>870</v>
      </c>
      <c r="D1998" s="15">
        <v>41550.834421296298</v>
      </c>
      <c r="F1998" s="16" t="s">
        <v>326</v>
      </c>
      <c r="G1998" s="16" t="s">
        <v>10</v>
      </c>
      <c r="H1998" s="16" t="s">
        <v>251</v>
      </c>
      <c r="I1998" s="16" t="s">
        <v>251</v>
      </c>
      <c r="J1998" s="17">
        <v>30</v>
      </c>
      <c r="K1998" s="17">
        <v>0</v>
      </c>
      <c r="L1998" s="17">
        <v>30</v>
      </c>
      <c r="M1998" s="16" t="s">
        <v>1864</v>
      </c>
      <c r="N1998" s="15">
        <v>41931</v>
      </c>
    </row>
    <row r="1999" spans="1:14" x14ac:dyDescent="0.2">
      <c r="A1999" s="18">
        <v>41562.587013888886</v>
      </c>
      <c r="B1999" s="16" t="s">
        <v>85</v>
      </c>
      <c r="C1999" s="16" t="s">
        <v>946</v>
      </c>
      <c r="D1999" s="15">
        <v>41551.866886574076</v>
      </c>
      <c r="F1999" s="16" t="s">
        <v>280</v>
      </c>
      <c r="G1999" s="16" t="s">
        <v>10</v>
      </c>
      <c r="H1999" s="16" t="s">
        <v>252</v>
      </c>
      <c r="I1999" s="16" t="s">
        <v>252</v>
      </c>
      <c r="J1999" s="17">
        <v>30</v>
      </c>
      <c r="K1999" s="17">
        <v>270.06</v>
      </c>
      <c r="L1999" s="17">
        <v>300.06</v>
      </c>
      <c r="M1999" s="16" t="s">
        <v>1863</v>
      </c>
      <c r="N1999" s="15"/>
    </row>
    <row r="2000" spans="1:14" x14ac:dyDescent="0.2">
      <c r="A2000" s="18">
        <v>41593.59511574074</v>
      </c>
      <c r="B2000" s="16" t="s">
        <v>206</v>
      </c>
      <c r="C2000" s="16" t="s">
        <v>1413</v>
      </c>
      <c r="D2000" s="15">
        <v>41582.864178240743</v>
      </c>
      <c r="E2000" s="15">
        <v>41587.316157407404</v>
      </c>
      <c r="F2000" s="16" t="s">
        <v>280</v>
      </c>
      <c r="G2000" s="16" t="s">
        <v>10</v>
      </c>
      <c r="H2000" s="16" t="s">
        <v>251</v>
      </c>
      <c r="I2000" s="16" t="s">
        <v>251</v>
      </c>
      <c r="J2000" s="17">
        <v>30</v>
      </c>
      <c r="K2000" s="17">
        <v>0</v>
      </c>
      <c r="L2000" s="17">
        <v>30</v>
      </c>
      <c r="M2000" s="16" t="s">
        <v>1863</v>
      </c>
      <c r="N2000" s="15"/>
    </row>
    <row r="2001" spans="1:14" x14ac:dyDescent="0.2">
      <c r="A2001" s="18">
        <v>41593.571875000001</v>
      </c>
      <c r="B2001" s="16" t="s">
        <v>218</v>
      </c>
      <c r="C2001" s="16" t="s">
        <v>1414</v>
      </c>
      <c r="D2001" s="15">
        <v>41582.828321759262</v>
      </c>
      <c r="E2001" s="15">
        <v>41587.485150462962</v>
      </c>
      <c r="F2001" s="16" t="s">
        <v>280</v>
      </c>
      <c r="G2001" s="16" t="s">
        <v>10</v>
      </c>
      <c r="H2001" s="16" t="s">
        <v>253</v>
      </c>
      <c r="I2001" s="16" t="s">
        <v>253</v>
      </c>
      <c r="J2001" s="17">
        <v>50</v>
      </c>
      <c r="K2001" s="17">
        <v>92.1</v>
      </c>
      <c r="L2001" s="17">
        <v>142.1</v>
      </c>
      <c r="M2001" s="16" t="s">
        <v>1863</v>
      </c>
      <c r="N2001" s="15"/>
    </row>
    <row r="2002" spans="1:14" x14ac:dyDescent="0.2">
      <c r="A2002" s="18">
        <v>41562.512997685182</v>
      </c>
      <c r="B2002" s="16" t="s">
        <v>224</v>
      </c>
      <c r="C2002" s="16" t="s">
        <v>887</v>
      </c>
      <c r="D2002" s="15">
        <v>41551.751006944447</v>
      </c>
      <c r="E2002" s="15">
        <v>41556.229675925926</v>
      </c>
      <c r="F2002" s="16" t="s">
        <v>280</v>
      </c>
      <c r="G2002" s="16" t="s">
        <v>10</v>
      </c>
      <c r="H2002" s="16" t="s">
        <v>255</v>
      </c>
      <c r="I2002" s="16" t="s">
        <v>255</v>
      </c>
      <c r="J2002" s="17">
        <v>30</v>
      </c>
      <c r="K2002" s="17">
        <v>100</v>
      </c>
      <c r="L2002" s="17">
        <v>130</v>
      </c>
      <c r="M2002" s="16" t="s">
        <v>1864</v>
      </c>
      <c r="N2002" s="15">
        <v>41888</v>
      </c>
    </row>
    <row r="2003" spans="1:14" x14ac:dyDescent="0.2">
      <c r="A2003" s="18">
        <v>41554.615937499999</v>
      </c>
      <c r="B2003" s="16" t="s">
        <v>175</v>
      </c>
      <c r="C2003" s="16" t="s">
        <v>342</v>
      </c>
      <c r="D2003" s="15">
        <v>41543.853310185186</v>
      </c>
      <c r="E2003" s="15">
        <v>41553.529027777775</v>
      </c>
      <c r="F2003" s="16" t="s">
        <v>274</v>
      </c>
      <c r="G2003" s="16" t="s">
        <v>10</v>
      </c>
      <c r="H2003" s="16" t="s">
        <v>256</v>
      </c>
      <c r="I2003" s="16" t="s">
        <v>256</v>
      </c>
      <c r="J2003" s="17">
        <v>470</v>
      </c>
      <c r="K2003" s="17">
        <v>0</v>
      </c>
      <c r="L2003" s="17">
        <v>470</v>
      </c>
      <c r="M2003" s="16" t="s">
        <v>1864</v>
      </c>
      <c r="N2003" s="15">
        <v>41952</v>
      </c>
    </row>
    <row r="2004" spans="1:14" x14ac:dyDescent="0.2">
      <c r="A2004" s="18">
        <v>41562.597743055558</v>
      </c>
      <c r="B2004" s="16" t="s">
        <v>206</v>
      </c>
      <c r="C2004" s="16" t="s">
        <v>1229</v>
      </c>
      <c r="D2004" s="15">
        <v>41551.829918981479</v>
      </c>
      <c r="E2004" s="15">
        <v>41556.128981481481</v>
      </c>
      <c r="F2004" s="16" t="s">
        <v>280</v>
      </c>
      <c r="G2004" s="16" t="s">
        <v>10</v>
      </c>
      <c r="H2004" s="16" t="s">
        <v>251</v>
      </c>
      <c r="I2004" s="16" t="s">
        <v>251</v>
      </c>
      <c r="J2004" s="17">
        <v>30</v>
      </c>
      <c r="K2004" s="17">
        <v>0</v>
      </c>
      <c r="L2004" s="17">
        <v>30</v>
      </c>
      <c r="M2004" s="16" t="s">
        <v>1863</v>
      </c>
      <c r="N2004" s="15"/>
    </row>
    <row r="2005" spans="1:14" x14ac:dyDescent="0.2">
      <c r="A2005" s="18">
        <v>41593.502164351848</v>
      </c>
      <c r="B2005" s="16" t="s">
        <v>207</v>
      </c>
      <c r="C2005" s="16" t="s">
        <v>1415</v>
      </c>
      <c r="D2005" s="15">
        <v>41582.720046296294</v>
      </c>
      <c r="E2005" s="15">
        <v>41586.865717592591</v>
      </c>
      <c r="F2005" s="16" t="s">
        <v>280</v>
      </c>
      <c r="G2005" s="16" t="s">
        <v>10</v>
      </c>
      <c r="H2005" s="16" t="s">
        <v>255</v>
      </c>
      <c r="I2005" s="16" t="s">
        <v>255</v>
      </c>
      <c r="J2005" s="17">
        <v>30</v>
      </c>
      <c r="K2005" s="17">
        <v>0</v>
      </c>
      <c r="L2005" s="17">
        <v>30</v>
      </c>
      <c r="M2005" s="16" t="s">
        <v>1863</v>
      </c>
      <c r="N2005" s="15"/>
    </row>
    <row r="2006" spans="1:14" x14ac:dyDescent="0.2">
      <c r="A2006" s="18">
        <v>41562.522627314815</v>
      </c>
      <c r="B2006" s="16" t="s">
        <v>199</v>
      </c>
      <c r="C2006" s="16" t="s">
        <v>282</v>
      </c>
      <c r="D2006" s="15">
        <v>41551.728425925925</v>
      </c>
      <c r="E2006" s="15">
        <v>41555.821932870371</v>
      </c>
      <c r="F2006" s="16" t="s">
        <v>280</v>
      </c>
      <c r="G2006" s="16" t="s">
        <v>10</v>
      </c>
      <c r="H2006" s="16" t="s">
        <v>255</v>
      </c>
      <c r="I2006" s="16" t="s">
        <v>255</v>
      </c>
      <c r="J2006" s="17">
        <v>30</v>
      </c>
      <c r="K2006" s="17">
        <v>492</v>
      </c>
      <c r="L2006" s="17">
        <v>522</v>
      </c>
      <c r="M2006" s="16" t="s">
        <v>1864</v>
      </c>
      <c r="N2006" s="15">
        <v>41874</v>
      </c>
    </row>
    <row r="2007" spans="1:14" x14ac:dyDescent="0.2">
      <c r="A2007" s="18">
        <v>41561.545092592591</v>
      </c>
      <c r="B2007" s="16" t="s">
        <v>157</v>
      </c>
      <c r="C2007" s="16" t="s">
        <v>994</v>
      </c>
      <c r="D2007" s="15">
        <v>41550.740312499998</v>
      </c>
      <c r="E2007" s="15">
        <v>41562.932858796295</v>
      </c>
      <c r="F2007" s="16" t="s">
        <v>326</v>
      </c>
      <c r="G2007" s="16" t="s">
        <v>10</v>
      </c>
      <c r="H2007" s="16" t="s">
        <v>253</v>
      </c>
      <c r="I2007" s="16" t="s">
        <v>253</v>
      </c>
      <c r="J2007" s="17">
        <v>30</v>
      </c>
      <c r="K2007" s="17">
        <v>0</v>
      </c>
      <c r="L2007" s="17">
        <v>30</v>
      </c>
      <c r="M2007" s="16" t="s">
        <v>1864</v>
      </c>
      <c r="N2007" s="15">
        <v>41920</v>
      </c>
    </row>
    <row r="2008" spans="1:14" x14ac:dyDescent="0.2">
      <c r="A2008" s="18">
        <v>41562.587326388886</v>
      </c>
      <c r="B2008" s="16" t="s">
        <v>85</v>
      </c>
      <c r="C2008" s="16" t="s">
        <v>1290</v>
      </c>
      <c r="D2008" s="15">
        <v>41551.780081018522</v>
      </c>
      <c r="E2008" s="15">
        <v>41555.911296296297</v>
      </c>
      <c r="F2008" s="16" t="s">
        <v>280</v>
      </c>
      <c r="G2008" s="16" t="s">
        <v>10</v>
      </c>
      <c r="H2008" s="16" t="s">
        <v>251</v>
      </c>
      <c r="I2008" s="16" t="s">
        <v>251</v>
      </c>
      <c r="J2008" s="17">
        <v>30</v>
      </c>
      <c r="K2008" s="17">
        <v>0</v>
      </c>
      <c r="L2008" s="17">
        <v>30</v>
      </c>
      <c r="M2008" s="16" t="s">
        <v>1863</v>
      </c>
      <c r="N2008" s="15"/>
    </row>
    <row r="2009" spans="1:14" x14ac:dyDescent="0.2">
      <c r="A2009" s="18">
        <v>41560.556932870371</v>
      </c>
      <c r="B2009" s="16" t="s">
        <v>156</v>
      </c>
      <c r="C2009" s="16" t="s">
        <v>469</v>
      </c>
      <c r="D2009" s="15">
        <v>41549.748217592591</v>
      </c>
      <c r="F2009" s="16" t="s">
        <v>280</v>
      </c>
      <c r="G2009" s="16" t="s">
        <v>10</v>
      </c>
      <c r="H2009" s="16" t="s">
        <v>255</v>
      </c>
      <c r="I2009" s="16" t="s">
        <v>255</v>
      </c>
      <c r="J2009" s="17">
        <v>949</v>
      </c>
      <c r="K2009" s="17">
        <v>0</v>
      </c>
      <c r="L2009" s="17">
        <v>949</v>
      </c>
      <c r="M2009" s="16" t="s">
        <v>1864</v>
      </c>
      <c r="N2009" s="15">
        <v>41726</v>
      </c>
    </row>
    <row r="2010" spans="1:14" x14ac:dyDescent="0.2">
      <c r="A2010" s="18">
        <v>41561.692743055559</v>
      </c>
      <c r="B2010" s="16" t="s">
        <v>235</v>
      </c>
      <c r="C2010" s="16" t="s">
        <v>1416</v>
      </c>
      <c r="D2010" s="15">
        <v>41550.881898148145</v>
      </c>
      <c r="E2010" s="15">
        <v>41558.913969907408</v>
      </c>
      <c r="F2010" s="16" t="s">
        <v>274</v>
      </c>
      <c r="G2010" s="16" t="s">
        <v>10</v>
      </c>
      <c r="H2010" s="16" t="s">
        <v>252</v>
      </c>
      <c r="I2010" s="16" t="s">
        <v>252</v>
      </c>
      <c r="J2010" s="17">
        <v>30</v>
      </c>
      <c r="K2010" s="17">
        <v>165.02</v>
      </c>
      <c r="L2010" s="17">
        <v>195.02</v>
      </c>
      <c r="M2010" s="16" t="s">
        <v>1863</v>
      </c>
      <c r="N2010" s="15"/>
    </row>
    <row r="2011" spans="1:14" x14ac:dyDescent="0.2">
      <c r="A2011" s="18">
        <v>41562.578275462962</v>
      </c>
      <c r="B2011" s="16" t="s">
        <v>216</v>
      </c>
      <c r="C2011" s="16" t="s">
        <v>475</v>
      </c>
      <c r="D2011" s="15">
        <v>41551.758321759262</v>
      </c>
      <c r="F2011" s="16" t="s">
        <v>280</v>
      </c>
      <c r="G2011" s="16" t="s">
        <v>10</v>
      </c>
      <c r="H2011" s="16" t="s">
        <v>253</v>
      </c>
      <c r="I2011" s="16" t="s">
        <v>253</v>
      </c>
      <c r="J2011" s="17">
        <v>50</v>
      </c>
      <c r="K2011" s="17">
        <v>0</v>
      </c>
      <c r="L2011" s="17">
        <v>50</v>
      </c>
      <c r="M2011" s="16" t="s">
        <v>1864</v>
      </c>
      <c r="N2011" s="15">
        <v>41871</v>
      </c>
    </row>
    <row r="2012" spans="1:14" x14ac:dyDescent="0.2">
      <c r="A2012" s="18">
        <v>41561.566006944442</v>
      </c>
      <c r="B2012" s="16" t="s">
        <v>198</v>
      </c>
      <c r="C2012" s="16" t="s">
        <v>1417</v>
      </c>
      <c r="D2012" s="15">
        <v>41550.737673611111</v>
      </c>
      <c r="F2012" s="16" t="s">
        <v>326</v>
      </c>
      <c r="G2012" s="16" t="s">
        <v>10</v>
      </c>
      <c r="H2012" s="16" t="s">
        <v>251</v>
      </c>
      <c r="I2012" s="16" t="s">
        <v>251</v>
      </c>
      <c r="J2012" s="17">
        <v>30</v>
      </c>
      <c r="K2012" s="17">
        <v>0</v>
      </c>
      <c r="L2012" s="17">
        <v>30</v>
      </c>
      <c r="M2012" s="16" t="s">
        <v>1863</v>
      </c>
      <c r="N2012" s="15"/>
    </row>
    <row r="2013" spans="1:14" x14ac:dyDescent="0.2">
      <c r="A2013" s="18">
        <v>41556.611377314817</v>
      </c>
      <c r="B2013" s="16" t="s">
        <v>103</v>
      </c>
      <c r="C2013" s="16" t="s">
        <v>843</v>
      </c>
      <c r="D2013" s="15">
        <v>41545.775856481479</v>
      </c>
      <c r="F2013" s="16" t="s">
        <v>280</v>
      </c>
      <c r="G2013" s="16" t="s">
        <v>10</v>
      </c>
      <c r="H2013" s="16" t="s">
        <v>253</v>
      </c>
      <c r="I2013" s="16" t="s">
        <v>253</v>
      </c>
      <c r="J2013" s="17">
        <v>30</v>
      </c>
      <c r="K2013" s="17">
        <v>0</v>
      </c>
      <c r="L2013" s="17">
        <v>30</v>
      </c>
      <c r="M2013" s="16" t="s">
        <v>1863</v>
      </c>
      <c r="N2013" s="15"/>
    </row>
    <row r="2014" spans="1:14" x14ac:dyDescent="0.2">
      <c r="A2014" s="18">
        <v>41562.595312500001</v>
      </c>
      <c r="B2014" s="16" t="s">
        <v>206</v>
      </c>
      <c r="C2014" s="16" t="s">
        <v>772</v>
      </c>
      <c r="D2014" s="15">
        <v>41551.75880787037</v>
      </c>
      <c r="E2014" s="15">
        <v>41556.128831018519</v>
      </c>
      <c r="F2014" s="16" t="s">
        <v>280</v>
      </c>
      <c r="G2014" s="16" t="s">
        <v>10</v>
      </c>
      <c r="H2014" s="16" t="s">
        <v>251</v>
      </c>
      <c r="I2014" s="16" t="s">
        <v>251</v>
      </c>
      <c r="J2014" s="17">
        <v>30</v>
      </c>
      <c r="K2014" s="17">
        <v>0</v>
      </c>
      <c r="L2014" s="17">
        <v>30</v>
      </c>
      <c r="M2014" s="16" t="s">
        <v>1863</v>
      </c>
      <c r="N2014" s="15"/>
    </row>
    <row r="2015" spans="1:14" x14ac:dyDescent="0.2">
      <c r="A2015" s="18">
        <v>41593.511805555558</v>
      </c>
      <c r="B2015" s="16" t="s">
        <v>218</v>
      </c>
      <c r="C2015" s="16" t="s">
        <v>1418</v>
      </c>
      <c r="D2015" s="15">
        <v>41582.654189814813</v>
      </c>
      <c r="E2015" s="15">
        <v>41586.865648148145</v>
      </c>
      <c r="F2015" s="16" t="s">
        <v>280</v>
      </c>
      <c r="G2015" s="16" t="s">
        <v>10</v>
      </c>
      <c r="H2015" s="16" t="s">
        <v>255</v>
      </c>
      <c r="I2015" s="16" t="s">
        <v>255</v>
      </c>
      <c r="J2015" s="17">
        <v>30</v>
      </c>
      <c r="K2015" s="17">
        <v>0</v>
      </c>
      <c r="L2015" s="17">
        <v>30</v>
      </c>
      <c r="M2015" s="16" t="s">
        <v>1864</v>
      </c>
      <c r="N2015" s="15">
        <v>41656</v>
      </c>
    </row>
    <row r="2016" spans="1:14" x14ac:dyDescent="0.2">
      <c r="A2016" s="18">
        <v>41593.58803240741</v>
      </c>
      <c r="B2016" s="16" t="s">
        <v>85</v>
      </c>
      <c r="C2016" s="16" t="s">
        <v>1419</v>
      </c>
      <c r="D2016" s="15">
        <v>41582.725578703707</v>
      </c>
      <c r="E2016" s="15">
        <v>41587.619467592594</v>
      </c>
      <c r="F2016" s="16" t="s">
        <v>280</v>
      </c>
      <c r="G2016" s="16" t="s">
        <v>10</v>
      </c>
      <c r="H2016" s="16" t="s">
        <v>251</v>
      </c>
      <c r="I2016" s="16" t="s">
        <v>251</v>
      </c>
      <c r="J2016" s="17">
        <v>30</v>
      </c>
      <c r="K2016" s="17">
        <v>0</v>
      </c>
      <c r="L2016" s="17">
        <v>30</v>
      </c>
      <c r="M2016" s="16" t="s">
        <v>1863</v>
      </c>
      <c r="N2016" s="15"/>
    </row>
    <row r="2017" spans="1:14" x14ac:dyDescent="0.2">
      <c r="A2017" s="18">
        <v>41593.58934027778</v>
      </c>
      <c r="B2017" s="16" t="s">
        <v>85</v>
      </c>
      <c r="C2017" s="16" t="s">
        <v>1420</v>
      </c>
      <c r="D2017" s="15">
        <v>41582.726006944446</v>
      </c>
      <c r="E2017" s="15">
        <v>41587.231006944443</v>
      </c>
      <c r="F2017" s="16" t="s">
        <v>280</v>
      </c>
      <c r="G2017" s="16" t="s">
        <v>10</v>
      </c>
      <c r="H2017" s="16" t="s">
        <v>251</v>
      </c>
      <c r="I2017" s="16" t="s">
        <v>251</v>
      </c>
      <c r="J2017" s="17">
        <v>30</v>
      </c>
      <c r="K2017" s="17">
        <v>0</v>
      </c>
      <c r="L2017" s="17">
        <v>30</v>
      </c>
      <c r="M2017" s="16" t="s">
        <v>1863</v>
      </c>
      <c r="N2017" s="15"/>
    </row>
    <row r="2018" spans="1:14" x14ac:dyDescent="0.2">
      <c r="A2018" s="18">
        <v>41549.714201388888</v>
      </c>
      <c r="B2018" s="16" t="s">
        <v>56</v>
      </c>
      <c r="C2018" s="16" t="s">
        <v>1421</v>
      </c>
      <c r="D2018" s="15">
        <v>41538.850347222222</v>
      </c>
      <c r="E2018" s="15">
        <v>41545.532997685186</v>
      </c>
      <c r="F2018" s="16" t="s">
        <v>274</v>
      </c>
      <c r="G2018" s="16" t="s">
        <v>10</v>
      </c>
      <c r="H2018" s="16" t="s">
        <v>253</v>
      </c>
      <c r="I2018" s="16" t="s">
        <v>253</v>
      </c>
      <c r="J2018" s="17">
        <v>50</v>
      </c>
      <c r="K2018" s="17">
        <v>0</v>
      </c>
      <c r="L2018" s="17">
        <v>50</v>
      </c>
      <c r="M2018" s="16" t="s">
        <v>1864</v>
      </c>
      <c r="N2018" s="15">
        <v>41915</v>
      </c>
    </row>
    <row r="2019" spans="1:14" x14ac:dyDescent="0.2">
      <c r="A2019" s="18">
        <v>41593.572175925925</v>
      </c>
      <c r="B2019" s="16" t="s">
        <v>218</v>
      </c>
      <c r="C2019" s="16" t="s">
        <v>1422</v>
      </c>
      <c r="D2019" s="15">
        <v>41582.705057870371</v>
      </c>
      <c r="F2019" s="16" t="s">
        <v>280</v>
      </c>
      <c r="G2019" s="16" t="s">
        <v>10</v>
      </c>
      <c r="H2019" s="16" t="s">
        <v>253</v>
      </c>
      <c r="I2019" s="16" t="s">
        <v>253</v>
      </c>
      <c r="J2019" s="17">
        <v>50</v>
      </c>
      <c r="K2019" s="17">
        <v>0</v>
      </c>
      <c r="L2019" s="17">
        <v>50</v>
      </c>
      <c r="M2019" s="16" t="s">
        <v>1864</v>
      </c>
      <c r="N2019" s="15">
        <v>41914</v>
      </c>
    </row>
    <row r="2020" spans="1:14" x14ac:dyDescent="0.2">
      <c r="A2020" s="18">
        <v>41549.709988425922</v>
      </c>
      <c r="B2020" s="16" t="s">
        <v>56</v>
      </c>
      <c r="C2020" s="16" t="s">
        <v>1423</v>
      </c>
      <c r="D2020" s="15">
        <v>41538.839999999997</v>
      </c>
      <c r="E2020" s="15">
        <v>41545.544212962966</v>
      </c>
      <c r="F2020" s="16" t="s">
        <v>274</v>
      </c>
      <c r="G2020" s="16" t="s">
        <v>10</v>
      </c>
      <c r="H2020" s="16" t="s">
        <v>256</v>
      </c>
      <c r="I2020" s="16" t="s">
        <v>256</v>
      </c>
      <c r="J2020" s="17">
        <v>30</v>
      </c>
      <c r="K2020" s="17">
        <v>452.55</v>
      </c>
      <c r="L2020" s="17">
        <v>482.55</v>
      </c>
      <c r="M2020" s="16" t="s">
        <v>1864</v>
      </c>
      <c r="N2020" s="15">
        <v>41710</v>
      </c>
    </row>
    <row r="2021" spans="1:14" x14ac:dyDescent="0.2">
      <c r="A2021" s="18">
        <v>41561.868773148148</v>
      </c>
      <c r="B2021" s="16" t="s">
        <v>208</v>
      </c>
      <c r="C2021" s="16" t="s">
        <v>295</v>
      </c>
      <c r="D2021" s="15">
        <v>41550.988692129627</v>
      </c>
      <c r="E2021" s="15">
        <v>41555.813148148147</v>
      </c>
      <c r="F2021" s="16" t="s">
        <v>280</v>
      </c>
      <c r="G2021" s="16" t="s">
        <v>10</v>
      </c>
      <c r="H2021" s="16" t="s">
        <v>255</v>
      </c>
      <c r="I2021" s="16" t="s">
        <v>255</v>
      </c>
      <c r="J2021" s="17">
        <v>949</v>
      </c>
      <c r="K2021" s="17">
        <v>0</v>
      </c>
      <c r="L2021" s="17">
        <v>949</v>
      </c>
      <c r="M2021" s="16" t="s">
        <v>1864</v>
      </c>
      <c r="N2021" s="15">
        <v>41815</v>
      </c>
    </row>
    <row r="2022" spans="1:14" x14ac:dyDescent="0.2">
      <c r="A2022" s="18">
        <v>41593.509375000001</v>
      </c>
      <c r="B2022" s="16" t="s">
        <v>218</v>
      </c>
      <c r="C2022" s="16" t="s">
        <v>1424</v>
      </c>
      <c r="D2022" s="15">
        <v>41582.629259259258</v>
      </c>
      <c r="E2022" s="15">
        <v>41586.865578703706</v>
      </c>
      <c r="F2022" s="16" t="s">
        <v>280</v>
      </c>
      <c r="G2022" s="16" t="s">
        <v>10</v>
      </c>
      <c r="H2022" s="16" t="s">
        <v>255</v>
      </c>
      <c r="I2022" s="16" t="s">
        <v>255</v>
      </c>
      <c r="J2022" s="17">
        <v>30</v>
      </c>
      <c r="K2022" s="17">
        <v>633.1</v>
      </c>
      <c r="L2022" s="17">
        <v>663.1</v>
      </c>
      <c r="M2022" s="16" t="s">
        <v>1864</v>
      </c>
      <c r="N2022" s="15">
        <v>41864</v>
      </c>
    </row>
    <row r="2023" spans="1:14" x14ac:dyDescent="0.2">
      <c r="A2023" s="18">
        <v>41593.513194444444</v>
      </c>
      <c r="B2023" s="16" t="s">
        <v>224</v>
      </c>
      <c r="C2023" s="16" t="s">
        <v>1425</v>
      </c>
      <c r="D2023" s="15">
        <v>41582.628310185188</v>
      </c>
      <c r="E2023" s="15">
        <v>41587.229618055557</v>
      </c>
      <c r="F2023" s="16" t="s">
        <v>280</v>
      </c>
      <c r="G2023" s="16" t="s">
        <v>10</v>
      </c>
      <c r="H2023" s="16" t="s">
        <v>255</v>
      </c>
      <c r="I2023" s="16" t="s">
        <v>255</v>
      </c>
      <c r="J2023" s="17">
        <v>30</v>
      </c>
      <c r="K2023" s="17">
        <v>0</v>
      </c>
      <c r="L2023" s="17">
        <v>30</v>
      </c>
      <c r="M2023" s="16" t="s">
        <v>1864</v>
      </c>
      <c r="N2023" s="15">
        <v>41927</v>
      </c>
    </row>
    <row r="2024" spans="1:14" x14ac:dyDescent="0.2">
      <c r="A2024" s="18">
        <v>41561.921527777777</v>
      </c>
      <c r="B2024" s="16" t="s">
        <v>214</v>
      </c>
      <c r="C2024" s="16" t="s">
        <v>901</v>
      </c>
      <c r="D2024" s="15">
        <v>41551.020787037036</v>
      </c>
      <c r="E2024" s="15">
        <v>41555.896307870367</v>
      </c>
      <c r="F2024" s="16" t="s">
        <v>280</v>
      </c>
      <c r="G2024" s="16" t="s">
        <v>10</v>
      </c>
      <c r="H2024" s="16" t="s">
        <v>252</v>
      </c>
      <c r="I2024" s="16" t="s">
        <v>252</v>
      </c>
      <c r="J2024" s="17">
        <v>20</v>
      </c>
      <c r="K2024" s="17">
        <v>0</v>
      </c>
      <c r="L2024" s="17">
        <v>20</v>
      </c>
      <c r="M2024" s="16" t="s">
        <v>1864</v>
      </c>
      <c r="N2024" s="15">
        <v>41786</v>
      </c>
    </row>
    <row r="2025" spans="1:14" x14ac:dyDescent="0.2">
      <c r="A2025" s="18">
        <v>41548.886562500003</v>
      </c>
      <c r="B2025" s="16" t="s">
        <v>70</v>
      </c>
      <c r="C2025" s="16" t="s">
        <v>307</v>
      </c>
      <c r="D2025" s="15">
        <v>41537.98541666667</v>
      </c>
      <c r="E2025" s="15">
        <v>41540.506006944444</v>
      </c>
      <c r="F2025" s="16" t="s">
        <v>274</v>
      </c>
      <c r="G2025" s="16" t="s">
        <v>10</v>
      </c>
      <c r="H2025" s="16" t="s">
        <v>253</v>
      </c>
      <c r="I2025" s="16" t="s">
        <v>253</v>
      </c>
      <c r="J2025" s="17">
        <v>220</v>
      </c>
      <c r="K2025" s="17">
        <v>0</v>
      </c>
      <c r="L2025" s="17">
        <v>220</v>
      </c>
      <c r="M2025" s="16" t="s">
        <v>1864</v>
      </c>
      <c r="N2025" s="15">
        <v>41645</v>
      </c>
    </row>
    <row r="2026" spans="1:14" x14ac:dyDescent="0.2">
      <c r="A2026" s="18">
        <v>41562.511516203704</v>
      </c>
      <c r="B2026" s="16" t="s">
        <v>218</v>
      </c>
      <c r="C2026" s="16" t="s">
        <v>1166</v>
      </c>
      <c r="D2026" s="15">
        <v>41551.605937499997</v>
      </c>
      <c r="E2026" s="15">
        <v>41555.86550925926</v>
      </c>
      <c r="F2026" s="16" t="s">
        <v>280</v>
      </c>
      <c r="G2026" s="16" t="s">
        <v>10</v>
      </c>
      <c r="H2026" s="16" t="s">
        <v>254</v>
      </c>
      <c r="I2026" s="16" t="s">
        <v>254</v>
      </c>
      <c r="J2026" s="17">
        <v>30</v>
      </c>
      <c r="K2026" s="17">
        <v>0</v>
      </c>
      <c r="L2026" s="17">
        <v>30</v>
      </c>
      <c r="M2026" s="16" t="s">
        <v>1864</v>
      </c>
      <c r="N2026" s="15">
        <v>41663</v>
      </c>
    </row>
    <row r="2027" spans="1:14" x14ac:dyDescent="0.2">
      <c r="A2027" s="18">
        <v>41562.503020833334</v>
      </c>
      <c r="B2027" s="16" t="s">
        <v>207</v>
      </c>
      <c r="C2027" s="16" t="s">
        <v>915</v>
      </c>
      <c r="D2027" s="15">
        <v>41551.582314814812</v>
      </c>
      <c r="E2027" s="15">
        <v>41556.229548611111</v>
      </c>
      <c r="F2027" s="16" t="s">
        <v>280</v>
      </c>
      <c r="G2027" s="16" t="s">
        <v>10</v>
      </c>
      <c r="H2027" s="16" t="s">
        <v>255</v>
      </c>
      <c r="I2027" s="16" t="s">
        <v>255</v>
      </c>
      <c r="J2027" s="17">
        <v>30</v>
      </c>
      <c r="K2027" s="17">
        <v>0</v>
      </c>
      <c r="L2027" s="17">
        <v>30</v>
      </c>
      <c r="M2027" s="16" t="s">
        <v>1863</v>
      </c>
      <c r="N2027" s="15"/>
    </row>
    <row r="2028" spans="1:14" x14ac:dyDescent="0.2">
      <c r="A2028" s="18">
        <v>41560.505358796298</v>
      </c>
      <c r="B2028" s="16" t="s">
        <v>104</v>
      </c>
      <c r="C2028" s="16" t="s">
        <v>1426</v>
      </c>
      <c r="D2028" s="15">
        <v>41549.582268518519</v>
      </c>
      <c r="E2028" s="15">
        <v>41559.896261574075</v>
      </c>
      <c r="F2028" s="16" t="s">
        <v>288</v>
      </c>
      <c r="G2028" s="16" t="s">
        <v>10</v>
      </c>
      <c r="H2028" s="16" t="s">
        <v>254</v>
      </c>
      <c r="I2028" s="16" t="s">
        <v>254</v>
      </c>
      <c r="J2028" s="17">
        <v>150</v>
      </c>
      <c r="K2028" s="17">
        <v>0</v>
      </c>
      <c r="L2028" s="17">
        <v>150</v>
      </c>
      <c r="M2028" s="16" t="s">
        <v>1864</v>
      </c>
      <c r="N2028" s="15">
        <v>41975</v>
      </c>
    </row>
    <row r="2029" spans="1:14" x14ac:dyDescent="0.2">
      <c r="A2029" s="18">
        <v>41561.864444444444</v>
      </c>
      <c r="B2029" s="16" t="s">
        <v>208</v>
      </c>
      <c r="C2029" s="16" t="s">
        <v>1403</v>
      </c>
      <c r="D2029" s="15">
        <v>41550.939606481479</v>
      </c>
      <c r="E2029" s="15">
        <v>41556.229120370372</v>
      </c>
      <c r="F2029" s="16" t="s">
        <v>280</v>
      </c>
      <c r="G2029" s="16" t="s">
        <v>10</v>
      </c>
      <c r="H2029" s="16" t="s">
        <v>255</v>
      </c>
      <c r="I2029" s="16" t="s">
        <v>255</v>
      </c>
      <c r="J2029" s="17">
        <v>30</v>
      </c>
      <c r="K2029" s="17">
        <v>0</v>
      </c>
      <c r="L2029" s="17">
        <v>30</v>
      </c>
      <c r="M2029" s="16" t="s">
        <v>1864</v>
      </c>
      <c r="N2029" s="15">
        <v>41710</v>
      </c>
    </row>
    <row r="2030" spans="1:14" x14ac:dyDescent="0.2">
      <c r="A2030" s="18">
        <v>41562.522222222222</v>
      </c>
      <c r="B2030" s="16" t="s">
        <v>199</v>
      </c>
      <c r="C2030" s="16" t="s">
        <v>1179</v>
      </c>
      <c r="D2030" s="15">
        <v>41551.593900462962</v>
      </c>
      <c r="E2030" s="15">
        <v>41555.821875000001</v>
      </c>
      <c r="F2030" s="16" t="s">
        <v>280</v>
      </c>
      <c r="G2030" s="16" t="s">
        <v>10</v>
      </c>
      <c r="H2030" s="16" t="s">
        <v>255</v>
      </c>
      <c r="I2030" s="16" t="s">
        <v>255</v>
      </c>
      <c r="J2030" s="17">
        <v>30</v>
      </c>
      <c r="K2030" s="17">
        <v>0</v>
      </c>
      <c r="L2030" s="17">
        <v>30</v>
      </c>
      <c r="M2030" s="16" t="s">
        <v>1864</v>
      </c>
      <c r="N2030" s="15">
        <v>41669</v>
      </c>
    </row>
    <row r="2031" spans="1:14" x14ac:dyDescent="0.2">
      <c r="A2031" s="18">
        <v>41593.519675925927</v>
      </c>
      <c r="B2031" s="16" t="s">
        <v>224</v>
      </c>
      <c r="C2031" s="16" t="s">
        <v>1427</v>
      </c>
      <c r="D2031" s="15">
        <v>41582.587326388886</v>
      </c>
      <c r="E2031" s="15">
        <v>41586.821782407409</v>
      </c>
      <c r="F2031" s="16" t="s">
        <v>280</v>
      </c>
      <c r="G2031" s="16" t="s">
        <v>10</v>
      </c>
      <c r="H2031" s="16" t="s">
        <v>255</v>
      </c>
      <c r="I2031" s="16" t="s">
        <v>255</v>
      </c>
      <c r="J2031" s="17">
        <v>30</v>
      </c>
      <c r="K2031" s="17">
        <v>0</v>
      </c>
      <c r="L2031" s="17">
        <v>30</v>
      </c>
      <c r="M2031" s="16" t="s">
        <v>1864</v>
      </c>
      <c r="N2031" s="15">
        <v>41737</v>
      </c>
    </row>
    <row r="2032" spans="1:14" x14ac:dyDescent="0.2">
      <c r="A2032" s="18">
        <v>41583.748032407406</v>
      </c>
      <c r="B2032" s="16" t="s">
        <v>86</v>
      </c>
      <c r="C2032" s="16" t="s">
        <v>1428</v>
      </c>
      <c r="D2032" s="15">
        <v>41541.799027777779</v>
      </c>
      <c r="F2032" s="16" t="s">
        <v>288</v>
      </c>
      <c r="G2032" s="16" t="s">
        <v>10</v>
      </c>
      <c r="H2032" s="16" t="s">
        <v>252</v>
      </c>
      <c r="I2032" s="16" t="s">
        <v>252</v>
      </c>
      <c r="J2032" s="17">
        <v>30</v>
      </c>
      <c r="K2032" s="17">
        <v>190</v>
      </c>
      <c r="L2032" s="17">
        <v>220</v>
      </c>
      <c r="M2032" s="16" t="s">
        <v>1863</v>
      </c>
      <c r="N2032" s="15"/>
    </row>
    <row r="2033" spans="1:14" x14ac:dyDescent="0.2">
      <c r="A2033" s="18">
        <v>41554.654814814814</v>
      </c>
      <c r="B2033" s="16" t="s">
        <v>121</v>
      </c>
      <c r="C2033" s="16" t="s">
        <v>1429</v>
      </c>
      <c r="D2033" s="15">
        <v>41543.697442129633</v>
      </c>
      <c r="F2033" s="16" t="s">
        <v>276</v>
      </c>
      <c r="G2033" s="16" t="s">
        <v>10</v>
      </c>
      <c r="H2033" s="16" t="s">
        <v>252</v>
      </c>
      <c r="I2033" s="16" t="s">
        <v>252</v>
      </c>
      <c r="J2033" s="17">
        <v>220</v>
      </c>
      <c r="K2033" s="17">
        <v>0</v>
      </c>
      <c r="L2033" s="17">
        <v>220</v>
      </c>
      <c r="M2033" s="16" t="s">
        <v>1863</v>
      </c>
      <c r="N2033" s="15"/>
    </row>
    <row r="2034" spans="1:14" x14ac:dyDescent="0.2">
      <c r="A2034" s="18">
        <v>41562.497696759259</v>
      </c>
      <c r="B2034" s="16" t="s">
        <v>207</v>
      </c>
      <c r="C2034" s="16" t="s">
        <v>532</v>
      </c>
      <c r="D2034" s="15">
        <v>41551.535474537035</v>
      </c>
      <c r="F2034" s="16" t="s">
        <v>280</v>
      </c>
      <c r="G2034" s="16" t="s">
        <v>10</v>
      </c>
      <c r="H2034" s="16" t="s">
        <v>258</v>
      </c>
      <c r="I2034" s="16" t="s">
        <v>258</v>
      </c>
      <c r="J2034" s="17">
        <v>30</v>
      </c>
      <c r="K2034" s="17">
        <v>1257.18</v>
      </c>
      <c r="L2034" s="17">
        <v>1287.18</v>
      </c>
      <c r="M2034" s="16" t="s">
        <v>1864</v>
      </c>
      <c r="N2034" s="15">
        <v>41786</v>
      </c>
    </row>
    <row r="2035" spans="1:14" x14ac:dyDescent="0.2">
      <c r="A2035" s="18">
        <v>41560.695532407408</v>
      </c>
      <c r="B2035" s="16" t="s">
        <v>65</v>
      </c>
      <c r="C2035" s="16" t="s">
        <v>870</v>
      </c>
      <c r="D2035" s="15">
        <v>41549.727523148147</v>
      </c>
      <c r="E2035" s="15">
        <v>41562.695497685185</v>
      </c>
      <c r="F2035" s="16" t="s">
        <v>326</v>
      </c>
      <c r="G2035" s="16" t="s">
        <v>10</v>
      </c>
      <c r="H2035" s="16" t="s">
        <v>251</v>
      </c>
      <c r="I2035" s="16" t="s">
        <v>251</v>
      </c>
      <c r="J2035" s="17">
        <v>30</v>
      </c>
      <c r="K2035" s="17">
        <v>0</v>
      </c>
      <c r="L2035" s="17">
        <v>30</v>
      </c>
      <c r="M2035" s="16" t="s">
        <v>1864</v>
      </c>
      <c r="N2035" s="15">
        <v>41931</v>
      </c>
    </row>
    <row r="2036" spans="1:14" x14ac:dyDescent="0.2">
      <c r="A2036" s="18">
        <v>41551.582071759258</v>
      </c>
      <c r="B2036" s="16" t="s">
        <v>66</v>
      </c>
      <c r="C2036" s="16" t="s">
        <v>1430</v>
      </c>
      <c r="D2036" s="15">
        <v>41562.551550925928</v>
      </c>
      <c r="F2036" s="16" t="s">
        <v>274</v>
      </c>
      <c r="G2036" s="16" t="s">
        <v>10</v>
      </c>
      <c r="H2036" s="16" t="s">
        <v>253</v>
      </c>
      <c r="I2036" s="16" t="s">
        <v>253</v>
      </c>
      <c r="J2036" s="17">
        <v>30</v>
      </c>
      <c r="K2036" s="17">
        <v>0</v>
      </c>
      <c r="L2036" s="17">
        <v>30</v>
      </c>
      <c r="M2036" s="16" t="s">
        <v>1864</v>
      </c>
      <c r="N2036" s="15">
        <v>41891</v>
      </c>
    </row>
    <row r="2037" spans="1:14" x14ac:dyDescent="0.2">
      <c r="A2037" s="18">
        <v>41562.578379629631</v>
      </c>
      <c r="B2037" s="16" t="s">
        <v>216</v>
      </c>
      <c r="C2037" s="16" t="s">
        <v>475</v>
      </c>
      <c r="D2037" s="15">
        <v>41551.60800925926</v>
      </c>
      <c r="F2037" s="16" t="s">
        <v>280</v>
      </c>
      <c r="G2037" s="16" t="s">
        <v>10</v>
      </c>
      <c r="H2037" s="16" t="s">
        <v>253</v>
      </c>
      <c r="I2037" s="16" t="s">
        <v>253</v>
      </c>
      <c r="J2037" s="17">
        <v>50</v>
      </c>
      <c r="K2037" s="17">
        <v>0</v>
      </c>
      <c r="L2037" s="17">
        <v>50</v>
      </c>
      <c r="M2037" s="16" t="s">
        <v>1864</v>
      </c>
      <c r="N2037" s="15">
        <v>41871</v>
      </c>
    </row>
    <row r="2038" spans="1:14" x14ac:dyDescent="0.2">
      <c r="A2038" s="18">
        <v>41593.589236111111</v>
      </c>
      <c r="B2038" s="16" t="s">
        <v>85</v>
      </c>
      <c r="C2038" s="16" t="s">
        <v>1431</v>
      </c>
      <c r="D2038" s="15">
        <v>41582.617511574077</v>
      </c>
      <c r="E2038" s="15">
        <v>41586.911238425928</v>
      </c>
      <c r="F2038" s="16" t="s">
        <v>280</v>
      </c>
      <c r="G2038" s="16" t="s">
        <v>10</v>
      </c>
      <c r="H2038" s="16" t="s">
        <v>251</v>
      </c>
      <c r="I2038" s="16" t="s">
        <v>251</v>
      </c>
      <c r="J2038" s="17">
        <v>30</v>
      </c>
      <c r="K2038" s="17">
        <v>0</v>
      </c>
      <c r="L2038" s="17">
        <v>30</v>
      </c>
      <c r="M2038" s="16" t="s">
        <v>1863</v>
      </c>
      <c r="N2038" s="15"/>
    </row>
    <row r="2039" spans="1:14" x14ac:dyDescent="0.2">
      <c r="A2039" s="18">
        <v>41562.522337962961</v>
      </c>
      <c r="B2039" s="16" t="s">
        <v>199</v>
      </c>
      <c r="C2039" s="16" t="s">
        <v>1179</v>
      </c>
      <c r="D2039" s="15">
        <v>41551.544791666667</v>
      </c>
      <c r="E2039" s="15">
        <v>41555.821712962963</v>
      </c>
      <c r="F2039" s="16" t="s">
        <v>280</v>
      </c>
      <c r="G2039" s="16" t="s">
        <v>10</v>
      </c>
      <c r="H2039" s="16" t="s">
        <v>255</v>
      </c>
      <c r="I2039" s="16" t="s">
        <v>255</v>
      </c>
      <c r="J2039" s="17">
        <v>30</v>
      </c>
      <c r="K2039" s="17">
        <v>0</v>
      </c>
      <c r="L2039" s="17">
        <v>30</v>
      </c>
      <c r="M2039" s="16" t="s">
        <v>1864</v>
      </c>
      <c r="N2039" s="15">
        <v>41669</v>
      </c>
    </row>
    <row r="2040" spans="1:14" x14ac:dyDescent="0.2">
      <c r="A2040" s="18">
        <v>41593.590046296296</v>
      </c>
      <c r="B2040" s="16" t="s">
        <v>85</v>
      </c>
      <c r="C2040" s="16" t="s">
        <v>1432</v>
      </c>
      <c r="D2040" s="15">
        <v>41582.611342592594</v>
      </c>
      <c r="E2040" s="15">
        <v>41587.230937499997</v>
      </c>
      <c r="F2040" s="16" t="s">
        <v>280</v>
      </c>
      <c r="G2040" s="16" t="s">
        <v>10</v>
      </c>
      <c r="H2040" s="16" t="s">
        <v>251</v>
      </c>
      <c r="I2040" s="16" t="s">
        <v>251</v>
      </c>
      <c r="J2040" s="17">
        <v>30</v>
      </c>
      <c r="K2040" s="17">
        <v>0</v>
      </c>
      <c r="L2040" s="17">
        <v>30</v>
      </c>
      <c r="M2040" s="16" t="s">
        <v>1863</v>
      </c>
      <c r="N2040" s="15"/>
    </row>
    <row r="2041" spans="1:14" x14ac:dyDescent="0.2">
      <c r="A2041" s="18">
        <v>41549.86446759259</v>
      </c>
      <c r="B2041" s="16" t="s">
        <v>151</v>
      </c>
      <c r="C2041" s="16" t="s">
        <v>493</v>
      </c>
      <c r="D2041" s="15">
        <v>41560.84584490741</v>
      </c>
      <c r="F2041" s="16" t="s">
        <v>280</v>
      </c>
      <c r="G2041" s="16" t="s">
        <v>10</v>
      </c>
      <c r="H2041" s="16" t="s">
        <v>253</v>
      </c>
      <c r="I2041" s="16" t="s">
        <v>253</v>
      </c>
      <c r="J2041" s="17">
        <v>30</v>
      </c>
      <c r="K2041" s="17">
        <v>0</v>
      </c>
      <c r="L2041" s="17">
        <v>30</v>
      </c>
      <c r="M2041" s="16" t="s">
        <v>1863</v>
      </c>
      <c r="N2041" s="15"/>
    </row>
    <row r="2042" spans="1:14" x14ac:dyDescent="0.2">
      <c r="A2042" s="18">
        <v>41562.586817129632</v>
      </c>
      <c r="B2042" s="16" t="s">
        <v>85</v>
      </c>
      <c r="C2042" s="16" t="s">
        <v>1011</v>
      </c>
      <c r="D2042" s="15">
        <v>41551.604270833333</v>
      </c>
      <c r="F2042" s="16" t="s">
        <v>280</v>
      </c>
      <c r="G2042" s="16" t="s">
        <v>10</v>
      </c>
      <c r="H2042" s="16" t="s">
        <v>251</v>
      </c>
      <c r="I2042" s="16" t="s">
        <v>251</v>
      </c>
      <c r="J2042" s="17">
        <v>30</v>
      </c>
      <c r="K2042" s="17">
        <v>500</v>
      </c>
      <c r="L2042" s="17">
        <v>530</v>
      </c>
      <c r="M2042" s="16" t="s">
        <v>1863</v>
      </c>
      <c r="N2042" s="15"/>
    </row>
    <row r="2043" spans="1:14" x14ac:dyDescent="0.2">
      <c r="A2043" s="18">
        <v>41559.719490740739</v>
      </c>
      <c r="B2043" s="16" t="s">
        <v>97</v>
      </c>
      <c r="C2043" s="16" t="s">
        <v>1381</v>
      </c>
      <c r="D2043" s="15">
        <v>41548.736539351848</v>
      </c>
      <c r="F2043" s="16" t="s">
        <v>326</v>
      </c>
      <c r="G2043" s="16" t="s">
        <v>10</v>
      </c>
      <c r="H2043" s="16" t="s">
        <v>255</v>
      </c>
      <c r="I2043" s="16" t="s">
        <v>255</v>
      </c>
      <c r="J2043" s="17">
        <v>30</v>
      </c>
      <c r="K2043" s="17">
        <v>0</v>
      </c>
      <c r="L2043" s="17">
        <v>30</v>
      </c>
      <c r="M2043" s="16" t="s">
        <v>1864</v>
      </c>
      <c r="N2043" s="15">
        <v>41705</v>
      </c>
    </row>
    <row r="2044" spans="1:14" x14ac:dyDescent="0.2">
      <c r="A2044" s="18">
        <v>41554.618969907409</v>
      </c>
      <c r="B2044" s="16" t="s">
        <v>175</v>
      </c>
      <c r="C2044" s="16" t="s">
        <v>1230</v>
      </c>
      <c r="D2044" s="15">
        <v>41543.635497685187</v>
      </c>
      <c r="E2044" s="15">
        <v>41553.503020833334</v>
      </c>
      <c r="F2044" s="16" t="s">
        <v>274</v>
      </c>
      <c r="G2044" s="16" t="s">
        <v>10</v>
      </c>
      <c r="H2044" s="16" t="s">
        <v>253</v>
      </c>
      <c r="I2044" s="16" t="s">
        <v>253</v>
      </c>
      <c r="J2044" s="17">
        <v>30</v>
      </c>
      <c r="K2044" s="17">
        <v>100</v>
      </c>
      <c r="L2044" s="17">
        <v>130</v>
      </c>
      <c r="M2044" s="16" t="s">
        <v>1864</v>
      </c>
      <c r="N2044" s="15">
        <v>41677</v>
      </c>
    </row>
    <row r="2045" spans="1:14" x14ac:dyDescent="0.2">
      <c r="A2045" s="18">
        <v>41554.632696759261</v>
      </c>
      <c r="B2045" s="16" t="s">
        <v>175</v>
      </c>
      <c r="C2045" s="16" t="s">
        <v>1230</v>
      </c>
      <c r="D2045" s="15">
        <v>41543.635497685187</v>
      </c>
      <c r="E2045" s="15">
        <v>41553.503020833334</v>
      </c>
      <c r="F2045" s="16" t="s">
        <v>274</v>
      </c>
      <c r="G2045" s="16" t="s">
        <v>10</v>
      </c>
      <c r="H2045" s="16" t="s">
        <v>253</v>
      </c>
      <c r="I2045" s="16" t="s">
        <v>253</v>
      </c>
      <c r="J2045" s="17">
        <v>30</v>
      </c>
      <c r="K2045" s="17">
        <v>100</v>
      </c>
      <c r="L2045" s="17">
        <v>130</v>
      </c>
      <c r="M2045" s="16" t="s">
        <v>1864</v>
      </c>
      <c r="N2045" s="15">
        <v>41677</v>
      </c>
    </row>
    <row r="2046" spans="1:14" x14ac:dyDescent="0.2">
      <c r="A2046" s="18">
        <v>41560.685474537036</v>
      </c>
      <c r="B2046" s="16" t="s">
        <v>198</v>
      </c>
      <c r="C2046" s="16" t="s">
        <v>1199</v>
      </c>
      <c r="D2046" s="15">
        <v>41549.678680555553</v>
      </c>
      <c r="F2046" s="16" t="s">
        <v>326</v>
      </c>
      <c r="G2046" s="16" t="s">
        <v>10</v>
      </c>
      <c r="H2046" s="16" t="s">
        <v>251</v>
      </c>
      <c r="I2046" s="16" t="s">
        <v>251</v>
      </c>
      <c r="J2046" s="17">
        <v>30</v>
      </c>
      <c r="K2046" s="17">
        <v>0</v>
      </c>
      <c r="L2046" s="17">
        <v>30</v>
      </c>
      <c r="M2046" s="16" t="s">
        <v>1864</v>
      </c>
      <c r="N2046" s="15">
        <v>41673</v>
      </c>
    </row>
    <row r="2047" spans="1:14" x14ac:dyDescent="0.2">
      <c r="A2047" s="18">
        <v>41550.481585648151</v>
      </c>
      <c r="B2047" s="16" t="s">
        <v>175</v>
      </c>
      <c r="C2047" s="16" t="s">
        <v>1433</v>
      </c>
      <c r="D2047" s="15">
        <v>41539.472928240742</v>
      </c>
      <c r="E2047" s="15">
        <v>41546.629143518519</v>
      </c>
      <c r="F2047" s="16" t="s">
        <v>274</v>
      </c>
      <c r="G2047" s="16" t="s">
        <v>10</v>
      </c>
      <c r="H2047" s="16" t="s">
        <v>255</v>
      </c>
      <c r="I2047" s="16" t="s">
        <v>255</v>
      </c>
      <c r="J2047" s="17">
        <v>949</v>
      </c>
      <c r="K2047" s="17">
        <v>0</v>
      </c>
      <c r="L2047" s="17">
        <v>949</v>
      </c>
      <c r="M2047" s="16" t="s">
        <v>1864</v>
      </c>
      <c r="N2047" s="15">
        <v>41711</v>
      </c>
    </row>
    <row r="2048" spans="1:14" x14ac:dyDescent="0.2">
      <c r="A2048" s="18">
        <v>41562.572881944441</v>
      </c>
      <c r="B2048" s="16" t="s">
        <v>218</v>
      </c>
      <c r="C2048" s="16" t="s">
        <v>378</v>
      </c>
      <c r="D2048" s="15">
        <v>41551.543969907405</v>
      </c>
      <c r="E2048" s="15">
        <v>41558.561828703707</v>
      </c>
      <c r="F2048" s="16" t="s">
        <v>280</v>
      </c>
      <c r="G2048" s="16" t="s">
        <v>10</v>
      </c>
      <c r="H2048" s="16" t="s">
        <v>253</v>
      </c>
      <c r="I2048" s="16" t="s">
        <v>253</v>
      </c>
      <c r="J2048" s="17">
        <v>50</v>
      </c>
      <c r="K2048" s="17">
        <v>0</v>
      </c>
      <c r="L2048" s="17">
        <v>50</v>
      </c>
      <c r="M2048" s="16" t="s">
        <v>1864</v>
      </c>
      <c r="N2048" s="15">
        <v>41695</v>
      </c>
    </row>
    <row r="2049" spans="1:14" x14ac:dyDescent="0.2">
      <c r="A2049" s="18">
        <v>41549.710578703707</v>
      </c>
      <c r="B2049" s="16" t="s">
        <v>56</v>
      </c>
      <c r="C2049" s="16" t="s">
        <v>1434</v>
      </c>
      <c r="D2049" s="15">
        <v>41538.667743055557</v>
      </c>
      <c r="E2049" s="15">
        <v>41538.544861111113</v>
      </c>
      <c r="F2049" s="16" t="s">
        <v>274</v>
      </c>
      <c r="G2049" s="16" t="s">
        <v>10</v>
      </c>
      <c r="H2049" s="16" t="s">
        <v>252</v>
      </c>
      <c r="I2049" s="16" t="s">
        <v>252</v>
      </c>
      <c r="J2049" s="17">
        <v>30</v>
      </c>
      <c r="K2049" s="17">
        <v>250</v>
      </c>
      <c r="L2049" s="17">
        <v>280</v>
      </c>
      <c r="M2049" s="16" t="s">
        <v>1864</v>
      </c>
      <c r="N2049" s="15">
        <v>41983</v>
      </c>
    </row>
    <row r="2050" spans="1:14" x14ac:dyDescent="0.2">
      <c r="A2050" s="18">
        <v>41562.515416666669</v>
      </c>
      <c r="B2050" s="16" t="s">
        <v>224</v>
      </c>
      <c r="C2050" s="16" t="s">
        <v>1316</v>
      </c>
      <c r="D2050" s="15">
        <v>41551.471643518518</v>
      </c>
      <c r="E2050" s="15">
        <v>41555.865300925929</v>
      </c>
      <c r="F2050" s="16" t="s">
        <v>280</v>
      </c>
      <c r="G2050" s="16" t="s">
        <v>10</v>
      </c>
      <c r="H2050" s="16" t="s">
        <v>255</v>
      </c>
      <c r="I2050" s="16" t="s">
        <v>255</v>
      </c>
      <c r="J2050" s="17">
        <v>30</v>
      </c>
      <c r="K2050" s="17">
        <v>110</v>
      </c>
      <c r="L2050" s="17">
        <v>140</v>
      </c>
      <c r="M2050" s="16" t="s">
        <v>1864</v>
      </c>
      <c r="N2050" s="15">
        <v>41691</v>
      </c>
    </row>
    <row r="2051" spans="1:14" x14ac:dyDescent="0.2">
      <c r="A2051" s="18">
        <v>41562.496898148151</v>
      </c>
      <c r="B2051" s="16" t="s">
        <v>207</v>
      </c>
      <c r="C2051" s="16" t="s">
        <v>965</v>
      </c>
      <c r="D2051" s="15">
        <v>41551.450023148151</v>
      </c>
      <c r="F2051" s="16" t="s">
        <v>280</v>
      </c>
      <c r="G2051" s="16" t="s">
        <v>10</v>
      </c>
      <c r="H2051" s="16" t="s">
        <v>252</v>
      </c>
      <c r="I2051" s="16" t="s">
        <v>252</v>
      </c>
      <c r="J2051" s="17">
        <v>30</v>
      </c>
      <c r="K2051" s="17">
        <v>283.5</v>
      </c>
      <c r="L2051" s="17">
        <v>313.5</v>
      </c>
      <c r="M2051" s="16" t="s">
        <v>1864</v>
      </c>
      <c r="N2051" s="15">
        <v>41921</v>
      </c>
    </row>
    <row r="2052" spans="1:14" x14ac:dyDescent="0.2">
      <c r="A2052" s="18">
        <v>41561.693182870367</v>
      </c>
      <c r="B2052" s="16" t="s">
        <v>235</v>
      </c>
      <c r="C2052" s="16" t="s">
        <v>1435</v>
      </c>
      <c r="D2052" s="15">
        <v>41550.645798611113</v>
      </c>
      <c r="E2052" s="15">
        <v>41558.914131944446</v>
      </c>
      <c r="F2052" s="16" t="s">
        <v>274</v>
      </c>
      <c r="G2052" s="16" t="s">
        <v>10</v>
      </c>
      <c r="H2052" s="16" t="s">
        <v>252</v>
      </c>
      <c r="I2052" s="16" t="s">
        <v>252</v>
      </c>
      <c r="J2052" s="17">
        <v>30</v>
      </c>
      <c r="K2052" s="17">
        <v>46</v>
      </c>
      <c r="L2052" s="17">
        <v>76</v>
      </c>
      <c r="M2052" s="16" t="s">
        <v>1863</v>
      </c>
      <c r="N2052" s="15"/>
    </row>
    <row r="2053" spans="1:14" x14ac:dyDescent="0.2">
      <c r="A2053" s="18">
        <v>41562.496990740743</v>
      </c>
      <c r="B2053" s="16" t="s">
        <v>207</v>
      </c>
      <c r="C2053" s="16" t="s">
        <v>965</v>
      </c>
      <c r="D2053" s="15">
        <v>41551.449340277781</v>
      </c>
      <c r="F2053" s="16" t="s">
        <v>280</v>
      </c>
      <c r="G2053" s="16" t="s">
        <v>10</v>
      </c>
      <c r="H2053" s="16" t="s">
        <v>252</v>
      </c>
      <c r="I2053" s="16" t="s">
        <v>252</v>
      </c>
      <c r="J2053" s="17">
        <v>30</v>
      </c>
      <c r="K2053" s="17">
        <v>567</v>
      </c>
      <c r="L2053" s="17">
        <v>597</v>
      </c>
      <c r="M2053" s="16" t="s">
        <v>1864</v>
      </c>
      <c r="N2053" s="15">
        <v>41921</v>
      </c>
    </row>
    <row r="2054" spans="1:14" x14ac:dyDescent="0.2">
      <c r="A2054" s="18">
        <v>41561.552094907405</v>
      </c>
      <c r="B2054" s="16" t="s">
        <v>97</v>
      </c>
      <c r="C2054" s="16" t="s">
        <v>1199</v>
      </c>
      <c r="D2054" s="15">
        <v>41550.482291666667</v>
      </c>
      <c r="E2054" s="15">
        <v>41562.933680555558</v>
      </c>
      <c r="F2054" s="16" t="s">
        <v>326</v>
      </c>
      <c r="G2054" s="16" t="s">
        <v>10</v>
      </c>
      <c r="H2054" s="16" t="s">
        <v>251</v>
      </c>
      <c r="I2054" s="16" t="s">
        <v>251</v>
      </c>
      <c r="J2054" s="17">
        <v>30</v>
      </c>
      <c r="K2054" s="17">
        <v>0</v>
      </c>
      <c r="L2054" s="17">
        <v>30</v>
      </c>
      <c r="M2054" s="16" t="s">
        <v>1864</v>
      </c>
      <c r="N2054" s="15">
        <v>41673</v>
      </c>
    </row>
    <row r="2055" spans="1:14" x14ac:dyDescent="0.2">
      <c r="A2055" s="18">
        <v>41559.835960648146</v>
      </c>
      <c r="B2055" s="16" t="s">
        <v>168</v>
      </c>
      <c r="C2055" s="16" t="s">
        <v>892</v>
      </c>
      <c r="D2055" s="15">
        <v>41548.761886574073</v>
      </c>
      <c r="E2055" s="15">
        <v>41562.720821759256</v>
      </c>
      <c r="F2055" s="16" t="s">
        <v>326</v>
      </c>
      <c r="G2055" s="16" t="s">
        <v>10</v>
      </c>
      <c r="H2055" s="16" t="s">
        <v>253</v>
      </c>
      <c r="I2055" s="16" t="s">
        <v>253</v>
      </c>
      <c r="J2055" s="17">
        <v>30</v>
      </c>
      <c r="K2055" s="17">
        <v>0</v>
      </c>
      <c r="L2055" s="17">
        <v>30</v>
      </c>
      <c r="M2055" s="16" t="s">
        <v>1864</v>
      </c>
      <c r="N2055" s="15">
        <v>41982</v>
      </c>
    </row>
    <row r="2056" spans="1:14" x14ac:dyDescent="0.2">
      <c r="A2056" s="18">
        <v>41548.81621527778</v>
      </c>
      <c r="B2056" s="16" t="s">
        <v>237</v>
      </c>
      <c r="C2056" s="16" t="s">
        <v>1436</v>
      </c>
      <c r="D2056" s="15">
        <v>41537.727141203701</v>
      </c>
      <c r="E2056" s="15">
        <v>41547.734675925924</v>
      </c>
      <c r="F2056" s="16" t="s">
        <v>288</v>
      </c>
      <c r="G2056" s="16" t="s">
        <v>10</v>
      </c>
      <c r="H2056" s="16" t="s">
        <v>252</v>
      </c>
      <c r="I2056" s="16" t="s">
        <v>252</v>
      </c>
      <c r="J2056" s="17">
        <v>30</v>
      </c>
      <c r="K2056" s="17">
        <v>460.1</v>
      </c>
      <c r="L2056" s="17">
        <v>490.1</v>
      </c>
      <c r="M2056" s="16" t="s">
        <v>1864</v>
      </c>
      <c r="N2056" s="15">
        <v>41828</v>
      </c>
    </row>
    <row r="2057" spans="1:14" x14ac:dyDescent="0.2">
      <c r="A2057" s="18">
        <v>41562.513912037037</v>
      </c>
      <c r="B2057" s="16" t="s">
        <v>224</v>
      </c>
      <c r="C2057" s="16" t="s">
        <v>1437</v>
      </c>
      <c r="D2057" s="15">
        <v>41551.423796296294</v>
      </c>
      <c r="E2057" s="15">
        <v>41555.865173611113</v>
      </c>
      <c r="F2057" s="16" t="s">
        <v>280</v>
      </c>
      <c r="G2057" s="16" t="s">
        <v>10</v>
      </c>
      <c r="H2057" s="16" t="s">
        <v>255</v>
      </c>
      <c r="I2057" s="16" t="s">
        <v>255</v>
      </c>
      <c r="J2057" s="17">
        <v>30</v>
      </c>
      <c r="K2057" s="17">
        <v>0</v>
      </c>
      <c r="L2057" s="17">
        <v>30</v>
      </c>
      <c r="M2057" s="16" t="s">
        <v>1864</v>
      </c>
      <c r="N2057" s="15">
        <v>41712</v>
      </c>
    </row>
    <row r="2058" spans="1:14" x14ac:dyDescent="0.2">
      <c r="A2058" s="18">
        <v>41562.497303240743</v>
      </c>
      <c r="B2058" s="16" t="s">
        <v>207</v>
      </c>
      <c r="C2058" s="16" t="s">
        <v>1049</v>
      </c>
      <c r="D2058" s="15">
        <v>41551.403796296298</v>
      </c>
      <c r="F2058" s="16" t="s">
        <v>280</v>
      </c>
      <c r="G2058" s="16" t="s">
        <v>10</v>
      </c>
      <c r="H2058" s="16" t="s">
        <v>252</v>
      </c>
      <c r="I2058" s="16" t="s">
        <v>252</v>
      </c>
      <c r="J2058" s="17">
        <v>30</v>
      </c>
      <c r="K2058" s="17">
        <v>339.53</v>
      </c>
      <c r="L2058" s="17">
        <v>369.53</v>
      </c>
      <c r="M2058" s="16" t="s">
        <v>1864</v>
      </c>
      <c r="N2058" s="15">
        <v>41932</v>
      </c>
    </row>
    <row r="2059" spans="1:14" x14ac:dyDescent="0.2">
      <c r="A2059" s="18">
        <v>41559.805902777778</v>
      </c>
      <c r="B2059" s="16" t="s">
        <v>198</v>
      </c>
      <c r="C2059" s="16" t="s">
        <v>1249</v>
      </c>
      <c r="D2059" s="15">
        <v>41548.701516203706</v>
      </c>
      <c r="F2059" s="16" t="s">
        <v>326</v>
      </c>
      <c r="G2059" s="16" t="s">
        <v>10</v>
      </c>
      <c r="H2059" s="16" t="s">
        <v>251</v>
      </c>
      <c r="I2059" s="16" t="s">
        <v>251</v>
      </c>
      <c r="J2059" s="17">
        <v>30</v>
      </c>
      <c r="K2059" s="17">
        <v>0</v>
      </c>
      <c r="L2059" s="17">
        <v>30</v>
      </c>
      <c r="M2059" s="16" t="s">
        <v>1864</v>
      </c>
      <c r="N2059" s="15">
        <v>41681</v>
      </c>
    </row>
    <row r="2060" spans="1:14" x14ac:dyDescent="0.2">
      <c r="A2060" s="18">
        <v>41560.695763888885</v>
      </c>
      <c r="B2060" s="16" t="s">
        <v>65</v>
      </c>
      <c r="C2060" s="16" t="s">
        <v>1199</v>
      </c>
      <c r="D2060" s="15">
        <v>41549.589849537035</v>
      </c>
      <c r="E2060" s="15">
        <v>41562.808449074073</v>
      </c>
      <c r="F2060" s="16" t="s">
        <v>326</v>
      </c>
      <c r="G2060" s="16" t="s">
        <v>10</v>
      </c>
      <c r="H2060" s="16" t="s">
        <v>251</v>
      </c>
      <c r="I2060" s="16" t="s">
        <v>251</v>
      </c>
      <c r="J2060" s="17">
        <v>30</v>
      </c>
      <c r="K2060" s="17">
        <v>0</v>
      </c>
      <c r="L2060" s="17">
        <v>30</v>
      </c>
      <c r="M2060" s="16" t="s">
        <v>1864</v>
      </c>
      <c r="N2060" s="15">
        <v>41673</v>
      </c>
    </row>
    <row r="2061" spans="1:14" x14ac:dyDescent="0.2">
      <c r="A2061" s="18">
        <v>41561.974675925929</v>
      </c>
      <c r="B2061" s="16" t="s">
        <v>211</v>
      </c>
      <c r="C2061" s="16" t="s">
        <v>1438</v>
      </c>
      <c r="D2061" s="15">
        <v>41550.860451388886</v>
      </c>
      <c r="E2061" s="15">
        <v>41555.814027777778</v>
      </c>
      <c r="F2061" s="16" t="s">
        <v>280</v>
      </c>
      <c r="G2061" s="16" t="s">
        <v>10</v>
      </c>
      <c r="H2061" s="16" t="s">
        <v>252</v>
      </c>
      <c r="I2061" s="16" t="s">
        <v>252</v>
      </c>
      <c r="J2061" s="17">
        <v>30</v>
      </c>
      <c r="K2061" s="17">
        <v>230.51</v>
      </c>
      <c r="L2061" s="17">
        <v>260.51</v>
      </c>
      <c r="M2061" s="16" t="s">
        <v>1863</v>
      </c>
      <c r="N2061" s="15"/>
    </row>
    <row r="2062" spans="1:14" x14ac:dyDescent="0.2">
      <c r="A2062" s="18">
        <v>41561.96298611111</v>
      </c>
      <c r="B2062" s="16" t="s">
        <v>206</v>
      </c>
      <c r="C2062" s="16" t="s">
        <v>373</v>
      </c>
      <c r="D2062" s="15">
        <v>41550.848263888889</v>
      </c>
      <c r="E2062" s="15">
        <v>41550.842210648145</v>
      </c>
      <c r="F2062" s="16" t="s">
        <v>280</v>
      </c>
      <c r="G2062" s="16" t="s">
        <v>10</v>
      </c>
      <c r="H2062" s="16" t="s">
        <v>252</v>
      </c>
      <c r="I2062" s="16" t="s">
        <v>252</v>
      </c>
      <c r="J2062" s="17">
        <v>220</v>
      </c>
      <c r="K2062" s="17">
        <v>0</v>
      </c>
      <c r="L2062" s="17">
        <v>220</v>
      </c>
      <c r="M2062" s="16" t="s">
        <v>1863</v>
      </c>
      <c r="N2062" s="15"/>
    </row>
    <row r="2063" spans="1:14" x14ac:dyDescent="0.2">
      <c r="A2063" s="18">
        <v>41561.930185185185</v>
      </c>
      <c r="B2063" s="16" t="s">
        <v>199</v>
      </c>
      <c r="C2063" s="16" t="s">
        <v>743</v>
      </c>
      <c r="D2063" s="15">
        <v>41550.8122337963</v>
      </c>
      <c r="E2063" s="15">
        <v>41555.896168981482</v>
      </c>
      <c r="F2063" s="16" t="s">
        <v>280</v>
      </c>
      <c r="G2063" s="16" t="s">
        <v>10</v>
      </c>
      <c r="H2063" s="16" t="s">
        <v>252</v>
      </c>
      <c r="I2063" s="16" t="s">
        <v>252</v>
      </c>
      <c r="J2063" s="17">
        <v>20</v>
      </c>
      <c r="K2063" s="17">
        <v>0</v>
      </c>
      <c r="L2063" s="17">
        <v>20</v>
      </c>
      <c r="M2063" s="16" t="s">
        <v>1864</v>
      </c>
      <c r="N2063" s="15">
        <v>41935</v>
      </c>
    </row>
    <row r="2064" spans="1:14" x14ac:dyDescent="0.2">
      <c r="A2064" s="18">
        <v>41549.710833333331</v>
      </c>
      <c r="B2064" s="16" t="s">
        <v>56</v>
      </c>
      <c r="C2064" s="16" t="s">
        <v>1439</v>
      </c>
      <c r="D2064" s="15">
        <v>41538.589398148149</v>
      </c>
      <c r="E2064" s="15">
        <v>41545.544756944444</v>
      </c>
      <c r="F2064" s="16" t="s">
        <v>274</v>
      </c>
      <c r="G2064" s="16" t="s">
        <v>10</v>
      </c>
      <c r="H2064" s="16" t="s">
        <v>256</v>
      </c>
      <c r="I2064" s="16" t="s">
        <v>256</v>
      </c>
      <c r="J2064" s="17">
        <v>30</v>
      </c>
      <c r="K2064" s="17">
        <v>475</v>
      </c>
      <c r="L2064" s="17">
        <v>505</v>
      </c>
      <c r="M2064" s="16" t="s">
        <v>1864</v>
      </c>
      <c r="N2064" s="15">
        <v>41955</v>
      </c>
    </row>
    <row r="2065" spans="1:14" x14ac:dyDescent="0.2">
      <c r="A2065" s="18">
        <v>41561.955347222225</v>
      </c>
      <c r="B2065" s="16" t="s">
        <v>211</v>
      </c>
      <c r="C2065" s="16" t="s">
        <v>1329</v>
      </c>
      <c r="D2065" s="15">
        <v>41550.831516203703</v>
      </c>
      <c r="E2065" s="15">
        <v>41555.896226851852</v>
      </c>
      <c r="F2065" s="16" t="s">
        <v>280</v>
      </c>
      <c r="G2065" s="16" t="s">
        <v>10</v>
      </c>
      <c r="H2065" s="16" t="s">
        <v>252</v>
      </c>
      <c r="I2065" s="16" t="s">
        <v>252</v>
      </c>
      <c r="J2065" s="17">
        <v>20</v>
      </c>
      <c r="K2065" s="17">
        <v>100</v>
      </c>
      <c r="L2065" s="17">
        <v>120</v>
      </c>
      <c r="M2065" s="16" t="s">
        <v>1864</v>
      </c>
      <c r="N2065" s="15">
        <v>41694</v>
      </c>
    </row>
    <row r="2066" spans="1:14" x14ac:dyDescent="0.2">
      <c r="A2066" s="18">
        <v>41561.963900462964</v>
      </c>
      <c r="B2066" s="16" t="s">
        <v>206</v>
      </c>
      <c r="C2066" s="16" t="s">
        <v>609</v>
      </c>
      <c r="D2066" s="15">
        <v>41550.836296296293</v>
      </c>
      <c r="E2066" s="15">
        <v>41552.399178240739</v>
      </c>
      <c r="F2066" s="16" t="s">
        <v>280</v>
      </c>
      <c r="G2066" s="16" t="s">
        <v>10</v>
      </c>
      <c r="H2066" s="16" t="s">
        <v>252</v>
      </c>
      <c r="I2066" s="16" t="s">
        <v>252</v>
      </c>
      <c r="J2066" s="17">
        <v>220</v>
      </c>
      <c r="K2066" s="17">
        <v>0</v>
      </c>
      <c r="L2066" s="17">
        <v>220</v>
      </c>
      <c r="M2066" s="16" t="s">
        <v>1863</v>
      </c>
      <c r="N2066" s="15"/>
    </row>
    <row r="2067" spans="1:14" x14ac:dyDescent="0.2">
      <c r="A2067" s="18">
        <v>41561.883009259262</v>
      </c>
      <c r="B2067" s="16" t="s">
        <v>207</v>
      </c>
      <c r="C2067" s="16" t="s">
        <v>1336</v>
      </c>
      <c r="D2067" s="15">
        <v>41550.751157407409</v>
      </c>
      <c r="E2067" s="15">
        <v>41555.895983796298</v>
      </c>
      <c r="F2067" s="16" t="s">
        <v>280</v>
      </c>
      <c r="G2067" s="16" t="s">
        <v>10</v>
      </c>
      <c r="H2067" s="16" t="s">
        <v>252</v>
      </c>
      <c r="I2067" s="16" t="s">
        <v>252</v>
      </c>
      <c r="J2067" s="17">
        <v>20</v>
      </c>
      <c r="K2067" s="17">
        <v>45</v>
      </c>
      <c r="L2067" s="17">
        <v>65</v>
      </c>
      <c r="M2067" s="16" t="s">
        <v>1864</v>
      </c>
      <c r="N2067" s="15">
        <v>41695</v>
      </c>
    </row>
    <row r="2068" spans="1:14" x14ac:dyDescent="0.2">
      <c r="A2068" s="18">
        <v>41559.803402777776</v>
      </c>
      <c r="B2068" s="16" t="s">
        <v>198</v>
      </c>
      <c r="C2068" s="16" t="s">
        <v>870</v>
      </c>
      <c r="D2068" s="15">
        <v>41548.665462962963</v>
      </c>
      <c r="F2068" s="16" t="s">
        <v>326</v>
      </c>
      <c r="G2068" s="16" t="s">
        <v>10</v>
      </c>
      <c r="H2068" s="16" t="s">
        <v>251</v>
      </c>
      <c r="I2068" s="16" t="s">
        <v>251</v>
      </c>
      <c r="J2068" s="17">
        <v>30</v>
      </c>
      <c r="K2068" s="17">
        <v>0</v>
      </c>
      <c r="L2068" s="17">
        <v>30</v>
      </c>
      <c r="M2068" s="16" t="s">
        <v>1864</v>
      </c>
      <c r="N2068" s="15">
        <v>41931</v>
      </c>
    </row>
    <row r="2069" spans="1:14" x14ac:dyDescent="0.2">
      <c r="A2069" s="18">
        <v>41562.5780787037</v>
      </c>
      <c r="B2069" s="16" t="s">
        <v>216</v>
      </c>
      <c r="C2069" s="16" t="s">
        <v>475</v>
      </c>
      <c r="D2069" s="15">
        <v>41551.438240740739</v>
      </c>
      <c r="E2069" s="15">
        <v>41556.535752314812</v>
      </c>
      <c r="F2069" s="16" t="s">
        <v>280</v>
      </c>
      <c r="G2069" s="16" t="s">
        <v>10</v>
      </c>
      <c r="H2069" s="16" t="s">
        <v>253</v>
      </c>
      <c r="I2069" s="16" t="s">
        <v>253</v>
      </c>
      <c r="J2069" s="17">
        <v>50</v>
      </c>
      <c r="K2069" s="17">
        <v>0</v>
      </c>
      <c r="L2069" s="17">
        <v>50</v>
      </c>
      <c r="M2069" s="16" t="s">
        <v>1864</v>
      </c>
      <c r="N2069" s="15">
        <v>41871</v>
      </c>
    </row>
    <row r="2070" spans="1:14" x14ac:dyDescent="0.2">
      <c r="A2070" s="18">
        <v>41561.881793981483</v>
      </c>
      <c r="B2070" s="16" t="s">
        <v>207</v>
      </c>
      <c r="C2070" s="16" t="s">
        <v>726</v>
      </c>
      <c r="D2070" s="15">
        <v>41550.732777777775</v>
      </c>
      <c r="E2070" s="15">
        <v>41555.895821759259</v>
      </c>
      <c r="F2070" s="16" t="s">
        <v>280</v>
      </c>
      <c r="G2070" s="16" t="s">
        <v>10</v>
      </c>
      <c r="H2070" s="16" t="s">
        <v>252</v>
      </c>
      <c r="I2070" s="16" t="s">
        <v>252</v>
      </c>
      <c r="J2070" s="17">
        <v>20</v>
      </c>
      <c r="K2070" s="17">
        <v>0</v>
      </c>
      <c r="L2070" s="17">
        <v>20</v>
      </c>
      <c r="M2070" s="16" t="s">
        <v>1864</v>
      </c>
      <c r="N2070" s="15">
        <v>41678</v>
      </c>
    </row>
    <row r="2071" spans="1:14" x14ac:dyDescent="0.2">
      <c r="A2071" s="18">
        <v>41562.601782407408</v>
      </c>
      <c r="B2071" s="16" t="s">
        <v>206</v>
      </c>
      <c r="C2071" s="16" t="s">
        <v>1175</v>
      </c>
      <c r="D2071" s="15">
        <v>41551.449895833335</v>
      </c>
      <c r="E2071" s="15">
        <v>41555.966099537036</v>
      </c>
      <c r="F2071" s="16" t="s">
        <v>280</v>
      </c>
      <c r="G2071" s="16" t="s">
        <v>10</v>
      </c>
      <c r="H2071" s="16" t="s">
        <v>251</v>
      </c>
      <c r="I2071" s="16" t="s">
        <v>251</v>
      </c>
      <c r="J2071" s="17">
        <v>30</v>
      </c>
      <c r="K2071" s="17">
        <v>0</v>
      </c>
      <c r="L2071" s="17">
        <v>30</v>
      </c>
      <c r="M2071" s="16" t="s">
        <v>1864</v>
      </c>
      <c r="N2071" s="15">
        <v>41667</v>
      </c>
    </row>
    <row r="2072" spans="1:14" x14ac:dyDescent="0.2">
      <c r="A2072" s="18">
        <v>41548.773726851854</v>
      </c>
      <c r="B2072" s="16" t="s">
        <v>157</v>
      </c>
      <c r="C2072" s="16" t="s">
        <v>1199</v>
      </c>
      <c r="D2072" s="15">
        <v>41537.615127314813</v>
      </c>
      <c r="E2072" s="15">
        <v>41552.516481481478</v>
      </c>
      <c r="F2072" s="16" t="s">
        <v>326</v>
      </c>
      <c r="G2072" s="16" t="s">
        <v>10</v>
      </c>
      <c r="H2072" s="16" t="s">
        <v>251</v>
      </c>
      <c r="I2072" s="16" t="s">
        <v>251</v>
      </c>
      <c r="J2072" s="17">
        <v>30</v>
      </c>
      <c r="K2072" s="17">
        <v>0</v>
      </c>
      <c r="L2072" s="17">
        <v>30</v>
      </c>
      <c r="M2072" s="16" t="s">
        <v>1864</v>
      </c>
      <c r="N2072" s="15">
        <v>41673</v>
      </c>
    </row>
    <row r="2073" spans="1:14" x14ac:dyDescent="0.2">
      <c r="A2073" s="18">
        <v>41561.974988425929</v>
      </c>
      <c r="B2073" s="16" t="s">
        <v>211</v>
      </c>
      <c r="C2073" s="16" t="s">
        <v>1204</v>
      </c>
      <c r="D2073" s="15">
        <v>41550.811921296299</v>
      </c>
      <c r="E2073" s="15">
        <v>41556.516157407408</v>
      </c>
      <c r="F2073" s="16" t="s">
        <v>280</v>
      </c>
      <c r="G2073" s="16" t="s">
        <v>10</v>
      </c>
      <c r="H2073" s="16" t="s">
        <v>252</v>
      </c>
      <c r="I2073" s="16" t="s">
        <v>252</v>
      </c>
      <c r="J2073" s="17">
        <v>30</v>
      </c>
      <c r="K2073" s="17">
        <v>242.01</v>
      </c>
      <c r="L2073" s="17">
        <v>272.01</v>
      </c>
      <c r="M2073" s="16" t="s">
        <v>1863</v>
      </c>
      <c r="N2073" s="15"/>
    </row>
    <row r="2074" spans="1:14" x14ac:dyDescent="0.2">
      <c r="A2074" s="18">
        <v>41561.882800925923</v>
      </c>
      <c r="B2074" s="16" t="s">
        <v>207</v>
      </c>
      <c r="C2074" s="16" t="s">
        <v>1336</v>
      </c>
      <c r="D2074" s="15">
        <v>41550.712905092594</v>
      </c>
      <c r="E2074" s="15">
        <v>41555.895486111112</v>
      </c>
      <c r="F2074" s="16" t="s">
        <v>280</v>
      </c>
      <c r="G2074" s="16" t="s">
        <v>10</v>
      </c>
      <c r="H2074" s="16" t="s">
        <v>252</v>
      </c>
      <c r="I2074" s="16" t="s">
        <v>252</v>
      </c>
      <c r="J2074" s="17">
        <v>20</v>
      </c>
      <c r="K2074" s="17">
        <v>0</v>
      </c>
      <c r="L2074" s="17">
        <v>20</v>
      </c>
      <c r="M2074" s="16" t="s">
        <v>1864</v>
      </c>
      <c r="N2074" s="15">
        <v>41695</v>
      </c>
    </row>
    <row r="2075" spans="1:14" x14ac:dyDescent="0.2">
      <c r="A2075" s="18">
        <v>41561.732187499998</v>
      </c>
      <c r="B2075" s="16" t="s">
        <v>235</v>
      </c>
      <c r="C2075" s="16" t="s">
        <v>1361</v>
      </c>
      <c r="D2075" s="15">
        <v>41550.544571759259</v>
      </c>
      <c r="E2075" s="15">
        <v>41561.516840277778</v>
      </c>
      <c r="F2075" s="16" t="s">
        <v>274</v>
      </c>
      <c r="G2075" s="16" t="s">
        <v>10</v>
      </c>
      <c r="H2075" s="16" t="s">
        <v>252</v>
      </c>
      <c r="I2075" s="16" t="s">
        <v>252</v>
      </c>
      <c r="J2075" s="17">
        <v>30</v>
      </c>
      <c r="K2075" s="17">
        <v>300</v>
      </c>
      <c r="L2075" s="17">
        <v>330</v>
      </c>
      <c r="M2075" s="16" t="s">
        <v>1864</v>
      </c>
      <c r="N2075" s="15">
        <v>41700</v>
      </c>
    </row>
    <row r="2076" spans="1:14" x14ac:dyDescent="0.2">
      <c r="A2076" s="18">
        <v>41561.954247685186</v>
      </c>
      <c r="B2076" s="16" t="s">
        <v>211</v>
      </c>
      <c r="C2076" s="16" t="s">
        <v>985</v>
      </c>
      <c r="D2076" s="15">
        <v>41550.764421296299</v>
      </c>
      <c r="E2076" s="15">
        <v>41555.896111111113</v>
      </c>
      <c r="F2076" s="16" t="s">
        <v>280</v>
      </c>
      <c r="G2076" s="16" t="s">
        <v>10</v>
      </c>
      <c r="H2076" s="16" t="s">
        <v>252</v>
      </c>
      <c r="I2076" s="16" t="s">
        <v>252</v>
      </c>
      <c r="J2076" s="17">
        <v>20</v>
      </c>
      <c r="K2076" s="17">
        <v>0</v>
      </c>
      <c r="L2076" s="17">
        <v>20</v>
      </c>
      <c r="M2076" s="16" t="s">
        <v>1864</v>
      </c>
      <c r="N2076" s="15">
        <v>41936</v>
      </c>
    </row>
    <row r="2077" spans="1:14" x14ac:dyDescent="0.2">
      <c r="A2077" s="18">
        <v>41562.619629629633</v>
      </c>
      <c r="B2077" s="16" t="s">
        <v>217</v>
      </c>
      <c r="C2077" s="16" t="s">
        <v>771</v>
      </c>
      <c r="D2077" s="15">
        <v>41551.427858796298</v>
      </c>
      <c r="E2077" s="15">
        <v>41555.965960648151</v>
      </c>
      <c r="F2077" s="16" t="s">
        <v>280</v>
      </c>
      <c r="G2077" s="16" t="s">
        <v>10</v>
      </c>
      <c r="H2077" s="16" t="s">
        <v>251</v>
      </c>
      <c r="I2077" s="16" t="s">
        <v>251</v>
      </c>
      <c r="J2077" s="17">
        <v>30</v>
      </c>
      <c r="K2077" s="17">
        <v>0</v>
      </c>
      <c r="L2077" s="17">
        <v>30</v>
      </c>
      <c r="M2077" s="16" t="s">
        <v>1864</v>
      </c>
      <c r="N2077" s="15">
        <v>41823</v>
      </c>
    </row>
    <row r="2078" spans="1:14" x14ac:dyDescent="0.2">
      <c r="A2078" s="18">
        <v>41561.868391203701</v>
      </c>
      <c r="B2078" s="16" t="s">
        <v>208</v>
      </c>
      <c r="C2078" s="16" t="s">
        <v>1440</v>
      </c>
      <c r="D2078" s="15">
        <v>41550.669791666667</v>
      </c>
      <c r="F2078" s="16" t="s">
        <v>280</v>
      </c>
      <c r="G2078" s="16" t="s">
        <v>10</v>
      </c>
      <c r="H2078" s="16" t="s">
        <v>252</v>
      </c>
      <c r="I2078" s="16" t="s">
        <v>252</v>
      </c>
      <c r="J2078" s="17">
        <v>30</v>
      </c>
      <c r="K2078" s="17">
        <v>319.10000000000002</v>
      </c>
      <c r="L2078" s="17">
        <v>349.1</v>
      </c>
      <c r="M2078" s="16" t="s">
        <v>1864</v>
      </c>
      <c r="N2078" s="15">
        <v>41976</v>
      </c>
    </row>
    <row r="2079" spans="1:14" x14ac:dyDescent="0.2">
      <c r="A2079" s="18">
        <v>41561.731805555559</v>
      </c>
      <c r="B2079" s="16" t="s">
        <v>235</v>
      </c>
      <c r="C2079" s="16" t="s">
        <v>1441</v>
      </c>
      <c r="D2079" s="15">
        <v>41550.530393518522</v>
      </c>
      <c r="E2079" s="15">
        <v>41558.954351851855</v>
      </c>
      <c r="F2079" s="16" t="s">
        <v>274</v>
      </c>
      <c r="G2079" s="16" t="s">
        <v>10</v>
      </c>
      <c r="H2079" s="16" t="s">
        <v>252</v>
      </c>
      <c r="I2079" s="16" t="s">
        <v>252</v>
      </c>
      <c r="J2079" s="17">
        <v>30</v>
      </c>
      <c r="K2079" s="17">
        <v>150</v>
      </c>
      <c r="L2079" s="17">
        <v>180</v>
      </c>
      <c r="M2079" s="16" t="s">
        <v>1864</v>
      </c>
      <c r="N2079" s="15">
        <v>41655</v>
      </c>
    </row>
    <row r="2080" spans="1:14" x14ac:dyDescent="0.2">
      <c r="A2080" s="18">
        <v>41559.805636574078</v>
      </c>
      <c r="B2080" s="16" t="s">
        <v>198</v>
      </c>
      <c r="C2080" s="16" t="s">
        <v>909</v>
      </c>
      <c r="D2080" s="15">
        <v>41548.603090277778</v>
      </c>
      <c r="F2080" s="16" t="s">
        <v>326</v>
      </c>
      <c r="G2080" s="16" t="s">
        <v>10</v>
      </c>
      <c r="H2080" s="16" t="s">
        <v>251</v>
      </c>
      <c r="I2080" s="16" t="s">
        <v>251</v>
      </c>
      <c r="J2080" s="17">
        <v>30</v>
      </c>
      <c r="K2080" s="17">
        <v>0</v>
      </c>
      <c r="L2080" s="17">
        <v>30</v>
      </c>
      <c r="M2080" s="16" t="s">
        <v>1864</v>
      </c>
      <c r="N2080" s="15">
        <v>41726</v>
      </c>
    </row>
    <row r="2081" spans="1:14" x14ac:dyDescent="0.2">
      <c r="A2081" s="18">
        <v>41553.732847222222</v>
      </c>
      <c r="B2081" s="16" t="s">
        <v>229</v>
      </c>
      <c r="C2081" s="16" t="s">
        <v>1442</v>
      </c>
      <c r="D2081" s="15">
        <v>41542.526875000003</v>
      </c>
      <c r="E2081" s="15">
        <v>41556.658090277779</v>
      </c>
      <c r="F2081" s="16" t="s">
        <v>274</v>
      </c>
      <c r="G2081" s="16" t="s">
        <v>10</v>
      </c>
      <c r="H2081" s="16" t="s">
        <v>253</v>
      </c>
      <c r="I2081" s="16" t="s">
        <v>253</v>
      </c>
      <c r="J2081" s="17">
        <v>30</v>
      </c>
      <c r="K2081" s="17">
        <v>0</v>
      </c>
      <c r="L2081" s="17">
        <v>30</v>
      </c>
      <c r="M2081" s="16" t="s">
        <v>1864</v>
      </c>
      <c r="N2081" s="15">
        <v>41905</v>
      </c>
    </row>
    <row r="2082" spans="1:14" x14ac:dyDescent="0.2">
      <c r="A2082" s="18">
        <v>41561.929583333331</v>
      </c>
      <c r="B2082" s="16" t="s">
        <v>199</v>
      </c>
      <c r="C2082" s="16" t="s">
        <v>743</v>
      </c>
      <c r="D2082" s="15">
        <v>41550.714108796295</v>
      </c>
      <c r="E2082" s="15">
        <v>41555.895590277774</v>
      </c>
      <c r="F2082" s="16" t="s">
        <v>280</v>
      </c>
      <c r="G2082" s="16" t="s">
        <v>10</v>
      </c>
      <c r="H2082" s="16" t="s">
        <v>252</v>
      </c>
      <c r="I2082" s="16" t="s">
        <v>252</v>
      </c>
      <c r="J2082" s="17">
        <v>20</v>
      </c>
      <c r="K2082" s="17">
        <v>0</v>
      </c>
      <c r="L2082" s="17">
        <v>20</v>
      </c>
      <c r="M2082" s="16" t="s">
        <v>1864</v>
      </c>
      <c r="N2082" s="15">
        <v>41935</v>
      </c>
    </row>
    <row r="2083" spans="1:14" x14ac:dyDescent="0.2">
      <c r="A2083" s="18">
        <v>41561.953333333331</v>
      </c>
      <c r="B2083" s="16" t="s">
        <v>211</v>
      </c>
      <c r="C2083" s="16" t="s">
        <v>805</v>
      </c>
      <c r="D2083" s="15">
        <v>41550.735081018516</v>
      </c>
      <c r="E2083" s="15">
        <v>41555.895891203705</v>
      </c>
      <c r="F2083" s="16" t="s">
        <v>280</v>
      </c>
      <c r="G2083" s="16" t="s">
        <v>10</v>
      </c>
      <c r="H2083" s="16" t="s">
        <v>252</v>
      </c>
      <c r="I2083" s="16" t="s">
        <v>252</v>
      </c>
      <c r="J2083" s="17">
        <v>20</v>
      </c>
      <c r="K2083" s="17">
        <v>0</v>
      </c>
      <c r="L2083" s="17">
        <v>20</v>
      </c>
      <c r="M2083" s="16" t="s">
        <v>1864</v>
      </c>
      <c r="N2083" s="15">
        <v>41738</v>
      </c>
    </row>
    <row r="2084" spans="1:14" x14ac:dyDescent="0.2">
      <c r="A2084" s="18">
        <v>41561.954143518517</v>
      </c>
      <c r="B2084" s="16" t="s">
        <v>211</v>
      </c>
      <c r="C2084" s="16" t="s">
        <v>985</v>
      </c>
      <c r="D2084" s="15">
        <v>41550.731354166666</v>
      </c>
      <c r="E2084" s="15">
        <v>41555.895752314813</v>
      </c>
      <c r="F2084" s="16" t="s">
        <v>280</v>
      </c>
      <c r="G2084" s="16" t="s">
        <v>10</v>
      </c>
      <c r="H2084" s="16" t="s">
        <v>252</v>
      </c>
      <c r="I2084" s="16" t="s">
        <v>252</v>
      </c>
      <c r="J2084" s="17">
        <v>20</v>
      </c>
      <c r="K2084" s="17">
        <v>0</v>
      </c>
      <c r="L2084" s="17">
        <v>20</v>
      </c>
      <c r="M2084" s="16" t="s">
        <v>1864</v>
      </c>
      <c r="N2084" s="15">
        <v>41936</v>
      </c>
    </row>
    <row r="2085" spans="1:14" x14ac:dyDescent="0.2">
      <c r="A2085" s="18">
        <v>41558.744953703703</v>
      </c>
      <c r="B2085" s="16" t="s">
        <v>239</v>
      </c>
      <c r="C2085" s="16" t="s">
        <v>1443</v>
      </c>
      <c r="D2085" s="15">
        <v>41547.511979166666</v>
      </c>
      <c r="E2085" s="15">
        <v>41556.493530092594</v>
      </c>
      <c r="F2085" s="16" t="s">
        <v>326</v>
      </c>
      <c r="G2085" s="16" t="s">
        <v>10</v>
      </c>
      <c r="H2085" s="16" t="s">
        <v>251</v>
      </c>
      <c r="I2085" s="16" t="s">
        <v>251</v>
      </c>
      <c r="J2085" s="17">
        <v>50</v>
      </c>
      <c r="K2085" s="17">
        <v>136.57</v>
      </c>
      <c r="L2085" s="17">
        <v>186.57</v>
      </c>
      <c r="M2085" s="16" t="s">
        <v>1863</v>
      </c>
      <c r="N2085" s="15"/>
    </row>
    <row r="2086" spans="1:14" x14ac:dyDescent="0.2">
      <c r="A2086" s="18">
        <v>41561.9296875</v>
      </c>
      <c r="B2086" s="16" t="s">
        <v>199</v>
      </c>
      <c r="C2086" s="16" t="s">
        <v>743</v>
      </c>
      <c r="D2086" s="15">
        <v>41550.695868055554</v>
      </c>
      <c r="E2086" s="15">
        <v>41555.895416666666</v>
      </c>
      <c r="F2086" s="16" t="s">
        <v>280</v>
      </c>
      <c r="G2086" s="16" t="s">
        <v>10</v>
      </c>
      <c r="H2086" s="16" t="s">
        <v>252</v>
      </c>
      <c r="I2086" s="16" t="s">
        <v>252</v>
      </c>
      <c r="J2086" s="17">
        <v>20</v>
      </c>
      <c r="K2086" s="17">
        <v>0</v>
      </c>
      <c r="L2086" s="17">
        <v>20</v>
      </c>
      <c r="M2086" s="16" t="s">
        <v>1864</v>
      </c>
      <c r="N2086" s="15">
        <v>41935</v>
      </c>
    </row>
    <row r="2087" spans="1:14" x14ac:dyDescent="0.2">
      <c r="A2087" s="18">
        <v>41561.931909722225</v>
      </c>
      <c r="B2087" s="16" t="s">
        <v>199</v>
      </c>
      <c r="C2087" s="16" t="s">
        <v>1203</v>
      </c>
      <c r="D2087" s="15">
        <v>41550.695011574076</v>
      </c>
      <c r="E2087" s="15">
        <v>41555.89534722222</v>
      </c>
      <c r="F2087" s="16" t="s">
        <v>280</v>
      </c>
      <c r="G2087" s="16" t="s">
        <v>10</v>
      </c>
      <c r="H2087" s="16" t="s">
        <v>252</v>
      </c>
      <c r="I2087" s="16" t="s">
        <v>252</v>
      </c>
      <c r="J2087" s="17">
        <v>20</v>
      </c>
      <c r="K2087" s="17">
        <v>20</v>
      </c>
      <c r="L2087" s="17">
        <v>40</v>
      </c>
      <c r="M2087" s="16" t="s">
        <v>1864</v>
      </c>
      <c r="N2087" s="15">
        <v>41674</v>
      </c>
    </row>
    <row r="2088" spans="1:14" x14ac:dyDescent="0.2">
      <c r="A2088" s="18">
        <v>41548.898298611108</v>
      </c>
      <c r="B2088" s="16" t="s">
        <v>238</v>
      </c>
      <c r="C2088" s="16" t="s">
        <v>1444</v>
      </c>
      <c r="D2088" s="15">
        <v>41537.659386574072</v>
      </c>
      <c r="E2088" s="15">
        <v>41547.725069444445</v>
      </c>
      <c r="F2088" s="16" t="s">
        <v>288</v>
      </c>
      <c r="G2088" s="16" t="s">
        <v>10</v>
      </c>
      <c r="H2088" s="16" t="s">
        <v>252</v>
      </c>
      <c r="I2088" s="16" t="s">
        <v>252</v>
      </c>
      <c r="J2088" s="17">
        <v>30</v>
      </c>
      <c r="K2088" s="17">
        <v>220</v>
      </c>
      <c r="L2088" s="17">
        <v>250</v>
      </c>
      <c r="M2088" s="16" t="s">
        <v>1864</v>
      </c>
      <c r="N2088" s="15">
        <v>41747</v>
      </c>
    </row>
    <row r="2089" spans="1:14" x14ac:dyDescent="0.2">
      <c r="A2089" s="18">
        <v>41561.963576388887</v>
      </c>
      <c r="B2089" s="16" t="s">
        <v>206</v>
      </c>
      <c r="C2089" s="16" t="s">
        <v>438</v>
      </c>
      <c r="D2089" s="15">
        <v>41550.717141203706</v>
      </c>
      <c r="E2089" s="15">
        <v>41550.82068287037</v>
      </c>
      <c r="F2089" s="16" t="s">
        <v>280</v>
      </c>
      <c r="G2089" s="16" t="s">
        <v>10</v>
      </c>
      <c r="H2089" s="16" t="s">
        <v>252</v>
      </c>
      <c r="I2089" s="16" t="s">
        <v>252</v>
      </c>
      <c r="J2089" s="17">
        <v>220</v>
      </c>
      <c r="K2089" s="17">
        <v>279.02999999999997</v>
      </c>
      <c r="L2089" s="17">
        <v>499.03</v>
      </c>
      <c r="M2089" s="16" t="s">
        <v>1863</v>
      </c>
      <c r="N2089" s="15"/>
    </row>
    <row r="2090" spans="1:14" x14ac:dyDescent="0.2">
      <c r="A2090" s="18">
        <v>41549.714791666665</v>
      </c>
      <c r="B2090" s="16" t="s">
        <v>56</v>
      </c>
      <c r="C2090" s="16" t="s">
        <v>1445</v>
      </c>
      <c r="D2090" s="15">
        <v>41538.460833333331</v>
      </c>
      <c r="E2090" s="15">
        <v>41545.630219907405</v>
      </c>
      <c r="F2090" s="16" t="s">
        <v>274</v>
      </c>
      <c r="G2090" s="16" t="s">
        <v>10</v>
      </c>
      <c r="H2090" s="16" t="s">
        <v>253</v>
      </c>
      <c r="I2090" s="16" t="s">
        <v>253</v>
      </c>
      <c r="J2090" s="17">
        <v>50</v>
      </c>
      <c r="K2090" s="17">
        <v>0</v>
      </c>
      <c r="L2090" s="17">
        <v>50</v>
      </c>
      <c r="M2090" s="16" t="s">
        <v>1864</v>
      </c>
      <c r="N2090" s="15">
        <v>41875</v>
      </c>
    </row>
    <row r="2091" spans="1:14" x14ac:dyDescent="0.2">
      <c r="A2091" s="18">
        <v>41548.771354166667</v>
      </c>
      <c r="B2091" s="16" t="s">
        <v>157</v>
      </c>
      <c r="C2091" s="16" t="s">
        <v>902</v>
      </c>
      <c r="D2091" s="15">
        <v>41537.51489583333</v>
      </c>
      <c r="E2091" s="15">
        <v>41552.725462962961</v>
      </c>
      <c r="F2091" s="16" t="s">
        <v>326</v>
      </c>
      <c r="G2091" s="16" t="s">
        <v>10</v>
      </c>
      <c r="H2091" s="16" t="s">
        <v>251</v>
      </c>
      <c r="I2091" s="16" t="s">
        <v>251</v>
      </c>
      <c r="J2091" s="17">
        <v>30</v>
      </c>
      <c r="K2091" s="17">
        <v>0</v>
      </c>
      <c r="L2091" s="17">
        <v>30</v>
      </c>
      <c r="M2091" s="16" t="s">
        <v>1864</v>
      </c>
      <c r="N2091" s="15">
        <v>41921</v>
      </c>
    </row>
    <row r="2092" spans="1:14" x14ac:dyDescent="0.2">
      <c r="A2092" s="18">
        <v>41561.953738425924</v>
      </c>
      <c r="B2092" s="16" t="s">
        <v>211</v>
      </c>
      <c r="C2092" s="16" t="s">
        <v>985</v>
      </c>
      <c r="D2092" s="15">
        <v>41550.692326388889</v>
      </c>
      <c r="E2092" s="15">
        <v>41555.895289351851</v>
      </c>
      <c r="F2092" s="16" t="s">
        <v>280</v>
      </c>
      <c r="G2092" s="16" t="s">
        <v>10</v>
      </c>
      <c r="H2092" s="16" t="s">
        <v>252</v>
      </c>
      <c r="I2092" s="16" t="s">
        <v>252</v>
      </c>
      <c r="J2092" s="17">
        <v>20</v>
      </c>
      <c r="K2092" s="17">
        <v>0</v>
      </c>
      <c r="L2092" s="17">
        <v>20</v>
      </c>
      <c r="M2092" s="16" t="s">
        <v>1864</v>
      </c>
      <c r="N2092" s="15">
        <v>41936</v>
      </c>
    </row>
    <row r="2093" spans="1:14" x14ac:dyDescent="0.2">
      <c r="A2093" s="18">
        <v>41561.863043981481</v>
      </c>
      <c r="B2093" s="16" t="s">
        <v>208</v>
      </c>
      <c r="C2093" s="16" t="s">
        <v>379</v>
      </c>
      <c r="D2093" s="15">
        <v>41550.590601851851</v>
      </c>
      <c r="E2093" s="15">
        <v>41556.228668981479</v>
      </c>
      <c r="F2093" s="16" t="s">
        <v>280</v>
      </c>
      <c r="G2093" s="16" t="s">
        <v>10</v>
      </c>
      <c r="H2093" s="16" t="s">
        <v>255</v>
      </c>
      <c r="I2093" s="16" t="s">
        <v>255</v>
      </c>
      <c r="J2093" s="17">
        <v>30</v>
      </c>
      <c r="K2093" s="17">
        <v>94.5</v>
      </c>
      <c r="L2093" s="17">
        <v>124.5</v>
      </c>
      <c r="M2093" s="16" t="s">
        <v>1864</v>
      </c>
      <c r="N2093" s="15">
        <v>41672</v>
      </c>
    </row>
    <row r="2094" spans="1:14" x14ac:dyDescent="0.2">
      <c r="A2094" s="18">
        <v>41559.805347222224</v>
      </c>
      <c r="B2094" s="16" t="s">
        <v>198</v>
      </c>
      <c r="C2094" s="16" t="s">
        <v>367</v>
      </c>
      <c r="D2094" s="15">
        <v>41548.518506944441</v>
      </c>
      <c r="E2094" s="15">
        <v>41562.802511574075</v>
      </c>
      <c r="F2094" s="16" t="s">
        <v>326</v>
      </c>
      <c r="G2094" s="16" t="s">
        <v>10</v>
      </c>
      <c r="H2094" s="16" t="s">
        <v>251</v>
      </c>
      <c r="I2094" s="16" t="s">
        <v>251</v>
      </c>
      <c r="J2094" s="17">
        <v>30</v>
      </c>
      <c r="K2094" s="17">
        <v>0</v>
      </c>
      <c r="L2094" s="17">
        <v>30</v>
      </c>
      <c r="M2094" s="16" t="s">
        <v>1864</v>
      </c>
      <c r="N2094" s="15">
        <v>41697</v>
      </c>
    </row>
    <row r="2095" spans="1:14" x14ac:dyDescent="0.2">
      <c r="A2095" s="18">
        <v>41561.925740740742</v>
      </c>
      <c r="B2095" s="16" t="s">
        <v>199</v>
      </c>
      <c r="C2095" s="16" t="s">
        <v>729</v>
      </c>
      <c r="D2095" s="15">
        <v>41550.631736111114</v>
      </c>
      <c r="E2095" s="15">
        <v>41555.895127314812</v>
      </c>
      <c r="F2095" s="16" t="s">
        <v>280</v>
      </c>
      <c r="G2095" s="16" t="s">
        <v>10</v>
      </c>
      <c r="H2095" s="16" t="s">
        <v>252</v>
      </c>
      <c r="I2095" s="16" t="s">
        <v>252</v>
      </c>
      <c r="J2095" s="17">
        <v>20</v>
      </c>
      <c r="K2095" s="17">
        <v>0</v>
      </c>
      <c r="L2095" s="17">
        <v>20</v>
      </c>
      <c r="M2095" s="16" t="s">
        <v>1864</v>
      </c>
      <c r="N2095" s="15">
        <v>41710</v>
      </c>
    </row>
    <row r="2096" spans="1:14" x14ac:dyDescent="0.2">
      <c r="A2096" s="18">
        <v>41560.896481481483</v>
      </c>
      <c r="B2096" s="16" t="s">
        <v>169</v>
      </c>
      <c r="C2096" s="16" t="s">
        <v>1446</v>
      </c>
      <c r="D2096" s="15">
        <v>41549.601863425924</v>
      </c>
      <c r="E2096" s="15">
        <v>41559.515775462962</v>
      </c>
      <c r="F2096" s="16" t="s">
        <v>276</v>
      </c>
      <c r="G2096" s="16" t="s">
        <v>10</v>
      </c>
      <c r="H2096" s="16" t="s">
        <v>252</v>
      </c>
      <c r="I2096" s="16" t="s">
        <v>252</v>
      </c>
      <c r="J2096" s="17">
        <v>220</v>
      </c>
      <c r="K2096" s="17">
        <v>95.03</v>
      </c>
      <c r="L2096" s="17">
        <v>315.02999999999997</v>
      </c>
      <c r="M2096" s="16" t="s">
        <v>1863</v>
      </c>
      <c r="N2096" s="15"/>
    </row>
    <row r="2097" spans="1:14" x14ac:dyDescent="0.2">
      <c r="A2097" s="18">
        <v>41561.868877314817</v>
      </c>
      <c r="B2097" s="16" t="s">
        <v>208</v>
      </c>
      <c r="C2097" s="16" t="s">
        <v>295</v>
      </c>
      <c r="D2097" s="15">
        <v>41550.56690972222</v>
      </c>
      <c r="E2097" s="15">
        <v>41560.80810185185</v>
      </c>
      <c r="F2097" s="16" t="s">
        <v>280</v>
      </c>
      <c r="G2097" s="16" t="s">
        <v>10</v>
      </c>
      <c r="H2097" s="16" t="s">
        <v>255</v>
      </c>
      <c r="I2097" s="16" t="s">
        <v>255</v>
      </c>
      <c r="J2097" s="17">
        <v>949</v>
      </c>
      <c r="K2097" s="17">
        <v>0</v>
      </c>
      <c r="L2097" s="17">
        <v>949</v>
      </c>
      <c r="M2097" s="16" t="s">
        <v>1864</v>
      </c>
      <c r="N2097" s="15">
        <v>41815</v>
      </c>
    </row>
    <row r="2098" spans="1:14" x14ac:dyDescent="0.2">
      <c r="A2098" s="18">
        <v>41561.927256944444</v>
      </c>
      <c r="B2098" s="16" t="s">
        <v>199</v>
      </c>
      <c r="C2098" s="16" t="s">
        <v>718</v>
      </c>
      <c r="D2098" s="15">
        <v>41550.619687500002</v>
      </c>
      <c r="E2098" s="15">
        <v>41555.895069444443</v>
      </c>
      <c r="F2098" s="16" t="s">
        <v>280</v>
      </c>
      <c r="G2098" s="16" t="s">
        <v>10</v>
      </c>
      <c r="H2098" s="16" t="s">
        <v>252</v>
      </c>
      <c r="I2098" s="16" t="s">
        <v>252</v>
      </c>
      <c r="J2098" s="17">
        <v>20</v>
      </c>
      <c r="K2098" s="17">
        <v>0</v>
      </c>
      <c r="L2098" s="17">
        <v>20</v>
      </c>
      <c r="M2098" s="16" t="s">
        <v>1864</v>
      </c>
      <c r="N2098" s="15">
        <v>41816</v>
      </c>
    </row>
    <row r="2099" spans="1:14" x14ac:dyDescent="0.2">
      <c r="A2099" s="18">
        <v>41561.87090277778</v>
      </c>
      <c r="B2099" s="16" t="s">
        <v>208</v>
      </c>
      <c r="C2099" s="16" t="s">
        <v>1447</v>
      </c>
      <c r="D2099" s="15">
        <v>41550.550752314812</v>
      </c>
      <c r="E2099" s="15">
        <v>41555.812824074077</v>
      </c>
      <c r="F2099" s="16" t="s">
        <v>280</v>
      </c>
      <c r="G2099" s="16" t="s">
        <v>10</v>
      </c>
      <c r="H2099" s="16" t="s">
        <v>252</v>
      </c>
      <c r="I2099" s="16" t="s">
        <v>252</v>
      </c>
      <c r="J2099" s="17">
        <v>30</v>
      </c>
      <c r="K2099" s="17">
        <v>244.02</v>
      </c>
      <c r="L2099" s="17">
        <v>274.02</v>
      </c>
      <c r="M2099" s="16" t="s">
        <v>1864</v>
      </c>
      <c r="N2099" s="15">
        <v>41922</v>
      </c>
    </row>
    <row r="2100" spans="1:14" x14ac:dyDescent="0.2">
      <c r="A2100" s="18">
        <v>41561.864756944444</v>
      </c>
      <c r="B2100" s="16" t="s">
        <v>208</v>
      </c>
      <c r="C2100" s="16" t="s">
        <v>1448</v>
      </c>
      <c r="D2100" s="15">
        <v>41550.517442129632</v>
      </c>
      <c r="E2100" s="15">
        <v>41556.228587962964</v>
      </c>
      <c r="F2100" s="16" t="s">
        <v>280</v>
      </c>
      <c r="G2100" s="16" t="s">
        <v>10</v>
      </c>
      <c r="H2100" s="16" t="s">
        <v>255</v>
      </c>
      <c r="I2100" s="16" t="s">
        <v>255</v>
      </c>
      <c r="J2100" s="17">
        <v>30</v>
      </c>
      <c r="K2100" s="17">
        <v>0</v>
      </c>
      <c r="L2100" s="17">
        <v>30</v>
      </c>
      <c r="M2100" s="16" t="s">
        <v>1864</v>
      </c>
      <c r="N2100" s="15">
        <v>41984</v>
      </c>
    </row>
    <row r="2101" spans="1:14" x14ac:dyDescent="0.2">
      <c r="A2101" s="18">
        <v>41561.884629629632</v>
      </c>
      <c r="B2101" s="16" t="s">
        <v>207</v>
      </c>
      <c r="C2101" s="16" t="s">
        <v>290</v>
      </c>
      <c r="D2101" s="15">
        <v>41550.532604166663</v>
      </c>
      <c r="E2101" s="15">
        <v>41555.894803240742</v>
      </c>
      <c r="F2101" s="16" t="s">
        <v>280</v>
      </c>
      <c r="G2101" s="16" t="s">
        <v>10</v>
      </c>
      <c r="H2101" s="16" t="s">
        <v>252</v>
      </c>
      <c r="I2101" s="16" t="s">
        <v>252</v>
      </c>
      <c r="J2101" s="17">
        <v>20</v>
      </c>
      <c r="K2101" s="17">
        <v>0</v>
      </c>
      <c r="L2101" s="17">
        <v>20</v>
      </c>
      <c r="M2101" s="16" t="s">
        <v>1864</v>
      </c>
      <c r="N2101" s="15">
        <v>41844</v>
      </c>
    </row>
    <row r="2102" spans="1:14" x14ac:dyDescent="0.2">
      <c r="A2102" s="18">
        <v>41561.868078703701</v>
      </c>
      <c r="B2102" s="16" t="s">
        <v>208</v>
      </c>
      <c r="C2102" s="16" t="s">
        <v>1449</v>
      </c>
      <c r="D2102" s="15">
        <v>41550.49491898148</v>
      </c>
      <c r="F2102" s="16" t="s">
        <v>280</v>
      </c>
      <c r="G2102" s="16" t="s">
        <v>10</v>
      </c>
      <c r="H2102" s="16" t="s">
        <v>252</v>
      </c>
      <c r="I2102" s="16" t="s">
        <v>252</v>
      </c>
      <c r="J2102" s="17">
        <v>30</v>
      </c>
      <c r="K2102" s="17">
        <v>0</v>
      </c>
      <c r="L2102" s="17">
        <v>30</v>
      </c>
      <c r="M2102" s="16" t="s">
        <v>1864</v>
      </c>
      <c r="N2102" s="15">
        <v>41712</v>
      </c>
    </row>
    <row r="2103" spans="1:14" x14ac:dyDescent="0.2">
      <c r="A2103" s="18">
        <v>41561.92564814815</v>
      </c>
      <c r="B2103" s="16" t="s">
        <v>199</v>
      </c>
      <c r="C2103" s="16" t="s">
        <v>729</v>
      </c>
      <c r="D2103" s="15">
        <v>41550.536539351851</v>
      </c>
      <c r="E2103" s="15">
        <v>41555.894942129627</v>
      </c>
      <c r="F2103" s="16" t="s">
        <v>280</v>
      </c>
      <c r="G2103" s="16" t="s">
        <v>10</v>
      </c>
      <c r="H2103" s="16" t="s">
        <v>252</v>
      </c>
      <c r="I2103" s="16" t="s">
        <v>252</v>
      </c>
      <c r="J2103" s="17">
        <v>20</v>
      </c>
      <c r="K2103" s="17">
        <v>0</v>
      </c>
      <c r="L2103" s="17">
        <v>20</v>
      </c>
      <c r="M2103" s="16" t="s">
        <v>1864</v>
      </c>
      <c r="N2103" s="15">
        <v>41710</v>
      </c>
    </row>
    <row r="2104" spans="1:14" x14ac:dyDescent="0.2">
      <c r="A2104" s="18">
        <v>41561.864479166667</v>
      </c>
      <c r="B2104" s="16" t="s">
        <v>208</v>
      </c>
      <c r="C2104" s="16" t="s">
        <v>1403</v>
      </c>
      <c r="D2104" s="15">
        <v>41550.474421296298</v>
      </c>
      <c r="E2104" s="15">
        <v>41556.228518518517</v>
      </c>
      <c r="F2104" s="16" t="s">
        <v>280</v>
      </c>
      <c r="G2104" s="16" t="s">
        <v>10</v>
      </c>
      <c r="H2104" s="16" t="s">
        <v>255</v>
      </c>
      <c r="I2104" s="16" t="s">
        <v>255</v>
      </c>
      <c r="J2104" s="17">
        <v>30</v>
      </c>
      <c r="K2104" s="17">
        <v>0</v>
      </c>
      <c r="L2104" s="17">
        <v>30</v>
      </c>
      <c r="M2104" s="16" t="s">
        <v>1864</v>
      </c>
      <c r="N2104" s="15">
        <v>41710</v>
      </c>
    </row>
    <row r="2105" spans="1:14" x14ac:dyDescent="0.2">
      <c r="A2105" s="18">
        <v>41561.931608796294</v>
      </c>
      <c r="B2105" s="16" t="s">
        <v>199</v>
      </c>
      <c r="C2105" s="16" t="s">
        <v>660</v>
      </c>
      <c r="D2105" s="15">
        <v>41550.505150462966</v>
      </c>
      <c r="E2105" s="15">
        <v>41555.894745370373</v>
      </c>
      <c r="F2105" s="16" t="s">
        <v>280</v>
      </c>
      <c r="G2105" s="16" t="s">
        <v>10</v>
      </c>
      <c r="H2105" s="16" t="s">
        <v>252</v>
      </c>
      <c r="I2105" s="16" t="s">
        <v>252</v>
      </c>
      <c r="J2105" s="17">
        <v>20</v>
      </c>
      <c r="K2105" s="17">
        <v>46.55</v>
      </c>
      <c r="L2105" s="17">
        <v>66.55</v>
      </c>
      <c r="M2105" s="16" t="s">
        <v>1864</v>
      </c>
      <c r="N2105" s="15">
        <v>41800</v>
      </c>
    </row>
    <row r="2106" spans="1:14" x14ac:dyDescent="0.2">
      <c r="A2106" s="18">
        <v>41548.774247685185</v>
      </c>
      <c r="B2106" s="16" t="s">
        <v>157</v>
      </c>
      <c r="C2106" s="16" t="s">
        <v>1327</v>
      </c>
      <c r="D2106" s="15">
        <v>41537.346747685187</v>
      </c>
      <c r="E2106" s="15">
        <v>41552.465821759259</v>
      </c>
      <c r="F2106" s="16" t="s">
        <v>326</v>
      </c>
      <c r="G2106" s="16" t="s">
        <v>10</v>
      </c>
      <c r="H2106" s="16" t="s">
        <v>251</v>
      </c>
      <c r="I2106" s="16" t="s">
        <v>251</v>
      </c>
      <c r="J2106" s="17">
        <v>30</v>
      </c>
      <c r="K2106" s="17">
        <v>0</v>
      </c>
      <c r="L2106" s="17">
        <v>30</v>
      </c>
      <c r="M2106" s="16" t="s">
        <v>1864</v>
      </c>
      <c r="N2106" s="15">
        <v>41692</v>
      </c>
    </row>
    <row r="2107" spans="1:14" x14ac:dyDescent="0.2">
      <c r="A2107" s="18">
        <v>41561.932314814818</v>
      </c>
      <c r="B2107" s="16" t="s">
        <v>199</v>
      </c>
      <c r="C2107" s="16" t="s">
        <v>1203</v>
      </c>
      <c r="D2107" s="15">
        <v>41550.50309027778</v>
      </c>
      <c r="E2107" s="15">
        <v>41555.894687499997</v>
      </c>
      <c r="F2107" s="16" t="s">
        <v>280</v>
      </c>
      <c r="G2107" s="16" t="s">
        <v>10</v>
      </c>
      <c r="H2107" s="16" t="s">
        <v>252</v>
      </c>
      <c r="I2107" s="16" t="s">
        <v>252</v>
      </c>
      <c r="J2107" s="17">
        <v>20</v>
      </c>
      <c r="K2107" s="17">
        <v>0</v>
      </c>
      <c r="L2107" s="17">
        <v>20</v>
      </c>
      <c r="M2107" s="16" t="s">
        <v>1864</v>
      </c>
      <c r="N2107" s="15">
        <v>41674</v>
      </c>
    </row>
    <row r="2108" spans="1:14" x14ac:dyDescent="0.2">
      <c r="A2108" s="18">
        <v>41561.977777777778</v>
      </c>
      <c r="B2108" s="16" t="s">
        <v>211</v>
      </c>
      <c r="C2108" s="16" t="s">
        <v>1450</v>
      </c>
      <c r="D2108" s="15">
        <v>41550.536446759259</v>
      </c>
      <c r="E2108" s="15">
        <v>41555.813935185186</v>
      </c>
      <c r="F2108" s="16" t="s">
        <v>280</v>
      </c>
      <c r="G2108" s="16" t="s">
        <v>10</v>
      </c>
      <c r="H2108" s="16" t="s">
        <v>252</v>
      </c>
      <c r="I2108" s="16" t="s">
        <v>252</v>
      </c>
      <c r="J2108" s="17">
        <v>30</v>
      </c>
      <c r="K2108" s="17">
        <v>1000</v>
      </c>
      <c r="L2108" s="17">
        <v>1030</v>
      </c>
      <c r="M2108" s="16" t="s">
        <v>1864</v>
      </c>
      <c r="N2108" s="15">
        <v>41873</v>
      </c>
    </row>
    <row r="2109" spans="1:14" x14ac:dyDescent="0.2">
      <c r="A2109" s="18">
        <v>41561.966620370367</v>
      </c>
      <c r="B2109" s="16" t="s">
        <v>206</v>
      </c>
      <c r="C2109" s="16" t="s">
        <v>482</v>
      </c>
      <c r="D2109" s="15">
        <v>41550.506249999999</v>
      </c>
      <c r="E2109" s="15">
        <v>41556.499456018515</v>
      </c>
      <c r="F2109" s="16" t="s">
        <v>280</v>
      </c>
      <c r="G2109" s="16" t="s">
        <v>10</v>
      </c>
      <c r="H2109" s="16" t="s">
        <v>252</v>
      </c>
      <c r="I2109" s="16" t="s">
        <v>252</v>
      </c>
      <c r="J2109" s="17">
        <v>220</v>
      </c>
      <c r="K2109" s="17">
        <v>0</v>
      </c>
      <c r="L2109" s="17">
        <v>220</v>
      </c>
      <c r="M2109" s="16" t="s">
        <v>1864</v>
      </c>
      <c r="N2109" s="15">
        <v>41721</v>
      </c>
    </row>
    <row r="2110" spans="1:14" x14ac:dyDescent="0.2">
      <c r="A2110" s="18">
        <v>41562.523240740738</v>
      </c>
      <c r="B2110" s="16" t="s">
        <v>199</v>
      </c>
      <c r="C2110" s="16" t="s">
        <v>880</v>
      </c>
      <c r="D2110" s="15">
        <v>41551.048888888887</v>
      </c>
      <c r="E2110" s="15">
        <v>41555.821516203701</v>
      </c>
      <c r="F2110" s="16" t="s">
        <v>280</v>
      </c>
      <c r="G2110" s="16" t="s">
        <v>10</v>
      </c>
      <c r="H2110" s="16" t="s">
        <v>255</v>
      </c>
      <c r="I2110" s="16" t="s">
        <v>255</v>
      </c>
      <c r="J2110" s="17">
        <v>30</v>
      </c>
      <c r="K2110" s="17">
        <v>45</v>
      </c>
      <c r="L2110" s="17">
        <v>75</v>
      </c>
      <c r="M2110" s="16" t="s">
        <v>1864</v>
      </c>
      <c r="N2110" s="15">
        <v>41812</v>
      </c>
    </row>
    <row r="2111" spans="1:14" x14ac:dyDescent="0.2">
      <c r="A2111" s="18">
        <v>41561.415995370371</v>
      </c>
      <c r="B2111" s="16" t="s">
        <v>130</v>
      </c>
      <c r="C2111" s="16" t="s">
        <v>1451</v>
      </c>
      <c r="D2111" s="15">
        <v>41549.908773148149</v>
      </c>
      <c r="E2111" s="15">
        <v>41561.878680555557</v>
      </c>
      <c r="F2111" s="16" t="s">
        <v>288</v>
      </c>
      <c r="G2111" s="16" t="s">
        <v>10</v>
      </c>
      <c r="H2111" s="16" t="s">
        <v>251</v>
      </c>
      <c r="I2111" s="16" t="s">
        <v>251</v>
      </c>
      <c r="J2111" s="17">
        <v>30</v>
      </c>
      <c r="K2111" s="17">
        <v>0</v>
      </c>
      <c r="L2111" s="17">
        <v>30</v>
      </c>
      <c r="M2111" s="16" t="s">
        <v>1864</v>
      </c>
      <c r="N2111" s="15">
        <v>41767</v>
      </c>
    </row>
    <row r="2112" spans="1:14" x14ac:dyDescent="0.2">
      <c r="A2112" s="18">
        <v>41561.864224537036</v>
      </c>
      <c r="B2112" s="16" t="s">
        <v>208</v>
      </c>
      <c r="C2112" s="16" t="s">
        <v>1403</v>
      </c>
      <c r="D2112" s="15">
        <v>41550.307453703703</v>
      </c>
      <c r="E2112" s="15">
        <v>41556.228391203702</v>
      </c>
      <c r="F2112" s="16" t="s">
        <v>280</v>
      </c>
      <c r="G2112" s="16" t="s">
        <v>10</v>
      </c>
      <c r="H2112" s="16" t="s">
        <v>255</v>
      </c>
      <c r="I2112" s="16" t="s">
        <v>255</v>
      </c>
      <c r="J2112" s="17">
        <v>30</v>
      </c>
      <c r="K2112" s="17">
        <v>0</v>
      </c>
      <c r="L2112" s="17">
        <v>30</v>
      </c>
      <c r="M2112" s="16" t="s">
        <v>1864</v>
      </c>
      <c r="N2112" s="15">
        <v>41710</v>
      </c>
    </row>
    <row r="2113" spans="1:14" x14ac:dyDescent="0.2">
      <c r="A2113" s="18">
        <v>41561.864641203705</v>
      </c>
      <c r="B2113" s="16" t="s">
        <v>208</v>
      </c>
      <c r="C2113" s="16" t="s">
        <v>1403</v>
      </c>
      <c r="D2113" s="15">
        <v>41550.303113425929</v>
      </c>
      <c r="E2113" s="15">
        <v>41556.228321759256</v>
      </c>
      <c r="F2113" s="16" t="s">
        <v>280</v>
      </c>
      <c r="G2113" s="16" t="s">
        <v>10</v>
      </c>
      <c r="H2113" s="16" t="s">
        <v>255</v>
      </c>
      <c r="I2113" s="16" t="s">
        <v>255</v>
      </c>
      <c r="J2113" s="17">
        <v>30</v>
      </c>
      <c r="K2113" s="17">
        <v>0</v>
      </c>
      <c r="L2113" s="17">
        <v>30</v>
      </c>
      <c r="M2113" s="16" t="s">
        <v>1864</v>
      </c>
      <c r="N2113" s="15">
        <v>41710</v>
      </c>
    </row>
    <row r="2114" spans="1:14" x14ac:dyDescent="0.2">
      <c r="A2114" s="18">
        <v>41561.863819444443</v>
      </c>
      <c r="B2114" s="16" t="s">
        <v>208</v>
      </c>
      <c r="C2114" s="16" t="s">
        <v>904</v>
      </c>
      <c r="D2114" s="15">
        <v>41550.301053240742</v>
      </c>
      <c r="E2114" s="15">
        <v>41556.228252314817</v>
      </c>
      <c r="F2114" s="16" t="s">
        <v>280</v>
      </c>
      <c r="G2114" s="16" t="s">
        <v>10</v>
      </c>
      <c r="H2114" s="16" t="s">
        <v>255</v>
      </c>
      <c r="I2114" s="16" t="s">
        <v>255</v>
      </c>
      <c r="J2114" s="17">
        <v>30</v>
      </c>
      <c r="K2114" s="17">
        <v>0</v>
      </c>
      <c r="L2114" s="17">
        <v>30</v>
      </c>
      <c r="M2114" s="16" t="s">
        <v>1864</v>
      </c>
      <c r="N2114" s="15">
        <v>41980</v>
      </c>
    </row>
    <row r="2115" spans="1:14" x14ac:dyDescent="0.2">
      <c r="A2115" s="18">
        <v>41561.864120370374</v>
      </c>
      <c r="B2115" s="16" t="s">
        <v>208</v>
      </c>
      <c r="C2115" s="16" t="s">
        <v>1403</v>
      </c>
      <c r="D2115" s="15">
        <v>41550.292361111111</v>
      </c>
      <c r="E2115" s="15">
        <v>41556.228194444448</v>
      </c>
      <c r="F2115" s="16" t="s">
        <v>280</v>
      </c>
      <c r="G2115" s="16" t="s">
        <v>10</v>
      </c>
      <c r="H2115" s="16" t="s">
        <v>255</v>
      </c>
      <c r="I2115" s="16" t="s">
        <v>255</v>
      </c>
      <c r="J2115" s="17">
        <v>30</v>
      </c>
      <c r="K2115" s="17">
        <v>0</v>
      </c>
      <c r="L2115" s="17">
        <v>30</v>
      </c>
      <c r="M2115" s="16" t="s">
        <v>1864</v>
      </c>
      <c r="N2115" s="15">
        <v>41710</v>
      </c>
    </row>
    <row r="2116" spans="1:14" x14ac:dyDescent="0.2">
      <c r="A2116" s="18">
        <v>41562.597037037034</v>
      </c>
      <c r="B2116" s="16" t="s">
        <v>206</v>
      </c>
      <c r="C2116" s="16" t="s">
        <v>720</v>
      </c>
      <c r="D2116" s="15">
        <v>41551.016412037039</v>
      </c>
      <c r="E2116" s="15">
        <v>41556.128703703704</v>
      </c>
      <c r="F2116" s="16" t="s">
        <v>280</v>
      </c>
      <c r="G2116" s="16" t="s">
        <v>10</v>
      </c>
      <c r="H2116" s="16" t="s">
        <v>251</v>
      </c>
      <c r="I2116" s="16" t="s">
        <v>251</v>
      </c>
      <c r="J2116" s="17">
        <v>30</v>
      </c>
      <c r="K2116" s="17">
        <v>0</v>
      </c>
      <c r="L2116" s="17">
        <v>30</v>
      </c>
      <c r="M2116" s="16" t="s">
        <v>1863</v>
      </c>
      <c r="N2116" s="15"/>
    </row>
    <row r="2117" spans="1:14" x14ac:dyDescent="0.2">
      <c r="A2117" s="18">
        <v>41588.908425925925</v>
      </c>
      <c r="B2117" s="16" t="s">
        <v>168</v>
      </c>
      <c r="C2117" s="16" t="s">
        <v>1452</v>
      </c>
      <c r="D2117" s="15">
        <v>41546.308229166665</v>
      </c>
      <c r="F2117" s="16" t="s">
        <v>276</v>
      </c>
      <c r="G2117" s="16" t="s">
        <v>10</v>
      </c>
      <c r="H2117" s="16" t="s">
        <v>253</v>
      </c>
      <c r="I2117" s="16" t="s">
        <v>253</v>
      </c>
      <c r="J2117" s="17">
        <v>50</v>
      </c>
      <c r="K2117" s="17">
        <v>0</v>
      </c>
      <c r="L2117" s="17">
        <v>50</v>
      </c>
      <c r="M2117" s="16" t="s">
        <v>1863</v>
      </c>
      <c r="N2117" s="15"/>
    </row>
    <row r="2118" spans="1:14" x14ac:dyDescent="0.2">
      <c r="A2118" s="18">
        <v>41562.521319444444</v>
      </c>
      <c r="B2118" s="16" t="s">
        <v>199</v>
      </c>
      <c r="C2118" s="16" t="s">
        <v>1225</v>
      </c>
      <c r="D2118" s="15">
        <v>41550.910173611112</v>
      </c>
      <c r="E2118" s="15">
        <v>41556.350219907406</v>
      </c>
      <c r="F2118" s="16" t="s">
        <v>280</v>
      </c>
      <c r="G2118" s="16" t="s">
        <v>10</v>
      </c>
      <c r="H2118" s="16" t="s">
        <v>255</v>
      </c>
      <c r="I2118" s="16" t="s">
        <v>255</v>
      </c>
      <c r="J2118" s="17">
        <v>30</v>
      </c>
      <c r="K2118" s="17">
        <v>0</v>
      </c>
      <c r="L2118" s="17">
        <v>30</v>
      </c>
      <c r="M2118" s="16" t="s">
        <v>1864</v>
      </c>
      <c r="N2118" s="15">
        <v>41675</v>
      </c>
    </row>
    <row r="2119" spans="1:14" x14ac:dyDescent="0.2">
      <c r="A2119" s="18">
        <v>41562.521215277775</v>
      </c>
      <c r="B2119" s="16" t="s">
        <v>199</v>
      </c>
      <c r="C2119" s="16" t="s">
        <v>1225</v>
      </c>
      <c r="D2119" s="15">
        <v>41550.884166666663</v>
      </c>
      <c r="E2119" s="15">
        <v>41556.35015046296</v>
      </c>
      <c r="F2119" s="16" t="s">
        <v>280</v>
      </c>
      <c r="G2119" s="16" t="s">
        <v>10</v>
      </c>
      <c r="H2119" s="16" t="s">
        <v>255</v>
      </c>
      <c r="I2119" s="16" t="s">
        <v>255</v>
      </c>
      <c r="J2119" s="17">
        <v>30</v>
      </c>
      <c r="K2119" s="17">
        <v>0</v>
      </c>
      <c r="L2119" s="17">
        <v>30</v>
      </c>
      <c r="M2119" s="16" t="s">
        <v>1864</v>
      </c>
      <c r="N2119" s="15">
        <v>41675</v>
      </c>
    </row>
    <row r="2120" spans="1:14" x14ac:dyDescent="0.2">
      <c r="A2120" s="18">
        <v>41548.886273148149</v>
      </c>
      <c r="B2120" s="16" t="s">
        <v>70</v>
      </c>
      <c r="C2120" s="16" t="s">
        <v>1453</v>
      </c>
      <c r="D2120" s="15">
        <v>41537.240046296298</v>
      </c>
      <c r="E2120" s="15">
        <v>41540.349074074074</v>
      </c>
      <c r="F2120" s="16" t="s">
        <v>274</v>
      </c>
      <c r="G2120" s="16" t="s">
        <v>10</v>
      </c>
      <c r="H2120" s="16" t="s">
        <v>252</v>
      </c>
      <c r="I2120" s="16" t="s">
        <v>252</v>
      </c>
      <c r="J2120" s="17">
        <v>220</v>
      </c>
      <c r="K2120" s="17">
        <v>0</v>
      </c>
      <c r="L2120" s="17">
        <v>220</v>
      </c>
      <c r="M2120" s="16" t="s">
        <v>1864</v>
      </c>
      <c r="N2120" s="15">
        <v>41713</v>
      </c>
    </row>
    <row r="2121" spans="1:14" x14ac:dyDescent="0.2">
      <c r="A2121" s="18">
        <v>41593.59915509259</v>
      </c>
      <c r="B2121" s="16" t="s">
        <v>206</v>
      </c>
      <c r="C2121" s="16" t="s">
        <v>1454</v>
      </c>
      <c r="D2121" s="15">
        <v>41581.93445601852</v>
      </c>
      <c r="E2121" s="15">
        <v>41586.965624999997</v>
      </c>
      <c r="F2121" s="16" t="s">
        <v>280</v>
      </c>
      <c r="G2121" s="16" t="s">
        <v>10</v>
      </c>
      <c r="H2121" s="16" t="s">
        <v>251</v>
      </c>
      <c r="I2121" s="16" t="s">
        <v>251</v>
      </c>
      <c r="J2121" s="17">
        <v>30</v>
      </c>
      <c r="K2121" s="17">
        <v>0</v>
      </c>
      <c r="L2121" s="17">
        <v>30</v>
      </c>
      <c r="M2121" s="16" t="s">
        <v>1863</v>
      </c>
      <c r="N2121" s="15"/>
    </row>
    <row r="2122" spans="1:14" x14ac:dyDescent="0.2">
      <c r="A2122" s="18">
        <v>41561.544629629629</v>
      </c>
      <c r="B2122" s="16" t="s">
        <v>157</v>
      </c>
      <c r="C2122" s="16" t="s">
        <v>1199</v>
      </c>
      <c r="D2122" s="15">
        <v>41549.870104166665</v>
      </c>
      <c r="E2122" s="15">
        <v>41562.702905092592</v>
      </c>
      <c r="F2122" s="16" t="s">
        <v>326</v>
      </c>
      <c r="G2122" s="16" t="s">
        <v>10</v>
      </c>
      <c r="H2122" s="16" t="s">
        <v>251</v>
      </c>
      <c r="I2122" s="16" t="s">
        <v>251</v>
      </c>
      <c r="J2122" s="17">
        <v>30</v>
      </c>
      <c r="K2122" s="17">
        <v>0</v>
      </c>
      <c r="L2122" s="17">
        <v>30</v>
      </c>
      <c r="M2122" s="16" t="s">
        <v>1864</v>
      </c>
      <c r="N2122" s="15">
        <v>41673</v>
      </c>
    </row>
    <row r="2123" spans="1:14" x14ac:dyDescent="0.2">
      <c r="A2123" s="18">
        <v>41593.503333333334</v>
      </c>
      <c r="B2123" s="16" t="s">
        <v>207</v>
      </c>
      <c r="C2123" s="16" t="s">
        <v>1455</v>
      </c>
      <c r="D2123" s="15">
        <v>41581.817199074074</v>
      </c>
      <c r="E2123" s="15">
        <v>41587.228993055556</v>
      </c>
      <c r="F2123" s="16" t="s">
        <v>280</v>
      </c>
      <c r="G2123" s="16" t="s">
        <v>10</v>
      </c>
      <c r="H2123" s="16" t="s">
        <v>255</v>
      </c>
      <c r="I2123" s="16" t="s">
        <v>255</v>
      </c>
      <c r="J2123" s="17">
        <v>30</v>
      </c>
      <c r="K2123" s="17">
        <v>200</v>
      </c>
      <c r="L2123" s="17">
        <v>230</v>
      </c>
      <c r="M2123" s="16" t="s">
        <v>1863</v>
      </c>
      <c r="N2123" s="15"/>
    </row>
    <row r="2124" spans="1:14" x14ac:dyDescent="0.2">
      <c r="A2124" s="18">
        <v>41554.630740740744</v>
      </c>
      <c r="B2124" s="16" t="s">
        <v>175</v>
      </c>
      <c r="C2124" s="16" t="s">
        <v>1296</v>
      </c>
      <c r="D2124" s="15">
        <v>41542.902673611112</v>
      </c>
      <c r="E2124" s="15">
        <v>41553.528819444444</v>
      </c>
      <c r="F2124" s="16" t="s">
        <v>274</v>
      </c>
      <c r="G2124" s="16" t="s">
        <v>10</v>
      </c>
      <c r="H2124" s="16" t="s">
        <v>253</v>
      </c>
      <c r="I2124" s="16" t="s">
        <v>253</v>
      </c>
      <c r="J2124" s="17">
        <v>30</v>
      </c>
      <c r="K2124" s="17">
        <v>0</v>
      </c>
      <c r="L2124" s="17">
        <v>30</v>
      </c>
      <c r="M2124" s="16" t="s">
        <v>1864</v>
      </c>
      <c r="N2124" s="15">
        <v>41689</v>
      </c>
    </row>
    <row r="2125" spans="1:14" x14ac:dyDescent="0.2">
      <c r="A2125" s="18">
        <v>41560.685243055559</v>
      </c>
      <c r="B2125" s="16" t="s">
        <v>198</v>
      </c>
      <c r="C2125" s="16" t="s">
        <v>870</v>
      </c>
      <c r="D2125" s="15">
        <v>41548.947789351849</v>
      </c>
      <c r="E2125" s="15">
        <v>41562.704282407409</v>
      </c>
      <c r="F2125" s="16" t="s">
        <v>326</v>
      </c>
      <c r="G2125" s="16" t="s">
        <v>10</v>
      </c>
      <c r="H2125" s="16" t="s">
        <v>251</v>
      </c>
      <c r="I2125" s="16" t="s">
        <v>251</v>
      </c>
      <c r="J2125" s="17">
        <v>30</v>
      </c>
      <c r="K2125" s="17">
        <v>0</v>
      </c>
      <c r="L2125" s="17">
        <v>30</v>
      </c>
      <c r="M2125" s="16" t="s">
        <v>1864</v>
      </c>
      <c r="N2125" s="15">
        <v>41931</v>
      </c>
    </row>
    <row r="2126" spans="1:14" x14ac:dyDescent="0.2">
      <c r="A2126" s="18">
        <v>41593.508784722224</v>
      </c>
      <c r="B2126" s="16" t="s">
        <v>218</v>
      </c>
      <c r="C2126" s="16" t="s">
        <v>1456</v>
      </c>
      <c r="D2126" s="15">
        <v>41581.769791666666</v>
      </c>
      <c r="E2126" s="15">
        <v>41586.865023148152</v>
      </c>
      <c r="F2126" s="16" t="s">
        <v>280</v>
      </c>
      <c r="G2126" s="16" t="s">
        <v>10</v>
      </c>
      <c r="H2126" s="16" t="s">
        <v>255</v>
      </c>
      <c r="I2126" s="16" t="s">
        <v>255</v>
      </c>
      <c r="J2126" s="17">
        <v>30</v>
      </c>
      <c r="K2126" s="17">
        <v>0</v>
      </c>
      <c r="L2126" s="17">
        <v>30</v>
      </c>
      <c r="M2126" s="16" t="s">
        <v>1864</v>
      </c>
      <c r="N2126" s="15">
        <v>41760</v>
      </c>
    </row>
    <row r="2127" spans="1:14" x14ac:dyDescent="0.2">
      <c r="A2127" s="18">
        <v>41562.524247685185</v>
      </c>
      <c r="B2127" s="16" t="s">
        <v>199</v>
      </c>
      <c r="C2127" s="16" t="s">
        <v>1289</v>
      </c>
      <c r="D2127" s="15">
        <v>41550.760358796295</v>
      </c>
      <c r="E2127" s="15">
        <v>41555.821377314816</v>
      </c>
      <c r="F2127" s="16" t="s">
        <v>280</v>
      </c>
      <c r="G2127" s="16" t="s">
        <v>10</v>
      </c>
      <c r="H2127" s="16" t="s">
        <v>255</v>
      </c>
      <c r="I2127" s="16" t="s">
        <v>255</v>
      </c>
      <c r="J2127" s="17">
        <v>30</v>
      </c>
      <c r="K2127" s="17">
        <v>0</v>
      </c>
      <c r="L2127" s="17">
        <v>30</v>
      </c>
      <c r="M2127" s="16" t="s">
        <v>1864</v>
      </c>
      <c r="N2127" s="15">
        <v>41688</v>
      </c>
    </row>
    <row r="2128" spans="1:14" x14ac:dyDescent="0.2">
      <c r="A2128" s="18">
        <v>41562.621655092589</v>
      </c>
      <c r="B2128" s="16" t="s">
        <v>217</v>
      </c>
      <c r="C2128" s="16" t="s">
        <v>1086</v>
      </c>
      <c r="D2128" s="15">
        <v>41550.856909722221</v>
      </c>
      <c r="E2128" s="15">
        <v>41556.615324074075</v>
      </c>
      <c r="F2128" s="16" t="s">
        <v>280</v>
      </c>
      <c r="G2128" s="16" t="s">
        <v>10</v>
      </c>
      <c r="H2128" s="16" t="s">
        <v>251</v>
      </c>
      <c r="I2128" s="16" t="s">
        <v>251</v>
      </c>
      <c r="J2128" s="17">
        <v>30</v>
      </c>
      <c r="K2128" s="17">
        <v>0</v>
      </c>
      <c r="L2128" s="17">
        <v>30</v>
      </c>
      <c r="M2128" s="16" t="s">
        <v>1864</v>
      </c>
      <c r="N2128" s="15">
        <v>41646</v>
      </c>
    </row>
    <row r="2129" spans="1:14" x14ac:dyDescent="0.2">
      <c r="A2129" s="18">
        <v>41548.883761574078</v>
      </c>
      <c r="B2129" s="16" t="s">
        <v>78</v>
      </c>
      <c r="C2129" s="16" t="s">
        <v>1457</v>
      </c>
      <c r="D2129" s="15">
        <v>41560.652048611111</v>
      </c>
      <c r="F2129" s="16" t="s">
        <v>288</v>
      </c>
      <c r="G2129" s="16" t="s">
        <v>10</v>
      </c>
      <c r="H2129" s="16" t="s">
        <v>256</v>
      </c>
      <c r="I2129" s="16" t="s">
        <v>256</v>
      </c>
      <c r="J2129" s="17">
        <v>470</v>
      </c>
      <c r="K2129" s="17">
        <v>0</v>
      </c>
      <c r="L2129" s="17">
        <v>470</v>
      </c>
      <c r="M2129" s="16" t="s">
        <v>1864</v>
      </c>
      <c r="N2129" s="15">
        <v>41816</v>
      </c>
    </row>
    <row r="2130" spans="1:14" x14ac:dyDescent="0.2">
      <c r="A2130" s="18">
        <v>41562.596643518518</v>
      </c>
      <c r="B2130" s="16" t="s">
        <v>206</v>
      </c>
      <c r="C2130" s="16" t="s">
        <v>762</v>
      </c>
      <c r="D2130" s="15">
        <v>41550.825844907406</v>
      </c>
      <c r="E2130" s="15">
        <v>41556.502557870372</v>
      </c>
      <c r="F2130" s="16" t="s">
        <v>280</v>
      </c>
      <c r="G2130" s="16" t="s">
        <v>10</v>
      </c>
      <c r="H2130" s="16" t="s">
        <v>251</v>
      </c>
      <c r="I2130" s="16" t="s">
        <v>251</v>
      </c>
      <c r="J2130" s="17">
        <v>30</v>
      </c>
      <c r="K2130" s="17">
        <v>0</v>
      </c>
      <c r="L2130" s="17">
        <v>30</v>
      </c>
      <c r="M2130" s="16" t="s">
        <v>1863</v>
      </c>
      <c r="N2130" s="15"/>
    </row>
    <row r="2131" spans="1:14" x14ac:dyDescent="0.2">
      <c r="A2131" s="18">
        <v>41562.526064814818</v>
      </c>
      <c r="B2131" s="16" t="s">
        <v>199</v>
      </c>
      <c r="C2131" s="16" t="s">
        <v>347</v>
      </c>
      <c r="D2131" s="15">
        <v>41550.753854166665</v>
      </c>
      <c r="E2131" s="15">
        <v>41550.675995370373</v>
      </c>
      <c r="F2131" s="16" t="s">
        <v>280</v>
      </c>
      <c r="G2131" s="16" t="s">
        <v>10</v>
      </c>
      <c r="H2131" s="16" t="s">
        <v>251</v>
      </c>
      <c r="I2131" s="16" t="s">
        <v>251</v>
      </c>
      <c r="J2131" s="17">
        <v>50</v>
      </c>
      <c r="K2131" s="17">
        <v>0</v>
      </c>
      <c r="L2131" s="17">
        <v>50</v>
      </c>
      <c r="M2131" s="16" t="s">
        <v>1864</v>
      </c>
      <c r="N2131" s="15">
        <v>41725</v>
      </c>
    </row>
    <row r="2132" spans="1:14" x14ac:dyDescent="0.2">
      <c r="A2132" s="18">
        <v>41548.681550925925</v>
      </c>
      <c r="B2132" s="16" t="s">
        <v>65</v>
      </c>
      <c r="C2132" s="16" t="s">
        <v>863</v>
      </c>
      <c r="D2132" s="15">
        <v>41536.887256944443</v>
      </c>
      <c r="E2132" s="15">
        <v>41552.726944444446</v>
      </c>
      <c r="F2132" s="16" t="s">
        <v>326</v>
      </c>
      <c r="G2132" s="16" t="s">
        <v>10</v>
      </c>
      <c r="H2132" s="16" t="s">
        <v>251</v>
      </c>
      <c r="I2132" s="16" t="s">
        <v>251</v>
      </c>
      <c r="J2132" s="17">
        <v>30</v>
      </c>
      <c r="K2132" s="17">
        <v>0</v>
      </c>
      <c r="L2132" s="17">
        <v>30</v>
      </c>
      <c r="M2132" s="16" t="s">
        <v>1864</v>
      </c>
      <c r="N2132" s="15">
        <v>41818</v>
      </c>
    </row>
    <row r="2133" spans="1:14" x14ac:dyDescent="0.2">
      <c r="A2133" s="18">
        <v>41593.590150462966</v>
      </c>
      <c r="B2133" s="16" t="s">
        <v>85</v>
      </c>
      <c r="C2133" s="16" t="s">
        <v>1458</v>
      </c>
      <c r="D2133" s="15">
        <v>41581.793009259258</v>
      </c>
      <c r="E2133" s="15">
        <v>41587.128634259258</v>
      </c>
      <c r="F2133" s="16" t="s">
        <v>280</v>
      </c>
      <c r="G2133" s="16" t="s">
        <v>10</v>
      </c>
      <c r="H2133" s="16" t="s">
        <v>251</v>
      </c>
      <c r="I2133" s="16" t="s">
        <v>251</v>
      </c>
      <c r="J2133" s="17">
        <v>30</v>
      </c>
      <c r="K2133" s="17">
        <v>0</v>
      </c>
      <c r="L2133" s="17">
        <v>30</v>
      </c>
      <c r="M2133" s="16" t="s">
        <v>1863</v>
      </c>
      <c r="N2133" s="15"/>
    </row>
    <row r="2134" spans="1:14" x14ac:dyDescent="0.2">
      <c r="A2134" s="18">
        <v>41562.5077662037</v>
      </c>
      <c r="B2134" s="16" t="s">
        <v>218</v>
      </c>
      <c r="C2134" s="16" t="s">
        <v>1459</v>
      </c>
      <c r="D2134" s="15">
        <v>41550.698576388888</v>
      </c>
      <c r="E2134" s="15">
        <v>41555.864953703705</v>
      </c>
      <c r="F2134" s="16" t="s">
        <v>280</v>
      </c>
      <c r="G2134" s="16" t="s">
        <v>10</v>
      </c>
      <c r="H2134" s="16" t="s">
        <v>255</v>
      </c>
      <c r="I2134" s="16" t="s">
        <v>255</v>
      </c>
      <c r="J2134" s="17">
        <v>30</v>
      </c>
      <c r="K2134" s="17">
        <v>30</v>
      </c>
      <c r="L2134" s="17">
        <v>60</v>
      </c>
      <c r="M2134" s="16" t="s">
        <v>1864</v>
      </c>
      <c r="N2134" s="15">
        <v>41714</v>
      </c>
    </row>
    <row r="2135" spans="1:14" x14ac:dyDescent="0.2">
      <c r="A2135" s="18">
        <v>41562.598657407405</v>
      </c>
      <c r="B2135" s="16" t="s">
        <v>206</v>
      </c>
      <c r="C2135" s="16" t="s">
        <v>1291</v>
      </c>
      <c r="D2135" s="15">
        <v>41550.774872685186</v>
      </c>
      <c r="E2135" s="15">
        <v>41556.128576388888</v>
      </c>
      <c r="F2135" s="16" t="s">
        <v>280</v>
      </c>
      <c r="G2135" s="16" t="s">
        <v>10</v>
      </c>
      <c r="H2135" s="16" t="s">
        <v>251</v>
      </c>
      <c r="I2135" s="16" t="s">
        <v>251</v>
      </c>
      <c r="J2135" s="17">
        <v>30</v>
      </c>
      <c r="K2135" s="17">
        <v>0</v>
      </c>
      <c r="L2135" s="17">
        <v>30</v>
      </c>
      <c r="M2135" s="16" t="s">
        <v>1863</v>
      </c>
      <c r="N2135" s="15"/>
    </row>
    <row r="2136" spans="1:14" x14ac:dyDescent="0.2">
      <c r="A2136" s="18">
        <v>41593.588634259257</v>
      </c>
      <c r="B2136" s="16" t="s">
        <v>85</v>
      </c>
      <c r="C2136" s="16" t="s">
        <v>1460</v>
      </c>
      <c r="D2136" s="15">
        <v>41581.76048611111</v>
      </c>
      <c r="E2136" s="15">
        <v>41586.911168981482</v>
      </c>
      <c r="F2136" s="16" t="s">
        <v>280</v>
      </c>
      <c r="G2136" s="16" t="s">
        <v>10</v>
      </c>
      <c r="H2136" s="16" t="s">
        <v>251</v>
      </c>
      <c r="I2136" s="16" t="s">
        <v>251</v>
      </c>
      <c r="J2136" s="17">
        <v>30</v>
      </c>
      <c r="K2136" s="17">
        <v>0</v>
      </c>
      <c r="L2136" s="17">
        <v>30</v>
      </c>
      <c r="M2136" s="16" t="s">
        <v>1863</v>
      </c>
      <c r="N2136" s="15"/>
    </row>
    <row r="2137" spans="1:14" x14ac:dyDescent="0.2">
      <c r="A2137" s="18">
        <v>41593.51190972222</v>
      </c>
      <c r="B2137" s="16" t="s">
        <v>218</v>
      </c>
      <c r="C2137" s="16" t="s">
        <v>1461</v>
      </c>
      <c r="D2137" s="15">
        <v>41581.672731481478</v>
      </c>
      <c r="E2137" s="15">
        <v>41587.228796296295</v>
      </c>
      <c r="F2137" s="16" t="s">
        <v>280</v>
      </c>
      <c r="G2137" s="16" t="s">
        <v>10</v>
      </c>
      <c r="H2137" s="16" t="s">
        <v>255</v>
      </c>
      <c r="I2137" s="16" t="s">
        <v>255</v>
      </c>
      <c r="J2137" s="17">
        <v>30</v>
      </c>
      <c r="K2137" s="17">
        <v>100</v>
      </c>
      <c r="L2137" s="17">
        <v>130</v>
      </c>
      <c r="M2137" s="16" t="s">
        <v>1864</v>
      </c>
      <c r="N2137" s="15">
        <v>41724</v>
      </c>
    </row>
    <row r="2138" spans="1:14" x14ac:dyDescent="0.2">
      <c r="A2138" s="18">
        <v>41562.499212962961</v>
      </c>
      <c r="B2138" s="16" t="s">
        <v>207</v>
      </c>
      <c r="C2138" s="16" t="s">
        <v>425</v>
      </c>
      <c r="D2138" s="15">
        <v>41550.655740740738</v>
      </c>
      <c r="E2138" s="15">
        <v>41550.705682870372</v>
      </c>
      <c r="F2138" s="16" t="s">
        <v>280</v>
      </c>
      <c r="G2138" s="16" t="s">
        <v>10</v>
      </c>
      <c r="H2138" s="16" t="s">
        <v>256</v>
      </c>
      <c r="I2138" s="16" t="s">
        <v>256</v>
      </c>
      <c r="J2138" s="17">
        <v>470</v>
      </c>
      <c r="K2138" s="17">
        <v>0</v>
      </c>
      <c r="L2138" s="17">
        <v>470</v>
      </c>
      <c r="M2138" s="16" t="s">
        <v>1864</v>
      </c>
      <c r="N2138" s="15">
        <v>41801</v>
      </c>
    </row>
    <row r="2139" spans="1:14" x14ac:dyDescent="0.2">
      <c r="A2139" s="18">
        <v>41560.695069444446</v>
      </c>
      <c r="B2139" s="16" t="s">
        <v>65</v>
      </c>
      <c r="C2139" s="16" t="s">
        <v>870</v>
      </c>
      <c r="D2139" s="15">
        <v>41548.823564814818</v>
      </c>
      <c r="F2139" s="16" t="s">
        <v>326</v>
      </c>
      <c r="G2139" s="16" t="s">
        <v>10</v>
      </c>
      <c r="H2139" s="16" t="s">
        <v>251</v>
      </c>
      <c r="I2139" s="16" t="s">
        <v>251</v>
      </c>
      <c r="J2139" s="17">
        <v>30</v>
      </c>
      <c r="K2139" s="17">
        <v>0</v>
      </c>
      <c r="L2139" s="17">
        <v>30</v>
      </c>
      <c r="M2139" s="16" t="s">
        <v>1864</v>
      </c>
      <c r="N2139" s="15">
        <v>41931</v>
      </c>
    </row>
    <row r="2140" spans="1:14" x14ac:dyDescent="0.2">
      <c r="A2140" s="18">
        <v>41562.500023148146</v>
      </c>
      <c r="B2140" s="16" t="s">
        <v>207</v>
      </c>
      <c r="C2140" s="16" t="s">
        <v>328</v>
      </c>
      <c r="D2140" s="15">
        <v>41550.627210648148</v>
      </c>
      <c r="E2140" s="15">
        <v>41550.684039351851</v>
      </c>
      <c r="F2140" s="16" t="s">
        <v>280</v>
      </c>
      <c r="G2140" s="16" t="s">
        <v>10</v>
      </c>
      <c r="H2140" s="16" t="s">
        <v>255</v>
      </c>
      <c r="I2140" s="16" t="s">
        <v>255</v>
      </c>
      <c r="J2140" s="17">
        <v>401</v>
      </c>
      <c r="K2140" s="17">
        <v>824.5</v>
      </c>
      <c r="L2140" s="17">
        <v>1225.5</v>
      </c>
      <c r="M2140" s="16" t="s">
        <v>1863</v>
      </c>
      <c r="N2140" s="15"/>
    </row>
    <row r="2141" spans="1:14" x14ac:dyDescent="0.2">
      <c r="A2141" s="18">
        <v>41548.764398148145</v>
      </c>
      <c r="B2141" s="16" t="s">
        <v>232</v>
      </c>
      <c r="C2141" s="16" t="s">
        <v>1462</v>
      </c>
      <c r="D2141" s="15">
        <v>41536.886597222219</v>
      </c>
      <c r="E2141" s="15">
        <v>41547.825370370374</v>
      </c>
      <c r="F2141" s="16" t="s">
        <v>288</v>
      </c>
      <c r="G2141" s="16" t="s">
        <v>10</v>
      </c>
      <c r="H2141" s="16" t="s">
        <v>256</v>
      </c>
      <c r="I2141" s="16" t="s">
        <v>256</v>
      </c>
      <c r="J2141" s="17">
        <v>30</v>
      </c>
      <c r="K2141" s="17">
        <v>600</v>
      </c>
      <c r="L2141" s="17">
        <v>630</v>
      </c>
      <c r="M2141" s="16" t="s">
        <v>1864</v>
      </c>
      <c r="N2141" s="15">
        <v>41715</v>
      </c>
    </row>
    <row r="2142" spans="1:14" x14ac:dyDescent="0.2">
      <c r="A2142" s="18">
        <v>41562.513796296298</v>
      </c>
      <c r="B2142" s="16" t="s">
        <v>224</v>
      </c>
      <c r="C2142" s="16" t="s">
        <v>1437</v>
      </c>
      <c r="D2142" s="15">
        <v>41550.631041666667</v>
      </c>
      <c r="E2142" s="15">
        <v>41555.864814814813</v>
      </c>
      <c r="F2142" s="16" t="s">
        <v>280</v>
      </c>
      <c r="G2142" s="16" t="s">
        <v>10</v>
      </c>
      <c r="H2142" s="16" t="s">
        <v>255</v>
      </c>
      <c r="I2142" s="16" t="s">
        <v>255</v>
      </c>
      <c r="J2142" s="17">
        <v>30</v>
      </c>
      <c r="K2142" s="17">
        <v>100</v>
      </c>
      <c r="L2142" s="17">
        <v>130</v>
      </c>
      <c r="M2142" s="16" t="s">
        <v>1864</v>
      </c>
      <c r="N2142" s="15">
        <v>41712</v>
      </c>
    </row>
    <row r="2143" spans="1:14" x14ac:dyDescent="0.2">
      <c r="A2143" s="18">
        <v>41561.943043981482</v>
      </c>
      <c r="B2143" s="16" t="s">
        <v>110</v>
      </c>
      <c r="C2143" s="16" t="s">
        <v>736</v>
      </c>
      <c r="D2143" s="15">
        <v>41550.052488425928</v>
      </c>
      <c r="E2143" s="15">
        <v>41555.894594907404</v>
      </c>
      <c r="F2143" s="16" t="s">
        <v>280</v>
      </c>
      <c r="G2143" s="16" t="s">
        <v>10</v>
      </c>
      <c r="H2143" s="16" t="s">
        <v>252</v>
      </c>
      <c r="I2143" s="16" t="s">
        <v>252</v>
      </c>
      <c r="J2143" s="17">
        <v>20</v>
      </c>
      <c r="K2143" s="17">
        <v>125.01</v>
      </c>
      <c r="L2143" s="17">
        <v>145.01</v>
      </c>
      <c r="M2143" s="16" t="s">
        <v>1864</v>
      </c>
      <c r="N2143" s="15">
        <v>41864</v>
      </c>
    </row>
    <row r="2144" spans="1:14" x14ac:dyDescent="0.2">
      <c r="A2144" s="18">
        <v>41561.691979166666</v>
      </c>
      <c r="B2144" s="16" t="s">
        <v>235</v>
      </c>
      <c r="C2144" s="16" t="s">
        <v>666</v>
      </c>
      <c r="D2144" s="15">
        <v>41549.800925925927</v>
      </c>
      <c r="E2144" s="15">
        <v>41558.913715277777</v>
      </c>
      <c r="F2144" s="16" t="s">
        <v>274</v>
      </c>
      <c r="G2144" s="16" t="s">
        <v>10</v>
      </c>
      <c r="H2144" s="16" t="s">
        <v>252</v>
      </c>
      <c r="I2144" s="16" t="s">
        <v>252</v>
      </c>
      <c r="J2144" s="17">
        <v>30</v>
      </c>
      <c r="K2144" s="17">
        <v>222.75</v>
      </c>
      <c r="L2144" s="17">
        <v>252.75</v>
      </c>
      <c r="M2144" s="16" t="s">
        <v>1864</v>
      </c>
      <c r="N2144" s="15">
        <v>41938</v>
      </c>
    </row>
    <row r="2145" spans="1:14" x14ac:dyDescent="0.2">
      <c r="A2145" s="18">
        <v>41562.498402777775</v>
      </c>
      <c r="B2145" s="16" t="s">
        <v>207</v>
      </c>
      <c r="C2145" s="16" t="s">
        <v>354</v>
      </c>
      <c r="D2145" s="15">
        <v>41550.577534722222</v>
      </c>
      <c r="E2145" s="15">
        <v>41556.477523148147</v>
      </c>
      <c r="F2145" s="16" t="s">
        <v>280</v>
      </c>
      <c r="G2145" s="16" t="s">
        <v>10</v>
      </c>
      <c r="H2145" s="16" t="s">
        <v>256</v>
      </c>
      <c r="I2145" s="16" t="s">
        <v>256</v>
      </c>
      <c r="J2145" s="17">
        <v>470</v>
      </c>
      <c r="K2145" s="17">
        <v>87.01</v>
      </c>
      <c r="L2145" s="17">
        <v>557.01</v>
      </c>
      <c r="M2145" s="16" t="s">
        <v>1864</v>
      </c>
      <c r="N2145" s="15">
        <v>41655</v>
      </c>
    </row>
    <row r="2146" spans="1:14" x14ac:dyDescent="0.2">
      <c r="A2146" s="18">
        <v>41593.50513888889</v>
      </c>
      <c r="B2146" s="16" t="s">
        <v>218</v>
      </c>
      <c r="C2146" s="16" t="s">
        <v>1463</v>
      </c>
      <c r="D2146" s="15">
        <v>41581.583009259259</v>
      </c>
      <c r="E2146" s="15">
        <v>41586.864756944444</v>
      </c>
      <c r="F2146" s="16" t="s">
        <v>280</v>
      </c>
      <c r="G2146" s="16" t="s">
        <v>10</v>
      </c>
      <c r="H2146" s="16" t="s">
        <v>255</v>
      </c>
      <c r="I2146" s="16" t="s">
        <v>255</v>
      </c>
      <c r="J2146" s="17">
        <v>30</v>
      </c>
      <c r="K2146" s="17">
        <v>0</v>
      </c>
      <c r="L2146" s="17">
        <v>30</v>
      </c>
      <c r="M2146" s="16" t="s">
        <v>1863</v>
      </c>
      <c r="N2146" s="15"/>
    </row>
    <row r="2147" spans="1:14" x14ac:dyDescent="0.2">
      <c r="A2147" s="18">
        <v>41562.499525462961</v>
      </c>
      <c r="B2147" s="16" t="s">
        <v>207</v>
      </c>
      <c r="C2147" s="16" t="s">
        <v>557</v>
      </c>
      <c r="D2147" s="15">
        <v>41550.5705787037</v>
      </c>
      <c r="E2147" s="15">
        <v>41556.604178240741</v>
      </c>
      <c r="F2147" s="16" t="s">
        <v>280</v>
      </c>
      <c r="G2147" s="16" t="s">
        <v>10</v>
      </c>
      <c r="H2147" s="16" t="s">
        <v>255</v>
      </c>
      <c r="I2147" s="16" t="s">
        <v>255</v>
      </c>
      <c r="J2147" s="17">
        <v>401</v>
      </c>
      <c r="K2147" s="17">
        <v>0</v>
      </c>
      <c r="L2147" s="17">
        <v>401</v>
      </c>
      <c r="M2147" s="16" t="s">
        <v>1863</v>
      </c>
      <c r="N2147" s="15"/>
    </row>
    <row r="2148" spans="1:14" x14ac:dyDescent="0.2">
      <c r="A2148" s="18">
        <v>41562.589942129627</v>
      </c>
      <c r="B2148" s="16" t="s">
        <v>85</v>
      </c>
      <c r="C2148" s="16" t="s">
        <v>1464</v>
      </c>
      <c r="D2148" s="15">
        <v>41550.655127314814</v>
      </c>
      <c r="E2148" s="15">
        <v>41556.230844907404</v>
      </c>
      <c r="F2148" s="16" t="s">
        <v>280</v>
      </c>
      <c r="G2148" s="16" t="s">
        <v>10</v>
      </c>
      <c r="H2148" s="16" t="s">
        <v>251</v>
      </c>
      <c r="I2148" s="16" t="s">
        <v>251</v>
      </c>
      <c r="J2148" s="17">
        <v>30</v>
      </c>
      <c r="K2148" s="17">
        <v>0</v>
      </c>
      <c r="L2148" s="17">
        <v>30</v>
      </c>
      <c r="M2148" s="16" t="s">
        <v>1863</v>
      </c>
      <c r="N2148" s="15"/>
    </row>
    <row r="2149" spans="1:14" x14ac:dyDescent="0.2">
      <c r="A2149" s="18">
        <v>41548.407604166663</v>
      </c>
      <c r="B2149" s="16" t="s">
        <v>80</v>
      </c>
      <c r="C2149" s="16" t="s">
        <v>313</v>
      </c>
      <c r="D2149" s="15">
        <v>41536.464618055557</v>
      </c>
      <c r="E2149" s="15">
        <v>41537.40216435185</v>
      </c>
      <c r="F2149" s="16" t="s">
        <v>280</v>
      </c>
      <c r="G2149" s="16" t="s">
        <v>10</v>
      </c>
      <c r="H2149" s="16" t="s">
        <v>252</v>
      </c>
      <c r="I2149" s="16" t="s">
        <v>252</v>
      </c>
      <c r="J2149" s="17">
        <v>220</v>
      </c>
      <c r="K2149" s="17">
        <v>0</v>
      </c>
      <c r="L2149" s="17">
        <v>220</v>
      </c>
      <c r="M2149" s="16" t="s">
        <v>1863</v>
      </c>
      <c r="N2149" s="15"/>
    </row>
    <row r="2150" spans="1:14" x14ac:dyDescent="0.2">
      <c r="A2150" s="18">
        <v>41593.589745370373</v>
      </c>
      <c r="B2150" s="16" t="s">
        <v>85</v>
      </c>
      <c r="C2150" s="16" t="s">
        <v>1465</v>
      </c>
      <c r="D2150" s="15">
        <v>41581.643240740741</v>
      </c>
      <c r="E2150" s="15">
        <v>41587.230787037035</v>
      </c>
      <c r="F2150" s="16" t="s">
        <v>280</v>
      </c>
      <c r="G2150" s="16" t="s">
        <v>10</v>
      </c>
      <c r="H2150" s="16" t="s">
        <v>251</v>
      </c>
      <c r="I2150" s="16" t="s">
        <v>251</v>
      </c>
      <c r="J2150" s="17">
        <v>30</v>
      </c>
      <c r="K2150" s="17">
        <v>48</v>
      </c>
      <c r="L2150" s="17">
        <v>78</v>
      </c>
      <c r="M2150" s="16" t="s">
        <v>1863</v>
      </c>
      <c r="N2150" s="15"/>
    </row>
    <row r="2151" spans="1:14" x14ac:dyDescent="0.2">
      <c r="A2151" s="18">
        <v>41561.869479166664</v>
      </c>
      <c r="B2151" s="16" t="s">
        <v>208</v>
      </c>
      <c r="C2151" s="16" t="s">
        <v>1466</v>
      </c>
      <c r="D2151" s="15">
        <v>41549.922442129631</v>
      </c>
      <c r="F2151" s="16" t="s">
        <v>280</v>
      </c>
      <c r="G2151" s="16" t="s">
        <v>10</v>
      </c>
      <c r="H2151" s="16" t="s">
        <v>253</v>
      </c>
      <c r="I2151" s="16" t="s">
        <v>253</v>
      </c>
      <c r="J2151" s="17">
        <v>30</v>
      </c>
      <c r="K2151" s="17">
        <v>0</v>
      </c>
      <c r="L2151" s="17">
        <v>30</v>
      </c>
      <c r="M2151" s="16" t="s">
        <v>1864</v>
      </c>
      <c r="N2151" s="15">
        <v>41646</v>
      </c>
    </row>
    <row r="2152" spans="1:14" x14ac:dyDescent="0.2">
      <c r="A2152" s="18">
        <v>41593.591967592591</v>
      </c>
      <c r="B2152" s="16" t="s">
        <v>85</v>
      </c>
      <c r="C2152" s="16" t="s">
        <v>1467</v>
      </c>
      <c r="D2152" s="15">
        <v>41581.637280092589</v>
      </c>
      <c r="E2152" s="15">
        <v>41587.315937500003</v>
      </c>
      <c r="F2152" s="16" t="s">
        <v>280</v>
      </c>
      <c r="G2152" s="16" t="s">
        <v>10</v>
      </c>
      <c r="H2152" s="16" t="s">
        <v>251</v>
      </c>
      <c r="I2152" s="16" t="s">
        <v>251</v>
      </c>
      <c r="J2152" s="17">
        <v>30</v>
      </c>
      <c r="K2152" s="17">
        <v>0</v>
      </c>
      <c r="L2152" s="17">
        <v>30</v>
      </c>
      <c r="M2152" s="16" t="s">
        <v>1863</v>
      </c>
      <c r="N2152" s="15"/>
    </row>
    <row r="2153" spans="1:14" x14ac:dyDescent="0.2">
      <c r="A2153" s="18">
        <v>41561.550844907404</v>
      </c>
      <c r="B2153" s="16" t="s">
        <v>97</v>
      </c>
      <c r="C2153" s="16" t="s">
        <v>870</v>
      </c>
      <c r="D2153" s="15">
        <v>41549.595694444448</v>
      </c>
      <c r="E2153" s="15">
        <v>41562.707256944443</v>
      </c>
      <c r="F2153" s="16" t="s">
        <v>326</v>
      </c>
      <c r="G2153" s="16" t="s">
        <v>10</v>
      </c>
      <c r="H2153" s="16" t="s">
        <v>261</v>
      </c>
      <c r="I2153" s="16" t="s">
        <v>261</v>
      </c>
      <c r="J2153" s="17">
        <v>30</v>
      </c>
      <c r="K2153" s="17">
        <v>0</v>
      </c>
      <c r="L2153" s="17">
        <v>30</v>
      </c>
      <c r="M2153" s="16" t="s">
        <v>1864</v>
      </c>
      <c r="N2153" s="15">
        <v>41931</v>
      </c>
    </row>
    <row r="2154" spans="1:14" x14ac:dyDescent="0.2">
      <c r="A2154" s="18">
        <v>41552.559629629628</v>
      </c>
      <c r="B2154" s="16" t="s">
        <v>189</v>
      </c>
      <c r="C2154" s="16" t="s">
        <v>912</v>
      </c>
      <c r="D2154" s="15">
        <v>41540.594884259262</v>
      </c>
      <c r="E2154" s="15">
        <v>41543.489930555559</v>
      </c>
      <c r="F2154" s="16" t="s">
        <v>280</v>
      </c>
      <c r="G2154" s="16" t="s">
        <v>10</v>
      </c>
      <c r="H2154" s="16" t="s">
        <v>252</v>
      </c>
      <c r="I2154" s="16" t="s">
        <v>252</v>
      </c>
      <c r="J2154" s="17">
        <v>220</v>
      </c>
      <c r="K2154" s="17">
        <v>0</v>
      </c>
      <c r="L2154" s="17">
        <v>220</v>
      </c>
      <c r="M2154" s="16" t="s">
        <v>1863</v>
      </c>
      <c r="N2154" s="15"/>
    </row>
    <row r="2155" spans="1:14" x14ac:dyDescent="0.2">
      <c r="A2155" s="18">
        <v>41554.65587962963</v>
      </c>
      <c r="B2155" s="16" t="s">
        <v>121</v>
      </c>
      <c r="C2155" s="16" t="s">
        <v>906</v>
      </c>
      <c r="D2155" s="15">
        <v>41542.69090277778</v>
      </c>
      <c r="F2155" s="16" t="s">
        <v>276</v>
      </c>
      <c r="G2155" s="16" t="s">
        <v>10</v>
      </c>
      <c r="H2155" s="16" t="s">
        <v>252</v>
      </c>
      <c r="I2155" s="16" t="s">
        <v>252</v>
      </c>
      <c r="J2155" s="17">
        <v>220</v>
      </c>
      <c r="K2155" s="17">
        <v>92</v>
      </c>
      <c r="L2155" s="17">
        <v>312</v>
      </c>
      <c r="M2155" s="16" t="s">
        <v>1864</v>
      </c>
      <c r="N2155" s="15">
        <v>41777</v>
      </c>
    </row>
    <row r="2156" spans="1:14" x14ac:dyDescent="0.2">
      <c r="A2156" s="18">
        <v>41561.882604166669</v>
      </c>
      <c r="B2156" s="16" t="s">
        <v>207</v>
      </c>
      <c r="C2156" s="16" t="s">
        <v>529</v>
      </c>
      <c r="D2156" s="15">
        <v>41549.899293981478</v>
      </c>
      <c r="E2156" s="15">
        <v>41555.894375000003</v>
      </c>
      <c r="F2156" s="16" t="s">
        <v>280</v>
      </c>
      <c r="G2156" s="16" t="s">
        <v>10</v>
      </c>
      <c r="H2156" s="16" t="s">
        <v>252</v>
      </c>
      <c r="I2156" s="16" t="s">
        <v>252</v>
      </c>
      <c r="J2156" s="17">
        <v>20</v>
      </c>
      <c r="K2156" s="17">
        <v>0</v>
      </c>
      <c r="L2156" s="17">
        <v>20</v>
      </c>
      <c r="M2156" s="16" t="s">
        <v>1864</v>
      </c>
      <c r="N2156" s="15">
        <v>41720</v>
      </c>
    </row>
    <row r="2157" spans="1:14" x14ac:dyDescent="0.2">
      <c r="A2157" s="18">
        <v>41561.526030092595</v>
      </c>
      <c r="B2157" s="16" t="s">
        <v>134</v>
      </c>
      <c r="C2157" s="16" t="s">
        <v>1468</v>
      </c>
      <c r="D2157" s="15">
        <v>41549.526643518519</v>
      </c>
      <c r="E2157" s="15">
        <v>41555.864085648151</v>
      </c>
      <c r="F2157" s="16" t="s">
        <v>280</v>
      </c>
      <c r="G2157" s="16" t="s">
        <v>10</v>
      </c>
      <c r="H2157" s="16" t="s">
        <v>255</v>
      </c>
      <c r="I2157" s="16" t="s">
        <v>255</v>
      </c>
      <c r="J2157" s="17">
        <v>30</v>
      </c>
      <c r="K2157" s="17">
        <v>0</v>
      </c>
      <c r="L2157" s="17">
        <v>30</v>
      </c>
      <c r="M2157" s="16" t="s">
        <v>1863</v>
      </c>
      <c r="N2157" s="15"/>
    </row>
    <row r="2158" spans="1:14" x14ac:dyDescent="0.2">
      <c r="A2158" s="18">
        <v>41562.575543981482</v>
      </c>
      <c r="B2158" s="16" t="s">
        <v>216</v>
      </c>
      <c r="C2158" s="16" t="s">
        <v>323</v>
      </c>
      <c r="D2158" s="15">
        <v>41550.566041666665</v>
      </c>
      <c r="E2158" s="15">
        <v>41550.571493055555</v>
      </c>
      <c r="F2158" s="16" t="s">
        <v>280</v>
      </c>
      <c r="G2158" s="16" t="s">
        <v>10</v>
      </c>
      <c r="H2158" s="16" t="s">
        <v>253</v>
      </c>
      <c r="I2158" s="16" t="s">
        <v>253</v>
      </c>
      <c r="J2158" s="17">
        <v>50</v>
      </c>
      <c r="K2158" s="17">
        <v>100</v>
      </c>
      <c r="L2158" s="17">
        <v>150</v>
      </c>
      <c r="M2158" s="16" t="s">
        <v>1864</v>
      </c>
      <c r="N2158" s="15">
        <v>41770</v>
      </c>
    </row>
    <row r="2159" spans="1:14" x14ac:dyDescent="0.2">
      <c r="A2159" s="18">
        <v>41562.595416666663</v>
      </c>
      <c r="B2159" s="16" t="s">
        <v>206</v>
      </c>
      <c r="C2159" s="16" t="s">
        <v>772</v>
      </c>
      <c r="D2159" s="15">
        <v>41550.584594907406</v>
      </c>
      <c r="E2159" s="15">
        <v>41556.128437500003</v>
      </c>
      <c r="F2159" s="16" t="s">
        <v>280</v>
      </c>
      <c r="G2159" s="16" t="s">
        <v>10</v>
      </c>
      <c r="H2159" s="16" t="s">
        <v>251</v>
      </c>
      <c r="I2159" s="16" t="s">
        <v>251</v>
      </c>
      <c r="J2159" s="17">
        <v>30</v>
      </c>
      <c r="K2159" s="17">
        <v>0</v>
      </c>
      <c r="L2159" s="17">
        <v>30</v>
      </c>
      <c r="M2159" s="16" t="s">
        <v>1863</v>
      </c>
      <c r="N2159" s="15"/>
    </row>
    <row r="2160" spans="1:14" x14ac:dyDescent="0.2">
      <c r="A2160" s="18">
        <v>41562.575474537036</v>
      </c>
      <c r="B2160" s="16" t="s">
        <v>216</v>
      </c>
      <c r="C2160" s="16" t="s">
        <v>323</v>
      </c>
      <c r="D2160" s="15">
        <v>41550.561168981483</v>
      </c>
      <c r="E2160" s="15">
        <v>41550.574201388888</v>
      </c>
      <c r="F2160" s="16" t="s">
        <v>280</v>
      </c>
      <c r="G2160" s="16" t="s">
        <v>10</v>
      </c>
      <c r="H2160" s="16" t="s">
        <v>253</v>
      </c>
      <c r="I2160" s="16" t="s">
        <v>253</v>
      </c>
      <c r="J2160" s="17">
        <v>50</v>
      </c>
      <c r="K2160" s="17">
        <v>100</v>
      </c>
      <c r="L2160" s="17">
        <v>150</v>
      </c>
      <c r="M2160" s="16" t="s">
        <v>1864</v>
      </c>
      <c r="N2160" s="15">
        <v>41770</v>
      </c>
    </row>
    <row r="2161" spans="1:14" x14ac:dyDescent="0.2">
      <c r="A2161" s="18">
        <v>41554.617245370369</v>
      </c>
      <c r="B2161" s="16" t="s">
        <v>175</v>
      </c>
      <c r="C2161" s="16" t="s">
        <v>667</v>
      </c>
      <c r="D2161" s="15">
        <v>41542.602430555555</v>
      </c>
      <c r="E2161" s="15">
        <v>41553.542453703703</v>
      </c>
      <c r="F2161" s="16" t="s">
        <v>274</v>
      </c>
      <c r="G2161" s="16" t="s">
        <v>10</v>
      </c>
      <c r="H2161" s="16" t="s">
        <v>252</v>
      </c>
      <c r="I2161" s="16" t="s">
        <v>252</v>
      </c>
      <c r="J2161" s="17">
        <v>30</v>
      </c>
      <c r="K2161" s="17">
        <v>250</v>
      </c>
      <c r="L2161" s="17">
        <v>280</v>
      </c>
      <c r="M2161" s="16" t="s">
        <v>1864</v>
      </c>
      <c r="N2161" s="15">
        <v>41710</v>
      </c>
    </row>
    <row r="2162" spans="1:14" x14ac:dyDescent="0.2">
      <c r="A2162" s="18">
        <v>41548.779942129629</v>
      </c>
      <c r="B2162" s="16" t="s">
        <v>157</v>
      </c>
      <c r="C2162" s="16" t="s">
        <v>834</v>
      </c>
      <c r="D2162" s="15">
        <v>41536.764513888891</v>
      </c>
      <c r="E2162" s="15">
        <v>41542.585462962961</v>
      </c>
      <c r="F2162" s="16" t="s">
        <v>326</v>
      </c>
      <c r="G2162" s="16" t="s">
        <v>10</v>
      </c>
      <c r="H2162" s="16" t="s">
        <v>251</v>
      </c>
      <c r="I2162" s="16" t="s">
        <v>251</v>
      </c>
      <c r="J2162" s="17">
        <v>30</v>
      </c>
      <c r="K2162" s="17">
        <v>0</v>
      </c>
      <c r="L2162" s="17">
        <v>30</v>
      </c>
      <c r="M2162" s="16" t="s">
        <v>1864</v>
      </c>
      <c r="N2162" s="15">
        <v>41917</v>
      </c>
    </row>
    <row r="2163" spans="1:14" x14ac:dyDescent="0.2">
      <c r="A2163" s="18">
        <v>41561.953530092593</v>
      </c>
      <c r="B2163" s="16" t="s">
        <v>211</v>
      </c>
      <c r="C2163" s="16" t="s">
        <v>985</v>
      </c>
      <c r="D2163" s="15">
        <v>41549.923958333333</v>
      </c>
      <c r="E2163" s="15">
        <v>41555.894502314812</v>
      </c>
      <c r="F2163" s="16" t="s">
        <v>280</v>
      </c>
      <c r="G2163" s="16" t="s">
        <v>10</v>
      </c>
      <c r="H2163" s="16" t="s">
        <v>252</v>
      </c>
      <c r="I2163" s="16" t="s">
        <v>252</v>
      </c>
      <c r="J2163" s="17">
        <v>20</v>
      </c>
      <c r="K2163" s="17">
        <v>0</v>
      </c>
      <c r="L2163" s="17">
        <v>20</v>
      </c>
      <c r="M2163" s="16" t="s">
        <v>1864</v>
      </c>
      <c r="N2163" s="15">
        <v>41936</v>
      </c>
    </row>
    <row r="2164" spans="1:14" x14ac:dyDescent="0.2">
      <c r="A2164" s="18">
        <v>41562.577974537038</v>
      </c>
      <c r="B2164" s="16" t="s">
        <v>216</v>
      </c>
      <c r="C2164" s="16" t="s">
        <v>475</v>
      </c>
      <c r="D2164" s="15">
        <v>41550.538587962961</v>
      </c>
      <c r="F2164" s="16" t="s">
        <v>280</v>
      </c>
      <c r="G2164" s="16" t="s">
        <v>10</v>
      </c>
      <c r="H2164" s="16" t="s">
        <v>253</v>
      </c>
      <c r="I2164" s="16" t="s">
        <v>253</v>
      </c>
      <c r="J2164" s="17">
        <v>50</v>
      </c>
      <c r="K2164" s="17">
        <v>0</v>
      </c>
      <c r="L2164" s="17">
        <v>50</v>
      </c>
      <c r="M2164" s="16" t="s">
        <v>1864</v>
      </c>
      <c r="N2164" s="15">
        <v>41871</v>
      </c>
    </row>
    <row r="2165" spans="1:14" x14ac:dyDescent="0.2">
      <c r="A2165" s="18">
        <v>41561.55263888889</v>
      </c>
      <c r="B2165" s="16" t="s">
        <v>97</v>
      </c>
      <c r="C2165" s="16" t="s">
        <v>1057</v>
      </c>
      <c r="D2165" s="15">
        <v>41549.500023148146</v>
      </c>
      <c r="E2165" s="15">
        <v>41562.805115740739</v>
      </c>
      <c r="F2165" s="16" t="s">
        <v>326</v>
      </c>
      <c r="G2165" s="16" t="s">
        <v>10</v>
      </c>
      <c r="H2165" s="16" t="s">
        <v>251</v>
      </c>
      <c r="I2165" s="16" t="s">
        <v>251</v>
      </c>
      <c r="J2165" s="17">
        <v>30</v>
      </c>
      <c r="K2165" s="17">
        <v>0</v>
      </c>
      <c r="L2165" s="17">
        <v>30</v>
      </c>
      <c r="M2165" s="16" t="s">
        <v>1864</v>
      </c>
      <c r="N2165" s="15">
        <v>41837</v>
      </c>
    </row>
    <row r="2166" spans="1:14" x14ac:dyDescent="0.2">
      <c r="A2166" s="18">
        <v>41561.692280092589</v>
      </c>
      <c r="B2166" s="16" t="s">
        <v>235</v>
      </c>
      <c r="C2166" s="16" t="s">
        <v>666</v>
      </c>
      <c r="D2166" s="15">
        <v>41549.637060185189</v>
      </c>
      <c r="E2166" s="15">
        <v>41558.913923611108</v>
      </c>
      <c r="F2166" s="16" t="s">
        <v>274</v>
      </c>
      <c r="G2166" s="16" t="s">
        <v>10</v>
      </c>
      <c r="H2166" s="16" t="s">
        <v>252</v>
      </c>
      <c r="I2166" s="16" t="s">
        <v>252</v>
      </c>
      <c r="J2166" s="17">
        <v>30</v>
      </c>
      <c r="K2166" s="17">
        <v>222.75</v>
      </c>
      <c r="L2166" s="17">
        <v>252.75</v>
      </c>
      <c r="M2166" s="16" t="s">
        <v>1864</v>
      </c>
      <c r="N2166" s="15">
        <v>41938</v>
      </c>
    </row>
    <row r="2167" spans="1:14" x14ac:dyDescent="0.2">
      <c r="A2167" s="18">
        <v>41562.524351851855</v>
      </c>
      <c r="B2167" s="16" t="s">
        <v>199</v>
      </c>
      <c r="C2167" s="16" t="s">
        <v>1289</v>
      </c>
      <c r="D2167" s="15">
        <v>41550.466412037036</v>
      </c>
      <c r="E2167" s="15">
        <v>41555.821319444447</v>
      </c>
      <c r="F2167" s="16" t="s">
        <v>280</v>
      </c>
      <c r="G2167" s="16" t="s">
        <v>10</v>
      </c>
      <c r="H2167" s="16" t="s">
        <v>255</v>
      </c>
      <c r="I2167" s="16" t="s">
        <v>255</v>
      </c>
      <c r="J2167" s="17">
        <v>30</v>
      </c>
      <c r="K2167" s="17">
        <v>0</v>
      </c>
      <c r="L2167" s="17">
        <v>30</v>
      </c>
      <c r="M2167" s="16" t="s">
        <v>1864</v>
      </c>
      <c r="N2167" s="15">
        <v>41688</v>
      </c>
    </row>
    <row r="2168" spans="1:14" x14ac:dyDescent="0.2">
      <c r="A2168" s="18">
        <v>41593.51290509259</v>
      </c>
      <c r="B2168" s="16" t="s">
        <v>224</v>
      </c>
      <c r="C2168" s="16" t="s">
        <v>1469</v>
      </c>
      <c r="D2168" s="15">
        <v>41581.451585648145</v>
      </c>
      <c r="E2168" s="15">
        <v>41587.228460648148</v>
      </c>
      <c r="F2168" s="16" t="s">
        <v>280</v>
      </c>
      <c r="G2168" s="16" t="s">
        <v>10</v>
      </c>
      <c r="H2168" s="16" t="s">
        <v>255</v>
      </c>
      <c r="I2168" s="16" t="s">
        <v>255</v>
      </c>
      <c r="J2168" s="17">
        <v>30</v>
      </c>
      <c r="K2168" s="17">
        <v>0</v>
      </c>
      <c r="L2168" s="17">
        <v>30</v>
      </c>
      <c r="M2168" s="16" t="s">
        <v>1864</v>
      </c>
      <c r="N2168" s="15">
        <v>41721</v>
      </c>
    </row>
    <row r="2169" spans="1:14" x14ac:dyDescent="0.2">
      <c r="A2169" s="18">
        <v>41549.680601851855</v>
      </c>
      <c r="B2169" s="16" t="s">
        <v>97</v>
      </c>
      <c r="C2169" s="16" t="s">
        <v>1470</v>
      </c>
      <c r="D2169" s="15">
        <v>41537.602361111109</v>
      </c>
      <c r="E2169" s="15">
        <v>41540.18922453704</v>
      </c>
      <c r="F2169" s="16" t="s">
        <v>274</v>
      </c>
      <c r="G2169" s="16" t="s">
        <v>10</v>
      </c>
      <c r="H2169" s="16" t="s">
        <v>252</v>
      </c>
      <c r="I2169" s="16" t="s">
        <v>252</v>
      </c>
      <c r="J2169" s="17">
        <v>220</v>
      </c>
      <c r="K2169" s="17">
        <v>190.02</v>
      </c>
      <c r="L2169" s="17">
        <v>410.02</v>
      </c>
      <c r="M2169" s="16" t="s">
        <v>1864</v>
      </c>
      <c r="N2169" s="15">
        <v>41795</v>
      </c>
    </row>
    <row r="2170" spans="1:14" x14ac:dyDescent="0.2">
      <c r="A2170" s="18">
        <v>41593.587442129632</v>
      </c>
      <c r="B2170" s="16" t="s">
        <v>85</v>
      </c>
      <c r="C2170" s="16" t="s">
        <v>1471</v>
      </c>
      <c r="D2170" s="15">
        <v>41581.506597222222</v>
      </c>
      <c r="E2170" s="15">
        <v>41586.911099537036</v>
      </c>
      <c r="F2170" s="16" t="s">
        <v>280</v>
      </c>
      <c r="G2170" s="16" t="s">
        <v>10</v>
      </c>
      <c r="H2170" s="16" t="s">
        <v>251</v>
      </c>
      <c r="I2170" s="16" t="s">
        <v>251</v>
      </c>
      <c r="J2170" s="17">
        <v>30</v>
      </c>
      <c r="K2170" s="17">
        <v>0</v>
      </c>
      <c r="L2170" s="17">
        <v>30</v>
      </c>
      <c r="M2170" s="16" t="s">
        <v>1863</v>
      </c>
      <c r="N2170" s="15"/>
    </row>
    <row r="2171" spans="1:14" x14ac:dyDescent="0.2">
      <c r="A2171" s="18">
        <v>41548.744814814818</v>
      </c>
      <c r="B2171" s="16" t="s">
        <v>231</v>
      </c>
      <c r="C2171" s="16" t="s">
        <v>452</v>
      </c>
      <c r="D2171" s="15">
        <v>41536.663483796299</v>
      </c>
      <c r="E2171" s="15">
        <v>41553.46398148148</v>
      </c>
      <c r="F2171" s="16" t="s">
        <v>288</v>
      </c>
      <c r="G2171" s="16" t="s">
        <v>10</v>
      </c>
      <c r="H2171" s="16" t="s">
        <v>255</v>
      </c>
      <c r="I2171" s="16" t="s">
        <v>255</v>
      </c>
      <c r="J2171" s="17">
        <v>30</v>
      </c>
      <c r="K2171" s="17">
        <v>700</v>
      </c>
      <c r="L2171" s="17">
        <v>730</v>
      </c>
      <c r="M2171" s="16" t="s">
        <v>1864</v>
      </c>
      <c r="N2171" s="15">
        <v>41938</v>
      </c>
    </row>
    <row r="2172" spans="1:14" x14ac:dyDescent="0.2">
      <c r="A2172" s="18">
        <v>41548.897060185183</v>
      </c>
      <c r="B2172" s="16" t="s">
        <v>238</v>
      </c>
      <c r="C2172" s="16" t="s">
        <v>1472</v>
      </c>
      <c r="D2172" s="15">
        <v>41536.811608796299</v>
      </c>
      <c r="F2172" s="16" t="s">
        <v>288</v>
      </c>
      <c r="G2172" s="16" t="s">
        <v>10</v>
      </c>
      <c r="H2172" s="16" t="s">
        <v>252</v>
      </c>
      <c r="I2172" s="16" t="s">
        <v>252</v>
      </c>
      <c r="J2172" s="17">
        <v>30</v>
      </c>
      <c r="K2172" s="17">
        <v>470</v>
      </c>
      <c r="L2172" s="17">
        <v>500</v>
      </c>
      <c r="M2172" s="16" t="s">
        <v>1864</v>
      </c>
      <c r="N2172" s="15">
        <v>41906</v>
      </c>
    </row>
    <row r="2173" spans="1:14" x14ac:dyDescent="0.2">
      <c r="A2173" s="18">
        <v>41593.497800925928</v>
      </c>
      <c r="B2173" s="16" t="s">
        <v>207</v>
      </c>
      <c r="C2173" s="16" t="s">
        <v>1473</v>
      </c>
      <c r="D2173" s="15">
        <v>41581.409016203703</v>
      </c>
      <c r="E2173" s="15">
        <v>41586.868842592594</v>
      </c>
      <c r="F2173" s="16" t="s">
        <v>280</v>
      </c>
      <c r="G2173" s="16" t="s">
        <v>10</v>
      </c>
      <c r="H2173" s="16" t="s">
        <v>252</v>
      </c>
      <c r="I2173" s="16" t="s">
        <v>252</v>
      </c>
      <c r="J2173" s="17">
        <v>30</v>
      </c>
      <c r="K2173" s="17">
        <v>400</v>
      </c>
      <c r="L2173" s="17">
        <v>430</v>
      </c>
      <c r="M2173" s="16" t="s">
        <v>1864</v>
      </c>
      <c r="N2173" s="15">
        <v>41935</v>
      </c>
    </row>
    <row r="2174" spans="1:14" x14ac:dyDescent="0.2">
      <c r="A2174" s="18">
        <v>41561.558287037034</v>
      </c>
      <c r="B2174" s="16" t="s">
        <v>97</v>
      </c>
      <c r="C2174" s="16" t="s">
        <v>870</v>
      </c>
      <c r="D2174" s="15">
        <v>41549.466631944444</v>
      </c>
      <c r="E2174" s="15">
        <v>41562.696331018517</v>
      </c>
      <c r="F2174" s="16" t="s">
        <v>326</v>
      </c>
      <c r="G2174" s="16" t="s">
        <v>10</v>
      </c>
      <c r="H2174" s="16" t="s">
        <v>251</v>
      </c>
      <c r="I2174" s="16" t="s">
        <v>251</v>
      </c>
      <c r="J2174" s="17">
        <v>30</v>
      </c>
      <c r="K2174" s="17">
        <v>0</v>
      </c>
      <c r="L2174" s="17">
        <v>30</v>
      </c>
      <c r="M2174" s="16" t="s">
        <v>1864</v>
      </c>
      <c r="N2174" s="15">
        <v>41931</v>
      </c>
    </row>
    <row r="2175" spans="1:14" x14ac:dyDescent="0.2">
      <c r="A2175" s="18">
        <v>41562.499618055554</v>
      </c>
      <c r="B2175" s="16" t="s">
        <v>207</v>
      </c>
      <c r="C2175" s="16" t="s">
        <v>583</v>
      </c>
      <c r="D2175" s="15">
        <v>41550.3905787037</v>
      </c>
      <c r="E2175" s="15">
        <v>41556.606006944443</v>
      </c>
      <c r="F2175" s="16" t="s">
        <v>280</v>
      </c>
      <c r="G2175" s="16" t="s">
        <v>10</v>
      </c>
      <c r="H2175" s="16" t="s">
        <v>255</v>
      </c>
      <c r="I2175" s="16" t="s">
        <v>255</v>
      </c>
      <c r="J2175" s="17">
        <v>401</v>
      </c>
      <c r="K2175" s="17">
        <v>0</v>
      </c>
      <c r="L2175" s="17">
        <v>401</v>
      </c>
      <c r="M2175" s="16" t="s">
        <v>1863</v>
      </c>
      <c r="N2175" s="15"/>
    </row>
    <row r="2176" spans="1:14" x14ac:dyDescent="0.2">
      <c r="A2176" s="18">
        <v>41562.575254629628</v>
      </c>
      <c r="B2176" s="16" t="s">
        <v>216</v>
      </c>
      <c r="C2176" s="16" t="s">
        <v>323</v>
      </c>
      <c r="D2176" s="15">
        <v>41550.462291666663</v>
      </c>
      <c r="E2176" s="15">
        <v>41540.440636574072</v>
      </c>
      <c r="F2176" s="16" t="s">
        <v>280</v>
      </c>
      <c r="G2176" s="16" t="s">
        <v>10</v>
      </c>
      <c r="H2176" s="16" t="s">
        <v>253</v>
      </c>
      <c r="I2176" s="16" t="s">
        <v>253</v>
      </c>
      <c r="J2176" s="17">
        <v>50</v>
      </c>
      <c r="K2176" s="17">
        <v>0</v>
      </c>
      <c r="L2176" s="17">
        <v>50</v>
      </c>
      <c r="M2176" s="16" t="s">
        <v>1864</v>
      </c>
      <c r="N2176" s="15">
        <v>41770</v>
      </c>
    </row>
    <row r="2177" spans="1:14" x14ac:dyDescent="0.2">
      <c r="A2177" s="18">
        <v>41561.868668981479</v>
      </c>
      <c r="B2177" s="16" t="s">
        <v>208</v>
      </c>
      <c r="C2177" s="16" t="s">
        <v>469</v>
      </c>
      <c r="D2177" s="15">
        <v>41549.748217592591</v>
      </c>
      <c r="F2177" s="16" t="s">
        <v>280</v>
      </c>
      <c r="G2177" s="16" t="s">
        <v>10</v>
      </c>
      <c r="H2177" s="16" t="s">
        <v>255</v>
      </c>
      <c r="I2177" s="16" t="s">
        <v>255</v>
      </c>
      <c r="J2177" s="17">
        <v>949</v>
      </c>
      <c r="K2177" s="17">
        <v>0</v>
      </c>
      <c r="L2177" s="17">
        <v>949</v>
      </c>
      <c r="M2177" s="16" t="s">
        <v>1864</v>
      </c>
      <c r="N2177" s="15">
        <v>41726</v>
      </c>
    </row>
    <row r="2178" spans="1:14" x14ac:dyDescent="0.2">
      <c r="A2178" s="18">
        <v>41593.501956018517</v>
      </c>
      <c r="B2178" s="16" t="s">
        <v>207</v>
      </c>
      <c r="C2178" s="16" t="s">
        <v>1474</v>
      </c>
      <c r="D2178" s="15">
        <v>41581.377962962964</v>
      </c>
      <c r="E2178" s="15">
        <v>41586.864687499998</v>
      </c>
      <c r="F2178" s="16" t="s">
        <v>280</v>
      </c>
      <c r="G2178" s="16" t="s">
        <v>10</v>
      </c>
      <c r="H2178" s="16" t="s">
        <v>255</v>
      </c>
      <c r="I2178" s="16" t="s">
        <v>255</v>
      </c>
      <c r="J2178" s="17">
        <v>30</v>
      </c>
      <c r="K2178" s="17">
        <v>0</v>
      </c>
      <c r="L2178" s="17">
        <v>30</v>
      </c>
      <c r="M2178" s="16" t="s">
        <v>1863</v>
      </c>
      <c r="N2178" s="15"/>
    </row>
    <row r="2179" spans="1:14" x14ac:dyDescent="0.2">
      <c r="A2179" s="18">
        <v>41548.749548611115</v>
      </c>
      <c r="B2179" s="16" t="s">
        <v>231</v>
      </c>
      <c r="C2179" s="16" t="s">
        <v>1475</v>
      </c>
      <c r="D2179" s="15">
        <v>41536.61954861111</v>
      </c>
      <c r="E2179" s="15">
        <v>41547.912222222221</v>
      </c>
      <c r="F2179" s="16" t="s">
        <v>288</v>
      </c>
      <c r="G2179" s="16" t="s">
        <v>10</v>
      </c>
      <c r="H2179" s="16" t="s">
        <v>255</v>
      </c>
      <c r="I2179" s="16" t="s">
        <v>255</v>
      </c>
      <c r="J2179" s="17">
        <v>1749</v>
      </c>
      <c r="K2179" s="17">
        <v>0</v>
      </c>
      <c r="L2179" s="17">
        <v>1749</v>
      </c>
      <c r="M2179" s="16" t="s">
        <v>1864</v>
      </c>
      <c r="N2179" s="15">
        <v>41776</v>
      </c>
    </row>
    <row r="2180" spans="1:14" x14ac:dyDescent="0.2">
      <c r="A2180" s="18">
        <v>41561.930798611109</v>
      </c>
      <c r="B2180" s="16" t="s">
        <v>199</v>
      </c>
      <c r="C2180" s="16" t="s">
        <v>660</v>
      </c>
      <c r="D2180" s="15">
        <v>41549.793217592596</v>
      </c>
      <c r="E2180" s="15">
        <v>41555.894317129627</v>
      </c>
      <c r="F2180" s="16" t="s">
        <v>280</v>
      </c>
      <c r="G2180" s="16" t="s">
        <v>10</v>
      </c>
      <c r="H2180" s="16" t="s">
        <v>252</v>
      </c>
      <c r="I2180" s="16" t="s">
        <v>252</v>
      </c>
      <c r="J2180" s="17">
        <v>20</v>
      </c>
      <c r="K2180" s="17">
        <v>0</v>
      </c>
      <c r="L2180" s="17">
        <v>20</v>
      </c>
      <c r="M2180" s="16" t="s">
        <v>1864</v>
      </c>
      <c r="N2180" s="15">
        <v>41800</v>
      </c>
    </row>
    <row r="2181" spans="1:14" x14ac:dyDescent="0.2">
      <c r="A2181" s="18">
        <v>41560.697071759256</v>
      </c>
      <c r="B2181" s="16" t="s">
        <v>65</v>
      </c>
      <c r="C2181" s="16" t="s">
        <v>1476</v>
      </c>
      <c r="D2181" s="15">
        <v>41548.558020833334</v>
      </c>
      <c r="F2181" s="16" t="s">
        <v>326</v>
      </c>
      <c r="G2181" s="16" t="s">
        <v>10</v>
      </c>
      <c r="H2181" s="16" t="s">
        <v>251</v>
      </c>
      <c r="I2181" s="16" t="s">
        <v>251</v>
      </c>
      <c r="J2181" s="17">
        <v>30</v>
      </c>
      <c r="K2181" s="17">
        <v>92</v>
      </c>
      <c r="L2181" s="17">
        <v>122</v>
      </c>
      <c r="M2181" s="16" t="s">
        <v>1864</v>
      </c>
      <c r="N2181" s="15">
        <v>41865</v>
      </c>
    </row>
    <row r="2182" spans="1:14" x14ac:dyDescent="0.2">
      <c r="A2182" s="18">
        <v>41561.965509259258</v>
      </c>
      <c r="B2182" s="16" t="s">
        <v>206</v>
      </c>
      <c r="C2182" s="16" t="s">
        <v>291</v>
      </c>
      <c r="D2182" s="15">
        <v>41549.815520833334</v>
      </c>
      <c r="E2182" s="15">
        <v>41556.500960648147</v>
      </c>
      <c r="F2182" s="16" t="s">
        <v>280</v>
      </c>
      <c r="G2182" s="16" t="s">
        <v>10</v>
      </c>
      <c r="H2182" s="16" t="s">
        <v>252</v>
      </c>
      <c r="I2182" s="16" t="s">
        <v>252</v>
      </c>
      <c r="J2182" s="17">
        <v>220</v>
      </c>
      <c r="K2182" s="17">
        <v>0</v>
      </c>
      <c r="L2182" s="17">
        <v>220</v>
      </c>
      <c r="M2182" s="16" t="s">
        <v>1864</v>
      </c>
      <c r="N2182" s="15">
        <v>41969</v>
      </c>
    </row>
    <row r="2183" spans="1:14" x14ac:dyDescent="0.2">
      <c r="A2183" s="18">
        <v>41561.929884259262</v>
      </c>
      <c r="B2183" s="16" t="s">
        <v>199</v>
      </c>
      <c r="C2183" s="16" t="s">
        <v>743</v>
      </c>
      <c r="D2183" s="15">
        <v>41549.777696759258</v>
      </c>
      <c r="E2183" s="15">
        <v>41555.894247685188</v>
      </c>
      <c r="F2183" s="16" t="s">
        <v>280</v>
      </c>
      <c r="G2183" s="16" t="s">
        <v>10</v>
      </c>
      <c r="H2183" s="16" t="s">
        <v>252</v>
      </c>
      <c r="I2183" s="16" t="s">
        <v>252</v>
      </c>
      <c r="J2183" s="17">
        <v>20</v>
      </c>
      <c r="K2183" s="17">
        <v>0</v>
      </c>
      <c r="L2183" s="17">
        <v>20</v>
      </c>
      <c r="M2183" s="16" t="s">
        <v>1864</v>
      </c>
      <c r="N2183" s="15">
        <v>41935</v>
      </c>
    </row>
    <row r="2184" spans="1:14" x14ac:dyDescent="0.2">
      <c r="A2184" s="18">
        <v>41548.681238425925</v>
      </c>
      <c r="B2184" s="16" t="s">
        <v>65</v>
      </c>
      <c r="C2184" s="16" t="s">
        <v>907</v>
      </c>
      <c r="D2184" s="15">
        <v>41536.524733796294</v>
      </c>
      <c r="E2184" s="15">
        <v>41552.483900462961</v>
      </c>
      <c r="F2184" s="16" t="s">
        <v>326</v>
      </c>
      <c r="G2184" s="16" t="s">
        <v>10</v>
      </c>
      <c r="H2184" s="16" t="s">
        <v>253</v>
      </c>
      <c r="I2184" s="16" t="s">
        <v>253</v>
      </c>
      <c r="J2184" s="17">
        <v>30</v>
      </c>
      <c r="K2184" s="17">
        <v>0</v>
      </c>
      <c r="L2184" s="17">
        <v>30</v>
      </c>
      <c r="M2184" s="16" t="s">
        <v>1864</v>
      </c>
      <c r="N2184" s="15">
        <v>41685</v>
      </c>
    </row>
    <row r="2185" spans="1:14" x14ac:dyDescent="0.2">
      <c r="A2185" s="18">
        <v>41561.885138888887</v>
      </c>
      <c r="B2185" s="16" t="s">
        <v>207</v>
      </c>
      <c r="C2185" s="16" t="s">
        <v>1477</v>
      </c>
      <c r="D2185" s="15">
        <v>41549.721550925926</v>
      </c>
      <c r="E2185" s="15">
        <v>41555.864398148151</v>
      </c>
      <c r="F2185" s="16" t="s">
        <v>280</v>
      </c>
      <c r="G2185" s="16" t="s">
        <v>10</v>
      </c>
      <c r="H2185" s="16" t="s">
        <v>255</v>
      </c>
      <c r="I2185" s="16" t="s">
        <v>255</v>
      </c>
      <c r="J2185" s="17">
        <v>30</v>
      </c>
      <c r="K2185" s="17">
        <v>20</v>
      </c>
      <c r="L2185" s="17">
        <v>50</v>
      </c>
      <c r="M2185" s="16" t="s">
        <v>1864</v>
      </c>
      <c r="N2185" s="15">
        <v>41716</v>
      </c>
    </row>
    <row r="2186" spans="1:14" x14ac:dyDescent="0.2">
      <c r="A2186" s="18">
        <v>41561.94253472222</v>
      </c>
      <c r="B2186" s="16" t="s">
        <v>110</v>
      </c>
      <c r="C2186" s="16" t="s">
        <v>1012</v>
      </c>
      <c r="D2186" s="15">
        <v>41549.776655092595</v>
      </c>
      <c r="E2186" s="15">
        <v>41555.894189814811</v>
      </c>
      <c r="F2186" s="16" t="s">
        <v>280</v>
      </c>
      <c r="G2186" s="16" t="s">
        <v>10</v>
      </c>
      <c r="H2186" s="16" t="s">
        <v>252</v>
      </c>
      <c r="I2186" s="16" t="s">
        <v>252</v>
      </c>
      <c r="J2186" s="17">
        <v>20</v>
      </c>
      <c r="K2186" s="17">
        <v>0</v>
      </c>
      <c r="L2186" s="17">
        <v>20</v>
      </c>
      <c r="M2186" s="16" t="s">
        <v>1864</v>
      </c>
      <c r="N2186" s="15">
        <v>41960</v>
      </c>
    </row>
    <row r="2187" spans="1:14" x14ac:dyDescent="0.2">
      <c r="A2187" s="18">
        <v>41561.876250000001</v>
      </c>
      <c r="B2187" s="16" t="s">
        <v>207</v>
      </c>
      <c r="C2187" s="16" t="s">
        <v>732</v>
      </c>
      <c r="D2187" s="15">
        <v>41549.709108796298</v>
      </c>
      <c r="E2187" s="15">
        <v>41555.893969907411</v>
      </c>
      <c r="F2187" s="16" t="s">
        <v>280</v>
      </c>
      <c r="G2187" s="16" t="s">
        <v>10</v>
      </c>
      <c r="H2187" s="16" t="s">
        <v>252</v>
      </c>
      <c r="I2187" s="16" t="s">
        <v>252</v>
      </c>
      <c r="J2187" s="17">
        <v>20</v>
      </c>
      <c r="K2187" s="17">
        <v>0</v>
      </c>
      <c r="L2187" s="17">
        <v>20</v>
      </c>
      <c r="M2187" s="16" t="s">
        <v>1864</v>
      </c>
      <c r="N2187" s="15">
        <v>41827</v>
      </c>
    </row>
    <row r="2188" spans="1:14" x14ac:dyDescent="0.2">
      <c r="A2188" s="18">
        <v>41561.884421296294</v>
      </c>
      <c r="B2188" s="16" t="s">
        <v>207</v>
      </c>
      <c r="C2188" s="16" t="s">
        <v>290</v>
      </c>
      <c r="D2188" s="15">
        <v>41549.708333333336</v>
      </c>
      <c r="E2188" s="15">
        <v>41555.893900462965</v>
      </c>
      <c r="F2188" s="16" t="s">
        <v>280</v>
      </c>
      <c r="G2188" s="16" t="s">
        <v>10</v>
      </c>
      <c r="H2188" s="16" t="s">
        <v>252</v>
      </c>
      <c r="I2188" s="16" t="s">
        <v>252</v>
      </c>
      <c r="J2188" s="17">
        <v>20</v>
      </c>
      <c r="K2188" s="17">
        <v>0</v>
      </c>
      <c r="L2188" s="17">
        <v>20</v>
      </c>
      <c r="M2188" s="16" t="s">
        <v>1864</v>
      </c>
      <c r="N2188" s="15">
        <v>41844</v>
      </c>
    </row>
    <row r="2189" spans="1:14" x14ac:dyDescent="0.2">
      <c r="A2189" s="18">
        <v>41561.884733796294</v>
      </c>
      <c r="B2189" s="16" t="s">
        <v>207</v>
      </c>
      <c r="C2189" s="16" t="s">
        <v>290</v>
      </c>
      <c r="D2189" s="15">
        <v>41549.708287037036</v>
      </c>
      <c r="E2189" s="15">
        <v>41555.893842592595</v>
      </c>
      <c r="F2189" s="16" t="s">
        <v>280</v>
      </c>
      <c r="G2189" s="16" t="s">
        <v>10</v>
      </c>
      <c r="H2189" s="16" t="s">
        <v>252</v>
      </c>
      <c r="I2189" s="16" t="s">
        <v>252</v>
      </c>
      <c r="J2189" s="17">
        <v>20</v>
      </c>
      <c r="K2189" s="17">
        <v>0</v>
      </c>
      <c r="L2189" s="17">
        <v>20</v>
      </c>
      <c r="M2189" s="16" t="s">
        <v>1864</v>
      </c>
      <c r="N2189" s="15">
        <v>41844</v>
      </c>
    </row>
    <row r="2190" spans="1:14" x14ac:dyDescent="0.2">
      <c r="A2190" s="18">
        <v>41561.96199074074</v>
      </c>
      <c r="B2190" s="16" t="s">
        <v>206</v>
      </c>
      <c r="C2190" s="16" t="s">
        <v>1478</v>
      </c>
      <c r="D2190" s="15">
        <v>41549.778252314813</v>
      </c>
      <c r="F2190" s="16" t="s">
        <v>280</v>
      </c>
      <c r="G2190" s="16" t="s">
        <v>10</v>
      </c>
      <c r="H2190" s="16" t="s">
        <v>252</v>
      </c>
      <c r="I2190" s="16" t="s">
        <v>252</v>
      </c>
      <c r="J2190" s="17">
        <v>30</v>
      </c>
      <c r="K2190" s="17">
        <v>0</v>
      </c>
      <c r="L2190" s="17">
        <v>30</v>
      </c>
      <c r="M2190" s="16" t="s">
        <v>1863</v>
      </c>
      <c r="N2190" s="15"/>
    </row>
    <row r="2191" spans="1:14" x14ac:dyDescent="0.2">
      <c r="A2191" s="18">
        <v>41561.868981481479</v>
      </c>
      <c r="B2191" s="16" t="s">
        <v>208</v>
      </c>
      <c r="C2191" s="16" t="s">
        <v>341</v>
      </c>
      <c r="D2191" s="15">
        <v>41549.684537037036</v>
      </c>
      <c r="E2191" s="15">
        <v>41560.808032407411</v>
      </c>
      <c r="F2191" s="16" t="s">
        <v>280</v>
      </c>
      <c r="G2191" s="16" t="s">
        <v>10</v>
      </c>
      <c r="H2191" s="16" t="s">
        <v>255</v>
      </c>
      <c r="I2191" s="16" t="s">
        <v>255</v>
      </c>
      <c r="J2191" s="17">
        <v>949</v>
      </c>
      <c r="K2191" s="17">
        <v>0</v>
      </c>
      <c r="L2191" s="17">
        <v>949</v>
      </c>
      <c r="M2191" s="16" t="s">
        <v>1864</v>
      </c>
      <c r="N2191" s="15">
        <v>41845</v>
      </c>
    </row>
    <row r="2192" spans="1:14" x14ac:dyDescent="0.2">
      <c r="A2192" s="18">
        <v>41561.885231481479</v>
      </c>
      <c r="B2192" s="16" t="s">
        <v>207</v>
      </c>
      <c r="C2192" s="16" t="s">
        <v>1477</v>
      </c>
      <c r="D2192" s="15">
        <v>41549.693206018521</v>
      </c>
      <c r="E2192" s="15">
        <v>41555.864328703705</v>
      </c>
      <c r="F2192" s="16" t="s">
        <v>280</v>
      </c>
      <c r="G2192" s="16" t="s">
        <v>10</v>
      </c>
      <c r="H2192" s="16" t="s">
        <v>255</v>
      </c>
      <c r="I2192" s="16" t="s">
        <v>255</v>
      </c>
      <c r="J2192" s="17">
        <v>30</v>
      </c>
      <c r="K2192" s="17">
        <v>0</v>
      </c>
      <c r="L2192" s="17">
        <v>30</v>
      </c>
      <c r="M2192" s="16" t="s">
        <v>1864</v>
      </c>
      <c r="N2192" s="15">
        <v>41716</v>
      </c>
    </row>
    <row r="2193" spans="1:14" x14ac:dyDescent="0.2">
      <c r="A2193" s="18">
        <v>41561.869074074071</v>
      </c>
      <c r="B2193" s="16" t="s">
        <v>208</v>
      </c>
      <c r="C2193" s="16" t="s">
        <v>341</v>
      </c>
      <c r="D2193" s="15">
        <v>41549.657858796294</v>
      </c>
      <c r="E2193" s="15">
        <v>41560.807974537034</v>
      </c>
      <c r="F2193" s="16" t="s">
        <v>280</v>
      </c>
      <c r="G2193" s="16" t="s">
        <v>10</v>
      </c>
      <c r="H2193" s="16" t="s">
        <v>255</v>
      </c>
      <c r="I2193" s="16" t="s">
        <v>255</v>
      </c>
      <c r="J2193" s="17">
        <v>949</v>
      </c>
      <c r="K2193" s="17">
        <v>0</v>
      </c>
      <c r="L2193" s="17">
        <v>949</v>
      </c>
      <c r="M2193" s="16" t="s">
        <v>1864</v>
      </c>
      <c r="N2193" s="15">
        <v>41845</v>
      </c>
    </row>
    <row r="2194" spans="1:14" x14ac:dyDescent="0.2">
      <c r="A2194" s="18">
        <v>41593.620034722226</v>
      </c>
      <c r="B2194" s="16" t="s">
        <v>217</v>
      </c>
      <c r="C2194" s="16" t="s">
        <v>1479</v>
      </c>
      <c r="D2194" s="15">
        <v>41581.404143518521</v>
      </c>
      <c r="E2194" s="15">
        <v>41587.433067129627</v>
      </c>
      <c r="F2194" s="16" t="s">
        <v>280</v>
      </c>
      <c r="G2194" s="16" t="s">
        <v>10</v>
      </c>
      <c r="H2194" s="16" t="s">
        <v>251</v>
      </c>
      <c r="I2194" s="16" t="s">
        <v>251</v>
      </c>
      <c r="J2194" s="17">
        <v>30</v>
      </c>
      <c r="K2194" s="17">
        <v>0</v>
      </c>
      <c r="L2194" s="17">
        <v>30</v>
      </c>
      <c r="M2194" s="16" t="s">
        <v>1864</v>
      </c>
      <c r="N2194" s="15">
        <v>41689</v>
      </c>
    </row>
    <row r="2195" spans="1:14" x14ac:dyDescent="0.2">
      <c r="A2195" s="18">
        <v>41561.863321759258</v>
      </c>
      <c r="B2195" s="16" t="s">
        <v>208</v>
      </c>
      <c r="C2195" s="16" t="s">
        <v>298</v>
      </c>
      <c r="D2195" s="15">
        <v>41549.642812500002</v>
      </c>
      <c r="E2195" s="15">
        <v>41556.227905092594</v>
      </c>
      <c r="F2195" s="16" t="s">
        <v>280</v>
      </c>
      <c r="G2195" s="16" t="s">
        <v>10</v>
      </c>
      <c r="H2195" s="16" t="s">
        <v>255</v>
      </c>
      <c r="I2195" s="16" t="s">
        <v>255</v>
      </c>
      <c r="J2195" s="17">
        <v>30</v>
      </c>
      <c r="K2195" s="17">
        <v>0</v>
      </c>
      <c r="L2195" s="17">
        <v>30</v>
      </c>
      <c r="M2195" s="16" t="s">
        <v>1864</v>
      </c>
      <c r="N2195" s="15">
        <v>41931</v>
      </c>
    </row>
    <row r="2196" spans="1:14" x14ac:dyDescent="0.2">
      <c r="A2196" s="18">
        <v>41561.54415509259</v>
      </c>
      <c r="B2196" s="16" t="s">
        <v>157</v>
      </c>
      <c r="C2196" s="16" t="s">
        <v>870</v>
      </c>
      <c r="D2196" s="15">
        <v>41549.317453703705</v>
      </c>
      <c r="E2196" s="15">
        <v>41562.70815972222</v>
      </c>
      <c r="F2196" s="16" t="s">
        <v>326</v>
      </c>
      <c r="G2196" s="16" t="s">
        <v>10</v>
      </c>
      <c r="H2196" s="16" t="s">
        <v>251</v>
      </c>
      <c r="I2196" s="16" t="s">
        <v>251</v>
      </c>
      <c r="J2196" s="17">
        <v>30</v>
      </c>
      <c r="K2196" s="17">
        <v>0</v>
      </c>
      <c r="L2196" s="17">
        <v>30</v>
      </c>
      <c r="M2196" s="16" t="s">
        <v>1864</v>
      </c>
      <c r="N2196" s="15">
        <v>41931</v>
      </c>
    </row>
    <row r="2197" spans="1:14" x14ac:dyDescent="0.2">
      <c r="A2197" s="18">
        <v>41548.766956018517</v>
      </c>
      <c r="B2197" s="16" t="s">
        <v>232</v>
      </c>
      <c r="C2197" s="16" t="s">
        <v>1480</v>
      </c>
      <c r="D2197" s="15">
        <v>41536.53597222222</v>
      </c>
      <c r="E2197" s="15">
        <v>41542.870347222219</v>
      </c>
      <c r="F2197" s="16" t="s">
        <v>288</v>
      </c>
      <c r="G2197" s="16" t="s">
        <v>10</v>
      </c>
      <c r="H2197" s="16" t="s">
        <v>256</v>
      </c>
      <c r="I2197" s="16" t="s">
        <v>256</v>
      </c>
      <c r="J2197" s="17">
        <v>30</v>
      </c>
      <c r="K2197" s="17">
        <v>457</v>
      </c>
      <c r="L2197" s="17">
        <v>487</v>
      </c>
      <c r="M2197" s="16" t="s">
        <v>1864</v>
      </c>
      <c r="N2197" s="15">
        <v>41717</v>
      </c>
    </row>
    <row r="2198" spans="1:14" x14ac:dyDescent="0.2">
      <c r="A2198" s="18">
        <v>41548.791967592595</v>
      </c>
      <c r="B2198" s="16" t="s">
        <v>237</v>
      </c>
      <c r="C2198" s="16" t="s">
        <v>1481</v>
      </c>
      <c r="D2198" s="15">
        <v>41536.559814814813</v>
      </c>
      <c r="E2198" s="15">
        <v>41547.616770833331</v>
      </c>
      <c r="F2198" s="16" t="s">
        <v>288</v>
      </c>
      <c r="G2198" s="16" t="s">
        <v>10</v>
      </c>
      <c r="H2198" s="16" t="s">
        <v>252</v>
      </c>
      <c r="I2198" s="16" t="s">
        <v>252</v>
      </c>
      <c r="J2198" s="17">
        <v>30</v>
      </c>
      <c r="K2198" s="17">
        <v>200</v>
      </c>
      <c r="L2198" s="17">
        <v>230</v>
      </c>
      <c r="M2198" s="16" t="s">
        <v>1864</v>
      </c>
      <c r="N2198" s="15">
        <v>41818</v>
      </c>
    </row>
    <row r="2199" spans="1:14" x14ac:dyDescent="0.2">
      <c r="A2199" s="18">
        <v>41548.77107638889</v>
      </c>
      <c r="B2199" s="16" t="s">
        <v>157</v>
      </c>
      <c r="C2199" s="16" t="s">
        <v>1199</v>
      </c>
      <c r="D2199" s="15">
        <v>41536.530081018522</v>
      </c>
      <c r="E2199" s="15">
        <v>41552.484710648147</v>
      </c>
      <c r="F2199" s="16" t="s">
        <v>326</v>
      </c>
      <c r="G2199" s="16" t="s">
        <v>10</v>
      </c>
      <c r="H2199" s="16" t="s">
        <v>251</v>
      </c>
      <c r="I2199" s="16" t="s">
        <v>251</v>
      </c>
      <c r="J2199" s="17">
        <v>30</v>
      </c>
      <c r="K2199" s="17">
        <v>0</v>
      </c>
      <c r="L2199" s="17">
        <v>30</v>
      </c>
      <c r="M2199" s="16" t="s">
        <v>1864</v>
      </c>
      <c r="N2199" s="15">
        <v>41673</v>
      </c>
    </row>
    <row r="2200" spans="1:14" x14ac:dyDescent="0.2">
      <c r="A2200" s="18">
        <v>41548.680914351855</v>
      </c>
      <c r="B2200" s="16" t="s">
        <v>65</v>
      </c>
      <c r="C2200" s="16" t="s">
        <v>1482</v>
      </c>
      <c r="D2200" s="15">
        <v>41536.431863425925</v>
      </c>
      <c r="E2200" s="15">
        <v>41552.517094907409</v>
      </c>
      <c r="F2200" s="16" t="s">
        <v>326</v>
      </c>
      <c r="G2200" s="16" t="s">
        <v>10</v>
      </c>
      <c r="H2200" s="16" t="s">
        <v>251</v>
      </c>
      <c r="I2200" s="16" t="s">
        <v>251</v>
      </c>
      <c r="J2200" s="17">
        <v>30</v>
      </c>
      <c r="K2200" s="17">
        <v>48.75</v>
      </c>
      <c r="L2200" s="17">
        <v>78.75</v>
      </c>
      <c r="M2200" s="16" t="s">
        <v>1864</v>
      </c>
      <c r="N2200" s="15">
        <v>41995</v>
      </c>
    </row>
    <row r="2201" spans="1:14" x14ac:dyDescent="0.2">
      <c r="A2201" s="18">
        <v>41548.77171296296</v>
      </c>
      <c r="B2201" s="16" t="s">
        <v>157</v>
      </c>
      <c r="C2201" s="16" t="s">
        <v>1327</v>
      </c>
      <c r="D2201" s="15">
        <v>41536.520115740743</v>
      </c>
      <c r="E2201" s="15">
        <v>41552.513680555552</v>
      </c>
      <c r="F2201" s="16" t="s">
        <v>326</v>
      </c>
      <c r="G2201" s="16" t="s">
        <v>10</v>
      </c>
      <c r="H2201" s="16" t="s">
        <v>251</v>
      </c>
      <c r="I2201" s="16" t="s">
        <v>251</v>
      </c>
      <c r="J2201" s="17">
        <v>30</v>
      </c>
      <c r="K2201" s="17">
        <v>0</v>
      </c>
      <c r="L2201" s="17">
        <v>30</v>
      </c>
      <c r="M2201" s="16" t="s">
        <v>1864</v>
      </c>
      <c r="N2201" s="15">
        <v>41692</v>
      </c>
    </row>
    <row r="2202" spans="1:14" x14ac:dyDescent="0.2">
      <c r="A2202" s="18">
        <v>41561.966111111113</v>
      </c>
      <c r="B2202" s="16" t="s">
        <v>206</v>
      </c>
      <c r="C2202" s="16" t="s">
        <v>296</v>
      </c>
      <c r="D2202" s="15">
        <v>41549.685636574075</v>
      </c>
      <c r="E2202" s="15">
        <v>41556.433645833335</v>
      </c>
      <c r="F2202" s="16" t="s">
        <v>280</v>
      </c>
      <c r="G2202" s="16" t="s">
        <v>10</v>
      </c>
      <c r="H2202" s="16" t="s">
        <v>252</v>
      </c>
      <c r="I2202" s="16" t="s">
        <v>252</v>
      </c>
      <c r="J2202" s="17">
        <v>220</v>
      </c>
      <c r="K2202" s="17">
        <v>0</v>
      </c>
      <c r="L2202" s="17">
        <v>220</v>
      </c>
      <c r="M2202" s="16" t="s">
        <v>1864</v>
      </c>
      <c r="N2202" s="15">
        <v>41955</v>
      </c>
    </row>
    <row r="2203" spans="1:14" x14ac:dyDescent="0.2">
      <c r="A2203" s="18">
        <v>41561.973275462966</v>
      </c>
      <c r="B2203" s="16" t="s">
        <v>211</v>
      </c>
      <c r="C2203" s="16" t="s">
        <v>1483</v>
      </c>
      <c r="D2203" s="15">
        <v>41549.686481481483</v>
      </c>
      <c r="E2203" s="15">
        <v>41556.214259259257</v>
      </c>
      <c r="F2203" s="16" t="s">
        <v>280</v>
      </c>
      <c r="G2203" s="16" t="s">
        <v>10</v>
      </c>
      <c r="H2203" s="16" t="s">
        <v>252</v>
      </c>
      <c r="I2203" s="16" t="s">
        <v>252</v>
      </c>
      <c r="J2203" s="17">
        <v>30</v>
      </c>
      <c r="K2203" s="17">
        <v>390</v>
      </c>
      <c r="L2203" s="17">
        <v>420</v>
      </c>
      <c r="M2203" s="16" t="s">
        <v>1863</v>
      </c>
      <c r="N2203" s="15"/>
    </row>
    <row r="2204" spans="1:14" x14ac:dyDescent="0.2">
      <c r="A2204" s="18">
        <v>41561.884027777778</v>
      </c>
      <c r="B2204" s="16" t="s">
        <v>207</v>
      </c>
      <c r="C2204" s="16" t="s">
        <v>307</v>
      </c>
      <c r="D2204" s="15">
        <v>41549.592557870368</v>
      </c>
      <c r="E2204" s="15">
        <v>41555.893645833334</v>
      </c>
      <c r="F2204" s="16" t="s">
        <v>280</v>
      </c>
      <c r="G2204" s="16" t="s">
        <v>10</v>
      </c>
      <c r="H2204" s="16" t="s">
        <v>252</v>
      </c>
      <c r="I2204" s="16" t="s">
        <v>252</v>
      </c>
      <c r="J2204" s="17">
        <v>20</v>
      </c>
      <c r="K2204" s="17">
        <v>194.5</v>
      </c>
      <c r="L2204" s="17">
        <v>214.5</v>
      </c>
      <c r="M2204" s="16" t="s">
        <v>1864</v>
      </c>
      <c r="N2204" s="15">
        <v>41645</v>
      </c>
    </row>
    <row r="2205" spans="1:14" x14ac:dyDescent="0.2">
      <c r="A2205" s="18">
        <v>41561.875740740739</v>
      </c>
      <c r="B2205" s="16" t="s">
        <v>207</v>
      </c>
      <c r="C2205" s="16" t="s">
        <v>1106</v>
      </c>
      <c r="D2205" s="15">
        <v>41549.577523148146</v>
      </c>
      <c r="E2205" s="15">
        <v>41556.3515625</v>
      </c>
      <c r="F2205" s="16" t="s">
        <v>280</v>
      </c>
      <c r="G2205" s="16" t="s">
        <v>10</v>
      </c>
      <c r="H2205" s="16" t="s">
        <v>252</v>
      </c>
      <c r="I2205" s="16" t="s">
        <v>252</v>
      </c>
      <c r="J2205" s="17">
        <v>20</v>
      </c>
      <c r="K2205" s="17">
        <v>0</v>
      </c>
      <c r="L2205" s="17">
        <v>20</v>
      </c>
      <c r="M2205" s="16" t="s">
        <v>1864</v>
      </c>
      <c r="N2205" s="15">
        <v>41649</v>
      </c>
    </row>
    <row r="2206" spans="1:14" x14ac:dyDescent="0.2">
      <c r="A2206" s="18">
        <v>41561.86513888889</v>
      </c>
      <c r="B2206" s="16" t="s">
        <v>208</v>
      </c>
      <c r="C2206" s="16" t="s">
        <v>1402</v>
      </c>
      <c r="D2206" s="15">
        <v>41549.555659722224</v>
      </c>
      <c r="E2206" s="15">
        <v>41555.86414351852</v>
      </c>
      <c r="F2206" s="16" t="s">
        <v>280</v>
      </c>
      <c r="G2206" s="16" t="s">
        <v>10</v>
      </c>
      <c r="H2206" s="16" t="s">
        <v>255</v>
      </c>
      <c r="I2206" s="16" t="s">
        <v>255</v>
      </c>
      <c r="J2206" s="17">
        <v>30</v>
      </c>
      <c r="K2206" s="17">
        <v>30</v>
      </c>
      <c r="L2206" s="17">
        <v>60</v>
      </c>
      <c r="M2206" s="16" t="s">
        <v>1864</v>
      </c>
      <c r="N2206" s="15">
        <v>41709</v>
      </c>
    </row>
    <row r="2207" spans="1:14" x14ac:dyDescent="0.2">
      <c r="A2207" s="18">
        <v>41593.747499999998</v>
      </c>
      <c r="B2207" s="16" t="s">
        <v>213</v>
      </c>
      <c r="C2207" s="16" t="s">
        <v>1484</v>
      </c>
      <c r="D2207" s="15">
        <v>41581.435972222222</v>
      </c>
      <c r="E2207" s="15">
        <v>41586.6952662037</v>
      </c>
      <c r="F2207" s="16" t="s">
        <v>575</v>
      </c>
      <c r="G2207" s="16" t="s">
        <v>11</v>
      </c>
      <c r="H2207" s="16" t="s">
        <v>254</v>
      </c>
      <c r="I2207" s="16" t="s">
        <v>254</v>
      </c>
      <c r="J2207" s="17">
        <v>150</v>
      </c>
      <c r="K2207" s="17">
        <v>181</v>
      </c>
      <c r="L2207" s="17">
        <v>331</v>
      </c>
      <c r="M2207" s="16" t="s">
        <v>1864</v>
      </c>
      <c r="N2207" s="15">
        <v>41950</v>
      </c>
    </row>
    <row r="2208" spans="1:14" x14ac:dyDescent="0.2">
      <c r="A2208" s="18">
        <v>41548.748738425929</v>
      </c>
      <c r="B2208" s="16" t="s">
        <v>231</v>
      </c>
      <c r="C2208" s="16" t="s">
        <v>1485</v>
      </c>
      <c r="D2208" s="15">
        <v>41536.430405092593</v>
      </c>
      <c r="E2208" s="15">
        <v>41547.889641203707</v>
      </c>
      <c r="F2208" s="16" t="s">
        <v>288</v>
      </c>
      <c r="G2208" s="16" t="s">
        <v>10</v>
      </c>
      <c r="H2208" s="16" t="s">
        <v>256</v>
      </c>
      <c r="I2208" s="16" t="s">
        <v>256</v>
      </c>
      <c r="J2208" s="17">
        <v>30</v>
      </c>
      <c r="K2208" s="17">
        <v>522.5</v>
      </c>
      <c r="L2208" s="17">
        <v>552.5</v>
      </c>
      <c r="M2208" s="16" t="s">
        <v>1864</v>
      </c>
      <c r="N2208" s="15">
        <v>41739</v>
      </c>
    </row>
    <row r="2209" spans="1:14" x14ac:dyDescent="0.2">
      <c r="A2209" s="18">
        <v>41561.963171296295</v>
      </c>
      <c r="B2209" s="16" t="s">
        <v>206</v>
      </c>
      <c r="C2209" s="16" t="s">
        <v>437</v>
      </c>
      <c r="D2209" s="15">
        <v>41549.627453703702</v>
      </c>
      <c r="E2209" s="15">
        <v>41549.693726851852</v>
      </c>
      <c r="F2209" s="16" t="s">
        <v>280</v>
      </c>
      <c r="G2209" s="16" t="s">
        <v>10</v>
      </c>
      <c r="H2209" s="16" t="s">
        <v>252</v>
      </c>
      <c r="I2209" s="16" t="s">
        <v>252</v>
      </c>
      <c r="J2209" s="17">
        <v>220</v>
      </c>
      <c r="K2209" s="17">
        <v>142.5</v>
      </c>
      <c r="L2209" s="17">
        <v>362.5</v>
      </c>
      <c r="M2209" s="16" t="s">
        <v>1863</v>
      </c>
      <c r="N2209" s="15"/>
    </row>
    <row r="2210" spans="1:14" x14ac:dyDescent="0.2">
      <c r="A2210" s="18">
        <v>41561.966724537036</v>
      </c>
      <c r="B2210" s="16" t="s">
        <v>206</v>
      </c>
      <c r="C2210" s="16" t="s">
        <v>514</v>
      </c>
      <c r="D2210" s="15">
        <v>41549.62872685185</v>
      </c>
      <c r="F2210" s="16" t="s">
        <v>280</v>
      </c>
      <c r="G2210" s="16" t="s">
        <v>10</v>
      </c>
      <c r="H2210" s="16" t="s">
        <v>252</v>
      </c>
      <c r="I2210" s="16" t="s">
        <v>252</v>
      </c>
      <c r="J2210" s="17">
        <v>220</v>
      </c>
      <c r="K2210" s="17">
        <v>0</v>
      </c>
      <c r="L2210" s="17">
        <v>220</v>
      </c>
      <c r="M2210" s="16" t="s">
        <v>1864</v>
      </c>
      <c r="N2210" s="15">
        <v>41645</v>
      </c>
    </row>
    <row r="2211" spans="1:14" x14ac:dyDescent="0.2">
      <c r="A2211" s="18">
        <v>41561.875648148147</v>
      </c>
      <c r="B2211" s="16" t="s">
        <v>207</v>
      </c>
      <c r="C2211" s="16" t="s">
        <v>1486</v>
      </c>
      <c r="D2211" s="15">
        <v>41549.528935185182</v>
      </c>
      <c r="E2211" s="15">
        <v>41555.893437500003</v>
      </c>
      <c r="F2211" s="16" t="s">
        <v>280</v>
      </c>
      <c r="G2211" s="16" t="s">
        <v>10</v>
      </c>
      <c r="H2211" s="16" t="s">
        <v>252</v>
      </c>
      <c r="I2211" s="16" t="s">
        <v>252</v>
      </c>
      <c r="J2211" s="17">
        <v>20</v>
      </c>
      <c r="K2211" s="17">
        <v>0</v>
      </c>
      <c r="L2211" s="17">
        <v>20</v>
      </c>
      <c r="M2211" s="16" t="s">
        <v>1864</v>
      </c>
      <c r="N2211" s="15">
        <v>41895</v>
      </c>
    </row>
    <row r="2212" spans="1:14" x14ac:dyDescent="0.2">
      <c r="A2212" s="18">
        <v>41556.600451388891</v>
      </c>
      <c r="B2212" s="16" t="s">
        <v>103</v>
      </c>
      <c r="C2212" s="16" t="s">
        <v>297</v>
      </c>
      <c r="D2212" s="15">
        <v>41544.23232638889</v>
      </c>
      <c r="F2212" s="16" t="s">
        <v>280</v>
      </c>
      <c r="G2212" s="16" t="s">
        <v>10</v>
      </c>
      <c r="H2212" s="16" t="s">
        <v>253</v>
      </c>
      <c r="I2212" s="16" t="s">
        <v>253</v>
      </c>
      <c r="J2212" s="17">
        <v>30</v>
      </c>
      <c r="K2212" s="17">
        <v>0</v>
      </c>
      <c r="L2212" s="17">
        <v>30</v>
      </c>
      <c r="M2212" s="16" t="s">
        <v>1863</v>
      </c>
      <c r="N2212" s="15"/>
    </row>
    <row r="2213" spans="1:14" x14ac:dyDescent="0.2">
      <c r="A2213" s="18">
        <v>41556.601631944446</v>
      </c>
      <c r="B2213" s="16" t="s">
        <v>103</v>
      </c>
      <c r="C2213" s="16" t="s">
        <v>297</v>
      </c>
      <c r="D2213" s="15">
        <v>41544.23232638889</v>
      </c>
      <c r="F2213" s="16" t="s">
        <v>280</v>
      </c>
      <c r="G2213" s="16" t="s">
        <v>10</v>
      </c>
      <c r="H2213" s="16" t="s">
        <v>253</v>
      </c>
      <c r="I2213" s="16" t="s">
        <v>253</v>
      </c>
      <c r="J2213" s="17">
        <v>30</v>
      </c>
      <c r="K2213" s="17">
        <v>0</v>
      </c>
      <c r="L2213" s="17">
        <v>30</v>
      </c>
      <c r="M2213" s="16" t="s">
        <v>1863</v>
      </c>
      <c r="N2213" s="15"/>
    </row>
    <row r="2214" spans="1:14" x14ac:dyDescent="0.2">
      <c r="A2214" s="18">
        <v>41561.867060185185</v>
      </c>
      <c r="B2214" s="16" t="s">
        <v>208</v>
      </c>
      <c r="C2214" s="16" t="s">
        <v>746</v>
      </c>
      <c r="D2214" s="15">
        <v>41549.488194444442</v>
      </c>
      <c r="F2214" s="16" t="s">
        <v>280</v>
      </c>
      <c r="G2214" s="16" t="s">
        <v>10</v>
      </c>
      <c r="H2214" s="16" t="s">
        <v>253</v>
      </c>
      <c r="I2214" s="16" t="s">
        <v>253</v>
      </c>
      <c r="J2214" s="17">
        <v>30</v>
      </c>
      <c r="K2214" s="17">
        <v>274</v>
      </c>
      <c r="L2214" s="17">
        <v>304</v>
      </c>
      <c r="M2214" s="16" t="s">
        <v>1864</v>
      </c>
      <c r="N2214" s="15">
        <v>41859</v>
      </c>
    </row>
    <row r="2215" spans="1:14" x14ac:dyDescent="0.2">
      <c r="A2215" s="18">
        <v>41561.921932870369</v>
      </c>
      <c r="B2215" s="16" t="s">
        <v>214</v>
      </c>
      <c r="C2215" s="16" t="s">
        <v>740</v>
      </c>
      <c r="D2215" s="15">
        <v>41549.500925925924</v>
      </c>
      <c r="E2215" s="15">
        <v>41555.893321759257</v>
      </c>
      <c r="F2215" s="16" t="s">
        <v>280</v>
      </c>
      <c r="G2215" s="16" t="s">
        <v>10</v>
      </c>
      <c r="H2215" s="16" t="s">
        <v>252</v>
      </c>
      <c r="I2215" s="16" t="s">
        <v>252</v>
      </c>
      <c r="J2215" s="17">
        <v>20</v>
      </c>
      <c r="K2215" s="17">
        <v>500</v>
      </c>
      <c r="L2215" s="17">
        <v>520</v>
      </c>
      <c r="M2215" s="16" t="s">
        <v>1864</v>
      </c>
      <c r="N2215" s="15">
        <v>41858</v>
      </c>
    </row>
    <row r="2216" spans="1:14" x14ac:dyDescent="0.2">
      <c r="A2216" s="18">
        <v>41561.866469907407</v>
      </c>
      <c r="B2216" s="16" t="s">
        <v>208</v>
      </c>
      <c r="C2216" s="16" t="s">
        <v>1487</v>
      </c>
      <c r="D2216" s="15">
        <v>41549.435266203705</v>
      </c>
      <c r="F2216" s="16" t="s">
        <v>280</v>
      </c>
      <c r="G2216" s="16" t="s">
        <v>10</v>
      </c>
      <c r="H2216" s="16" t="s">
        <v>252</v>
      </c>
      <c r="I2216" s="16" t="s">
        <v>252</v>
      </c>
      <c r="J2216" s="17">
        <v>30</v>
      </c>
      <c r="K2216" s="17">
        <v>300</v>
      </c>
      <c r="L2216" s="17">
        <v>330</v>
      </c>
      <c r="M2216" s="16" t="s">
        <v>1864</v>
      </c>
      <c r="N2216" s="15">
        <v>41909</v>
      </c>
    </row>
    <row r="2217" spans="1:14" x14ac:dyDescent="0.2">
      <c r="A2217" s="18">
        <v>41561.977824074071</v>
      </c>
      <c r="B2217" s="16" t="s">
        <v>211</v>
      </c>
      <c r="C2217" s="16" t="s">
        <v>413</v>
      </c>
      <c r="D2217" s="15">
        <v>41549.546331018515</v>
      </c>
      <c r="F2217" s="16" t="s">
        <v>280</v>
      </c>
      <c r="G2217" s="16" t="s">
        <v>10</v>
      </c>
      <c r="H2217" s="16" t="s">
        <v>252</v>
      </c>
      <c r="I2217" s="16" t="s">
        <v>252</v>
      </c>
      <c r="J2217" s="17">
        <v>30</v>
      </c>
      <c r="K2217" s="17">
        <v>300</v>
      </c>
      <c r="L2217" s="17">
        <v>330</v>
      </c>
      <c r="M2217" s="16" t="s">
        <v>1864</v>
      </c>
      <c r="N2217" s="15">
        <v>41929</v>
      </c>
    </row>
    <row r="2218" spans="1:14" x14ac:dyDescent="0.2">
      <c r="A2218" s="18">
        <v>41561.956550925926</v>
      </c>
      <c r="B2218" s="16" t="s">
        <v>211</v>
      </c>
      <c r="C2218" s="16" t="s">
        <v>1488</v>
      </c>
      <c r="D2218" s="15">
        <v>41549.516875000001</v>
      </c>
      <c r="F2218" s="16" t="s">
        <v>280</v>
      </c>
      <c r="G2218" s="16" t="s">
        <v>10</v>
      </c>
      <c r="H2218" s="16" t="s">
        <v>252</v>
      </c>
      <c r="I2218" s="16" t="s">
        <v>252</v>
      </c>
      <c r="J2218" s="17">
        <v>30</v>
      </c>
      <c r="K2218" s="17">
        <v>200</v>
      </c>
      <c r="L2218" s="17">
        <v>230</v>
      </c>
      <c r="M2218" s="16" t="s">
        <v>1864</v>
      </c>
      <c r="N2218" s="15">
        <v>41854</v>
      </c>
    </row>
    <row r="2219" spans="1:14" x14ac:dyDescent="0.2">
      <c r="A2219" s="18">
        <v>41561.928773148145</v>
      </c>
      <c r="B2219" s="16" t="s">
        <v>199</v>
      </c>
      <c r="C2219" s="16" t="s">
        <v>725</v>
      </c>
      <c r="D2219" s="15">
        <v>41549.441932870373</v>
      </c>
      <c r="E2219" s="15">
        <v>41555.893136574072</v>
      </c>
      <c r="F2219" s="16" t="s">
        <v>280</v>
      </c>
      <c r="G2219" s="16" t="s">
        <v>10</v>
      </c>
      <c r="H2219" s="16" t="s">
        <v>252</v>
      </c>
      <c r="I2219" s="16" t="s">
        <v>252</v>
      </c>
      <c r="J2219" s="17">
        <v>20</v>
      </c>
      <c r="K2219" s="17">
        <v>69</v>
      </c>
      <c r="L2219" s="17">
        <v>89</v>
      </c>
      <c r="M2219" s="16" t="s">
        <v>1864</v>
      </c>
      <c r="N2219" s="15">
        <v>41792</v>
      </c>
    </row>
    <row r="2220" spans="1:14" x14ac:dyDescent="0.2">
      <c r="A2220" s="18">
        <v>41561.868171296293</v>
      </c>
      <c r="B2220" s="16" t="s">
        <v>208</v>
      </c>
      <c r="C2220" s="16" t="s">
        <v>1489</v>
      </c>
      <c r="D2220" s="15">
        <v>41549.378831018519</v>
      </c>
      <c r="F2220" s="16" t="s">
        <v>280</v>
      </c>
      <c r="G2220" s="16" t="s">
        <v>10</v>
      </c>
      <c r="H2220" s="16" t="s">
        <v>254</v>
      </c>
      <c r="I2220" s="16" t="s">
        <v>254</v>
      </c>
      <c r="J2220" s="17">
        <v>30</v>
      </c>
      <c r="K2220" s="17">
        <v>45.01</v>
      </c>
      <c r="L2220" s="17">
        <v>75.010000000000005</v>
      </c>
      <c r="M2220" s="16" t="s">
        <v>1864</v>
      </c>
      <c r="N2220" s="15">
        <v>41931</v>
      </c>
    </row>
    <row r="2221" spans="1:14" x14ac:dyDescent="0.2">
      <c r="A2221" s="18">
        <v>41561.92796296296</v>
      </c>
      <c r="B2221" s="16" t="s">
        <v>199</v>
      </c>
      <c r="C2221" s="16" t="s">
        <v>1033</v>
      </c>
      <c r="D2221" s="15">
        <v>41549.417685185188</v>
      </c>
      <c r="E2221" s="15">
        <v>41555.893078703702</v>
      </c>
      <c r="F2221" s="16" t="s">
        <v>280</v>
      </c>
      <c r="G2221" s="16" t="s">
        <v>10</v>
      </c>
      <c r="H2221" s="16" t="s">
        <v>252</v>
      </c>
      <c r="I2221" s="16" t="s">
        <v>252</v>
      </c>
      <c r="J2221" s="17">
        <v>20</v>
      </c>
      <c r="K2221" s="17">
        <v>0</v>
      </c>
      <c r="L2221" s="17">
        <v>20</v>
      </c>
      <c r="M2221" s="16" t="s">
        <v>1864</v>
      </c>
      <c r="N2221" s="15">
        <v>41706</v>
      </c>
    </row>
    <row r="2222" spans="1:14" x14ac:dyDescent="0.2">
      <c r="A2222" s="18">
        <v>41561.961469907408</v>
      </c>
      <c r="B2222" s="16" t="s">
        <v>206</v>
      </c>
      <c r="C2222" s="16" t="s">
        <v>1490</v>
      </c>
      <c r="D2222" s="15">
        <v>41549.447511574072</v>
      </c>
      <c r="F2222" s="16" t="s">
        <v>280</v>
      </c>
      <c r="G2222" s="16" t="s">
        <v>10</v>
      </c>
      <c r="H2222" s="16" t="s">
        <v>252</v>
      </c>
      <c r="I2222" s="16" t="s">
        <v>252</v>
      </c>
      <c r="J2222" s="17">
        <v>30</v>
      </c>
      <c r="K2222" s="17">
        <v>274</v>
      </c>
      <c r="L2222" s="17">
        <v>304</v>
      </c>
      <c r="M2222" s="16" t="s">
        <v>1863</v>
      </c>
      <c r="N2222" s="15"/>
    </row>
    <row r="2223" spans="1:14" x14ac:dyDescent="0.2">
      <c r="A2223" s="18">
        <v>41548.398912037039</v>
      </c>
      <c r="B2223" s="16" t="s">
        <v>97</v>
      </c>
      <c r="C2223" s="16" t="s">
        <v>863</v>
      </c>
      <c r="D2223" s="15">
        <v>41535.786944444444</v>
      </c>
      <c r="E2223" s="15">
        <v>41549.621365740742</v>
      </c>
      <c r="F2223" s="16" t="s">
        <v>326</v>
      </c>
      <c r="G2223" s="16" t="s">
        <v>10</v>
      </c>
      <c r="H2223" s="16" t="s">
        <v>251</v>
      </c>
      <c r="I2223" s="16" t="s">
        <v>251</v>
      </c>
      <c r="J2223" s="17">
        <v>30</v>
      </c>
      <c r="K2223" s="17">
        <v>0</v>
      </c>
      <c r="L2223" s="17">
        <v>30</v>
      </c>
      <c r="M2223" s="16" t="s">
        <v>1864</v>
      </c>
      <c r="N2223" s="15">
        <v>41818</v>
      </c>
    </row>
    <row r="2224" spans="1:14" x14ac:dyDescent="0.2">
      <c r="A2224" s="18">
        <v>41561.961157407408</v>
      </c>
      <c r="B2224" s="16" t="s">
        <v>206</v>
      </c>
      <c r="C2224" s="16" t="s">
        <v>1491</v>
      </c>
      <c r="D2224" s="15">
        <v>41549.34238425926</v>
      </c>
      <c r="F2224" s="16" t="s">
        <v>280</v>
      </c>
      <c r="G2224" s="16" t="s">
        <v>10</v>
      </c>
      <c r="H2224" s="16" t="s">
        <v>252</v>
      </c>
      <c r="I2224" s="16" t="s">
        <v>252</v>
      </c>
      <c r="J2224" s="17">
        <v>30</v>
      </c>
      <c r="K2224" s="17">
        <v>0</v>
      </c>
      <c r="L2224" s="17">
        <v>30</v>
      </c>
      <c r="M2224" s="16" t="s">
        <v>1863</v>
      </c>
      <c r="N2224" s="15"/>
    </row>
    <row r="2225" spans="1:14" x14ac:dyDescent="0.2">
      <c r="A2225" s="18">
        <v>41562.589641203704</v>
      </c>
      <c r="B2225" s="16" t="s">
        <v>85</v>
      </c>
      <c r="C2225" s="16" t="s">
        <v>877</v>
      </c>
      <c r="D2225" s="15">
        <v>41549.968194444446</v>
      </c>
      <c r="E2225" s="15">
        <v>41556.230706018519</v>
      </c>
      <c r="F2225" s="16" t="s">
        <v>280</v>
      </c>
      <c r="G2225" s="16" t="s">
        <v>10</v>
      </c>
      <c r="H2225" s="16" t="s">
        <v>251</v>
      </c>
      <c r="I2225" s="16" t="s">
        <v>251</v>
      </c>
      <c r="J2225" s="17">
        <v>30</v>
      </c>
      <c r="K2225" s="17">
        <v>0</v>
      </c>
      <c r="L2225" s="17">
        <v>30</v>
      </c>
      <c r="M2225" s="16" t="s">
        <v>1863</v>
      </c>
      <c r="N2225" s="15"/>
    </row>
    <row r="2226" spans="1:14" x14ac:dyDescent="0.2">
      <c r="A2226" s="18">
        <v>41593.518553240741</v>
      </c>
      <c r="B2226" s="16" t="s">
        <v>224</v>
      </c>
      <c r="C2226" s="16" t="s">
        <v>1492</v>
      </c>
      <c r="D2226" s="15">
        <v>41580.894525462965</v>
      </c>
      <c r="E2226" s="15">
        <v>41586.821157407408</v>
      </c>
      <c r="F2226" s="16" t="s">
        <v>280</v>
      </c>
      <c r="G2226" s="16" t="s">
        <v>10</v>
      </c>
      <c r="H2226" s="16" t="s">
        <v>255</v>
      </c>
      <c r="I2226" s="16" t="s">
        <v>255</v>
      </c>
      <c r="J2226" s="17">
        <v>30</v>
      </c>
      <c r="K2226" s="17">
        <v>0</v>
      </c>
      <c r="L2226" s="17">
        <v>30</v>
      </c>
      <c r="M2226" s="16" t="s">
        <v>1864</v>
      </c>
      <c r="N2226" s="15">
        <v>41717</v>
      </c>
    </row>
    <row r="2227" spans="1:14" x14ac:dyDescent="0.2">
      <c r="A2227" s="18">
        <v>41561.975995370369</v>
      </c>
      <c r="B2227" s="16" t="s">
        <v>211</v>
      </c>
      <c r="C2227" s="16" t="s">
        <v>1493</v>
      </c>
      <c r="D2227" s="15">
        <v>41549.346944444442</v>
      </c>
      <c r="E2227" s="15">
        <v>41556.430462962962</v>
      </c>
      <c r="F2227" s="16" t="s">
        <v>280</v>
      </c>
      <c r="G2227" s="16" t="s">
        <v>10</v>
      </c>
      <c r="H2227" s="16" t="s">
        <v>252</v>
      </c>
      <c r="I2227" s="16" t="s">
        <v>252</v>
      </c>
      <c r="J2227" s="17">
        <v>30</v>
      </c>
      <c r="K2227" s="17">
        <v>300</v>
      </c>
      <c r="L2227" s="17">
        <v>330</v>
      </c>
      <c r="M2227" s="16" t="s">
        <v>1864</v>
      </c>
      <c r="N2227" s="15">
        <v>41999</v>
      </c>
    </row>
    <row r="2228" spans="1:14" x14ac:dyDescent="0.2">
      <c r="A2228" s="18">
        <v>41548.398587962962</v>
      </c>
      <c r="B2228" s="16" t="s">
        <v>97</v>
      </c>
      <c r="C2228" s="16" t="s">
        <v>980</v>
      </c>
      <c r="D2228" s="15">
        <v>41535.760995370372</v>
      </c>
      <c r="E2228" s="15">
        <v>41549.917025462964</v>
      </c>
      <c r="F2228" s="16" t="s">
        <v>326</v>
      </c>
      <c r="G2228" s="16" t="s">
        <v>10</v>
      </c>
      <c r="H2228" s="16" t="s">
        <v>251</v>
      </c>
      <c r="I2228" s="16" t="s">
        <v>251</v>
      </c>
      <c r="J2228" s="17">
        <v>30</v>
      </c>
      <c r="K2228" s="17">
        <v>50</v>
      </c>
      <c r="L2228" s="17">
        <v>80</v>
      </c>
      <c r="M2228" s="16" t="s">
        <v>1864</v>
      </c>
      <c r="N2228" s="15">
        <v>41806</v>
      </c>
    </row>
    <row r="2229" spans="1:14" x14ac:dyDescent="0.2">
      <c r="A2229" s="18">
        <v>41593.510300925926</v>
      </c>
      <c r="B2229" s="16" t="s">
        <v>218</v>
      </c>
      <c r="C2229" s="16" t="s">
        <v>1494</v>
      </c>
      <c r="D2229" s="15">
        <v>41580.806250000001</v>
      </c>
      <c r="E2229" s="15">
        <v>41586.864618055559</v>
      </c>
      <c r="F2229" s="16" t="s">
        <v>280</v>
      </c>
      <c r="G2229" s="16" t="s">
        <v>10</v>
      </c>
      <c r="H2229" s="16" t="s">
        <v>255</v>
      </c>
      <c r="I2229" s="16" t="s">
        <v>255</v>
      </c>
      <c r="J2229" s="17">
        <v>30</v>
      </c>
      <c r="K2229" s="17">
        <v>0</v>
      </c>
      <c r="L2229" s="17">
        <v>30</v>
      </c>
      <c r="M2229" s="16" t="s">
        <v>1864</v>
      </c>
      <c r="N2229" s="15">
        <v>41808</v>
      </c>
    </row>
    <row r="2230" spans="1:14" x14ac:dyDescent="0.2">
      <c r="A2230" s="18">
        <v>41593.50204861111</v>
      </c>
      <c r="B2230" s="16" t="s">
        <v>207</v>
      </c>
      <c r="C2230" s="16" t="s">
        <v>1495</v>
      </c>
      <c r="D2230" s="15">
        <v>41580.783993055556</v>
      </c>
      <c r="E2230" s="15">
        <v>41586.86446759259</v>
      </c>
      <c r="F2230" s="16" t="s">
        <v>280</v>
      </c>
      <c r="G2230" s="16" t="s">
        <v>10</v>
      </c>
      <c r="H2230" s="16" t="s">
        <v>255</v>
      </c>
      <c r="I2230" s="16" t="s">
        <v>255</v>
      </c>
      <c r="J2230" s="17">
        <v>30</v>
      </c>
      <c r="K2230" s="17">
        <v>0</v>
      </c>
      <c r="L2230" s="17">
        <v>30</v>
      </c>
      <c r="M2230" s="16" t="s">
        <v>1863</v>
      </c>
      <c r="N2230" s="15"/>
    </row>
    <row r="2231" spans="1:14" x14ac:dyDescent="0.2">
      <c r="A2231" s="18">
        <v>41593.50917824074</v>
      </c>
      <c r="B2231" s="16" t="s">
        <v>218</v>
      </c>
      <c r="C2231" s="16" t="s">
        <v>1496</v>
      </c>
      <c r="D2231" s="15">
        <v>41580.790578703702</v>
      </c>
      <c r="E2231" s="15">
        <v>41586.864525462966</v>
      </c>
      <c r="F2231" s="16" t="s">
        <v>280</v>
      </c>
      <c r="G2231" s="16" t="s">
        <v>10</v>
      </c>
      <c r="H2231" s="16" t="s">
        <v>253</v>
      </c>
      <c r="I2231" s="16" t="s">
        <v>253</v>
      </c>
      <c r="J2231" s="17">
        <v>30</v>
      </c>
      <c r="K2231" s="17">
        <v>0</v>
      </c>
      <c r="L2231" s="17">
        <v>30</v>
      </c>
      <c r="M2231" s="16" t="s">
        <v>1864</v>
      </c>
      <c r="N2231" s="15">
        <v>41764</v>
      </c>
    </row>
    <row r="2232" spans="1:14" x14ac:dyDescent="0.2">
      <c r="A2232" s="18">
        <v>41562.620648148149</v>
      </c>
      <c r="B2232" s="16" t="s">
        <v>217</v>
      </c>
      <c r="C2232" s="16" t="s">
        <v>750</v>
      </c>
      <c r="D2232" s="15">
        <v>41549.896099537036</v>
      </c>
      <c r="E2232" s="15">
        <v>41555.963958333334</v>
      </c>
      <c r="F2232" s="16" t="s">
        <v>280</v>
      </c>
      <c r="G2232" s="16" t="s">
        <v>10</v>
      </c>
      <c r="H2232" s="16" t="s">
        <v>251</v>
      </c>
      <c r="I2232" s="16" t="s">
        <v>251</v>
      </c>
      <c r="J2232" s="17">
        <v>30</v>
      </c>
      <c r="K2232" s="17">
        <v>0</v>
      </c>
      <c r="L2232" s="17">
        <v>30</v>
      </c>
      <c r="M2232" s="16" t="s">
        <v>1864</v>
      </c>
      <c r="N2232" s="15">
        <v>41755</v>
      </c>
    </row>
    <row r="2233" spans="1:14" x14ac:dyDescent="0.2">
      <c r="A2233" s="18">
        <v>41562.521516203706</v>
      </c>
      <c r="B2233" s="16" t="s">
        <v>199</v>
      </c>
      <c r="C2233" s="16" t="s">
        <v>759</v>
      </c>
      <c r="D2233" s="15">
        <v>41549.775057870371</v>
      </c>
      <c r="E2233" s="15">
        <v>41555.821087962962</v>
      </c>
      <c r="F2233" s="16" t="s">
        <v>280</v>
      </c>
      <c r="G2233" s="16" t="s">
        <v>10</v>
      </c>
      <c r="H2233" s="16" t="s">
        <v>255</v>
      </c>
      <c r="I2233" s="16" t="s">
        <v>255</v>
      </c>
      <c r="J2233" s="17">
        <v>30</v>
      </c>
      <c r="K2233" s="17">
        <v>0</v>
      </c>
      <c r="L2233" s="17">
        <v>30</v>
      </c>
      <c r="M2233" s="16" t="s">
        <v>1864</v>
      </c>
      <c r="N2233" s="15">
        <v>41915</v>
      </c>
    </row>
    <row r="2234" spans="1:14" x14ac:dyDescent="0.2">
      <c r="A2234" s="18">
        <v>41562.572384259256</v>
      </c>
      <c r="B2234" s="16" t="s">
        <v>218</v>
      </c>
      <c r="C2234" s="16" t="s">
        <v>329</v>
      </c>
      <c r="D2234" s="15">
        <v>41549.822187500002</v>
      </c>
      <c r="F2234" s="16" t="s">
        <v>280</v>
      </c>
      <c r="G2234" s="16" t="s">
        <v>10</v>
      </c>
      <c r="H2234" s="16" t="s">
        <v>253</v>
      </c>
      <c r="I2234" s="16" t="s">
        <v>253</v>
      </c>
      <c r="J2234" s="17">
        <v>50</v>
      </c>
      <c r="K2234" s="17">
        <v>0</v>
      </c>
      <c r="L2234" s="17">
        <v>50</v>
      </c>
      <c r="M2234" s="16" t="s">
        <v>1864</v>
      </c>
      <c r="N2234" s="15">
        <v>41732</v>
      </c>
    </row>
    <row r="2235" spans="1:14" x14ac:dyDescent="0.2">
      <c r="A2235" s="18">
        <v>41562.577685185184</v>
      </c>
      <c r="B2235" s="16" t="s">
        <v>216</v>
      </c>
      <c r="C2235" s="16" t="s">
        <v>405</v>
      </c>
      <c r="D2235" s="15">
        <v>41549.806307870371</v>
      </c>
      <c r="E2235" s="15">
        <v>41556.812789351854</v>
      </c>
      <c r="F2235" s="16" t="s">
        <v>280</v>
      </c>
      <c r="G2235" s="16" t="s">
        <v>10</v>
      </c>
      <c r="H2235" s="16" t="s">
        <v>253</v>
      </c>
      <c r="I2235" s="16" t="s">
        <v>253</v>
      </c>
      <c r="J2235" s="17">
        <v>50</v>
      </c>
      <c r="K2235" s="17">
        <v>90.3</v>
      </c>
      <c r="L2235" s="17">
        <v>140.30000000000001</v>
      </c>
      <c r="M2235" s="16" t="s">
        <v>1864</v>
      </c>
      <c r="N2235" s="15">
        <v>41934</v>
      </c>
    </row>
    <row r="2236" spans="1:14" x14ac:dyDescent="0.2">
      <c r="A2236" s="18">
        <v>41561.707824074074</v>
      </c>
      <c r="B2236" s="16" t="s">
        <v>70</v>
      </c>
      <c r="C2236" s="16" t="s">
        <v>1497</v>
      </c>
      <c r="D2236" s="15">
        <v>41548.934340277781</v>
      </c>
      <c r="E2236" s="15">
        <v>41557.960462962961</v>
      </c>
      <c r="F2236" s="16" t="s">
        <v>274</v>
      </c>
      <c r="G2236" s="16" t="s">
        <v>10</v>
      </c>
      <c r="H2236" s="16" t="s">
        <v>252</v>
      </c>
      <c r="I2236" s="16" t="s">
        <v>252</v>
      </c>
      <c r="J2236" s="17">
        <v>30</v>
      </c>
      <c r="K2236" s="17">
        <v>100</v>
      </c>
      <c r="L2236" s="17">
        <v>130</v>
      </c>
      <c r="M2236" s="16" t="s">
        <v>1864</v>
      </c>
      <c r="N2236" s="15">
        <v>41718</v>
      </c>
    </row>
    <row r="2237" spans="1:14" x14ac:dyDescent="0.2">
      <c r="A2237" s="18">
        <v>41554.615520833337</v>
      </c>
      <c r="B2237" s="16" t="s">
        <v>175</v>
      </c>
      <c r="C2237" s="16" t="s">
        <v>330</v>
      </c>
      <c r="D2237" s="15">
        <v>41541.834444444445</v>
      </c>
      <c r="E2237" s="15">
        <v>41562.755358796298</v>
      </c>
      <c r="F2237" s="16" t="s">
        <v>274</v>
      </c>
      <c r="G2237" s="16" t="s">
        <v>10</v>
      </c>
      <c r="H2237" s="16" t="s">
        <v>256</v>
      </c>
      <c r="I2237" s="16" t="s">
        <v>256</v>
      </c>
      <c r="J2237" s="17">
        <v>470</v>
      </c>
      <c r="K2237" s="17">
        <v>90</v>
      </c>
      <c r="L2237" s="17">
        <v>560</v>
      </c>
      <c r="M2237" s="16" t="s">
        <v>1864</v>
      </c>
      <c r="N2237" s="15">
        <v>41747</v>
      </c>
    </row>
    <row r="2238" spans="1:14" x14ac:dyDescent="0.2">
      <c r="A2238" s="18">
        <v>41562.602083333331</v>
      </c>
      <c r="B2238" s="16" t="s">
        <v>206</v>
      </c>
      <c r="C2238" s="16" t="s">
        <v>771</v>
      </c>
      <c r="D2238" s="15">
        <v>41549.814305555556</v>
      </c>
      <c r="E2238" s="15">
        <v>41556.494525462964</v>
      </c>
      <c r="F2238" s="16" t="s">
        <v>280</v>
      </c>
      <c r="G2238" s="16" t="s">
        <v>10</v>
      </c>
      <c r="H2238" s="16" t="s">
        <v>251</v>
      </c>
      <c r="I2238" s="16" t="s">
        <v>251</v>
      </c>
      <c r="J2238" s="17">
        <v>30</v>
      </c>
      <c r="K2238" s="17">
        <v>0</v>
      </c>
      <c r="L2238" s="17">
        <v>30</v>
      </c>
      <c r="M2238" s="16" t="s">
        <v>1864</v>
      </c>
      <c r="N2238" s="15">
        <v>41823</v>
      </c>
    </row>
    <row r="2239" spans="1:14" x14ac:dyDescent="0.2">
      <c r="A2239" s="18">
        <v>41593.590752314813</v>
      </c>
      <c r="B2239" s="16" t="s">
        <v>85</v>
      </c>
      <c r="C2239" s="16" t="s">
        <v>1498</v>
      </c>
      <c r="D2239" s="15">
        <v>41580.801747685182</v>
      </c>
      <c r="E2239" s="15">
        <v>41587.315671296295</v>
      </c>
      <c r="F2239" s="16" t="s">
        <v>280</v>
      </c>
      <c r="G2239" s="16" t="s">
        <v>10</v>
      </c>
      <c r="H2239" s="16" t="s">
        <v>251</v>
      </c>
      <c r="I2239" s="16" t="s">
        <v>251</v>
      </c>
      <c r="J2239" s="17">
        <v>30</v>
      </c>
      <c r="K2239" s="17">
        <v>0</v>
      </c>
      <c r="L2239" s="17">
        <v>30</v>
      </c>
      <c r="M2239" s="16" t="s">
        <v>1863</v>
      </c>
      <c r="N2239" s="15"/>
    </row>
    <row r="2240" spans="1:14" x14ac:dyDescent="0.2">
      <c r="A2240" s="18">
        <v>41561.594594907408</v>
      </c>
      <c r="B2240" s="16" t="s">
        <v>197</v>
      </c>
      <c r="C2240" s="16" t="s">
        <v>1499</v>
      </c>
      <c r="D2240" s="15">
        <v>41548.79791666667</v>
      </c>
      <c r="F2240" s="16" t="s">
        <v>326</v>
      </c>
      <c r="G2240" s="16" t="s">
        <v>10</v>
      </c>
      <c r="H2240" s="16" t="s">
        <v>255</v>
      </c>
      <c r="I2240" s="16" t="s">
        <v>255</v>
      </c>
      <c r="J2240" s="17">
        <v>30</v>
      </c>
      <c r="K2240" s="17">
        <v>0</v>
      </c>
      <c r="L2240" s="17">
        <v>30</v>
      </c>
      <c r="M2240" s="16" t="s">
        <v>1864</v>
      </c>
      <c r="N2240" s="15">
        <v>41936</v>
      </c>
    </row>
    <row r="2241" spans="1:14" x14ac:dyDescent="0.2">
      <c r="A2241" s="18">
        <v>41562.577465277776</v>
      </c>
      <c r="B2241" s="16" t="s">
        <v>216</v>
      </c>
      <c r="C2241" s="16" t="s">
        <v>405</v>
      </c>
      <c r="D2241" s="15">
        <v>41549.779456018521</v>
      </c>
      <c r="E2241" s="15">
        <v>41556.606840277775</v>
      </c>
      <c r="F2241" s="16" t="s">
        <v>280</v>
      </c>
      <c r="G2241" s="16" t="s">
        <v>10</v>
      </c>
      <c r="H2241" s="16" t="s">
        <v>253</v>
      </c>
      <c r="I2241" s="16" t="s">
        <v>253</v>
      </c>
      <c r="J2241" s="17">
        <v>50</v>
      </c>
      <c r="K2241" s="17">
        <v>0</v>
      </c>
      <c r="L2241" s="17">
        <v>50</v>
      </c>
      <c r="M2241" s="16" t="s">
        <v>1864</v>
      </c>
      <c r="N2241" s="15">
        <v>41934</v>
      </c>
    </row>
    <row r="2242" spans="1:14" x14ac:dyDescent="0.2">
      <c r="A2242" s="18">
        <v>41561.545335648145</v>
      </c>
      <c r="B2242" s="16" t="s">
        <v>157</v>
      </c>
      <c r="C2242" s="16" t="s">
        <v>854</v>
      </c>
      <c r="D2242" s="15">
        <v>41548.744398148148</v>
      </c>
      <c r="E2242" s="15">
        <v>41562.804490740738</v>
      </c>
      <c r="F2242" s="16" t="s">
        <v>326</v>
      </c>
      <c r="G2242" s="16" t="s">
        <v>10</v>
      </c>
      <c r="H2242" s="16" t="s">
        <v>251</v>
      </c>
      <c r="I2242" s="16" t="s">
        <v>251</v>
      </c>
      <c r="J2242" s="17">
        <v>30</v>
      </c>
      <c r="K2242" s="17">
        <v>0</v>
      </c>
      <c r="L2242" s="17">
        <v>30</v>
      </c>
      <c r="M2242" s="16" t="s">
        <v>1864</v>
      </c>
      <c r="N2242" s="15">
        <v>41925</v>
      </c>
    </row>
    <row r="2243" spans="1:14" x14ac:dyDescent="0.2">
      <c r="A2243" s="18">
        <v>41562.622071759259</v>
      </c>
      <c r="B2243" s="16" t="s">
        <v>217</v>
      </c>
      <c r="C2243" s="16" t="s">
        <v>1155</v>
      </c>
      <c r="D2243" s="15">
        <v>41549.785057870373</v>
      </c>
      <c r="E2243" s="15">
        <v>41555.963634259257</v>
      </c>
      <c r="F2243" s="16" t="s">
        <v>280</v>
      </c>
      <c r="G2243" s="16" t="s">
        <v>10</v>
      </c>
      <c r="H2243" s="16" t="s">
        <v>251</v>
      </c>
      <c r="I2243" s="16" t="s">
        <v>251</v>
      </c>
      <c r="J2243" s="17">
        <v>30</v>
      </c>
      <c r="K2243" s="17">
        <v>0</v>
      </c>
      <c r="L2243" s="17">
        <v>30</v>
      </c>
      <c r="M2243" s="16" t="s">
        <v>1864</v>
      </c>
      <c r="N2243" s="15">
        <v>41657</v>
      </c>
    </row>
    <row r="2244" spans="1:14" x14ac:dyDescent="0.2">
      <c r="A2244" s="18">
        <v>41562.517638888887</v>
      </c>
      <c r="B2244" s="16" t="s">
        <v>224</v>
      </c>
      <c r="C2244" s="16" t="s">
        <v>888</v>
      </c>
      <c r="D2244" s="15">
        <v>41549.673622685186</v>
      </c>
      <c r="E2244" s="15">
        <v>41555.820879629631</v>
      </c>
      <c r="F2244" s="16" t="s">
        <v>280</v>
      </c>
      <c r="G2244" s="16" t="s">
        <v>10</v>
      </c>
      <c r="H2244" s="16" t="s">
        <v>255</v>
      </c>
      <c r="I2244" s="16" t="s">
        <v>255</v>
      </c>
      <c r="J2244" s="17">
        <v>30</v>
      </c>
      <c r="K2244" s="17">
        <v>200</v>
      </c>
      <c r="L2244" s="17">
        <v>230</v>
      </c>
      <c r="M2244" s="16" t="s">
        <v>1864</v>
      </c>
      <c r="N2244" s="15">
        <v>41964</v>
      </c>
    </row>
    <row r="2245" spans="1:14" x14ac:dyDescent="0.2">
      <c r="A2245" s="18">
        <v>41562.507152777776</v>
      </c>
      <c r="B2245" s="16" t="s">
        <v>218</v>
      </c>
      <c r="C2245" s="16" t="s">
        <v>1240</v>
      </c>
      <c r="D2245" s="15">
        <v>41549.662361111114</v>
      </c>
      <c r="E2245" s="15">
        <v>41555.864259259259</v>
      </c>
      <c r="F2245" s="16" t="s">
        <v>280</v>
      </c>
      <c r="G2245" s="16" t="s">
        <v>10</v>
      </c>
      <c r="H2245" s="16" t="s">
        <v>255</v>
      </c>
      <c r="I2245" s="16" t="s">
        <v>255</v>
      </c>
      <c r="J2245" s="17">
        <v>30</v>
      </c>
      <c r="K2245" s="17">
        <v>0</v>
      </c>
      <c r="L2245" s="17">
        <v>30</v>
      </c>
      <c r="M2245" s="16" t="s">
        <v>1864</v>
      </c>
      <c r="N2245" s="15">
        <v>41679</v>
      </c>
    </row>
    <row r="2246" spans="1:14" x14ac:dyDescent="0.2">
      <c r="A2246" s="18">
        <v>41562.621458333335</v>
      </c>
      <c r="B2246" s="16" t="s">
        <v>217</v>
      </c>
      <c r="C2246" s="16" t="s">
        <v>1086</v>
      </c>
      <c r="D2246" s="15">
        <v>41549.765173611115</v>
      </c>
      <c r="F2246" s="16" t="s">
        <v>280</v>
      </c>
      <c r="G2246" s="16" t="s">
        <v>10</v>
      </c>
      <c r="H2246" s="16" t="s">
        <v>251</v>
      </c>
      <c r="I2246" s="16" t="s">
        <v>251</v>
      </c>
      <c r="J2246" s="17">
        <v>30</v>
      </c>
      <c r="K2246" s="17">
        <v>0</v>
      </c>
      <c r="L2246" s="17">
        <v>30</v>
      </c>
      <c r="M2246" s="16" t="s">
        <v>1864</v>
      </c>
      <c r="N2246" s="15">
        <v>41646</v>
      </c>
    </row>
    <row r="2247" spans="1:14" x14ac:dyDescent="0.2">
      <c r="A2247" s="18">
        <v>41554.564872685187</v>
      </c>
      <c r="B2247" s="16" t="s">
        <v>175</v>
      </c>
      <c r="C2247" s="16" t="s">
        <v>330</v>
      </c>
      <c r="D2247" s="15">
        <v>41541.705578703702</v>
      </c>
      <c r="E2247" s="15">
        <v>41553.550729166665</v>
      </c>
      <c r="F2247" s="16" t="s">
        <v>274</v>
      </c>
      <c r="G2247" s="16" t="s">
        <v>10</v>
      </c>
      <c r="H2247" s="16" t="s">
        <v>256</v>
      </c>
      <c r="I2247" s="16" t="s">
        <v>256</v>
      </c>
      <c r="J2247" s="17">
        <v>470</v>
      </c>
      <c r="K2247" s="17">
        <v>0</v>
      </c>
      <c r="L2247" s="17">
        <v>470</v>
      </c>
      <c r="M2247" s="16" t="s">
        <v>1864</v>
      </c>
      <c r="N2247" s="15">
        <v>41747</v>
      </c>
    </row>
    <row r="2248" spans="1:14" x14ac:dyDescent="0.2">
      <c r="A2248" s="18">
        <v>41562.577569444446</v>
      </c>
      <c r="B2248" s="16" t="s">
        <v>216</v>
      </c>
      <c r="C2248" s="16" t="s">
        <v>405</v>
      </c>
      <c r="D2248" s="15">
        <v>41549.717662037037</v>
      </c>
      <c r="E2248" s="15">
        <v>41549.714629629627</v>
      </c>
      <c r="F2248" s="16" t="s">
        <v>280</v>
      </c>
      <c r="G2248" s="16" t="s">
        <v>10</v>
      </c>
      <c r="H2248" s="16" t="s">
        <v>253</v>
      </c>
      <c r="I2248" s="16" t="s">
        <v>253</v>
      </c>
      <c r="J2248" s="17">
        <v>50</v>
      </c>
      <c r="K2248" s="17">
        <v>0</v>
      </c>
      <c r="L2248" s="17">
        <v>50</v>
      </c>
      <c r="M2248" s="16" t="s">
        <v>1864</v>
      </c>
      <c r="N2248" s="15">
        <v>41934</v>
      </c>
    </row>
    <row r="2249" spans="1:14" x14ac:dyDescent="0.2">
      <c r="A2249" s="18">
        <v>41562.507870370369</v>
      </c>
      <c r="B2249" s="16" t="s">
        <v>218</v>
      </c>
      <c r="C2249" s="16" t="s">
        <v>1459</v>
      </c>
      <c r="D2249" s="15">
        <v>41549.645497685182</v>
      </c>
      <c r="E2249" s="15">
        <v>41555.864201388889</v>
      </c>
      <c r="F2249" s="16" t="s">
        <v>280</v>
      </c>
      <c r="G2249" s="16" t="s">
        <v>10</v>
      </c>
      <c r="H2249" s="16" t="s">
        <v>255</v>
      </c>
      <c r="I2249" s="16" t="s">
        <v>255</v>
      </c>
      <c r="J2249" s="17">
        <v>30</v>
      </c>
      <c r="K2249" s="17">
        <v>0</v>
      </c>
      <c r="L2249" s="17">
        <v>30</v>
      </c>
      <c r="M2249" s="16" t="s">
        <v>1864</v>
      </c>
      <c r="N2249" s="15">
        <v>41714</v>
      </c>
    </row>
    <row r="2250" spans="1:14" x14ac:dyDescent="0.2">
      <c r="A2250" s="18">
        <v>41562.597962962966</v>
      </c>
      <c r="B2250" s="16" t="s">
        <v>206</v>
      </c>
      <c r="C2250" s="16" t="s">
        <v>605</v>
      </c>
      <c r="D2250" s="15">
        <v>41549.719224537039</v>
      </c>
      <c r="E2250" s="15">
        <v>41556.128287037034</v>
      </c>
      <c r="F2250" s="16" t="s">
        <v>280</v>
      </c>
      <c r="G2250" s="16" t="s">
        <v>10</v>
      </c>
      <c r="H2250" s="16" t="s">
        <v>251</v>
      </c>
      <c r="I2250" s="16" t="s">
        <v>251</v>
      </c>
      <c r="J2250" s="17">
        <v>30</v>
      </c>
      <c r="K2250" s="17">
        <v>0</v>
      </c>
      <c r="L2250" s="17">
        <v>30</v>
      </c>
      <c r="M2250" s="16" t="s">
        <v>1863</v>
      </c>
      <c r="N2250" s="15"/>
    </row>
    <row r="2251" spans="1:14" x14ac:dyDescent="0.2">
      <c r="A2251" s="18">
        <v>41549.680219907408</v>
      </c>
      <c r="B2251" s="16" t="s">
        <v>97</v>
      </c>
      <c r="C2251" s="16" t="s">
        <v>1500</v>
      </c>
      <c r="D2251" s="15">
        <v>41536.801296296297</v>
      </c>
      <c r="E2251" s="15">
        <v>41540.02820601852</v>
      </c>
      <c r="F2251" s="16" t="s">
        <v>274</v>
      </c>
      <c r="G2251" s="16" t="s">
        <v>10</v>
      </c>
      <c r="H2251" s="16" t="s">
        <v>252</v>
      </c>
      <c r="I2251" s="16" t="s">
        <v>252</v>
      </c>
      <c r="J2251" s="17">
        <v>220</v>
      </c>
      <c r="K2251" s="17">
        <v>177</v>
      </c>
      <c r="L2251" s="17">
        <v>397</v>
      </c>
      <c r="M2251" s="16" t="s">
        <v>1863</v>
      </c>
      <c r="N2251" s="15"/>
    </row>
    <row r="2252" spans="1:14" x14ac:dyDescent="0.2">
      <c r="A2252" s="18">
        <v>41561.941064814811</v>
      </c>
      <c r="B2252" s="16" t="s">
        <v>110</v>
      </c>
      <c r="C2252" s="16" t="s">
        <v>1203</v>
      </c>
      <c r="D2252" s="15">
        <v>41549.051481481481</v>
      </c>
      <c r="E2252" s="15">
        <v>41555.892870370371</v>
      </c>
      <c r="F2252" s="16" t="s">
        <v>280</v>
      </c>
      <c r="G2252" s="16" t="s">
        <v>10</v>
      </c>
      <c r="H2252" s="16" t="s">
        <v>252</v>
      </c>
      <c r="I2252" s="16" t="s">
        <v>252</v>
      </c>
      <c r="J2252" s="17">
        <v>20</v>
      </c>
      <c r="K2252" s="17">
        <v>0</v>
      </c>
      <c r="L2252" s="17">
        <v>20</v>
      </c>
      <c r="M2252" s="16" t="s">
        <v>1864</v>
      </c>
      <c r="N2252" s="15">
        <v>41674</v>
      </c>
    </row>
    <row r="2253" spans="1:14" x14ac:dyDescent="0.2">
      <c r="A2253" s="18">
        <v>41562.519872685189</v>
      </c>
      <c r="B2253" s="16" t="s">
        <v>224</v>
      </c>
      <c r="C2253" s="16" t="s">
        <v>1182</v>
      </c>
      <c r="D2253" s="15">
        <v>41549.622291666667</v>
      </c>
      <c r="E2253" s="15">
        <v>41556.431377314817</v>
      </c>
      <c r="F2253" s="16" t="s">
        <v>280</v>
      </c>
      <c r="G2253" s="16" t="s">
        <v>10</v>
      </c>
      <c r="H2253" s="16" t="s">
        <v>253</v>
      </c>
      <c r="I2253" s="16" t="s">
        <v>253</v>
      </c>
      <c r="J2253" s="17">
        <v>30</v>
      </c>
      <c r="K2253" s="17">
        <v>0</v>
      </c>
      <c r="L2253" s="17">
        <v>30</v>
      </c>
      <c r="M2253" s="16" t="s">
        <v>1864</v>
      </c>
      <c r="N2253" s="15">
        <v>41670</v>
      </c>
    </row>
    <row r="2254" spans="1:14" x14ac:dyDescent="0.2">
      <c r="A2254" s="18">
        <v>41562.57675925926</v>
      </c>
      <c r="B2254" s="16" t="s">
        <v>216</v>
      </c>
      <c r="C2254" s="16" t="s">
        <v>405</v>
      </c>
      <c r="D2254" s="15">
        <v>41549.674837962964</v>
      </c>
      <c r="E2254" s="15">
        <v>41556.81795138889</v>
      </c>
      <c r="F2254" s="16" t="s">
        <v>280</v>
      </c>
      <c r="G2254" s="16" t="s">
        <v>10</v>
      </c>
      <c r="H2254" s="16" t="s">
        <v>253</v>
      </c>
      <c r="I2254" s="16" t="s">
        <v>253</v>
      </c>
      <c r="J2254" s="17">
        <v>50</v>
      </c>
      <c r="K2254" s="17">
        <v>0</v>
      </c>
      <c r="L2254" s="17">
        <v>50</v>
      </c>
      <c r="M2254" s="16" t="s">
        <v>1864</v>
      </c>
      <c r="N2254" s="15">
        <v>41934</v>
      </c>
    </row>
    <row r="2255" spans="1:14" x14ac:dyDescent="0.2">
      <c r="A2255" s="18">
        <v>41548.654490740744</v>
      </c>
      <c r="B2255" s="16" t="s">
        <v>231</v>
      </c>
      <c r="C2255" s="16" t="s">
        <v>1021</v>
      </c>
      <c r="D2255" s="15">
        <v>41535.746944444443</v>
      </c>
      <c r="E2255" s="15">
        <v>41547.798657407409</v>
      </c>
      <c r="F2255" s="16" t="s">
        <v>288</v>
      </c>
      <c r="G2255" s="16" t="s">
        <v>10</v>
      </c>
      <c r="H2255" s="16" t="s">
        <v>256</v>
      </c>
      <c r="I2255" s="16" t="s">
        <v>256</v>
      </c>
      <c r="J2255" s="17">
        <v>30</v>
      </c>
      <c r="K2255" s="17">
        <v>460</v>
      </c>
      <c r="L2255" s="17">
        <v>490</v>
      </c>
      <c r="M2255" s="16" t="s">
        <v>1864</v>
      </c>
      <c r="N2255" s="15">
        <v>41888</v>
      </c>
    </row>
    <row r="2256" spans="1:14" x14ac:dyDescent="0.2">
      <c r="A2256" s="18">
        <v>41554.61619212963</v>
      </c>
      <c r="B2256" s="16" t="s">
        <v>175</v>
      </c>
      <c r="C2256" s="16" t="s">
        <v>330</v>
      </c>
      <c r="D2256" s="15">
        <v>41541.705578703702</v>
      </c>
      <c r="E2256" s="15">
        <v>41553.550729166665</v>
      </c>
      <c r="F2256" s="16" t="s">
        <v>274</v>
      </c>
      <c r="G2256" s="16" t="s">
        <v>10</v>
      </c>
      <c r="H2256" s="16" t="s">
        <v>256</v>
      </c>
      <c r="I2256" s="16" t="s">
        <v>256</v>
      </c>
      <c r="J2256" s="17">
        <v>470</v>
      </c>
      <c r="K2256" s="17">
        <v>0</v>
      </c>
      <c r="L2256" s="17">
        <v>470</v>
      </c>
      <c r="M2256" s="16" t="s">
        <v>1864</v>
      </c>
      <c r="N2256" s="15">
        <v>41747</v>
      </c>
    </row>
    <row r="2257" spans="1:14" x14ac:dyDescent="0.2">
      <c r="A2257" s="18">
        <v>41548.663761574076</v>
      </c>
      <c r="B2257" s="16" t="s">
        <v>237</v>
      </c>
      <c r="C2257" s="16" t="s">
        <v>1501</v>
      </c>
      <c r="D2257" s="15">
        <v>41535.739039351851</v>
      </c>
      <c r="E2257" s="15">
        <v>41547.717418981483</v>
      </c>
      <c r="F2257" s="16" t="s">
        <v>288</v>
      </c>
      <c r="G2257" s="16" t="s">
        <v>10</v>
      </c>
      <c r="H2257" s="16" t="s">
        <v>261</v>
      </c>
      <c r="I2257" s="16" t="s">
        <v>261</v>
      </c>
      <c r="J2257" s="17">
        <v>30</v>
      </c>
      <c r="K2257" s="17">
        <v>1039.22</v>
      </c>
      <c r="L2257" s="17">
        <v>1069.22</v>
      </c>
      <c r="M2257" s="16" t="s">
        <v>1864</v>
      </c>
      <c r="N2257" s="15">
        <v>41914</v>
      </c>
    </row>
    <row r="2258" spans="1:14" x14ac:dyDescent="0.2">
      <c r="A2258" s="18">
        <v>41593.590960648151</v>
      </c>
      <c r="B2258" s="16" t="s">
        <v>85</v>
      </c>
      <c r="C2258" s="16" t="s">
        <v>1502</v>
      </c>
      <c r="D2258" s="15">
        <v>41580.658437500002</v>
      </c>
      <c r="E2258" s="15">
        <v>41587.315601851849</v>
      </c>
      <c r="F2258" s="16" t="s">
        <v>280</v>
      </c>
      <c r="G2258" s="16" t="s">
        <v>10</v>
      </c>
      <c r="H2258" s="16" t="s">
        <v>251</v>
      </c>
      <c r="I2258" s="16" t="s">
        <v>251</v>
      </c>
      <c r="J2258" s="17">
        <v>30</v>
      </c>
      <c r="K2258" s="17">
        <v>180</v>
      </c>
      <c r="L2258" s="17">
        <v>210</v>
      </c>
      <c r="M2258" s="16" t="s">
        <v>1863</v>
      </c>
      <c r="N2258" s="15"/>
    </row>
    <row r="2259" spans="1:14" x14ac:dyDescent="0.2">
      <c r="A2259" s="18">
        <v>41593.622164351851</v>
      </c>
      <c r="B2259" s="16" t="s">
        <v>217</v>
      </c>
      <c r="C2259" s="16" t="s">
        <v>1503</v>
      </c>
      <c r="D2259" s="15">
        <v>41580.686319444445</v>
      </c>
      <c r="E2259" s="15">
        <v>41586.963240740741</v>
      </c>
      <c r="F2259" s="16" t="s">
        <v>280</v>
      </c>
      <c r="G2259" s="16" t="s">
        <v>10</v>
      </c>
      <c r="H2259" s="16" t="s">
        <v>251</v>
      </c>
      <c r="I2259" s="16" t="s">
        <v>251</v>
      </c>
      <c r="J2259" s="17">
        <v>30</v>
      </c>
      <c r="K2259" s="17">
        <v>0</v>
      </c>
      <c r="L2259" s="17">
        <v>30</v>
      </c>
      <c r="M2259" s="16" t="s">
        <v>1864</v>
      </c>
      <c r="N2259" s="15">
        <v>41920</v>
      </c>
    </row>
    <row r="2260" spans="1:14" x14ac:dyDescent="0.2">
      <c r="A2260" s="18">
        <v>41550.480509259258</v>
      </c>
      <c r="B2260" s="16" t="s">
        <v>93</v>
      </c>
      <c r="C2260" s="16" t="s">
        <v>1162</v>
      </c>
      <c r="D2260" s="15">
        <v>41537.540162037039</v>
      </c>
      <c r="E2260" s="15">
        <v>41553.603356481479</v>
      </c>
      <c r="F2260" s="16" t="s">
        <v>274</v>
      </c>
      <c r="G2260" s="16" t="s">
        <v>10</v>
      </c>
      <c r="H2260" s="16" t="s">
        <v>253</v>
      </c>
      <c r="I2260" s="16" t="s">
        <v>253</v>
      </c>
      <c r="J2260" s="17">
        <v>30</v>
      </c>
      <c r="K2260" s="17">
        <v>95</v>
      </c>
      <c r="L2260" s="17">
        <v>125</v>
      </c>
      <c r="M2260" s="16" t="s">
        <v>1864</v>
      </c>
      <c r="N2260" s="15">
        <v>41660</v>
      </c>
    </row>
    <row r="2261" spans="1:14" x14ac:dyDescent="0.2">
      <c r="A2261" s="18">
        <v>41593.597650462965</v>
      </c>
      <c r="B2261" s="16" t="s">
        <v>206</v>
      </c>
      <c r="C2261" s="16" t="s">
        <v>1504</v>
      </c>
      <c r="D2261" s="15">
        <v>41580.645949074074</v>
      </c>
      <c r="E2261" s="15">
        <v>41587.128229166665</v>
      </c>
      <c r="F2261" s="16" t="s">
        <v>280</v>
      </c>
      <c r="G2261" s="16" t="s">
        <v>10</v>
      </c>
      <c r="H2261" s="16" t="s">
        <v>251</v>
      </c>
      <c r="I2261" s="16" t="s">
        <v>251</v>
      </c>
      <c r="J2261" s="17">
        <v>30</v>
      </c>
      <c r="K2261" s="17">
        <v>0</v>
      </c>
      <c r="L2261" s="17">
        <v>30</v>
      </c>
      <c r="M2261" s="16" t="s">
        <v>1863</v>
      </c>
      <c r="N2261" s="15"/>
    </row>
    <row r="2262" spans="1:14" x14ac:dyDescent="0.2">
      <c r="A2262" s="18">
        <v>41593.519768518519</v>
      </c>
      <c r="B2262" s="16" t="s">
        <v>224</v>
      </c>
      <c r="C2262" s="16" t="s">
        <v>1505</v>
      </c>
      <c r="D2262" s="15">
        <v>41580.555706018517</v>
      </c>
      <c r="E2262" s="15">
        <v>41587.22488425926</v>
      </c>
      <c r="F2262" s="16" t="s">
        <v>280</v>
      </c>
      <c r="G2262" s="16" t="s">
        <v>10</v>
      </c>
      <c r="H2262" s="16" t="s">
        <v>255</v>
      </c>
      <c r="I2262" s="16" t="s">
        <v>255</v>
      </c>
      <c r="J2262" s="17">
        <v>30</v>
      </c>
      <c r="K2262" s="17">
        <v>30</v>
      </c>
      <c r="L2262" s="17">
        <v>60</v>
      </c>
      <c r="M2262" s="16" t="s">
        <v>1864</v>
      </c>
      <c r="N2262" s="15">
        <v>41934</v>
      </c>
    </row>
    <row r="2263" spans="1:14" x14ac:dyDescent="0.2">
      <c r="A2263" s="18">
        <v>41562.504189814812</v>
      </c>
      <c r="B2263" s="16" t="s">
        <v>207</v>
      </c>
      <c r="C2263" s="16" t="s">
        <v>1468</v>
      </c>
      <c r="D2263" s="15">
        <v>41549.526643518519</v>
      </c>
      <c r="E2263" s="15">
        <v>41555.864085648151</v>
      </c>
      <c r="F2263" s="16" t="s">
        <v>280</v>
      </c>
      <c r="G2263" s="16" t="s">
        <v>10</v>
      </c>
      <c r="H2263" s="16" t="s">
        <v>255</v>
      </c>
      <c r="I2263" s="16" t="s">
        <v>255</v>
      </c>
      <c r="J2263" s="17">
        <v>30</v>
      </c>
      <c r="K2263" s="17">
        <v>0</v>
      </c>
      <c r="L2263" s="17">
        <v>30</v>
      </c>
      <c r="M2263" s="16" t="s">
        <v>1863</v>
      </c>
      <c r="N2263" s="15"/>
    </row>
    <row r="2264" spans="1:14" x14ac:dyDescent="0.2">
      <c r="A2264" s="18">
        <v>41562.518854166665</v>
      </c>
      <c r="B2264" s="16" t="s">
        <v>224</v>
      </c>
      <c r="C2264" s="16" t="s">
        <v>1081</v>
      </c>
      <c r="D2264" s="15">
        <v>41549.524583333332</v>
      </c>
      <c r="E2264" s="15">
        <v>41555.820810185185</v>
      </c>
      <c r="F2264" s="16" t="s">
        <v>280</v>
      </c>
      <c r="G2264" s="16" t="s">
        <v>10</v>
      </c>
      <c r="H2264" s="16" t="s">
        <v>255</v>
      </c>
      <c r="I2264" s="16" t="s">
        <v>255</v>
      </c>
      <c r="J2264" s="17">
        <v>30</v>
      </c>
      <c r="K2264" s="17">
        <v>0</v>
      </c>
      <c r="L2264" s="17">
        <v>30</v>
      </c>
      <c r="M2264" s="16" t="s">
        <v>1864</v>
      </c>
      <c r="N2264" s="15">
        <v>41644</v>
      </c>
    </row>
    <row r="2265" spans="1:14" x14ac:dyDescent="0.2">
      <c r="A2265" s="18">
        <v>41593.525462962964</v>
      </c>
      <c r="B2265" s="16" t="s">
        <v>199</v>
      </c>
      <c r="C2265" s="16" t="s">
        <v>1506</v>
      </c>
      <c r="D2265" s="15">
        <v>41580.50371527778</v>
      </c>
      <c r="F2265" s="16" t="s">
        <v>280</v>
      </c>
      <c r="G2265" s="16" t="s">
        <v>10</v>
      </c>
      <c r="H2265" s="16" t="s">
        <v>257</v>
      </c>
      <c r="I2265" s="16" t="s">
        <v>257</v>
      </c>
      <c r="J2265" s="17">
        <v>30</v>
      </c>
      <c r="K2265" s="17">
        <v>0</v>
      </c>
      <c r="L2265" s="17">
        <v>30</v>
      </c>
      <c r="M2265" s="16" t="s">
        <v>1864</v>
      </c>
      <c r="N2265" s="15">
        <v>41980</v>
      </c>
    </row>
    <row r="2266" spans="1:14" x14ac:dyDescent="0.2">
      <c r="A2266" s="18">
        <v>41561.551412037035</v>
      </c>
      <c r="B2266" s="16" t="s">
        <v>97</v>
      </c>
      <c r="C2266" s="16" t="s">
        <v>870</v>
      </c>
      <c r="D2266" s="15">
        <v>41548.519814814812</v>
      </c>
      <c r="E2266" s="15">
        <v>41562.705462962964</v>
      </c>
      <c r="F2266" s="16" t="s">
        <v>326</v>
      </c>
      <c r="G2266" s="16" t="s">
        <v>10</v>
      </c>
      <c r="H2266" s="16" t="s">
        <v>251</v>
      </c>
      <c r="I2266" s="16" t="s">
        <v>251</v>
      </c>
      <c r="J2266" s="17">
        <v>30</v>
      </c>
      <c r="K2266" s="17">
        <v>0</v>
      </c>
      <c r="L2266" s="17">
        <v>30</v>
      </c>
      <c r="M2266" s="16" t="s">
        <v>1864</v>
      </c>
      <c r="N2266" s="15">
        <v>41931</v>
      </c>
    </row>
    <row r="2267" spans="1:14" x14ac:dyDescent="0.2">
      <c r="A2267" s="18">
        <v>41561.973171296297</v>
      </c>
      <c r="B2267" s="16" t="s">
        <v>211</v>
      </c>
      <c r="C2267" s="16" t="s">
        <v>1507</v>
      </c>
      <c r="D2267" s="15">
        <v>41548.933599537035</v>
      </c>
      <c r="E2267" s="15">
        <v>41556.214120370372</v>
      </c>
      <c r="F2267" s="16" t="s">
        <v>280</v>
      </c>
      <c r="G2267" s="16" t="s">
        <v>10</v>
      </c>
      <c r="H2267" s="16" t="s">
        <v>252</v>
      </c>
      <c r="I2267" s="16" t="s">
        <v>252</v>
      </c>
      <c r="J2267" s="17">
        <v>30</v>
      </c>
      <c r="K2267" s="17">
        <v>500</v>
      </c>
      <c r="L2267" s="17">
        <v>530</v>
      </c>
      <c r="M2267" s="16" t="s">
        <v>1863</v>
      </c>
      <c r="N2267" s="15"/>
    </row>
    <row r="2268" spans="1:14" x14ac:dyDescent="0.2">
      <c r="A2268" s="18">
        <v>41561.559259259258</v>
      </c>
      <c r="B2268" s="16" t="s">
        <v>97</v>
      </c>
      <c r="C2268" s="16" t="s">
        <v>1508</v>
      </c>
      <c r="D2268" s="15">
        <v>41548.51458333333</v>
      </c>
      <c r="E2268" s="15">
        <v>41562.803310185183</v>
      </c>
      <c r="F2268" s="16" t="s">
        <v>326</v>
      </c>
      <c r="G2268" s="16" t="s">
        <v>10</v>
      </c>
      <c r="H2268" s="16" t="s">
        <v>251</v>
      </c>
      <c r="I2268" s="16" t="s">
        <v>251</v>
      </c>
      <c r="J2268" s="17">
        <v>30</v>
      </c>
      <c r="K2268" s="17">
        <v>0</v>
      </c>
      <c r="L2268" s="17">
        <v>30</v>
      </c>
      <c r="M2268" s="16" t="s">
        <v>1864</v>
      </c>
      <c r="N2268" s="15">
        <v>41879</v>
      </c>
    </row>
    <row r="2269" spans="1:14" x14ac:dyDescent="0.2">
      <c r="A2269" s="18">
        <v>41561.865243055552</v>
      </c>
      <c r="B2269" s="16" t="s">
        <v>208</v>
      </c>
      <c r="C2269" s="16" t="s">
        <v>1402</v>
      </c>
      <c r="D2269" s="15">
        <v>41548.817175925928</v>
      </c>
      <c r="E2269" s="15">
        <v>41555.863738425927</v>
      </c>
      <c r="F2269" s="16" t="s">
        <v>280</v>
      </c>
      <c r="G2269" s="16" t="s">
        <v>10</v>
      </c>
      <c r="H2269" s="16" t="s">
        <v>255</v>
      </c>
      <c r="I2269" s="16" t="s">
        <v>255</v>
      </c>
      <c r="J2269" s="17">
        <v>30</v>
      </c>
      <c r="K2269" s="17">
        <v>0</v>
      </c>
      <c r="L2269" s="17">
        <v>30</v>
      </c>
      <c r="M2269" s="16" t="s">
        <v>1864</v>
      </c>
      <c r="N2269" s="15">
        <v>41709</v>
      </c>
    </row>
    <row r="2270" spans="1:14" x14ac:dyDescent="0.2">
      <c r="A2270" s="18">
        <v>41562.622581018521</v>
      </c>
      <c r="B2270" s="16" t="s">
        <v>217</v>
      </c>
      <c r="C2270" s="16" t="s">
        <v>770</v>
      </c>
      <c r="D2270" s="15">
        <v>41549.564872685187</v>
      </c>
      <c r="E2270" s="15">
        <v>41555.962951388887</v>
      </c>
      <c r="F2270" s="16" t="s">
        <v>280</v>
      </c>
      <c r="G2270" s="16" t="s">
        <v>10</v>
      </c>
      <c r="H2270" s="16" t="s">
        <v>251</v>
      </c>
      <c r="I2270" s="16" t="s">
        <v>251</v>
      </c>
      <c r="J2270" s="17">
        <v>30</v>
      </c>
      <c r="K2270" s="17">
        <v>0</v>
      </c>
      <c r="L2270" s="17">
        <v>30</v>
      </c>
      <c r="M2270" s="16" t="s">
        <v>1864</v>
      </c>
      <c r="N2270" s="15">
        <v>41962</v>
      </c>
    </row>
    <row r="2271" spans="1:14" x14ac:dyDescent="0.2">
      <c r="A2271" s="18">
        <v>41562.523842592593</v>
      </c>
      <c r="B2271" s="16" t="s">
        <v>199</v>
      </c>
      <c r="C2271" s="16" t="s">
        <v>1052</v>
      </c>
      <c r="D2271" s="15">
        <v>41549.457615740743</v>
      </c>
      <c r="E2271" s="15">
        <v>41555.820752314816</v>
      </c>
      <c r="F2271" s="16" t="s">
        <v>280</v>
      </c>
      <c r="G2271" s="16" t="s">
        <v>10</v>
      </c>
      <c r="H2271" s="16" t="s">
        <v>255</v>
      </c>
      <c r="I2271" s="16" t="s">
        <v>255</v>
      </c>
      <c r="J2271" s="17">
        <v>30</v>
      </c>
      <c r="K2271" s="17">
        <v>0</v>
      </c>
      <c r="L2271" s="17">
        <v>30</v>
      </c>
      <c r="M2271" s="16" t="s">
        <v>1864</v>
      </c>
      <c r="N2271" s="15">
        <v>41640</v>
      </c>
    </row>
    <row r="2272" spans="1:14" x14ac:dyDescent="0.2">
      <c r="A2272" s="18">
        <v>41593.509479166663</v>
      </c>
      <c r="B2272" s="16" t="s">
        <v>218</v>
      </c>
      <c r="C2272" s="16" t="s">
        <v>1509</v>
      </c>
      <c r="D2272" s="15">
        <v>41580.43476851852</v>
      </c>
      <c r="E2272" s="15">
        <v>41586.863993055558</v>
      </c>
      <c r="F2272" s="16" t="s">
        <v>280</v>
      </c>
      <c r="G2272" s="16" t="s">
        <v>10</v>
      </c>
      <c r="H2272" s="16" t="s">
        <v>255</v>
      </c>
      <c r="I2272" s="16" t="s">
        <v>255</v>
      </c>
      <c r="J2272" s="17">
        <v>30</v>
      </c>
      <c r="K2272" s="17">
        <v>0</v>
      </c>
      <c r="L2272" s="17">
        <v>30</v>
      </c>
      <c r="M2272" s="16" t="s">
        <v>1864</v>
      </c>
      <c r="N2272" s="15">
        <v>41933</v>
      </c>
    </row>
    <row r="2273" spans="1:14" x14ac:dyDescent="0.2">
      <c r="A2273" s="18">
        <v>41549.680162037039</v>
      </c>
      <c r="B2273" s="16" t="s">
        <v>97</v>
      </c>
      <c r="C2273" s="16" t="s">
        <v>1500</v>
      </c>
      <c r="D2273" s="15">
        <v>41536.598715277774</v>
      </c>
      <c r="E2273" s="15">
        <v>41540.077326388891</v>
      </c>
      <c r="F2273" s="16" t="s">
        <v>274</v>
      </c>
      <c r="G2273" s="16" t="s">
        <v>10</v>
      </c>
      <c r="H2273" s="16" t="s">
        <v>252</v>
      </c>
      <c r="I2273" s="16" t="s">
        <v>252</v>
      </c>
      <c r="J2273" s="17">
        <v>220</v>
      </c>
      <c r="K2273" s="17">
        <v>0</v>
      </c>
      <c r="L2273" s="17">
        <v>220</v>
      </c>
      <c r="M2273" s="16" t="s">
        <v>1863</v>
      </c>
      <c r="N2273" s="15"/>
    </row>
    <row r="2274" spans="1:14" x14ac:dyDescent="0.2">
      <c r="A2274" s="18">
        <v>41548.790983796294</v>
      </c>
      <c r="B2274" s="16" t="s">
        <v>237</v>
      </c>
      <c r="C2274" s="16" t="s">
        <v>1510</v>
      </c>
      <c r="D2274" s="15">
        <v>41535.701979166668</v>
      </c>
      <c r="E2274" s="15">
        <v>41545.751979166664</v>
      </c>
      <c r="F2274" s="16" t="s">
        <v>288</v>
      </c>
      <c r="G2274" s="16" t="s">
        <v>10</v>
      </c>
      <c r="H2274" s="16" t="s">
        <v>252</v>
      </c>
      <c r="I2274" s="16" t="s">
        <v>252</v>
      </c>
      <c r="J2274" s="17">
        <v>30</v>
      </c>
      <c r="K2274" s="17">
        <v>500</v>
      </c>
      <c r="L2274" s="17">
        <v>530</v>
      </c>
      <c r="M2274" s="16" t="s">
        <v>1864</v>
      </c>
      <c r="N2274" s="15">
        <v>41984</v>
      </c>
    </row>
    <row r="2275" spans="1:14" x14ac:dyDescent="0.2">
      <c r="A2275" s="18">
        <v>41548.427083333336</v>
      </c>
      <c r="B2275" s="16" t="s">
        <v>108</v>
      </c>
      <c r="C2275" s="16" t="s">
        <v>484</v>
      </c>
      <c r="D2275" s="15">
        <v>41561.517476851855</v>
      </c>
      <c r="F2275" s="16" t="s">
        <v>274</v>
      </c>
      <c r="G2275" s="16" t="s">
        <v>10</v>
      </c>
      <c r="H2275" s="16" t="s">
        <v>253</v>
      </c>
      <c r="I2275" s="16" t="s">
        <v>253</v>
      </c>
      <c r="J2275" s="17">
        <v>30</v>
      </c>
      <c r="K2275" s="17">
        <v>0</v>
      </c>
      <c r="L2275" s="17">
        <v>30</v>
      </c>
      <c r="M2275" s="16" t="s">
        <v>1864</v>
      </c>
      <c r="N2275" s="15">
        <v>41998</v>
      </c>
    </row>
    <row r="2276" spans="1:14" x14ac:dyDescent="0.2">
      <c r="A2276" s="18">
        <v>41554.616064814814</v>
      </c>
      <c r="B2276" s="16" t="s">
        <v>175</v>
      </c>
      <c r="C2276" s="16" t="s">
        <v>330</v>
      </c>
      <c r="D2276" s="15">
        <v>41541.523912037039</v>
      </c>
      <c r="E2276" s="15">
        <v>41553.542858796296</v>
      </c>
      <c r="F2276" s="16" t="s">
        <v>274</v>
      </c>
      <c r="G2276" s="16" t="s">
        <v>10</v>
      </c>
      <c r="H2276" s="16" t="s">
        <v>256</v>
      </c>
      <c r="I2276" s="16" t="s">
        <v>256</v>
      </c>
      <c r="J2276" s="17">
        <v>470</v>
      </c>
      <c r="K2276" s="17">
        <v>0</v>
      </c>
      <c r="L2276" s="17">
        <v>470</v>
      </c>
      <c r="M2276" s="16" t="s">
        <v>1864</v>
      </c>
      <c r="N2276" s="15">
        <v>41747</v>
      </c>
    </row>
    <row r="2277" spans="1:14" x14ac:dyDescent="0.2">
      <c r="A2277" s="18">
        <v>41548.745462962965</v>
      </c>
      <c r="B2277" s="16" t="s">
        <v>231</v>
      </c>
      <c r="C2277" s="16" t="s">
        <v>524</v>
      </c>
      <c r="D2277" s="15">
        <v>41535.650011574071</v>
      </c>
      <c r="F2277" s="16" t="s">
        <v>288</v>
      </c>
      <c r="G2277" s="16" t="s">
        <v>10</v>
      </c>
      <c r="H2277" s="16" t="s">
        <v>256</v>
      </c>
      <c r="I2277" s="16" t="s">
        <v>256</v>
      </c>
      <c r="J2277" s="17">
        <v>30</v>
      </c>
      <c r="K2277" s="17">
        <v>500</v>
      </c>
      <c r="L2277" s="17">
        <v>530</v>
      </c>
      <c r="M2277" s="16" t="s">
        <v>1864</v>
      </c>
      <c r="N2277" s="15">
        <v>41963</v>
      </c>
    </row>
    <row r="2278" spans="1:14" x14ac:dyDescent="0.2">
      <c r="A2278" s="18">
        <v>41593.517835648148</v>
      </c>
      <c r="B2278" s="16" t="s">
        <v>224</v>
      </c>
      <c r="C2278" s="16" t="s">
        <v>1511</v>
      </c>
      <c r="D2278" s="15">
        <v>41580.415312500001</v>
      </c>
      <c r="E2278" s="15">
        <v>41586.820659722223</v>
      </c>
      <c r="F2278" s="16" t="s">
        <v>280</v>
      </c>
      <c r="G2278" s="16" t="s">
        <v>10</v>
      </c>
      <c r="H2278" s="16" t="s">
        <v>255</v>
      </c>
      <c r="I2278" s="16" t="s">
        <v>255</v>
      </c>
      <c r="J2278" s="17">
        <v>30</v>
      </c>
      <c r="K2278" s="17">
        <v>0</v>
      </c>
      <c r="L2278" s="17">
        <v>30</v>
      </c>
      <c r="M2278" s="16" t="s">
        <v>1864</v>
      </c>
      <c r="N2278" s="15">
        <v>41802</v>
      </c>
    </row>
    <row r="2279" spans="1:14" x14ac:dyDescent="0.2">
      <c r="A2279" s="18">
        <v>41562.520069444443</v>
      </c>
      <c r="B2279" s="16" t="s">
        <v>224</v>
      </c>
      <c r="C2279" s="16" t="s">
        <v>1182</v>
      </c>
      <c r="D2279" s="15">
        <v>41549.40042824074</v>
      </c>
      <c r="E2279" s="15">
        <v>41555.820601851854</v>
      </c>
      <c r="F2279" s="16" t="s">
        <v>280</v>
      </c>
      <c r="G2279" s="16" t="s">
        <v>10</v>
      </c>
      <c r="H2279" s="16" t="s">
        <v>255</v>
      </c>
      <c r="I2279" s="16" t="s">
        <v>255</v>
      </c>
      <c r="J2279" s="17">
        <v>30</v>
      </c>
      <c r="K2279" s="17">
        <v>0</v>
      </c>
      <c r="L2279" s="17">
        <v>30</v>
      </c>
      <c r="M2279" s="16" t="s">
        <v>1864</v>
      </c>
      <c r="N2279" s="15">
        <v>41670</v>
      </c>
    </row>
    <row r="2280" spans="1:14" x14ac:dyDescent="0.2">
      <c r="A2280" s="18">
        <v>41561.929178240738</v>
      </c>
      <c r="B2280" s="16" t="s">
        <v>199</v>
      </c>
      <c r="C2280" s="16" t="s">
        <v>706</v>
      </c>
      <c r="D2280" s="15">
        <v>41548.809247685182</v>
      </c>
      <c r="E2280" s="15">
        <v>41555.892627314817</v>
      </c>
      <c r="F2280" s="16" t="s">
        <v>280</v>
      </c>
      <c r="G2280" s="16" t="s">
        <v>10</v>
      </c>
      <c r="H2280" s="16" t="s">
        <v>252</v>
      </c>
      <c r="I2280" s="16" t="s">
        <v>252</v>
      </c>
      <c r="J2280" s="17">
        <v>20</v>
      </c>
      <c r="K2280" s="17">
        <v>242.5</v>
      </c>
      <c r="L2280" s="17">
        <v>262.5</v>
      </c>
      <c r="M2280" s="16" t="s">
        <v>1864</v>
      </c>
      <c r="N2280" s="15">
        <v>41826</v>
      </c>
    </row>
    <row r="2281" spans="1:14" x14ac:dyDescent="0.2">
      <c r="A2281" s="18">
        <v>41561.954641203702</v>
      </c>
      <c r="B2281" s="16" t="s">
        <v>211</v>
      </c>
      <c r="C2281" s="16" t="s">
        <v>738</v>
      </c>
      <c r="D2281" s="15">
        <v>41548.833449074074</v>
      </c>
      <c r="E2281" s="15">
        <v>41555.892743055556</v>
      </c>
      <c r="F2281" s="16" t="s">
        <v>280</v>
      </c>
      <c r="G2281" s="16" t="s">
        <v>10</v>
      </c>
      <c r="H2281" s="16" t="s">
        <v>252</v>
      </c>
      <c r="I2281" s="16" t="s">
        <v>252</v>
      </c>
      <c r="J2281" s="17">
        <v>20</v>
      </c>
      <c r="K2281" s="17">
        <v>0</v>
      </c>
      <c r="L2281" s="17">
        <v>20</v>
      </c>
      <c r="M2281" s="16" t="s">
        <v>1864</v>
      </c>
      <c r="N2281" s="15">
        <v>41747</v>
      </c>
    </row>
    <row r="2282" spans="1:14" x14ac:dyDescent="0.2">
      <c r="A2282" s="18">
        <v>41561.956261574072</v>
      </c>
      <c r="B2282" s="16" t="s">
        <v>211</v>
      </c>
      <c r="C2282" s="16" t="s">
        <v>1512</v>
      </c>
      <c r="D2282" s="15">
        <v>41548.822881944441</v>
      </c>
      <c r="F2282" s="16" t="s">
        <v>280</v>
      </c>
      <c r="G2282" s="16" t="s">
        <v>10</v>
      </c>
      <c r="H2282" s="16" t="s">
        <v>252</v>
      </c>
      <c r="I2282" s="16" t="s">
        <v>252</v>
      </c>
      <c r="J2282" s="17">
        <v>30</v>
      </c>
      <c r="K2282" s="17">
        <v>100</v>
      </c>
      <c r="L2282" s="17">
        <v>130</v>
      </c>
      <c r="M2282" s="16" t="s">
        <v>1864</v>
      </c>
      <c r="N2282" s="15">
        <v>41770</v>
      </c>
    </row>
    <row r="2283" spans="1:14" x14ac:dyDescent="0.2">
      <c r="A2283" s="18">
        <v>41561.867465277777</v>
      </c>
      <c r="B2283" s="16" t="s">
        <v>208</v>
      </c>
      <c r="C2283" s="16" t="s">
        <v>1513</v>
      </c>
      <c r="D2283" s="15">
        <v>41548.731574074074</v>
      </c>
      <c r="F2283" s="16" t="s">
        <v>280</v>
      </c>
      <c r="G2283" s="16" t="s">
        <v>10</v>
      </c>
      <c r="H2283" s="16" t="s">
        <v>252</v>
      </c>
      <c r="I2283" s="16" t="s">
        <v>252</v>
      </c>
      <c r="J2283" s="17">
        <v>30</v>
      </c>
      <c r="K2283" s="17">
        <v>0</v>
      </c>
      <c r="L2283" s="17">
        <v>30</v>
      </c>
      <c r="M2283" s="16" t="s">
        <v>1864</v>
      </c>
      <c r="N2283" s="15">
        <v>41811</v>
      </c>
    </row>
    <row r="2284" spans="1:14" x14ac:dyDescent="0.2">
      <c r="A2284" s="18">
        <v>41548.775358796294</v>
      </c>
      <c r="B2284" s="16" t="s">
        <v>232</v>
      </c>
      <c r="C2284" s="16" t="s">
        <v>1514</v>
      </c>
      <c r="D2284" s="15">
        <v>41535.637812499997</v>
      </c>
      <c r="E2284" s="15">
        <v>41545.740833333337</v>
      </c>
      <c r="F2284" s="16" t="s">
        <v>288</v>
      </c>
      <c r="G2284" s="16" t="s">
        <v>10</v>
      </c>
      <c r="H2284" s="16" t="s">
        <v>256</v>
      </c>
      <c r="I2284" s="16" t="s">
        <v>256</v>
      </c>
      <c r="J2284" s="17">
        <v>30</v>
      </c>
      <c r="K2284" s="17">
        <v>450</v>
      </c>
      <c r="L2284" s="17">
        <v>480</v>
      </c>
      <c r="M2284" s="16" t="s">
        <v>1864</v>
      </c>
      <c r="N2284" s="15">
        <v>41696</v>
      </c>
    </row>
    <row r="2285" spans="1:14" x14ac:dyDescent="0.2">
      <c r="A2285" s="18">
        <v>41549.68037037037</v>
      </c>
      <c r="B2285" s="16" t="s">
        <v>97</v>
      </c>
      <c r="C2285" s="16" t="s">
        <v>1515</v>
      </c>
      <c r="D2285" s="15">
        <v>41536.536469907405</v>
      </c>
      <c r="E2285" s="15">
        <v>41540.640972222223</v>
      </c>
      <c r="F2285" s="16" t="s">
        <v>274</v>
      </c>
      <c r="G2285" s="16" t="s">
        <v>10</v>
      </c>
      <c r="H2285" s="16" t="s">
        <v>256</v>
      </c>
      <c r="I2285" s="16" t="s">
        <v>256</v>
      </c>
      <c r="J2285" s="17">
        <v>220</v>
      </c>
      <c r="K2285" s="17">
        <v>500</v>
      </c>
      <c r="L2285" s="17">
        <v>720</v>
      </c>
      <c r="M2285" s="16" t="s">
        <v>1864</v>
      </c>
      <c r="N2285" s="15">
        <v>41719</v>
      </c>
    </row>
    <row r="2286" spans="1:14" x14ac:dyDescent="0.2">
      <c r="A2286" s="18">
        <v>41548.751250000001</v>
      </c>
      <c r="B2286" s="16" t="s">
        <v>231</v>
      </c>
      <c r="C2286" s="16" t="s">
        <v>1516</v>
      </c>
      <c r="D2286" s="15">
        <v>41535.606354166666</v>
      </c>
      <c r="F2286" s="16" t="s">
        <v>288</v>
      </c>
      <c r="G2286" s="16" t="s">
        <v>10</v>
      </c>
      <c r="H2286" s="16" t="s">
        <v>252</v>
      </c>
      <c r="I2286" s="16" t="s">
        <v>252</v>
      </c>
      <c r="J2286" s="17">
        <v>30</v>
      </c>
      <c r="K2286" s="17">
        <v>1000</v>
      </c>
      <c r="L2286" s="17">
        <v>1030</v>
      </c>
      <c r="M2286" s="16" t="s">
        <v>1864</v>
      </c>
      <c r="N2286" s="15">
        <v>41826</v>
      </c>
    </row>
    <row r="2287" spans="1:14" x14ac:dyDescent="0.2">
      <c r="A2287" s="18">
        <v>41593.503472222219</v>
      </c>
      <c r="B2287" s="16" t="s">
        <v>207</v>
      </c>
      <c r="C2287" s="16" t="s">
        <v>1517</v>
      </c>
      <c r="D2287" s="15">
        <v>41580.35359953704</v>
      </c>
      <c r="E2287" s="15">
        <v>41586.863935185182</v>
      </c>
      <c r="F2287" s="16" t="s">
        <v>280</v>
      </c>
      <c r="G2287" s="16" t="s">
        <v>10</v>
      </c>
      <c r="H2287" s="16" t="s">
        <v>255</v>
      </c>
      <c r="I2287" s="16" t="s">
        <v>255</v>
      </c>
      <c r="J2287" s="17">
        <v>30</v>
      </c>
      <c r="K2287" s="17">
        <v>0</v>
      </c>
      <c r="L2287" s="17">
        <v>30</v>
      </c>
      <c r="M2287" s="16" t="s">
        <v>1863</v>
      </c>
      <c r="N2287" s="15"/>
    </row>
    <row r="2288" spans="1:14" x14ac:dyDescent="0.2">
      <c r="A2288" s="18">
        <v>41556.935717592591</v>
      </c>
      <c r="B2288" s="16" t="s">
        <v>190</v>
      </c>
      <c r="C2288" s="16" t="s">
        <v>1518</v>
      </c>
      <c r="D2288" s="15">
        <v>41543.775925925926</v>
      </c>
      <c r="F2288" s="16" t="s">
        <v>274</v>
      </c>
      <c r="G2288" s="16" t="s">
        <v>10</v>
      </c>
      <c r="H2288" s="16" t="s">
        <v>252</v>
      </c>
      <c r="I2288" s="16" t="s">
        <v>252</v>
      </c>
      <c r="J2288" s="17">
        <v>30</v>
      </c>
      <c r="K2288" s="17">
        <v>340.25</v>
      </c>
      <c r="L2288" s="17">
        <v>370.25</v>
      </c>
      <c r="M2288" s="16" t="s">
        <v>1863</v>
      </c>
      <c r="N2288" s="15"/>
    </row>
    <row r="2289" spans="1:14" x14ac:dyDescent="0.2">
      <c r="A2289" s="18">
        <v>41561.932106481479</v>
      </c>
      <c r="B2289" s="16" t="s">
        <v>199</v>
      </c>
      <c r="C2289" s="16" t="s">
        <v>1203</v>
      </c>
      <c r="D2289" s="15">
        <v>41548.77140046296</v>
      </c>
      <c r="E2289" s="15">
        <v>41555.892569444448</v>
      </c>
      <c r="F2289" s="16" t="s">
        <v>280</v>
      </c>
      <c r="G2289" s="16" t="s">
        <v>10</v>
      </c>
      <c r="H2289" s="16" t="s">
        <v>252</v>
      </c>
      <c r="I2289" s="16" t="s">
        <v>252</v>
      </c>
      <c r="J2289" s="17">
        <v>20</v>
      </c>
      <c r="K2289" s="17">
        <v>0</v>
      </c>
      <c r="L2289" s="17">
        <v>20</v>
      </c>
      <c r="M2289" s="16" t="s">
        <v>1864</v>
      </c>
      <c r="N2289" s="15">
        <v>41674</v>
      </c>
    </row>
    <row r="2290" spans="1:14" x14ac:dyDescent="0.2">
      <c r="A2290" s="18">
        <v>41548.657465277778</v>
      </c>
      <c r="B2290" s="16" t="s">
        <v>231</v>
      </c>
      <c r="C2290" s="16" t="s">
        <v>1519</v>
      </c>
      <c r="D2290" s="15">
        <v>41535.494710648149</v>
      </c>
      <c r="E2290" s="15">
        <v>41541.602569444447</v>
      </c>
      <c r="F2290" s="16" t="s">
        <v>288</v>
      </c>
      <c r="G2290" s="16" t="s">
        <v>10</v>
      </c>
      <c r="H2290" s="16" t="s">
        <v>256</v>
      </c>
      <c r="I2290" s="16" t="s">
        <v>256</v>
      </c>
      <c r="J2290" s="17">
        <v>30</v>
      </c>
      <c r="K2290" s="17">
        <v>450</v>
      </c>
      <c r="L2290" s="17">
        <v>480</v>
      </c>
      <c r="M2290" s="16" t="s">
        <v>1864</v>
      </c>
      <c r="N2290" s="15">
        <v>41720</v>
      </c>
    </row>
    <row r="2291" spans="1:14" x14ac:dyDescent="0.2">
      <c r="A2291" s="18">
        <v>41554.813321759262</v>
      </c>
      <c r="B2291" s="16" t="s">
        <v>213</v>
      </c>
      <c r="C2291" s="16" t="s">
        <v>1520</v>
      </c>
      <c r="D2291" s="15">
        <v>41541.644988425927</v>
      </c>
      <c r="E2291" s="15">
        <v>41547.595000000001</v>
      </c>
      <c r="F2291" s="16" t="s">
        <v>575</v>
      </c>
      <c r="G2291" s="16" t="s">
        <v>11</v>
      </c>
      <c r="H2291" s="16" t="s">
        <v>254</v>
      </c>
      <c r="I2291" s="16" t="s">
        <v>254</v>
      </c>
      <c r="J2291" s="17">
        <v>150</v>
      </c>
      <c r="K2291" s="17">
        <v>0</v>
      </c>
      <c r="L2291" s="17">
        <v>150</v>
      </c>
      <c r="M2291" s="16" t="s">
        <v>1864</v>
      </c>
      <c r="N2291" s="15">
        <v>41795</v>
      </c>
    </row>
    <row r="2292" spans="1:14" x14ac:dyDescent="0.2">
      <c r="A2292" s="18">
        <v>41548.747303240743</v>
      </c>
      <c r="B2292" s="16" t="s">
        <v>231</v>
      </c>
      <c r="C2292" s="16" t="s">
        <v>995</v>
      </c>
      <c r="D2292" s="15">
        <v>41535.568506944444</v>
      </c>
      <c r="E2292" s="15">
        <v>41542.718634259261</v>
      </c>
      <c r="F2292" s="16" t="s">
        <v>288</v>
      </c>
      <c r="G2292" s="16" t="s">
        <v>10</v>
      </c>
      <c r="H2292" s="16" t="s">
        <v>255</v>
      </c>
      <c r="I2292" s="16" t="s">
        <v>255</v>
      </c>
      <c r="J2292" s="17">
        <v>949</v>
      </c>
      <c r="K2292" s="17">
        <v>0</v>
      </c>
      <c r="L2292" s="17">
        <v>949</v>
      </c>
      <c r="M2292" s="16" t="s">
        <v>1864</v>
      </c>
      <c r="N2292" s="15">
        <v>41773</v>
      </c>
    </row>
    <row r="2293" spans="1:14" x14ac:dyDescent="0.2">
      <c r="A2293" s="18">
        <v>41554.812986111108</v>
      </c>
      <c r="B2293" s="16" t="s">
        <v>213</v>
      </c>
      <c r="C2293" s="16" t="s">
        <v>1521</v>
      </c>
      <c r="D2293" s="15">
        <v>41541.634039351855</v>
      </c>
      <c r="E2293" s="15">
        <v>41547.605196759258</v>
      </c>
      <c r="F2293" s="16" t="s">
        <v>575</v>
      </c>
      <c r="G2293" s="16" t="s">
        <v>11</v>
      </c>
      <c r="H2293" s="16" t="s">
        <v>254</v>
      </c>
      <c r="I2293" s="16" t="s">
        <v>254</v>
      </c>
      <c r="J2293" s="17">
        <v>150</v>
      </c>
      <c r="K2293" s="17">
        <v>0</v>
      </c>
      <c r="L2293" s="17">
        <v>150</v>
      </c>
      <c r="M2293" s="16" t="s">
        <v>1864</v>
      </c>
      <c r="N2293" s="15">
        <v>41779</v>
      </c>
    </row>
    <row r="2294" spans="1:14" x14ac:dyDescent="0.2">
      <c r="A2294" s="18">
        <v>41561.883935185186</v>
      </c>
      <c r="B2294" s="16" t="s">
        <v>207</v>
      </c>
      <c r="C2294" s="16" t="s">
        <v>307</v>
      </c>
      <c r="D2294" s="15">
        <v>41548.697604166664</v>
      </c>
      <c r="E2294" s="15">
        <v>41556.500335648147</v>
      </c>
      <c r="F2294" s="16" t="s">
        <v>280</v>
      </c>
      <c r="G2294" s="16" t="s">
        <v>10</v>
      </c>
      <c r="H2294" s="16" t="s">
        <v>252</v>
      </c>
      <c r="I2294" s="16" t="s">
        <v>252</v>
      </c>
      <c r="J2294" s="17">
        <v>20</v>
      </c>
      <c r="K2294" s="17">
        <v>640</v>
      </c>
      <c r="L2294" s="17">
        <v>660</v>
      </c>
      <c r="M2294" s="16" t="s">
        <v>1864</v>
      </c>
      <c r="N2294" s="15">
        <v>41645</v>
      </c>
    </row>
    <row r="2295" spans="1:14" x14ac:dyDescent="0.2">
      <c r="A2295" s="18">
        <v>41548.770104166666</v>
      </c>
      <c r="B2295" s="16" t="s">
        <v>232</v>
      </c>
      <c r="C2295" s="16" t="s">
        <v>1522</v>
      </c>
      <c r="D2295" s="15">
        <v>41535.574548611112</v>
      </c>
      <c r="E2295" s="15">
        <v>41542.723703703705</v>
      </c>
      <c r="F2295" s="16" t="s">
        <v>288</v>
      </c>
      <c r="G2295" s="16" t="s">
        <v>10</v>
      </c>
      <c r="H2295" s="16" t="s">
        <v>256</v>
      </c>
      <c r="I2295" s="16" t="s">
        <v>256</v>
      </c>
      <c r="J2295" s="17">
        <v>30</v>
      </c>
      <c r="K2295" s="17">
        <v>450</v>
      </c>
      <c r="L2295" s="17">
        <v>480</v>
      </c>
      <c r="M2295" s="16" t="s">
        <v>1864</v>
      </c>
      <c r="N2295" s="15">
        <v>41992</v>
      </c>
    </row>
    <row r="2296" spans="1:14" x14ac:dyDescent="0.2">
      <c r="A2296" s="18">
        <v>41562.620868055557</v>
      </c>
      <c r="B2296" s="16" t="s">
        <v>217</v>
      </c>
      <c r="C2296" s="16" t="s">
        <v>750</v>
      </c>
      <c r="D2296" s="15">
        <v>41549.421481481484</v>
      </c>
      <c r="E2296" s="15">
        <v>41556.366388888891</v>
      </c>
      <c r="F2296" s="16" t="s">
        <v>280</v>
      </c>
      <c r="G2296" s="16" t="s">
        <v>10</v>
      </c>
      <c r="H2296" s="16" t="s">
        <v>251</v>
      </c>
      <c r="I2296" s="16" t="s">
        <v>251</v>
      </c>
      <c r="J2296" s="17">
        <v>30</v>
      </c>
      <c r="K2296" s="17">
        <v>0</v>
      </c>
      <c r="L2296" s="17">
        <v>30</v>
      </c>
      <c r="M2296" s="16" t="s">
        <v>1864</v>
      </c>
      <c r="N2296" s="15">
        <v>41755</v>
      </c>
    </row>
    <row r="2297" spans="1:14" x14ac:dyDescent="0.2">
      <c r="A2297" s="18">
        <v>41593.620138888888</v>
      </c>
      <c r="B2297" s="16" t="s">
        <v>217</v>
      </c>
      <c r="C2297" s="16" t="s">
        <v>1523</v>
      </c>
      <c r="D2297" s="15">
        <v>41580.41978009259</v>
      </c>
      <c r="E2297" s="15">
        <v>41586.962673611109</v>
      </c>
      <c r="F2297" s="16" t="s">
        <v>280</v>
      </c>
      <c r="G2297" s="16" t="s">
        <v>10</v>
      </c>
      <c r="H2297" s="16" t="s">
        <v>251</v>
      </c>
      <c r="I2297" s="16" t="s">
        <v>251</v>
      </c>
      <c r="J2297" s="17">
        <v>30</v>
      </c>
      <c r="K2297" s="17">
        <v>0</v>
      </c>
      <c r="L2297" s="17">
        <v>30</v>
      </c>
      <c r="M2297" s="16" t="s">
        <v>1864</v>
      </c>
      <c r="N2297" s="15">
        <v>41735</v>
      </c>
    </row>
    <row r="2298" spans="1:14" x14ac:dyDescent="0.2">
      <c r="A2298" s="18">
        <v>41561.883217592593</v>
      </c>
      <c r="B2298" s="16" t="s">
        <v>207</v>
      </c>
      <c r="C2298" s="16" t="s">
        <v>587</v>
      </c>
      <c r="D2298" s="15">
        <v>41548.668634259258</v>
      </c>
      <c r="E2298" s="15">
        <v>41555.892511574071</v>
      </c>
      <c r="F2298" s="16" t="s">
        <v>280</v>
      </c>
      <c r="G2298" s="16" t="s">
        <v>10</v>
      </c>
      <c r="H2298" s="16" t="s">
        <v>252</v>
      </c>
      <c r="I2298" s="16" t="s">
        <v>252</v>
      </c>
      <c r="J2298" s="17">
        <v>20</v>
      </c>
      <c r="K2298" s="17">
        <v>0</v>
      </c>
      <c r="L2298" s="17">
        <v>20</v>
      </c>
      <c r="M2298" s="16" t="s">
        <v>1864</v>
      </c>
      <c r="N2298" s="15">
        <v>41924</v>
      </c>
    </row>
    <row r="2299" spans="1:14" x14ac:dyDescent="0.2">
      <c r="A2299" s="18">
        <v>41548.773993055554</v>
      </c>
      <c r="B2299" s="16" t="s">
        <v>157</v>
      </c>
      <c r="C2299" s="16" t="s">
        <v>854</v>
      </c>
      <c r="D2299" s="15">
        <v>41535.546990740739</v>
      </c>
      <c r="E2299" s="15">
        <v>41549.911747685182</v>
      </c>
      <c r="F2299" s="16" t="s">
        <v>326</v>
      </c>
      <c r="G2299" s="16" t="s">
        <v>10</v>
      </c>
      <c r="H2299" s="16" t="s">
        <v>251</v>
      </c>
      <c r="I2299" s="16" t="s">
        <v>251</v>
      </c>
      <c r="J2299" s="17">
        <v>30</v>
      </c>
      <c r="K2299" s="17">
        <v>0</v>
      </c>
      <c r="L2299" s="17">
        <v>30</v>
      </c>
      <c r="M2299" s="16" t="s">
        <v>1864</v>
      </c>
      <c r="N2299" s="15">
        <v>41925</v>
      </c>
    </row>
    <row r="2300" spans="1:14" x14ac:dyDescent="0.2">
      <c r="A2300" s="18">
        <v>41548.824467592596</v>
      </c>
      <c r="B2300" s="16" t="s">
        <v>237</v>
      </c>
      <c r="C2300" s="16" t="s">
        <v>1524</v>
      </c>
      <c r="D2300" s="15">
        <v>41535.59003472222</v>
      </c>
      <c r="E2300" s="15">
        <v>41547.761157407411</v>
      </c>
      <c r="F2300" s="16" t="s">
        <v>288</v>
      </c>
      <c r="G2300" s="16" t="s">
        <v>10</v>
      </c>
      <c r="H2300" s="16" t="s">
        <v>252</v>
      </c>
      <c r="I2300" s="16" t="s">
        <v>252</v>
      </c>
      <c r="J2300" s="17">
        <v>30</v>
      </c>
      <c r="K2300" s="17">
        <v>200</v>
      </c>
      <c r="L2300" s="17">
        <v>230</v>
      </c>
      <c r="M2300" s="16" t="s">
        <v>1864</v>
      </c>
      <c r="N2300" s="15">
        <v>41992</v>
      </c>
    </row>
    <row r="2301" spans="1:14" x14ac:dyDescent="0.2">
      <c r="A2301" s="18">
        <v>41561.866249999999</v>
      </c>
      <c r="B2301" s="16" t="s">
        <v>208</v>
      </c>
      <c r="C2301" s="16" t="s">
        <v>1525</v>
      </c>
      <c r="D2301" s="15">
        <v>41548.609571759262</v>
      </c>
      <c r="F2301" s="16" t="s">
        <v>280</v>
      </c>
      <c r="G2301" s="16" t="s">
        <v>10</v>
      </c>
      <c r="H2301" s="16" t="s">
        <v>252</v>
      </c>
      <c r="I2301" s="16" t="s">
        <v>252</v>
      </c>
      <c r="J2301" s="17">
        <v>30</v>
      </c>
      <c r="K2301" s="17">
        <v>0</v>
      </c>
      <c r="L2301" s="17">
        <v>30</v>
      </c>
      <c r="M2301" s="16" t="s">
        <v>1864</v>
      </c>
      <c r="N2301" s="15">
        <v>41999</v>
      </c>
    </row>
    <row r="2302" spans="1:14" x14ac:dyDescent="0.2">
      <c r="A2302" s="18">
        <v>41562.601481481484</v>
      </c>
      <c r="B2302" s="16" t="s">
        <v>206</v>
      </c>
      <c r="C2302" s="16" t="s">
        <v>562</v>
      </c>
      <c r="D2302" s="15">
        <v>41549.340636574074</v>
      </c>
      <c r="E2302" s="15">
        <v>41555.962488425925</v>
      </c>
      <c r="F2302" s="16" t="s">
        <v>280</v>
      </c>
      <c r="G2302" s="16" t="s">
        <v>10</v>
      </c>
      <c r="H2302" s="16" t="s">
        <v>251</v>
      </c>
      <c r="I2302" s="16" t="s">
        <v>251</v>
      </c>
      <c r="J2302" s="17">
        <v>30</v>
      </c>
      <c r="K2302" s="17">
        <v>45.01</v>
      </c>
      <c r="L2302" s="17">
        <v>75.010000000000005</v>
      </c>
      <c r="M2302" s="16" t="s">
        <v>1864</v>
      </c>
      <c r="N2302" s="15">
        <v>41830</v>
      </c>
    </row>
    <row r="2303" spans="1:14" x14ac:dyDescent="0.2">
      <c r="A2303" s="18">
        <v>41548.770810185182</v>
      </c>
      <c r="B2303" s="16" t="s">
        <v>157</v>
      </c>
      <c r="C2303" s="16" t="s">
        <v>1199</v>
      </c>
      <c r="D2303" s="15">
        <v>41535.508240740739</v>
      </c>
      <c r="E2303" s="15">
        <v>41549.90892361111</v>
      </c>
      <c r="F2303" s="16" t="s">
        <v>326</v>
      </c>
      <c r="G2303" s="16" t="s">
        <v>10</v>
      </c>
      <c r="H2303" s="16" t="s">
        <v>251</v>
      </c>
      <c r="I2303" s="16" t="s">
        <v>251</v>
      </c>
      <c r="J2303" s="17">
        <v>30</v>
      </c>
      <c r="K2303" s="17">
        <v>50</v>
      </c>
      <c r="L2303" s="17">
        <v>80</v>
      </c>
      <c r="M2303" s="16" t="s">
        <v>1864</v>
      </c>
      <c r="N2303" s="15">
        <v>41673</v>
      </c>
    </row>
    <row r="2304" spans="1:14" x14ac:dyDescent="0.2">
      <c r="A2304" s="18">
        <v>41562.589837962965</v>
      </c>
      <c r="B2304" s="16" t="s">
        <v>85</v>
      </c>
      <c r="C2304" s="16" t="s">
        <v>1464</v>
      </c>
      <c r="D2304" s="15">
        <v>41549.320127314815</v>
      </c>
      <c r="E2304" s="15">
        <v>41556.23064814815</v>
      </c>
      <c r="F2304" s="16" t="s">
        <v>280</v>
      </c>
      <c r="G2304" s="16" t="s">
        <v>10</v>
      </c>
      <c r="H2304" s="16" t="s">
        <v>251</v>
      </c>
      <c r="I2304" s="16" t="s">
        <v>251</v>
      </c>
      <c r="J2304" s="17">
        <v>30</v>
      </c>
      <c r="K2304" s="17">
        <v>0</v>
      </c>
      <c r="L2304" s="17">
        <v>30</v>
      </c>
      <c r="M2304" s="16" t="s">
        <v>1863</v>
      </c>
      <c r="N2304" s="15"/>
    </row>
    <row r="2305" spans="1:14" x14ac:dyDescent="0.2">
      <c r="A2305" s="18">
        <v>41548.787777777776</v>
      </c>
      <c r="B2305" s="16" t="s">
        <v>237</v>
      </c>
      <c r="C2305" s="16" t="s">
        <v>1526</v>
      </c>
      <c r="D2305" s="15">
        <v>41535.517962962964</v>
      </c>
      <c r="E2305" s="15">
        <v>41547.566967592589</v>
      </c>
      <c r="F2305" s="16" t="s">
        <v>288</v>
      </c>
      <c r="G2305" s="16" t="s">
        <v>10</v>
      </c>
      <c r="H2305" s="16" t="s">
        <v>252</v>
      </c>
      <c r="I2305" s="16" t="s">
        <v>252</v>
      </c>
      <c r="J2305" s="17">
        <v>30</v>
      </c>
      <c r="K2305" s="17">
        <v>200</v>
      </c>
      <c r="L2305" s="17">
        <v>230</v>
      </c>
      <c r="M2305" s="16" t="s">
        <v>1864</v>
      </c>
      <c r="N2305" s="15">
        <v>41903</v>
      </c>
    </row>
    <row r="2306" spans="1:14" x14ac:dyDescent="0.2">
      <c r="A2306" s="18">
        <v>41561.941643518519</v>
      </c>
      <c r="B2306" s="16" t="s">
        <v>110</v>
      </c>
      <c r="C2306" s="16" t="s">
        <v>716</v>
      </c>
      <c r="D2306" s="15">
        <v>41548.654409722221</v>
      </c>
      <c r="E2306" s="15">
        <v>41555.892442129632</v>
      </c>
      <c r="F2306" s="16" t="s">
        <v>280</v>
      </c>
      <c r="G2306" s="16" t="s">
        <v>10</v>
      </c>
      <c r="H2306" s="16" t="s">
        <v>252</v>
      </c>
      <c r="I2306" s="16" t="s">
        <v>252</v>
      </c>
      <c r="J2306" s="17">
        <v>20</v>
      </c>
      <c r="K2306" s="17">
        <v>0</v>
      </c>
      <c r="L2306" s="17">
        <v>20</v>
      </c>
      <c r="M2306" s="16" t="s">
        <v>1864</v>
      </c>
      <c r="N2306" s="15">
        <v>41671</v>
      </c>
    </row>
    <row r="2307" spans="1:14" x14ac:dyDescent="0.2">
      <c r="A2307" s="18">
        <v>41561.706678240742</v>
      </c>
      <c r="B2307" s="16" t="s">
        <v>70</v>
      </c>
      <c r="C2307" s="16" t="s">
        <v>1370</v>
      </c>
      <c r="D2307" s="15">
        <v>41548.418252314812</v>
      </c>
      <c r="E2307" s="15">
        <v>41557.96</v>
      </c>
      <c r="F2307" s="16" t="s">
        <v>274</v>
      </c>
      <c r="G2307" s="16" t="s">
        <v>10</v>
      </c>
      <c r="H2307" s="16" t="s">
        <v>252</v>
      </c>
      <c r="I2307" s="16" t="s">
        <v>252</v>
      </c>
      <c r="J2307" s="17">
        <v>30</v>
      </c>
      <c r="K2307" s="17">
        <v>242.5</v>
      </c>
      <c r="L2307" s="17">
        <v>272.5</v>
      </c>
      <c r="M2307" s="16" t="s">
        <v>1864</v>
      </c>
      <c r="N2307" s="15">
        <v>41702</v>
      </c>
    </row>
    <row r="2308" spans="1:14" x14ac:dyDescent="0.2">
      <c r="A2308" s="18">
        <v>41548.765243055554</v>
      </c>
      <c r="B2308" s="16" t="s">
        <v>232</v>
      </c>
      <c r="C2308" s="16" t="s">
        <v>1527</v>
      </c>
      <c r="D2308" s="15">
        <v>41535.47625</v>
      </c>
      <c r="E2308" s="15">
        <v>41547.768634259257</v>
      </c>
      <c r="F2308" s="16" t="s">
        <v>288</v>
      </c>
      <c r="G2308" s="16" t="s">
        <v>10</v>
      </c>
      <c r="H2308" s="16" t="s">
        <v>256</v>
      </c>
      <c r="I2308" s="16" t="s">
        <v>256</v>
      </c>
      <c r="J2308" s="17">
        <v>30</v>
      </c>
      <c r="K2308" s="17">
        <v>451.25</v>
      </c>
      <c r="L2308" s="17">
        <v>481.25</v>
      </c>
      <c r="M2308" s="16" t="s">
        <v>1864</v>
      </c>
      <c r="N2308" s="15">
        <v>41721</v>
      </c>
    </row>
    <row r="2309" spans="1:14" x14ac:dyDescent="0.2">
      <c r="A2309" s="18">
        <v>41561.707175925927</v>
      </c>
      <c r="B2309" s="16" t="s">
        <v>70</v>
      </c>
      <c r="C2309" s="16" t="s">
        <v>1497</v>
      </c>
      <c r="D2309" s="15">
        <v>41548.417962962965</v>
      </c>
      <c r="E2309" s="15">
        <v>41557.960231481484</v>
      </c>
      <c r="F2309" s="16" t="s">
        <v>274</v>
      </c>
      <c r="G2309" s="16" t="s">
        <v>10</v>
      </c>
      <c r="H2309" s="16" t="s">
        <v>252</v>
      </c>
      <c r="I2309" s="16" t="s">
        <v>252</v>
      </c>
      <c r="J2309" s="17">
        <v>30</v>
      </c>
      <c r="K2309" s="17">
        <v>242.5</v>
      </c>
      <c r="L2309" s="17">
        <v>272.5</v>
      </c>
      <c r="M2309" s="16" t="s">
        <v>1864</v>
      </c>
      <c r="N2309" s="15">
        <v>41718</v>
      </c>
    </row>
    <row r="2310" spans="1:14" x14ac:dyDescent="0.2">
      <c r="A2310" s="18">
        <v>41548.819895833331</v>
      </c>
      <c r="B2310" s="16" t="s">
        <v>237</v>
      </c>
      <c r="C2310" s="16" t="s">
        <v>1528</v>
      </c>
      <c r="D2310" s="15">
        <v>41535.52815972222</v>
      </c>
      <c r="E2310" s="15">
        <v>41547.764155092591</v>
      </c>
      <c r="F2310" s="16" t="s">
        <v>288</v>
      </c>
      <c r="G2310" s="16" t="s">
        <v>10</v>
      </c>
      <c r="H2310" s="16" t="s">
        <v>252</v>
      </c>
      <c r="I2310" s="16" t="s">
        <v>252</v>
      </c>
      <c r="J2310" s="17">
        <v>30</v>
      </c>
      <c r="K2310" s="17">
        <v>450</v>
      </c>
      <c r="L2310" s="17">
        <v>480</v>
      </c>
      <c r="M2310" s="16" t="s">
        <v>1864</v>
      </c>
      <c r="N2310" s="15">
        <v>41889</v>
      </c>
    </row>
    <row r="2311" spans="1:14" x14ac:dyDescent="0.2">
      <c r="A2311" s="18">
        <v>41561.875949074078</v>
      </c>
      <c r="B2311" s="16" t="s">
        <v>207</v>
      </c>
      <c r="C2311" s="16" t="s">
        <v>1106</v>
      </c>
      <c r="D2311" s="15">
        <v>41548.550196759257</v>
      </c>
      <c r="E2311" s="15">
        <v>41555.892187500001</v>
      </c>
      <c r="F2311" s="16" t="s">
        <v>280</v>
      </c>
      <c r="G2311" s="16" t="s">
        <v>10</v>
      </c>
      <c r="H2311" s="16" t="s">
        <v>252</v>
      </c>
      <c r="I2311" s="16" t="s">
        <v>252</v>
      </c>
      <c r="J2311" s="17">
        <v>20</v>
      </c>
      <c r="K2311" s="17">
        <v>1709.8</v>
      </c>
      <c r="L2311" s="17">
        <v>1729.8</v>
      </c>
      <c r="M2311" s="16" t="s">
        <v>1864</v>
      </c>
      <c r="N2311" s="15">
        <v>41649</v>
      </c>
    </row>
    <row r="2312" spans="1:14" x14ac:dyDescent="0.2">
      <c r="A2312" s="18">
        <v>41561.867361111108</v>
      </c>
      <c r="B2312" s="16" t="s">
        <v>208</v>
      </c>
      <c r="C2312" s="16" t="s">
        <v>1529</v>
      </c>
      <c r="D2312" s="15">
        <v>41548.53465277778</v>
      </c>
      <c r="F2312" s="16" t="s">
        <v>280</v>
      </c>
      <c r="G2312" s="16" t="s">
        <v>10</v>
      </c>
      <c r="H2312" s="16" t="s">
        <v>252</v>
      </c>
      <c r="I2312" s="16" t="s">
        <v>252</v>
      </c>
      <c r="J2312" s="17">
        <v>30</v>
      </c>
      <c r="K2312" s="17">
        <v>92.5</v>
      </c>
      <c r="L2312" s="17">
        <v>122.5</v>
      </c>
      <c r="M2312" s="16" t="s">
        <v>1864</v>
      </c>
      <c r="N2312" s="15">
        <v>41893</v>
      </c>
    </row>
    <row r="2313" spans="1:14" x14ac:dyDescent="0.2">
      <c r="A2313" s="18">
        <v>41548.779664351852</v>
      </c>
      <c r="B2313" s="16" t="s">
        <v>157</v>
      </c>
      <c r="C2313" s="16" t="s">
        <v>1199</v>
      </c>
      <c r="D2313" s="15">
        <v>41535.430312500001</v>
      </c>
      <c r="E2313" s="15">
        <v>41549.672303240739</v>
      </c>
      <c r="F2313" s="16" t="s">
        <v>326</v>
      </c>
      <c r="G2313" s="16" t="s">
        <v>10</v>
      </c>
      <c r="H2313" s="16" t="s">
        <v>251</v>
      </c>
      <c r="I2313" s="16" t="s">
        <v>251</v>
      </c>
      <c r="J2313" s="17">
        <v>30</v>
      </c>
      <c r="K2313" s="17">
        <v>0</v>
      </c>
      <c r="L2313" s="17">
        <v>30</v>
      </c>
      <c r="M2313" s="16" t="s">
        <v>1864</v>
      </c>
      <c r="N2313" s="15">
        <v>41673</v>
      </c>
    </row>
    <row r="2314" spans="1:14" x14ac:dyDescent="0.2">
      <c r="A2314" s="18">
        <v>41561.942743055559</v>
      </c>
      <c r="B2314" s="16" t="s">
        <v>110</v>
      </c>
      <c r="C2314" s="16" t="s">
        <v>1012</v>
      </c>
      <c r="D2314" s="15">
        <v>41548.588946759257</v>
      </c>
      <c r="E2314" s="15">
        <v>41555.892245370371</v>
      </c>
      <c r="F2314" s="16" t="s">
        <v>280</v>
      </c>
      <c r="G2314" s="16" t="s">
        <v>10</v>
      </c>
      <c r="H2314" s="16" t="s">
        <v>253</v>
      </c>
      <c r="I2314" s="16" t="s">
        <v>253</v>
      </c>
      <c r="J2314" s="17">
        <v>20</v>
      </c>
      <c r="K2314" s="17">
        <v>0</v>
      </c>
      <c r="L2314" s="17">
        <v>20</v>
      </c>
      <c r="M2314" s="16" t="s">
        <v>1864</v>
      </c>
      <c r="N2314" s="15">
        <v>41960</v>
      </c>
    </row>
    <row r="2315" spans="1:14" x14ac:dyDescent="0.2">
      <c r="A2315" s="18">
        <v>41554.631921296299</v>
      </c>
      <c r="B2315" s="16" t="s">
        <v>175</v>
      </c>
      <c r="C2315" s="16" t="s">
        <v>1296</v>
      </c>
      <c r="D2315" s="15">
        <v>41541.275787037041</v>
      </c>
      <c r="E2315" s="15">
        <v>41553.531759259262</v>
      </c>
      <c r="F2315" s="16" t="s">
        <v>274</v>
      </c>
      <c r="G2315" s="16" t="s">
        <v>10</v>
      </c>
      <c r="H2315" s="16" t="s">
        <v>253</v>
      </c>
      <c r="I2315" s="16" t="s">
        <v>253</v>
      </c>
      <c r="J2315" s="17">
        <v>30</v>
      </c>
      <c r="K2315" s="17">
        <v>0</v>
      </c>
      <c r="L2315" s="17">
        <v>30</v>
      </c>
      <c r="M2315" s="16" t="s">
        <v>1864</v>
      </c>
      <c r="N2315" s="15">
        <v>41689</v>
      </c>
    </row>
    <row r="2316" spans="1:14" x14ac:dyDescent="0.2">
      <c r="A2316" s="18">
        <v>41554.633726851855</v>
      </c>
      <c r="B2316" s="16" t="s">
        <v>175</v>
      </c>
      <c r="C2316" s="16" t="s">
        <v>1296</v>
      </c>
      <c r="D2316" s="15">
        <v>41541.275787037041</v>
      </c>
      <c r="E2316" s="15">
        <v>41553.531759259262</v>
      </c>
      <c r="F2316" s="16" t="s">
        <v>274</v>
      </c>
      <c r="G2316" s="16" t="s">
        <v>10</v>
      </c>
      <c r="H2316" s="16" t="s">
        <v>253</v>
      </c>
      <c r="I2316" s="16" t="s">
        <v>253</v>
      </c>
      <c r="J2316" s="17">
        <v>30</v>
      </c>
      <c r="K2316" s="17">
        <v>0</v>
      </c>
      <c r="L2316" s="17">
        <v>30</v>
      </c>
      <c r="M2316" s="16" t="s">
        <v>1864</v>
      </c>
      <c r="N2316" s="15">
        <v>41689</v>
      </c>
    </row>
    <row r="2317" spans="1:14" x14ac:dyDescent="0.2">
      <c r="A2317" s="18">
        <v>41561.867256944446</v>
      </c>
      <c r="B2317" s="16" t="s">
        <v>208</v>
      </c>
      <c r="C2317" s="16" t="s">
        <v>1530</v>
      </c>
      <c r="D2317" s="15">
        <v>41548.485081018516</v>
      </c>
      <c r="F2317" s="16" t="s">
        <v>280</v>
      </c>
      <c r="G2317" s="16" t="s">
        <v>10</v>
      </c>
      <c r="H2317" s="16" t="s">
        <v>252</v>
      </c>
      <c r="I2317" s="16" t="s">
        <v>252</v>
      </c>
      <c r="J2317" s="17">
        <v>30</v>
      </c>
      <c r="K2317" s="17">
        <v>274</v>
      </c>
      <c r="L2317" s="17">
        <v>304</v>
      </c>
      <c r="M2317" s="16" t="s">
        <v>1864</v>
      </c>
      <c r="N2317" s="15">
        <v>41853</v>
      </c>
    </row>
    <row r="2318" spans="1:14" x14ac:dyDescent="0.2">
      <c r="A2318" s="18">
        <v>41561.977673611109</v>
      </c>
      <c r="B2318" s="16" t="s">
        <v>211</v>
      </c>
      <c r="C2318" s="16" t="s">
        <v>1531</v>
      </c>
      <c r="D2318" s="15">
        <v>41548.567731481482</v>
      </c>
      <c r="E2318" s="15">
        <v>41556.430393518516</v>
      </c>
      <c r="F2318" s="16" t="s">
        <v>280</v>
      </c>
      <c r="G2318" s="16" t="s">
        <v>10</v>
      </c>
      <c r="H2318" s="16" t="s">
        <v>252</v>
      </c>
      <c r="I2318" s="16" t="s">
        <v>252</v>
      </c>
      <c r="J2318" s="17">
        <v>30</v>
      </c>
      <c r="K2318" s="17">
        <v>237.5</v>
      </c>
      <c r="L2318" s="17">
        <v>267.5</v>
      </c>
      <c r="M2318" s="16" t="s">
        <v>1864</v>
      </c>
      <c r="N2318" s="15">
        <v>41750</v>
      </c>
    </row>
    <row r="2319" spans="1:14" x14ac:dyDescent="0.2">
      <c r="A2319" s="18">
        <v>41549.680555555555</v>
      </c>
      <c r="B2319" s="16" t="s">
        <v>97</v>
      </c>
      <c r="C2319" s="16" t="s">
        <v>1336</v>
      </c>
      <c r="D2319" s="15">
        <v>41536.266643518517</v>
      </c>
      <c r="E2319" s="15">
        <v>41540.411215277774</v>
      </c>
      <c r="F2319" s="16" t="s">
        <v>274</v>
      </c>
      <c r="G2319" s="16" t="s">
        <v>10</v>
      </c>
      <c r="H2319" s="16" t="s">
        <v>252</v>
      </c>
      <c r="I2319" s="16" t="s">
        <v>252</v>
      </c>
      <c r="J2319" s="17">
        <v>220</v>
      </c>
      <c r="K2319" s="17">
        <v>0</v>
      </c>
      <c r="L2319" s="17">
        <v>220</v>
      </c>
      <c r="M2319" s="16" t="s">
        <v>1864</v>
      </c>
      <c r="N2319" s="15">
        <v>41695</v>
      </c>
    </row>
    <row r="2320" spans="1:14" x14ac:dyDescent="0.2">
      <c r="A2320" s="18">
        <v>41561.941157407404</v>
      </c>
      <c r="B2320" s="16" t="s">
        <v>110</v>
      </c>
      <c r="C2320" s="16" t="s">
        <v>1203</v>
      </c>
      <c r="D2320" s="15">
        <v>41548.523773148147</v>
      </c>
      <c r="E2320" s="15">
        <v>41555.892002314817</v>
      </c>
      <c r="F2320" s="16" t="s">
        <v>280</v>
      </c>
      <c r="G2320" s="16" t="s">
        <v>10</v>
      </c>
      <c r="H2320" s="16" t="s">
        <v>252</v>
      </c>
      <c r="I2320" s="16" t="s">
        <v>252</v>
      </c>
      <c r="J2320" s="17">
        <v>20</v>
      </c>
      <c r="K2320" s="17">
        <v>0</v>
      </c>
      <c r="L2320" s="17">
        <v>20</v>
      </c>
      <c r="M2320" s="16" t="s">
        <v>1864</v>
      </c>
      <c r="N2320" s="15">
        <v>41674</v>
      </c>
    </row>
    <row r="2321" spans="1:14" x14ac:dyDescent="0.2">
      <c r="A2321" s="18">
        <v>41561.866655092592</v>
      </c>
      <c r="B2321" s="16" t="s">
        <v>208</v>
      </c>
      <c r="C2321" s="16" t="s">
        <v>898</v>
      </c>
      <c r="D2321" s="15">
        <v>41548.435532407406</v>
      </c>
      <c r="F2321" s="16" t="s">
        <v>280</v>
      </c>
      <c r="G2321" s="16" t="s">
        <v>10</v>
      </c>
      <c r="H2321" s="16" t="s">
        <v>252</v>
      </c>
      <c r="I2321" s="16" t="s">
        <v>252</v>
      </c>
      <c r="J2321" s="17">
        <v>30</v>
      </c>
      <c r="K2321" s="17">
        <v>548</v>
      </c>
      <c r="L2321" s="17">
        <v>578</v>
      </c>
      <c r="M2321" s="16" t="s">
        <v>1864</v>
      </c>
      <c r="N2321" s="15">
        <v>41684</v>
      </c>
    </row>
    <row r="2322" spans="1:14" x14ac:dyDescent="0.2">
      <c r="A2322" s="18">
        <v>41561.925243055557</v>
      </c>
      <c r="B2322" s="16" t="s">
        <v>199</v>
      </c>
      <c r="C2322" s="16" t="s">
        <v>729</v>
      </c>
      <c r="D2322" s="15">
        <v>41548.481319444443</v>
      </c>
      <c r="E2322" s="15">
        <v>41556.447152777779</v>
      </c>
      <c r="F2322" s="16" t="s">
        <v>280</v>
      </c>
      <c r="G2322" s="16" t="s">
        <v>10</v>
      </c>
      <c r="H2322" s="16" t="s">
        <v>252</v>
      </c>
      <c r="I2322" s="16" t="s">
        <v>252</v>
      </c>
      <c r="J2322" s="17">
        <v>20</v>
      </c>
      <c r="K2322" s="17">
        <v>0</v>
      </c>
      <c r="L2322" s="17">
        <v>20</v>
      </c>
      <c r="M2322" s="16" t="s">
        <v>1864</v>
      </c>
      <c r="N2322" s="15">
        <v>41710</v>
      </c>
    </row>
    <row r="2323" spans="1:14" x14ac:dyDescent="0.2">
      <c r="A2323" s="18">
        <v>41561.942037037035</v>
      </c>
      <c r="B2323" s="16" t="s">
        <v>110</v>
      </c>
      <c r="C2323" s="16" t="s">
        <v>716</v>
      </c>
      <c r="D2323" s="15">
        <v>41548.484363425923</v>
      </c>
      <c r="E2323" s="15">
        <v>41555.891944444447</v>
      </c>
      <c r="F2323" s="16" t="s">
        <v>280</v>
      </c>
      <c r="G2323" s="16" t="s">
        <v>10</v>
      </c>
      <c r="H2323" s="16" t="s">
        <v>252</v>
      </c>
      <c r="I2323" s="16" t="s">
        <v>252</v>
      </c>
      <c r="J2323" s="17">
        <v>20</v>
      </c>
      <c r="K2323" s="17">
        <v>425.52</v>
      </c>
      <c r="L2323" s="17">
        <v>445.52</v>
      </c>
      <c r="M2323" s="16" t="s">
        <v>1864</v>
      </c>
      <c r="N2323" s="15">
        <v>41671</v>
      </c>
    </row>
    <row r="2324" spans="1:14" x14ac:dyDescent="0.2">
      <c r="A2324" s="18">
        <v>41548.829351851855</v>
      </c>
      <c r="B2324" s="16" t="s">
        <v>237</v>
      </c>
      <c r="C2324" s="16" t="s">
        <v>1532</v>
      </c>
      <c r="D2324" s="15">
        <v>41535.366041666668</v>
      </c>
      <c r="E2324" s="15">
        <v>41547.73364583333</v>
      </c>
      <c r="F2324" s="16" t="s">
        <v>288</v>
      </c>
      <c r="G2324" s="16" t="s">
        <v>10</v>
      </c>
      <c r="H2324" s="16" t="s">
        <v>252</v>
      </c>
      <c r="I2324" s="16" t="s">
        <v>252</v>
      </c>
      <c r="J2324" s="17">
        <v>30</v>
      </c>
      <c r="K2324" s="17">
        <v>475</v>
      </c>
      <c r="L2324" s="17">
        <v>505</v>
      </c>
      <c r="M2324" s="16" t="s">
        <v>1864</v>
      </c>
      <c r="N2324" s="15">
        <v>41784</v>
      </c>
    </row>
    <row r="2325" spans="1:14" x14ac:dyDescent="0.2">
      <c r="A2325" s="18">
        <v>41561.926747685182</v>
      </c>
      <c r="B2325" s="16" t="s">
        <v>199</v>
      </c>
      <c r="C2325" s="16" t="s">
        <v>729</v>
      </c>
      <c r="D2325" s="15">
        <v>41548.432129629633</v>
      </c>
      <c r="E2325" s="15">
        <v>41555.891886574071</v>
      </c>
      <c r="F2325" s="16" t="s">
        <v>280</v>
      </c>
      <c r="G2325" s="16" t="s">
        <v>10</v>
      </c>
      <c r="H2325" s="16" t="s">
        <v>252</v>
      </c>
      <c r="I2325" s="16" t="s">
        <v>252</v>
      </c>
      <c r="J2325" s="17">
        <v>20</v>
      </c>
      <c r="K2325" s="17">
        <v>0</v>
      </c>
      <c r="L2325" s="17">
        <v>20</v>
      </c>
      <c r="M2325" s="16" t="s">
        <v>1864</v>
      </c>
      <c r="N2325" s="15">
        <v>41710</v>
      </c>
    </row>
    <row r="2326" spans="1:14" x14ac:dyDescent="0.2">
      <c r="A2326" s="18">
        <v>41561.974074074074</v>
      </c>
      <c r="B2326" s="16" t="s">
        <v>211</v>
      </c>
      <c r="C2326" s="16" t="s">
        <v>1533</v>
      </c>
      <c r="D2326" s="15">
        <v>41548.471446759257</v>
      </c>
      <c r="E2326" s="15">
        <v>41555.813842592594</v>
      </c>
      <c r="F2326" s="16" t="s">
        <v>280</v>
      </c>
      <c r="G2326" s="16" t="s">
        <v>10</v>
      </c>
      <c r="H2326" s="16" t="s">
        <v>252</v>
      </c>
      <c r="I2326" s="16" t="s">
        <v>252</v>
      </c>
      <c r="J2326" s="17">
        <v>30</v>
      </c>
      <c r="K2326" s="17">
        <v>617.5</v>
      </c>
      <c r="L2326" s="17">
        <v>647.5</v>
      </c>
      <c r="M2326" s="16" t="s">
        <v>1863</v>
      </c>
      <c r="N2326" s="15"/>
    </row>
    <row r="2327" spans="1:14" x14ac:dyDescent="0.2">
      <c r="A2327" s="18">
        <v>41561.928668981483</v>
      </c>
      <c r="B2327" s="16" t="s">
        <v>199</v>
      </c>
      <c r="C2327" s="16" t="s">
        <v>725</v>
      </c>
      <c r="D2327" s="15">
        <v>41548.396574074075</v>
      </c>
      <c r="E2327" s="15">
        <v>41555.891782407409</v>
      </c>
      <c r="F2327" s="16" t="s">
        <v>280</v>
      </c>
      <c r="G2327" s="16" t="s">
        <v>10</v>
      </c>
      <c r="H2327" s="16" t="s">
        <v>252</v>
      </c>
      <c r="I2327" s="16" t="s">
        <v>252</v>
      </c>
      <c r="J2327" s="17">
        <v>20</v>
      </c>
      <c r="K2327" s="17">
        <v>0</v>
      </c>
      <c r="L2327" s="17">
        <v>20</v>
      </c>
      <c r="M2327" s="16" t="s">
        <v>1864</v>
      </c>
      <c r="N2327" s="15">
        <v>41792</v>
      </c>
    </row>
    <row r="2328" spans="1:14" x14ac:dyDescent="0.2">
      <c r="A2328" s="18">
        <v>41561.86614583333</v>
      </c>
      <c r="B2328" s="16" t="s">
        <v>208</v>
      </c>
      <c r="C2328" s="16" t="s">
        <v>1328</v>
      </c>
      <c r="D2328" s="15">
        <v>41548.328969907408</v>
      </c>
      <c r="F2328" s="16" t="s">
        <v>280</v>
      </c>
      <c r="G2328" s="16" t="s">
        <v>10</v>
      </c>
      <c r="H2328" s="16" t="s">
        <v>252</v>
      </c>
      <c r="I2328" s="16" t="s">
        <v>252</v>
      </c>
      <c r="J2328" s="17">
        <v>30</v>
      </c>
      <c r="K2328" s="17">
        <v>0</v>
      </c>
      <c r="L2328" s="17">
        <v>30</v>
      </c>
      <c r="M2328" s="16" t="s">
        <v>1864</v>
      </c>
      <c r="N2328" s="15">
        <v>41693</v>
      </c>
    </row>
    <row r="2329" spans="1:14" x14ac:dyDescent="0.2">
      <c r="A2329" s="18">
        <v>41561.9218287037</v>
      </c>
      <c r="B2329" s="16" t="s">
        <v>214</v>
      </c>
      <c r="C2329" s="16" t="s">
        <v>817</v>
      </c>
      <c r="D2329" s="15">
        <v>41548.380416666667</v>
      </c>
      <c r="E2329" s="15">
        <v>41555.891724537039</v>
      </c>
      <c r="F2329" s="16" t="s">
        <v>280</v>
      </c>
      <c r="G2329" s="16" t="s">
        <v>10</v>
      </c>
      <c r="H2329" s="16" t="s">
        <v>252</v>
      </c>
      <c r="I2329" s="16" t="s">
        <v>252</v>
      </c>
      <c r="J2329" s="17">
        <v>20</v>
      </c>
      <c r="K2329" s="17">
        <v>0</v>
      </c>
      <c r="L2329" s="17">
        <v>20</v>
      </c>
      <c r="M2329" s="16" t="s">
        <v>1864</v>
      </c>
      <c r="N2329" s="15">
        <v>41992</v>
      </c>
    </row>
    <row r="2330" spans="1:14" x14ac:dyDescent="0.2">
      <c r="A2330" s="18">
        <v>41561.932511574072</v>
      </c>
      <c r="B2330" s="16" t="s">
        <v>199</v>
      </c>
      <c r="C2330" s="16" t="s">
        <v>1203</v>
      </c>
      <c r="D2330" s="15">
        <v>41548.376180555555</v>
      </c>
      <c r="E2330" s="15">
        <v>41555.89166666667</v>
      </c>
      <c r="F2330" s="16" t="s">
        <v>280</v>
      </c>
      <c r="G2330" s="16" t="s">
        <v>10</v>
      </c>
      <c r="H2330" s="16" t="s">
        <v>252</v>
      </c>
      <c r="I2330" s="16" t="s">
        <v>252</v>
      </c>
      <c r="J2330" s="17">
        <v>20</v>
      </c>
      <c r="K2330" s="17">
        <v>0</v>
      </c>
      <c r="L2330" s="17">
        <v>20</v>
      </c>
      <c r="M2330" s="16" t="s">
        <v>1864</v>
      </c>
      <c r="N2330" s="15">
        <v>41674</v>
      </c>
    </row>
    <row r="2331" spans="1:14" x14ac:dyDescent="0.2">
      <c r="A2331" s="18">
        <v>41561.870185185187</v>
      </c>
      <c r="B2331" s="16" t="s">
        <v>208</v>
      </c>
      <c r="C2331" s="16" t="s">
        <v>283</v>
      </c>
      <c r="D2331" s="15">
        <v>41548.29546296296</v>
      </c>
      <c r="E2331" s="15">
        <v>41555.812673611108</v>
      </c>
      <c r="F2331" s="16" t="s">
        <v>280</v>
      </c>
      <c r="G2331" s="16" t="s">
        <v>10</v>
      </c>
      <c r="H2331" s="16" t="s">
        <v>252</v>
      </c>
      <c r="I2331" s="16" t="s">
        <v>252</v>
      </c>
      <c r="J2331" s="17">
        <v>30</v>
      </c>
      <c r="K2331" s="17">
        <v>220</v>
      </c>
      <c r="L2331" s="17">
        <v>250</v>
      </c>
      <c r="M2331" s="16" t="s">
        <v>1864</v>
      </c>
      <c r="N2331" s="15">
        <v>41794</v>
      </c>
    </row>
    <row r="2332" spans="1:14" x14ac:dyDescent="0.2">
      <c r="A2332" s="18">
        <v>41593.507361111115</v>
      </c>
      <c r="B2332" s="16" t="s">
        <v>218</v>
      </c>
      <c r="C2332" s="16" t="s">
        <v>1534</v>
      </c>
      <c r="D2332" s="15">
        <v>41579.927118055559</v>
      </c>
      <c r="E2332" s="15">
        <v>41586.863877314812</v>
      </c>
      <c r="F2332" s="16" t="s">
        <v>280</v>
      </c>
      <c r="G2332" s="16" t="s">
        <v>10</v>
      </c>
      <c r="H2332" s="16" t="s">
        <v>255</v>
      </c>
      <c r="I2332" s="16" t="s">
        <v>255</v>
      </c>
      <c r="J2332" s="17">
        <v>30</v>
      </c>
      <c r="K2332" s="17">
        <v>0</v>
      </c>
      <c r="L2332" s="17">
        <v>30</v>
      </c>
      <c r="M2332" s="16" t="s">
        <v>1864</v>
      </c>
      <c r="N2332" s="15">
        <v>41828</v>
      </c>
    </row>
    <row r="2333" spans="1:14" x14ac:dyDescent="0.2">
      <c r="A2333" s="18">
        <v>41562.503217592595</v>
      </c>
      <c r="B2333" s="16" t="s">
        <v>207</v>
      </c>
      <c r="C2333" s="16" t="s">
        <v>915</v>
      </c>
      <c r="D2333" s="15">
        <v>41548.88989583333</v>
      </c>
      <c r="E2333" s="15">
        <v>41556.227835648147</v>
      </c>
      <c r="F2333" s="16" t="s">
        <v>280</v>
      </c>
      <c r="G2333" s="16" t="s">
        <v>10</v>
      </c>
      <c r="H2333" s="16" t="s">
        <v>255</v>
      </c>
      <c r="I2333" s="16" t="s">
        <v>255</v>
      </c>
      <c r="J2333" s="17">
        <v>30</v>
      </c>
      <c r="K2333" s="17">
        <v>95.11</v>
      </c>
      <c r="L2333" s="17">
        <v>125.11</v>
      </c>
      <c r="M2333" s="16" t="s">
        <v>1863</v>
      </c>
      <c r="N2333" s="15"/>
    </row>
    <row r="2334" spans="1:14" x14ac:dyDescent="0.2">
      <c r="A2334" s="18">
        <v>41561.884120370371</v>
      </c>
      <c r="B2334" s="16" t="s">
        <v>207</v>
      </c>
      <c r="C2334" s="16" t="s">
        <v>307</v>
      </c>
      <c r="D2334" s="15">
        <v>41548.26153935185</v>
      </c>
      <c r="E2334" s="15">
        <v>41555.891550925924</v>
      </c>
      <c r="F2334" s="16" t="s">
        <v>280</v>
      </c>
      <c r="G2334" s="16" t="s">
        <v>10</v>
      </c>
      <c r="H2334" s="16" t="s">
        <v>252</v>
      </c>
      <c r="I2334" s="16" t="s">
        <v>252</v>
      </c>
      <c r="J2334" s="17">
        <v>20</v>
      </c>
      <c r="K2334" s="17">
        <v>0</v>
      </c>
      <c r="L2334" s="17">
        <v>20</v>
      </c>
      <c r="M2334" s="16" t="s">
        <v>1864</v>
      </c>
      <c r="N2334" s="15">
        <v>41645</v>
      </c>
    </row>
    <row r="2335" spans="1:14" x14ac:dyDescent="0.2">
      <c r="A2335" s="18">
        <v>41548.406828703701</v>
      </c>
      <c r="B2335" s="16" t="s">
        <v>97</v>
      </c>
      <c r="C2335" s="16" t="s">
        <v>961</v>
      </c>
      <c r="D2335" s="15">
        <v>41534.783761574072</v>
      </c>
      <c r="E2335" s="15">
        <v>41549.909629629627</v>
      </c>
      <c r="F2335" s="16" t="s">
        <v>326</v>
      </c>
      <c r="G2335" s="16" t="s">
        <v>10</v>
      </c>
      <c r="H2335" s="16" t="s">
        <v>251</v>
      </c>
      <c r="I2335" s="16" t="s">
        <v>251</v>
      </c>
      <c r="J2335" s="17">
        <v>30</v>
      </c>
      <c r="K2335" s="17">
        <v>0</v>
      </c>
      <c r="L2335" s="17">
        <v>30</v>
      </c>
      <c r="M2335" s="16" t="s">
        <v>1864</v>
      </c>
      <c r="N2335" s="15">
        <v>41977</v>
      </c>
    </row>
    <row r="2336" spans="1:14" x14ac:dyDescent="0.2">
      <c r="A2336" s="18">
        <v>41561.975590277776</v>
      </c>
      <c r="B2336" s="16" t="s">
        <v>211</v>
      </c>
      <c r="C2336" s="16" t="s">
        <v>1535</v>
      </c>
      <c r="D2336" s="15">
        <v>41548.313657407409</v>
      </c>
      <c r="F2336" s="16" t="s">
        <v>280</v>
      </c>
      <c r="G2336" s="16" t="s">
        <v>10</v>
      </c>
      <c r="H2336" s="16" t="s">
        <v>252</v>
      </c>
      <c r="I2336" s="16" t="s">
        <v>252</v>
      </c>
      <c r="J2336" s="17">
        <v>30</v>
      </c>
      <c r="K2336" s="17">
        <v>394</v>
      </c>
      <c r="L2336" s="17">
        <v>424</v>
      </c>
      <c r="M2336" s="16" t="s">
        <v>1863</v>
      </c>
      <c r="N2336" s="15"/>
    </row>
    <row r="2337" spans="1:14" x14ac:dyDescent="0.2">
      <c r="A2337" s="18">
        <v>41562.51935185185</v>
      </c>
      <c r="B2337" s="16" t="s">
        <v>224</v>
      </c>
      <c r="C2337" s="16" t="s">
        <v>1348</v>
      </c>
      <c r="D2337" s="15">
        <v>41548.857025462959</v>
      </c>
      <c r="E2337" s="15">
        <v>41555.820543981485</v>
      </c>
      <c r="F2337" s="16" t="s">
        <v>280</v>
      </c>
      <c r="G2337" s="16" t="s">
        <v>10</v>
      </c>
      <c r="H2337" s="16" t="s">
        <v>255</v>
      </c>
      <c r="I2337" s="16" t="s">
        <v>255</v>
      </c>
      <c r="J2337" s="17">
        <v>30</v>
      </c>
      <c r="K2337" s="17">
        <v>150</v>
      </c>
      <c r="L2337" s="17">
        <v>180</v>
      </c>
      <c r="M2337" s="16" t="s">
        <v>1864</v>
      </c>
      <c r="N2337" s="15">
        <v>41697</v>
      </c>
    </row>
    <row r="2338" spans="1:14" x14ac:dyDescent="0.2">
      <c r="A2338" s="18">
        <v>41561.704629629632</v>
      </c>
      <c r="B2338" s="16" t="s">
        <v>56</v>
      </c>
      <c r="C2338" s="16" t="s">
        <v>1536</v>
      </c>
      <c r="D2338" s="15">
        <v>41548.037881944445</v>
      </c>
      <c r="E2338" s="15">
        <v>41557.959340277775</v>
      </c>
      <c r="F2338" s="16" t="s">
        <v>274</v>
      </c>
      <c r="G2338" s="16" t="s">
        <v>10</v>
      </c>
      <c r="H2338" s="16" t="s">
        <v>252</v>
      </c>
      <c r="I2338" s="16" t="s">
        <v>252</v>
      </c>
      <c r="J2338" s="17">
        <v>30</v>
      </c>
      <c r="K2338" s="17">
        <v>425.1</v>
      </c>
      <c r="L2338" s="17">
        <v>455.1</v>
      </c>
      <c r="M2338" s="16" t="s">
        <v>1864</v>
      </c>
      <c r="N2338" s="15">
        <v>41930</v>
      </c>
    </row>
    <row r="2339" spans="1:14" x14ac:dyDescent="0.2">
      <c r="A2339" s="18">
        <v>41554.61855324074</v>
      </c>
      <c r="B2339" s="16" t="s">
        <v>175</v>
      </c>
      <c r="C2339" s="16" t="s">
        <v>1296</v>
      </c>
      <c r="D2339" s="15">
        <v>41540.943252314813</v>
      </c>
      <c r="E2339" s="15">
        <v>41553.528506944444</v>
      </c>
      <c r="F2339" s="16" t="s">
        <v>274</v>
      </c>
      <c r="G2339" s="16" t="s">
        <v>10</v>
      </c>
      <c r="H2339" s="16" t="s">
        <v>253</v>
      </c>
      <c r="I2339" s="16" t="s">
        <v>253</v>
      </c>
      <c r="J2339" s="17">
        <v>30</v>
      </c>
      <c r="K2339" s="17">
        <v>0</v>
      </c>
      <c r="L2339" s="17">
        <v>30</v>
      </c>
      <c r="M2339" s="16" t="s">
        <v>1864</v>
      </c>
      <c r="N2339" s="15">
        <v>41689</v>
      </c>
    </row>
    <row r="2340" spans="1:14" x14ac:dyDescent="0.2">
      <c r="A2340" s="18">
        <v>41562.518252314818</v>
      </c>
      <c r="B2340" s="16" t="s">
        <v>224</v>
      </c>
      <c r="C2340" s="16" t="s">
        <v>1070</v>
      </c>
      <c r="D2340" s="15">
        <v>41548.831064814818</v>
      </c>
      <c r="E2340" s="15">
        <v>41555.820474537039</v>
      </c>
      <c r="F2340" s="16" t="s">
        <v>280</v>
      </c>
      <c r="G2340" s="16" t="s">
        <v>10</v>
      </c>
      <c r="H2340" s="16" t="s">
        <v>255</v>
      </c>
      <c r="I2340" s="16" t="s">
        <v>255</v>
      </c>
      <c r="J2340" s="17">
        <v>30</v>
      </c>
      <c r="K2340" s="17">
        <v>200</v>
      </c>
      <c r="L2340" s="17">
        <v>230</v>
      </c>
      <c r="M2340" s="16" t="s">
        <v>1864</v>
      </c>
      <c r="N2340" s="15">
        <v>41643</v>
      </c>
    </row>
    <row r="2341" spans="1:14" x14ac:dyDescent="0.2">
      <c r="A2341" s="18">
        <v>41554.632291666669</v>
      </c>
      <c r="B2341" s="16" t="s">
        <v>175</v>
      </c>
      <c r="C2341" s="16" t="s">
        <v>1296</v>
      </c>
      <c r="D2341" s="15">
        <v>41540.943252314813</v>
      </c>
      <c r="E2341" s="15">
        <v>41553.528506944444</v>
      </c>
      <c r="F2341" s="16" t="s">
        <v>274</v>
      </c>
      <c r="G2341" s="16" t="s">
        <v>10</v>
      </c>
      <c r="H2341" s="16" t="s">
        <v>253</v>
      </c>
      <c r="I2341" s="16" t="s">
        <v>253</v>
      </c>
      <c r="J2341" s="17">
        <v>30</v>
      </c>
      <c r="K2341" s="17">
        <v>0</v>
      </c>
      <c r="L2341" s="17">
        <v>30</v>
      </c>
      <c r="M2341" s="16" t="s">
        <v>1864</v>
      </c>
      <c r="N2341" s="15">
        <v>41689</v>
      </c>
    </row>
    <row r="2342" spans="1:14" x14ac:dyDescent="0.2">
      <c r="A2342" s="18">
        <v>41561.94295138889</v>
      </c>
      <c r="B2342" s="16" t="s">
        <v>110</v>
      </c>
      <c r="C2342" s="16" t="s">
        <v>736</v>
      </c>
      <c r="D2342" s="15">
        <v>41548.23537037037</v>
      </c>
      <c r="E2342" s="15">
        <v>41555.891493055555</v>
      </c>
      <c r="F2342" s="16" t="s">
        <v>280</v>
      </c>
      <c r="G2342" s="16" t="s">
        <v>10</v>
      </c>
      <c r="H2342" s="16" t="s">
        <v>252</v>
      </c>
      <c r="I2342" s="16" t="s">
        <v>252</v>
      </c>
      <c r="J2342" s="17">
        <v>20</v>
      </c>
      <c r="K2342" s="17">
        <v>0</v>
      </c>
      <c r="L2342" s="17">
        <v>20</v>
      </c>
      <c r="M2342" s="16" t="s">
        <v>1864</v>
      </c>
      <c r="N2342" s="15">
        <v>41864</v>
      </c>
    </row>
    <row r="2343" spans="1:14" x14ac:dyDescent="0.2">
      <c r="A2343" s="18">
        <v>41562.519560185188</v>
      </c>
      <c r="B2343" s="16" t="s">
        <v>224</v>
      </c>
      <c r="C2343" s="16" t="s">
        <v>1379</v>
      </c>
      <c r="D2343" s="15">
        <v>41548.796550925923</v>
      </c>
      <c r="E2343" s="15">
        <v>41556.490023148152</v>
      </c>
      <c r="F2343" s="16" t="s">
        <v>280</v>
      </c>
      <c r="G2343" s="16" t="s">
        <v>10</v>
      </c>
      <c r="H2343" s="16" t="s">
        <v>255</v>
      </c>
      <c r="I2343" s="16" t="s">
        <v>255</v>
      </c>
      <c r="J2343" s="17">
        <v>30</v>
      </c>
      <c r="K2343" s="17">
        <v>0</v>
      </c>
      <c r="L2343" s="17">
        <v>30</v>
      </c>
      <c r="M2343" s="16" t="s">
        <v>1864</v>
      </c>
      <c r="N2343" s="15">
        <v>41704</v>
      </c>
    </row>
    <row r="2344" spans="1:14" x14ac:dyDescent="0.2">
      <c r="A2344" s="18">
        <v>41548.480520833335</v>
      </c>
      <c r="B2344" s="16" t="s">
        <v>131</v>
      </c>
      <c r="C2344" s="16" t="s">
        <v>562</v>
      </c>
      <c r="D2344" s="15">
        <v>41534.748726851853</v>
      </c>
      <c r="E2344" s="15">
        <v>41541.909826388888</v>
      </c>
      <c r="F2344" s="16" t="s">
        <v>280</v>
      </c>
      <c r="G2344" s="16" t="s">
        <v>10</v>
      </c>
      <c r="H2344" s="16" t="s">
        <v>251</v>
      </c>
      <c r="I2344" s="16" t="s">
        <v>251</v>
      </c>
      <c r="J2344" s="17">
        <v>30</v>
      </c>
      <c r="K2344" s="17">
        <v>200</v>
      </c>
      <c r="L2344" s="17">
        <v>230</v>
      </c>
      <c r="M2344" s="16" t="s">
        <v>1864</v>
      </c>
      <c r="N2344" s="15">
        <v>41830</v>
      </c>
    </row>
    <row r="2345" spans="1:14" x14ac:dyDescent="0.2">
      <c r="A2345" s="18">
        <v>41562.508680555555</v>
      </c>
      <c r="B2345" s="16" t="s">
        <v>218</v>
      </c>
      <c r="C2345" s="16" t="s">
        <v>775</v>
      </c>
      <c r="D2345" s="15">
        <v>41548.773414351854</v>
      </c>
      <c r="E2345" s="15">
        <v>41555.863680555558</v>
      </c>
      <c r="F2345" s="16" t="s">
        <v>280</v>
      </c>
      <c r="G2345" s="16" t="s">
        <v>10</v>
      </c>
      <c r="H2345" s="16" t="s">
        <v>255</v>
      </c>
      <c r="I2345" s="16" t="s">
        <v>255</v>
      </c>
      <c r="J2345" s="17">
        <v>30</v>
      </c>
      <c r="K2345" s="17">
        <v>0</v>
      </c>
      <c r="L2345" s="17">
        <v>30</v>
      </c>
      <c r="M2345" s="16" t="s">
        <v>1864</v>
      </c>
      <c r="N2345" s="15">
        <v>41640</v>
      </c>
    </row>
    <row r="2346" spans="1:14" x14ac:dyDescent="0.2">
      <c r="A2346" s="18">
        <v>41593.595127314817</v>
      </c>
      <c r="B2346" s="16" t="s">
        <v>206</v>
      </c>
      <c r="C2346" s="16" t="s">
        <v>1537</v>
      </c>
      <c r="D2346" s="15">
        <v>41579.823171296295</v>
      </c>
      <c r="E2346" s="15">
        <v>41587.315532407411</v>
      </c>
      <c r="F2346" s="16" t="s">
        <v>280</v>
      </c>
      <c r="G2346" s="16" t="s">
        <v>10</v>
      </c>
      <c r="H2346" s="16" t="s">
        <v>251</v>
      </c>
      <c r="I2346" s="16" t="s">
        <v>251</v>
      </c>
      <c r="J2346" s="17">
        <v>30</v>
      </c>
      <c r="K2346" s="17">
        <v>0</v>
      </c>
      <c r="L2346" s="17">
        <v>30</v>
      </c>
      <c r="M2346" s="16" t="s">
        <v>1863</v>
      </c>
      <c r="N2346" s="15"/>
    </row>
    <row r="2347" spans="1:14" x14ac:dyDescent="0.2">
      <c r="A2347" s="18">
        <v>41562.588541666664</v>
      </c>
      <c r="B2347" s="16" t="s">
        <v>85</v>
      </c>
      <c r="C2347" s="16" t="s">
        <v>621</v>
      </c>
      <c r="D2347" s="15">
        <v>41548.813657407409</v>
      </c>
      <c r="E2347" s="15">
        <v>41556.619826388887</v>
      </c>
      <c r="F2347" s="16" t="s">
        <v>280</v>
      </c>
      <c r="G2347" s="16" t="s">
        <v>10</v>
      </c>
      <c r="H2347" s="16" t="s">
        <v>251</v>
      </c>
      <c r="I2347" s="16" t="s">
        <v>251</v>
      </c>
      <c r="J2347" s="17">
        <v>30</v>
      </c>
      <c r="K2347" s="17">
        <v>100</v>
      </c>
      <c r="L2347" s="17">
        <v>130</v>
      </c>
      <c r="M2347" s="16" t="s">
        <v>1863</v>
      </c>
      <c r="N2347" s="15"/>
    </row>
    <row r="2348" spans="1:14" x14ac:dyDescent="0.2">
      <c r="A2348" s="18">
        <v>41548.728159722225</v>
      </c>
      <c r="B2348" s="16" t="s">
        <v>97</v>
      </c>
      <c r="C2348" s="16" t="s">
        <v>1199</v>
      </c>
      <c r="D2348" s="15">
        <v>41534.953229166669</v>
      </c>
      <c r="E2348" s="15">
        <v>41549.653726851851</v>
      </c>
      <c r="F2348" s="16" t="s">
        <v>326</v>
      </c>
      <c r="G2348" s="16" t="s">
        <v>10</v>
      </c>
      <c r="H2348" s="16" t="s">
        <v>251</v>
      </c>
      <c r="I2348" s="16" t="s">
        <v>251</v>
      </c>
      <c r="J2348" s="17">
        <v>30</v>
      </c>
      <c r="K2348" s="17">
        <v>0</v>
      </c>
      <c r="L2348" s="17">
        <v>30</v>
      </c>
      <c r="M2348" s="16" t="s">
        <v>1864</v>
      </c>
      <c r="N2348" s="15">
        <v>41673</v>
      </c>
    </row>
    <row r="2349" spans="1:14" x14ac:dyDescent="0.2">
      <c r="A2349" s="18">
        <v>41562.59207175926</v>
      </c>
      <c r="B2349" s="16" t="s">
        <v>85</v>
      </c>
      <c r="C2349" s="16" t="s">
        <v>1255</v>
      </c>
      <c r="D2349" s="15">
        <v>41548.811469907407</v>
      </c>
      <c r="E2349" s="15">
        <v>41556.315370370372</v>
      </c>
      <c r="F2349" s="16" t="s">
        <v>280</v>
      </c>
      <c r="G2349" s="16" t="s">
        <v>10</v>
      </c>
      <c r="H2349" s="16" t="s">
        <v>251</v>
      </c>
      <c r="I2349" s="16" t="s">
        <v>251</v>
      </c>
      <c r="J2349" s="17">
        <v>30</v>
      </c>
      <c r="K2349" s="17">
        <v>0</v>
      </c>
      <c r="L2349" s="17">
        <v>30</v>
      </c>
      <c r="M2349" s="16" t="s">
        <v>1863</v>
      </c>
      <c r="N2349" s="15"/>
    </row>
    <row r="2350" spans="1:14" x14ac:dyDescent="0.2">
      <c r="A2350" s="18">
        <v>41548.6559837963</v>
      </c>
      <c r="B2350" s="16" t="s">
        <v>65</v>
      </c>
      <c r="C2350" s="16" t="s">
        <v>1199</v>
      </c>
      <c r="D2350" s="15">
        <v>41534.86204861111</v>
      </c>
      <c r="E2350" s="15">
        <v>41549.654907407406</v>
      </c>
      <c r="F2350" s="16" t="s">
        <v>326</v>
      </c>
      <c r="G2350" s="16" t="s">
        <v>10</v>
      </c>
      <c r="H2350" s="16" t="s">
        <v>251</v>
      </c>
      <c r="I2350" s="16" t="s">
        <v>251</v>
      </c>
      <c r="J2350" s="17">
        <v>30</v>
      </c>
      <c r="K2350" s="17">
        <v>0</v>
      </c>
      <c r="L2350" s="17">
        <v>30</v>
      </c>
      <c r="M2350" s="16" t="s">
        <v>1864</v>
      </c>
      <c r="N2350" s="15">
        <v>41673</v>
      </c>
    </row>
    <row r="2351" spans="1:14" x14ac:dyDescent="0.2">
      <c r="A2351" s="18">
        <v>41562.502800925926</v>
      </c>
      <c r="B2351" s="16" t="s">
        <v>207</v>
      </c>
      <c r="C2351" s="16" t="s">
        <v>913</v>
      </c>
      <c r="D2351" s="15">
        <v>41548.707129629627</v>
      </c>
      <c r="E2351" s="15">
        <v>41556.227777777778</v>
      </c>
      <c r="F2351" s="16" t="s">
        <v>280</v>
      </c>
      <c r="G2351" s="16" t="s">
        <v>10</v>
      </c>
      <c r="H2351" s="16" t="s">
        <v>255</v>
      </c>
      <c r="I2351" s="16" t="s">
        <v>255</v>
      </c>
      <c r="J2351" s="17">
        <v>30</v>
      </c>
      <c r="K2351" s="17">
        <v>0</v>
      </c>
      <c r="L2351" s="17">
        <v>30</v>
      </c>
      <c r="M2351" s="16" t="s">
        <v>1863</v>
      </c>
      <c r="N2351" s="15"/>
    </row>
    <row r="2352" spans="1:14" x14ac:dyDescent="0.2">
      <c r="A2352" s="18">
        <v>41593.500879629632</v>
      </c>
      <c r="B2352" s="16" t="s">
        <v>207</v>
      </c>
      <c r="C2352" s="16" t="s">
        <v>1538</v>
      </c>
      <c r="D2352" s="15">
        <v>41579.703182870369</v>
      </c>
      <c r="E2352" s="15">
        <v>41592.485752314817</v>
      </c>
      <c r="F2352" s="16" t="s">
        <v>280</v>
      </c>
      <c r="G2352" s="16" t="s">
        <v>10</v>
      </c>
      <c r="H2352" s="16" t="s">
        <v>255</v>
      </c>
      <c r="I2352" s="16" t="s">
        <v>255</v>
      </c>
      <c r="J2352" s="17">
        <v>401</v>
      </c>
      <c r="K2352" s="17">
        <v>0</v>
      </c>
      <c r="L2352" s="17">
        <v>401</v>
      </c>
      <c r="M2352" s="16" t="s">
        <v>1864</v>
      </c>
      <c r="N2352" s="15">
        <v>41993</v>
      </c>
    </row>
    <row r="2353" spans="1:14" x14ac:dyDescent="0.2">
      <c r="A2353" s="18">
        <v>41548.430462962962</v>
      </c>
      <c r="B2353" s="16" t="s">
        <v>60</v>
      </c>
      <c r="C2353" s="16" t="s">
        <v>658</v>
      </c>
      <c r="D2353" s="15">
        <v>41534.62740740741</v>
      </c>
      <c r="E2353" s="15">
        <v>41534.63858796296</v>
      </c>
      <c r="F2353" s="16" t="s">
        <v>280</v>
      </c>
      <c r="G2353" s="16" t="s">
        <v>10</v>
      </c>
      <c r="H2353" s="16" t="s">
        <v>255</v>
      </c>
      <c r="I2353" s="16" t="s">
        <v>255</v>
      </c>
      <c r="J2353" s="17">
        <v>401</v>
      </c>
      <c r="K2353" s="17">
        <v>0</v>
      </c>
      <c r="L2353" s="17">
        <v>401</v>
      </c>
      <c r="M2353" s="16" t="s">
        <v>1863</v>
      </c>
      <c r="N2353" s="15"/>
    </row>
    <row r="2354" spans="1:14" x14ac:dyDescent="0.2">
      <c r="A2354" s="18">
        <v>41562.577268518522</v>
      </c>
      <c r="B2354" s="16" t="s">
        <v>216</v>
      </c>
      <c r="C2354" s="16" t="s">
        <v>405</v>
      </c>
      <c r="D2354" s="15">
        <v>41548.772673611114</v>
      </c>
      <c r="E2354" s="15">
        <v>41556.816458333335</v>
      </c>
      <c r="F2354" s="16" t="s">
        <v>280</v>
      </c>
      <c r="G2354" s="16" t="s">
        <v>10</v>
      </c>
      <c r="H2354" s="16" t="s">
        <v>253</v>
      </c>
      <c r="I2354" s="16" t="s">
        <v>253</v>
      </c>
      <c r="J2354" s="17">
        <v>50</v>
      </c>
      <c r="K2354" s="17">
        <v>190.02</v>
      </c>
      <c r="L2354" s="17">
        <v>240.02</v>
      </c>
      <c r="M2354" s="16" t="s">
        <v>1864</v>
      </c>
      <c r="N2354" s="15">
        <v>41934</v>
      </c>
    </row>
    <row r="2355" spans="1:14" x14ac:dyDescent="0.2">
      <c r="A2355" s="18">
        <v>41593.513599537036</v>
      </c>
      <c r="B2355" s="16" t="s">
        <v>224</v>
      </c>
      <c r="C2355" s="16" t="s">
        <v>1539</v>
      </c>
      <c r="D2355" s="15">
        <v>41579.708541666667</v>
      </c>
      <c r="E2355" s="15">
        <v>41586.863622685189</v>
      </c>
      <c r="F2355" s="16" t="s">
        <v>280</v>
      </c>
      <c r="G2355" s="16" t="s">
        <v>10</v>
      </c>
      <c r="H2355" s="16" t="s">
        <v>255</v>
      </c>
      <c r="I2355" s="16" t="s">
        <v>255</v>
      </c>
      <c r="J2355" s="17">
        <v>30</v>
      </c>
      <c r="K2355" s="17">
        <v>0</v>
      </c>
      <c r="L2355" s="17">
        <v>30</v>
      </c>
      <c r="M2355" s="16" t="s">
        <v>1864</v>
      </c>
      <c r="N2355" s="15">
        <v>41831</v>
      </c>
    </row>
    <row r="2356" spans="1:14" x14ac:dyDescent="0.2">
      <c r="A2356" s="18">
        <v>41562.621770833335</v>
      </c>
      <c r="B2356" s="16" t="s">
        <v>217</v>
      </c>
      <c r="C2356" s="16" t="s">
        <v>1086</v>
      </c>
      <c r="D2356" s="15">
        <v>41548.804976851854</v>
      </c>
      <c r="E2356" s="15">
        <v>41556.615393518521</v>
      </c>
      <c r="F2356" s="16" t="s">
        <v>280</v>
      </c>
      <c r="G2356" s="16" t="s">
        <v>10</v>
      </c>
      <c r="H2356" s="16" t="s">
        <v>251</v>
      </c>
      <c r="I2356" s="16" t="s">
        <v>251</v>
      </c>
      <c r="J2356" s="17">
        <v>30</v>
      </c>
      <c r="K2356" s="17">
        <v>0</v>
      </c>
      <c r="L2356" s="17">
        <v>30</v>
      </c>
      <c r="M2356" s="16" t="s">
        <v>1864</v>
      </c>
      <c r="N2356" s="15">
        <v>41646</v>
      </c>
    </row>
    <row r="2357" spans="1:14" x14ac:dyDescent="0.2">
      <c r="A2357" s="18">
        <v>41562.499027777776</v>
      </c>
      <c r="B2357" s="16" t="s">
        <v>207</v>
      </c>
      <c r="C2357" s="16" t="s">
        <v>425</v>
      </c>
      <c r="D2357" s="15">
        <v>41548.677870370368</v>
      </c>
      <c r="E2357" s="15">
        <v>41548.697245370371</v>
      </c>
      <c r="F2357" s="16" t="s">
        <v>280</v>
      </c>
      <c r="G2357" s="16" t="s">
        <v>10</v>
      </c>
      <c r="H2357" s="16" t="s">
        <v>256</v>
      </c>
      <c r="I2357" s="16" t="s">
        <v>256</v>
      </c>
      <c r="J2357" s="17">
        <v>470</v>
      </c>
      <c r="K2357" s="17">
        <v>199.5</v>
      </c>
      <c r="L2357" s="17">
        <v>669.5</v>
      </c>
      <c r="M2357" s="16" t="s">
        <v>1864</v>
      </c>
      <c r="N2357" s="15">
        <v>41801</v>
      </c>
    </row>
    <row r="2358" spans="1:14" x14ac:dyDescent="0.2">
      <c r="A2358" s="18">
        <v>41593.587118055555</v>
      </c>
      <c r="B2358" s="16" t="s">
        <v>85</v>
      </c>
      <c r="C2358" s="16" t="s">
        <v>1540</v>
      </c>
      <c r="D2358" s="15">
        <v>41579.764224537037</v>
      </c>
      <c r="E2358" s="15">
        <v>41586.911041666666</v>
      </c>
      <c r="F2358" s="16" t="s">
        <v>280</v>
      </c>
      <c r="G2358" s="16" t="s">
        <v>10</v>
      </c>
      <c r="H2358" s="16" t="s">
        <v>251</v>
      </c>
      <c r="I2358" s="16" t="s">
        <v>251</v>
      </c>
      <c r="J2358" s="17">
        <v>30</v>
      </c>
      <c r="K2358" s="17">
        <v>0</v>
      </c>
      <c r="L2358" s="17">
        <v>30</v>
      </c>
      <c r="M2358" s="16" t="s">
        <v>1863</v>
      </c>
      <c r="N2358" s="15"/>
    </row>
    <row r="2359" spans="1:14" x14ac:dyDescent="0.2">
      <c r="A2359" s="18">
        <v>41593.50408564815</v>
      </c>
      <c r="B2359" s="16" t="s">
        <v>207</v>
      </c>
      <c r="C2359" s="16" t="s">
        <v>1541</v>
      </c>
      <c r="D2359" s="15">
        <v>41579.677928240744</v>
      </c>
      <c r="E2359" s="15">
        <v>41586.863553240742</v>
      </c>
      <c r="F2359" s="16" t="s">
        <v>280</v>
      </c>
      <c r="G2359" s="16" t="s">
        <v>10</v>
      </c>
      <c r="H2359" s="16" t="s">
        <v>255</v>
      </c>
      <c r="I2359" s="16" t="s">
        <v>255</v>
      </c>
      <c r="J2359" s="17">
        <v>30</v>
      </c>
      <c r="K2359" s="17">
        <v>135.51</v>
      </c>
      <c r="L2359" s="17">
        <v>165.51</v>
      </c>
      <c r="M2359" s="16" t="s">
        <v>1863</v>
      </c>
      <c r="N2359" s="15"/>
    </row>
    <row r="2360" spans="1:14" x14ac:dyDescent="0.2">
      <c r="A2360" s="18">
        <v>41562.523645833331</v>
      </c>
      <c r="B2360" s="16" t="s">
        <v>199</v>
      </c>
      <c r="C2360" s="16" t="s">
        <v>1051</v>
      </c>
      <c r="D2360" s="15">
        <v>41548.691238425927</v>
      </c>
      <c r="E2360" s="15">
        <v>41555.820405092592</v>
      </c>
      <c r="F2360" s="16" t="s">
        <v>280</v>
      </c>
      <c r="G2360" s="16" t="s">
        <v>10</v>
      </c>
      <c r="H2360" s="16" t="s">
        <v>255</v>
      </c>
      <c r="I2360" s="16" t="s">
        <v>255</v>
      </c>
      <c r="J2360" s="17">
        <v>30</v>
      </c>
      <c r="K2360" s="17">
        <v>200</v>
      </c>
      <c r="L2360" s="17">
        <v>230</v>
      </c>
      <c r="M2360" s="16" t="s">
        <v>1864</v>
      </c>
      <c r="N2360" s="15">
        <v>41997</v>
      </c>
    </row>
    <row r="2361" spans="1:14" x14ac:dyDescent="0.2">
      <c r="A2361" s="18">
        <v>41593.505844907406</v>
      </c>
      <c r="B2361" s="16" t="s">
        <v>218</v>
      </c>
      <c r="C2361" s="16" t="s">
        <v>1542</v>
      </c>
      <c r="D2361" s="15">
        <v>41579.652106481481</v>
      </c>
      <c r="E2361" s="15">
        <v>41586.863483796296</v>
      </c>
      <c r="F2361" s="16" t="s">
        <v>280</v>
      </c>
      <c r="G2361" s="16" t="s">
        <v>10</v>
      </c>
      <c r="H2361" s="16" t="s">
        <v>255</v>
      </c>
      <c r="I2361" s="16" t="s">
        <v>255</v>
      </c>
      <c r="J2361" s="17">
        <v>30</v>
      </c>
      <c r="K2361" s="17">
        <v>0</v>
      </c>
      <c r="L2361" s="17">
        <v>30</v>
      </c>
      <c r="M2361" s="16" t="s">
        <v>1863</v>
      </c>
      <c r="N2361" s="15"/>
    </row>
    <row r="2362" spans="1:14" x14ac:dyDescent="0.2">
      <c r="A2362" s="18">
        <v>41561.866956018515</v>
      </c>
      <c r="B2362" s="16" t="s">
        <v>208</v>
      </c>
      <c r="C2362" s="16" t="s">
        <v>1264</v>
      </c>
      <c r="D2362" s="15">
        <v>41548.002384259256</v>
      </c>
      <c r="F2362" s="16" t="s">
        <v>280</v>
      </c>
      <c r="G2362" s="16" t="s">
        <v>10</v>
      </c>
      <c r="H2362" s="16" t="s">
        <v>252</v>
      </c>
      <c r="I2362" s="16" t="s">
        <v>252</v>
      </c>
      <c r="J2362" s="17">
        <v>30</v>
      </c>
      <c r="K2362" s="17">
        <v>274</v>
      </c>
      <c r="L2362" s="17">
        <v>304</v>
      </c>
      <c r="M2362" s="16" t="s">
        <v>1864</v>
      </c>
      <c r="N2362" s="15">
        <v>41686</v>
      </c>
    </row>
    <row r="2363" spans="1:14" x14ac:dyDescent="0.2">
      <c r="A2363" s="18">
        <v>41548.788518518515</v>
      </c>
      <c r="B2363" s="16" t="s">
        <v>237</v>
      </c>
      <c r="C2363" s="16" t="s">
        <v>1543</v>
      </c>
      <c r="D2363" s="15">
        <v>41534.915810185186</v>
      </c>
      <c r="E2363" s="15">
        <v>41547.541342592594</v>
      </c>
      <c r="F2363" s="16" t="s">
        <v>288</v>
      </c>
      <c r="G2363" s="16" t="s">
        <v>10</v>
      </c>
      <c r="H2363" s="16" t="s">
        <v>252</v>
      </c>
      <c r="I2363" s="16" t="s">
        <v>252</v>
      </c>
      <c r="J2363" s="17">
        <v>30</v>
      </c>
      <c r="K2363" s="17">
        <v>300</v>
      </c>
      <c r="L2363" s="17">
        <v>330</v>
      </c>
      <c r="M2363" s="16" t="s">
        <v>1864</v>
      </c>
      <c r="N2363" s="15">
        <v>41998</v>
      </c>
    </row>
    <row r="2364" spans="1:14" x14ac:dyDescent="0.2">
      <c r="A2364" s="18">
        <v>41550.481365740743</v>
      </c>
      <c r="B2364" s="16" t="s">
        <v>175</v>
      </c>
      <c r="C2364" s="16" t="s">
        <v>1296</v>
      </c>
      <c r="D2364" s="15">
        <v>41536.573958333334</v>
      </c>
      <c r="E2364" s="15">
        <v>41546.71366898148</v>
      </c>
      <c r="F2364" s="16" t="s">
        <v>274</v>
      </c>
      <c r="G2364" s="16" t="s">
        <v>10</v>
      </c>
      <c r="H2364" s="16" t="s">
        <v>253</v>
      </c>
      <c r="I2364" s="16" t="s">
        <v>253</v>
      </c>
      <c r="J2364" s="17">
        <v>30</v>
      </c>
      <c r="K2364" s="17">
        <v>0</v>
      </c>
      <c r="L2364" s="17">
        <v>30</v>
      </c>
      <c r="M2364" s="16" t="s">
        <v>1864</v>
      </c>
      <c r="N2364" s="15">
        <v>41689</v>
      </c>
    </row>
    <row r="2365" spans="1:14" x14ac:dyDescent="0.2">
      <c r="A2365" s="18">
        <v>41548.430775462963</v>
      </c>
      <c r="B2365" s="16" t="s">
        <v>60</v>
      </c>
      <c r="C2365" s="16" t="s">
        <v>1544</v>
      </c>
      <c r="D2365" s="15">
        <v>41534.50854166667</v>
      </c>
      <c r="E2365" s="15">
        <v>41534.524513888886</v>
      </c>
      <c r="F2365" s="16" t="s">
        <v>280</v>
      </c>
      <c r="G2365" s="16" t="s">
        <v>10</v>
      </c>
      <c r="H2365" s="16" t="s">
        <v>255</v>
      </c>
      <c r="I2365" s="16" t="s">
        <v>255</v>
      </c>
      <c r="J2365" s="17">
        <v>401</v>
      </c>
      <c r="K2365" s="17">
        <v>0</v>
      </c>
      <c r="L2365" s="17">
        <v>401</v>
      </c>
      <c r="M2365" s="16" t="s">
        <v>1863</v>
      </c>
      <c r="N2365" s="15"/>
    </row>
    <row r="2366" spans="1:14" x14ac:dyDescent="0.2">
      <c r="A2366" s="18">
        <v>41548.655601851853</v>
      </c>
      <c r="B2366" s="16" t="s">
        <v>231</v>
      </c>
      <c r="C2366" s="16" t="s">
        <v>1545</v>
      </c>
      <c r="D2366" s="15">
        <v>41534.715277777781</v>
      </c>
      <c r="F2366" s="16" t="s">
        <v>288</v>
      </c>
      <c r="G2366" s="16" t="s">
        <v>10</v>
      </c>
      <c r="H2366" s="16" t="s">
        <v>256</v>
      </c>
      <c r="I2366" s="16" t="s">
        <v>256</v>
      </c>
      <c r="J2366" s="17">
        <v>30</v>
      </c>
      <c r="K2366" s="17">
        <v>465</v>
      </c>
      <c r="L2366" s="17">
        <v>495</v>
      </c>
      <c r="M2366" s="16" t="s">
        <v>1864</v>
      </c>
      <c r="N2366" s="15">
        <v>41722</v>
      </c>
    </row>
    <row r="2367" spans="1:14" x14ac:dyDescent="0.2">
      <c r="A2367" s="18">
        <v>41558.43341435185</v>
      </c>
      <c r="B2367" s="16" t="s">
        <v>108</v>
      </c>
      <c r="C2367" s="16" t="s">
        <v>1546</v>
      </c>
      <c r="D2367" s="15">
        <v>41544.491944444446</v>
      </c>
      <c r="F2367" s="16" t="s">
        <v>274</v>
      </c>
      <c r="G2367" s="16" t="s">
        <v>10</v>
      </c>
      <c r="H2367" s="16" t="s">
        <v>252</v>
      </c>
      <c r="I2367" s="16" t="s">
        <v>252</v>
      </c>
      <c r="J2367" s="17">
        <v>30</v>
      </c>
      <c r="K2367" s="17">
        <v>679</v>
      </c>
      <c r="L2367" s="17">
        <v>709</v>
      </c>
      <c r="M2367" s="16" t="s">
        <v>1864</v>
      </c>
      <c r="N2367" s="15">
        <v>41860</v>
      </c>
    </row>
    <row r="2368" spans="1:14" x14ac:dyDescent="0.2">
      <c r="A2368" s="18">
        <v>41562.619826388887</v>
      </c>
      <c r="B2368" s="16" t="s">
        <v>217</v>
      </c>
      <c r="C2368" s="16" t="s">
        <v>771</v>
      </c>
      <c r="D2368" s="15">
        <v>41548.670949074076</v>
      </c>
      <c r="E2368" s="15">
        <v>41555.961446759262</v>
      </c>
      <c r="F2368" s="16" t="s">
        <v>280</v>
      </c>
      <c r="G2368" s="16" t="s">
        <v>10</v>
      </c>
      <c r="H2368" s="16" t="s">
        <v>251</v>
      </c>
      <c r="I2368" s="16" t="s">
        <v>251</v>
      </c>
      <c r="J2368" s="17">
        <v>30</v>
      </c>
      <c r="K2368" s="17">
        <v>0</v>
      </c>
      <c r="L2368" s="17">
        <v>30</v>
      </c>
      <c r="M2368" s="16" t="s">
        <v>1864</v>
      </c>
      <c r="N2368" s="15">
        <v>41823</v>
      </c>
    </row>
    <row r="2369" spans="1:14" x14ac:dyDescent="0.2">
      <c r="A2369" s="18">
        <v>41562.622881944444</v>
      </c>
      <c r="B2369" s="16" t="s">
        <v>217</v>
      </c>
      <c r="C2369" s="16" t="s">
        <v>770</v>
      </c>
      <c r="D2369" s="15">
        <v>41548.667187500003</v>
      </c>
      <c r="E2369" s="15">
        <v>41555.961388888885</v>
      </c>
      <c r="F2369" s="16" t="s">
        <v>280</v>
      </c>
      <c r="G2369" s="16" t="s">
        <v>10</v>
      </c>
      <c r="H2369" s="16" t="s">
        <v>251</v>
      </c>
      <c r="I2369" s="16" t="s">
        <v>251</v>
      </c>
      <c r="J2369" s="17">
        <v>30</v>
      </c>
      <c r="K2369" s="17">
        <v>0</v>
      </c>
      <c r="L2369" s="17">
        <v>30</v>
      </c>
      <c r="M2369" s="16" t="s">
        <v>1864</v>
      </c>
      <c r="N2369" s="15">
        <v>41962</v>
      </c>
    </row>
    <row r="2370" spans="1:14" x14ac:dyDescent="0.2">
      <c r="A2370" s="18">
        <v>41562.577789351853</v>
      </c>
      <c r="B2370" s="16" t="s">
        <v>216</v>
      </c>
      <c r="C2370" s="16" t="s">
        <v>405</v>
      </c>
      <c r="D2370" s="15">
        <v>41548.599861111114</v>
      </c>
      <c r="F2370" s="16" t="s">
        <v>280</v>
      </c>
      <c r="G2370" s="16" t="s">
        <v>10</v>
      </c>
      <c r="H2370" s="16" t="s">
        <v>253</v>
      </c>
      <c r="I2370" s="16" t="s">
        <v>253</v>
      </c>
      <c r="J2370" s="17">
        <v>50</v>
      </c>
      <c r="K2370" s="17">
        <v>197.04</v>
      </c>
      <c r="L2370" s="17">
        <v>247.04</v>
      </c>
      <c r="M2370" s="16" t="s">
        <v>1864</v>
      </c>
      <c r="N2370" s="15">
        <v>41934</v>
      </c>
    </row>
    <row r="2371" spans="1:14" x14ac:dyDescent="0.2">
      <c r="A2371" s="18">
        <v>41562.497199074074</v>
      </c>
      <c r="B2371" s="16" t="s">
        <v>207</v>
      </c>
      <c r="C2371" s="16" t="s">
        <v>1049</v>
      </c>
      <c r="D2371" s="15">
        <v>41548.493854166663</v>
      </c>
      <c r="F2371" s="16" t="s">
        <v>280</v>
      </c>
      <c r="G2371" s="16" t="s">
        <v>10</v>
      </c>
      <c r="H2371" s="16" t="s">
        <v>252</v>
      </c>
      <c r="I2371" s="16" t="s">
        <v>252</v>
      </c>
      <c r="J2371" s="17">
        <v>30</v>
      </c>
      <c r="K2371" s="17">
        <v>190</v>
      </c>
      <c r="L2371" s="17">
        <v>220</v>
      </c>
      <c r="M2371" s="16" t="s">
        <v>1864</v>
      </c>
      <c r="N2371" s="15">
        <v>41932</v>
      </c>
    </row>
    <row r="2372" spans="1:14" x14ac:dyDescent="0.2">
      <c r="A2372" s="18">
        <v>41593.501087962963</v>
      </c>
      <c r="B2372" s="16" t="s">
        <v>207</v>
      </c>
      <c r="C2372" s="16" t="s">
        <v>1547</v>
      </c>
      <c r="D2372" s="15">
        <v>41579.46670138889</v>
      </c>
      <c r="E2372" s="15">
        <v>41592.480057870373</v>
      </c>
      <c r="F2372" s="16" t="s">
        <v>280</v>
      </c>
      <c r="G2372" s="16" t="s">
        <v>10</v>
      </c>
      <c r="H2372" s="16" t="s">
        <v>255</v>
      </c>
      <c r="I2372" s="16" t="s">
        <v>255</v>
      </c>
      <c r="J2372" s="17">
        <v>401</v>
      </c>
      <c r="K2372" s="17">
        <v>0</v>
      </c>
      <c r="L2372" s="17">
        <v>401</v>
      </c>
      <c r="M2372" s="16" t="s">
        <v>1864</v>
      </c>
      <c r="N2372" s="15">
        <v>41755</v>
      </c>
    </row>
    <row r="2373" spans="1:14" x14ac:dyDescent="0.2">
      <c r="A2373" s="18">
        <v>41548.655821759261</v>
      </c>
      <c r="B2373" s="16" t="s">
        <v>231</v>
      </c>
      <c r="C2373" s="16" t="s">
        <v>1545</v>
      </c>
      <c r="D2373" s="15">
        <v>41534.619444444441</v>
      </c>
      <c r="F2373" s="16" t="s">
        <v>288</v>
      </c>
      <c r="G2373" s="16" t="s">
        <v>10</v>
      </c>
      <c r="H2373" s="16" t="s">
        <v>256</v>
      </c>
      <c r="I2373" s="16" t="s">
        <v>256</v>
      </c>
      <c r="J2373" s="17">
        <v>30</v>
      </c>
      <c r="K2373" s="17">
        <v>511.5</v>
      </c>
      <c r="L2373" s="17">
        <v>541.5</v>
      </c>
      <c r="M2373" s="16" t="s">
        <v>1864</v>
      </c>
      <c r="N2373" s="15">
        <v>41722</v>
      </c>
    </row>
    <row r="2374" spans="1:14" x14ac:dyDescent="0.2">
      <c r="A2374" s="18">
        <v>41562.498506944445</v>
      </c>
      <c r="B2374" s="16" t="s">
        <v>207</v>
      </c>
      <c r="C2374" s="16" t="s">
        <v>354</v>
      </c>
      <c r="D2374" s="15">
        <v>41548.456736111111</v>
      </c>
      <c r="E2374" s="15">
        <v>41548.776238425926</v>
      </c>
      <c r="F2374" s="16" t="s">
        <v>280</v>
      </c>
      <c r="G2374" s="16" t="s">
        <v>10</v>
      </c>
      <c r="H2374" s="16" t="s">
        <v>256</v>
      </c>
      <c r="I2374" s="16" t="s">
        <v>256</v>
      </c>
      <c r="J2374" s="17">
        <v>470</v>
      </c>
      <c r="K2374" s="17">
        <v>0</v>
      </c>
      <c r="L2374" s="17">
        <v>470</v>
      </c>
      <c r="M2374" s="16" t="s">
        <v>1864</v>
      </c>
      <c r="N2374" s="15">
        <v>41655</v>
      </c>
    </row>
    <row r="2375" spans="1:14" x14ac:dyDescent="0.2">
      <c r="A2375" s="18">
        <v>41562.503981481481</v>
      </c>
      <c r="B2375" s="16" t="s">
        <v>207</v>
      </c>
      <c r="C2375" s="16" t="s">
        <v>1345</v>
      </c>
      <c r="D2375" s="15">
        <v>41548.429039351853</v>
      </c>
      <c r="E2375" s="15">
        <v>41555.863229166665</v>
      </c>
      <c r="F2375" s="16" t="s">
        <v>280</v>
      </c>
      <c r="G2375" s="16" t="s">
        <v>10</v>
      </c>
      <c r="H2375" s="16" t="s">
        <v>255</v>
      </c>
      <c r="I2375" s="16" t="s">
        <v>255</v>
      </c>
      <c r="J2375" s="17">
        <v>30</v>
      </c>
      <c r="K2375" s="17">
        <v>0</v>
      </c>
      <c r="L2375" s="17">
        <v>30</v>
      </c>
      <c r="M2375" s="16" t="s">
        <v>1863</v>
      </c>
      <c r="N2375" s="15"/>
    </row>
    <row r="2376" spans="1:14" x14ac:dyDescent="0.2">
      <c r="A2376" s="18">
        <v>41548.750960648147</v>
      </c>
      <c r="B2376" s="16" t="s">
        <v>231</v>
      </c>
      <c r="C2376" s="16" t="s">
        <v>1548</v>
      </c>
      <c r="D2376" s="15">
        <v>41534.665694444448</v>
      </c>
      <c r="E2376" s="15">
        <v>41547.441296296296</v>
      </c>
      <c r="F2376" s="16" t="s">
        <v>288</v>
      </c>
      <c r="G2376" s="16" t="s">
        <v>10</v>
      </c>
      <c r="H2376" s="16" t="s">
        <v>252</v>
      </c>
      <c r="I2376" s="16" t="s">
        <v>252</v>
      </c>
      <c r="J2376" s="17">
        <v>30</v>
      </c>
      <c r="K2376" s="17">
        <v>220</v>
      </c>
      <c r="L2376" s="17">
        <v>250</v>
      </c>
      <c r="M2376" s="16" t="s">
        <v>1864</v>
      </c>
      <c r="N2376" s="15">
        <v>41885</v>
      </c>
    </row>
    <row r="2377" spans="1:14" x14ac:dyDescent="0.2">
      <c r="A2377" s="18">
        <v>41593.515138888892</v>
      </c>
      <c r="B2377" s="16" t="s">
        <v>224</v>
      </c>
      <c r="C2377" s="16" t="s">
        <v>1549</v>
      </c>
      <c r="D2377" s="15">
        <v>41579.425787037035</v>
      </c>
      <c r="E2377" s="15">
        <v>41586.863159722219</v>
      </c>
      <c r="F2377" s="16" t="s">
        <v>280</v>
      </c>
      <c r="G2377" s="16" t="s">
        <v>10</v>
      </c>
      <c r="H2377" s="16" t="s">
        <v>255</v>
      </c>
      <c r="I2377" s="16" t="s">
        <v>255</v>
      </c>
      <c r="J2377" s="17">
        <v>30</v>
      </c>
      <c r="K2377" s="17">
        <v>0</v>
      </c>
      <c r="L2377" s="17">
        <v>30</v>
      </c>
      <c r="M2377" s="16" t="s">
        <v>1864</v>
      </c>
      <c r="N2377" s="15">
        <v>41833</v>
      </c>
    </row>
    <row r="2378" spans="1:14" x14ac:dyDescent="0.2">
      <c r="A2378" s="18">
        <v>41593.506226851852</v>
      </c>
      <c r="B2378" s="16" t="s">
        <v>218</v>
      </c>
      <c r="C2378" s="16" t="s">
        <v>1550</v>
      </c>
      <c r="D2378" s="15">
        <v>41579.408206018517</v>
      </c>
      <c r="E2378" s="15">
        <v>41586.86310185185</v>
      </c>
      <c r="F2378" s="16" t="s">
        <v>280</v>
      </c>
      <c r="G2378" s="16" t="s">
        <v>10</v>
      </c>
      <c r="H2378" s="16" t="s">
        <v>255</v>
      </c>
      <c r="I2378" s="16" t="s">
        <v>255</v>
      </c>
      <c r="J2378" s="17">
        <v>30</v>
      </c>
      <c r="K2378" s="17">
        <v>0</v>
      </c>
      <c r="L2378" s="17">
        <v>30</v>
      </c>
      <c r="M2378" s="16" t="s">
        <v>1863</v>
      </c>
      <c r="N2378" s="15"/>
    </row>
    <row r="2379" spans="1:14" x14ac:dyDescent="0.2">
      <c r="A2379" s="18">
        <v>41562.597245370373</v>
      </c>
      <c r="B2379" s="16" t="s">
        <v>206</v>
      </c>
      <c r="C2379" s="16" t="s">
        <v>632</v>
      </c>
      <c r="D2379" s="15">
        <v>41548.49863425926</v>
      </c>
      <c r="E2379" s="15">
        <v>41556.12771990741</v>
      </c>
      <c r="F2379" s="16" t="s">
        <v>280</v>
      </c>
      <c r="G2379" s="16" t="s">
        <v>10</v>
      </c>
      <c r="H2379" s="16" t="s">
        <v>251</v>
      </c>
      <c r="I2379" s="16" t="s">
        <v>251</v>
      </c>
      <c r="J2379" s="17">
        <v>30</v>
      </c>
      <c r="K2379" s="17">
        <v>0</v>
      </c>
      <c r="L2379" s="17">
        <v>30</v>
      </c>
      <c r="M2379" s="16" t="s">
        <v>1863</v>
      </c>
      <c r="N2379" s="15"/>
    </row>
    <row r="2380" spans="1:14" x14ac:dyDescent="0.2">
      <c r="A2380" s="18">
        <v>41562.576655092591</v>
      </c>
      <c r="B2380" s="16" t="s">
        <v>216</v>
      </c>
      <c r="C2380" s="16" t="s">
        <v>405</v>
      </c>
      <c r="D2380" s="15">
        <v>41548.477893518517</v>
      </c>
      <c r="E2380" s="15">
        <v>41547.845358796294</v>
      </c>
      <c r="F2380" s="16" t="s">
        <v>280</v>
      </c>
      <c r="G2380" s="16" t="s">
        <v>10</v>
      </c>
      <c r="H2380" s="16" t="s">
        <v>253</v>
      </c>
      <c r="I2380" s="16" t="s">
        <v>253</v>
      </c>
      <c r="J2380" s="17">
        <v>50</v>
      </c>
      <c r="K2380" s="17">
        <v>0</v>
      </c>
      <c r="L2380" s="17">
        <v>50</v>
      </c>
      <c r="M2380" s="16" t="s">
        <v>1864</v>
      </c>
      <c r="N2380" s="15">
        <v>41934</v>
      </c>
    </row>
    <row r="2381" spans="1:14" x14ac:dyDescent="0.2">
      <c r="A2381" s="18">
        <v>41562.524039351854</v>
      </c>
      <c r="B2381" s="16" t="s">
        <v>199</v>
      </c>
      <c r="C2381" s="16" t="s">
        <v>1351</v>
      </c>
      <c r="D2381" s="15">
        <v>41548.424004629633</v>
      </c>
      <c r="E2381" s="15">
        <v>41556.224814814814</v>
      </c>
      <c r="F2381" s="16" t="s">
        <v>280</v>
      </c>
      <c r="G2381" s="16" t="s">
        <v>10</v>
      </c>
      <c r="H2381" s="16" t="s">
        <v>255</v>
      </c>
      <c r="I2381" s="16" t="s">
        <v>255</v>
      </c>
      <c r="J2381" s="17">
        <v>30</v>
      </c>
      <c r="K2381" s="17">
        <v>20</v>
      </c>
      <c r="L2381" s="17">
        <v>50</v>
      </c>
      <c r="M2381" s="16" t="s">
        <v>1864</v>
      </c>
      <c r="N2381" s="15">
        <v>41698</v>
      </c>
    </row>
    <row r="2382" spans="1:14" x14ac:dyDescent="0.2">
      <c r="A2382" s="18">
        <v>41561.52484953704</v>
      </c>
      <c r="B2382" s="16" t="s">
        <v>134</v>
      </c>
      <c r="C2382" s="16" t="s">
        <v>1551</v>
      </c>
      <c r="D2382" s="15">
        <v>41547.424537037034</v>
      </c>
      <c r="E2382" s="15">
        <v>41556.439629629633</v>
      </c>
      <c r="F2382" s="16" t="s">
        <v>280</v>
      </c>
      <c r="G2382" s="16" t="s">
        <v>10</v>
      </c>
      <c r="H2382" s="16" t="s">
        <v>253</v>
      </c>
      <c r="I2382" s="16" t="s">
        <v>253</v>
      </c>
      <c r="J2382" s="17">
        <v>30</v>
      </c>
      <c r="K2382" s="17">
        <v>0</v>
      </c>
      <c r="L2382" s="17">
        <v>30</v>
      </c>
      <c r="M2382" s="16" t="s">
        <v>1863</v>
      </c>
      <c r="N2382" s="15"/>
    </row>
    <row r="2383" spans="1:14" x14ac:dyDescent="0.2">
      <c r="A2383" s="18">
        <v>41548.635185185187</v>
      </c>
      <c r="B2383" s="16" t="s">
        <v>93</v>
      </c>
      <c r="C2383" s="16" t="s">
        <v>1552</v>
      </c>
      <c r="D2383" s="15">
        <v>41534.523784722223</v>
      </c>
      <c r="E2383" s="15">
        <v>41551.441921296297</v>
      </c>
      <c r="F2383" s="16" t="s">
        <v>326</v>
      </c>
      <c r="G2383" s="16" t="s">
        <v>10</v>
      </c>
      <c r="H2383" s="16" t="s">
        <v>252</v>
      </c>
      <c r="I2383" s="16" t="s">
        <v>252</v>
      </c>
      <c r="J2383" s="17">
        <v>30</v>
      </c>
      <c r="K2383" s="17">
        <v>300</v>
      </c>
      <c r="L2383" s="17">
        <v>330</v>
      </c>
      <c r="M2383" s="16" t="s">
        <v>1863</v>
      </c>
      <c r="N2383" s="15"/>
    </row>
    <row r="2384" spans="1:14" x14ac:dyDescent="0.2">
      <c r="A2384" s="18">
        <v>41593.601273148146</v>
      </c>
      <c r="B2384" s="16" t="s">
        <v>206</v>
      </c>
      <c r="C2384" s="16" t="s">
        <v>1553</v>
      </c>
      <c r="D2384" s="15">
        <v>41579.464768518519</v>
      </c>
      <c r="E2384" s="15">
        <v>41586.96025462963</v>
      </c>
      <c r="F2384" s="16" t="s">
        <v>280</v>
      </c>
      <c r="G2384" s="16" t="s">
        <v>10</v>
      </c>
      <c r="H2384" s="16" t="s">
        <v>251</v>
      </c>
      <c r="I2384" s="16" t="s">
        <v>251</v>
      </c>
      <c r="J2384" s="17">
        <v>30</v>
      </c>
      <c r="K2384" s="17">
        <v>0</v>
      </c>
      <c r="L2384" s="17">
        <v>30</v>
      </c>
      <c r="M2384" s="16" t="s">
        <v>1864</v>
      </c>
      <c r="N2384" s="15">
        <v>41662</v>
      </c>
    </row>
    <row r="2385" spans="1:14" x14ac:dyDescent="0.2">
      <c r="A2385" s="18">
        <v>41548.791319444441</v>
      </c>
      <c r="B2385" s="16" t="s">
        <v>237</v>
      </c>
      <c r="C2385" s="16" t="s">
        <v>1554</v>
      </c>
      <c r="D2385" s="15">
        <v>41534.621400462966</v>
      </c>
      <c r="E2385" s="15">
        <v>41547.140474537038</v>
      </c>
      <c r="F2385" s="16" t="s">
        <v>288</v>
      </c>
      <c r="G2385" s="16" t="s">
        <v>10</v>
      </c>
      <c r="H2385" s="16" t="s">
        <v>254</v>
      </c>
      <c r="I2385" s="16" t="s">
        <v>254</v>
      </c>
      <c r="J2385" s="17">
        <v>30</v>
      </c>
      <c r="K2385" s="17">
        <v>388.01</v>
      </c>
      <c r="L2385" s="17">
        <v>418.01</v>
      </c>
      <c r="M2385" s="16" t="s">
        <v>1864</v>
      </c>
      <c r="N2385" s="15">
        <v>41682</v>
      </c>
    </row>
    <row r="2386" spans="1:14" x14ac:dyDescent="0.2">
      <c r="A2386" s="18">
        <v>41593.503657407404</v>
      </c>
      <c r="B2386" s="16" t="s">
        <v>207</v>
      </c>
      <c r="C2386" s="16" t="s">
        <v>1555</v>
      </c>
      <c r="D2386" s="15">
        <v>41579.331990740742</v>
      </c>
      <c r="E2386" s="15">
        <v>41586.863043981481</v>
      </c>
      <c r="F2386" s="16" t="s">
        <v>280</v>
      </c>
      <c r="G2386" s="16" t="s">
        <v>10</v>
      </c>
      <c r="H2386" s="16" t="s">
        <v>255</v>
      </c>
      <c r="I2386" s="16" t="s">
        <v>255</v>
      </c>
      <c r="J2386" s="17">
        <v>30</v>
      </c>
      <c r="K2386" s="17">
        <v>0</v>
      </c>
      <c r="L2386" s="17">
        <v>30</v>
      </c>
      <c r="M2386" s="16" t="s">
        <v>1863</v>
      </c>
      <c r="N2386" s="15"/>
    </row>
    <row r="2387" spans="1:14" x14ac:dyDescent="0.2">
      <c r="A2387" s="18">
        <v>41548.773888888885</v>
      </c>
      <c r="B2387" s="16" t="s">
        <v>232</v>
      </c>
      <c r="C2387" s="16" t="s">
        <v>1556</v>
      </c>
      <c r="D2387" s="15">
        <v>41534.598275462966</v>
      </c>
      <c r="E2387" s="15">
        <v>41541.777719907404</v>
      </c>
      <c r="F2387" s="16" t="s">
        <v>288</v>
      </c>
      <c r="G2387" s="16" t="s">
        <v>10</v>
      </c>
      <c r="H2387" s="16" t="s">
        <v>256</v>
      </c>
      <c r="I2387" s="16" t="s">
        <v>256</v>
      </c>
      <c r="J2387" s="17">
        <v>30</v>
      </c>
      <c r="K2387" s="17">
        <v>564.05999999999995</v>
      </c>
      <c r="L2387" s="17">
        <v>594.05999999999995</v>
      </c>
      <c r="M2387" s="16" t="s">
        <v>1864</v>
      </c>
      <c r="N2387" s="15">
        <v>41674</v>
      </c>
    </row>
    <row r="2388" spans="1:14" x14ac:dyDescent="0.2">
      <c r="A2388" s="18">
        <v>41593.599965277775</v>
      </c>
      <c r="B2388" s="16" t="s">
        <v>206</v>
      </c>
      <c r="C2388" s="16" t="s">
        <v>1557</v>
      </c>
      <c r="D2388" s="15">
        <v>41579.420023148145</v>
      </c>
      <c r="F2388" s="16" t="s">
        <v>280</v>
      </c>
      <c r="G2388" s="16" t="s">
        <v>10</v>
      </c>
      <c r="H2388" s="16" t="s">
        <v>251</v>
      </c>
      <c r="I2388" s="16" t="s">
        <v>251</v>
      </c>
      <c r="J2388" s="17">
        <v>30</v>
      </c>
      <c r="K2388" s="17">
        <v>95</v>
      </c>
      <c r="L2388" s="17">
        <v>125</v>
      </c>
      <c r="M2388" s="16" t="s">
        <v>1864</v>
      </c>
      <c r="N2388" s="15">
        <v>41957</v>
      </c>
    </row>
    <row r="2389" spans="1:14" x14ac:dyDescent="0.2">
      <c r="A2389" s="18">
        <v>41562.594722222224</v>
      </c>
      <c r="B2389" s="16" t="s">
        <v>206</v>
      </c>
      <c r="C2389" s="16" t="s">
        <v>1319</v>
      </c>
      <c r="D2389" s="15">
        <v>41548.382789351854</v>
      </c>
      <c r="E2389" s="15">
        <v>41556.315115740741</v>
      </c>
      <c r="F2389" s="16" t="s">
        <v>280</v>
      </c>
      <c r="G2389" s="16" t="s">
        <v>10</v>
      </c>
      <c r="H2389" s="16" t="s">
        <v>251</v>
      </c>
      <c r="I2389" s="16" t="s">
        <v>251</v>
      </c>
      <c r="J2389" s="17">
        <v>30</v>
      </c>
      <c r="K2389" s="17">
        <v>0</v>
      </c>
      <c r="L2389" s="17">
        <v>30</v>
      </c>
      <c r="M2389" s="16" t="s">
        <v>1863</v>
      </c>
      <c r="N2389" s="15"/>
    </row>
    <row r="2390" spans="1:14" x14ac:dyDescent="0.2">
      <c r="A2390" s="18">
        <v>41593.596238425926</v>
      </c>
      <c r="B2390" s="16" t="s">
        <v>206</v>
      </c>
      <c r="C2390" s="16" t="s">
        <v>1558</v>
      </c>
      <c r="D2390" s="15">
        <v>41579.363275462965</v>
      </c>
      <c r="E2390" s="15">
        <v>41587.127662037034</v>
      </c>
      <c r="F2390" s="16" t="s">
        <v>280</v>
      </c>
      <c r="G2390" s="16" t="s">
        <v>10</v>
      </c>
      <c r="H2390" s="16" t="s">
        <v>251</v>
      </c>
      <c r="I2390" s="16" t="s">
        <v>251</v>
      </c>
      <c r="J2390" s="17">
        <v>30</v>
      </c>
      <c r="K2390" s="17">
        <v>0</v>
      </c>
      <c r="L2390" s="17">
        <v>30</v>
      </c>
      <c r="M2390" s="16" t="s">
        <v>1863</v>
      </c>
      <c r="N2390" s="15"/>
    </row>
    <row r="2391" spans="1:14" x14ac:dyDescent="0.2">
      <c r="A2391" s="18">
        <v>41548.767581018517</v>
      </c>
      <c r="B2391" s="16" t="s">
        <v>232</v>
      </c>
      <c r="C2391" s="16" t="s">
        <v>1559</v>
      </c>
      <c r="D2391" s="15">
        <v>41534.523553240739</v>
      </c>
      <c r="F2391" s="16" t="s">
        <v>288</v>
      </c>
      <c r="G2391" s="16" t="s">
        <v>10</v>
      </c>
      <c r="H2391" s="16" t="s">
        <v>256</v>
      </c>
      <c r="I2391" s="16" t="s">
        <v>256</v>
      </c>
      <c r="J2391" s="17">
        <v>30</v>
      </c>
      <c r="K2391" s="17">
        <v>500</v>
      </c>
      <c r="L2391" s="17">
        <v>530</v>
      </c>
      <c r="M2391" s="16" t="s">
        <v>1864</v>
      </c>
      <c r="N2391" s="15">
        <v>41723</v>
      </c>
    </row>
    <row r="2392" spans="1:14" x14ac:dyDescent="0.2">
      <c r="A2392" s="18">
        <v>41549.679803240739</v>
      </c>
      <c r="B2392" s="16" t="s">
        <v>97</v>
      </c>
      <c r="C2392" s="16" t="s">
        <v>718</v>
      </c>
      <c r="D2392" s="15">
        <v>41535.42454861111</v>
      </c>
      <c r="E2392" s="15">
        <v>41540.294374999998</v>
      </c>
      <c r="F2392" s="16" t="s">
        <v>274</v>
      </c>
      <c r="G2392" s="16" t="s">
        <v>10</v>
      </c>
      <c r="H2392" s="16" t="s">
        <v>252</v>
      </c>
      <c r="I2392" s="16" t="s">
        <v>252</v>
      </c>
      <c r="J2392" s="17">
        <v>220</v>
      </c>
      <c r="K2392" s="17">
        <v>0</v>
      </c>
      <c r="L2392" s="17">
        <v>220</v>
      </c>
      <c r="M2392" s="16" t="s">
        <v>1864</v>
      </c>
      <c r="N2392" s="15">
        <v>41816</v>
      </c>
    </row>
    <row r="2393" spans="1:14" x14ac:dyDescent="0.2">
      <c r="A2393" s="18">
        <v>41548.749212962961</v>
      </c>
      <c r="B2393" s="16" t="s">
        <v>231</v>
      </c>
      <c r="C2393" s="16" t="s">
        <v>1560</v>
      </c>
      <c r="D2393" s="15">
        <v>41534.479131944441</v>
      </c>
      <c r="E2393" s="15">
        <v>41547.099699074075</v>
      </c>
      <c r="F2393" s="16" t="s">
        <v>288</v>
      </c>
      <c r="G2393" s="16" t="s">
        <v>10</v>
      </c>
      <c r="H2393" s="16" t="s">
        <v>256</v>
      </c>
      <c r="I2393" s="16" t="s">
        <v>256</v>
      </c>
      <c r="J2393" s="17">
        <v>30</v>
      </c>
      <c r="K2393" s="17">
        <v>500</v>
      </c>
      <c r="L2393" s="17">
        <v>530</v>
      </c>
      <c r="M2393" s="16" t="s">
        <v>1864</v>
      </c>
      <c r="N2393" s="15">
        <v>41697</v>
      </c>
    </row>
    <row r="2394" spans="1:14" x14ac:dyDescent="0.2">
      <c r="A2394" s="18">
        <v>41548.780092592591</v>
      </c>
      <c r="B2394" s="16" t="s">
        <v>237</v>
      </c>
      <c r="C2394" s="16" t="s">
        <v>1561</v>
      </c>
      <c r="D2394" s="15">
        <v>41534.509282407409</v>
      </c>
      <c r="E2394" s="15">
        <v>41547.11519675926</v>
      </c>
      <c r="F2394" s="16" t="s">
        <v>288</v>
      </c>
      <c r="G2394" s="16" t="s">
        <v>10</v>
      </c>
      <c r="H2394" s="16" t="s">
        <v>252</v>
      </c>
      <c r="I2394" s="16" t="s">
        <v>252</v>
      </c>
      <c r="J2394" s="17">
        <v>30</v>
      </c>
      <c r="K2394" s="17">
        <v>190</v>
      </c>
      <c r="L2394" s="17">
        <v>220</v>
      </c>
      <c r="M2394" s="16" t="s">
        <v>1864</v>
      </c>
      <c r="N2394" s="15">
        <v>41720</v>
      </c>
    </row>
    <row r="2395" spans="1:14" x14ac:dyDescent="0.2">
      <c r="A2395" s="18">
        <v>41548.770833333336</v>
      </c>
      <c r="B2395" s="16" t="s">
        <v>232</v>
      </c>
      <c r="C2395" s="16" t="s">
        <v>1562</v>
      </c>
      <c r="D2395" s="15">
        <v>41534.475289351853</v>
      </c>
      <c r="E2395" s="15">
        <v>41547.099421296298</v>
      </c>
      <c r="F2395" s="16" t="s">
        <v>288</v>
      </c>
      <c r="G2395" s="16" t="s">
        <v>10</v>
      </c>
      <c r="H2395" s="16" t="s">
        <v>256</v>
      </c>
      <c r="I2395" s="16" t="s">
        <v>256</v>
      </c>
      <c r="J2395" s="17">
        <v>30</v>
      </c>
      <c r="K2395" s="17">
        <v>692.55</v>
      </c>
      <c r="L2395" s="17">
        <v>722.55</v>
      </c>
      <c r="M2395" s="16" t="s">
        <v>1864</v>
      </c>
      <c r="N2395" s="15">
        <v>41674</v>
      </c>
    </row>
    <row r="2396" spans="1:14" x14ac:dyDescent="0.2">
      <c r="A2396" s="18">
        <v>41548.771655092591</v>
      </c>
      <c r="B2396" s="16" t="s">
        <v>232</v>
      </c>
      <c r="C2396" s="16" t="s">
        <v>1563</v>
      </c>
      <c r="D2396" s="15">
        <v>41534.440798611111</v>
      </c>
      <c r="F2396" s="16" t="s">
        <v>288</v>
      </c>
      <c r="G2396" s="16" t="s">
        <v>10</v>
      </c>
      <c r="H2396" s="16" t="s">
        <v>256</v>
      </c>
      <c r="I2396" s="16" t="s">
        <v>256</v>
      </c>
      <c r="J2396" s="17">
        <v>30</v>
      </c>
      <c r="K2396" s="17">
        <v>500</v>
      </c>
      <c r="L2396" s="17">
        <v>530</v>
      </c>
      <c r="M2396" s="16" t="s">
        <v>1864</v>
      </c>
      <c r="N2396" s="15">
        <v>41685</v>
      </c>
    </row>
    <row r="2397" spans="1:14" x14ac:dyDescent="0.2">
      <c r="A2397" s="18">
        <v>41562.523136574076</v>
      </c>
      <c r="B2397" s="16" t="s">
        <v>199</v>
      </c>
      <c r="C2397" s="16" t="s">
        <v>1252</v>
      </c>
      <c r="D2397" s="15">
        <v>41548.116064814814</v>
      </c>
      <c r="E2397" s="15">
        <v>41555.820289351854</v>
      </c>
      <c r="F2397" s="16" t="s">
        <v>280</v>
      </c>
      <c r="G2397" s="16" t="s">
        <v>10</v>
      </c>
      <c r="H2397" s="16" t="s">
        <v>255</v>
      </c>
      <c r="I2397" s="16" t="s">
        <v>255</v>
      </c>
      <c r="J2397" s="17">
        <v>30</v>
      </c>
      <c r="K2397" s="17">
        <v>0</v>
      </c>
      <c r="L2397" s="17">
        <v>30</v>
      </c>
      <c r="M2397" s="16" t="s">
        <v>1864</v>
      </c>
      <c r="N2397" s="15">
        <v>41683</v>
      </c>
    </row>
    <row r="2398" spans="1:14" x14ac:dyDescent="0.2">
      <c r="A2398" s="18">
        <v>41562.509074074071</v>
      </c>
      <c r="B2398" s="16" t="s">
        <v>218</v>
      </c>
      <c r="C2398" s="16" t="s">
        <v>1564</v>
      </c>
      <c r="D2398" s="15">
        <v>41548.085856481484</v>
      </c>
      <c r="E2398" s="15">
        <v>41555.862986111111</v>
      </c>
      <c r="F2398" s="16" t="s">
        <v>280</v>
      </c>
      <c r="G2398" s="16" t="s">
        <v>10</v>
      </c>
      <c r="H2398" s="16" t="s">
        <v>255</v>
      </c>
      <c r="I2398" s="16" t="s">
        <v>255</v>
      </c>
      <c r="J2398" s="17">
        <v>30</v>
      </c>
      <c r="K2398" s="17">
        <v>0</v>
      </c>
      <c r="L2398" s="17">
        <v>30</v>
      </c>
      <c r="M2398" s="16" t="s">
        <v>1864</v>
      </c>
      <c r="N2398" s="15">
        <v>41724</v>
      </c>
    </row>
    <row r="2399" spans="1:14" x14ac:dyDescent="0.2">
      <c r="A2399" s="18">
        <v>41562.508969907409</v>
      </c>
      <c r="B2399" s="16" t="s">
        <v>218</v>
      </c>
      <c r="C2399" s="16" t="s">
        <v>1564</v>
      </c>
      <c r="D2399" s="15">
        <v>41548.068541666667</v>
      </c>
      <c r="E2399" s="15">
        <v>41555.862928240742</v>
      </c>
      <c r="F2399" s="16" t="s">
        <v>280</v>
      </c>
      <c r="G2399" s="16" t="s">
        <v>10</v>
      </c>
      <c r="H2399" s="16" t="s">
        <v>255</v>
      </c>
      <c r="I2399" s="16" t="s">
        <v>255</v>
      </c>
      <c r="J2399" s="17">
        <v>30</v>
      </c>
      <c r="K2399" s="17">
        <v>0</v>
      </c>
      <c r="L2399" s="17">
        <v>30</v>
      </c>
      <c r="M2399" s="16" t="s">
        <v>1864</v>
      </c>
      <c r="N2399" s="15">
        <v>41724</v>
      </c>
    </row>
    <row r="2400" spans="1:14" x14ac:dyDescent="0.2">
      <c r="A2400" s="18">
        <v>41548.656273148146</v>
      </c>
      <c r="B2400" s="16" t="s">
        <v>65</v>
      </c>
      <c r="C2400" s="16" t="s">
        <v>1305</v>
      </c>
      <c r="D2400" s="15">
        <v>41534.191203703704</v>
      </c>
      <c r="E2400" s="15">
        <v>41549.919733796298</v>
      </c>
      <c r="F2400" s="16" t="s">
        <v>326</v>
      </c>
      <c r="G2400" s="16" t="s">
        <v>10</v>
      </c>
      <c r="H2400" s="16" t="s">
        <v>251</v>
      </c>
      <c r="I2400" s="16" t="s">
        <v>251</v>
      </c>
      <c r="J2400" s="17">
        <v>30</v>
      </c>
      <c r="K2400" s="17">
        <v>0</v>
      </c>
      <c r="L2400" s="17">
        <v>30</v>
      </c>
      <c r="M2400" s="16" t="s">
        <v>1864</v>
      </c>
      <c r="N2400" s="15">
        <v>41690</v>
      </c>
    </row>
    <row r="2401" spans="1:14" x14ac:dyDescent="0.2">
      <c r="A2401" s="18">
        <v>41593.601180555554</v>
      </c>
      <c r="B2401" s="16" t="s">
        <v>206</v>
      </c>
      <c r="C2401" s="16" t="s">
        <v>1565</v>
      </c>
      <c r="D2401" s="15">
        <v>41579.05672453704</v>
      </c>
      <c r="E2401" s="15">
        <v>41586.95952546296</v>
      </c>
      <c r="F2401" s="16" t="s">
        <v>280</v>
      </c>
      <c r="G2401" s="16" t="s">
        <v>10</v>
      </c>
      <c r="H2401" s="16" t="s">
        <v>251</v>
      </c>
      <c r="I2401" s="16" t="s">
        <v>251</v>
      </c>
      <c r="J2401" s="17">
        <v>30</v>
      </c>
      <c r="K2401" s="17">
        <v>0</v>
      </c>
      <c r="L2401" s="17">
        <v>30</v>
      </c>
      <c r="M2401" s="16" t="s">
        <v>1864</v>
      </c>
      <c r="N2401" s="15">
        <v>41823</v>
      </c>
    </row>
    <row r="2402" spans="1:14" x14ac:dyDescent="0.2">
      <c r="A2402" s="18">
        <v>41593.595034722224</v>
      </c>
      <c r="B2402" s="16" t="s">
        <v>206</v>
      </c>
      <c r="C2402" s="16" t="s">
        <v>1566</v>
      </c>
      <c r="D2402" s="15">
        <v>41579.030682870369</v>
      </c>
      <c r="E2402" s="15">
        <v>41587.315046296295</v>
      </c>
      <c r="F2402" s="16" t="s">
        <v>280</v>
      </c>
      <c r="G2402" s="16" t="s">
        <v>10</v>
      </c>
      <c r="H2402" s="16" t="s">
        <v>251</v>
      </c>
      <c r="I2402" s="16" t="s">
        <v>251</v>
      </c>
      <c r="J2402" s="17">
        <v>30</v>
      </c>
      <c r="K2402" s="17">
        <v>0</v>
      </c>
      <c r="L2402" s="17">
        <v>30</v>
      </c>
      <c r="M2402" s="16" t="s">
        <v>1863</v>
      </c>
      <c r="N2402" s="15"/>
    </row>
    <row r="2403" spans="1:14" x14ac:dyDescent="0.2">
      <c r="A2403" s="18">
        <v>41559.566851851851</v>
      </c>
      <c r="B2403" s="16" t="s">
        <v>132</v>
      </c>
      <c r="C2403" s="16" t="s">
        <v>699</v>
      </c>
      <c r="D2403" s="15">
        <v>41544.954108796293</v>
      </c>
      <c r="F2403" s="16" t="s">
        <v>288</v>
      </c>
      <c r="G2403" s="16" t="s">
        <v>10</v>
      </c>
      <c r="H2403" s="16" t="s">
        <v>252</v>
      </c>
      <c r="I2403" s="16" t="s">
        <v>252</v>
      </c>
      <c r="J2403" s="17">
        <v>30</v>
      </c>
      <c r="K2403" s="17">
        <v>1000</v>
      </c>
      <c r="L2403" s="17">
        <v>1030</v>
      </c>
      <c r="M2403" s="16" t="s">
        <v>1863</v>
      </c>
      <c r="N2403" s="15"/>
    </row>
    <row r="2404" spans="1:14" x14ac:dyDescent="0.2">
      <c r="A2404" s="18">
        <v>41548.424583333333</v>
      </c>
      <c r="B2404" s="16" t="s">
        <v>228</v>
      </c>
      <c r="C2404" s="16" t="s">
        <v>425</v>
      </c>
      <c r="D2404" s="15">
        <v>41533.693912037037</v>
      </c>
      <c r="E2404" s="15">
        <v>41533.697187500002</v>
      </c>
      <c r="F2404" s="16" t="s">
        <v>280</v>
      </c>
      <c r="G2404" s="16" t="s">
        <v>10</v>
      </c>
      <c r="H2404" s="16" t="s">
        <v>256</v>
      </c>
      <c r="I2404" s="16" t="s">
        <v>256</v>
      </c>
      <c r="J2404" s="17">
        <v>470</v>
      </c>
      <c r="K2404" s="17">
        <v>0</v>
      </c>
      <c r="L2404" s="17">
        <v>470</v>
      </c>
      <c r="M2404" s="16" t="s">
        <v>1864</v>
      </c>
      <c r="N2404" s="15">
        <v>41801</v>
      </c>
    </row>
    <row r="2405" spans="1:14" x14ac:dyDescent="0.2">
      <c r="A2405" s="18">
        <v>41548.406261574077</v>
      </c>
      <c r="B2405" s="16" t="s">
        <v>80</v>
      </c>
      <c r="C2405" s="16" t="s">
        <v>598</v>
      </c>
      <c r="D2405" s="15">
        <v>41533.6643287037</v>
      </c>
      <c r="E2405" s="15">
        <v>41534.622013888889</v>
      </c>
      <c r="F2405" s="16" t="s">
        <v>280</v>
      </c>
      <c r="G2405" s="16" t="s">
        <v>10</v>
      </c>
      <c r="H2405" s="16" t="s">
        <v>252</v>
      </c>
      <c r="I2405" s="16" t="s">
        <v>252</v>
      </c>
      <c r="J2405" s="17">
        <v>220</v>
      </c>
      <c r="K2405" s="17">
        <v>0</v>
      </c>
      <c r="L2405" s="17">
        <v>220</v>
      </c>
      <c r="M2405" s="16" t="s">
        <v>1863</v>
      </c>
      <c r="N2405" s="15"/>
    </row>
    <row r="2406" spans="1:14" x14ac:dyDescent="0.2">
      <c r="A2406" s="18">
        <v>41549.684641203705</v>
      </c>
      <c r="B2406" s="16" t="s">
        <v>97</v>
      </c>
      <c r="C2406" s="16" t="s">
        <v>1567</v>
      </c>
      <c r="D2406" s="15">
        <v>41534.922696759262</v>
      </c>
      <c r="E2406" s="15">
        <v>41540.367060185185</v>
      </c>
      <c r="F2406" s="16" t="s">
        <v>274</v>
      </c>
      <c r="G2406" s="16" t="s">
        <v>10</v>
      </c>
      <c r="H2406" s="16" t="s">
        <v>252</v>
      </c>
      <c r="I2406" s="16" t="s">
        <v>252</v>
      </c>
      <c r="J2406" s="17">
        <v>220</v>
      </c>
      <c r="K2406" s="17">
        <v>0</v>
      </c>
      <c r="L2406" s="17">
        <v>220</v>
      </c>
      <c r="M2406" s="16" t="s">
        <v>1864</v>
      </c>
      <c r="N2406" s="15">
        <v>41988</v>
      </c>
    </row>
    <row r="2407" spans="1:14" x14ac:dyDescent="0.2">
      <c r="A2407" s="18">
        <v>41554.632141203707</v>
      </c>
      <c r="B2407" s="16" t="s">
        <v>175</v>
      </c>
      <c r="C2407" s="16" t="s">
        <v>1296</v>
      </c>
      <c r="D2407" s="15">
        <v>41539.838506944441</v>
      </c>
      <c r="E2407" s="15">
        <v>41553.543321759258</v>
      </c>
      <c r="F2407" s="16" t="s">
        <v>274</v>
      </c>
      <c r="G2407" s="16" t="s">
        <v>10</v>
      </c>
      <c r="H2407" s="16" t="s">
        <v>253</v>
      </c>
      <c r="I2407" s="16" t="s">
        <v>253</v>
      </c>
      <c r="J2407" s="17">
        <v>30</v>
      </c>
      <c r="K2407" s="17">
        <v>243</v>
      </c>
      <c r="L2407" s="17">
        <v>273</v>
      </c>
      <c r="M2407" s="16" t="s">
        <v>1864</v>
      </c>
      <c r="N2407" s="15">
        <v>41689</v>
      </c>
    </row>
    <row r="2408" spans="1:14" x14ac:dyDescent="0.2">
      <c r="A2408" s="18">
        <v>41554.634016203701</v>
      </c>
      <c r="B2408" s="16" t="s">
        <v>175</v>
      </c>
      <c r="C2408" s="16" t="s">
        <v>1296</v>
      </c>
      <c r="D2408" s="15">
        <v>41539.838506944441</v>
      </c>
      <c r="E2408" s="15">
        <v>41553.543321759258</v>
      </c>
      <c r="F2408" s="16" t="s">
        <v>274</v>
      </c>
      <c r="G2408" s="16" t="s">
        <v>10</v>
      </c>
      <c r="H2408" s="16" t="s">
        <v>253</v>
      </c>
      <c r="I2408" s="16" t="s">
        <v>253</v>
      </c>
      <c r="J2408" s="17">
        <v>30</v>
      </c>
      <c r="K2408" s="17">
        <v>243</v>
      </c>
      <c r="L2408" s="17">
        <v>273</v>
      </c>
      <c r="M2408" s="16" t="s">
        <v>1864</v>
      </c>
      <c r="N2408" s="15">
        <v>41689</v>
      </c>
    </row>
    <row r="2409" spans="1:14" x14ac:dyDescent="0.2">
      <c r="A2409" s="18">
        <v>41548.407743055555</v>
      </c>
      <c r="B2409" s="16" t="s">
        <v>80</v>
      </c>
      <c r="C2409" s="16" t="s">
        <v>598</v>
      </c>
      <c r="D2409" s="15">
        <v>41533.608831018515</v>
      </c>
      <c r="E2409" s="15">
        <v>41534.61986111111</v>
      </c>
      <c r="F2409" s="16" t="s">
        <v>280</v>
      </c>
      <c r="G2409" s="16" t="s">
        <v>10</v>
      </c>
      <c r="H2409" s="16" t="s">
        <v>252</v>
      </c>
      <c r="I2409" s="16" t="s">
        <v>252</v>
      </c>
      <c r="J2409" s="17">
        <v>220</v>
      </c>
      <c r="K2409" s="17">
        <v>0</v>
      </c>
      <c r="L2409" s="17">
        <v>220</v>
      </c>
      <c r="M2409" s="16" t="s">
        <v>1863</v>
      </c>
      <c r="N2409" s="15"/>
    </row>
    <row r="2410" spans="1:14" x14ac:dyDescent="0.2">
      <c r="A2410" s="18">
        <v>41556.631018518521</v>
      </c>
      <c r="B2410" s="16" t="s">
        <v>80</v>
      </c>
      <c r="C2410" s="16" t="s">
        <v>1568</v>
      </c>
      <c r="D2410" s="15">
        <v>41541.825844907406</v>
      </c>
      <c r="F2410" s="16" t="s">
        <v>276</v>
      </c>
      <c r="G2410" s="16" t="s">
        <v>10</v>
      </c>
      <c r="H2410" s="16" t="s">
        <v>261</v>
      </c>
      <c r="I2410" s="16" t="s">
        <v>261</v>
      </c>
      <c r="J2410" s="17">
        <v>30</v>
      </c>
      <c r="K2410" s="17">
        <v>674</v>
      </c>
      <c r="L2410" s="17">
        <v>704</v>
      </c>
      <c r="M2410" s="16" t="s">
        <v>1864</v>
      </c>
      <c r="N2410" s="15">
        <v>41798</v>
      </c>
    </row>
    <row r="2411" spans="1:14" x14ac:dyDescent="0.2">
      <c r="A2411" s="18">
        <v>41550.497523148151</v>
      </c>
      <c r="B2411" s="16" t="s">
        <v>93</v>
      </c>
      <c r="C2411" s="16" t="s">
        <v>1569</v>
      </c>
      <c r="D2411" s="15">
        <v>41535.646851851852</v>
      </c>
      <c r="E2411" s="15">
        <v>41553.527349537035</v>
      </c>
      <c r="F2411" s="16" t="s">
        <v>274</v>
      </c>
      <c r="G2411" s="16" t="s">
        <v>10</v>
      </c>
      <c r="H2411" s="16" t="s">
        <v>253</v>
      </c>
      <c r="I2411" s="16" t="s">
        <v>253</v>
      </c>
      <c r="J2411" s="17">
        <v>30</v>
      </c>
      <c r="K2411" s="17">
        <v>0</v>
      </c>
      <c r="L2411" s="17">
        <v>30</v>
      </c>
      <c r="M2411" s="16" t="s">
        <v>1864</v>
      </c>
      <c r="N2411" s="15">
        <v>41988</v>
      </c>
    </row>
    <row r="2412" spans="1:14" x14ac:dyDescent="0.2">
      <c r="A2412" s="18">
        <v>41548.750659722224</v>
      </c>
      <c r="B2412" s="16" t="s">
        <v>231</v>
      </c>
      <c r="C2412" s="16" t="s">
        <v>1570</v>
      </c>
      <c r="D2412" s="15">
        <v>41533.866412037038</v>
      </c>
      <c r="F2412" s="16" t="s">
        <v>288</v>
      </c>
      <c r="G2412" s="16" t="s">
        <v>10</v>
      </c>
      <c r="H2412" s="16" t="s">
        <v>252</v>
      </c>
      <c r="I2412" s="16" t="s">
        <v>252</v>
      </c>
      <c r="J2412" s="17">
        <v>30</v>
      </c>
      <c r="K2412" s="17">
        <v>200</v>
      </c>
      <c r="L2412" s="17">
        <v>230</v>
      </c>
      <c r="M2412" s="16" t="s">
        <v>1864</v>
      </c>
      <c r="N2412" s="15">
        <v>41649</v>
      </c>
    </row>
    <row r="2413" spans="1:14" x14ac:dyDescent="0.2">
      <c r="A2413" s="18">
        <v>41548.662152777775</v>
      </c>
      <c r="B2413" s="16" t="s">
        <v>237</v>
      </c>
      <c r="C2413" s="16" t="s">
        <v>1571</v>
      </c>
      <c r="D2413" s="15">
        <v>41533.751296296294</v>
      </c>
      <c r="E2413" s="15">
        <v>41547.063645833332</v>
      </c>
      <c r="F2413" s="16" t="s">
        <v>288</v>
      </c>
      <c r="G2413" s="16" t="s">
        <v>10</v>
      </c>
      <c r="H2413" s="16" t="s">
        <v>251</v>
      </c>
      <c r="I2413" s="16" t="s">
        <v>251</v>
      </c>
      <c r="J2413" s="17">
        <v>30</v>
      </c>
      <c r="K2413" s="17">
        <v>652</v>
      </c>
      <c r="L2413" s="17">
        <v>682</v>
      </c>
      <c r="M2413" s="16" t="s">
        <v>1864</v>
      </c>
      <c r="N2413" s="15">
        <v>41874</v>
      </c>
    </row>
    <row r="2414" spans="1:14" x14ac:dyDescent="0.2">
      <c r="A2414" s="18">
        <v>41548.744502314818</v>
      </c>
      <c r="B2414" s="16" t="s">
        <v>231</v>
      </c>
      <c r="C2414" s="16" t="s">
        <v>584</v>
      </c>
      <c r="D2414" s="15">
        <v>41533.797615740739</v>
      </c>
      <c r="E2414" s="15">
        <v>41539.767604166664</v>
      </c>
      <c r="F2414" s="16" t="s">
        <v>288</v>
      </c>
      <c r="G2414" s="16" t="s">
        <v>10</v>
      </c>
      <c r="H2414" s="16" t="s">
        <v>255</v>
      </c>
      <c r="I2414" s="16" t="s">
        <v>255</v>
      </c>
      <c r="J2414" s="17">
        <v>30</v>
      </c>
      <c r="K2414" s="17">
        <v>285.60000000000002</v>
      </c>
      <c r="L2414" s="17">
        <v>315.60000000000002</v>
      </c>
      <c r="M2414" s="16" t="s">
        <v>1864</v>
      </c>
      <c r="N2414" s="15">
        <v>41794</v>
      </c>
    </row>
    <row r="2415" spans="1:14" x14ac:dyDescent="0.2">
      <c r="A2415" s="18">
        <v>41548.676736111112</v>
      </c>
      <c r="B2415" s="16" t="s">
        <v>65</v>
      </c>
      <c r="C2415" s="16" t="s">
        <v>895</v>
      </c>
      <c r="D2415" s="15">
        <v>41533.685995370368</v>
      </c>
      <c r="E2415" s="15">
        <v>41548.622060185182</v>
      </c>
      <c r="F2415" s="16" t="s">
        <v>326</v>
      </c>
      <c r="G2415" s="16" t="s">
        <v>10</v>
      </c>
      <c r="H2415" s="16" t="s">
        <v>251</v>
      </c>
      <c r="I2415" s="16" t="s">
        <v>251</v>
      </c>
      <c r="J2415" s="17">
        <v>30</v>
      </c>
      <c r="K2415" s="17">
        <v>0</v>
      </c>
      <c r="L2415" s="17">
        <v>30</v>
      </c>
      <c r="M2415" s="16" t="s">
        <v>1864</v>
      </c>
      <c r="N2415" s="15">
        <v>41995</v>
      </c>
    </row>
    <row r="2416" spans="1:14" x14ac:dyDescent="0.2">
      <c r="A2416" s="18">
        <v>41548.407094907408</v>
      </c>
      <c r="B2416" s="16" t="s">
        <v>97</v>
      </c>
      <c r="C2416" s="16" t="s">
        <v>895</v>
      </c>
      <c r="D2416" s="15">
        <v>41533.371562499997</v>
      </c>
      <c r="E2416" s="15">
        <v>41548.623402777775</v>
      </c>
      <c r="F2416" s="16" t="s">
        <v>326</v>
      </c>
      <c r="G2416" s="16" t="s">
        <v>10</v>
      </c>
      <c r="H2416" s="16" t="s">
        <v>251</v>
      </c>
      <c r="I2416" s="16" t="s">
        <v>251</v>
      </c>
      <c r="J2416" s="17">
        <v>30</v>
      </c>
      <c r="K2416" s="17">
        <v>0</v>
      </c>
      <c r="L2416" s="17">
        <v>30</v>
      </c>
      <c r="M2416" s="16" t="s">
        <v>1864</v>
      </c>
      <c r="N2416" s="15">
        <v>41995</v>
      </c>
    </row>
    <row r="2417" spans="1:14" x14ac:dyDescent="0.2">
      <c r="A2417" s="18">
        <v>41548.444282407407</v>
      </c>
      <c r="B2417" s="16" t="s">
        <v>175</v>
      </c>
      <c r="C2417" s="16" t="s">
        <v>1572</v>
      </c>
      <c r="D2417" s="15">
        <v>41533.384340277778</v>
      </c>
      <c r="E2417" s="15">
        <v>41543.691331018519</v>
      </c>
      <c r="F2417" s="16" t="s">
        <v>274</v>
      </c>
      <c r="G2417" s="16" t="s">
        <v>10</v>
      </c>
      <c r="H2417" s="16" t="s">
        <v>253</v>
      </c>
      <c r="I2417" s="16" t="s">
        <v>253</v>
      </c>
      <c r="J2417" s="17">
        <v>30</v>
      </c>
      <c r="K2417" s="17">
        <v>0</v>
      </c>
      <c r="L2417" s="17">
        <v>30</v>
      </c>
      <c r="M2417" s="16" t="s">
        <v>1864</v>
      </c>
      <c r="N2417" s="15">
        <v>41845</v>
      </c>
    </row>
    <row r="2418" spans="1:14" x14ac:dyDescent="0.2">
      <c r="A2418" s="18">
        <v>41548.774722222224</v>
      </c>
      <c r="B2418" s="16" t="s">
        <v>232</v>
      </c>
      <c r="C2418" s="16" t="s">
        <v>1573</v>
      </c>
      <c r="D2418" s="15">
        <v>41533.712696759256</v>
      </c>
      <c r="E2418" s="15">
        <v>41534.737916666665</v>
      </c>
      <c r="F2418" s="16" t="s">
        <v>288</v>
      </c>
      <c r="G2418" s="16" t="s">
        <v>10</v>
      </c>
      <c r="H2418" s="16" t="s">
        <v>256</v>
      </c>
      <c r="I2418" s="16" t="s">
        <v>256</v>
      </c>
      <c r="J2418" s="17">
        <v>30</v>
      </c>
      <c r="K2418" s="17">
        <v>1000</v>
      </c>
      <c r="L2418" s="17">
        <v>1030</v>
      </c>
      <c r="M2418" s="16" t="s">
        <v>1864</v>
      </c>
      <c r="N2418" s="15">
        <v>41813</v>
      </c>
    </row>
    <row r="2419" spans="1:14" x14ac:dyDescent="0.2">
      <c r="A2419" s="18">
        <v>41548.828032407408</v>
      </c>
      <c r="B2419" s="16" t="s">
        <v>237</v>
      </c>
      <c r="C2419" s="16" t="s">
        <v>1395</v>
      </c>
      <c r="D2419" s="15">
        <v>41533.755219907405</v>
      </c>
      <c r="E2419" s="15">
        <v>41547.447094907409</v>
      </c>
      <c r="F2419" s="16" t="s">
        <v>288</v>
      </c>
      <c r="G2419" s="16" t="s">
        <v>10</v>
      </c>
      <c r="H2419" s="16" t="s">
        <v>252</v>
      </c>
      <c r="I2419" s="16" t="s">
        <v>252</v>
      </c>
      <c r="J2419" s="17">
        <v>30</v>
      </c>
      <c r="K2419" s="17">
        <v>300</v>
      </c>
      <c r="L2419" s="17">
        <v>330</v>
      </c>
      <c r="M2419" s="16" t="s">
        <v>1864</v>
      </c>
      <c r="N2419" s="15">
        <v>41708</v>
      </c>
    </row>
    <row r="2420" spans="1:14" x14ac:dyDescent="0.2">
      <c r="A2420" s="18">
        <v>41548.656157407408</v>
      </c>
      <c r="B2420" s="16" t="s">
        <v>231</v>
      </c>
      <c r="C2420" s="16" t="s">
        <v>1574</v>
      </c>
      <c r="D2420" s="15">
        <v>41533.572870370372</v>
      </c>
      <c r="E2420" s="15">
        <v>41540.671678240738</v>
      </c>
      <c r="F2420" s="16" t="s">
        <v>288</v>
      </c>
      <c r="G2420" s="16" t="s">
        <v>10</v>
      </c>
      <c r="H2420" s="16" t="s">
        <v>256</v>
      </c>
      <c r="I2420" s="16" t="s">
        <v>256</v>
      </c>
      <c r="J2420" s="17">
        <v>30</v>
      </c>
      <c r="K2420" s="17">
        <v>445.5</v>
      </c>
      <c r="L2420" s="17">
        <v>475.5</v>
      </c>
      <c r="M2420" s="16" t="s">
        <v>1864</v>
      </c>
      <c r="N2420" s="15">
        <v>41725</v>
      </c>
    </row>
    <row r="2421" spans="1:14" x14ac:dyDescent="0.2">
      <c r="A2421" s="18">
        <v>41548.824976851851</v>
      </c>
      <c r="B2421" s="16" t="s">
        <v>237</v>
      </c>
      <c r="C2421" s="16" t="s">
        <v>1575</v>
      </c>
      <c r="D2421" s="15">
        <v>41533.70108796296</v>
      </c>
      <c r="E2421" s="15">
        <v>41547.677314814813</v>
      </c>
      <c r="F2421" s="16" t="s">
        <v>288</v>
      </c>
      <c r="G2421" s="16" t="s">
        <v>10</v>
      </c>
      <c r="H2421" s="16" t="s">
        <v>252</v>
      </c>
      <c r="I2421" s="16" t="s">
        <v>252</v>
      </c>
      <c r="J2421" s="17">
        <v>30</v>
      </c>
      <c r="K2421" s="17">
        <v>200</v>
      </c>
      <c r="L2421" s="17">
        <v>230</v>
      </c>
      <c r="M2421" s="16" t="s">
        <v>1864</v>
      </c>
      <c r="N2421" s="15">
        <v>41704</v>
      </c>
    </row>
    <row r="2422" spans="1:14" x14ac:dyDescent="0.2">
      <c r="A2422" s="18">
        <v>41554.617546296293</v>
      </c>
      <c r="B2422" s="16" t="s">
        <v>175</v>
      </c>
      <c r="C2422" s="16" t="s">
        <v>1433</v>
      </c>
      <c r="D2422" s="15">
        <v>41539.472928240742</v>
      </c>
      <c r="E2422" s="15">
        <v>41546.629143518519</v>
      </c>
      <c r="F2422" s="16" t="s">
        <v>274</v>
      </c>
      <c r="G2422" s="16" t="s">
        <v>10</v>
      </c>
      <c r="H2422" s="16" t="s">
        <v>255</v>
      </c>
      <c r="I2422" s="16" t="s">
        <v>255</v>
      </c>
      <c r="J2422" s="17">
        <v>949</v>
      </c>
      <c r="K2422" s="17">
        <v>0</v>
      </c>
      <c r="L2422" s="17">
        <v>949</v>
      </c>
      <c r="M2422" s="16" t="s">
        <v>1864</v>
      </c>
      <c r="N2422" s="15">
        <v>41711</v>
      </c>
    </row>
    <row r="2423" spans="1:14" x14ac:dyDescent="0.2">
      <c r="A2423" s="18">
        <v>41554.619652777779</v>
      </c>
      <c r="B2423" s="16" t="s">
        <v>175</v>
      </c>
      <c r="C2423" s="16" t="s">
        <v>1230</v>
      </c>
      <c r="D2423" s="15">
        <v>41539.455312500002</v>
      </c>
      <c r="E2423" s="15">
        <v>41546.712847222225</v>
      </c>
      <c r="F2423" s="16" t="s">
        <v>274</v>
      </c>
      <c r="G2423" s="16" t="s">
        <v>10</v>
      </c>
      <c r="H2423" s="16" t="s">
        <v>253</v>
      </c>
      <c r="I2423" s="16" t="s">
        <v>253</v>
      </c>
      <c r="J2423" s="17">
        <v>30</v>
      </c>
      <c r="K2423" s="17">
        <v>150</v>
      </c>
      <c r="L2423" s="17">
        <v>180</v>
      </c>
      <c r="M2423" s="16" t="s">
        <v>1864</v>
      </c>
      <c r="N2423" s="15">
        <v>41677</v>
      </c>
    </row>
    <row r="2424" spans="1:14" x14ac:dyDescent="0.2">
      <c r="A2424" s="18">
        <v>41554.633206018516</v>
      </c>
      <c r="B2424" s="16" t="s">
        <v>175</v>
      </c>
      <c r="C2424" s="16" t="s">
        <v>1230</v>
      </c>
      <c r="D2424" s="15">
        <v>41539.455312500002</v>
      </c>
      <c r="E2424" s="15">
        <v>41546.712847222225</v>
      </c>
      <c r="F2424" s="16" t="s">
        <v>274</v>
      </c>
      <c r="G2424" s="16" t="s">
        <v>10</v>
      </c>
      <c r="H2424" s="16" t="s">
        <v>253</v>
      </c>
      <c r="I2424" s="16" t="s">
        <v>253</v>
      </c>
      <c r="J2424" s="17">
        <v>30</v>
      </c>
      <c r="K2424" s="17">
        <v>150</v>
      </c>
      <c r="L2424" s="17">
        <v>180</v>
      </c>
      <c r="M2424" s="16" t="s">
        <v>1864</v>
      </c>
      <c r="N2424" s="15">
        <v>41677</v>
      </c>
    </row>
    <row r="2425" spans="1:14" x14ac:dyDescent="0.2">
      <c r="A2425" s="18">
        <v>41548.662638888891</v>
      </c>
      <c r="B2425" s="16" t="s">
        <v>237</v>
      </c>
      <c r="C2425" s="16" t="s">
        <v>1576</v>
      </c>
      <c r="D2425" s="15">
        <v>41533.408043981479</v>
      </c>
      <c r="E2425" s="15">
        <v>41547.178599537037</v>
      </c>
      <c r="F2425" s="16" t="s">
        <v>288</v>
      </c>
      <c r="G2425" s="16" t="s">
        <v>10</v>
      </c>
      <c r="H2425" s="16" t="s">
        <v>258</v>
      </c>
      <c r="I2425" s="16" t="s">
        <v>258</v>
      </c>
      <c r="J2425" s="17">
        <v>30</v>
      </c>
      <c r="K2425" s="17">
        <v>720.03</v>
      </c>
      <c r="L2425" s="17">
        <v>750.03</v>
      </c>
      <c r="M2425" s="16" t="s">
        <v>1864</v>
      </c>
      <c r="N2425" s="15">
        <v>41872</v>
      </c>
    </row>
    <row r="2426" spans="1:14" x14ac:dyDescent="0.2">
      <c r="A2426" s="18">
        <v>41548.662939814814</v>
      </c>
      <c r="B2426" s="16" t="s">
        <v>237</v>
      </c>
      <c r="C2426" s="16" t="s">
        <v>418</v>
      </c>
      <c r="D2426" s="15">
        <v>41533.400462962964</v>
      </c>
      <c r="E2426" s="15">
        <v>41539.818657407406</v>
      </c>
      <c r="F2426" s="16" t="s">
        <v>288</v>
      </c>
      <c r="G2426" s="16" t="s">
        <v>10</v>
      </c>
      <c r="H2426" s="16" t="s">
        <v>255</v>
      </c>
      <c r="I2426" s="16" t="s">
        <v>255</v>
      </c>
      <c r="J2426" s="17">
        <v>30</v>
      </c>
      <c r="K2426" s="17">
        <v>744</v>
      </c>
      <c r="L2426" s="17">
        <v>774</v>
      </c>
      <c r="M2426" s="16" t="s">
        <v>1864</v>
      </c>
      <c r="N2426" s="15">
        <v>41689</v>
      </c>
    </row>
    <row r="2427" spans="1:14" x14ac:dyDescent="0.2">
      <c r="A2427" s="18">
        <v>41548.728645833333</v>
      </c>
      <c r="B2427" s="16" t="s">
        <v>97</v>
      </c>
      <c r="C2427" s="16" t="s">
        <v>863</v>
      </c>
      <c r="D2427" s="15">
        <v>41533.459305555552</v>
      </c>
      <c r="E2427" s="15">
        <v>41548.620682870373</v>
      </c>
      <c r="F2427" s="16" t="s">
        <v>326</v>
      </c>
      <c r="G2427" s="16" t="s">
        <v>10</v>
      </c>
      <c r="H2427" s="16" t="s">
        <v>251</v>
      </c>
      <c r="I2427" s="16" t="s">
        <v>251</v>
      </c>
      <c r="J2427" s="17">
        <v>30</v>
      </c>
      <c r="K2427" s="17">
        <v>93.02</v>
      </c>
      <c r="L2427" s="17">
        <v>123.02</v>
      </c>
      <c r="M2427" s="16" t="s">
        <v>1864</v>
      </c>
      <c r="N2427" s="15">
        <v>41818</v>
      </c>
    </row>
    <row r="2428" spans="1:14" x14ac:dyDescent="0.2">
      <c r="A2428" s="18">
        <v>41548.77134259259</v>
      </c>
      <c r="B2428" s="16" t="s">
        <v>232</v>
      </c>
      <c r="C2428" s="16" t="s">
        <v>1577</v>
      </c>
      <c r="D2428" s="15">
        <v>41533.464768518519</v>
      </c>
      <c r="F2428" s="16" t="s">
        <v>288</v>
      </c>
      <c r="G2428" s="16" t="s">
        <v>10</v>
      </c>
      <c r="H2428" s="16" t="s">
        <v>253</v>
      </c>
      <c r="I2428" s="16" t="s">
        <v>253</v>
      </c>
      <c r="J2428" s="17">
        <v>30</v>
      </c>
      <c r="K2428" s="17">
        <v>575</v>
      </c>
      <c r="L2428" s="17">
        <v>605</v>
      </c>
      <c r="M2428" s="16" t="s">
        <v>1864</v>
      </c>
      <c r="N2428" s="15">
        <v>41749</v>
      </c>
    </row>
    <row r="2429" spans="1:14" x14ac:dyDescent="0.2">
      <c r="A2429" s="18">
        <v>41548.772129629629</v>
      </c>
      <c r="B2429" s="16" t="s">
        <v>232</v>
      </c>
      <c r="C2429" s="16" t="s">
        <v>1578</v>
      </c>
      <c r="D2429" s="15">
        <v>41533.452349537038</v>
      </c>
      <c r="E2429" s="15">
        <v>41547.672719907408</v>
      </c>
      <c r="F2429" s="16" t="s">
        <v>288</v>
      </c>
      <c r="G2429" s="16" t="s">
        <v>10</v>
      </c>
      <c r="H2429" s="16" t="s">
        <v>256</v>
      </c>
      <c r="I2429" s="16" t="s">
        <v>256</v>
      </c>
      <c r="J2429" s="17">
        <v>30</v>
      </c>
      <c r="K2429" s="17">
        <v>500</v>
      </c>
      <c r="L2429" s="17">
        <v>530</v>
      </c>
      <c r="M2429" s="16" t="s">
        <v>1864</v>
      </c>
      <c r="N2429" s="15">
        <v>41748</v>
      </c>
    </row>
    <row r="2430" spans="1:14" x14ac:dyDescent="0.2">
      <c r="A2430" s="18">
        <v>41548.676400462966</v>
      </c>
      <c r="B2430" s="16" t="s">
        <v>65</v>
      </c>
      <c r="C2430" s="16" t="s">
        <v>980</v>
      </c>
      <c r="D2430" s="15">
        <v>41533.246608796297</v>
      </c>
      <c r="E2430" s="15">
        <v>41548.624907407408</v>
      </c>
      <c r="F2430" s="16" t="s">
        <v>326</v>
      </c>
      <c r="G2430" s="16" t="s">
        <v>10</v>
      </c>
      <c r="H2430" s="16" t="s">
        <v>251</v>
      </c>
      <c r="I2430" s="16" t="s">
        <v>251</v>
      </c>
      <c r="J2430" s="17">
        <v>30</v>
      </c>
      <c r="K2430" s="17">
        <v>0</v>
      </c>
      <c r="L2430" s="17">
        <v>30</v>
      </c>
      <c r="M2430" s="16" t="s">
        <v>1864</v>
      </c>
      <c r="N2430" s="15">
        <v>41806</v>
      </c>
    </row>
    <row r="2431" spans="1:14" x14ac:dyDescent="0.2">
      <c r="A2431" s="18">
        <v>41549.685763888891</v>
      </c>
      <c r="B2431" s="16" t="s">
        <v>97</v>
      </c>
      <c r="C2431" s="16" t="s">
        <v>1336</v>
      </c>
      <c r="D2431" s="15">
        <v>41533.93849537037</v>
      </c>
      <c r="E2431" s="15">
        <v>41540.411157407405</v>
      </c>
      <c r="F2431" s="16" t="s">
        <v>274</v>
      </c>
      <c r="G2431" s="16" t="s">
        <v>10</v>
      </c>
      <c r="H2431" s="16" t="s">
        <v>252</v>
      </c>
      <c r="I2431" s="16" t="s">
        <v>252</v>
      </c>
      <c r="J2431" s="17">
        <v>220</v>
      </c>
      <c r="K2431" s="17">
        <v>0</v>
      </c>
      <c r="L2431" s="17">
        <v>220</v>
      </c>
      <c r="M2431" s="16" t="s">
        <v>1864</v>
      </c>
      <c r="N2431" s="15">
        <v>41695</v>
      </c>
    </row>
    <row r="2432" spans="1:14" x14ac:dyDescent="0.2">
      <c r="A2432" s="18">
        <v>41548.660196759258</v>
      </c>
      <c r="B2432" s="16" t="s">
        <v>231</v>
      </c>
      <c r="C2432" s="16" t="s">
        <v>1390</v>
      </c>
      <c r="D2432" s="15">
        <v>41532.886180555557</v>
      </c>
      <c r="E2432" s="15">
        <v>41562.93072916667</v>
      </c>
      <c r="F2432" s="16" t="s">
        <v>288</v>
      </c>
      <c r="G2432" s="16" t="s">
        <v>10</v>
      </c>
      <c r="H2432" s="16" t="s">
        <v>256</v>
      </c>
      <c r="I2432" s="16" t="s">
        <v>256</v>
      </c>
      <c r="J2432" s="17">
        <v>30</v>
      </c>
      <c r="K2432" s="17">
        <v>450</v>
      </c>
      <c r="L2432" s="17">
        <v>480</v>
      </c>
      <c r="M2432" s="16" t="s">
        <v>1864</v>
      </c>
      <c r="N2432" s="15">
        <v>41706</v>
      </c>
    </row>
    <row r="2433" spans="1:14" x14ac:dyDescent="0.2">
      <c r="A2433" s="18">
        <v>41548.770358796297</v>
      </c>
      <c r="B2433" s="16" t="s">
        <v>232</v>
      </c>
      <c r="C2433" s="16" t="s">
        <v>1579</v>
      </c>
      <c r="D2433" s="15">
        <v>41532.977060185185</v>
      </c>
      <c r="E2433" s="15">
        <v>41538.771377314813</v>
      </c>
      <c r="F2433" s="16" t="s">
        <v>288</v>
      </c>
      <c r="G2433" s="16" t="s">
        <v>10</v>
      </c>
      <c r="H2433" s="16" t="s">
        <v>256</v>
      </c>
      <c r="I2433" s="16" t="s">
        <v>256</v>
      </c>
      <c r="J2433" s="17">
        <v>30</v>
      </c>
      <c r="K2433" s="17">
        <v>470</v>
      </c>
      <c r="L2433" s="17">
        <v>500</v>
      </c>
      <c r="M2433" s="16" t="s">
        <v>1864</v>
      </c>
      <c r="N2433" s="15">
        <v>41675</v>
      </c>
    </row>
    <row r="2434" spans="1:14" x14ac:dyDescent="0.2">
      <c r="A2434" s="18">
        <v>41550.497106481482</v>
      </c>
      <c r="B2434" s="16" t="s">
        <v>93</v>
      </c>
      <c r="C2434" s="16" t="s">
        <v>1162</v>
      </c>
      <c r="D2434" s="15">
        <v>41534.684247685182</v>
      </c>
      <c r="E2434" s="15">
        <v>41553.566030092596</v>
      </c>
      <c r="F2434" s="16" t="s">
        <v>274</v>
      </c>
      <c r="G2434" s="16" t="s">
        <v>10</v>
      </c>
      <c r="H2434" s="16" t="s">
        <v>253</v>
      </c>
      <c r="I2434" s="16" t="s">
        <v>253</v>
      </c>
      <c r="J2434" s="17">
        <v>30</v>
      </c>
      <c r="K2434" s="17">
        <v>285</v>
      </c>
      <c r="L2434" s="17">
        <v>315</v>
      </c>
      <c r="M2434" s="16" t="s">
        <v>1864</v>
      </c>
      <c r="N2434" s="15">
        <v>41660</v>
      </c>
    </row>
    <row r="2435" spans="1:14" x14ac:dyDescent="0.2">
      <c r="A2435" s="18">
        <v>41554.622083333335</v>
      </c>
      <c r="B2435" s="16" t="s">
        <v>175</v>
      </c>
      <c r="C2435" s="16" t="s">
        <v>1230</v>
      </c>
      <c r="D2435" s="15">
        <v>41538.777245370373</v>
      </c>
      <c r="E2435" s="15">
        <v>41546.628946759258</v>
      </c>
      <c r="F2435" s="16" t="s">
        <v>274</v>
      </c>
      <c r="G2435" s="16" t="s">
        <v>10</v>
      </c>
      <c r="H2435" s="16" t="s">
        <v>253</v>
      </c>
      <c r="I2435" s="16" t="s">
        <v>253</v>
      </c>
      <c r="J2435" s="17">
        <v>30</v>
      </c>
      <c r="K2435" s="17">
        <v>50</v>
      </c>
      <c r="L2435" s="17">
        <v>80</v>
      </c>
      <c r="M2435" s="16" t="s">
        <v>1864</v>
      </c>
      <c r="N2435" s="15">
        <v>41677</v>
      </c>
    </row>
    <row r="2436" spans="1:14" x14ac:dyDescent="0.2">
      <c r="A2436" s="18">
        <v>41548.715555555558</v>
      </c>
      <c r="B2436" s="16" t="s">
        <v>210</v>
      </c>
      <c r="C2436" s="16" t="s">
        <v>1580</v>
      </c>
      <c r="D2436" s="15">
        <v>41532.864479166667</v>
      </c>
      <c r="E2436" s="15">
        <v>41542.463854166665</v>
      </c>
      <c r="F2436" s="16" t="s">
        <v>326</v>
      </c>
      <c r="G2436" s="16" t="s">
        <v>10</v>
      </c>
      <c r="H2436" s="16" t="s">
        <v>255</v>
      </c>
      <c r="I2436" s="16" t="s">
        <v>255</v>
      </c>
      <c r="J2436" s="17">
        <v>1749</v>
      </c>
      <c r="K2436" s="17">
        <v>0</v>
      </c>
      <c r="L2436" s="17">
        <v>1749</v>
      </c>
      <c r="M2436" s="16" t="s">
        <v>1864</v>
      </c>
      <c r="N2436" s="15">
        <v>41735</v>
      </c>
    </row>
    <row r="2437" spans="1:14" x14ac:dyDescent="0.2">
      <c r="A2437" s="18">
        <v>41554.633333333331</v>
      </c>
      <c r="B2437" s="16" t="s">
        <v>175</v>
      </c>
      <c r="C2437" s="16" t="s">
        <v>1230</v>
      </c>
      <c r="D2437" s="15">
        <v>41538.777245370373</v>
      </c>
      <c r="E2437" s="15">
        <v>41546.628946759258</v>
      </c>
      <c r="F2437" s="16" t="s">
        <v>274</v>
      </c>
      <c r="G2437" s="16" t="s">
        <v>10</v>
      </c>
      <c r="H2437" s="16" t="s">
        <v>253</v>
      </c>
      <c r="I2437" s="16" t="s">
        <v>253</v>
      </c>
      <c r="J2437" s="17">
        <v>30</v>
      </c>
      <c r="K2437" s="17">
        <v>50</v>
      </c>
      <c r="L2437" s="17">
        <v>80</v>
      </c>
      <c r="M2437" s="16" t="s">
        <v>1864</v>
      </c>
      <c r="N2437" s="15">
        <v>41677</v>
      </c>
    </row>
    <row r="2438" spans="1:14" x14ac:dyDescent="0.2">
      <c r="A2438" s="18">
        <v>41548.657013888886</v>
      </c>
      <c r="B2438" s="16" t="s">
        <v>231</v>
      </c>
      <c r="C2438" s="16" t="s">
        <v>1574</v>
      </c>
      <c r="D2438" s="15">
        <v>41532.766180555554</v>
      </c>
      <c r="F2438" s="16" t="s">
        <v>288</v>
      </c>
      <c r="G2438" s="16" t="s">
        <v>10</v>
      </c>
      <c r="H2438" s="16" t="s">
        <v>256</v>
      </c>
      <c r="I2438" s="16" t="s">
        <v>256</v>
      </c>
      <c r="J2438" s="17">
        <v>30</v>
      </c>
      <c r="K2438" s="17">
        <v>475.5</v>
      </c>
      <c r="L2438" s="17">
        <v>505.5</v>
      </c>
      <c r="M2438" s="16" t="s">
        <v>1864</v>
      </c>
      <c r="N2438" s="15">
        <v>41725</v>
      </c>
    </row>
    <row r="2439" spans="1:14" x14ac:dyDescent="0.2">
      <c r="A2439" s="18">
        <v>41558.433611111112</v>
      </c>
      <c r="B2439" s="16" t="s">
        <v>108</v>
      </c>
      <c r="C2439" s="16" t="s">
        <v>1581</v>
      </c>
      <c r="D2439" s="15">
        <v>41542.540451388886</v>
      </c>
      <c r="E2439" s="15">
        <v>41562.768171296295</v>
      </c>
      <c r="F2439" s="16" t="s">
        <v>274</v>
      </c>
      <c r="G2439" s="16" t="s">
        <v>10</v>
      </c>
      <c r="H2439" s="16" t="s">
        <v>252</v>
      </c>
      <c r="I2439" s="16" t="s">
        <v>252</v>
      </c>
      <c r="J2439" s="17">
        <v>30</v>
      </c>
      <c r="K2439" s="17">
        <v>388</v>
      </c>
      <c r="L2439" s="17">
        <v>418</v>
      </c>
      <c r="M2439" s="16" t="s">
        <v>1864</v>
      </c>
      <c r="N2439" s="15">
        <v>41717</v>
      </c>
    </row>
    <row r="2440" spans="1:14" x14ac:dyDescent="0.2">
      <c r="A2440" s="18">
        <v>41549.721759259257</v>
      </c>
      <c r="B2440" s="16" t="s">
        <v>56</v>
      </c>
      <c r="C2440" s="16" t="s">
        <v>1582</v>
      </c>
      <c r="D2440" s="15">
        <v>41533.812060185184</v>
      </c>
      <c r="E2440" s="15">
        <v>41540.117835648147</v>
      </c>
      <c r="F2440" s="16" t="s">
        <v>274</v>
      </c>
      <c r="G2440" s="16" t="s">
        <v>10</v>
      </c>
      <c r="H2440" s="16" t="s">
        <v>252</v>
      </c>
      <c r="I2440" s="16" t="s">
        <v>252</v>
      </c>
      <c r="J2440" s="17">
        <v>30</v>
      </c>
      <c r="K2440" s="17">
        <v>236</v>
      </c>
      <c r="L2440" s="17">
        <v>266</v>
      </c>
      <c r="M2440" s="16" t="s">
        <v>1864</v>
      </c>
      <c r="N2440" s="15">
        <v>41719</v>
      </c>
    </row>
    <row r="2441" spans="1:14" x14ac:dyDescent="0.2">
      <c r="A2441" s="18">
        <v>41550.497685185182</v>
      </c>
      <c r="B2441" s="16" t="s">
        <v>93</v>
      </c>
      <c r="C2441" s="16" t="s">
        <v>1162</v>
      </c>
      <c r="D2441" s="15">
        <v>41534.554016203707</v>
      </c>
      <c r="E2441" s="15">
        <v>41553.525821759256</v>
      </c>
      <c r="F2441" s="16" t="s">
        <v>274</v>
      </c>
      <c r="G2441" s="16" t="s">
        <v>10</v>
      </c>
      <c r="H2441" s="16" t="s">
        <v>253</v>
      </c>
      <c r="I2441" s="16" t="s">
        <v>253</v>
      </c>
      <c r="J2441" s="17">
        <v>30</v>
      </c>
      <c r="K2441" s="17">
        <v>0</v>
      </c>
      <c r="L2441" s="17">
        <v>30</v>
      </c>
      <c r="M2441" s="16" t="s">
        <v>1864</v>
      </c>
      <c r="N2441" s="15">
        <v>41660</v>
      </c>
    </row>
    <row r="2442" spans="1:14" x14ac:dyDescent="0.2">
      <c r="A2442" s="18">
        <v>41554.619421296295</v>
      </c>
      <c r="B2442" s="16" t="s">
        <v>175</v>
      </c>
      <c r="C2442" s="16" t="s">
        <v>1230</v>
      </c>
      <c r="D2442" s="15">
        <v>41538.607766203706</v>
      </c>
      <c r="E2442" s="15">
        <v>41546.628935185188</v>
      </c>
      <c r="F2442" s="16" t="s">
        <v>274</v>
      </c>
      <c r="G2442" s="16" t="s">
        <v>10</v>
      </c>
      <c r="H2442" s="16" t="s">
        <v>253</v>
      </c>
      <c r="I2442" s="16" t="s">
        <v>253</v>
      </c>
      <c r="J2442" s="17">
        <v>30</v>
      </c>
      <c r="K2442" s="17">
        <v>43</v>
      </c>
      <c r="L2442" s="17">
        <v>73</v>
      </c>
      <c r="M2442" s="16" t="s">
        <v>1864</v>
      </c>
      <c r="N2442" s="15">
        <v>41677</v>
      </c>
    </row>
    <row r="2443" spans="1:14" x14ac:dyDescent="0.2">
      <c r="A2443" s="18">
        <v>41562.622337962966</v>
      </c>
      <c r="B2443" s="16" t="s">
        <v>74</v>
      </c>
      <c r="C2443" s="16" t="s">
        <v>592</v>
      </c>
      <c r="D2443" s="15">
        <v>41546.610138888886</v>
      </c>
      <c r="E2443" s="15">
        <v>41556.688958333332</v>
      </c>
      <c r="F2443" s="16" t="s">
        <v>276</v>
      </c>
      <c r="G2443" s="16" t="s">
        <v>10</v>
      </c>
      <c r="H2443" s="16" t="s">
        <v>251</v>
      </c>
      <c r="I2443" s="16" t="s">
        <v>251</v>
      </c>
      <c r="J2443" s="17">
        <v>30</v>
      </c>
      <c r="K2443" s="17">
        <v>0</v>
      </c>
      <c r="L2443" s="17">
        <v>30</v>
      </c>
      <c r="M2443" s="16" t="s">
        <v>1864</v>
      </c>
      <c r="N2443" s="15">
        <v>41733</v>
      </c>
    </row>
    <row r="2444" spans="1:14" x14ac:dyDescent="0.2">
      <c r="A2444" s="18">
        <v>41554.6330787037</v>
      </c>
      <c r="B2444" s="16" t="s">
        <v>175</v>
      </c>
      <c r="C2444" s="16" t="s">
        <v>1230</v>
      </c>
      <c r="D2444" s="15">
        <v>41538.607766203706</v>
      </c>
      <c r="E2444" s="15">
        <v>41546.628935185188</v>
      </c>
      <c r="F2444" s="16" t="s">
        <v>274</v>
      </c>
      <c r="G2444" s="16" t="s">
        <v>10</v>
      </c>
      <c r="H2444" s="16" t="s">
        <v>253</v>
      </c>
      <c r="I2444" s="16" t="s">
        <v>253</v>
      </c>
      <c r="J2444" s="17">
        <v>30</v>
      </c>
      <c r="K2444" s="17">
        <v>43</v>
      </c>
      <c r="L2444" s="17">
        <v>73</v>
      </c>
      <c r="M2444" s="16" t="s">
        <v>1864</v>
      </c>
      <c r="N2444" s="15">
        <v>41677</v>
      </c>
    </row>
    <row r="2445" spans="1:14" x14ac:dyDescent="0.2">
      <c r="A2445" s="18">
        <v>41548.768252314818</v>
      </c>
      <c r="B2445" s="16" t="s">
        <v>232</v>
      </c>
      <c r="C2445" s="16" t="s">
        <v>1559</v>
      </c>
      <c r="D2445" s="15">
        <v>41532.727719907409</v>
      </c>
      <c r="F2445" s="16" t="s">
        <v>288</v>
      </c>
      <c r="G2445" s="16" t="s">
        <v>10</v>
      </c>
      <c r="H2445" s="16" t="s">
        <v>256</v>
      </c>
      <c r="I2445" s="16" t="s">
        <v>256</v>
      </c>
      <c r="J2445" s="17">
        <v>30</v>
      </c>
      <c r="K2445" s="17">
        <v>475</v>
      </c>
      <c r="L2445" s="17">
        <v>505</v>
      </c>
      <c r="M2445" s="16" t="s">
        <v>1864</v>
      </c>
      <c r="N2445" s="15">
        <v>41723</v>
      </c>
    </row>
    <row r="2446" spans="1:14" x14ac:dyDescent="0.2">
      <c r="A2446" s="18">
        <v>41548.897476851853</v>
      </c>
      <c r="B2446" s="16" t="s">
        <v>238</v>
      </c>
      <c r="C2446" s="16" t="s">
        <v>1583</v>
      </c>
      <c r="D2446" s="15">
        <v>41532.849814814814</v>
      </c>
      <c r="F2446" s="16" t="s">
        <v>288</v>
      </c>
      <c r="G2446" s="16" t="s">
        <v>10</v>
      </c>
      <c r="H2446" s="16" t="s">
        <v>252</v>
      </c>
      <c r="I2446" s="16" t="s">
        <v>252</v>
      </c>
      <c r="J2446" s="17">
        <v>30</v>
      </c>
      <c r="K2446" s="17">
        <v>1000</v>
      </c>
      <c r="L2446" s="17">
        <v>1030</v>
      </c>
      <c r="M2446" s="16" t="s">
        <v>1864</v>
      </c>
      <c r="N2446" s="15">
        <v>41991</v>
      </c>
    </row>
    <row r="2447" spans="1:14" x14ac:dyDescent="0.2">
      <c r="A2447" s="18">
        <v>41548.788136574076</v>
      </c>
      <c r="B2447" s="16" t="s">
        <v>237</v>
      </c>
      <c r="C2447" s="16" t="s">
        <v>1584</v>
      </c>
      <c r="D2447" s="15">
        <v>41532.701782407406</v>
      </c>
      <c r="E2447" s="15">
        <v>41547.069606481484</v>
      </c>
      <c r="F2447" s="16" t="s">
        <v>288</v>
      </c>
      <c r="G2447" s="16" t="s">
        <v>10</v>
      </c>
      <c r="H2447" s="16" t="s">
        <v>252</v>
      </c>
      <c r="I2447" s="16" t="s">
        <v>252</v>
      </c>
      <c r="J2447" s="17">
        <v>30</v>
      </c>
      <c r="K2447" s="17">
        <v>549.75</v>
      </c>
      <c r="L2447" s="17">
        <v>579.75</v>
      </c>
      <c r="M2447" s="16" t="s">
        <v>1864</v>
      </c>
      <c r="N2447" s="15">
        <v>41778</v>
      </c>
    </row>
    <row r="2448" spans="1:14" x14ac:dyDescent="0.2">
      <c r="A2448" s="18">
        <v>41559.808518518519</v>
      </c>
      <c r="B2448" s="16" t="s">
        <v>222</v>
      </c>
      <c r="C2448" s="16" t="s">
        <v>1585</v>
      </c>
      <c r="D2448" s="15">
        <v>41543.665509259263</v>
      </c>
      <c r="E2448" s="15">
        <v>41560.772303240738</v>
      </c>
      <c r="F2448" s="16" t="s">
        <v>288</v>
      </c>
      <c r="G2448" s="16" t="s">
        <v>10</v>
      </c>
      <c r="H2448" s="16" t="s">
        <v>256</v>
      </c>
      <c r="I2448" s="16" t="s">
        <v>256</v>
      </c>
      <c r="J2448" s="17">
        <v>30</v>
      </c>
      <c r="K2448" s="17">
        <v>455.25</v>
      </c>
      <c r="L2448" s="17">
        <v>485.25</v>
      </c>
      <c r="M2448" s="16" t="s">
        <v>1864</v>
      </c>
      <c r="N2448" s="15">
        <v>41915</v>
      </c>
    </row>
    <row r="2449" spans="1:14" x14ac:dyDescent="0.2">
      <c r="A2449" s="18">
        <v>41549.685613425929</v>
      </c>
      <c r="B2449" s="16" t="s">
        <v>97</v>
      </c>
      <c r="C2449" s="16" t="s">
        <v>1336</v>
      </c>
      <c r="D2449" s="15">
        <v>41533.531886574077</v>
      </c>
      <c r="E2449" s="15">
        <v>41540.410902777781</v>
      </c>
      <c r="F2449" s="16" t="s">
        <v>274</v>
      </c>
      <c r="G2449" s="16" t="s">
        <v>10</v>
      </c>
      <c r="H2449" s="16" t="s">
        <v>252</v>
      </c>
      <c r="I2449" s="16" t="s">
        <v>252</v>
      </c>
      <c r="J2449" s="17">
        <v>220</v>
      </c>
      <c r="K2449" s="17">
        <v>0</v>
      </c>
      <c r="L2449" s="17">
        <v>220</v>
      </c>
      <c r="M2449" s="16" t="s">
        <v>1864</v>
      </c>
      <c r="N2449" s="15">
        <v>41695</v>
      </c>
    </row>
    <row r="2450" spans="1:14" x14ac:dyDescent="0.2">
      <c r="A2450" s="18">
        <v>41549.685162037036</v>
      </c>
      <c r="B2450" s="16" t="s">
        <v>97</v>
      </c>
      <c r="C2450" s="16" t="s">
        <v>1586</v>
      </c>
      <c r="D2450" s="15">
        <v>41533.527916666666</v>
      </c>
      <c r="E2450" s="15">
        <v>41540.176736111112</v>
      </c>
      <c r="F2450" s="16" t="s">
        <v>274</v>
      </c>
      <c r="G2450" s="16" t="s">
        <v>10</v>
      </c>
      <c r="H2450" s="16" t="s">
        <v>252</v>
      </c>
      <c r="I2450" s="16" t="s">
        <v>252</v>
      </c>
      <c r="J2450" s="17">
        <v>220</v>
      </c>
      <c r="K2450" s="17">
        <v>0</v>
      </c>
      <c r="L2450" s="17">
        <v>220</v>
      </c>
      <c r="M2450" s="16" t="s">
        <v>1864</v>
      </c>
      <c r="N2450" s="15">
        <v>41842</v>
      </c>
    </row>
    <row r="2451" spans="1:14" x14ac:dyDescent="0.2">
      <c r="A2451" s="18">
        <v>41554.623310185183</v>
      </c>
      <c r="B2451" s="16" t="s">
        <v>175</v>
      </c>
      <c r="C2451" s="16" t="s">
        <v>1296</v>
      </c>
      <c r="D2451" s="15">
        <v>41538.439351851855</v>
      </c>
      <c r="E2451" s="15">
        <v>41546.628981481481</v>
      </c>
      <c r="F2451" s="16" t="s">
        <v>274</v>
      </c>
      <c r="G2451" s="16" t="s">
        <v>10</v>
      </c>
      <c r="H2451" s="16" t="s">
        <v>253</v>
      </c>
      <c r="I2451" s="16" t="s">
        <v>253</v>
      </c>
      <c r="J2451" s="17">
        <v>30</v>
      </c>
      <c r="K2451" s="17">
        <v>0</v>
      </c>
      <c r="L2451" s="17">
        <v>30</v>
      </c>
      <c r="M2451" s="16" t="s">
        <v>1864</v>
      </c>
      <c r="N2451" s="15">
        <v>41689</v>
      </c>
    </row>
    <row r="2452" spans="1:14" x14ac:dyDescent="0.2">
      <c r="A2452" s="18">
        <v>41549.685289351852</v>
      </c>
      <c r="B2452" s="16" t="s">
        <v>97</v>
      </c>
      <c r="C2452" s="16" t="s">
        <v>1587</v>
      </c>
      <c r="D2452" s="15">
        <v>41533.50072916667</v>
      </c>
      <c r="E2452" s="15">
        <v>41540.407476851855</v>
      </c>
      <c r="F2452" s="16" t="s">
        <v>274</v>
      </c>
      <c r="G2452" s="16" t="s">
        <v>10</v>
      </c>
      <c r="H2452" s="16" t="s">
        <v>252</v>
      </c>
      <c r="I2452" s="16" t="s">
        <v>252</v>
      </c>
      <c r="J2452" s="17">
        <v>220</v>
      </c>
      <c r="K2452" s="17">
        <v>0</v>
      </c>
      <c r="L2452" s="17">
        <v>220</v>
      </c>
      <c r="M2452" s="16" t="s">
        <v>1864</v>
      </c>
      <c r="N2452" s="15">
        <v>41805</v>
      </c>
    </row>
    <row r="2453" spans="1:14" x14ac:dyDescent="0.2">
      <c r="A2453" s="18">
        <v>41554.631215277775</v>
      </c>
      <c r="B2453" s="16" t="s">
        <v>175</v>
      </c>
      <c r="C2453" s="16" t="s">
        <v>1296</v>
      </c>
      <c r="D2453" s="15">
        <v>41538.439351851855</v>
      </c>
      <c r="E2453" s="15">
        <v>41546.628981481481</v>
      </c>
      <c r="F2453" s="16" t="s">
        <v>274</v>
      </c>
      <c r="G2453" s="16" t="s">
        <v>10</v>
      </c>
      <c r="H2453" s="16" t="s">
        <v>253</v>
      </c>
      <c r="I2453" s="16" t="s">
        <v>253</v>
      </c>
      <c r="J2453" s="17">
        <v>30</v>
      </c>
      <c r="K2453" s="17">
        <v>0</v>
      </c>
      <c r="L2453" s="17">
        <v>30</v>
      </c>
      <c r="M2453" s="16" t="s">
        <v>1864</v>
      </c>
      <c r="N2453" s="15">
        <v>41689</v>
      </c>
    </row>
    <row r="2454" spans="1:14" x14ac:dyDescent="0.2">
      <c r="A2454" s="18">
        <v>41549.720937500002</v>
      </c>
      <c r="B2454" s="16" t="s">
        <v>56</v>
      </c>
      <c r="C2454" s="16" t="s">
        <v>1588</v>
      </c>
      <c r="D2454" s="15">
        <v>41533.528854166667</v>
      </c>
      <c r="E2454" s="15">
        <v>41539.66134259259</v>
      </c>
      <c r="F2454" s="16" t="s">
        <v>1210</v>
      </c>
      <c r="G2454" s="16" t="s">
        <v>11</v>
      </c>
      <c r="H2454" s="16" t="s">
        <v>253</v>
      </c>
      <c r="I2454" s="16" t="s">
        <v>253</v>
      </c>
      <c r="J2454" s="17">
        <v>50</v>
      </c>
      <c r="K2454" s="17">
        <v>0</v>
      </c>
      <c r="L2454" s="17">
        <v>50</v>
      </c>
      <c r="M2454" s="16" t="s">
        <v>1864</v>
      </c>
      <c r="N2454" s="15">
        <v>41741</v>
      </c>
    </row>
    <row r="2455" spans="1:14" x14ac:dyDescent="0.2">
      <c r="A2455" s="18">
        <v>41554.654594907406</v>
      </c>
      <c r="B2455" s="16" t="s">
        <v>121</v>
      </c>
      <c r="C2455" s="16" t="s">
        <v>1589</v>
      </c>
      <c r="D2455" s="15">
        <v>41538.454861111109</v>
      </c>
      <c r="E2455" s="15">
        <v>41562.620648148149</v>
      </c>
      <c r="F2455" s="16" t="s">
        <v>276</v>
      </c>
      <c r="G2455" s="16" t="s">
        <v>10</v>
      </c>
      <c r="H2455" s="16" t="s">
        <v>252</v>
      </c>
      <c r="I2455" s="16" t="s">
        <v>252</v>
      </c>
      <c r="J2455" s="17">
        <v>220</v>
      </c>
      <c r="K2455" s="17">
        <v>0</v>
      </c>
      <c r="L2455" s="17">
        <v>220</v>
      </c>
      <c r="M2455" s="16" t="s">
        <v>1863</v>
      </c>
      <c r="N2455" s="15"/>
    </row>
    <row r="2456" spans="1:14" x14ac:dyDescent="0.2">
      <c r="A2456" s="18">
        <v>41548.766689814816</v>
      </c>
      <c r="B2456" s="16" t="s">
        <v>232</v>
      </c>
      <c r="C2456" s="16" t="s">
        <v>1480</v>
      </c>
      <c r="D2456" s="15">
        <v>41532.513020833336</v>
      </c>
      <c r="E2456" s="15">
        <v>41547.007233796299</v>
      </c>
      <c r="F2456" s="16" t="s">
        <v>288</v>
      </c>
      <c r="G2456" s="16" t="s">
        <v>10</v>
      </c>
      <c r="H2456" s="16" t="s">
        <v>256</v>
      </c>
      <c r="I2456" s="16" t="s">
        <v>256</v>
      </c>
      <c r="J2456" s="17">
        <v>30</v>
      </c>
      <c r="K2456" s="17">
        <v>450.25</v>
      </c>
      <c r="L2456" s="17">
        <v>480.25</v>
      </c>
      <c r="M2456" s="16" t="s">
        <v>1864</v>
      </c>
      <c r="N2456" s="15">
        <v>41717</v>
      </c>
    </row>
    <row r="2457" spans="1:14" x14ac:dyDescent="0.2">
      <c r="A2457" s="18">
        <v>41548.772777777776</v>
      </c>
      <c r="B2457" s="16" t="s">
        <v>232</v>
      </c>
      <c r="C2457" s="16" t="s">
        <v>1590</v>
      </c>
      <c r="D2457" s="15">
        <v>41532.415752314817</v>
      </c>
      <c r="F2457" s="16" t="s">
        <v>288</v>
      </c>
      <c r="G2457" s="16" t="s">
        <v>10</v>
      </c>
      <c r="H2457" s="16" t="s">
        <v>256</v>
      </c>
      <c r="I2457" s="16" t="s">
        <v>256</v>
      </c>
      <c r="J2457" s="17">
        <v>30</v>
      </c>
      <c r="K2457" s="17">
        <v>350</v>
      </c>
      <c r="L2457" s="17">
        <v>380</v>
      </c>
      <c r="M2457" s="16" t="s">
        <v>1864</v>
      </c>
      <c r="N2457" s="15">
        <v>41688</v>
      </c>
    </row>
    <row r="2458" spans="1:14" x14ac:dyDescent="0.2">
      <c r="A2458" s="18">
        <v>41556.47625</v>
      </c>
      <c r="B2458" s="16" t="s">
        <v>240</v>
      </c>
      <c r="C2458" s="16" t="s">
        <v>1591</v>
      </c>
      <c r="D2458" s="15">
        <v>41539.767743055556</v>
      </c>
      <c r="E2458" s="15">
        <v>41556.007256944446</v>
      </c>
      <c r="F2458" s="16" t="s">
        <v>288</v>
      </c>
      <c r="G2458" s="16" t="s">
        <v>10</v>
      </c>
      <c r="H2458" s="16" t="s">
        <v>256</v>
      </c>
      <c r="I2458" s="16" t="s">
        <v>256</v>
      </c>
      <c r="J2458" s="17">
        <v>30</v>
      </c>
      <c r="K2458" s="17">
        <v>531</v>
      </c>
      <c r="L2458" s="17">
        <v>561</v>
      </c>
      <c r="M2458" s="16" t="s">
        <v>1864</v>
      </c>
      <c r="N2458" s="15">
        <v>41809</v>
      </c>
    </row>
    <row r="2459" spans="1:14" x14ac:dyDescent="0.2">
      <c r="A2459" s="18">
        <v>41549.723402777781</v>
      </c>
      <c r="B2459" s="16" t="s">
        <v>97</v>
      </c>
      <c r="C2459" s="16" t="s">
        <v>1592</v>
      </c>
      <c r="D2459" s="15">
        <v>41532.974108796298</v>
      </c>
      <c r="E2459" s="15">
        <v>41545.638958333337</v>
      </c>
      <c r="F2459" s="16" t="s">
        <v>326</v>
      </c>
      <c r="G2459" s="16" t="s">
        <v>10</v>
      </c>
      <c r="H2459" s="16" t="s">
        <v>253</v>
      </c>
      <c r="I2459" s="16" t="s">
        <v>253</v>
      </c>
      <c r="J2459" s="17">
        <v>20</v>
      </c>
      <c r="K2459" s="17">
        <v>0</v>
      </c>
      <c r="L2459" s="17">
        <v>20</v>
      </c>
      <c r="M2459" s="16" t="s">
        <v>1864</v>
      </c>
      <c r="N2459" s="15">
        <v>41845</v>
      </c>
    </row>
    <row r="2460" spans="1:14" x14ac:dyDescent="0.2">
      <c r="A2460" s="18">
        <v>41548.65483796296</v>
      </c>
      <c r="B2460" s="16" t="s">
        <v>231</v>
      </c>
      <c r="C2460" s="16" t="s">
        <v>492</v>
      </c>
      <c r="D2460" s="15">
        <v>41531.811099537037</v>
      </c>
      <c r="E2460" s="15">
        <v>41547.119513888887</v>
      </c>
      <c r="F2460" s="16" t="s">
        <v>288</v>
      </c>
      <c r="G2460" s="16" t="s">
        <v>10</v>
      </c>
      <c r="H2460" s="16" t="s">
        <v>256</v>
      </c>
      <c r="I2460" s="16" t="s">
        <v>256</v>
      </c>
      <c r="J2460" s="17">
        <v>30</v>
      </c>
      <c r="K2460" s="17">
        <v>500</v>
      </c>
      <c r="L2460" s="17">
        <v>530</v>
      </c>
      <c r="M2460" s="16" t="s">
        <v>1864</v>
      </c>
      <c r="N2460" s="15">
        <v>41689</v>
      </c>
    </row>
    <row r="2461" spans="1:14" x14ac:dyDescent="0.2">
      <c r="A2461" s="18">
        <v>41548.830266203702</v>
      </c>
      <c r="B2461" s="16" t="s">
        <v>237</v>
      </c>
      <c r="C2461" s="16" t="s">
        <v>1593</v>
      </c>
      <c r="D2461" s="15">
        <v>41531.898831018516</v>
      </c>
      <c r="F2461" s="16" t="s">
        <v>288</v>
      </c>
      <c r="G2461" s="16" t="s">
        <v>10</v>
      </c>
      <c r="H2461" s="16" t="s">
        <v>252</v>
      </c>
      <c r="I2461" s="16" t="s">
        <v>252</v>
      </c>
      <c r="J2461" s="17">
        <v>30</v>
      </c>
      <c r="K2461" s="17">
        <v>291</v>
      </c>
      <c r="L2461" s="17">
        <v>321</v>
      </c>
      <c r="M2461" s="16" t="s">
        <v>1864</v>
      </c>
      <c r="N2461" s="15">
        <v>41923</v>
      </c>
    </row>
    <row r="2462" spans="1:14" x14ac:dyDescent="0.2">
      <c r="A2462" s="18">
        <v>41548.663344907407</v>
      </c>
      <c r="B2462" s="16" t="s">
        <v>237</v>
      </c>
      <c r="C2462" s="16" t="s">
        <v>418</v>
      </c>
      <c r="D2462" s="15">
        <v>41531.691516203704</v>
      </c>
      <c r="E2462" s="15">
        <v>41547.1175</v>
      </c>
      <c r="F2462" s="16" t="s">
        <v>288</v>
      </c>
      <c r="G2462" s="16" t="s">
        <v>10</v>
      </c>
      <c r="H2462" s="16" t="s">
        <v>255</v>
      </c>
      <c r="I2462" s="16" t="s">
        <v>255</v>
      </c>
      <c r="J2462" s="17">
        <v>30</v>
      </c>
      <c r="K2462" s="17">
        <v>800</v>
      </c>
      <c r="L2462" s="17">
        <v>830</v>
      </c>
      <c r="M2462" s="16" t="s">
        <v>1864</v>
      </c>
      <c r="N2462" s="15">
        <v>41689</v>
      </c>
    </row>
    <row r="2463" spans="1:14" x14ac:dyDescent="0.2">
      <c r="A2463" s="18">
        <v>41548.767928240741</v>
      </c>
      <c r="B2463" s="16" t="s">
        <v>232</v>
      </c>
      <c r="C2463" s="16" t="s">
        <v>1559</v>
      </c>
      <c r="D2463" s="15">
        <v>41531.777256944442</v>
      </c>
      <c r="F2463" s="16" t="s">
        <v>288</v>
      </c>
      <c r="G2463" s="16" t="s">
        <v>10</v>
      </c>
      <c r="H2463" s="16" t="s">
        <v>256</v>
      </c>
      <c r="I2463" s="16" t="s">
        <v>256</v>
      </c>
      <c r="J2463" s="17">
        <v>30</v>
      </c>
      <c r="K2463" s="17">
        <v>365.6</v>
      </c>
      <c r="L2463" s="17">
        <v>395.6</v>
      </c>
      <c r="M2463" s="16" t="s">
        <v>1864</v>
      </c>
      <c r="N2463" s="15">
        <v>41723</v>
      </c>
    </row>
    <row r="2464" spans="1:14" x14ac:dyDescent="0.2">
      <c r="A2464" s="18">
        <v>41548.896226851852</v>
      </c>
      <c r="B2464" s="16" t="s">
        <v>238</v>
      </c>
      <c r="C2464" s="16" t="s">
        <v>1594</v>
      </c>
      <c r="D2464" s="15">
        <v>41531.881597222222</v>
      </c>
      <c r="E2464" s="15">
        <v>41547.180775462963</v>
      </c>
      <c r="F2464" s="16" t="s">
        <v>288</v>
      </c>
      <c r="G2464" s="16" t="s">
        <v>10</v>
      </c>
      <c r="H2464" s="16" t="s">
        <v>252</v>
      </c>
      <c r="I2464" s="16" t="s">
        <v>252</v>
      </c>
      <c r="J2464" s="17">
        <v>30</v>
      </c>
      <c r="K2464" s="17">
        <v>434</v>
      </c>
      <c r="L2464" s="17">
        <v>464</v>
      </c>
      <c r="M2464" s="16" t="s">
        <v>1864</v>
      </c>
      <c r="N2464" s="15">
        <v>41726</v>
      </c>
    </row>
    <row r="2465" spans="1:14" x14ac:dyDescent="0.2">
      <c r="A2465" s="18">
        <v>41548.857858796298</v>
      </c>
      <c r="B2465" s="16" t="s">
        <v>238</v>
      </c>
      <c r="C2465" s="16" t="s">
        <v>1595</v>
      </c>
      <c r="D2465" s="15">
        <v>41531.81627314815</v>
      </c>
      <c r="E2465" s="15">
        <v>41547.441550925927</v>
      </c>
      <c r="F2465" s="16" t="s">
        <v>288</v>
      </c>
      <c r="G2465" s="16" t="s">
        <v>10</v>
      </c>
      <c r="H2465" s="16" t="s">
        <v>252</v>
      </c>
      <c r="I2465" s="16" t="s">
        <v>252</v>
      </c>
      <c r="J2465" s="17">
        <v>30</v>
      </c>
      <c r="K2465" s="17">
        <v>451.25</v>
      </c>
      <c r="L2465" s="17">
        <v>481.25</v>
      </c>
      <c r="M2465" s="16" t="s">
        <v>1864</v>
      </c>
      <c r="N2465" s="15">
        <v>41810</v>
      </c>
    </row>
    <row r="2466" spans="1:14" x14ac:dyDescent="0.2">
      <c r="A2466" s="18">
        <v>41556.758969907409</v>
      </c>
      <c r="B2466" s="16" t="s">
        <v>241</v>
      </c>
      <c r="C2466" s="16" t="s">
        <v>1596</v>
      </c>
      <c r="D2466" s="15">
        <v>41539.70888888889</v>
      </c>
      <c r="E2466" s="15">
        <v>41549.724456018521</v>
      </c>
      <c r="F2466" s="16" t="s">
        <v>276</v>
      </c>
      <c r="G2466" s="16" t="s">
        <v>10</v>
      </c>
      <c r="H2466" s="16" t="s">
        <v>252</v>
      </c>
      <c r="I2466" s="16" t="s">
        <v>252</v>
      </c>
      <c r="J2466" s="17">
        <v>220</v>
      </c>
      <c r="K2466" s="17">
        <v>0</v>
      </c>
      <c r="L2466" s="17">
        <v>220</v>
      </c>
      <c r="M2466" s="16" t="s">
        <v>1864</v>
      </c>
      <c r="N2466" s="15">
        <v>41727</v>
      </c>
    </row>
    <row r="2467" spans="1:14" x14ac:dyDescent="0.2">
      <c r="A2467" s="18">
        <v>41548.743831018517</v>
      </c>
      <c r="B2467" s="16" t="s">
        <v>231</v>
      </c>
      <c r="C2467" s="16" t="s">
        <v>1597</v>
      </c>
      <c r="D2467" s="15">
        <v>41531.659583333334</v>
      </c>
      <c r="E2467" s="15">
        <v>41546.994097222225</v>
      </c>
      <c r="F2467" s="16" t="s">
        <v>288</v>
      </c>
      <c r="G2467" s="16" t="s">
        <v>10</v>
      </c>
      <c r="H2467" s="16" t="s">
        <v>255</v>
      </c>
      <c r="I2467" s="16" t="s">
        <v>255</v>
      </c>
      <c r="J2467" s="17">
        <v>30</v>
      </c>
      <c r="K2467" s="17">
        <v>910.2</v>
      </c>
      <c r="L2467" s="17">
        <v>940.2</v>
      </c>
      <c r="M2467" s="16" t="s">
        <v>1864</v>
      </c>
      <c r="N2467" s="15">
        <v>41728</v>
      </c>
    </row>
    <row r="2468" spans="1:14" x14ac:dyDescent="0.2">
      <c r="A2468" s="18">
        <v>41548.749988425923</v>
      </c>
      <c r="B2468" s="16" t="s">
        <v>231</v>
      </c>
      <c r="C2468" s="16" t="s">
        <v>1598</v>
      </c>
      <c r="D2468" s="15">
        <v>41531.663148148145</v>
      </c>
      <c r="F2468" s="16" t="s">
        <v>288</v>
      </c>
      <c r="G2468" s="16" t="s">
        <v>10</v>
      </c>
      <c r="H2468" s="16" t="s">
        <v>252</v>
      </c>
      <c r="I2468" s="16" t="s">
        <v>252</v>
      </c>
      <c r="J2468" s="17">
        <v>30</v>
      </c>
      <c r="K2468" s="17">
        <v>250</v>
      </c>
      <c r="L2468" s="17">
        <v>280</v>
      </c>
      <c r="M2468" s="16" t="s">
        <v>1864</v>
      </c>
      <c r="N2468" s="15">
        <v>42001</v>
      </c>
    </row>
    <row r="2469" spans="1:14" x14ac:dyDescent="0.2">
      <c r="A2469" s="18">
        <v>41548.788900462961</v>
      </c>
      <c r="B2469" s="16" t="s">
        <v>237</v>
      </c>
      <c r="C2469" s="16" t="s">
        <v>1173</v>
      </c>
      <c r="D2469" s="15">
        <v>41531.665960648148</v>
      </c>
      <c r="E2469" s="15">
        <v>41546.993321759262</v>
      </c>
      <c r="F2469" s="16" t="s">
        <v>288</v>
      </c>
      <c r="G2469" s="16" t="s">
        <v>10</v>
      </c>
      <c r="H2469" s="16" t="s">
        <v>252</v>
      </c>
      <c r="I2469" s="16" t="s">
        <v>252</v>
      </c>
      <c r="J2469" s="17">
        <v>30</v>
      </c>
      <c r="K2469" s="17">
        <v>200</v>
      </c>
      <c r="L2469" s="17">
        <v>230</v>
      </c>
      <c r="M2469" s="16" t="s">
        <v>1864</v>
      </c>
      <c r="N2469" s="15">
        <v>41666</v>
      </c>
    </row>
    <row r="2470" spans="1:14" x14ac:dyDescent="0.2">
      <c r="A2470" s="18">
        <v>41548.826527777775</v>
      </c>
      <c r="B2470" s="16" t="s">
        <v>237</v>
      </c>
      <c r="C2470" s="16" t="s">
        <v>1599</v>
      </c>
      <c r="D2470" s="15">
        <v>41531.701504629629</v>
      </c>
      <c r="F2470" s="16" t="s">
        <v>288</v>
      </c>
      <c r="G2470" s="16" t="s">
        <v>10</v>
      </c>
      <c r="H2470" s="16" t="s">
        <v>252</v>
      </c>
      <c r="I2470" s="16" t="s">
        <v>252</v>
      </c>
      <c r="J2470" s="17">
        <v>30</v>
      </c>
      <c r="K2470" s="17">
        <v>238</v>
      </c>
      <c r="L2470" s="17">
        <v>268</v>
      </c>
      <c r="M2470" s="16" t="s">
        <v>1864</v>
      </c>
      <c r="N2470" s="15">
        <v>41729</v>
      </c>
    </row>
    <row r="2471" spans="1:14" x14ac:dyDescent="0.2">
      <c r="A2471" s="18">
        <v>41548.827268518522</v>
      </c>
      <c r="B2471" s="16" t="s">
        <v>237</v>
      </c>
      <c r="C2471" s="16" t="s">
        <v>1599</v>
      </c>
      <c r="D2471" s="15">
        <v>41531.700462962966</v>
      </c>
      <c r="F2471" s="16" t="s">
        <v>288</v>
      </c>
      <c r="G2471" s="16" t="s">
        <v>10</v>
      </c>
      <c r="H2471" s="16" t="s">
        <v>256</v>
      </c>
      <c r="I2471" s="16" t="s">
        <v>256</v>
      </c>
      <c r="J2471" s="17">
        <v>30</v>
      </c>
      <c r="K2471" s="17">
        <v>238</v>
      </c>
      <c r="L2471" s="17">
        <v>268</v>
      </c>
      <c r="M2471" s="16" t="s">
        <v>1864</v>
      </c>
      <c r="N2471" s="15">
        <v>41729</v>
      </c>
    </row>
    <row r="2472" spans="1:14" x14ac:dyDescent="0.2">
      <c r="A2472" s="18">
        <v>41548.747604166667</v>
      </c>
      <c r="B2472" s="16" t="s">
        <v>231</v>
      </c>
      <c r="C2472" s="16" t="s">
        <v>995</v>
      </c>
      <c r="D2472" s="15">
        <v>41531.583912037036</v>
      </c>
      <c r="E2472" s="15">
        <v>41542.795949074076</v>
      </c>
      <c r="F2472" s="16" t="s">
        <v>288</v>
      </c>
      <c r="G2472" s="16" t="s">
        <v>10</v>
      </c>
      <c r="H2472" s="16" t="s">
        <v>255</v>
      </c>
      <c r="I2472" s="16" t="s">
        <v>255</v>
      </c>
      <c r="J2472" s="17">
        <v>949</v>
      </c>
      <c r="K2472" s="17">
        <v>0</v>
      </c>
      <c r="L2472" s="17">
        <v>949</v>
      </c>
      <c r="M2472" s="16" t="s">
        <v>1864</v>
      </c>
      <c r="N2472" s="15">
        <v>41773</v>
      </c>
    </row>
    <row r="2473" spans="1:14" x14ac:dyDescent="0.2">
      <c r="A2473" s="18">
        <v>41548.790659722225</v>
      </c>
      <c r="B2473" s="16" t="s">
        <v>237</v>
      </c>
      <c r="C2473" s="16" t="s">
        <v>1600</v>
      </c>
      <c r="D2473" s="15">
        <v>41531.604583333334</v>
      </c>
      <c r="E2473" s="15">
        <v>41546.996886574074</v>
      </c>
      <c r="F2473" s="16" t="s">
        <v>288</v>
      </c>
      <c r="G2473" s="16" t="s">
        <v>10</v>
      </c>
      <c r="H2473" s="16" t="s">
        <v>252</v>
      </c>
      <c r="I2473" s="16" t="s">
        <v>252</v>
      </c>
      <c r="J2473" s="17">
        <v>30</v>
      </c>
      <c r="K2473" s="17">
        <v>200</v>
      </c>
      <c r="L2473" s="17">
        <v>230</v>
      </c>
      <c r="M2473" s="16" t="s">
        <v>1864</v>
      </c>
      <c r="N2473" s="15">
        <v>41695</v>
      </c>
    </row>
    <row r="2474" spans="1:14" x14ac:dyDescent="0.2">
      <c r="A2474" s="18">
        <v>41548.659444444442</v>
      </c>
      <c r="B2474" s="16" t="s">
        <v>231</v>
      </c>
      <c r="C2474" s="16" t="s">
        <v>1363</v>
      </c>
      <c r="D2474" s="15">
        <v>41531.344212962962</v>
      </c>
      <c r="F2474" s="16" t="s">
        <v>288</v>
      </c>
      <c r="G2474" s="16" t="s">
        <v>10</v>
      </c>
      <c r="H2474" s="16" t="s">
        <v>256</v>
      </c>
      <c r="I2474" s="16" t="s">
        <v>256</v>
      </c>
      <c r="J2474" s="17">
        <v>30</v>
      </c>
      <c r="K2474" s="17">
        <v>475</v>
      </c>
      <c r="L2474" s="17">
        <v>505</v>
      </c>
      <c r="M2474" s="16" t="s">
        <v>1864</v>
      </c>
      <c r="N2474" s="15">
        <v>41701</v>
      </c>
    </row>
    <row r="2475" spans="1:14" x14ac:dyDescent="0.2">
      <c r="A2475" s="18">
        <v>41548.900439814817</v>
      </c>
      <c r="B2475" s="16" t="s">
        <v>238</v>
      </c>
      <c r="C2475" s="16" t="s">
        <v>1601</v>
      </c>
      <c r="D2475" s="15">
        <v>41531.560173611113</v>
      </c>
      <c r="F2475" s="16" t="s">
        <v>288</v>
      </c>
      <c r="G2475" s="16" t="s">
        <v>10</v>
      </c>
      <c r="H2475" s="16" t="s">
        <v>252</v>
      </c>
      <c r="I2475" s="16" t="s">
        <v>252</v>
      </c>
      <c r="J2475" s="17">
        <v>30</v>
      </c>
      <c r="K2475" s="17">
        <v>500</v>
      </c>
      <c r="L2475" s="17">
        <v>530</v>
      </c>
      <c r="M2475" s="16" t="s">
        <v>1863</v>
      </c>
      <c r="N2475" s="15"/>
    </row>
    <row r="2476" spans="1:14" x14ac:dyDescent="0.2">
      <c r="A2476" s="18">
        <v>41588.926944444444</v>
      </c>
      <c r="B2476" s="16" t="s">
        <v>193</v>
      </c>
      <c r="C2476" s="16" t="s">
        <v>1602</v>
      </c>
      <c r="D2476" s="15">
        <v>41540.56009259259</v>
      </c>
      <c r="E2476" s="15">
        <v>41587.515949074077</v>
      </c>
      <c r="F2476" s="16" t="s">
        <v>280</v>
      </c>
      <c r="G2476" s="16" t="s">
        <v>10</v>
      </c>
      <c r="H2476" s="16" t="s">
        <v>252</v>
      </c>
      <c r="I2476" s="16" t="s">
        <v>252</v>
      </c>
      <c r="J2476" s="17">
        <v>30</v>
      </c>
      <c r="K2476" s="17">
        <v>558</v>
      </c>
      <c r="L2476" s="17">
        <v>588</v>
      </c>
      <c r="M2476" s="16" t="s">
        <v>1863</v>
      </c>
      <c r="N2476" s="15"/>
    </row>
    <row r="2477" spans="1:14" x14ac:dyDescent="0.2">
      <c r="A2477" s="18">
        <v>41548.829664351855</v>
      </c>
      <c r="B2477" s="16" t="s">
        <v>237</v>
      </c>
      <c r="C2477" s="16" t="s">
        <v>1603</v>
      </c>
      <c r="D2477" s="15">
        <v>41531.416863425926</v>
      </c>
      <c r="E2477" s="15">
        <v>41546.946134259262</v>
      </c>
      <c r="F2477" s="16" t="s">
        <v>288</v>
      </c>
      <c r="G2477" s="16" t="s">
        <v>10</v>
      </c>
      <c r="H2477" s="16" t="s">
        <v>252</v>
      </c>
      <c r="I2477" s="16" t="s">
        <v>252</v>
      </c>
      <c r="J2477" s="17">
        <v>30</v>
      </c>
      <c r="K2477" s="17">
        <v>300</v>
      </c>
      <c r="L2477" s="17">
        <v>330</v>
      </c>
      <c r="M2477" s="16" t="s">
        <v>1864</v>
      </c>
      <c r="N2477" s="15">
        <v>41929</v>
      </c>
    </row>
    <row r="2478" spans="1:14" x14ac:dyDescent="0.2">
      <c r="A2478" s="18">
        <v>41548.662164351852</v>
      </c>
      <c r="B2478" s="16" t="s">
        <v>231</v>
      </c>
      <c r="C2478" s="16" t="s">
        <v>1462</v>
      </c>
      <c r="D2478" s="15">
        <v>41531.004652777781</v>
      </c>
      <c r="E2478" s="15">
        <v>41546.921493055554</v>
      </c>
      <c r="F2478" s="16" t="s">
        <v>288</v>
      </c>
      <c r="G2478" s="16" t="s">
        <v>10</v>
      </c>
      <c r="H2478" s="16" t="s">
        <v>256</v>
      </c>
      <c r="I2478" s="16" t="s">
        <v>256</v>
      </c>
      <c r="J2478" s="17">
        <v>30</v>
      </c>
      <c r="K2478" s="17">
        <v>875</v>
      </c>
      <c r="L2478" s="17">
        <v>905</v>
      </c>
      <c r="M2478" s="16" t="s">
        <v>1864</v>
      </c>
      <c r="N2478" s="15">
        <v>41715</v>
      </c>
    </row>
    <row r="2479" spans="1:14" x14ac:dyDescent="0.2">
      <c r="A2479" s="18">
        <v>41554.654097222221</v>
      </c>
      <c r="B2479" s="16" t="s">
        <v>121</v>
      </c>
      <c r="C2479" s="16" t="s">
        <v>1604</v>
      </c>
      <c r="D2479" s="15">
        <v>41536.983078703706</v>
      </c>
      <c r="E2479" s="15">
        <v>41553.58320601852</v>
      </c>
      <c r="F2479" s="16" t="s">
        <v>276</v>
      </c>
      <c r="G2479" s="16" t="s">
        <v>10</v>
      </c>
      <c r="H2479" s="16" t="s">
        <v>252</v>
      </c>
      <c r="I2479" s="16" t="s">
        <v>252</v>
      </c>
      <c r="J2479" s="17">
        <v>220</v>
      </c>
      <c r="K2479" s="17">
        <v>200</v>
      </c>
      <c r="L2479" s="17">
        <v>420</v>
      </c>
      <c r="M2479" s="16" t="s">
        <v>1863</v>
      </c>
      <c r="N2479" s="15"/>
    </row>
    <row r="2480" spans="1:14" x14ac:dyDescent="0.2">
      <c r="A2480" s="18">
        <v>41548.764884259261</v>
      </c>
      <c r="B2480" s="16" t="s">
        <v>232</v>
      </c>
      <c r="C2480" s="16" t="s">
        <v>1605</v>
      </c>
      <c r="D2480" s="15">
        <v>41531.025462962964</v>
      </c>
      <c r="E2480" s="15">
        <v>41546.922719907408</v>
      </c>
      <c r="F2480" s="16" t="s">
        <v>288</v>
      </c>
      <c r="G2480" s="16" t="s">
        <v>10</v>
      </c>
      <c r="H2480" s="16" t="s">
        <v>256</v>
      </c>
      <c r="I2480" s="16" t="s">
        <v>256</v>
      </c>
      <c r="J2480" s="17">
        <v>30</v>
      </c>
      <c r="K2480" s="17">
        <v>455.05</v>
      </c>
      <c r="L2480" s="17">
        <v>485.05</v>
      </c>
      <c r="M2480" s="16" t="s">
        <v>1864</v>
      </c>
      <c r="N2480" s="15">
        <v>41833</v>
      </c>
    </row>
    <row r="2481" spans="1:14" x14ac:dyDescent="0.2">
      <c r="A2481" s="18">
        <v>41548.742905092593</v>
      </c>
      <c r="B2481" s="16" t="s">
        <v>231</v>
      </c>
      <c r="C2481" s="16" t="s">
        <v>1606</v>
      </c>
      <c r="D2481" s="15">
        <v>41530.914548611108</v>
      </c>
      <c r="E2481" s="15">
        <v>41535.972418981481</v>
      </c>
      <c r="F2481" s="16" t="s">
        <v>288</v>
      </c>
      <c r="G2481" s="16" t="s">
        <v>10</v>
      </c>
      <c r="H2481" s="16" t="s">
        <v>255</v>
      </c>
      <c r="I2481" s="16" t="s">
        <v>255</v>
      </c>
      <c r="J2481" s="17">
        <v>30</v>
      </c>
      <c r="K2481" s="17">
        <v>475</v>
      </c>
      <c r="L2481" s="17">
        <v>505</v>
      </c>
      <c r="M2481" s="16" t="s">
        <v>1864</v>
      </c>
      <c r="N2481" s="15">
        <v>41909</v>
      </c>
    </row>
    <row r="2482" spans="1:14" x14ac:dyDescent="0.2">
      <c r="A2482" s="18">
        <v>41548.898900462962</v>
      </c>
      <c r="B2482" s="16" t="s">
        <v>238</v>
      </c>
      <c r="C2482" s="16" t="s">
        <v>1607</v>
      </c>
      <c r="D2482" s="15">
        <v>41530.998472222222</v>
      </c>
      <c r="E2482" s="15">
        <v>41546.921168981484</v>
      </c>
      <c r="F2482" s="16" t="s">
        <v>288</v>
      </c>
      <c r="G2482" s="16" t="s">
        <v>10</v>
      </c>
      <c r="H2482" s="16" t="s">
        <v>252</v>
      </c>
      <c r="I2482" s="16" t="s">
        <v>252</v>
      </c>
      <c r="J2482" s="17">
        <v>30</v>
      </c>
      <c r="K2482" s="17">
        <v>240</v>
      </c>
      <c r="L2482" s="17">
        <v>270</v>
      </c>
      <c r="M2482" s="16" t="s">
        <v>1863</v>
      </c>
      <c r="N2482" s="15"/>
    </row>
    <row r="2483" spans="1:14" x14ac:dyDescent="0.2">
      <c r="A2483" s="18">
        <v>41548.752060185187</v>
      </c>
      <c r="B2483" s="16" t="s">
        <v>231</v>
      </c>
      <c r="C2483" s="16" t="s">
        <v>1608</v>
      </c>
      <c r="D2483" s="15">
        <v>41530.850868055553</v>
      </c>
      <c r="E2483" s="15">
        <v>41542.827164351853</v>
      </c>
      <c r="F2483" s="16" t="s">
        <v>288</v>
      </c>
      <c r="G2483" s="16" t="s">
        <v>10</v>
      </c>
      <c r="H2483" s="16" t="s">
        <v>252</v>
      </c>
      <c r="I2483" s="16" t="s">
        <v>252</v>
      </c>
      <c r="J2483" s="17">
        <v>30</v>
      </c>
      <c r="K2483" s="17">
        <v>425.1</v>
      </c>
      <c r="L2483" s="17">
        <v>455.1</v>
      </c>
      <c r="M2483" s="16" t="s">
        <v>1864</v>
      </c>
      <c r="N2483" s="15">
        <v>41734</v>
      </c>
    </row>
    <row r="2484" spans="1:14" x14ac:dyDescent="0.2">
      <c r="A2484" s="18">
        <v>41548.746377314812</v>
      </c>
      <c r="B2484" s="16" t="s">
        <v>231</v>
      </c>
      <c r="C2484" s="16" t="s">
        <v>1609</v>
      </c>
      <c r="D2484" s="15">
        <v>41530.828553240739</v>
      </c>
      <c r="E2484" s="15">
        <v>41546.872407407405</v>
      </c>
      <c r="F2484" s="16" t="s">
        <v>288</v>
      </c>
      <c r="G2484" s="16" t="s">
        <v>10</v>
      </c>
      <c r="H2484" s="16" t="s">
        <v>252</v>
      </c>
      <c r="I2484" s="16" t="s">
        <v>252</v>
      </c>
      <c r="J2484" s="17">
        <v>220</v>
      </c>
      <c r="K2484" s="17">
        <v>0</v>
      </c>
      <c r="L2484" s="17">
        <v>220</v>
      </c>
      <c r="M2484" s="16" t="s">
        <v>1864</v>
      </c>
      <c r="N2484" s="15">
        <v>41752</v>
      </c>
    </row>
    <row r="2485" spans="1:14" x14ac:dyDescent="0.2">
      <c r="A2485" s="18">
        <v>41548.833611111113</v>
      </c>
      <c r="B2485" s="16" t="s">
        <v>237</v>
      </c>
      <c r="C2485" s="16" t="s">
        <v>1610</v>
      </c>
      <c r="D2485" s="15">
        <v>41530.890532407408</v>
      </c>
      <c r="E2485" s="15">
        <v>41546.905439814815</v>
      </c>
      <c r="F2485" s="16" t="s">
        <v>288</v>
      </c>
      <c r="G2485" s="16" t="s">
        <v>10</v>
      </c>
      <c r="H2485" s="16" t="s">
        <v>252</v>
      </c>
      <c r="I2485" s="16" t="s">
        <v>252</v>
      </c>
      <c r="J2485" s="17">
        <v>30</v>
      </c>
      <c r="K2485" s="17">
        <v>320</v>
      </c>
      <c r="L2485" s="17">
        <v>350</v>
      </c>
      <c r="M2485" s="16" t="s">
        <v>1864</v>
      </c>
      <c r="N2485" s="15">
        <v>41735</v>
      </c>
    </row>
    <row r="2486" spans="1:14" x14ac:dyDescent="0.2">
      <c r="A2486" s="18">
        <v>41548.752881944441</v>
      </c>
      <c r="B2486" s="16" t="s">
        <v>231</v>
      </c>
      <c r="C2486" s="16" t="s">
        <v>1611</v>
      </c>
      <c r="D2486" s="15">
        <v>41530.792766203704</v>
      </c>
      <c r="F2486" s="16" t="s">
        <v>288</v>
      </c>
      <c r="G2486" s="16" t="s">
        <v>10</v>
      </c>
      <c r="H2486" s="16" t="s">
        <v>255</v>
      </c>
      <c r="I2486" s="16" t="s">
        <v>255</v>
      </c>
      <c r="J2486" s="17">
        <v>1749</v>
      </c>
      <c r="K2486" s="17">
        <v>0</v>
      </c>
      <c r="L2486" s="17">
        <v>1749</v>
      </c>
      <c r="M2486" s="16" t="s">
        <v>1864</v>
      </c>
      <c r="N2486" s="15">
        <v>41924</v>
      </c>
    </row>
    <row r="2487" spans="1:14" x14ac:dyDescent="0.2">
      <c r="A2487" s="18">
        <v>41554.622743055559</v>
      </c>
      <c r="B2487" s="16" t="s">
        <v>175</v>
      </c>
      <c r="C2487" s="16" t="s">
        <v>1296</v>
      </c>
      <c r="D2487" s="15">
        <v>41536.573958333334</v>
      </c>
      <c r="E2487" s="15">
        <v>41546.71366898148</v>
      </c>
      <c r="F2487" s="16" t="s">
        <v>274</v>
      </c>
      <c r="G2487" s="16" t="s">
        <v>10</v>
      </c>
      <c r="H2487" s="16" t="s">
        <v>253</v>
      </c>
      <c r="I2487" s="16" t="s">
        <v>253</v>
      </c>
      <c r="J2487" s="17">
        <v>30</v>
      </c>
      <c r="K2487" s="17">
        <v>0</v>
      </c>
      <c r="L2487" s="17">
        <v>30</v>
      </c>
      <c r="M2487" s="16" t="s">
        <v>1864</v>
      </c>
      <c r="N2487" s="15">
        <v>41689</v>
      </c>
    </row>
    <row r="2488" spans="1:14" x14ac:dyDescent="0.2">
      <c r="A2488" s="18">
        <v>41548.714999999997</v>
      </c>
      <c r="B2488" s="16" t="s">
        <v>210</v>
      </c>
      <c r="C2488" s="16" t="s">
        <v>1612</v>
      </c>
      <c r="D2488" s="15">
        <v>41530.659641203703</v>
      </c>
      <c r="E2488" s="15">
        <v>41546.52071759259</v>
      </c>
      <c r="F2488" s="16" t="s">
        <v>326</v>
      </c>
      <c r="G2488" s="16" t="s">
        <v>10</v>
      </c>
      <c r="H2488" s="16" t="s">
        <v>251</v>
      </c>
      <c r="I2488" s="16" t="s">
        <v>251</v>
      </c>
      <c r="J2488" s="17">
        <v>50</v>
      </c>
      <c r="K2488" s="17">
        <v>0</v>
      </c>
      <c r="L2488" s="17">
        <v>50</v>
      </c>
      <c r="M2488" s="16" t="s">
        <v>1863</v>
      </c>
      <c r="N2488" s="15"/>
    </row>
    <row r="2489" spans="1:14" x14ac:dyDescent="0.2">
      <c r="A2489" s="18">
        <v>41554.630624999998</v>
      </c>
      <c r="B2489" s="16" t="s">
        <v>175</v>
      </c>
      <c r="C2489" s="16" t="s">
        <v>1296</v>
      </c>
      <c r="D2489" s="15">
        <v>41536.573958333334</v>
      </c>
      <c r="E2489" s="15">
        <v>41546.71366898148</v>
      </c>
      <c r="F2489" s="16" t="s">
        <v>274</v>
      </c>
      <c r="G2489" s="16" t="s">
        <v>10</v>
      </c>
      <c r="H2489" s="16" t="s">
        <v>253</v>
      </c>
      <c r="I2489" s="16" t="s">
        <v>253</v>
      </c>
      <c r="J2489" s="17">
        <v>30</v>
      </c>
      <c r="K2489" s="17">
        <v>0</v>
      </c>
      <c r="L2489" s="17">
        <v>30</v>
      </c>
      <c r="M2489" s="16" t="s">
        <v>1864</v>
      </c>
      <c r="N2489" s="15">
        <v>41689</v>
      </c>
    </row>
    <row r="2490" spans="1:14" x14ac:dyDescent="0.2">
      <c r="A2490" s="18">
        <v>41548.824201388888</v>
      </c>
      <c r="B2490" s="16" t="s">
        <v>237</v>
      </c>
      <c r="C2490" s="16" t="s">
        <v>1613</v>
      </c>
      <c r="D2490" s="15">
        <v>41530.73265046296</v>
      </c>
      <c r="E2490" s="15">
        <v>41533.796666666669</v>
      </c>
      <c r="F2490" s="16" t="s">
        <v>288</v>
      </c>
      <c r="G2490" s="16" t="s">
        <v>10</v>
      </c>
      <c r="H2490" s="16" t="s">
        <v>262</v>
      </c>
      <c r="I2490" s="16" t="s">
        <v>262</v>
      </c>
      <c r="J2490" s="17">
        <v>30</v>
      </c>
      <c r="K2490" s="17">
        <v>1111.21</v>
      </c>
      <c r="L2490" s="17">
        <v>1141.21</v>
      </c>
      <c r="M2490" s="16" t="s">
        <v>1864</v>
      </c>
      <c r="N2490" s="15">
        <v>41719</v>
      </c>
    </row>
    <row r="2491" spans="1:14" x14ac:dyDescent="0.2">
      <c r="A2491" s="18">
        <v>41548.780509259261</v>
      </c>
      <c r="B2491" s="16" t="s">
        <v>237</v>
      </c>
      <c r="C2491" s="16" t="s">
        <v>1614</v>
      </c>
      <c r="D2491" s="15">
        <v>41530.613252314812</v>
      </c>
      <c r="E2491" s="15">
        <v>41547.454386574071</v>
      </c>
      <c r="F2491" s="16" t="s">
        <v>288</v>
      </c>
      <c r="G2491" s="16" t="s">
        <v>10</v>
      </c>
      <c r="H2491" s="16" t="s">
        <v>252</v>
      </c>
      <c r="I2491" s="16" t="s">
        <v>252</v>
      </c>
      <c r="J2491" s="17">
        <v>30</v>
      </c>
      <c r="K2491" s="17">
        <v>200</v>
      </c>
      <c r="L2491" s="17">
        <v>230</v>
      </c>
      <c r="M2491" s="16" t="s">
        <v>1864</v>
      </c>
      <c r="N2491" s="15">
        <v>41975</v>
      </c>
    </row>
    <row r="2492" spans="1:14" x14ac:dyDescent="0.2">
      <c r="A2492" s="18">
        <v>41548.659791666665</v>
      </c>
      <c r="B2492" s="16" t="s">
        <v>231</v>
      </c>
      <c r="C2492" s="16" t="s">
        <v>1615</v>
      </c>
      <c r="D2492" s="15">
        <v>41530.465937499997</v>
      </c>
      <c r="E2492" s="15">
        <v>41553.490057870367</v>
      </c>
      <c r="F2492" s="16" t="s">
        <v>288</v>
      </c>
      <c r="G2492" s="16" t="s">
        <v>10</v>
      </c>
      <c r="H2492" s="16" t="s">
        <v>256</v>
      </c>
      <c r="I2492" s="16" t="s">
        <v>256</v>
      </c>
      <c r="J2492" s="17">
        <v>30</v>
      </c>
      <c r="K2492" s="17">
        <v>500</v>
      </c>
      <c r="L2492" s="17">
        <v>530</v>
      </c>
      <c r="M2492" s="16" t="s">
        <v>1864</v>
      </c>
      <c r="N2492" s="15">
        <v>41806</v>
      </c>
    </row>
    <row r="2493" spans="1:14" x14ac:dyDescent="0.2">
      <c r="A2493" s="18">
        <v>41549.92560185185</v>
      </c>
      <c r="B2493" s="16" t="s">
        <v>223</v>
      </c>
      <c r="C2493" s="16" t="s">
        <v>1616</v>
      </c>
      <c r="D2493" s="15">
        <v>41531.725891203707</v>
      </c>
      <c r="E2493" s="15">
        <v>41546.490659722222</v>
      </c>
      <c r="F2493" s="16" t="s">
        <v>326</v>
      </c>
      <c r="G2493" s="16" t="s">
        <v>10</v>
      </c>
      <c r="H2493" s="16" t="s">
        <v>252</v>
      </c>
      <c r="I2493" s="16" t="s">
        <v>252</v>
      </c>
      <c r="J2493" s="17">
        <v>20</v>
      </c>
      <c r="K2493" s="17">
        <v>0</v>
      </c>
      <c r="L2493" s="17">
        <v>20</v>
      </c>
      <c r="M2493" s="16" t="s">
        <v>1864</v>
      </c>
      <c r="N2493" s="15">
        <v>41730</v>
      </c>
    </row>
    <row r="2494" spans="1:14" x14ac:dyDescent="0.2">
      <c r="A2494" s="18">
        <v>41548.656689814816</v>
      </c>
      <c r="B2494" s="16" t="s">
        <v>231</v>
      </c>
      <c r="C2494" s="16" t="s">
        <v>1574</v>
      </c>
      <c r="D2494" s="15">
        <v>41530.433217592596</v>
      </c>
      <c r="F2494" s="16" t="s">
        <v>288</v>
      </c>
      <c r="G2494" s="16" t="s">
        <v>10</v>
      </c>
      <c r="H2494" s="16" t="s">
        <v>256</v>
      </c>
      <c r="I2494" s="16" t="s">
        <v>256</v>
      </c>
      <c r="J2494" s="17">
        <v>30</v>
      </c>
      <c r="K2494" s="17">
        <v>472</v>
      </c>
      <c r="L2494" s="17">
        <v>502</v>
      </c>
      <c r="M2494" s="16" t="s">
        <v>1864</v>
      </c>
      <c r="N2494" s="15">
        <v>41725</v>
      </c>
    </row>
    <row r="2495" spans="1:14" x14ac:dyDescent="0.2">
      <c r="A2495" s="18">
        <v>41548.74359953704</v>
      </c>
      <c r="B2495" s="16" t="s">
        <v>231</v>
      </c>
      <c r="C2495" s="16" t="s">
        <v>1597</v>
      </c>
      <c r="D2495" s="15">
        <v>41530.519861111112</v>
      </c>
      <c r="E2495" s="15">
        <v>41547.406585648147</v>
      </c>
      <c r="F2495" s="16" t="s">
        <v>288</v>
      </c>
      <c r="G2495" s="16" t="s">
        <v>10</v>
      </c>
      <c r="H2495" s="16" t="s">
        <v>255</v>
      </c>
      <c r="I2495" s="16" t="s">
        <v>255</v>
      </c>
      <c r="J2495" s="17">
        <v>30</v>
      </c>
      <c r="K2495" s="17">
        <v>910.1</v>
      </c>
      <c r="L2495" s="17">
        <v>940.1</v>
      </c>
      <c r="M2495" s="16" t="s">
        <v>1864</v>
      </c>
      <c r="N2495" s="15">
        <v>41728</v>
      </c>
    </row>
    <row r="2496" spans="1:14" x14ac:dyDescent="0.2">
      <c r="A2496" s="18">
        <v>41548.744143518517</v>
      </c>
      <c r="B2496" s="16" t="s">
        <v>231</v>
      </c>
      <c r="C2496" s="16" t="s">
        <v>1597</v>
      </c>
      <c r="D2496" s="15">
        <v>41530.519560185188</v>
      </c>
      <c r="E2496" s="15">
        <v>41547.405752314815</v>
      </c>
      <c r="F2496" s="16" t="s">
        <v>288</v>
      </c>
      <c r="G2496" s="16" t="s">
        <v>10</v>
      </c>
      <c r="H2496" s="16" t="s">
        <v>255</v>
      </c>
      <c r="I2496" s="16" t="s">
        <v>255</v>
      </c>
      <c r="J2496" s="17">
        <v>30</v>
      </c>
      <c r="K2496" s="17">
        <v>775.07</v>
      </c>
      <c r="L2496" s="17">
        <v>805.07</v>
      </c>
      <c r="M2496" s="16" t="s">
        <v>1864</v>
      </c>
      <c r="N2496" s="15">
        <v>41728</v>
      </c>
    </row>
    <row r="2497" spans="1:14" x14ac:dyDescent="0.2">
      <c r="A2497" s="18">
        <v>41548.99255787037</v>
      </c>
      <c r="B2497" s="16" t="s">
        <v>71</v>
      </c>
      <c r="C2497" s="16" t="s">
        <v>1617</v>
      </c>
      <c r="D2497" s="15">
        <v>41530.761053240742</v>
      </c>
      <c r="E2497" s="15">
        <v>41546.85491898148</v>
      </c>
      <c r="F2497" s="16" t="s">
        <v>288</v>
      </c>
      <c r="G2497" s="16" t="s">
        <v>10</v>
      </c>
      <c r="H2497" s="16" t="s">
        <v>261</v>
      </c>
      <c r="I2497" s="16" t="s">
        <v>261</v>
      </c>
      <c r="J2497" s="17">
        <v>30</v>
      </c>
      <c r="K2497" s="17">
        <v>0</v>
      </c>
      <c r="L2497" s="17">
        <v>30</v>
      </c>
      <c r="M2497" s="16" t="s">
        <v>1864</v>
      </c>
      <c r="N2497" s="15">
        <v>41993</v>
      </c>
    </row>
    <row r="2498" spans="1:14" x14ac:dyDescent="0.2">
      <c r="A2498" s="18">
        <v>41548.752476851849</v>
      </c>
      <c r="B2498" s="16" t="s">
        <v>231</v>
      </c>
      <c r="C2498" s="16" t="s">
        <v>1618</v>
      </c>
      <c r="D2498" s="15">
        <v>41530.481377314813</v>
      </c>
      <c r="E2498" s="15">
        <v>41539.525243055556</v>
      </c>
      <c r="F2498" s="16" t="s">
        <v>288</v>
      </c>
      <c r="G2498" s="16" t="s">
        <v>10</v>
      </c>
      <c r="H2498" s="16" t="s">
        <v>252</v>
      </c>
      <c r="I2498" s="16" t="s">
        <v>252</v>
      </c>
      <c r="J2498" s="17">
        <v>30</v>
      </c>
      <c r="K2498" s="17">
        <v>350</v>
      </c>
      <c r="L2498" s="17">
        <v>380</v>
      </c>
      <c r="M2498" s="16" t="s">
        <v>1864</v>
      </c>
      <c r="N2498" s="15">
        <v>41749</v>
      </c>
    </row>
    <row r="2499" spans="1:14" x14ac:dyDescent="0.2">
      <c r="A2499" s="18">
        <v>41548.854629629626</v>
      </c>
      <c r="B2499" s="16" t="s">
        <v>238</v>
      </c>
      <c r="C2499" s="16" t="s">
        <v>1619</v>
      </c>
      <c r="D2499" s="15">
        <v>41530.57309027778</v>
      </c>
      <c r="E2499" s="15">
        <v>41547.439247685186</v>
      </c>
      <c r="F2499" s="16" t="s">
        <v>288</v>
      </c>
      <c r="G2499" s="16" t="s">
        <v>10</v>
      </c>
      <c r="H2499" s="16" t="s">
        <v>252</v>
      </c>
      <c r="I2499" s="16" t="s">
        <v>252</v>
      </c>
      <c r="J2499" s="17">
        <v>30</v>
      </c>
      <c r="K2499" s="17">
        <v>700</v>
      </c>
      <c r="L2499" s="17">
        <v>730</v>
      </c>
      <c r="M2499" s="16" t="s">
        <v>1864</v>
      </c>
      <c r="N2499" s="15">
        <v>41663</v>
      </c>
    </row>
    <row r="2500" spans="1:14" x14ac:dyDescent="0.2">
      <c r="A2500" s="18">
        <v>41548.867430555554</v>
      </c>
      <c r="B2500" s="16" t="s">
        <v>238</v>
      </c>
      <c r="C2500" s="16" t="s">
        <v>664</v>
      </c>
      <c r="D2500" s="15">
        <v>41530.575740740744</v>
      </c>
      <c r="E2500" s="15">
        <v>41547.441736111112</v>
      </c>
      <c r="F2500" s="16" t="s">
        <v>288</v>
      </c>
      <c r="G2500" s="16" t="s">
        <v>10</v>
      </c>
      <c r="H2500" s="16" t="s">
        <v>252</v>
      </c>
      <c r="I2500" s="16" t="s">
        <v>252</v>
      </c>
      <c r="J2500" s="17">
        <v>30</v>
      </c>
      <c r="K2500" s="17">
        <v>500</v>
      </c>
      <c r="L2500" s="17">
        <v>530</v>
      </c>
      <c r="M2500" s="16" t="s">
        <v>1864</v>
      </c>
      <c r="N2500" s="15">
        <v>41989</v>
      </c>
    </row>
    <row r="2501" spans="1:14" x14ac:dyDescent="0.2">
      <c r="A2501" s="18">
        <v>41561.508483796293</v>
      </c>
      <c r="B2501" s="16" t="s">
        <v>134</v>
      </c>
      <c r="C2501" s="16" t="s">
        <v>1551</v>
      </c>
      <c r="D2501" s="15">
        <v>41542.855810185189</v>
      </c>
      <c r="E2501" s="15">
        <v>41556.438738425924</v>
      </c>
      <c r="F2501" s="16" t="s">
        <v>280</v>
      </c>
      <c r="G2501" s="16" t="s">
        <v>10</v>
      </c>
      <c r="H2501" s="16" t="s">
        <v>253</v>
      </c>
      <c r="I2501" s="16" t="s">
        <v>253</v>
      </c>
      <c r="J2501" s="17">
        <v>30</v>
      </c>
      <c r="K2501" s="17">
        <v>0</v>
      </c>
      <c r="L2501" s="17">
        <v>30</v>
      </c>
      <c r="M2501" s="16" t="s">
        <v>1863</v>
      </c>
      <c r="N2501" s="15"/>
    </row>
    <row r="2502" spans="1:14" x14ac:dyDescent="0.2">
      <c r="A2502" s="18">
        <v>41548.7503125</v>
      </c>
      <c r="B2502" s="16" t="s">
        <v>231</v>
      </c>
      <c r="C2502" s="16" t="s">
        <v>1620</v>
      </c>
      <c r="D2502" s="15">
        <v>41529.922476851854</v>
      </c>
      <c r="E2502" s="15">
        <v>41546.823831018519</v>
      </c>
      <c r="F2502" s="16" t="s">
        <v>288</v>
      </c>
      <c r="G2502" s="16" t="s">
        <v>10</v>
      </c>
      <c r="H2502" s="16" t="s">
        <v>255</v>
      </c>
      <c r="I2502" s="16" t="s">
        <v>255</v>
      </c>
      <c r="J2502" s="17">
        <v>949</v>
      </c>
      <c r="K2502" s="17">
        <v>0</v>
      </c>
      <c r="L2502" s="17">
        <v>949</v>
      </c>
      <c r="M2502" s="16" t="s">
        <v>1864</v>
      </c>
      <c r="N2502" s="15">
        <v>41740</v>
      </c>
    </row>
    <row r="2503" spans="1:14" x14ac:dyDescent="0.2">
      <c r="A2503" s="18">
        <v>41548.639513888891</v>
      </c>
      <c r="B2503" s="16" t="s">
        <v>230</v>
      </c>
      <c r="C2503" s="16" t="s">
        <v>1621</v>
      </c>
      <c r="D2503" s="15">
        <v>41529.774236111109</v>
      </c>
      <c r="E2503" s="15">
        <v>41546.698506944442</v>
      </c>
      <c r="F2503" s="16" t="s">
        <v>326</v>
      </c>
      <c r="G2503" s="16" t="s">
        <v>10</v>
      </c>
      <c r="H2503" s="16" t="s">
        <v>252</v>
      </c>
      <c r="I2503" s="16" t="s">
        <v>252</v>
      </c>
      <c r="J2503" s="17">
        <v>30</v>
      </c>
      <c r="K2503" s="17">
        <v>200</v>
      </c>
      <c r="L2503" s="17">
        <v>230</v>
      </c>
      <c r="M2503" s="16" t="s">
        <v>1863</v>
      </c>
      <c r="N2503" s="15"/>
    </row>
    <row r="2504" spans="1:14" x14ac:dyDescent="0.2">
      <c r="A2504" s="18">
        <v>41548.658472222225</v>
      </c>
      <c r="B2504" s="16" t="s">
        <v>231</v>
      </c>
      <c r="C2504" s="16" t="s">
        <v>1622</v>
      </c>
      <c r="D2504" s="15">
        <v>41529.755601851852</v>
      </c>
      <c r="E2504" s="15">
        <v>41546.820798611108</v>
      </c>
      <c r="F2504" s="16" t="s">
        <v>288</v>
      </c>
      <c r="G2504" s="16" t="s">
        <v>10</v>
      </c>
      <c r="H2504" s="16" t="s">
        <v>256</v>
      </c>
      <c r="I2504" s="16" t="s">
        <v>256</v>
      </c>
      <c r="J2504" s="17">
        <v>30</v>
      </c>
      <c r="K2504" s="17">
        <v>451.6</v>
      </c>
      <c r="L2504" s="17">
        <v>481.6</v>
      </c>
      <c r="M2504" s="16" t="s">
        <v>1864</v>
      </c>
      <c r="N2504" s="15">
        <v>41963</v>
      </c>
    </row>
    <row r="2505" spans="1:14" x14ac:dyDescent="0.2">
      <c r="A2505" s="18">
        <v>41548.480509259258</v>
      </c>
      <c r="B2505" s="16" t="s">
        <v>196</v>
      </c>
      <c r="C2505" s="16" t="s">
        <v>1623</v>
      </c>
      <c r="D2505" s="15">
        <v>41529.491377314815</v>
      </c>
      <c r="E2505" s="15">
        <v>41540.666076388887</v>
      </c>
      <c r="F2505" s="16" t="s">
        <v>288</v>
      </c>
      <c r="G2505" s="16" t="s">
        <v>10</v>
      </c>
      <c r="H2505" s="16" t="s">
        <v>252</v>
      </c>
      <c r="I2505" s="16" t="s">
        <v>252</v>
      </c>
      <c r="J2505" s="17">
        <v>30</v>
      </c>
      <c r="K2505" s="17">
        <v>500</v>
      </c>
      <c r="L2505" s="17">
        <v>530</v>
      </c>
      <c r="M2505" s="16" t="s">
        <v>1864</v>
      </c>
      <c r="N2505" s="15">
        <v>41731</v>
      </c>
    </row>
    <row r="2506" spans="1:14" x14ac:dyDescent="0.2">
      <c r="A2506" s="18">
        <v>41550.874664351853</v>
      </c>
      <c r="B2506" s="16" t="s">
        <v>242</v>
      </c>
      <c r="C2506" s="16" t="s">
        <v>1624</v>
      </c>
      <c r="D2506" s="15">
        <v>41531.871192129627</v>
      </c>
      <c r="E2506" s="15">
        <v>41540.077673611115</v>
      </c>
      <c r="F2506" s="16" t="s">
        <v>274</v>
      </c>
      <c r="G2506" s="16" t="s">
        <v>10</v>
      </c>
      <c r="H2506" s="16" t="s">
        <v>252</v>
      </c>
      <c r="I2506" s="16" t="s">
        <v>252</v>
      </c>
      <c r="J2506" s="17">
        <v>220</v>
      </c>
      <c r="K2506" s="17">
        <v>0</v>
      </c>
      <c r="L2506" s="17">
        <v>220</v>
      </c>
      <c r="M2506" s="16" t="s">
        <v>1863</v>
      </c>
      <c r="N2506" s="15"/>
    </row>
    <row r="2507" spans="1:14" x14ac:dyDescent="0.2">
      <c r="A2507" s="18">
        <v>41550.874872685185</v>
      </c>
      <c r="B2507" s="16" t="s">
        <v>242</v>
      </c>
      <c r="C2507" s="16" t="s">
        <v>1625</v>
      </c>
      <c r="D2507" s="15">
        <v>41531.797222222223</v>
      </c>
      <c r="E2507" s="15">
        <v>41555.589236111111</v>
      </c>
      <c r="F2507" s="16" t="s">
        <v>274</v>
      </c>
      <c r="G2507" s="16" t="s">
        <v>10</v>
      </c>
      <c r="H2507" s="16" t="s">
        <v>252</v>
      </c>
      <c r="I2507" s="16" t="s">
        <v>252</v>
      </c>
      <c r="J2507" s="17">
        <v>220</v>
      </c>
      <c r="K2507" s="17">
        <v>90.5</v>
      </c>
      <c r="L2507" s="17">
        <v>310.5</v>
      </c>
      <c r="M2507" s="16" t="s">
        <v>1863</v>
      </c>
      <c r="N2507" s="15"/>
    </row>
    <row r="2508" spans="1:14" x14ac:dyDescent="0.2">
      <c r="A2508" s="18">
        <v>41548.856828703705</v>
      </c>
      <c r="B2508" s="16" t="s">
        <v>238</v>
      </c>
      <c r="C2508" s="16" t="s">
        <v>1626</v>
      </c>
      <c r="D2508" s="15">
        <v>41529.764120370368</v>
      </c>
      <c r="F2508" s="16" t="s">
        <v>288</v>
      </c>
      <c r="G2508" s="16" t="s">
        <v>10</v>
      </c>
      <c r="H2508" s="16" t="s">
        <v>252</v>
      </c>
      <c r="I2508" s="16" t="s">
        <v>252</v>
      </c>
      <c r="J2508" s="17">
        <v>30</v>
      </c>
      <c r="K2508" s="17">
        <v>321.27</v>
      </c>
      <c r="L2508" s="17">
        <v>351.27</v>
      </c>
      <c r="M2508" s="16" t="s">
        <v>1864</v>
      </c>
      <c r="N2508" s="15">
        <v>41742</v>
      </c>
    </row>
    <row r="2509" spans="1:14" x14ac:dyDescent="0.2">
      <c r="A2509" s="18">
        <v>41560.979444444441</v>
      </c>
      <c r="B2509" s="16" t="s">
        <v>165</v>
      </c>
      <c r="C2509" s="16" t="s">
        <v>511</v>
      </c>
      <c r="D2509" s="15">
        <v>41541.881851851853</v>
      </c>
      <c r="E2509" s="15">
        <v>41549.494004629632</v>
      </c>
      <c r="F2509" s="16" t="s">
        <v>276</v>
      </c>
      <c r="G2509" s="16" t="s">
        <v>10</v>
      </c>
      <c r="H2509" s="16" t="s">
        <v>256</v>
      </c>
      <c r="I2509" s="16" t="s">
        <v>256</v>
      </c>
      <c r="J2509" s="17">
        <v>470</v>
      </c>
      <c r="K2509" s="17">
        <v>0</v>
      </c>
      <c r="L2509" s="17">
        <v>470</v>
      </c>
      <c r="M2509" s="16" t="s">
        <v>1864</v>
      </c>
      <c r="N2509" s="15">
        <v>41767</v>
      </c>
    </row>
    <row r="2510" spans="1:14" x14ac:dyDescent="0.2">
      <c r="A2510" s="18">
        <v>41548.901018518518</v>
      </c>
      <c r="B2510" s="16" t="s">
        <v>238</v>
      </c>
      <c r="C2510" s="16" t="s">
        <v>1627</v>
      </c>
      <c r="D2510" s="15">
        <v>41529.733391203707</v>
      </c>
      <c r="E2510" s="15">
        <v>41546.818668981483</v>
      </c>
      <c r="F2510" s="16" t="s">
        <v>288</v>
      </c>
      <c r="G2510" s="16" t="s">
        <v>10</v>
      </c>
      <c r="H2510" s="16" t="s">
        <v>252</v>
      </c>
      <c r="I2510" s="16" t="s">
        <v>252</v>
      </c>
      <c r="J2510" s="17">
        <v>30</v>
      </c>
      <c r="K2510" s="17">
        <v>200</v>
      </c>
      <c r="L2510" s="17">
        <v>230</v>
      </c>
      <c r="M2510" s="16" t="s">
        <v>1863</v>
      </c>
      <c r="N2510" s="15"/>
    </row>
    <row r="2511" spans="1:14" x14ac:dyDescent="0.2">
      <c r="A2511" s="18">
        <v>41554.631504629629</v>
      </c>
      <c r="B2511" s="16" t="s">
        <v>175</v>
      </c>
      <c r="C2511" s="16" t="s">
        <v>1296</v>
      </c>
      <c r="D2511" s="15">
        <v>41535.452326388891</v>
      </c>
      <c r="E2511" s="15">
        <v>41546.486863425926</v>
      </c>
      <c r="F2511" s="16" t="s">
        <v>274</v>
      </c>
      <c r="G2511" s="16" t="s">
        <v>10</v>
      </c>
      <c r="H2511" s="16" t="s">
        <v>253</v>
      </c>
      <c r="I2511" s="16" t="s">
        <v>253</v>
      </c>
      <c r="J2511" s="17">
        <v>30</v>
      </c>
      <c r="K2511" s="17">
        <v>50</v>
      </c>
      <c r="L2511" s="17">
        <v>80</v>
      </c>
      <c r="M2511" s="16" t="s">
        <v>1864</v>
      </c>
      <c r="N2511" s="15">
        <v>41689</v>
      </c>
    </row>
    <row r="2512" spans="1:14" x14ac:dyDescent="0.2">
      <c r="A2512" s="18">
        <v>41554.631678240738</v>
      </c>
      <c r="B2512" s="16" t="s">
        <v>175</v>
      </c>
      <c r="C2512" s="16" t="s">
        <v>1296</v>
      </c>
      <c r="D2512" s="15">
        <v>41535.452326388891</v>
      </c>
      <c r="E2512" s="15">
        <v>41546.486863425926</v>
      </c>
      <c r="F2512" s="16" t="s">
        <v>274</v>
      </c>
      <c r="G2512" s="16" t="s">
        <v>10</v>
      </c>
      <c r="H2512" s="16" t="s">
        <v>253</v>
      </c>
      <c r="I2512" s="16" t="s">
        <v>253</v>
      </c>
      <c r="J2512" s="17">
        <v>30</v>
      </c>
      <c r="K2512" s="17">
        <v>50</v>
      </c>
      <c r="L2512" s="17">
        <v>80</v>
      </c>
      <c r="M2512" s="16" t="s">
        <v>1864</v>
      </c>
      <c r="N2512" s="15">
        <v>41689</v>
      </c>
    </row>
    <row r="2513" spans="1:14" x14ac:dyDescent="0.2">
      <c r="A2513" s="18">
        <v>41548.83085648148</v>
      </c>
      <c r="B2513" s="16" t="s">
        <v>237</v>
      </c>
      <c r="C2513" s="16" t="s">
        <v>1628</v>
      </c>
      <c r="D2513" s="15">
        <v>41529.647905092592</v>
      </c>
      <c r="F2513" s="16" t="s">
        <v>288</v>
      </c>
      <c r="G2513" s="16" t="s">
        <v>10</v>
      </c>
      <c r="H2513" s="16" t="s">
        <v>252</v>
      </c>
      <c r="I2513" s="16" t="s">
        <v>252</v>
      </c>
      <c r="J2513" s="17">
        <v>30</v>
      </c>
      <c r="K2513" s="17">
        <v>1000</v>
      </c>
      <c r="L2513" s="17">
        <v>1030</v>
      </c>
      <c r="M2513" s="16" t="s">
        <v>1864</v>
      </c>
      <c r="N2513" s="15">
        <v>41823</v>
      </c>
    </row>
    <row r="2514" spans="1:14" x14ac:dyDescent="0.2">
      <c r="A2514" s="18">
        <v>41548.855011574073</v>
      </c>
      <c r="B2514" s="16" t="s">
        <v>238</v>
      </c>
      <c r="C2514" s="16" t="s">
        <v>1629</v>
      </c>
      <c r="D2514" s="15">
        <v>41529.667615740742</v>
      </c>
      <c r="E2514" s="15">
        <v>41546.810208333336</v>
      </c>
      <c r="F2514" s="16" t="s">
        <v>288</v>
      </c>
      <c r="G2514" s="16" t="s">
        <v>10</v>
      </c>
      <c r="H2514" s="16" t="s">
        <v>252</v>
      </c>
      <c r="I2514" s="16" t="s">
        <v>252</v>
      </c>
      <c r="J2514" s="17">
        <v>30</v>
      </c>
      <c r="K2514" s="17">
        <v>300</v>
      </c>
      <c r="L2514" s="17">
        <v>330</v>
      </c>
      <c r="M2514" s="16" t="s">
        <v>1864</v>
      </c>
      <c r="N2514" s="15">
        <v>41897</v>
      </c>
    </row>
    <row r="2515" spans="1:14" x14ac:dyDescent="0.2">
      <c r="A2515" s="18">
        <v>41556.747152777774</v>
      </c>
      <c r="B2515" s="16" t="s">
        <v>175</v>
      </c>
      <c r="C2515" s="16" t="s">
        <v>691</v>
      </c>
      <c r="D2515" s="15">
        <v>41537.556527777779</v>
      </c>
      <c r="E2515" s="15">
        <v>41548.440821759257</v>
      </c>
      <c r="F2515" s="16" t="s">
        <v>274</v>
      </c>
      <c r="G2515" s="16" t="s">
        <v>10</v>
      </c>
      <c r="H2515" s="16" t="s">
        <v>252</v>
      </c>
      <c r="I2515" s="16" t="s">
        <v>252</v>
      </c>
      <c r="J2515" s="17">
        <v>30</v>
      </c>
      <c r="K2515" s="17">
        <v>200</v>
      </c>
      <c r="L2515" s="17">
        <v>230</v>
      </c>
      <c r="M2515" s="16" t="s">
        <v>1864</v>
      </c>
      <c r="N2515" s="15">
        <v>41646</v>
      </c>
    </row>
    <row r="2516" spans="1:14" x14ac:dyDescent="0.2">
      <c r="A2516" s="18">
        <v>41548.786423611113</v>
      </c>
      <c r="B2516" s="16" t="s">
        <v>237</v>
      </c>
      <c r="C2516" s="16" t="s">
        <v>1630</v>
      </c>
      <c r="D2516" s="15">
        <v>41529.568356481483</v>
      </c>
      <c r="E2516" s="15">
        <v>41546.781192129631</v>
      </c>
      <c r="F2516" s="16" t="s">
        <v>288</v>
      </c>
      <c r="G2516" s="16" t="s">
        <v>10</v>
      </c>
      <c r="H2516" s="16" t="s">
        <v>252</v>
      </c>
      <c r="I2516" s="16" t="s">
        <v>252</v>
      </c>
      <c r="J2516" s="17">
        <v>30</v>
      </c>
      <c r="K2516" s="17">
        <v>200</v>
      </c>
      <c r="L2516" s="17">
        <v>230</v>
      </c>
      <c r="M2516" s="16" t="s">
        <v>1864</v>
      </c>
      <c r="N2516" s="15">
        <v>41967</v>
      </c>
    </row>
    <row r="2517" spans="1:14" x14ac:dyDescent="0.2">
      <c r="A2517" s="18">
        <v>41548.776238425926</v>
      </c>
      <c r="B2517" s="16" t="s">
        <v>232</v>
      </c>
      <c r="C2517" s="16" t="s">
        <v>1631</v>
      </c>
      <c r="D2517" s="15">
        <v>41529.53465277778</v>
      </c>
      <c r="E2517" s="15">
        <v>41546.777407407404</v>
      </c>
      <c r="F2517" s="16" t="s">
        <v>288</v>
      </c>
      <c r="G2517" s="16" t="s">
        <v>10</v>
      </c>
      <c r="H2517" s="16" t="s">
        <v>256</v>
      </c>
      <c r="I2517" s="16" t="s">
        <v>256</v>
      </c>
      <c r="J2517" s="17">
        <v>30</v>
      </c>
      <c r="K2517" s="17">
        <v>460</v>
      </c>
      <c r="L2517" s="17">
        <v>490</v>
      </c>
      <c r="M2517" s="16" t="s">
        <v>1864</v>
      </c>
      <c r="N2517" s="15">
        <v>41719</v>
      </c>
    </row>
    <row r="2518" spans="1:14" x14ac:dyDescent="0.2">
      <c r="A2518" s="18">
        <v>41548.826053240744</v>
      </c>
      <c r="B2518" s="16" t="s">
        <v>237</v>
      </c>
      <c r="C2518" s="16" t="s">
        <v>1599</v>
      </c>
      <c r="D2518" s="15">
        <v>41529.558587962965</v>
      </c>
      <c r="E2518" s="15">
        <v>41540.817847222221</v>
      </c>
      <c r="F2518" s="16" t="s">
        <v>288</v>
      </c>
      <c r="G2518" s="16" t="s">
        <v>10</v>
      </c>
      <c r="H2518" s="16" t="s">
        <v>256</v>
      </c>
      <c r="I2518" s="16" t="s">
        <v>256</v>
      </c>
      <c r="J2518" s="17">
        <v>30</v>
      </c>
      <c r="K2518" s="17">
        <v>238</v>
      </c>
      <c r="L2518" s="17">
        <v>268</v>
      </c>
      <c r="M2518" s="16" t="s">
        <v>1864</v>
      </c>
      <c r="N2518" s="15">
        <v>41729</v>
      </c>
    </row>
    <row r="2519" spans="1:14" x14ac:dyDescent="0.2">
      <c r="A2519" s="18">
        <v>41548.773043981484</v>
      </c>
      <c r="B2519" s="16" t="s">
        <v>232</v>
      </c>
      <c r="C2519" s="16" t="s">
        <v>1632</v>
      </c>
      <c r="D2519" s="15">
        <v>41529.463449074072</v>
      </c>
      <c r="E2519" s="15">
        <v>41546.75513888889</v>
      </c>
      <c r="F2519" s="16" t="s">
        <v>288</v>
      </c>
      <c r="G2519" s="16" t="s">
        <v>10</v>
      </c>
      <c r="H2519" s="16" t="s">
        <v>256</v>
      </c>
      <c r="I2519" s="16" t="s">
        <v>256</v>
      </c>
      <c r="J2519" s="17">
        <v>30</v>
      </c>
      <c r="K2519" s="17">
        <v>460</v>
      </c>
      <c r="L2519" s="17">
        <v>490</v>
      </c>
      <c r="M2519" s="16" t="s">
        <v>1864</v>
      </c>
      <c r="N2519" s="15">
        <v>41921</v>
      </c>
    </row>
    <row r="2520" spans="1:14" x14ac:dyDescent="0.2">
      <c r="A2520" s="18">
        <v>41548.857268518521</v>
      </c>
      <c r="B2520" s="16" t="s">
        <v>238</v>
      </c>
      <c r="C2520" s="16" t="s">
        <v>1623</v>
      </c>
      <c r="D2520" s="15">
        <v>41529.491377314815</v>
      </c>
      <c r="E2520" s="15">
        <v>41540.666076388887</v>
      </c>
      <c r="F2520" s="16" t="s">
        <v>288</v>
      </c>
      <c r="G2520" s="16" t="s">
        <v>10</v>
      </c>
      <c r="H2520" s="16" t="s">
        <v>252</v>
      </c>
      <c r="I2520" s="16" t="s">
        <v>252</v>
      </c>
      <c r="J2520" s="17">
        <v>30</v>
      </c>
      <c r="K2520" s="17">
        <v>500</v>
      </c>
      <c r="L2520" s="17">
        <v>530</v>
      </c>
      <c r="M2520" s="16" t="s">
        <v>1864</v>
      </c>
      <c r="N2520" s="15">
        <v>41731</v>
      </c>
    </row>
    <row r="2521" spans="1:14" x14ac:dyDescent="0.2">
      <c r="A2521" s="18">
        <v>41548.767233796294</v>
      </c>
      <c r="B2521" s="16" t="s">
        <v>232</v>
      </c>
      <c r="C2521" s="16" t="s">
        <v>1559</v>
      </c>
      <c r="D2521" s="15">
        <v>41529.395185185182</v>
      </c>
      <c r="F2521" s="16" t="s">
        <v>288</v>
      </c>
      <c r="G2521" s="16" t="s">
        <v>10</v>
      </c>
      <c r="H2521" s="16" t="s">
        <v>256</v>
      </c>
      <c r="I2521" s="16" t="s">
        <v>256</v>
      </c>
      <c r="J2521" s="17">
        <v>30</v>
      </c>
      <c r="K2521" s="17">
        <v>570</v>
      </c>
      <c r="L2521" s="17">
        <v>600</v>
      </c>
      <c r="M2521" s="16" t="s">
        <v>1864</v>
      </c>
      <c r="N2521" s="15">
        <v>41723</v>
      </c>
    </row>
    <row r="2522" spans="1:14" x14ac:dyDescent="0.2">
      <c r="A2522" s="18">
        <v>41562.616319444445</v>
      </c>
      <c r="B2522" s="16" t="s">
        <v>74</v>
      </c>
      <c r="C2522" s="16" t="s">
        <v>592</v>
      </c>
      <c r="D2522" s="15">
        <v>41543.012997685182</v>
      </c>
      <c r="E2522" s="15">
        <v>41549.64603009259</v>
      </c>
      <c r="F2522" s="16" t="s">
        <v>276</v>
      </c>
      <c r="G2522" s="16" t="s">
        <v>10</v>
      </c>
      <c r="H2522" s="16" t="s">
        <v>251</v>
      </c>
      <c r="I2522" s="16" t="s">
        <v>251</v>
      </c>
      <c r="J2522" s="17">
        <v>30</v>
      </c>
      <c r="K2522" s="17">
        <v>0</v>
      </c>
      <c r="L2522" s="17">
        <v>30</v>
      </c>
      <c r="M2522" s="16" t="s">
        <v>1864</v>
      </c>
      <c r="N2522" s="15">
        <v>41733</v>
      </c>
    </row>
    <row r="2523" spans="1:14" x14ac:dyDescent="0.2">
      <c r="A2523" s="18">
        <v>41554.615798611114</v>
      </c>
      <c r="B2523" s="16" t="s">
        <v>175</v>
      </c>
      <c r="C2523" s="16" t="s">
        <v>1633</v>
      </c>
      <c r="D2523" s="15">
        <v>41534.927349537036</v>
      </c>
      <c r="E2523" s="15">
        <v>41546.486875000002</v>
      </c>
      <c r="F2523" s="16" t="s">
        <v>274</v>
      </c>
      <c r="G2523" s="16" t="s">
        <v>10</v>
      </c>
      <c r="H2523" s="16" t="s">
        <v>256</v>
      </c>
      <c r="I2523" s="16" t="s">
        <v>256</v>
      </c>
      <c r="J2523" s="17">
        <v>470</v>
      </c>
      <c r="K2523" s="17">
        <v>45</v>
      </c>
      <c r="L2523" s="17">
        <v>515</v>
      </c>
      <c r="M2523" s="16" t="s">
        <v>1864</v>
      </c>
      <c r="N2523" s="15">
        <v>41949</v>
      </c>
    </row>
    <row r="2524" spans="1:14" x14ac:dyDescent="0.2">
      <c r="A2524" s="18">
        <v>41554.575567129628</v>
      </c>
      <c r="B2524" s="16" t="s">
        <v>75</v>
      </c>
      <c r="C2524" s="16" t="s">
        <v>750</v>
      </c>
      <c r="D2524" s="15">
        <v>41534.813240740739</v>
      </c>
      <c r="E2524" s="15">
        <v>41541.910266203704</v>
      </c>
      <c r="F2524" s="16" t="s">
        <v>280</v>
      </c>
      <c r="G2524" s="16" t="s">
        <v>10</v>
      </c>
      <c r="H2524" s="16" t="s">
        <v>251</v>
      </c>
      <c r="I2524" s="16" t="s">
        <v>251</v>
      </c>
      <c r="J2524" s="17">
        <v>30</v>
      </c>
      <c r="K2524" s="17">
        <v>0</v>
      </c>
      <c r="L2524" s="17">
        <v>30</v>
      </c>
      <c r="M2524" s="16" t="s">
        <v>1864</v>
      </c>
      <c r="N2524" s="15">
        <v>41755</v>
      </c>
    </row>
    <row r="2525" spans="1:14" x14ac:dyDescent="0.2">
      <c r="A2525" s="18">
        <v>41548.825659722221</v>
      </c>
      <c r="B2525" s="16" t="s">
        <v>237</v>
      </c>
      <c r="C2525" s="16" t="s">
        <v>1599</v>
      </c>
      <c r="D2525" s="15">
        <v>41528.886423611111</v>
      </c>
      <c r="E2525" s="15">
        <v>41548.541562500002</v>
      </c>
      <c r="F2525" s="16" t="s">
        <v>288</v>
      </c>
      <c r="G2525" s="16" t="s">
        <v>10</v>
      </c>
      <c r="H2525" s="16" t="s">
        <v>252</v>
      </c>
      <c r="I2525" s="16" t="s">
        <v>252</v>
      </c>
      <c r="J2525" s="17">
        <v>30</v>
      </c>
      <c r="K2525" s="17">
        <v>200</v>
      </c>
      <c r="L2525" s="17">
        <v>230</v>
      </c>
      <c r="M2525" s="16" t="s">
        <v>1864</v>
      </c>
      <c r="N2525" s="15">
        <v>41729</v>
      </c>
    </row>
    <row r="2526" spans="1:14" x14ac:dyDescent="0.2">
      <c r="A2526" s="18">
        <v>41548.74287037037</v>
      </c>
      <c r="B2526" s="16" t="s">
        <v>231</v>
      </c>
      <c r="C2526" s="16" t="s">
        <v>1634</v>
      </c>
      <c r="D2526" s="15">
        <v>41528.792164351849</v>
      </c>
      <c r="E2526" s="15">
        <v>41546.799305555556</v>
      </c>
      <c r="F2526" s="16" t="s">
        <v>288</v>
      </c>
      <c r="G2526" s="16" t="s">
        <v>10</v>
      </c>
      <c r="H2526" s="16" t="s">
        <v>255</v>
      </c>
      <c r="I2526" s="16" t="s">
        <v>255</v>
      </c>
      <c r="J2526" s="17">
        <v>30</v>
      </c>
      <c r="K2526" s="17">
        <v>2000</v>
      </c>
      <c r="L2526" s="17">
        <v>2030</v>
      </c>
      <c r="M2526" s="16" t="s">
        <v>1864</v>
      </c>
      <c r="N2526" s="15">
        <v>41661</v>
      </c>
    </row>
    <row r="2527" spans="1:14" x14ac:dyDescent="0.2">
      <c r="A2527" s="18">
        <v>41550.87427083333</v>
      </c>
      <c r="B2527" s="16" t="s">
        <v>242</v>
      </c>
      <c r="C2527" s="16" t="s">
        <v>1635</v>
      </c>
      <c r="D2527" s="15">
        <v>41530.843495370369</v>
      </c>
      <c r="E2527" s="15">
        <v>41555.582777777781</v>
      </c>
      <c r="F2527" s="16" t="s">
        <v>274</v>
      </c>
      <c r="G2527" s="16" t="s">
        <v>10</v>
      </c>
      <c r="H2527" s="16" t="s">
        <v>261</v>
      </c>
      <c r="I2527" s="16" t="s">
        <v>261</v>
      </c>
      <c r="J2527" s="17">
        <v>220</v>
      </c>
      <c r="K2527" s="17">
        <v>300</v>
      </c>
      <c r="L2527" s="17">
        <v>520</v>
      </c>
      <c r="M2527" s="16" t="s">
        <v>1863</v>
      </c>
      <c r="N2527" s="15"/>
    </row>
    <row r="2528" spans="1:14" x14ac:dyDescent="0.2">
      <c r="A2528" s="18">
        <v>41548.868043981478</v>
      </c>
      <c r="B2528" s="16" t="s">
        <v>238</v>
      </c>
      <c r="C2528" s="16" t="s">
        <v>1594</v>
      </c>
      <c r="D2528" s="15">
        <v>41528.826562499999</v>
      </c>
      <c r="E2528" s="15">
        <v>41546.925428240742</v>
      </c>
      <c r="F2528" s="16" t="s">
        <v>288</v>
      </c>
      <c r="G2528" s="16" t="s">
        <v>10</v>
      </c>
      <c r="H2528" s="16" t="s">
        <v>252</v>
      </c>
      <c r="I2528" s="16" t="s">
        <v>252</v>
      </c>
      <c r="J2528" s="17">
        <v>30</v>
      </c>
      <c r="K2528" s="17">
        <v>200</v>
      </c>
      <c r="L2528" s="17">
        <v>230</v>
      </c>
      <c r="M2528" s="16" t="s">
        <v>1864</v>
      </c>
      <c r="N2528" s="15">
        <v>41726</v>
      </c>
    </row>
    <row r="2529" spans="1:14" x14ac:dyDescent="0.2">
      <c r="A2529" s="18">
        <v>41548.655150462961</v>
      </c>
      <c r="B2529" s="16" t="s">
        <v>231</v>
      </c>
      <c r="C2529" s="16" t="s">
        <v>1636</v>
      </c>
      <c r="D2529" s="15">
        <v>41528.608564814815</v>
      </c>
      <c r="E2529" s="15">
        <v>41546.899710648147</v>
      </c>
      <c r="F2529" s="16" t="s">
        <v>288</v>
      </c>
      <c r="G2529" s="16" t="s">
        <v>10</v>
      </c>
      <c r="H2529" s="16" t="s">
        <v>256</v>
      </c>
      <c r="I2529" s="16" t="s">
        <v>256</v>
      </c>
      <c r="J2529" s="17">
        <v>30</v>
      </c>
      <c r="K2529" s="17">
        <v>645</v>
      </c>
      <c r="L2529" s="17">
        <v>675</v>
      </c>
      <c r="M2529" s="16" t="s">
        <v>1864</v>
      </c>
      <c r="N2529" s="15">
        <v>41700</v>
      </c>
    </row>
    <row r="2530" spans="1:14" x14ac:dyDescent="0.2">
      <c r="A2530" s="18">
        <v>41548.779733796298</v>
      </c>
      <c r="B2530" s="16" t="s">
        <v>237</v>
      </c>
      <c r="C2530" s="16" t="s">
        <v>1637</v>
      </c>
      <c r="D2530" s="15">
        <v>41528.720347222225</v>
      </c>
      <c r="E2530" s="15">
        <v>41546.821435185186</v>
      </c>
      <c r="F2530" s="16" t="s">
        <v>288</v>
      </c>
      <c r="G2530" s="16" t="s">
        <v>10</v>
      </c>
      <c r="H2530" s="16" t="s">
        <v>255</v>
      </c>
      <c r="I2530" s="16" t="s">
        <v>255</v>
      </c>
      <c r="J2530" s="17">
        <v>1749</v>
      </c>
      <c r="K2530" s="17">
        <v>0</v>
      </c>
      <c r="L2530" s="17">
        <v>1749</v>
      </c>
      <c r="M2530" s="16" t="s">
        <v>1864</v>
      </c>
      <c r="N2530" s="15">
        <v>41699</v>
      </c>
    </row>
    <row r="2531" spans="1:14" x14ac:dyDescent="0.2">
      <c r="A2531" s="18">
        <v>41548.778611111113</v>
      </c>
      <c r="B2531" s="16" t="s">
        <v>232</v>
      </c>
      <c r="C2531" s="16" t="s">
        <v>1373</v>
      </c>
      <c r="D2531" s="15">
        <v>41528.70789351852</v>
      </c>
      <c r="E2531" s="15">
        <v>41547.006840277776</v>
      </c>
      <c r="F2531" s="16" t="s">
        <v>288</v>
      </c>
      <c r="G2531" s="16" t="s">
        <v>10</v>
      </c>
      <c r="H2531" s="16" t="s">
        <v>256</v>
      </c>
      <c r="I2531" s="16" t="s">
        <v>256</v>
      </c>
      <c r="J2531" s="17">
        <v>30</v>
      </c>
      <c r="K2531" s="17">
        <v>300</v>
      </c>
      <c r="L2531" s="17">
        <v>330</v>
      </c>
      <c r="M2531" s="16" t="s">
        <v>1864</v>
      </c>
      <c r="N2531" s="15">
        <v>41703</v>
      </c>
    </row>
    <row r="2532" spans="1:14" x14ac:dyDescent="0.2">
      <c r="A2532" s="18">
        <v>41548.768587962964</v>
      </c>
      <c r="B2532" s="16" t="s">
        <v>232</v>
      </c>
      <c r="C2532" s="16" t="s">
        <v>371</v>
      </c>
      <c r="D2532" s="15">
        <v>41528.689814814818</v>
      </c>
      <c r="E2532" s="15">
        <v>41546.811284722222</v>
      </c>
      <c r="F2532" s="16" t="s">
        <v>288</v>
      </c>
      <c r="G2532" s="16" t="s">
        <v>10</v>
      </c>
      <c r="H2532" s="16" t="s">
        <v>256</v>
      </c>
      <c r="I2532" s="16" t="s">
        <v>256</v>
      </c>
      <c r="J2532" s="17">
        <v>30</v>
      </c>
      <c r="K2532" s="17">
        <v>500</v>
      </c>
      <c r="L2532" s="17">
        <v>530</v>
      </c>
      <c r="M2532" s="16" t="s">
        <v>1864</v>
      </c>
      <c r="N2532" s="15">
        <v>41676</v>
      </c>
    </row>
    <row r="2533" spans="1:14" x14ac:dyDescent="0.2">
      <c r="A2533" s="18">
        <v>41548.776631944442</v>
      </c>
      <c r="B2533" s="16" t="s">
        <v>232</v>
      </c>
      <c r="C2533" s="16" t="s">
        <v>1638</v>
      </c>
      <c r="D2533" s="15">
        <v>41528.697222222225</v>
      </c>
      <c r="E2533" s="15">
        <v>41540.727939814817</v>
      </c>
      <c r="F2533" s="16" t="s">
        <v>288</v>
      </c>
      <c r="G2533" s="16" t="s">
        <v>10</v>
      </c>
      <c r="H2533" s="16" t="s">
        <v>256</v>
      </c>
      <c r="I2533" s="16" t="s">
        <v>256</v>
      </c>
      <c r="J2533" s="17">
        <v>30</v>
      </c>
      <c r="K2533" s="17">
        <v>369</v>
      </c>
      <c r="L2533" s="17">
        <v>399</v>
      </c>
      <c r="M2533" s="16" t="s">
        <v>1864</v>
      </c>
      <c r="N2533" s="15">
        <v>41833</v>
      </c>
    </row>
    <row r="2534" spans="1:14" x14ac:dyDescent="0.2">
      <c r="A2534" s="18">
        <v>41548.85533564815</v>
      </c>
      <c r="B2534" s="16" t="s">
        <v>238</v>
      </c>
      <c r="C2534" s="16" t="s">
        <v>1639</v>
      </c>
      <c r="D2534" s="15">
        <v>41528.769201388888</v>
      </c>
      <c r="E2534" s="15">
        <v>41546.950358796297</v>
      </c>
      <c r="F2534" s="16" t="s">
        <v>288</v>
      </c>
      <c r="G2534" s="16" t="s">
        <v>10</v>
      </c>
      <c r="H2534" s="16" t="s">
        <v>252</v>
      </c>
      <c r="I2534" s="16" t="s">
        <v>252</v>
      </c>
      <c r="J2534" s="17">
        <v>30</v>
      </c>
      <c r="K2534" s="17">
        <v>200</v>
      </c>
      <c r="L2534" s="17">
        <v>230</v>
      </c>
      <c r="M2534" s="16" t="s">
        <v>1864</v>
      </c>
      <c r="N2534" s="15">
        <v>41732</v>
      </c>
    </row>
    <row r="2535" spans="1:14" x14ac:dyDescent="0.2">
      <c r="A2535" s="18">
        <v>41548.867743055554</v>
      </c>
      <c r="B2535" s="16" t="s">
        <v>238</v>
      </c>
      <c r="C2535" s="16" t="s">
        <v>1640</v>
      </c>
      <c r="D2535" s="15">
        <v>41528.762430555558</v>
      </c>
      <c r="E2535" s="15">
        <v>41531.837418981479</v>
      </c>
      <c r="F2535" s="16" t="s">
        <v>288</v>
      </c>
      <c r="G2535" s="16" t="s">
        <v>10</v>
      </c>
      <c r="H2535" s="16" t="s">
        <v>252</v>
      </c>
      <c r="I2535" s="16" t="s">
        <v>252</v>
      </c>
      <c r="J2535" s="17">
        <v>30</v>
      </c>
      <c r="K2535" s="17">
        <v>900</v>
      </c>
      <c r="L2535" s="17">
        <v>930</v>
      </c>
      <c r="M2535" s="16" t="s">
        <v>1864</v>
      </c>
      <c r="N2535" s="15">
        <v>41841</v>
      </c>
    </row>
    <row r="2536" spans="1:14" x14ac:dyDescent="0.2">
      <c r="A2536" s="18">
        <v>41548.746712962966</v>
      </c>
      <c r="B2536" s="16" t="s">
        <v>231</v>
      </c>
      <c r="C2536" s="16" t="s">
        <v>1641</v>
      </c>
      <c r="D2536" s="15">
        <v>41528.637256944443</v>
      </c>
      <c r="E2536" s="15">
        <v>41546.817291666666</v>
      </c>
      <c r="F2536" s="16" t="s">
        <v>288</v>
      </c>
      <c r="G2536" s="16" t="s">
        <v>10</v>
      </c>
      <c r="H2536" s="16" t="s">
        <v>253</v>
      </c>
      <c r="I2536" s="16" t="s">
        <v>253</v>
      </c>
      <c r="J2536" s="17">
        <v>1</v>
      </c>
      <c r="K2536" s="17">
        <v>300</v>
      </c>
      <c r="L2536" s="17">
        <v>301</v>
      </c>
      <c r="M2536" s="16" t="s">
        <v>1864</v>
      </c>
      <c r="N2536" s="15">
        <v>41756</v>
      </c>
    </row>
    <row r="2537" spans="1:14" x14ac:dyDescent="0.2">
      <c r="A2537" s="18">
        <v>41548.657962962963</v>
      </c>
      <c r="B2537" s="16" t="s">
        <v>231</v>
      </c>
      <c r="C2537" s="16" t="s">
        <v>1519</v>
      </c>
      <c r="D2537" s="15">
        <v>41528.536504629628</v>
      </c>
      <c r="E2537" s="15">
        <v>41546.81690972222</v>
      </c>
      <c r="F2537" s="16" t="s">
        <v>288</v>
      </c>
      <c r="G2537" s="16" t="s">
        <v>10</v>
      </c>
      <c r="H2537" s="16" t="s">
        <v>256</v>
      </c>
      <c r="I2537" s="16" t="s">
        <v>256</v>
      </c>
      <c r="J2537" s="17">
        <v>30</v>
      </c>
      <c r="K2537" s="17">
        <v>455.05</v>
      </c>
      <c r="L2537" s="17">
        <v>485.05</v>
      </c>
      <c r="M2537" s="16" t="s">
        <v>1864</v>
      </c>
      <c r="N2537" s="15">
        <v>41720</v>
      </c>
    </row>
    <row r="2538" spans="1:14" x14ac:dyDescent="0.2">
      <c r="A2538" s="18">
        <v>41548.774178240739</v>
      </c>
      <c r="B2538" s="16" t="s">
        <v>232</v>
      </c>
      <c r="C2538" s="16" t="s">
        <v>1642</v>
      </c>
      <c r="D2538" s="15">
        <v>41528.636342592596</v>
      </c>
      <c r="E2538" s="15">
        <v>41547.052476851852</v>
      </c>
      <c r="F2538" s="16" t="s">
        <v>288</v>
      </c>
      <c r="G2538" s="16" t="s">
        <v>10</v>
      </c>
      <c r="H2538" s="16" t="s">
        <v>256</v>
      </c>
      <c r="I2538" s="16" t="s">
        <v>256</v>
      </c>
      <c r="J2538" s="17">
        <v>30</v>
      </c>
      <c r="K2538" s="17">
        <v>350</v>
      </c>
      <c r="L2538" s="17">
        <v>380</v>
      </c>
      <c r="M2538" s="16" t="s">
        <v>1864</v>
      </c>
      <c r="N2538" s="15">
        <v>41833</v>
      </c>
    </row>
    <row r="2539" spans="1:14" x14ac:dyDescent="0.2">
      <c r="A2539" s="18">
        <v>41554.630983796298</v>
      </c>
      <c r="B2539" s="16" t="s">
        <v>175</v>
      </c>
      <c r="C2539" s="16" t="s">
        <v>1296</v>
      </c>
      <c r="D2539" s="15">
        <v>41534.470706018517</v>
      </c>
      <c r="E2539" s="15">
        <v>41546.501284722224</v>
      </c>
      <c r="F2539" s="16" t="s">
        <v>274</v>
      </c>
      <c r="G2539" s="16" t="s">
        <v>10</v>
      </c>
      <c r="H2539" s="16" t="s">
        <v>253</v>
      </c>
      <c r="I2539" s="16" t="s">
        <v>253</v>
      </c>
      <c r="J2539" s="17">
        <v>30</v>
      </c>
      <c r="K2539" s="17">
        <v>150</v>
      </c>
      <c r="L2539" s="17">
        <v>180</v>
      </c>
      <c r="M2539" s="16" t="s">
        <v>1864</v>
      </c>
      <c r="N2539" s="15">
        <v>41689</v>
      </c>
    </row>
    <row r="2540" spans="1:14" x14ac:dyDescent="0.2">
      <c r="A2540" s="18">
        <v>41562.616840277777</v>
      </c>
      <c r="B2540" s="16" t="s">
        <v>74</v>
      </c>
      <c r="C2540" s="16" t="s">
        <v>592</v>
      </c>
      <c r="D2540" s="15">
        <v>41542.451377314814</v>
      </c>
      <c r="E2540" s="15">
        <v>41552.531886574077</v>
      </c>
      <c r="F2540" s="16" t="s">
        <v>276</v>
      </c>
      <c r="G2540" s="16" t="s">
        <v>10</v>
      </c>
      <c r="H2540" s="16" t="s">
        <v>251</v>
      </c>
      <c r="I2540" s="16" t="s">
        <v>251</v>
      </c>
      <c r="J2540" s="17">
        <v>30</v>
      </c>
      <c r="K2540" s="17">
        <v>0</v>
      </c>
      <c r="L2540" s="17">
        <v>30</v>
      </c>
      <c r="M2540" s="16" t="s">
        <v>1864</v>
      </c>
      <c r="N2540" s="15">
        <v>41733</v>
      </c>
    </row>
    <row r="2541" spans="1:14" x14ac:dyDescent="0.2">
      <c r="A2541" s="18">
        <v>41548.702523148146</v>
      </c>
      <c r="B2541" s="16" t="s">
        <v>125</v>
      </c>
      <c r="C2541" s="16" t="s">
        <v>1643</v>
      </c>
      <c r="D2541" s="15">
        <v>41528.53328703704</v>
      </c>
      <c r="E2541" s="15">
        <v>41532.551134259258</v>
      </c>
      <c r="F2541" s="16" t="s">
        <v>276</v>
      </c>
      <c r="G2541" s="16" t="s">
        <v>10</v>
      </c>
      <c r="H2541" s="16" t="s">
        <v>255</v>
      </c>
      <c r="I2541" s="16" t="s">
        <v>255</v>
      </c>
      <c r="J2541" s="17">
        <v>401</v>
      </c>
      <c r="K2541" s="17">
        <v>0</v>
      </c>
      <c r="L2541" s="17">
        <v>401</v>
      </c>
      <c r="M2541" s="16" t="s">
        <v>1863</v>
      </c>
      <c r="N2541" s="15"/>
    </row>
    <row r="2542" spans="1:14" x14ac:dyDescent="0.2">
      <c r="A2542" s="18">
        <v>41550.874386574076</v>
      </c>
      <c r="B2542" s="16" t="s">
        <v>242</v>
      </c>
      <c r="C2542" s="16" t="s">
        <v>1644</v>
      </c>
      <c r="D2542" s="15">
        <v>41530.680902777778</v>
      </c>
      <c r="E2542" s="15">
        <v>41535.719756944447</v>
      </c>
      <c r="F2542" s="16" t="s">
        <v>274</v>
      </c>
      <c r="G2542" s="16" t="s">
        <v>10</v>
      </c>
      <c r="H2542" s="16" t="s">
        <v>252</v>
      </c>
      <c r="I2542" s="16" t="s">
        <v>252</v>
      </c>
      <c r="J2542" s="17">
        <v>220</v>
      </c>
      <c r="K2542" s="17">
        <v>0</v>
      </c>
      <c r="L2542" s="17">
        <v>220</v>
      </c>
      <c r="M2542" s="16" t="s">
        <v>1864</v>
      </c>
      <c r="N2542" s="15">
        <v>41944</v>
      </c>
    </row>
    <row r="2543" spans="1:14" x14ac:dyDescent="0.2">
      <c r="A2543" s="18">
        <v>41556.851747685185</v>
      </c>
      <c r="B2543" s="16" t="s">
        <v>230</v>
      </c>
      <c r="C2543" s="16" t="s">
        <v>1645</v>
      </c>
      <c r="D2543" s="15">
        <v>41536.646620370368</v>
      </c>
      <c r="E2543" s="15">
        <v>41541.916435185187</v>
      </c>
      <c r="F2543" s="16" t="s">
        <v>280</v>
      </c>
      <c r="G2543" s="16" t="s">
        <v>10</v>
      </c>
      <c r="H2543" s="16" t="s">
        <v>251</v>
      </c>
      <c r="I2543" s="16" t="s">
        <v>251</v>
      </c>
      <c r="J2543" s="17">
        <v>30</v>
      </c>
      <c r="K2543" s="17">
        <v>0</v>
      </c>
      <c r="L2543" s="17">
        <v>30</v>
      </c>
      <c r="M2543" s="16" t="s">
        <v>1864</v>
      </c>
      <c r="N2543" s="15">
        <v>41995</v>
      </c>
    </row>
    <row r="2544" spans="1:14" x14ac:dyDescent="0.2">
      <c r="A2544" s="18">
        <v>41548.86136574074</v>
      </c>
      <c r="B2544" s="16" t="s">
        <v>238</v>
      </c>
      <c r="C2544" s="16" t="s">
        <v>1646</v>
      </c>
      <c r="D2544" s="15">
        <v>41528.656053240738</v>
      </c>
      <c r="E2544" s="15">
        <v>41539.472280092596</v>
      </c>
      <c r="F2544" s="16" t="s">
        <v>288</v>
      </c>
      <c r="G2544" s="16" t="s">
        <v>10</v>
      </c>
      <c r="H2544" s="16" t="s">
        <v>252</v>
      </c>
      <c r="I2544" s="16" t="s">
        <v>252</v>
      </c>
      <c r="J2544" s="17">
        <v>30</v>
      </c>
      <c r="K2544" s="17">
        <v>200</v>
      </c>
      <c r="L2544" s="17">
        <v>230</v>
      </c>
      <c r="M2544" s="16" t="s">
        <v>1864</v>
      </c>
      <c r="N2544" s="15">
        <v>41794</v>
      </c>
    </row>
    <row r="2545" spans="1:14" x14ac:dyDescent="0.2">
      <c r="A2545" s="18">
        <v>41548.775740740741</v>
      </c>
      <c r="B2545" s="16" t="s">
        <v>232</v>
      </c>
      <c r="C2545" s="16" t="s">
        <v>1647</v>
      </c>
      <c r="D2545" s="15">
        <v>41528.535844907405</v>
      </c>
      <c r="E2545" s="15">
        <v>41539.70584490741</v>
      </c>
      <c r="F2545" s="16" t="s">
        <v>288</v>
      </c>
      <c r="G2545" s="16" t="s">
        <v>10</v>
      </c>
      <c r="H2545" s="16" t="s">
        <v>256</v>
      </c>
      <c r="I2545" s="16" t="s">
        <v>256</v>
      </c>
      <c r="J2545" s="17">
        <v>30</v>
      </c>
      <c r="K2545" s="17">
        <v>450</v>
      </c>
      <c r="L2545" s="17">
        <v>480</v>
      </c>
      <c r="M2545" s="16" t="s">
        <v>1864</v>
      </c>
      <c r="N2545" s="15">
        <v>41812</v>
      </c>
    </row>
    <row r="2546" spans="1:14" x14ac:dyDescent="0.2">
      <c r="A2546" s="18">
        <v>41548.765844907408</v>
      </c>
      <c r="B2546" s="16" t="s">
        <v>232</v>
      </c>
      <c r="C2546" s="16" t="s">
        <v>1648</v>
      </c>
      <c r="D2546" s="15">
        <v>41528.510300925926</v>
      </c>
      <c r="E2546" s="15">
        <v>41546.95045138889</v>
      </c>
      <c r="F2546" s="16" t="s">
        <v>288</v>
      </c>
      <c r="G2546" s="16" t="s">
        <v>10</v>
      </c>
      <c r="H2546" s="16" t="s">
        <v>256</v>
      </c>
      <c r="I2546" s="16" t="s">
        <v>256</v>
      </c>
      <c r="J2546" s="17">
        <v>30</v>
      </c>
      <c r="K2546" s="17">
        <v>2000</v>
      </c>
      <c r="L2546" s="17">
        <v>2030</v>
      </c>
      <c r="M2546" s="16" t="s">
        <v>1864</v>
      </c>
      <c r="N2546" s="15">
        <v>41712</v>
      </c>
    </row>
    <row r="2547" spans="1:14" x14ac:dyDescent="0.2">
      <c r="A2547" s="18">
        <v>41548.765590277777</v>
      </c>
      <c r="B2547" s="16" t="s">
        <v>232</v>
      </c>
      <c r="C2547" s="16" t="s">
        <v>1527</v>
      </c>
      <c r="D2547" s="15">
        <v>41528.501331018517</v>
      </c>
      <c r="E2547" s="15">
        <v>41546.946701388886</v>
      </c>
      <c r="F2547" s="16" t="s">
        <v>288</v>
      </c>
      <c r="G2547" s="16" t="s">
        <v>10</v>
      </c>
      <c r="H2547" s="16" t="s">
        <v>256</v>
      </c>
      <c r="I2547" s="16" t="s">
        <v>256</v>
      </c>
      <c r="J2547" s="17">
        <v>30</v>
      </c>
      <c r="K2547" s="17">
        <v>500</v>
      </c>
      <c r="L2547" s="17">
        <v>530</v>
      </c>
      <c r="M2547" s="16" t="s">
        <v>1864</v>
      </c>
      <c r="N2547" s="15">
        <v>41721</v>
      </c>
    </row>
    <row r="2548" spans="1:14" x14ac:dyDescent="0.2">
      <c r="A2548" s="18">
        <v>41548.856307870374</v>
      </c>
      <c r="B2548" s="16" t="s">
        <v>238</v>
      </c>
      <c r="C2548" s="16" t="s">
        <v>1639</v>
      </c>
      <c r="D2548" s="15">
        <v>41528.474942129629</v>
      </c>
      <c r="E2548" s="15">
        <v>41546.92523148148</v>
      </c>
      <c r="F2548" s="16" t="s">
        <v>288</v>
      </c>
      <c r="G2548" s="16" t="s">
        <v>10</v>
      </c>
      <c r="H2548" s="16" t="s">
        <v>252</v>
      </c>
      <c r="I2548" s="16" t="s">
        <v>252</v>
      </c>
      <c r="J2548" s="17">
        <v>30</v>
      </c>
      <c r="K2548" s="17">
        <v>273.02999999999997</v>
      </c>
      <c r="L2548" s="17">
        <v>303.02999999999997</v>
      </c>
      <c r="M2548" s="16" t="s">
        <v>1864</v>
      </c>
      <c r="N2548" s="15">
        <v>41732</v>
      </c>
    </row>
    <row r="2549" spans="1:14" x14ac:dyDescent="0.2">
      <c r="A2549" s="18">
        <v>41548.789664351854</v>
      </c>
      <c r="B2549" s="16" t="s">
        <v>237</v>
      </c>
      <c r="C2549" s="16" t="s">
        <v>1649</v>
      </c>
      <c r="D2549" s="15">
        <v>41528.334849537037</v>
      </c>
      <c r="E2549" s="15">
        <v>41546.899768518517</v>
      </c>
      <c r="F2549" s="16" t="s">
        <v>288</v>
      </c>
      <c r="G2549" s="16" t="s">
        <v>10</v>
      </c>
      <c r="H2549" s="16" t="s">
        <v>263</v>
      </c>
      <c r="I2549" s="16" t="s">
        <v>263</v>
      </c>
      <c r="J2549" s="17">
        <v>30</v>
      </c>
      <c r="K2549" s="17">
        <v>1710</v>
      </c>
      <c r="L2549" s="17">
        <v>1740</v>
      </c>
      <c r="M2549" s="16" t="s">
        <v>1864</v>
      </c>
      <c r="N2549" s="15">
        <v>41828</v>
      </c>
    </row>
    <row r="2550" spans="1:14" x14ac:dyDescent="0.2">
      <c r="A2550" s="18">
        <v>41548.657569444447</v>
      </c>
      <c r="B2550" s="16" t="s">
        <v>65</v>
      </c>
      <c r="C2550" s="16" t="s">
        <v>1515</v>
      </c>
      <c r="D2550" s="15">
        <v>41527.812835648147</v>
      </c>
      <c r="E2550" s="15">
        <v>41543.639537037037</v>
      </c>
      <c r="F2550" s="16" t="s">
        <v>326</v>
      </c>
      <c r="G2550" s="16" t="s">
        <v>10</v>
      </c>
      <c r="H2550" s="16" t="s">
        <v>255</v>
      </c>
      <c r="I2550" s="16" t="s">
        <v>255</v>
      </c>
      <c r="J2550" s="17">
        <v>30</v>
      </c>
      <c r="K2550" s="17">
        <v>0</v>
      </c>
      <c r="L2550" s="17">
        <v>30</v>
      </c>
      <c r="M2550" s="16" t="s">
        <v>1864</v>
      </c>
      <c r="N2550" s="15">
        <v>41719</v>
      </c>
    </row>
    <row r="2551" spans="1:14" x14ac:dyDescent="0.2">
      <c r="A2551" s="18">
        <v>41554.655011574076</v>
      </c>
      <c r="B2551" s="16" t="s">
        <v>121</v>
      </c>
      <c r="C2551" s="16" t="s">
        <v>1650</v>
      </c>
      <c r="D2551" s="15">
        <v>41533.679768518516</v>
      </c>
      <c r="E2551" s="15">
        <v>41553.506597222222</v>
      </c>
      <c r="F2551" s="16" t="s">
        <v>276</v>
      </c>
      <c r="G2551" s="16" t="s">
        <v>10</v>
      </c>
      <c r="H2551" s="16" t="s">
        <v>252</v>
      </c>
      <c r="I2551" s="16" t="s">
        <v>252</v>
      </c>
      <c r="J2551" s="17">
        <v>220</v>
      </c>
      <c r="K2551" s="17">
        <v>0</v>
      </c>
      <c r="L2551" s="17">
        <v>220</v>
      </c>
      <c r="M2551" s="16" t="s">
        <v>1863</v>
      </c>
      <c r="N2551" s="15"/>
    </row>
    <row r="2552" spans="1:14" x14ac:dyDescent="0.2">
      <c r="A2552" s="18">
        <v>41556.765185185184</v>
      </c>
      <c r="B2552" s="16" t="s">
        <v>241</v>
      </c>
      <c r="C2552" s="16" t="s">
        <v>335</v>
      </c>
      <c r="D2552" s="15">
        <v>41535.708391203705</v>
      </c>
      <c r="E2552" s="15">
        <v>41542.641469907408</v>
      </c>
      <c r="F2552" s="16" t="s">
        <v>276</v>
      </c>
      <c r="G2552" s="16" t="s">
        <v>10</v>
      </c>
      <c r="H2552" s="16" t="s">
        <v>256</v>
      </c>
      <c r="I2552" s="16" t="s">
        <v>256</v>
      </c>
      <c r="J2552" s="17">
        <v>470</v>
      </c>
      <c r="K2552" s="17">
        <v>0</v>
      </c>
      <c r="L2552" s="17">
        <v>470</v>
      </c>
      <c r="M2552" s="16" t="s">
        <v>1864</v>
      </c>
      <c r="N2552" s="15">
        <v>41953</v>
      </c>
    </row>
    <row r="2553" spans="1:14" x14ac:dyDescent="0.2">
      <c r="A2553" s="18">
        <v>41556.764780092592</v>
      </c>
      <c r="B2553" s="16" t="s">
        <v>241</v>
      </c>
      <c r="C2553" s="16" t="s">
        <v>335</v>
      </c>
      <c r="D2553" s="15">
        <v>41535.696967592594</v>
      </c>
      <c r="E2553" s="15">
        <v>41542.629201388889</v>
      </c>
      <c r="F2553" s="16" t="s">
        <v>276</v>
      </c>
      <c r="G2553" s="16" t="s">
        <v>10</v>
      </c>
      <c r="H2553" s="16" t="s">
        <v>256</v>
      </c>
      <c r="I2553" s="16" t="s">
        <v>256</v>
      </c>
      <c r="J2553" s="17">
        <v>470</v>
      </c>
      <c r="K2553" s="17">
        <v>0</v>
      </c>
      <c r="L2553" s="17">
        <v>470</v>
      </c>
      <c r="M2553" s="16" t="s">
        <v>1864</v>
      </c>
      <c r="N2553" s="15">
        <v>41953</v>
      </c>
    </row>
    <row r="2554" spans="1:14" x14ac:dyDescent="0.2">
      <c r="A2554" s="18">
        <v>41556.880659722221</v>
      </c>
      <c r="B2554" s="16" t="s">
        <v>215</v>
      </c>
      <c r="C2554" s="16" t="s">
        <v>1651</v>
      </c>
      <c r="D2554" s="15">
        <v>41535.808495370373</v>
      </c>
      <c r="F2554" s="16" t="s">
        <v>274</v>
      </c>
      <c r="G2554" s="16" t="s">
        <v>10</v>
      </c>
      <c r="H2554" s="16" t="s">
        <v>252</v>
      </c>
      <c r="I2554" s="16" t="s">
        <v>252</v>
      </c>
      <c r="J2554" s="17">
        <v>30</v>
      </c>
      <c r="K2554" s="17">
        <v>10</v>
      </c>
      <c r="L2554" s="17">
        <v>40</v>
      </c>
      <c r="M2554" s="16" t="s">
        <v>1864</v>
      </c>
      <c r="N2554" s="15">
        <v>41847</v>
      </c>
    </row>
    <row r="2555" spans="1:14" x14ac:dyDescent="0.2">
      <c r="A2555" s="18">
        <v>41550.871423611112</v>
      </c>
      <c r="B2555" s="16" t="s">
        <v>242</v>
      </c>
      <c r="C2555" s="16" t="s">
        <v>1652</v>
      </c>
      <c r="D2555" s="15">
        <v>41529.79179398148</v>
      </c>
      <c r="E2555" s="15">
        <v>41535.563067129631</v>
      </c>
      <c r="F2555" s="16" t="s">
        <v>274</v>
      </c>
      <c r="G2555" s="16" t="s">
        <v>10</v>
      </c>
      <c r="H2555" s="16" t="s">
        <v>252</v>
      </c>
      <c r="I2555" s="16" t="s">
        <v>252</v>
      </c>
      <c r="J2555" s="17">
        <v>220</v>
      </c>
      <c r="K2555" s="17">
        <v>0</v>
      </c>
      <c r="L2555" s="17">
        <v>220</v>
      </c>
      <c r="M2555" s="16" t="s">
        <v>1864</v>
      </c>
      <c r="N2555" s="15">
        <v>41690</v>
      </c>
    </row>
    <row r="2556" spans="1:14" x14ac:dyDescent="0.2">
      <c r="A2556" s="18">
        <v>41548.701631944445</v>
      </c>
      <c r="B2556" s="16" t="s">
        <v>125</v>
      </c>
      <c r="C2556" s="16" t="s">
        <v>1653</v>
      </c>
      <c r="D2556" s="15">
        <v>41527.616585648146</v>
      </c>
      <c r="E2556" s="15">
        <v>41531.959016203706</v>
      </c>
      <c r="F2556" s="16" t="s">
        <v>276</v>
      </c>
      <c r="G2556" s="16" t="s">
        <v>10</v>
      </c>
      <c r="H2556" s="16" t="s">
        <v>255</v>
      </c>
      <c r="I2556" s="16" t="s">
        <v>255</v>
      </c>
      <c r="J2556" s="17">
        <v>401</v>
      </c>
      <c r="K2556" s="17">
        <v>0</v>
      </c>
      <c r="L2556" s="17">
        <v>401</v>
      </c>
      <c r="M2556" s="16" t="s">
        <v>1863</v>
      </c>
      <c r="N2556" s="15"/>
    </row>
    <row r="2557" spans="1:14" x14ac:dyDescent="0.2">
      <c r="A2557" s="18">
        <v>41562.621620370373</v>
      </c>
      <c r="B2557" s="16" t="s">
        <v>74</v>
      </c>
      <c r="C2557" s="16" t="s">
        <v>306</v>
      </c>
      <c r="D2557" s="15">
        <v>41541.527800925927</v>
      </c>
      <c r="E2557" s="15">
        <v>41547.418634259258</v>
      </c>
      <c r="F2557" s="16" t="s">
        <v>276</v>
      </c>
      <c r="G2557" s="16" t="s">
        <v>10</v>
      </c>
      <c r="H2557" s="16" t="s">
        <v>251</v>
      </c>
      <c r="I2557" s="16" t="s">
        <v>251</v>
      </c>
      <c r="J2557" s="17">
        <v>30</v>
      </c>
      <c r="K2557" s="17">
        <v>0</v>
      </c>
      <c r="L2557" s="17">
        <v>30</v>
      </c>
      <c r="M2557" s="16" t="s">
        <v>1864</v>
      </c>
      <c r="N2557" s="15">
        <v>41780</v>
      </c>
    </row>
    <row r="2558" spans="1:14" x14ac:dyDescent="0.2">
      <c r="A2558" s="18">
        <v>41550.874108796299</v>
      </c>
      <c r="B2558" s="16" t="s">
        <v>242</v>
      </c>
      <c r="C2558" s="16" t="s">
        <v>1654</v>
      </c>
      <c r="D2558" s="15">
        <v>41529.736921296295</v>
      </c>
      <c r="E2558" s="15">
        <v>41535.615717592591</v>
      </c>
      <c r="F2558" s="16" t="s">
        <v>274</v>
      </c>
      <c r="G2558" s="16" t="s">
        <v>10</v>
      </c>
      <c r="H2558" s="16" t="s">
        <v>252</v>
      </c>
      <c r="I2558" s="16" t="s">
        <v>252</v>
      </c>
      <c r="J2558" s="17">
        <v>220</v>
      </c>
      <c r="K2558" s="17">
        <v>0</v>
      </c>
      <c r="L2558" s="17">
        <v>220</v>
      </c>
      <c r="M2558" s="16" t="s">
        <v>1864</v>
      </c>
      <c r="N2558" s="15">
        <v>41945</v>
      </c>
    </row>
    <row r="2559" spans="1:14" x14ac:dyDescent="0.2">
      <c r="A2559" s="18">
        <v>41553.732546296298</v>
      </c>
      <c r="B2559" s="16" t="s">
        <v>229</v>
      </c>
      <c r="C2559" s="16" t="s">
        <v>1655</v>
      </c>
      <c r="D2559" s="15">
        <v>41532.558182870373</v>
      </c>
      <c r="E2559" s="15">
        <v>41555.461701388886</v>
      </c>
      <c r="F2559" s="16" t="s">
        <v>274</v>
      </c>
      <c r="G2559" s="16" t="s">
        <v>10</v>
      </c>
      <c r="H2559" s="16" t="s">
        <v>252</v>
      </c>
      <c r="I2559" s="16" t="s">
        <v>252</v>
      </c>
      <c r="J2559" s="17">
        <v>30</v>
      </c>
      <c r="K2559" s="17">
        <v>200</v>
      </c>
      <c r="L2559" s="17">
        <v>230</v>
      </c>
      <c r="M2559" s="16" t="s">
        <v>1863</v>
      </c>
      <c r="N2559" s="15"/>
    </row>
    <row r="2560" spans="1:14" x14ac:dyDescent="0.2">
      <c r="A2560" s="18">
        <v>41553.734479166669</v>
      </c>
      <c r="B2560" s="16" t="s">
        <v>229</v>
      </c>
      <c r="C2560" s="16" t="s">
        <v>1251</v>
      </c>
      <c r="D2560" s="15">
        <v>41532.521041666667</v>
      </c>
      <c r="E2560" s="15">
        <v>41555.469722222224</v>
      </c>
      <c r="F2560" s="16" t="s">
        <v>274</v>
      </c>
      <c r="G2560" s="16" t="s">
        <v>10</v>
      </c>
      <c r="H2560" s="16" t="s">
        <v>253</v>
      </c>
      <c r="I2560" s="16" t="s">
        <v>253</v>
      </c>
      <c r="J2560" s="17">
        <v>30</v>
      </c>
      <c r="K2560" s="17">
        <v>0</v>
      </c>
      <c r="L2560" s="17">
        <v>30</v>
      </c>
      <c r="M2560" s="16" t="s">
        <v>1864</v>
      </c>
      <c r="N2560" s="15">
        <v>41682</v>
      </c>
    </row>
    <row r="2561" spans="1:14" x14ac:dyDescent="0.2">
      <c r="A2561" s="18">
        <v>41548.76935185185</v>
      </c>
      <c r="B2561" s="16" t="s">
        <v>157</v>
      </c>
      <c r="C2561" s="16" t="s">
        <v>1058</v>
      </c>
      <c r="D2561" s="15">
        <v>41527.520011574074</v>
      </c>
      <c r="E2561" s="15">
        <v>41542.612662037034</v>
      </c>
      <c r="F2561" s="16" t="s">
        <v>326</v>
      </c>
      <c r="G2561" s="16" t="s">
        <v>10</v>
      </c>
      <c r="H2561" s="16" t="s">
        <v>251</v>
      </c>
      <c r="I2561" s="16" t="s">
        <v>251</v>
      </c>
      <c r="J2561" s="17">
        <v>30</v>
      </c>
      <c r="K2561" s="17">
        <v>0</v>
      </c>
      <c r="L2561" s="17">
        <v>30</v>
      </c>
      <c r="M2561" s="16" t="s">
        <v>1864</v>
      </c>
      <c r="N2561" s="15">
        <v>41894</v>
      </c>
    </row>
    <row r="2562" spans="1:14" x14ac:dyDescent="0.2">
      <c r="A2562" s="18">
        <v>41562.622997685183</v>
      </c>
      <c r="B2562" s="16" t="s">
        <v>74</v>
      </c>
      <c r="C2562" s="16" t="s">
        <v>592</v>
      </c>
      <c r="D2562" s="15">
        <v>41540.986805555556</v>
      </c>
      <c r="E2562" s="15">
        <v>41547.49832175926</v>
      </c>
      <c r="F2562" s="16" t="s">
        <v>276</v>
      </c>
      <c r="G2562" s="16" t="s">
        <v>10</v>
      </c>
      <c r="H2562" s="16" t="s">
        <v>251</v>
      </c>
      <c r="I2562" s="16" t="s">
        <v>251</v>
      </c>
      <c r="J2562" s="17">
        <v>30</v>
      </c>
      <c r="K2562" s="17">
        <v>0</v>
      </c>
      <c r="L2562" s="17">
        <v>30</v>
      </c>
      <c r="M2562" s="16" t="s">
        <v>1864</v>
      </c>
      <c r="N2562" s="15">
        <v>41733</v>
      </c>
    </row>
    <row r="2563" spans="1:14" x14ac:dyDescent="0.2">
      <c r="A2563" s="18">
        <v>41554.623020833336</v>
      </c>
      <c r="B2563" s="16" t="s">
        <v>175</v>
      </c>
      <c r="C2563" s="16" t="s">
        <v>1296</v>
      </c>
      <c r="D2563" s="15">
        <v>41532.827453703707</v>
      </c>
      <c r="E2563" s="15">
        <v>41546.628472222219</v>
      </c>
      <c r="F2563" s="16" t="s">
        <v>274</v>
      </c>
      <c r="G2563" s="16" t="s">
        <v>10</v>
      </c>
      <c r="H2563" s="16" t="s">
        <v>253</v>
      </c>
      <c r="I2563" s="16" t="s">
        <v>253</v>
      </c>
      <c r="J2563" s="17">
        <v>30</v>
      </c>
      <c r="K2563" s="17">
        <v>750</v>
      </c>
      <c r="L2563" s="17">
        <v>780</v>
      </c>
      <c r="M2563" s="16" t="s">
        <v>1864</v>
      </c>
      <c r="N2563" s="15">
        <v>41689</v>
      </c>
    </row>
    <row r="2564" spans="1:14" x14ac:dyDescent="0.2">
      <c r="A2564" s="18">
        <v>41554.630868055552</v>
      </c>
      <c r="B2564" s="16" t="s">
        <v>175</v>
      </c>
      <c r="C2564" s="16" t="s">
        <v>1296</v>
      </c>
      <c r="D2564" s="15">
        <v>41532.827453703707</v>
      </c>
      <c r="E2564" s="15">
        <v>41546.628472222219</v>
      </c>
      <c r="F2564" s="16" t="s">
        <v>274</v>
      </c>
      <c r="G2564" s="16" t="s">
        <v>10</v>
      </c>
      <c r="H2564" s="16" t="s">
        <v>253</v>
      </c>
      <c r="I2564" s="16" t="s">
        <v>253</v>
      </c>
      <c r="J2564" s="17">
        <v>30</v>
      </c>
      <c r="K2564" s="17">
        <v>750</v>
      </c>
      <c r="L2564" s="17">
        <v>780</v>
      </c>
      <c r="M2564" s="16" t="s">
        <v>1864</v>
      </c>
      <c r="N2564" s="15">
        <v>41689</v>
      </c>
    </row>
    <row r="2565" spans="1:14" x14ac:dyDescent="0.2">
      <c r="A2565" s="18">
        <v>41548.67496527778</v>
      </c>
      <c r="B2565" s="16" t="s">
        <v>65</v>
      </c>
      <c r="C2565" s="16" t="s">
        <v>1327</v>
      </c>
      <c r="D2565" s="15">
        <v>41526.722731481481</v>
      </c>
      <c r="E2565" s="15">
        <v>41540.455324074072</v>
      </c>
      <c r="F2565" s="16" t="s">
        <v>326</v>
      </c>
      <c r="G2565" s="16" t="s">
        <v>10</v>
      </c>
      <c r="H2565" s="16" t="s">
        <v>251</v>
      </c>
      <c r="I2565" s="16" t="s">
        <v>251</v>
      </c>
      <c r="J2565" s="17">
        <v>30</v>
      </c>
      <c r="K2565" s="17">
        <v>0</v>
      </c>
      <c r="L2565" s="17">
        <v>30</v>
      </c>
      <c r="M2565" s="16" t="s">
        <v>1864</v>
      </c>
      <c r="N2565" s="15">
        <v>41692</v>
      </c>
    </row>
    <row r="2566" spans="1:14" x14ac:dyDescent="0.2">
      <c r="A2566" s="18">
        <v>41562.610127314816</v>
      </c>
      <c r="B2566" s="16" t="s">
        <v>74</v>
      </c>
      <c r="C2566" s="16" t="s">
        <v>592</v>
      </c>
      <c r="D2566" s="15">
        <v>41540.655775462961</v>
      </c>
      <c r="E2566" s="15">
        <v>41547.498969907407</v>
      </c>
      <c r="F2566" s="16" t="s">
        <v>276</v>
      </c>
      <c r="G2566" s="16" t="s">
        <v>10</v>
      </c>
      <c r="H2566" s="16" t="s">
        <v>251</v>
      </c>
      <c r="I2566" s="16" t="s">
        <v>251</v>
      </c>
      <c r="J2566" s="17">
        <v>30</v>
      </c>
      <c r="K2566" s="17">
        <v>0</v>
      </c>
      <c r="L2566" s="17">
        <v>30</v>
      </c>
      <c r="M2566" s="16" t="s">
        <v>1864</v>
      </c>
      <c r="N2566" s="15">
        <v>41733</v>
      </c>
    </row>
    <row r="2567" spans="1:14" x14ac:dyDescent="0.2">
      <c r="A2567" s="18">
        <v>41556.759722222225</v>
      </c>
      <c r="B2567" s="16" t="s">
        <v>241</v>
      </c>
      <c r="C2567" s="16" t="s">
        <v>335</v>
      </c>
      <c r="D2567" s="15">
        <v>41534.763229166667</v>
      </c>
      <c r="E2567" s="15">
        <v>41542.590717592589</v>
      </c>
      <c r="F2567" s="16" t="s">
        <v>276</v>
      </c>
      <c r="G2567" s="16" t="s">
        <v>10</v>
      </c>
      <c r="H2567" s="16" t="s">
        <v>256</v>
      </c>
      <c r="I2567" s="16" t="s">
        <v>256</v>
      </c>
      <c r="J2567" s="17">
        <v>470</v>
      </c>
      <c r="K2567" s="17">
        <v>0</v>
      </c>
      <c r="L2567" s="17">
        <v>470</v>
      </c>
      <c r="M2567" s="16" t="s">
        <v>1864</v>
      </c>
      <c r="N2567" s="15">
        <v>41953</v>
      </c>
    </row>
    <row r="2568" spans="1:14" x14ac:dyDescent="0.2">
      <c r="A2568" s="18">
        <v>41550.61074074074</v>
      </c>
      <c r="B2568" s="16" t="s">
        <v>243</v>
      </c>
      <c r="C2568" s="16" t="s">
        <v>517</v>
      </c>
      <c r="D2568" s="15">
        <v>41528.61273148148</v>
      </c>
      <c r="F2568" s="16" t="s">
        <v>274</v>
      </c>
      <c r="G2568" s="16" t="s">
        <v>10</v>
      </c>
      <c r="H2568" s="16" t="s">
        <v>255</v>
      </c>
      <c r="I2568" s="16" t="s">
        <v>255</v>
      </c>
      <c r="J2568" s="17">
        <v>949</v>
      </c>
      <c r="K2568" s="17">
        <v>0</v>
      </c>
      <c r="L2568" s="17">
        <v>949</v>
      </c>
      <c r="M2568" s="16" t="s">
        <v>1864</v>
      </c>
      <c r="N2568" s="15">
        <v>41873</v>
      </c>
    </row>
    <row r="2569" spans="1:14" x14ac:dyDescent="0.2">
      <c r="A2569" s="18">
        <v>41550.87127314815</v>
      </c>
      <c r="B2569" s="16" t="s">
        <v>242</v>
      </c>
      <c r="C2569" s="16" t="s">
        <v>1656</v>
      </c>
      <c r="D2569" s="15">
        <v>41528.837395833332</v>
      </c>
      <c r="E2569" s="15">
        <v>41535.719108796293</v>
      </c>
      <c r="F2569" s="16" t="s">
        <v>274</v>
      </c>
      <c r="G2569" s="16" t="s">
        <v>10</v>
      </c>
      <c r="H2569" s="16" t="s">
        <v>252</v>
      </c>
      <c r="I2569" s="16" t="s">
        <v>252</v>
      </c>
      <c r="J2569" s="17">
        <v>220</v>
      </c>
      <c r="K2569" s="17">
        <v>0</v>
      </c>
      <c r="L2569" s="17">
        <v>220</v>
      </c>
      <c r="M2569" s="16" t="s">
        <v>1864</v>
      </c>
      <c r="N2569" s="15">
        <v>41733</v>
      </c>
    </row>
    <row r="2570" spans="1:14" x14ac:dyDescent="0.2">
      <c r="A2570" s="18">
        <v>41554.632025462961</v>
      </c>
      <c r="B2570" s="16" t="s">
        <v>175</v>
      </c>
      <c r="C2570" s="16" t="s">
        <v>1296</v>
      </c>
      <c r="D2570" s="15">
        <v>41532.500532407408</v>
      </c>
      <c r="F2570" s="16" t="s">
        <v>274</v>
      </c>
      <c r="G2570" s="16" t="s">
        <v>10</v>
      </c>
      <c r="H2570" s="16" t="s">
        <v>253</v>
      </c>
      <c r="I2570" s="16" t="s">
        <v>253</v>
      </c>
      <c r="J2570" s="17">
        <v>30</v>
      </c>
      <c r="K2570" s="17">
        <v>847</v>
      </c>
      <c r="L2570" s="17">
        <v>877</v>
      </c>
      <c r="M2570" s="16" t="s">
        <v>1864</v>
      </c>
      <c r="N2570" s="15">
        <v>41689</v>
      </c>
    </row>
    <row r="2571" spans="1:14" x14ac:dyDescent="0.2">
      <c r="A2571" s="18">
        <v>41554.633842592593</v>
      </c>
      <c r="B2571" s="16" t="s">
        <v>175</v>
      </c>
      <c r="C2571" s="16" t="s">
        <v>1296</v>
      </c>
      <c r="D2571" s="15">
        <v>41532.500532407408</v>
      </c>
      <c r="F2571" s="16" t="s">
        <v>274</v>
      </c>
      <c r="G2571" s="16" t="s">
        <v>10</v>
      </c>
      <c r="H2571" s="16" t="s">
        <v>253</v>
      </c>
      <c r="I2571" s="16" t="s">
        <v>253</v>
      </c>
      <c r="J2571" s="17">
        <v>30</v>
      </c>
      <c r="K2571" s="17">
        <v>847</v>
      </c>
      <c r="L2571" s="17">
        <v>877</v>
      </c>
      <c r="M2571" s="16" t="s">
        <v>1864</v>
      </c>
      <c r="N2571" s="15">
        <v>41689</v>
      </c>
    </row>
    <row r="2572" spans="1:14" x14ac:dyDescent="0.2">
      <c r="A2572" s="18">
        <v>41550.871064814812</v>
      </c>
      <c r="B2572" s="16" t="s">
        <v>242</v>
      </c>
      <c r="C2572" s="16" t="s">
        <v>1657</v>
      </c>
      <c r="D2572" s="15">
        <v>41528.723969907405</v>
      </c>
      <c r="E2572" s="15">
        <v>41548.620243055557</v>
      </c>
      <c r="F2572" s="16" t="s">
        <v>274</v>
      </c>
      <c r="G2572" s="16" t="s">
        <v>10</v>
      </c>
      <c r="H2572" s="16" t="s">
        <v>252</v>
      </c>
      <c r="I2572" s="16" t="s">
        <v>252</v>
      </c>
      <c r="J2572" s="17">
        <v>220</v>
      </c>
      <c r="K2572" s="17">
        <v>0</v>
      </c>
      <c r="L2572" s="17">
        <v>220</v>
      </c>
      <c r="M2572" s="16" t="s">
        <v>1864</v>
      </c>
      <c r="N2572" s="15">
        <v>41948</v>
      </c>
    </row>
    <row r="2573" spans="1:14" x14ac:dyDescent="0.2">
      <c r="A2573" s="18">
        <v>41556.762546296297</v>
      </c>
      <c r="B2573" s="16" t="s">
        <v>241</v>
      </c>
      <c r="C2573" s="16" t="s">
        <v>1658</v>
      </c>
      <c r="D2573" s="15">
        <v>41534.512245370373</v>
      </c>
      <c r="E2573" s="15">
        <v>41542.589108796295</v>
      </c>
      <c r="F2573" s="16" t="s">
        <v>276</v>
      </c>
      <c r="G2573" s="16" t="s">
        <v>10</v>
      </c>
      <c r="H2573" s="16" t="s">
        <v>252</v>
      </c>
      <c r="I2573" s="16" t="s">
        <v>252</v>
      </c>
      <c r="J2573" s="17">
        <v>220</v>
      </c>
      <c r="K2573" s="17">
        <v>0</v>
      </c>
      <c r="L2573" s="17">
        <v>220</v>
      </c>
      <c r="M2573" s="16" t="s">
        <v>1864</v>
      </c>
      <c r="N2573" s="15">
        <v>41936</v>
      </c>
    </row>
    <row r="2574" spans="1:14" x14ac:dyDescent="0.2">
      <c r="A2574" s="18">
        <v>41550.870925925927</v>
      </c>
      <c r="B2574" s="16" t="s">
        <v>242</v>
      </c>
      <c r="C2574" s="16" t="s">
        <v>1659</v>
      </c>
      <c r="D2574" s="15">
        <v>41528.620127314818</v>
      </c>
      <c r="E2574" s="15">
        <v>41535.49596064815</v>
      </c>
      <c r="F2574" s="16" t="s">
        <v>274</v>
      </c>
      <c r="G2574" s="16" t="s">
        <v>10</v>
      </c>
      <c r="H2574" s="16" t="s">
        <v>252</v>
      </c>
      <c r="I2574" s="16" t="s">
        <v>252</v>
      </c>
      <c r="J2574" s="17">
        <v>220</v>
      </c>
      <c r="K2574" s="17">
        <v>0</v>
      </c>
      <c r="L2574" s="17">
        <v>220</v>
      </c>
      <c r="M2574" s="16" t="s">
        <v>1863</v>
      </c>
      <c r="N2574" s="15"/>
    </row>
    <row r="2575" spans="1:14" x14ac:dyDescent="0.2">
      <c r="A2575" s="18">
        <v>41550.870729166665</v>
      </c>
      <c r="B2575" s="16" t="s">
        <v>242</v>
      </c>
      <c r="C2575" s="16" t="s">
        <v>1660</v>
      </c>
      <c r="D2575" s="15">
        <v>41528.604583333334</v>
      </c>
      <c r="E2575" s="15">
        <v>41548.649143518516</v>
      </c>
      <c r="F2575" s="16" t="s">
        <v>274</v>
      </c>
      <c r="G2575" s="16" t="s">
        <v>10</v>
      </c>
      <c r="H2575" s="16" t="s">
        <v>252</v>
      </c>
      <c r="I2575" s="16" t="s">
        <v>252</v>
      </c>
      <c r="J2575" s="17">
        <v>220</v>
      </c>
      <c r="K2575" s="17">
        <v>0</v>
      </c>
      <c r="L2575" s="17">
        <v>220</v>
      </c>
      <c r="M2575" s="16" t="s">
        <v>1863</v>
      </c>
      <c r="N2575" s="15"/>
    </row>
    <row r="2576" spans="1:14" x14ac:dyDescent="0.2">
      <c r="A2576" s="18">
        <v>41550.870532407411</v>
      </c>
      <c r="B2576" s="16" t="s">
        <v>242</v>
      </c>
      <c r="C2576" s="16" t="s">
        <v>1660</v>
      </c>
      <c r="D2576" s="15">
        <v>41528.600335648145</v>
      </c>
      <c r="E2576" s="15">
        <v>41548.648923611108</v>
      </c>
      <c r="F2576" s="16" t="s">
        <v>274</v>
      </c>
      <c r="G2576" s="16" t="s">
        <v>10</v>
      </c>
      <c r="H2576" s="16" t="s">
        <v>252</v>
      </c>
      <c r="I2576" s="16" t="s">
        <v>252</v>
      </c>
      <c r="J2576" s="17">
        <v>220</v>
      </c>
      <c r="K2576" s="17">
        <v>0</v>
      </c>
      <c r="L2576" s="17">
        <v>220</v>
      </c>
      <c r="M2576" s="16" t="s">
        <v>1863</v>
      </c>
      <c r="N2576" s="15"/>
    </row>
    <row r="2577" spans="1:14" x14ac:dyDescent="0.2">
      <c r="A2577" s="18">
        <v>41548.757372685184</v>
      </c>
      <c r="B2577" s="16" t="s">
        <v>236</v>
      </c>
      <c r="C2577" s="16" t="s">
        <v>1661</v>
      </c>
      <c r="D2577" s="15">
        <v>41526.448321759257</v>
      </c>
      <c r="E2577" s="15">
        <v>41539.483877314815</v>
      </c>
      <c r="F2577" s="16" t="s">
        <v>575</v>
      </c>
      <c r="G2577" s="16" t="s">
        <v>11</v>
      </c>
      <c r="H2577" s="16" t="s">
        <v>251</v>
      </c>
      <c r="I2577" s="16" t="s">
        <v>251</v>
      </c>
      <c r="J2577" s="17">
        <v>90</v>
      </c>
      <c r="K2577" s="17">
        <v>136</v>
      </c>
      <c r="L2577" s="17">
        <v>226</v>
      </c>
      <c r="M2577" s="16" t="s">
        <v>1863</v>
      </c>
      <c r="N2577" s="15"/>
    </row>
    <row r="2578" spans="1:14" x14ac:dyDescent="0.2">
      <c r="A2578" s="18">
        <v>41556.761134259257</v>
      </c>
      <c r="B2578" s="16" t="s">
        <v>241</v>
      </c>
      <c r="C2578" s="16" t="s">
        <v>1596</v>
      </c>
      <c r="D2578" s="15">
        <v>41534.400196759256</v>
      </c>
      <c r="E2578" s="15">
        <v>41540.706087962964</v>
      </c>
      <c r="F2578" s="16" t="s">
        <v>276</v>
      </c>
      <c r="G2578" s="16" t="s">
        <v>10</v>
      </c>
      <c r="H2578" s="16" t="s">
        <v>252</v>
      </c>
      <c r="I2578" s="16" t="s">
        <v>252</v>
      </c>
      <c r="J2578" s="17">
        <v>220</v>
      </c>
      <c r="K2578" s="17">
        <v>300</v>
      </c>
      <c r="L2578" s="17">
        <v>520</v>
      </c>
      <c r="M2578" s="16" t="s">
        <v>1864</v>
      </c>
      <c r="N2578" s="15">
        <v>41727</v>
      </c>
    </row>
    <row r="2579" spans="1:14" x14ac:dyDescent="0.2">
      <c r="A2579" s="18">
        <v>41554.631377314814</v>
      </c>
      <c r="B2579" s="16" t="s">
        <v>175</v>
      </c>
      <c r="C2579" s="16" t="s">
        <v>1296</v>
      </c>
      <c r="D2579" s="15">
        <v>41531.675046296295</v>
      </c>
      <c r="E2579" s="15">
        <v>41538.618576388886</v>
      </c>
      <c r="F2579" s="16" t="s">
        <v>274</v>
      </c>
      <c r="G2579" s="16" t="s">
        <v>10</v>
      </c>
      <c r="H2579" s="16" t="s">
        <v>253</v>
      </c>
      <c r="I2579" s="16" t="s">
        <v>253</v>
      </c>
      <c r="J2579" s="17">
        <v>30</v>
      </c>
      <c r="K2579" s="17">
        <v>472.8</v>
      </c>
      <c r="L2579" s="17">
        <v>502.8</v>
      </c>
      <c r="M2579" s="16" t="s">
        <v>1864</v>
      </c>
      <c r="N2579" s="15">
        <v>41689</v>
      </c>
    </row>
    <row r="2580" spans="1:14" x14ac:dyDescent="0.2">
      <c r="A2580" s="18">
        <v>41548.883368055554</v>
      </c>
      <c r="B2580" s="16" t="s">
        <v>70</v>
      </c>
      <c r="C2580" s="16" t="s">
        <v>1662</v>
      </c>
      <c r="D2580" s="15">
        <v>41525.763506944444</v>
      </c>
      <c r="E2580" s="15">
        <v>41528.811724537038</v>
      </c>
      <c r="F2580" s="16" t="s">
        <v>274</v>
      </c>
      <c r="G2580" s="16" t="s">
        <v>10</v>
      </c>
      <c r="H2580" s="16" t="s">
        <v>252</v>
      </c>
      <c r="I2580" s="16" t="s">
        <v>252</v>
      </c>
      <c r="J2580" s="17">
        <v>220</v>
      </c>
      <c r="K2580" s="17">
        <v>200</v>
      </c>
      <c r="L2580" s="17">
        <v>420</v>
      </c>
      <c r="M2580" s="16" t="s">
        <v>1864</v>
      </c>
      <c r="N2580" s="15">
        <v>41917</v>
      </c>
    </row>
    <row r="2581" spans="1:14" x14ac:dyDescent="0.2">
      <c r="A2581" s="18">
        <v>41550.871921296297</v>
      </c>
      <c r="B2581" s="16" t="s">
        <v>242</v>
      </c>
      <c r="C2581" s="16" t="s">
        <v>738</v>
      </c>
      <c r="D2581" s="15">
        <v>41527.640347222223</v>
      </c>
      <c r="E2581" s="15">
        <v>41535.58997685185</v>
      </c>
      <c r="F2581" s="16" t="s">
        <v>274</v>
      </c>
      <c r="G2581" s="16" t="s">
        <v>10</v>
      </c>
      <c r="H2581" s="16" t="s">
        <v>252</v>
      </c>
      <c r="I2581" s="16" t="s">
        <v>252</v>
      </c>
      <c r="J2581" s="17">
        <v>220</v>
      </c>
      <c r="K2581" s="17">
        <v>0</v>
      </c>
      <c r="L2581" s="17">
        <v>220</v>
      </c>
      <c r="M2581" s="16" t="s">
        <v>1864</v>
      </c>
      <c r="N2581" s="15">
        <v>41747</v>
      </c>
    </row>
    <row r="2582" spans="1:14" x14ac:dyDescent="0.2">
      <c r="A2582" s="18">
        <v>41560.893564814818</v>
      </c>
      <c r="B2582" s="16" t="s">
        <v>169</v>
      </c>
      <c r="C2582" s="16" t="s">
        <v>1663</v>
      </c>
      <c r="D2582" s="15">
        <v>41537.482499999998</v>
      </c>
      <c r="E2582" s="15">
        <v>41545.639143518521</v>
      </c>
      <c r="F2582" s="16" t="s">
        <v>276</v>
      </c>
      <c r="G2582" s="16" t="s">
        <v>10</v>
      </c>
      <c r="H2582" s="16" t="s">
        <v>256</v>
      </c>
      <c r="I2582" s="16" t="s">
        <v>256</v>
      </c>
      <c r="J2582" s="17">
        <v>220</v>
      </c>
      <c r="K2582" s="17">
        <v>0</v>
      </c>
      <c r="L2582" s="17">
        <v>220</v>
      </c>
      <c r="M2582" s="16" t="s">
        <v>1863</v>
      </c>
      <c r="N2582" s="15"/>
    </row>
    <row r="2583" spans="1:14" x14ac:dyDescent="0.2">
      <c r="A2583" s="18">
        <v>41560.89340277778</v>
      </c>
      <c r="B2583" s="16" t="s">
        <v>169</v>
      </c>
      <c r="C2583" s="16" t="s">
        <v>1664</v>
      </c>
      <c r="D2583" s="15">
        <v>41537.475543981483</v>
      </c>
      <c r="E2583" s="15">
        <v>41545.638738425929</v>
      </c>
      <c r="F2583" s="16" t="s">
        <v>276</v>
      </c>
      <c r="G2583" s="16" t="s">
        <v>10</v>
      </c>
      <c r="H2583" s="16" t="s">
        <v>256</v>
      </c>
      <c r="I2583" s="16" t="s">
        <v>256</v>
      </c>
      <c r="J2583" s="17">
        <v>220</v>
      </c>
      <c r="K2583" s="17">
        <v>0</v>
      </c>
      <c r="L2583" s="17">
        <v>220</v>
      </c>
      <c r="M2583" s="16" t="s">
        <v>1863</v>
      </c>
      <c r="N2583" s="15"/>
    </row>
    <row r="2584" spans="1:14" x14ac:dyDescent="0.2">
      <c r="A2584" s="18">
        <v>41556.852858796294</v>
      </c>
      <c r="B2584" s="16" t="s">
        <v>230</v>
      </c>
      <c r="C2584" s="16" t="s">
        <v>1665</v>
      </c>
      <c r="D2584" s="15">
        <v>41533.415752314817</v>
      </c>
      <c r="E2584" s="15">
        <v>41541.90420138889</v>
      </c>
      <c r="F2584" s="16" t="s">
        <v>280</v>
      </c>
      <c r="G2584" s="16" t="s">
        <v>10</v>
      </c>
      <c r="H2584" s="16" t="s">
        <v>251</v>
      </c>
      <c r="I2584" s="16" t="s">
        <v>251</v>
      </c>
      <c r="J2584" s="17">
        <v>30</v>
      </c>
      <c r="K2584" s="17">
        <v>0</v>
      </c>
      <c r="L2584" s="17">
        <v>30</v>
      </c>
      <c r="M2584" s="16" t="s">
        <v>1864</v>
      </c>
      <c r="N2584" s="15">
        <v>41903</v>
      </c>
    </row>
    <row r="2585" spans="1:14" x14ac:dyDescent="0.2">
      <c r="A2585" s="18">
        <v>41550.872048611112</v>
      </c>
      <c r="B2585" s="16" t="s">
        <v>242</v>
      </c>
      <c r="C2585" s="16" t="s">
        <v>590</v>
      </c>
      <c r="D2585" s="15">
        <v>41527.420324074075</v>
      </c>
      <c r="E2585" s="15">
        <v>41535.827164351853</v>
      </c>
      <c r="F2585" s="16" t="s">
        <v>274</v>
      </c>
      <c r="G2585" s="16" t="s">
        <v>10</v>
      </c>
      <c r="H2585" s="16" t="s">
        <v>252</v>
      </c>
      <c r="I2585" s="16" t="s">
        <v>252</v>
      </c>
      <c r="J2585" s="17">
        <v>220</v>
      </c>
      <c r="K2585" s="17">
        <v>0</v>
      </c>
      <c r="L2585" s="17">
        <v>220</v>
      </c>
      <c r="M2585" s="16" t="s">
        <v>1864</v>
      </c>
      <c r="N2585" s="15">
        <v>41739</v>
      </c>
    </row>
    <row r="2586" spans="1:14" x14ac:dyDescent="0.2">
      <c r="A2586" s="18">
        <v>41556.879004629627</v>
      </c>
      <c r="B2586" s="16" t="s">
        <v>215</v>
      </c>
      <c r="C2586" s="16" t="s">
        <v>1666</v>
      </c>
      <c r="D2586" s="15">
        <v>41533.38385416667</v>
      </c>
      <c r="F2586" s="16" t="s">
        <v>274</v>
      </c>
      <c r="G2586" s="16" t="s">
        <v>10</v>
      </c>
      <c r="H2586" s="16" t="s">
        <v>252</v>
      </c>
      <c r="I2586" s="16" t="s">
        <v>252</v>
      </c>
      <c r="J2586" s="17">
        <v>30</v>
      </c>
      <c r="K2586" s="17">
        <v>450</v>
      </c>
      <c r="L2586" s="17">
        <v>480</v>
      </c>
      <c r="M2586" s="16" t="s">
        <v>1864</v>
      </c>
      <c r="N2586" s="15">
        <v>41840</v>
      </c>
    </row>
    <row r="2587" spans="1:14" x14ac:dyDescent="0.2">
      <c r="A2587" s="18">
        <v>41548.883217592593</v>
      </c>
      <c r="B2587" s="16" t="s">
        <v>70</v>
      </c>
      <c r="C2587" s="16" t="s">
        <v>1667</v>
      </c>
      <c r="D2587" s="15">
        <v>41525.314328703702</v>
      </c>
      <c r="E2587" s="15">
        <v>41528.544479166667</v>
      </c>
      <c r="F2587" s="16" t="s">
        <v>274</v>
      </c>
      <c r="G2587" s="16" t="s">
        <v>10</v>
      </c>
      <c r="H2587" s="16" t="s">
        <v>252</v>
      </c>
      <c r="I2587" s="16" t="s">
        <v>252</v>
      </c>
      <c r="J2587" s="17">
        <v>220</v>
      </c>
      <c r="K2587" s="17">
        <v>0</v>
      </c>
      <c r="L2587" s="17">
        <v>220</v>
      </c>
      <c r="M2587" s="16" t="s">
        <v>1864</v>
      </c>
      <c r="N2587" s="15">
        <v>41965</v>
      </c>
    </row>
    <row r="2588" spans="1:14" x14ac:dyDescent="0.2">
      <c r="A2588" s="18">
        <v>41556.400960648149</v>
      </c>
      <c r="B2588" s="16" t="s">
        <v>233</v>
      </c>
      <c r="C2588" s="16" t="s">
        <v>1668</v>
      </c>
      <c r="D2588" s="15">
        <v>41532.773009259261</v>
      </c>
      <c r="E2588" s="15">
        <v>41547.6096875</v>
      </c>
      <c r="F2588" s="16" t="s">
        <v>326</v>
      </c>
      <c r="G2588" s="16" t="s">
        <v>10</v>
      </c>
      <c r="H2588" s="16" t="s">
        <v>254</v>
      </c>
      <c r="I2588" s="16" t="s">
        <v>254</v>
      </c>
      <c r="J2588" s="17">
        <v>30</v>
      </c>
      <c r="K2588" s="17">
        <v>317.60000000000002</v>
      </c>
      <c r="L2588" s="17">
        <v>347.6</v>
      </c>
      <c r="M2588" s="16" t="s">
        <v>1864</v>
      </c>
      <c r="N2588" s="15">
        <v>41703</v>
      </c>
    </row>
    <row r="2589" spans="1:14" x14ac:dyDescent="0.2">
      <c r="A2589" s="18">
        <v>41556.438194444447</v>
      </c>
      <c r="B2589" s="16" t="s">
        <v>240</v>
      </c>
      <c r="C2589" s="16" t="s">
        <v>1669</v>
      </c>
      <c r="D2589" s="15">
        <v>41532.610636574071</v>
      </c>
      <c r="E2589" s="15">
        <v>41562.901736111111</v>
      </c>
      <c r="F2589" s="16" t="s">
        <v>288</v>
      </c>
      <c r="G2589" s="16" t="s">
        <v>10</v>
      </c>
      <c r="H2589" s="16" t="s">
        <v>256</v>
      </c>
      <c r="I2589" s="16" t="s">
        <v>256</v>
      </c>
      <c r="J2589" s="17">
        <v>30</v>
      </c>
      <c r="K2589" s="17">
        <v>663</v>
      </c>
      <c r="L2589" s="17">
        <v>693</v>
      </c>
      <c r="M2589" s="16" t="s">
        <v>1864</v>
      </c>
      <c r="N2589" s="15">
        <v>41821</v>
      </c>
    </row>
    <row r="2590" spans="1:14" x14ac:dyDescent="0.2">
      <c r="A2590" s="18">
        <v>41556.880300925928</v>
      </c>
      <c r="B2590" s="16" t="s">
        <v>215</v>
      </c>
      <c r="C2590" s="16" t="s">
        <v>1670</v>
      </c>
      <c r="D2590" s="15">
        <v>41532.705000000002</v>
      </c>
      <c r="F2590" s="16" t="s">
        <v>274</v>
      </c>
      <c r="G2590" s="16" t="s">
        <v>10</v>
      </c>
      <c r="H2590" s="16" t="s">
        <v>252</v>
      </c>
      <c r="I2590" s="16" t="s">
        <v>252</v>
      </c>
      <c r="J2590" s="17">
        <v>30</v>
      </c>
      <c r="K2590" s="17">
        <v>228.75</v>
      </c>
      <c r="L2590" s="17">
        <v>258.75</v>
      </c>
      <c r="M2590" s="16" t="s">
        <v>1864</v>
      </c>
      <c r="N2590" s="15">
        <v>41967</v>
      </c>
    </row>
    <row r="2591" spans="1:14" x14ac:dyDescent="0.2">
      <c r="A2591" s="18">
        <v>41550.871678240743</v>
      </c>
      <c r="B2591" s="16" t="s">
        <v>242</v>
      </c>
      <c r="C2591" s="16" t="s">
        <v>1671</v>
      </c>
      <c r="D2591" s="15">
        <v>41526.681423611109</v>
      </c>
      <c r="E2591" s="15">
        <v>41535.758298611108</v>
      </c>
      <c r="F2591" s="16" t="s">
        <v>274</v>
      </c>
      <c r="G2591" s="16" t="s">
        <v>10</v>
      </c>
      <c r="H2591" s="16" t="s">
        <v>252</v>
      </c>
      <c r="I2591" s="16" t="s">
        <v>252</v>
      </c>
      <c r="J2591" s="17">
        <v>220</v>
      </c>
      <c r="K2591" s="17">
        <v>0</v>
      </c>
      <c r="L2591" s="17">
        <v>220</v>
      </c>
      <c r="M2591" s="16" t="s">
        <v>1864</v>
      </c>
      <c r="N2591" s="15">
        <v>41937</v>
      </c>
    </row>
    <row r="2592" spans="1:14" x14ac:dyDescent="0.2">
      <c r="A2592" s="18">
        <v>41560.533599537041</v>
      </c>
      <c r="B2592" s="16" t="s">
        <v>195</v>
      </c>
      <c r="C2592" s="16" t="s">
        <v>1672</v>
      </c>
      <c r="D2592" s="15">
        <v>41535.715150462966</v>
      </c>
      <c r="E2592" s="15">
        <v>41547.588923611111</v>
      </c>
      <c r="F2592" s="16" t="s">
        <v>288</v>
      </c>
      <c r="G2592" s="16" t="s">
        <v>10</v>
      </c>
      <c r="H2592" s="16" t="s">
        <v>264</v>
      </c>
      <c r="I2592" s="16" t="s">
        <v>264</v>
      </c>
      <c r="J2592" s="17">
        <v>30</v>
      </c>
      <c r="K2592" s="17">
        <v>2900</v>
      </c>
      <c r="L2592" s="17">
        <v>2930</v>
      </c>
      <c r="M2592" s="16" t="s">
        <v>1864</v>
      </c>
      <c r="N2592" s="15">
        <v>41828</v>
      </c>
    </row>
    <row r="2593" spans="1:14" x14ac:dyDescent="0.2">
      <c r="A2593" s="18">
        <v>41554.575104166666</v>
      </c>
      <c r="B2593" s="16" t="s">
        <v>75</v>
      </c>
      <c r="C2593" s="16" t="s">
        <v>1257</v>
      </c>
      <c r="D2593" s="15">
        <v>41529.621423611112</v>
      </c>
      <c r="E2593" s="15">
        <v>41532.74287037037</v>
      </c>
      <c r="F2593" s="16" t="s">
        <v>280</v>
      </c>
      <c r="G2593" s="16" t="s">
        <v>10</v>
      </c>
      <c r="H2593" s="16" t="s">
        <v>251</v>
      </c>
      <c r="I2593" s="16" t="s">
        <v>251</v>
      </c>
      <c r="J2593" s="17">
        <v>30</v>
      </c>
      <c r="K2593" s="17">
        <v>0</v>
      </c>
      <c r="L2593" s="17">
        <v>30</v>
      </c>
      <c r="M2593" s="16" t="s">
        <v>1864</v>
      </c>
      <c r="N2593" s="15">
        <v>41685</v>
      </c>
    </row>
    <row r="2594" spans="1:14" x14ac:dyDescent="0.2">
      <c r="A2594" s="18">
        <v>41554.654374999998</v>
      </c>
      <c r="B2594" s="16" t="s">
        <v>121</v>
      </c>
      <c r="C2594" s="16" t="s">
        <v>1673</v>
      </c>
      <c r="D2594" s="15">
        <v>41529.671354166669</v>
      </c>
      <c r="E2594" s="15">
        <v>41551.887615740743</v>
      </c>
      <c r="F2594" s="16" t="s">
        <v>276</v>
      </c>
      <c r="G2594" s="16" t="s">
        <v>10</v>
      </c>
      <c r="H2594" s="16" t="s">
        <v>261</v>
      </c>
      <c r="I2594" s="16" t="s">
        <v>261</v>
      </c>
      <c r="J2594" s="17">
        <v>220</v>
      </c>
      <c r="K2594" s="17">
        <v>0</v>
      </c>
      <c r="L2594" s="17">
        <v>220</v>
      </c>
      <c r="M2594" s="16" t="s">
        <v>1863</v>
      </c>
      <c r="N2594" s="15"/>
    </row>
    <row r="2595" spans="1:14" x14ac:dyDescent="0.2">
      <c r="A2595" s="18">
        <v>41548.5080787037</v>
      </c>
      <c r="B2595" s="16" t="s">
        <v>97</v>
      </c>
      <c r="C2595" s="16" t="s">
        <v>1674</v>
      </c>
      <c r="D2595" s="15">
        <v>41523.473287037035</v>
      </c>
      <c r="E2595" s="15">
        <v>41532.668946759259</v>
      </c>
      <c r="F2595" s="16" t="s">
        <v>280</v>
      </c>
      <c r="G2595" s="16" t="s">
        <v>10</v>
      </c>
      <c r="H2595" s="16" t="s">
        <v>254</v>
      </c>
      <c r="I2595" s="16" t="s">
        <v>254</v>
      </c>
      <c r="J2595" s="17">
        <v>30</v>
      </c>
      <c r="K2595" s="17">
        <v>92.02</v>
      </c>
      <c r="L2595" s="17">
        <v>122.02</v>
      </c>
      <c r="M2595" s="16" t="s">
        <v>1863</v>
      </c>
      <c r="N2595" s="15"/>
    </row>
    <row r="2596" spans="1:14" x14ac:dyDescent="0.2">
      <c r="A2596" s="18">
        <v>41548.516817129632</v>
      </c>
      <c r="B2596" s="16" t="s">
        <v>97</v>
      </c>
      <c r="C2596" s="16" t="s">
        <v>1674</v>
      </c>
      <c r="D2596" s="15">
        <v>41523.473287037035</v>
      </c>
      <c r="E2596" s="15">
        <v>41532.668946759259</v>
      </c>
      <c r="F2596" s="16" t="s">
        <v>280</v>
      </c>
      <c r="G2596" s="16" t="s">
        <v>10</v>
      </c>
      <c r="H2596" s="16" t="s">
        <v>254</v>
      </c>
      <c r="I2596" s="16" t="s">
        <v>254</v>
      </c>
      <c r="J2596" s="17">
        <v>30</v>
      </c>
      <c r="K2596" s="17">
        <v>92.02</v>
      </c>
      <c r="L2596" s="17">
        <v>122.02</v>
      </c>
      <c r="M2596" s="16" t="s">
        <v>1863</v>
      </c>
      <c r="N2596" s="15"/>
    </row>
    <row r="2597" spans="1:14" x14ac:dyDescent="0.2">
      <c r="A2597" s="18">
        <v>41560.893240740741</v>
      </c>
      <c r="B2597" s="16" t="s">
        <v>169</v>
      </c>
      <c r="C2597" s="16" t="s">
        <v>745</v>
      </c>
      <c r="D2597" s="15">
        <v>41535.515393518515</v>
      </c>
      <c r="E2597" s="15">
        <v>41545.631157407406</v>
      </c>
      <c r="F2597" s="16" t="s">
        <v>276</v>
      </c>
      <c r="G2597" s="16" t="s">
        <v>10</v>
      </c>
      <c r="H2597" s="16" t="s">
        <v>256</v>
      </c>
      <c r="I2597" s="16" t="s">
        <v>256</v>
      </c>
      <c r="J2597" s="17">
        <v>470</v>
      </c>
      <c r="K2597" s="17">
        <v>0</v>
      </c>
      <c r="L2597" s="17">
        <v>470</v>
      </c>
      <c r="M2597" s="16" t="s">
        <v>1864</v>
      </c>
      <c r="N2597" s="15">
        <v>41696</v>
      </c>
    </row>
    <row r="2598" spans="1:14" x14ac:dyDescent="0.2">
      <c r="A2598" s="18">
        <v>41550.731319444443</v>
      </c>
      <c r="B2598" s="16" t="s">
        <v>197</v>
      </c>
      <c r="C2598" s="16" t="s">
        <v>1453</v>
      </c>
      <c r="D2598" s="15">
        <v>41524.755960648145</v>
      </c>
      <c r="E2598" s="15">
        <v>41531.690682870372</v>
      </c>
      <c r="F2598" s="16" t="s">
        <v>274</v>
      </c>
      <c r="G2598" s="16" t="s">
        <v>10</v>
      </c>
      <c r="H2598" s="16" t="s">
        <v>256</v>
      </c>
      <c r="I2598" s="16" t="s">
        <v>256</v>
      </c>
      <c r="J2598" s="17">
        <v>220</v>
      </c>
      <c r="K2598" s="17">
        <v>151.49</v>
      </c>
      <c r="L2598" s="17">
        <v>371.49</v>
      </c>
      <c r="M2598" s="16" t="s">
        <v>1864</v>
      </c>
      <c r="N2598" s="15">
        <v>41713</v>
      </c>
    </row>
    <row r="2599" spans="1:14" x14ac:dyDescent="0.2">
      <c r="A2599" s="18">
        <v>41550.731793981482</v>
      </c>
      <c r="B2599" s="16" t="s">
        <v>197</v>
      </c>
      <c r="C2599" s="16" t="s">
        <v>1675</v>
      </c>
      <c r="D2599" s="15">
        <v>41524.745266203703</v>
      </c>
      <c r="E2599" s="15">
        <v>41525.650972222225</v>
      </c>
      <c r="F2599" s="16" t="s">
        <v>274</v>
      </c>
      <c r="G2599" s="16" t="s">
        <v>10</v>
      </c>
      <c r="H2599" s="16" t="s">
        <v>252</v>
      </c>
      <c r="I2599" s="16" t="s">
        <v>252</v>
      </c>
      <c r="J2599" s="17">
        <v>220</v>
      </c>
      <c r="K2599" s="17">
        <v>0</v>
      </c>
      <c r="L2599" s="17">
        <v>220</v>
      </c>
      <c r="M2599" s="16" t="s">
        <v>1864</v>
      </c>
      <c r="N2599" s="15">
        <v>41734</v>
      </c>
    </row>
    <row r="2600" spans="1:14" x14ac:dyDescent="0.2">
      <c r="A2600" s="18">
        <v>41550.731516203705</v>
      </c>
      <c r="B2600" s="16" t="s">
        <v>197</v>
      </c>
      <c r="C2600" s="16" t="s">
        <v>1675</v>
      </c>
      <c r="D2600" s="15">
        <v>41524.738298611112</v>
      </c>
      <c r="E2600" s="15">
        <v>41525.650659722225</v>
      </c>
      <c r="F2600" s="16" t="s">
        <v>274</v>
      </c>
      <c r="G2600" s="16" t="s">
        <v>10</v>
      </c>
      <c r="H2600" s="16" t="s">
        <v>252</v>
      </c>
      <c r="I2600" s="16" t="s">
        <v>252</v>
      </c>
      <c r="J2600" s="17">
        <v>220</v>
      </c>
      <c r="K2600" s="17">
        <v>42.5</v>
      </c>
      <c r="L2600" s="17">
        <v>262.5</v>
      </c>
      <c r="M2600" s="16" t="s">
        <v>1864</v>
      </c>
      <c r="N2600" s="15">
        <v>41734</v>
      </c>
    </row>
    <row r="2601" spans="1:14" x14ac:dyDescent="0.2">
      <c r="A2601" s="18">
        <v>41549.723958333336</v>
      </c>
      <c r="B2601" s="16" t="s">
        <v>97</v>
      </c>
      <c r="C2601" s="16" t="s">
        <v>1616</v>
      </c>
      <c r="D2601" s="15">
        <v>41523.701365740744</v>
      </c>
      <c r="E2601" s="15">
        <v>41539.734155092592</v>
      </c>
      <c r="F2601" s="16" t="s">
        <v>326</v>
      </c>
      <c r="G2601" s="16" t="s">
        <v>10</v>
      </c>
      <c r="H2601" s="16" t="s">
        <v>252</v>
      </c>
      <c r="I2601" s="16" t="s">
        <v>252</v>
      </c>
      <c r="J2601" s="17">
        <v>20</v>
      </c>
      <c r="K2601" s="17">
        <v>0</v>
      </c>
      <c r="L2601" s="17">
        <v>20</v>
      </c>
      <c r="M2601" s="16" t="s">
        <v>1864</v>
      </c>
      <c r="N2601" s="15">
        <v>41730</v>
      </c>
    </row>
    <row r="2602" spans="1:14" x14ac:dyDescent="0.2">
      <c r="A2602" s="18">
        <v>41559.563761574071</v>
      </c>
      <c r="B2602" s="16" t="s">
        <v>132</v>
      </c>
      <c r="C2602" s="16" t="s">
        <v>1676</v>
      </c>
      <c r="D2602" s="15">
        <v>41533.504687499997</v>
      </c>
      <c r="E2602" s="15">
        <v>41547.13076388889</v>
      </c>
      <c r="F2602" s="16" t="s">
        <v>288</v>
      </c>
      <c r="G2602" s="16" t="s">
        <v>10</v>
      </c>
      <c r="H2602" s="16" t="s">
        <v>252</v>
      </c>
      <c r="I2602" s="16" t="s">
        <v>252</v>
      </c>
      <c r="J2602" s="17">
        <v>30</v>
      </c>
      <c r="K2602" s="17">
        <v>500</v>
      </c>
      <c r="L2602" s="17">
        <v>530</v>
      </c>
      <c r="M2602" s="16" t="s">
        <v>1864</v>
      </c>
      <c r="N2602" s="15">
        <v>41812</v>
      </c>
    </row>
    <row r="2603" spans="1:14" x14ac:dyDescent="0.2">
      <c r="A2603" s="18">
        <v>41548.563101851854</v>
      </c>
      <c r="B2603" s="16" t="s">
        <v>108</v>
      </c>
      <c r="C2603" s="16" t="s">
        <v>367</v>
      </c>
      <c r="D2603" s="15">
        <v>41522.494270833333</v>
      </c>
      <c r="E2603" s="15">
        <v>41538.459108796298</v>
      </c>
      <c r="F2603" s="16" t="s">
        <v>326</v>
      </c>
      <c r="G2603" s="16" t="s">
        <v>10</v>
      </c>
      <c r="H2603" s="16" t="s">
        <v>251</v>
      </c>
      <c r="I2603" s="16" t="s">
        <v>251</v>
      </c>
      <c r="J2603" s="17">
        <v>30</v>
      </c>
      <c r="K2603" s="17">
        <v>0</v>
      </c>
      <c r="L2603" s="17">
        <v>30</v>
      </c>
      <c r="M2603" s="16" t="s">
        <v>1864</v>
      </c>
      <c r="N2603" s="15">
        <v>41697</v>
      </c>
    </row>
    <row r="2604" spans="1:14" x14ac:dyDescent="0.2">
      <c r="A2604" s="18">
        <v>41548.713194444441</v>
      </c>
      <c r="B2604" s="16" t="s">
        <v>120</v>
      </c>
      <c r="C2604" s="16" t="s">
        <v>1677</v>
      </c>
      <c r="D2604" s="15">
        <v>41522.634618055556</v>
      </c>
      <c r="E2604" s="15">
        <v>41553.596631944441</v>
      </c>
      <c r="F2604" s="16" t="s">
        <v>288</v>
      </c>
      <c r="G2604" s="16" t="s">
        <v>10</v>
      </c>
      <c r="H2604" s="16" t="s">
        <v>261</v>
      </c>
      <c r="I2604" s="16" t="s">
        <v>261</v>
      </c>
      <c r="J2604" s="17">
        <v>149.9999</v>
      </c>
      <c r="K2604" s="17">
        <v>0</v>
      </c>
      <c r="L2604" s="17">
        <v>149.9999</v>
      </c>
      <c r="M2604" s="16" t="s">
        <v>1863</v>
      </c>
      <c r="N2604" s="15"/>
    </row>
    <row r="2605" spans="1:14" x14ac:dyDescent="0.2">
      <c r="A2605" s="18">
        <v>41550.73101851852</v>
      </c>
      <c r="B2605" s="16" t="s">
        <v>197</v>
      </c>
      <c r="C2605" s="16" t="s">
        <v>1678</v>
      </c>
      <c r="D2605" s="15">
        <v>41524.607916666668</v>
      </c>
      <c r="E2605" s="15">
        <v>41528.752650462964</v>
      </c>
      <c r="F2605" s="16" t="s">
        <v>274</v>
      </c>
      <c r="G2605" s="16" t="s">
        <v>10</v>
      </c>
      <c r="H2605" s="16" t="s">
        <v>265</v>
      </c>
      <c r="I2605" s="16" t="s">
        <v>265</v>
      </c>
      <c r="J2605" s="17">
        <v>220</v>
      </c>
      <c r="K2605" s="17">
        <v>0</v>
      </c>
      <c r="L2605" s="17">
        <v>220</v>
      </c>
      <c r="M2605" s="16" t="s">
        <v>1864</v>
      </c>
      <c r="N2605" s="15">
        <v>41825</v>
      </c>
    </row>
    <row r="2606" spans="1:14" x14ac:dyDescent="0.2">
      <c r="A2606" s="18">
        <v>41560.892824074072</v>
      </c>
      <c r="B2606" s="16" t="s">
        <v>169</v>
      </c>
      <c r="C2606" s="16" t="s">
        <v>1679</v>
      </c>
      <c r="D2606" s="15">
        <v>41534.71230324074</v>
      </c>
      <c r="E2606" s="15">
        <v>41545.633055555554</v>
      </c>
      <c r="F2606" s="16" t="s">
        <v>276</v>
      </c>
      <c r="G2606" s="16" t="s">
        <v>10</v>
      </c>
      <c r="H2606" s="16" t="s">
        <v>253</v>
      </c>
      <c r="I2606" s="16" t="s">
        <v>253</v>
      </c>
      <c r="J2606" s="17">
        <v>220</v>
      </c>
      <c r="K2606" s="17">
        <v>0</v>
      </c>
      <c r="L2606" s="17">
        <v>220</v>
      </c>
      <c r="M2606" s="16" t="s">
        <v>1863</v>
      </c>
      <c r="N2606" s="15"/>
    </row>
    <row r="2607" spans="1:14" x14ac:dyDescent="0.2">
      <c r="A2607" s="18">
        <v>41550.731145833335</v>
      </c>
      <c r="B2607" s="16" t="s">
        <v>197</v>
      </c>
      <c r="C2607" s="16" t="s">
        <v>1203</v>
      </c>
      <c r="D2607" s="15">
        <v>41524.436689814815</v>
      </c>
      <c r="E2607" s="15">
        <v>41533.53979166667</v>
      </c>
      <c r="F2607" s="16" t="s">
        <v>274</v>
      </c>
      <c r="G2607" s="16" t="s">
        <v>10</v>
      </c>
      <c r="H2607" s="16" t="s">
        <v>252</v>
      </c>
      <c r="I2607" s="16" t="s">
        <v>252</v>
      </c>
      <c r="J2607" s="17">
        <v>220</v>
      </c>
      <c r="K2607" s="17">
        <v>500</v>
      </c>
      <c r="L2607" s="17">
        <v>720</v>
      </c>
      <c r="M2607" s="16" t="s">
        <v>1864</v>
      </c>
      <c r="N2607" s="15">
        <v>41674</v>
      </c>
    </row>
    <row r="2608" spans="1:14" x14ac:dyDescent="0.2">
      <c r="A2608" s="18">
        <v>41548.668657407405</v>
      </c>
      <c r="B2608" s="16" t="s">
        <v>197</v>
      </c>
      <c r="C2608" s="16" t="s">
        <v>307</v>
      </c>
      <c r="D2608" s="15">
        <v>41521.876273148147</v>
      </c>
      <c r="E2608" s="15">
        <v>41528.995891203704</v>
      </c>
      <c r="F2608" s="16" t="s">
        <v>274</v>
      </c>
      <c r="G2608" s="16" t="s">
        <v>10</v>
      </c>
      <c r="H2608" s="16" t="s">
        <v>252</v>
      </c>
      <c r="I2608" s="16" t="s">
        <v>252</v>
      </c>
      <c r="J2608" s="17">
        <v>220</v>
      </c>
      <c r="K2608" s="17">
        <v>95</v>
      </c>
      <c r="L2608" s="17">
        <v>315</v>
      </c>
      <c r="M2608" s="16" t="s">
        <v>1864</v>
      </c>
      <c r="N2608" s="15">
        <v>41645</v>
      </c>
    </row>
    <row r="2609" spans="1:14" x14ac:dyDescent="0.2">
      <c r="A2609" s="18">
        <v>41548.5625462963</v>
      </c>
      <c r="B2609" s="16" t="s">
        <v>108</v>
      </c>
      <c r="C2609" s="16" t="s">
        <v>367</v>
      </c>
      <c r="D2609" s="15">
        <v>41521.705879629626</v>
      </c>
      <c r="E2609" s="15">
        <v>41538.514606481483</v>
      </c>
      <c r="F2609" s="16" t="s">
        <v>326</v>
      </c>
      <c r="G2609" s="16" t="s">
        <v>10</v>
      </c>
      <c r="H2609" s="16" t="s">
        <v>251</v>
      </c>
      <c r="I2609" s="16" t="s">
        <v>251</v>
      </c>
      <c r="J2609" s="17">
        <v>30</v>
      </c>
      <c r="K2609" s="17">
        <v>100.11</v>
      </c>
      <c r="L2609" s="17">
        <v>130.11000000000001</v>
      </c>
      <c r="M2609" s="16" t="s">
        <v>1864</v>
      </c>
      <c r="N2609" s="15">
        <v>41697</v>
      </c>
    </row>
    <row r="2610" spans="1:14" x14ac:dyDescent="0.2">
      <c r="A2610" s="18">
        <v>41550.730243055557</v>
      </c>
      <c r="B2610" s="16" t="s">
        <v>197</v>
      </c>
      <c r="C2610" s="16" t="s">
        <v>368</v>
      </c>
      <c r="D2610" s="15">
        <v>41523.844606481478</v>
      </c>
      <c r="E2610" s="15">
        <v>41524.765613425923</v>
      </c>
      <c r="F2610" s="16" t="s">
        <v>274</v>
      </c>
      <c r="G2610" s="16" t="s">
        <v>10</v>
      </c>
      <c r="H2610" s="16" t="s">
        <v>252</v>
      </c>
      <c r="I2610" s="16" t="s">
        <v>252</v>
      </c>
      <c r="J2610" s="17">
        <v>220</v>
      </c>
      <c r="K2610" s="17">
        <v>118.43</v>
      </c>
      <c r="L2610" s="17">
        <v>338.43</v>
      </c>
      <c r="M2610" s="16" t="s">
        <v>1864</v>
      </c>
      <c r="N2610" s="15">
        <v>41878</v>
      </c>
    </row>
    <row r="2611" spans="1:14" x14ac:dyDescent="0.2">
      <c r="A2611" s="18">
        <v>41548.668495370373</v>
      </c>
      <c r="B2611" s="16" t="s">
        <v>197</v>
      </c>
      <c r="C2611" s="16" t="s">
        <v>590</v>
      </c>
      <c r="D2611" s="15">
        <v>41521.719317129631</v>
      </c>
      <c r="E2611" s="15">
        <v>41529.005057870374</v>
      </c>
      <c r="F2611" s="16" t="s">
        <v>274</v>
      </c>
      <c r="G2611" s="16" t="s">
        <v>10</v>
      </c>
      <c r="H2611" s="16" t="s">
        <v>252</v>
      </c>
      <c r="I2611" s="16" t="s">
        <v>252</v>
      </c>
      <c r="J2611" s="17">
        <v>220</v>
      </c>
      <c r="K2611" s="17">
        <v>0</v>
      </c>
      <c r="L2611" s="17">
        <v>220</v>
      </c>
      <c r="M2611" s="16" t="s">
        <v>1864</v>
      </c>
      <c r="N2611" s="15">
        <v>41739</v>
      </c>
    </row>
    <row r="2612" spans="1:14" x14ac:dyDescent="0.2">
      <c r="A2612" s="18">
        <v>41548.805428240739</v>
      </c>
      <c r="B2612" s="16" t="s">
        <v>104</v>
      </c>
      <c r="C2612" s="16" t="s">
        <v>1680</v>
      </c>
      <c r="D2612" s="15">
        <v>41521.829942129632</v>
      </c>
      <c r="E2612" s="15">
        <v>41528.757592592592</v>
      </c>
      <c r="F2612" s="16" t="s">
        <v>288</v>
      </c>
      <c r="G2612" s="16" t="s">
        <v>10</v>
      </c>
      <c r="H2612" s="16" t="s">
        <v>256</v>
      </c>
      <c r="I2612" s="16" t="s">
        <v>256</v>
      </c>
      <c r="J2612" s="17">
        <v>470</v>
      </c>
      <c r="K2612" s="17">
        <v>0</v>
      </c>
      <c r="L2612" s="17">
        <v>470</v>
      </c>
      <c r="M2612" s="16" t="s">
        <v>1864</v>
      </c>
      <c r="N2612" s="15">
        <v>41688</v>
      </c>
    </row>
    <row r="2613" spans="1:14" x14ac:dyDescent="0.2">
      <c r="A2613" s="18">
        <v>41550.730821759258</v>
      </c>
      <c r="B2613" s="16" t="s">
        <v>197</v>
      </c>
      <c r="C2613" s="16" t="s">
        <v>738</v>
      </c>
      <c r="D2613" s="15">
        <v>41523.736504629633</v>
      </c>
      <c r="E2613" s="15">
        <v>41528.626354166663</v>
      </c>
      <c r="F2613" s="16" t="s">
        <v>274</v>
      </c>
      <c r="G2613" s="16" t="s">
        <v>10</v>
      </c>
      <c r="H2613" s="16" t="s">
        <v>252</v>
      </c>
      <c r="I2613" s="16" t="s">
        <v>252</v>
      </c>
      <c r="J2613" s="17">
        <v>220</v>
      </c>
      <c r="K2613" s="17">
        <v>0</v>
      </c>
      <c r="L2613" s="17">
        <v>220</v>
      </c>
      <c r="M2613" s="16" t="s">
        <v>1864</v>
      </c>
      <c r="N2613" s="15">
        <v>41747</v>
      </c>
    </row>
    <row r="2614" spans="1:14" x14ac:dyDescent="0.2">
      <c r="A2614" s="18">
        <v>41550.730497685188</v>
      </c>
      <c r="B2614" s="16" t="s">
        <v>197</v>
      </c>
      <c r="C2614" s="16" t="s">
        <v>1681</v>
      </c>
      <c r="D2614" s="15">
        <v>41523.631377314814</v>
      </c>
      <c r="E2614" s="15">
        <v>41528.95684027778</v>
      </c>
      <c r="F2614" s="16" t="s">
        <v>274</v>
      </c>
      <c r="G2614" s="16" t="s">
        <v>10</v>
      </c>
      <c r="H2614" s="16" t="s">
        <v>252</v>
      </c>
      <c r="I2614" s="16" t="s">
        <v>252</v>
      </c>
      <c r="J2614" s="17">
        <v>220</v>
      </c>
      <c r="K2614" s="17">
        <v>0</v>
      </c>
      <c r="L2614" s="17">
        <v>220</v>
      </c>
      <c r="M2614" s="16" t="s">
        <v>1864</v>
      </c>
      <c r="N2614" s="15">
        <v>41650</v>
      </c>
    </row>
    <row r="2615" spans="1:14" x14ac:dyDescent="0.2">
      <c r="A2615" s="18">
        <v>41548.66814814815</v>
      </c>
      <c r="B2615" s="16" t="s">
        <v>197</v>
      </c>
      <c r="C2615" s="16" t="s">
        <v>1682</v>
      </c>
      <c r="D2615" s="15">
        <v>41521.550347222219</v>
      </c>
      <c r="E2615" s="15">
        <v>41528.628472222219</v>
      </c>
      <c r="F2615" s="16" t="s">
        <v>274</v>
      </c>
      <c r="G2615" s="16" t="s">
        <v>10</v>
      </c>
      <c r="H2615" s="16" t="s">
        <v>252</v>
      </c>
      <c r="I2615" s="16" t="s">
        <v>252</v>
      </c>
      <c r="J2615" s="17">
        <v>220</v>
      </c>
      <c r="K2615" s="17">
        <v>0</v>
      </c>
      <c r="L2615" s="17">
        <v>220</v>
      </c>
      <c r="M2615" s="16" t="s">
        <v>1863</v>
      </c>
      <c r="N2615" s="15"/>
    </row>
    <row r="2616" spans="1:14" x14ac:dyDescent="0.2">
      <c r="A2616" s="18">
        <v>41548.668298611112</v>
      </c>
      <c r="B2616" s="16" t="s">
        <v>197</v>
      </c>
      <c r="C2616" s="16" t="s">
        <v>1683</v>
      </c>
      <c r="D2616" s="15">
        <v>41521.501956018517</v>
      </c>
      <c r="E2616" s="15">
        <v>41528.956585648149</v>
      </c>
      <c r="F2616" s="16" t="s">
        <v>274</v>
      </c>
      <c r="G2616" s="16" t="s">
        <v>10</v>
      </c>
      <c r="H2616" s="16" t="s">
        <v>252</v>
      </c>
      <c r="I2616" s="16" t="s">
        <v>252</v>
      </c>
      <c r="J2616" s="17">
        <v>220</v>
      </c>
      <c r="K2616" s="17">
        <v>0</v>
      </c>
      <c r="L2616" s="17">
        <v>220</v>
      </c>
      <c r="M2616" s="16" t="s">
        <v>1864</v>
      </c>
      <c r="N2616" s="15">
        <v>41999</v>
      </c>
    </row>
    <row r="2617" spans="1:14" x14ac:dyDescent="0.2">
      <c r="A2617" s="18">
        <v>41550.730682870373</v>
      </c>
      <c r="B2617" s="16" t="s">
        <v>197</v>
      </c>
      <c r="C2617" s="16" t="s">
        <v>1656</v>
      </c>
      <c r="D2617" s="15">
        <v>41523.530393518522</v>
      </c>
      <c r="E2617" s="15">
        <v>41528.551944444444</v>
      </c>
      <c r="F2617" s="16" t="s">
        <v>274</v>
      </c>
      <c r="G2617" s="16" t="s">
        <v>10</v>
      </c>
      <c r="H2617" s="16" t="s">
        <v>252</v>
      </c>
      <c r="I2617" s="16" t="s">
        <v>252</v>
      </c>
      <c r="J2617" s="17">
        <v>220</v>
      </c>
      <c r="K2617" s="17">
        <v>0</v>
      </c>
      <c r="L2617" s="17">
        <v>220</v>
      </c>
      <c r="M2617" s="16" t="s">
        <v>1864</v>
      </c>
      <c r="N2617" s="15">
        <v>41733</v>
      </c>
    </row>
    <row r="2618" spans="1:14" x14ac:dyDescent="0.2">
      <c r="A2618" s="18">
        <v>41549.725393518522</v>
      </c>
      <c r="B2618" s="16" t="s">
        <v>97</v>
      </c>
      <c r="C2618" s="16" t="s">
        <v>1616</v>
      </c>
      <c r="D2618" s="15">
        <v>41522.523888888885</v>
      </c>
      <c r="E2618" s="15">
        <v>41538.697824074072</v>
      </c>
      <c r="F2618" s="16" t="s">
        <v>326</v>
      </c>
      <c r="G2618" s="16" t="s">
        <v>10</v>
      </c>
      <c r="H2618" s="16" t="s">
        <v>252</v>
      </c>
      <c r="I2618" s="16" t="s">
        <v>252</v>
      </c>
      <c r="J2618" s="17">
        <v>20</v>
      </c>
      <c r="K2618" s="17">
        <v>0</v>
      </c>
      <c r="L2618" s="17">
        <v>20</v>
      </c>
      <c r="M2618" s="16" t="s">
        <v>1864</v>
      </c>
      <c r="N2618" s="15">
        <v>41730</v>
      </c>
    </row>
    <row r="2619" spans="1:14" x14ac:dyDescent="0.2">
      <c r="A2619" s="18">
        <v>41560.8903587963</v>
      </c>
      <c r="B2619" s="16" t="s">
        <v>169</v>
      </c>
      <c r="C2619" s="16" t="s">
        <v>1446</v>
      </c>
      <c r="D2619" s="15">
        <v>41533.671226851853</v>
      </c>
      <c r="E2619" s="15">
        <v>41545.632187499999</v>
      </c>
      <c r="F2619" s="16" t="s">
        <v>276</v>
      </c>
      <c r="G2619" s="16" t="s">
        <v>10</v>
      </c>
      <c r="H2619" s="16" t="s">
        <v>252</v>
      </c>
      <c r="I2619" s="16" t="s">
        <v>252</v>
      </c>
      <c r="J2619" s="17">
        <v>220</v>
      </c>
      <c r="K2619" s="17">
        <v>184</v>
      </c>
      <c r="L2619" s="17">
        <v>404</v>
      </c>
      <c r="M2619" s="16" t="s">
        <v>1863</v>
      </c>
      <c r="N2619" s="15"/>
    </row>
    <row r="2620" spans="1:14" x14ac:dyDescent="0.2">
      <c r="A2620" s="18">
        <v>41550.730879629627</v>
      </c>
      <c r="B2620" s="16" t="s">
        <v>197</v>
      </c>
      <c r="C2620" s="16" t="s">
        <v>701</v>
      </c>
      <c r="D2620" s="15">
        <v>41523.291064814817</v>
      </c>
      <c r="E2620" s="15">
        <v>41528.629965277774</v>
      </c>
      <c r="F2620" s="16" t="s">
        <v>274</v>
      </c>
      <c r="G2620" s="16" t="s">
        <v>10</v>
      </c>
      <c r="H2620" s="16" t="s">
        <v>252</v>
      </c>
      <c r="I2620" s="16" t="s">
        <v>252</v>
      </c>
      <c r="J2620" s="17">
        <v>220</v>
      </c>
      <c r="K2620" s="17">
        <v>0</v>
      </c>
      <c r="L2620" s="17">
        <v>220</v>
      </c>
      <c r="M2620" s="16" t="s">
        <v>1864</v>
      </c>
      <c r="N2620" s="15">
        <v>41802</v>
      </c>
    </row>
    <row r="2621" spans="1:14" x14ac:dyDescent="0.2">
      <c r="A2621" s="18">
        <v>41550.728946759256</v>
      </c>
      <c r="B2621" s="16" t="s">
        <v>197</v>
      </c>
      <c r="C2621" s="16" t="s">
        <v>1329</v>
      </c>
      <c r="D2621" s="15">
        <v>41522.938703703701</v>
      </c>
      <c r="E2621" s="15">
        <v>41528.847500000003</v>
      </c>
      <c r="F2621" s="16" t="s">
        <v>274</v>
      </c>
      <c r="G2621" s="16" t="s">
        <v>10</v>
      </c>
      <c r="H2621" s="16" t="s">
        <v>252</v>
      </c>
      <c r="I2621" s="16" t="s">
        <v>252</v>
      </c>
      <c r="J2621" s="17">
        <v>220</v>
      </c>
      <c r="K2621" s="17">
        <v>0</v>
      </c>
      <c r="L2621" s="17">
        <v>220</v>
      </c>
      <c r="M2621" s="16" t="s">
        <v>1864</v>
      </c>
      <c r="N2621" s="15">
        <v>41694</v>
      </c>
    </row>
    <row r="2622" spans="1:14" x14ac:dyDescent="0.2">
      <c r="A2622" s="18">
        <v>41548.667893518519</v>
      </c>
      <c r="B2622" s="16" t="s">
        <v>197</v>
      </c>
      <c r="C2622" s="16" t="s">
        <v>587</v>
      </c>
      <c r="D2622" s="15">
        <v>41520.86215277778</v>
      </c>
      <c r="E2622" s="15">
        <v>41526.696134259262</v>
      </c>
      <c r="F2622" s="16" t="s">
        <v>274</v>
      </c>
      <c r="G2622" s="16" t="s">
        <v>10</v>
      </c>
      <c r="H2622" s="16" t="s">
        <v>252</v>
      </c>
      <c r="I2622" s="16" t="s">
        <v>252</v>
      </c>
      <c r="J2622" s="17">
        <v>220</v>
      </c>
      <c r="K2622" s="17">
        <v>0</v>
      </c>
      <c r="L2622" s="17">
        <v>220</v>
      </c>
      <c r="M2622" s="16" t="s">
        <v>1864</v>
      </c>
      <c r="N2622" s="15">
        <v>41924</v>
      </c>
    </row>
    <row r="2623" spans="1:14" x14ac:dyDescent="0.2">
      <c r="A2623" s="18">
        <v>41548.667500000003</v>
      </c>
      <c r="B2623" s="16" t="s">
        <v>197</v>
      </c>
      <c r="C2623" s="16" t="s">
        <v>732</v>
      </c>
      <c r="D2623" s="15">
        <v>41520.806319444448</v>
      </c>
      <c r="E2623" s="15">
        <v>41531.679537037038</v>
      </c>
      <c r="F2623" s="16" t="s">
        <v>274</v>
      </c>
      <c r="G2623" s="16" t="s">
        <v>10</v>
      </c>
      <c r="H2623" s="16" t="s">
        <v>252</v>
      </c>
      <c r="I2623" s="16" t="s">
        <v>252</v>
      </c>
      <c r="J2623" s="17">
        <v>220</v>
      </c>
      <c r="K2623" s="17">
        <v>0</v>
      </c>
      <c r="L2623" s="17">
        <v>220</v>
      </c>
      <c r="M2623" s="16" t="s">
        <v>1864</v>
      </c>
      <c r="N2623" s="15">
        <v>41827</v>
      </c>
    </row>
    <row r="2624" spans="1:14" x14ac:dyDescent="0.2">
      <c r="A2624" s="18">
        <v>41550.728888888887</v>
      </c>
      <c r="B2624" s="16" t="s">
        <v>197</v>
      </c>
      <c r="C2624" s="16" t="s">
        <v>1684</v>
      </c>
      <c r="D2624" s="15">
        <v>41522.794594907406</v>
      </c>
      <c r="E2624" s="15">
        <v>41528.78334490741</v>
      </c>
      <c r="F2624" s="16" t="s">
        <v>274</v>
      </c>
      <c r="G2624" s="16" t="s">
        <v>10</v>
      </c>
      <c r="H2624" s="16" t="s">
        <v>252</v>
      </c>
      <c r="I2624" s="16" t="s">
        <v>252</v>
      </c>
      <c r="J2624" s="17">
        <v>220</v>
      </c>
      <c r="K2624" s="17">
        <v>0</v>
      </c>
      <c r="L2624" s="17">
        <v>220</v>
      </c>
      <c r="M2624" s="16" t="s">
        <v>1864</v>
      </c>
      <c r="N2624" s="15">
        <v>41861</v>
      </c>
    </row>
    <row r="2625" spans="1:14" x14ac:dyDescent="0.2">
      <c r="A2625" s="18">
        <v>41550.730127314811</v>
      </c>
      <c r="B2625" s="16" t="s">
        <v>197</v>
      </c>
      <c r="C2625" s="16" t="s">
        <v>1675</v>
      </c>
      <c r="D2625" s="15">
        <v>41522.765729166669</v>
      </c>
      <c r="E2625" s="15">
        <v>41524.709432870368</v>
      </c>
      <c r="F2625" s="16" t="s">
        <v>274</v>
      </c>
      <c r="G2625" s="16" t="s">
        <v>10</v>
      </c>
      <c r="H2625" s="16" t="s">
        <v>252</v>
      </c>
      <c r="I2625" s="16" t="s">
        <v>252</v>
      </c>
      <c r="J2625" s="17">
        <v>220</v>
      </c>
      <c r="K2625" s="17">
        <v>90.51</v>
      </c>
      <c r="L2625" s="17">
        <v>310.51</v>
      </c>
      <c r="M2625" s="16" t="s">
        <v>1864</v>
      </c>
      <c r="N2625" s="15">
        <v>41734</v>
      </c>
    </row>
    <row r="2626" spans="1:14" x14ac:dyDescent="0.2">
      <c r="A2626" s="18">
        <v>41548.667256944442</v>
      </c>
      <c r="B2626" s="16" t="s">
        <v>197</v>
      </c>
      <c r="C2626" s="16" t="s">
        <v>488</v>
      </c>
      <c r="D2626" s="15">
        <v>41520.697500000002</v>
      </c>
      <c r="E2626" s="15">
        <v>41528.49150462963</v>
      </c>
      <c r="F2626" s="16" t="s">
        <v>274</v>
      </c>
      <c r="G2626" s="16" t="s">
        <v>10</v>
      </c>
      <c r="H2626" s="16" t="s">
        <v>252</v>
      </c>
      <c r="I2626" s="16" t="s">
        <v>252</v>
      </c>
      <c r="J2626" s="17">
        <v>220</v>
      </c>
      <c r="K2626" s="17">
        <v>0</v>
      </c>
      <c r="L2626" s="17">
        <v>220</v>
      </c>
      <c r="M2626" s="16" t="s">
        <v>1864</v>
      </c>
      <c r="N2626" s="15">
        <v>41742</v>
      </c>
    </row>
    <row r="2627" spans="1:14" x14ac:dyDescent="0.2">
      <c r="A2627" s="18">
        <v>41548.667025462964</v>
      </c>
      <c r="B2627" s="16" t="s">
        <v>197</v>
      </c>
      <c r="C2627" s="16" t="s">
        <v>1685</v>
      </c>
      <c r="D2627" s="15">
        <v>41520.683391203704</v>
      </c>
      <c r="E2627" s="15">
        <v>41531.682187500002</v>
      </c>
      <c r="F2627" s="16" t="s">
        <v>274</v>
      </c>
      <c r="G2627" s="16" t="s">
        <v>10</v>
      </c>
      <c r="H2627" s="16" t="s">
        <v>252</v>
      </c>
      <c r="I2627" s="16" t="s">
        <v>252</v>
      </c>
      <c r="J2627" s="17">
        <v>220</v>
      </c>
      <c r="K2627" s="17">
        <v>0</v>
      </c>
      <c r="L2627" s="17">
        <v>220</v>
      </c>
      <c r="M2627" s="16" t="s">
        <v>1864</v>
      </c>
      <c r="N2627" s="15">
        <v>41800</v>
      </c>
    </row>
    <row r="2628" spans="1:14" x14ac:dyDescent="0.2">
      <c r="A2628" s="18">
        <v>41548.642638888887</v>
      </c>
      <c r="B2628" s="16" t="s">
        <v>93</v>
      </c>
      <c r="C2628" s="16" t="s">
        <v>1621</v>
      </c>
      <c r="D2628" s="15">
        <v>41520.638275462959</v>
      </c>
      <c r="E2628" s="15">
        <v>41535.462152777778</v>
      </c>
      <c r="F2628" s="16" t="s">
        <v>326</v>
      </c>
      <c r="G2628" s="16" t="s">
        <v>10</v>
      </c>
      <c r="H2628" s="16" t="s">
        <v>252</v>
      </c>
      <c r="I2628" s="16" t="s">
        <v>252</v>
      </c>
      <c r="J2628" s="17">
        <v>30</v>
      </c>
      <c r="K2628" s="17">
        <v>250</v>
      </c>
      <c r="L2628" s="17">
        <v>280</v>
      </c>
      <c r="M2628" s="16" t="s">
        <v>1863</v>
      </c>
      <c r="N2628" s="15"/>
    </row>
    <row r="2629" spans="1:14" x14ac:dyDescent="0.2">
      <c r="A2629" s="18">
        <v>41548.74732638889</v>
      </c>
      <c r="B2629" s="16" t="s">
        <v>236</v>
      </c>
      <c r="C2629" s="16" t="s">
        <v>1686</v>
      </c>
      <c r="D2629" s="15">
        <v>41520.681400462963</v>
      </c>
      <c r="E2629" s="15">
        <v>41527.36613425926</v>
      </c>
      <c r="F2629" s="16" t="s">
        <v>575</v>
      </c>
      <c r="G2629" s="16" t="s">
        <v>11</v>
      </c>
      <c r="H2629" s="16" t="s">
        <v>253</v>
      </c>
      <c r="I2629" s="16" t="s">
        <v>253</v>
      </c>
      <c r="J2629" s="17">
        <v>90</v>
      </c>
      <c r="K2629" s="17">
        <v>0</v>
      </c>
      <c r="L2629" s="17">
        <v>90</v>
      </c>
      <c r="M2629" s="16" t="s">
        <v>1863</v>
      </c>
      <c r="N2629" s="15"/>
    </row>
    <row r="2630" spans="1:14" x14ac:dyDescent="0.2">
      <c r="A2630" s="18">
        <v>41548.751377314817</v>
      </c>
      <c r="B2630" s="16" t="s">
        <v>236</v>
      </c>
      <c r="C2630" s="16" t="s">
        <v>1687</v>
      </c>
      <c r="D2630" s="15">
        <v>41520.672268518516</v>
      </c>
      <c r="E2630" s="15">
        <v>41528.475162037037</v>
      </c>
      <c r="F2630" s="16" t="s">
        <v>575</v>
      </c>
      <c r="G2630" s="16" t="s">
        <v>11</v>
      </c>
      <c r="H2630" s="16" t="s">
        <v>251</v>
      </c>
      <c r="I2630" s="16" t="s">
        <v>251</v>
      </c>
      <c r="J2630" s="17">
        <v>90</v>
      </c>
      <c r="K2630" s="17">
        <v>0</v>
      </c>
      <c r="L2630" s="17">
        <v>90</v>
      </c>
      <c r="M2630" s="16" t="s">
        <v>1863</v>
      </c>
      <c r="N2630" s="15"/>
    </row>
    <row r="2631" spans="1:14" x14ac:dyDescent="0.2">
      <c r="A2631" s="18">
        <v>41548.66684027778</v>
      </c>
      <c r="B2631" s="16" t="s">
        <v>197</v>
      </c>
      <c r="C2631" s="16" t="s">
        <v>1688</v>
      </c>
      <c r="D2631" s="15">
        <v>41520.389791666668</v>
      </c>
      <c r="E2631" s="15">
        <v>41528.956261574072</v>
      </c>
      <c r="F2631" s="16" t="s">
        <v>274</v>
      </c>
      <c r="G2631" s="16" t="s">
        <v>10</v>
      </c>
      <c r="H2631" s="16" t="s">
        <v>252</v>
      </c>
      <c r="I2631" s="16" t="s">
        <v>252</v>
      </c>
      <c r="J2631" s="17">
        <v>220</v>
      </c>
      <c r="K2631" s="17">
        <v>191.02</v>
      </c>
      <c r="L2631" s="17">
        <v>411.02</v>
      </c>
      <c r="M2631" s="16" t="s">
        <v>1864</v>
      </c>
      <c r="N2631" s="15">
        <v>41901</v>
      </c>
    </row>
    <row r="2632" spans="1:14" x14ac:dyDescent="0.2">
      <c r="A2632" s="18">
        <v>41560.889745370368</v>
      </c>
      <c r="B2632" s="16" t="s">
        <v>169</v>
      </c>
      <c r="C2632" s="16" t="s">
        <v>839</v>
      </c>
      <c r="D2632" s="15">
        <v>41532.545601851853</v>
      </c>
      <c r="E2632" s="15">
        <v>41535.605949074074</v>
      </c>
      <c r="F2632" s="16" t="s">
        <v>276</v>
      </c>
      <c r="G2632" s="16" t="s">
        <v>10</v>
      </c>
      <c r="H2632" s="16" t="s">
        <v>253</v>
      </c>
      <c r="I2632" s="16" t="s">
        <v>253</v>
      </c>
      <c r="J2632" s="17">
        <v>220</v>
      </c>
      <c r="K2632" s="17">
        <v>88.02</v>
      </c>
      <c r="L2632" s="17">
        <v>308.02</v>
      </c>
      <c r="M2632" s="16" t="s">
        <v>1864</v>
      </c>
      <c r="N2632" s="15">
        <v>41725</v>
      </c>
    </row>
    <row r="2633" spans="1:14" x14ac:dyDescent="0.2">
      <c r="A2633" s="18">
        <v>41560.889907407407</v>
      </c>
      <c r="B2633" s="16" t="s">
        <v>169</v>
      </c>
      <c r="C2633" s="16" t="s">
        <v>1689</v>
      </c>
      <c r="D2633" s="15">
        <v>41532.513402777775</v>
      </c>
      <c r="E2633" s="15">
        <v>41535.60491898148</v>
      </c>
      <c r="F2633" s="16" t="s">
        <v>276</v>
      </c>
      <c r="G2633" s="16" t="s">
        <v>10</v>
      </c>
      <c r="H2633" s="16" t="s">
        <v>252</v>
      </c>
      <c r="I2633" s="16" t="s">
        <v>252</v>
      </c>
      <c r="J2633" s="17">
        <v>220</v>
      </c>
      <c r="K2633" s="17">
        <v>144</v>
      </c>
      <c r="L2633" s="17">
        <v>364</v>
      </c>
      <c r="M2633" s="16" t="s">
        <v>1863</v>
      </c>
      <c r="N2633" s="15"/>
    </row>
    <row r="2634" spans="1:14" x14ac:dyDescent="0.2">
      <c r="A2634" s="18">
        <v>41560.890127314815</v>
      </c>
      <c r="B2634" s="16" t="s">
        <v>169</v>
      </c>
      <c r="C2634" s="16" t="s">
        <v>1690</v>
      </c>
      <c r="D2634" s="15">
        <v>41532.509027777778</v>
      </c>
      <c r="E2634" s="15">
        <v>41535.603958333333</v>
      </c>
      <c r="F2634" s="16" t="s">
        <v>276</v>
      </c>
      <c r="G2634" s="16" t="s">
        <v>10</v>
      </c>
      <c r="H2634" s="16" t="s">
        <v>252</v>
      </c>
      <c r="I2634" s="16" t="s">
        <v>252</v>
      </c>
      <c r="J2634" s="17">
        <v>220</v>
      </c>
      <c r="K2634" s="17">
        <v>0</v>
      </c>
      <c r="L2634" s="17">
        <v>220</v>
      </c>
      <c r="M2634" s="16" t="s">
        <v>1863</v>
      </c>
      <c r="N2634" s="15"/>
    </row>
    <row r="2635" spans="1:14" x14ac:dyDescent="0.2">
      <c r="A2635" s="18">
        <v>41548.700162037036</v>
      </c>
      <c r="B2635" s="16" t="s">
        <v>125</v>
      </c>
      <c r="C2635" s="16" t="s">
        <v>1691</v>
      </c>
      <c r="D2635" s="15">
        <v>41519.604189814818</v>
      </c>
      <c r="E2635" s="15">
        <v>41525.997870370367</v>
      </c>
      <c r="F2635" s="16" t="s">
        <v>276</v>
      </c>
      <c r="G2635" s="16" t="s">
        <v>10</v>
      </c>
      <c r="H2635" s="16" t="s">
        <v>255</v>
      </c>
      <c r="I2635" s="16" t="s">
        <v>255</v>
      </c>
      <c r="J2635" s="17">
        <v>401</v>
      </c>
      <c r="K2635" s="17">
        <v>0</v>
      </c>
      <c r="L2635" s="17">
        <v>401</v>
      </c>
      <c r="M2635" s="16" t="s">
        <v>1863</v>
      </c>
      <c r="N2635" s="15"/>
    </row>
    <row r="2636" spans="1:14" x14ac:dyDescent="0.2">
      <c r="A2636" s="18">
        <v>41548.637245370373</v>
      </c>
      <c r="B2636" s="16" t="s">
        <v>230</v>
      </c>
      <c r="C2636" s="16" t="s">
        <v>1692</v>
      </c>
      <c r="D2636" s="15">
        <v>41519.105532407404</v>
      </c>
      <c r="E2636" s="15">
        <v>41535.462731481479</v>
      </c>
      <c r="F2636" s="16" t="s">
        <v>326</v>
      </c>
      <c r="G2636" s="16" t="s">
        <v>10</v>
      </c>
      <c r="H2636" s="16" t="s">
        <v>252</v>
      </c>
      <c r="I2636" s="16" t="s">
        <v>252</v>
      </c>
      <c r="J2636" s="17">
        <v>30</v>
      </c>
      <c r="K2636" s="17">
        <v>450</v>
      </c>
      <c r="L2636" s="17">
        <v>480</v>
      </c>
      <c r="M2636" s="16" t="s">
        <v>1863</v>
      </c>
      <c r="N2636" s="15"/>
    </row>
    <row r="2637" spans="1:14" x14ac:dyDescent="0.2">
      <c r="A2637" s="18">
        <v>41549.726064814815</v>
      </c>
      <c r="B2637" s="16" t="s">
        <v>97</v>
      </c>
      <c r="C2637" s="16" t="s">
        <v>1616</v>
      </c>
      <c r="D2637" s="15">
        <v>41520.144386574073</v>
      </c>
      <c r="E2637" s="15">
        <v>41534.639999999999</v>
      </c>
      <c r="F2637" s="16" t="s">
        <v>326</v>
      </c>
      <c r="G2637" s="16" t="s">
        <v>10</v>
      </c>
      <c r="H2637" s="16" t="s">
        <v>252</v>
      </c>
      <c r="I2637" s="16" t="s">
        <v>252</v>
      </c>
      <c r="J2637" s="17">
        <v>20</v>
      </c>
      <c r="K2637" s="17">
        <v>50</v>
      </c>
      <c r="L2637" s="17">
        <v>70</v>
      </c>
      <c r="M2637" s="16" t="s">
        <v>1864</v>
      </c>
      <c r="N2637" s="15">
        <v>41730</v>
      </c>
    </row>
    <row r="2638" spans="1:14" x14ac:dyDescent="0.2">
      <c r="A2638" s="18">
        <v>41548.444548611114</v>
      </c>
      <c r="B2638" s="16" t="s">
        <v>175</v>
      </c>
      <c r="C2638" s="16" t="s">
        <v>1693</v>
      </c>
      <c r="D2638" s="15">
        <v>41518.841504629629</v>
      </c>
      <c r="E2638" s="15">
        <v>41533.687916666669</v>
      </c>
      <c r="F2638" s="16" t="s">
        <v>326</v>
      </c>
      <c r="G2638" s="16" t="s">
        <v>10</v>
      </c>
      <c r="H2638" s="16" t="s">
        <v>254</v>
      </c>
      <c r="I2638" s="16" t="s">
        <v>254</v>
      </c>
      <c r="J2638" s="17">
        <v>1</v>
      </c>
      <c r="K2638" s="17">
        <v>0</v>
      </c>
      <c r="L2638" s="17">
        <v>1</v>
      </c>
      <c r="M2638" s="16" t="s">
        <v>1863</v>
      </c>
      <c r="N2638" s="15"/>
    </row>
    <row r="2639" spans="1:14" x14ac:dyDescent="0.2">
      <c r="A2639" s="18">
        <v>41554.655995370369</v>
      </c>
      <c r="B2639" s="16" t="s">
        <v>121</v>
      </c>
      <c r="C2639" s="16" t="s">
        <v>1650</v>
      </c>
      <c r="D2639" s="15">
        <v>41524.778981481482</v>
      </c>
      <c r="E2639" s="15">
        <v>41546.518587962964</v>
      </c>
      <c r="F2639" s="16" t="s">
        <v>276</v>
      </c>
      <c r="G2639" s="16" t="s">
        <v>10</v>
      </c>
      <c r="H2639" s="16" t="s">
        <v>252</v>
      </c>
      <c r="I2639" s="16" t="s">
        <v>252</v>
      </c>
      <c r="J2639" s="17">
        <v>220</v>
      </c>
      <c r="K2639" s="17">
        <v>0</v>
      </c>
      <c r="L2639" s="17">
        <v>220</v>
      </c>
      <c r="M2639" s="16" t="s">
        <v>1863</v>
      </c>
      <c r="N2639" s="15"/>
    </row>
    <row r="2640" spans="1:14" x14ac:dyDescent="0.2">
      <c r="A2640" s="18">
        <v>41549.724537037036</v>
      </c>
      <c r="B2640" s="16" t="s">
        <v>97</v>
      </c>
      <c r="C2640" s="16" t="s">
        <v>1616</v>
      </c>
      <c r="D2640" s="15">
        <v>41519.532916666663</v>
      </c>
      <c r="E2640" s="15">
        <v>41534.547372685185</v>
      </c>
      <c r="F2640" s="16" t="s">
        <v>326</v>
      </c>
      <c r="G2640" s="16" t="s">
        <v>10</v>
      </c>
      <c r="H2640" s="16" t="s">
        <v>252</v>
      </c>
      <c r="I2640" s="16" t="s">
        <v>252</v>
      </c>
      <c r="J2640" s="17">
        <v>20</v>
      </c>
      <c r="K2640" s="17">
        <v>0</v>
      </c>
      <c r="L2640" s="17">
        <v>20</v>
      </c>
      <c r="M2640" s="16" t="s">
        <v>1864</v>
      </c>
      <c r="N2640" s="15">
        <v>41730</v>
      </c>
    </row>
    <row r="2641" spans="1:14" x14ac:dyDescent="0.2">
      <c r="A2641" s="18">
        <v>41560.888611111113</v>
      </c>
      <c r="B2641" s="16" t="s">
        <v>169</v>
      </c>
      <c r="C2641" s="16" t="s">
        <v>1694</v>
      </c>
      <c r="D2641" s="15">
        <v>41530.655011574076</v>
      </c>
      <c r="E2641" s="15">
        <v>41535.607662037037</v>
      </c>
      <c r="F2641" s="16" t="s">
        <v>276</v>
      </c>
      <c r="G2641" s="16" t="s">
        <v>10</v>
      </c>
      <c r="H2641" s="16" t="s">
        <v>252</v>
      </c>
      <c r="I2641" s="16" t="s">
        <v>252</v>
      </c>
      <c r="J2641" s="17">
        <v>220</v>
      </c>
      <c r="K2641" s="17">
        <v>0</v>
      </c>
      <c r="L2641" s="17">
        <v>220</v>
      </c>
      <c r="M2641" s="16" t="s">
        <v>1863</v>
      </c>
      <c r="N2641" s="15"/>
    </row>
    <row r="2642" spans="1:14" x14ac:dyDescent="0.2">
      <c r="A2642" s="18">
        <v>41548.989131944443</v>
      </c>
      <c r="B2642" s="16" t="s">
        <v>71</v>
      </c>
      <c r="C2642" s="16" t="s">
        <v>1695</v>
      </c>
      <c r="D2642" s="15">
        <v>41518.700289351851</v>
      </c>
      <c r="E2642" s="15">
        <v>41546.477824074071</v>
      </c>
      <c r="F2642" s="16" t="s">
        <v>288</v>
      </c>
      <c r="G2642" s="16" t="s">
        <v>10</v>
      </c>
      <c r="H2642" s="16" t="s">
        <v>261</v>
      </c>
      <c r="I2642" s="16" t="s">
        <v>261</v>
      </c>
      <c r="J2642" s="17">
        <v>30</v>
      </c>
      <c r="K2642" s="17">
        <v>0</v>
      </c>
      <c r="L2642" s="17">
        <v>30</v>
      </c>
      <c r="M2642" s="16" t="s">
        <v>1863</v>
      </c>
      <c r="N2642" s="15"/>
    </row>
    <row r="2643" spans="1:14" x14ac:dyDescent="0.2">
      <c r="A2643" s="18">
        <v>41548.411261574074</v>
      </c>
      <c r="B2643" s="16" t="s">
        <v>182</v>
      </c>
      <c r="C2643" s="16" t="s">
        <v>1696</v>
      </c>
      <c r="D2643" s="15">
        <v>41515.771412037036</v>
      </c>
      <c r="E2643" s="15">
        <v>41526.539398148147</v>
      </c>
      <c r="F2643" s="16" t="s">
        <v>280</v>
      </c>
      <c r="G2643" s="16" t="s">
        <v>10</v>
      </c>
      <c r="H2643" s="16" t="s">
        <v>252</v>
      </c>
      <c r="I2643" s="16" t="s">
        <v>252</v>
      </c>
      <c r="J2643" s="17">
        <v>30</v>
      </c>
      <c r="K2643" s="17">
        <v>237.5</v>
      </c>
      <c r="L2643" s="17">
        <v>267.5</v>
      </c>
      <c r="M2643" s="16" t="s">
        <v>1863</v>
      </c>
      <c r="N2643" s="15"/>
    </row>
    <row r="2644" spans="1:14" x14ac:dyDescent="0.2">
      <c r="A2644" s="18">
        <v>41548.747812499998</v>
      </c>
      <c r="B2644" s="16" t="s">
        <v>236</v>
      </c>
      <c r="C2644" s="16" t="s">
        <v>1697</v>
      </c>
      <c r="D2644" s="15">
        <v>41515.618726851855</v>
      </c>
      <c r="E2644" s="15">
        <v>41527.370810185188</v>
      </c>
      <c r="F2644" s="16" t="s">
        <v>575</v>
      </c>
      <c r="G2644" s="16" t="s">
        <v>11</v>
      </c>
      <c r="H2644" s="16" t="s">
        <v>251</v>
      </c>
      <c r="I2644" s="16" t="s">
        <v>251</v>
      </c>
      <c r="J2644" s="17">
        <v>90</v>
      </c>
      <c r="K2644" s="17">
        <v>0</v>
      </c>
      <c r="L2644" s="17">
        <v>90</v>
      </c>
      <c r="M2644" s="16" t="s">
        <v>1863</v>
      </c>
      <c r="N2644" s="15"/>
    </row>
    <row r="2645" spans="1:14" x14ac:dyDescent="0.2">
      <c r="A2645" s="18">
        <v>41583.889722222222</v>
      </c>
      <c r="B2645" s="16" t="s">
        <v>223</v>
      </c>
      <c r="C2645" s="16" t="s">
        <v>1698</v>
      </c>
      <c r="D2645" s="15">
        <v>41519.550300925926</v>
      </c>
      <c r="E2645" s="15">
        <v>41527.485636574071</v>
      </c>
      <c r="F2645" s="16" t="s">
        <v>276</v>
      </c>
      <c r="G2645" s="16" t="s">
        <v>10</v>
      </c>
      <c r="H2645" s="16" t="s">
        <v>252</v>
      </c>
      <c r="I2645" s="16" t="s">
        <v>252</v>
      </c>
      <c r="J2645" s="17">
        <v>220</v>
      </c>
      <c r="K2645" s="17">
        <v>0</v>
      </c>
      <c r="L2645" s="17">
        <v>220</v>
      </c>
      <c r="M2645" s="16" t="s">
        <v>1863</v>
      </c>
      <c r="N2645" s="15"/>
    </row>
    <row r="2646" spans="1:14" x14ac:dyDescent="0.2">
      <c r="A2646" s="18">
        <v>41552.692604166667</v>
      </c>
      <c r="B2646" s="16" t="s">
        <v>175</v>
      </c>
      <c r="C2646" s="16" t="s">
        <v>1693</v>
      </c>
      <c r="D2646" s="15">
        <v>41518.841504629629</v>
      </c>
      <c r="E2646" s="15">
        <v>41533.687916666669</v>
      </c>
      <c r="F2646" s="16" t="s">
        <v>326</v>
      </c>
      <c r="G2646" s="16" t="s">
        <v>10</v>
      </c>
      <c r="H2646" s="16" t="s">
        <v>254</v>
      </c>
      <c r="I2646" s="16" t="s">
        <v>254</v>
      </c>
      <c r="J2646" s="17">
        <v>1</v>
      </c>
      <c r="K2646" s="17">
        <v>0</v>
      </c>
      <c r="L2646" s="17">
        <v>1</v>
      </c>
      <c r="M2646" s="16" t="s">
        <v>1863</v>
      </c>
      <c r="N2646" s="15"/>
    </row>
    <row r="2647" spans="1:14" x14ac:dyDescent="0.2">
      <c r="A2647" s="18">
        <v>41548.509004629632</v>
      </c>
      <c r="B2647" s="16" t="s">
        <v>97</v>
      </c>
      <c r="C2647" s="16" t="s">
        <v>1699</v>
      </c>
      <c r="D2647" s="15">
        <v>41514.572974537034</v>
      </c>
      <c r="E2647" s="15">
        <v>41526.219317129631</v>
      </c>
      <c r="F2647" s="16" t="s">
        <v>280</v>
      </c>
      <c r="G2647" s="16" t="s">
        <v>10</v>
      </c>
      <c r="H2647" s="16" t="s">
        <v>253</v>
      </c>
      <c r="I2647" s="16" t="s">
        <v>253</v>
      </c>
      <c r="J2647" s="17">
        <v>30</v>
      </c>
      <c r="K2647" s="17">
        <v>0</v>
      </c>
      <c r="L2647" s="17">
        <v>30</v>
      </c>
      <c r="M2647" s="16" t="s">
        <v>1863</v>
      </c>
      <c r="N2647" s="15"/>
    </row>
    <row r="2648" spans="1:14" x14ac:dyDescent="0.2">
      <c r="A2648" s="18">
        <v>41561.429444444446</v>
      </c>
      <c r="B2648" s="16" t="s">
        <v>213</v>
      </c>
      <c r="C2648" s="16" t="s">
        <v>1700</v>
      </c>
      <c r="D2648" s="15">
        <v>41527.493136574078</v>
      </c>
      <c r="E2648" s="15">
        <v>41539.487800925926</v>
      </c>
      <c r="F2648" s="16" t="s">
        <v>575</v>
      </c>
      <c r="G2648" s="16" t="s">
        <v>11</v>
      </c>
      <c r="H2648" s="16" t="s">
        <v>252</v>
      </c>
      <c r="I2648" s="16" t="s">
        <v>252</v>
      </c>
      <c r="J2648" s="17">
        <v>90</v>
      </c>
      <c r="K2648" s="17">
        <v>123.01</v>
      </c>
      <c r="L2648" s="17">
        <v>213.01</v>
      </c>
      <c r="M2648" s="16" t="s">
        <v>1863</v>
      </c>
      <c r="N2648" s="15"/>
    </row>
    <row r="2649" spans="1:14" x14ac:dyDescent="0.2">
      <c r="A2649" s="18">
        <v>41560.891979166663</v>
      </c>
      <c r="B2649" s="16" t="s">
        <v>169</v>
      </c>
      <c r="C2649" s="16" t="s">
        <v>1701</v>
      </c>
      <c r="D2649" s="15">
        <v>41526.544085648151</v>
      </c>
      <c r="E2649" s="15">
        <v>41531.63009259259</v>
      </c>
      <c r="F2649" s="16" t="s">
        <v>276</v>
      </c>
      <c r="G2649" s="16" t="s">
        <v>10</v>
      </c>
      <c r="H2649" s="16" t="s">
        <v>252</v>
      </c>
      <c r="I2649" s="16" t="s">
        <v>252</v>
      </c>
      <c r="J2649" s="17">
        <v>220</v>
      </c>
      <c r="K2649" s="17">
        <v>0</v>
      </c>
      <c r="L2649" s="17">
        <v>220</v>
      </c>
      <c r="M2649" s="16" t="s">
        <v>1863</v>
      </c>
      <c r="N2649" s="15"/>
    </row>
    <row r="2650" spans="1:14" x14ac:dyDescent="0.2">
      <c r="A2650" s="18">
        <v>41556.453275462962</v>
      </c>
      <c r="B2650" s="16" t="s">
        <v>221</v>
      </c>
      <c r="C2650" s="16" t="s">
        <v>771</v>
      </c>
      <c r="D2650" s="15">
        <v>41521.822800925926</v>
      </c>
      <c r="E2650" s="15">
        <v>41532.735474537039</v>
      </c>
      <c r="F2650" s="16" t="s">
        <v>280</v>
      </c>
      <c r="G2650" s="16" t="s">
        <v>10</v>
      </c>
      <c r="H2650" s="16" t="s">
        <v>251</v>
      </c>
      <c r="I2650" s="16" t="s">
        <v>251</v>
      </c>
      <c r="J2650" s="17">
        <v>30</v>
      </c>
      <c r="K2650" s="17">
        <v>0</v>
      </c>
      <c r="L2650" s="17">
        <v>30</v>
      </c>
      <c r="M2650" s="16" t="s">
        <v>1864</v>
      </c>
      <c r="N2650" s="15">
        <v>41823</v>
      </c>
    </row>
    <row r="2651" spans="1:14" x14ac:dyDescent="0.2">
      <c r="A2651" s="18">
        <v>41561.708634259259</v>
      </c>
      <c r="B2651" s="16" t="s">
        <v>70</v>
      </c>
      <c r="C2651" s="16" t="s">
        <v>1497</v>
      </c>
      <c r="D2651" s="15">
        <v>41526.742488425924</v>
      </c>
      <c r="E2651" s="15">
        <v>41526.501168981478</v>
      </c>
      <c r="F2651" s="16" t="s">
        <v>274</v>
      </c>
      <c r="G2651" s="16" t="s">
        <v>10</v>
      </c>
      <c r="H2651" s="16" t="s">
        <v>252</v>
      </c>
      <c r="I2651" s="16" t="s">
        <v>252</v>
      </c>
      <c r="J2651" s="17">
        <v>30</v>
      </c>
      <c r="K2651" s="17">
        <v>200</v>
      </c>
      <c r="L2651" s="17">
        <v>230</v>
      </c>
      <c r="M2651" s="16" t="s">
        <v>1864</v>
      </c>
      <c r="N2651" s="15">
        <v>41718</v>
      </c>
    </row>
    <row r="2652" spans="1:14" x14ac:dyDescent="0.2">
      <c r="A2652" s="18">
        <v>41561.709085648145</v>
      </c>
      <c r="B2652" s="16" t="s">
        <v>70</v>
      </c>
      <c r="C2652" s="16" t="s">
        <v>1497</v>
      </c>
      <c r="D2652" s="15">
        <v>41526.742488425924</v>
      </c>
      <c r="E2652" s="15">
        <v>41526.501168981478</v>
      </c>
      <c r="F2652" s="16" t="s">
        <v>274</v>
      </c>
      <c r="G2652" s="16" t="s">
        <v>10</v>
      </c>
      <c r="H2652" s="16" t="s">
        <v>252</v>
      </c>
      <c r="I2652" s="16" t="s">
        <v>252</v>
      </c>
      <c r="J2652" s="17">
        <v>30</v>
      </c>
      <c r="K2652" s="17">
        <v>200</v>
      </c>
      <c r="L2652" s="17">
        <v>230</v>
      </c>
      <c r="M2652" s="16" t="s">
        <v>1864</v>
      </c>
      <c r="N2652" s="15">
        <v>41718</v>
      </c>
    </row>
    <row r="2653" spans="1:14" x14ac:dyDescent="0.2">
      <c r="A2653" s="18">
        <v>41556.436597222222</v>
      </c>
      <c r="B2653" s="16" t="s">
        <v>240</v>
      </c>
      <c r="C2653" s="16" t="s">
        <v>1702</v>
      </c>
      <c r="D2653" s="15">
        <v>41520.876481481479</v>
      </c>
      <c r="E2653" s="15">
        <v>41528.020740740743</v>
      </c>
      <c r="F2653" s="16" t="s">
        <v>288</v>
      </c>
      <c r="G2653" s="16" t="s">
        <v>10</v>
      </c>
      <c r="H2653" s="16" t="s">
        <v>252</v>
      </c>
      <c r="I2653" s="16" t="s">
        <v>252</v>
      </c>
      <c r="J2653" s="17">
        <v>30</v>
      </c>
      <c r="K2653" s="17">
        <v>194</v>
      </c>
      <c r="L2653" s="17">
        <v>224</v>
      </c>
      <c r="M2653" s="16" t="s">
        <v>1864</v>
      </c>
      <c r="N2653" s="15">
        <v>41832</v>
      </c>
    </row>
    <row r="2654" spans="1:14" x14ac:dyDescent="0.2">
      <c r="A2654" s="18">
        <v>41561.569537037038</v>
      </c>
      <c r="B2654" s="16" t="s">
        <v>137</v>
      </c>
      <c r="C2654" s="16" t="s">
        <v>1703</v>
      </c>
      <c r="D2654" s="15">
        <v>41525.846932870372</v>
      </c>
      <c r="E2654" s="15">
        <v>41528.700648148151</v>
      </c>
      <c r="F2654" s="16" t="s">
        <v>274</v>
      </c>
      <c r="G2654" s="16" t="s">
        <v>10</v>
      </c>
      <c r="H2654" s="16" t="s">
        <v>254</v>
      </c>
      <c r="I2654" s="16" t="s">
        <v>254</v>
      </c>
      <c r="J2654" s="17">
        <v>30</v>
      </c>
      <c r="K2654" s="17">
        <v>0</v>
      </c>
      <c r="L2654" s="17">
        <v>30</v>
      </c>
      <c r="M2654" s="16" t="s">
        <v>1864</v>
      </c>
      <c r="N2654" s="15">
        <v>41922</v>
      </c>
    </row>
    <row r="2655" spans="1:14" x14ac:dyDescent="0.2">
      <c r="A2655" s="18">
        <v>41560.891759259262</v>
      </c>
      <c r="B2655" s="16" t="s">
        <v>169</v>
      </c>
      <c r="C2655" s="16" t="s">
        <v>745</v>
      </c>
      <c r="D2655" s="15">
        <v>41524.893125000002</v>
      </c>
      <c r="E2655" s="15">
        <v>41531.606504629628</v>
      </c>
      <c r="F2655" s="16" t="s">
        <v>276</v>
      </c>
      <c r="G2655" s="16" t="s">
        <v>10</v>
      </c>
      <c r="H2655" s="16" t="s">
        <v>256</v>
      </c>
      <c r="I2655" s="16" t="s">
        <v>256</v>
      </c>
      <c r="J2655" s="17">
        <v>470</v>
      </c>
      <c r="K2655" s="17">
        <v>0</v>
      </c>
      <c r="L2655" s="17">
        <v>470</v>
      </c>
      <c r="M2655" s="16" t="s">
        <v>1864</v>
      </c>
      <c r="N2655" s="15">
        <v>41696</v>
      </c>
    </row>
    <row r="2656" spans="1:14" x14ac:dyDescent="0.2">
      <c r="A2656" s="18">
        <v>41561.56821759259</v>
      </c>
      <c r="B2656" s="16" t="s">
        <v>137</v>
      </c>
      <c r="C2656" s="16" t="s">
        <v>1704</v>
      </c>
      <c r="D2656" s="15">
        <v>41524.904618055552</v>
      </c>
      <c r="E2656" s="15">
        <v>41528.831967592596</v>
      </c>
      <c r="F2656" s="16" t="s">
        <v>274</v>
      </c>
      <c r="G2656" s="16" t="s">
        <v>10</v>
      </c>
      <c r="H2656" s="16" t="s">
        <v>253</v>
      </c>
      <c r="I2656" s="16" t="s">
        <v>253</v>
      </c>
      <c r="J2656" s="17">
        <v>30</v>
      </c>
      <c r="K2656" s="17">
        <v>0</v>
      </c>
      <c r="L2656" s="17">
        <v>30</v>
      </c>
      <c r="M2656" s="16" t="s">
        <v>1864</v>
      </c>
      <c r="N2656" s="15">
        <v>41735</v>
      </c>
    </row>
    <row r="2657" spans="1:14" x14ac:dyDescent="0.2">
      <c r="A2657" s="18">
        <v>41556.435856481483</v>
      </c>
      <c r="B2657" s="16" t="s">
        <v>240</v>
      </c>
      <c r="C2657" s="16" t="s">
        <v>1705</v>
      </c>
      <c r="D2657" s="15">
        <v>41518.90351851852</v>
      </c>
      <c r="E2657" s="15">
        <v>41532.855173611111</v>
      </c>
      <c r="F2657" s="16" t="s">
        <v>288</v>
      </c>
      <c r="G2657" s="16" t="s">
        <v>10</v>
      </c>
      <c r="H2657" s="16" t="s">
        <v>252</v>
      </c>
      <c r="I2657" s="16" t="s">
        <v>252</v>
      </c>
      <c r="J2657" s="17">
        <v>30</v>
      </c>
      <c r="K2657" s="17">
        <v>38</v>
      </c>
      <c r="L2657" s="17">
        <v>68</v>
      </c>
      <c r="M2657" s="16" t="s">
        <v>1863</v>
      </c>
      <c r="N2657" s="15"/>
    </row>
    <row r="2658" spans="1:14" x14ac:dyDescent="0.2">
      <c r="A2658" s="18">
        <v>41556.43613425926</v>
      </c>
      <c r="B2658" s="16" t="s">
        <v>240</v>
      </c>
      <c r="C2658" s="16" t="s">
        <v>1706</v>
      </c>
      <c r="D2658" s="15">
        <v>41518.864965277775</v>
      </c>
      <c r="E2658" s="15">
        <v>41532.859386574077</v>
      </c>
      <c r="F2658" s="16" t="s">
        <v>288</v>
      </c>
      <c r="G2658" s="16" t="s">
        <v>10</v>
      </c>
      <c r="H2658" s="16" t="s">
        <v>252</v>
      </c>
      <c r="I2658" s="16" t="s">
        <v>252</v>
      </c>
      <c r="J2658" s="17">
        <v>30</v>
      </c>
      <c r="K2658" s="17">
        <v>0</v>
      </c>
      <c r="L2658" s="17">
        <v>30</v>
      </c>
      <c r="M2658" s="16" t="s">
        <v>1863</v>
      </c>
      <c r="N2658" s="15"/>
    </row>
    <row r="2659" spans="1:14" x14ac:dyDescent="0.2">
      <c r="A2659" s="18">
        <v>41561.568402777775</v>
      </c>
      <c r="B2659" s="16" t="s">
        <v>137</v>
      </c>
      <c r="C2659" s="16" t="s">
        <v>1704</v>
      </c>
      <c r="D2659" s="15">
        <v>41523.866840277777</v>
      </c>
      <c r="E2659" s="15">
        <v>41528.831562500003</v>
      </c>
      <c r="F2659" s="16" t="s">
        <v>274</v>
      </c>
      <c r="G2659" s="16" t="s">
        <v>10</v>
      </c>
      <c r="H2659" s="16" t="s">
        <v>253</v>
      </c>
      <c r="I2659" s="16" t="s">
        <v>253</v>
      </c>
      <c r="J2659" s="17">
        <v>30</v>
      </c>
      <c r="K2659" s="17">
        <v>0</v>
      </c>
      <c r="L2659" s="17">
        <v>30</v>
      </c>
      <c r="M2659" s="16" t="s">
        <v>1864</v>
      </c>
      <c r="N2659" s="15">
        <v>41735</v>
      </c>
    </row>
    <row r="2660" spans="1:14" x14ac:dyDescent="0.2">
      <c r="A2660" s="18">
        <v>41561.569340277776</v>
      </c>
      <c r="B2660" s="16" t="s">
        <v>137</v>
      </c>
      <c r="C2660" s="16" t="s">
        <v>1707</v>
      </c>
      <c r="D2660" s="15">
        <v>41523.534872685188</v>
      </c>
      <c r="E2660" s="15">
        <v>41531.676736111112</v>
      </c>
      <c r="F2660" s="16" t="s">
        <v>274</v>
      </c>
      <c r="G2660" s="16" t="s">
        <v>10</v>
      </c>
      <c r="H2660" s="16" t="s">
        <v>254</v>
      </c>
      <c r="I2660" s="16" t="s">
        <v>254</v>
      </c>
      <c r="J2660" s="17">
        <v>30</v>
      </c>
      <c r="K2660" s="17">
        <v>0</v>
      </c>
      <c r="L2660" s="17">
        <v>30</v>
      </c>
      <c r="M2660" s="16" t="s">
        <v>1864</v>
      </c>
      <c r="N2660" s="15">
        <v>41926</v>
      </c>
    </row>
    <row r="2661" spans="1:14" x14ac:dyDescent="0.2">
      <c r="A2661" s="18">
        <v>41561.569178240738</v>
      </c>
      <c r="B2661" s="16" t="s">
        <v>137</v>
      </c>
      <c r="C2661" s="16" t="s">
        <v>1704</v>
      </c>
      <c r="D2661" s="15">
        <v>41522.609594907408</v>
      </c>
      <c r="E2661" s="15">
        <v>41531.676458333335</v>
      </c>
      <c r="F2661" s="16" t="s">
        <v>274</v>
      </c>
      <c r="G2661" s="16" t="s">
        <v>10</v>
      </c>
      <c r="H2661" s="16" t="s">
        <v>253</v>
      </c>
      <c r="I2661" s="16" t="s">
        <v>253</v>
      </c>
      <c r="J2661" s="17">
        <v>30</v>
      </c>
      <c r="K2661" s="17">
        <v>0</v>
      </c>
      <c r="L2661" s="17">
        <v>30</v>
      </c>
      <c r="M2661" s="16" t="s">
        <v>1864</v>
      </c>
      <c r="N2661" s="15">
        <v>41735</v>
      </c>
    </row>
    <row r="2662" spans="1:14" x14ac:dyDescent="0.2">
      <c r="A2662" s="18">
        <v>41556.748599537037</v>
      </c>
      <c r="B2662" s="16" t="s">
        <v>175</v>
      </c>
      <c r="C2662" s="16" t="s">
        <v>1708</v>
      </c>
      <c r="D2662" s="15">
        <v>41517.78670138889</v>
      </c>
      <c r="E2662" s="15">
        <v>41541.629710648151</v>
      </c>
      <c r="F2662" s="16" t="s">
        <v>274</v>
      </c>
      <c r="G2662" s="16" t="s">
        <v>10</v>
      </c>
      <c r="H2662" s="16" t="s">
        <v>252</v>
      </c>
      <c r="I2662" s="16" t="s">
        <v>252</v>
      </c>
      <c r="J2662" s="17">
        <v>220</v>
      </c>
      <c r="K2662" s="17">
        <v>0</v>
      </c>
      <c r="L2662" s="17">
        <v>220</v>
      </c>
      <c r="M2662" s="16" t="s">
        <v>1864</v>
      </c>
      <c r="N2662" s="15">
        <v>41736</v>
      </c>
    </row>
    <row r="2663" spans="1:14" x14ac:dyDescent="0.2">
      <c r="A2663" s="18">
        <v>41556.500208333331</v>
      </c>
      <c r="B2663" s="16" t="s">
        <v>240</v>
      </c>
      <c r="C2663" s="16" t="s">
        <v>1709</v>
      </c>
      <c r="D2663" s="15">
        <v>41515.683136574073</v>
      </c>
      <c r="E2663" s="15">
        <v>41532.876388888886</v>
      </c>
      <c r="F2663" s="16" t="s">
        <v>288</v>
      </c>
      <c r="G2663" s="16" t="s">
        <v>10</v>
      </c>
      <c r="H2663" s="16" t="s">
        <v>256</v>
      </c>
      <c r="I2663" s="16" t="s">
        <v>256</v>
      </c>
      <c r="J2663" s="17">
        <v>30</v>
      </c>
      <c r="K2663" s="17">
        <v>300.7</v>
      </c>
      <c r="L2663" s="17">
        <v>330.7</v>
      </c>
      <c r="M2663" s="16" t="s">
        <v>1863</v>
      </c>
      <c r="N2663" s="15"/>
    </row>
    <row r="2664" spans="1:14" x14ac:dyDescent="0.2">
      <c r="A2664" s="18">
        <v>41548.489270833335</v>
      </c>
      <c r="B2664" s="16" t="s">
        <v>122</v>
      </c>
      <c r="C2664" s="16" t="s">
        <v>1710</v>
      </c>
      <c r="D2664" s="15">
        <v>41506.717569444445</v>
      </c>
      <c r="E2664" s="15">
        <v>41521.534907407404</v>
      </c>
      <c r="F2664" s="16" t="s">
        <v>326</v>
      </c>
      <c r="G2664" s="16" t="s">
        <v>10</v>
      </c>
      <c r="H2664" s="16" t="s">
        <v>256</v>
      </c>
      <c r="I2664" s="16" t="s">
        <v>256</v>
      </c>
      <c r="J2664" s="17">
        <v>30</v>
      </c>
      <c r="K2664" s="17">
        <v>800</v>
      </c>
      <c r="L2664" s="17">
        <v>830</v>
      </c>
      <c r="M2664" s="16" t="s">
        <v>1864</v>
      </c>
      <c r="N2664" s="15">
        <v>41796</v>
      </c>
    </row>
    <row r="2665" spans="1:14" x14ac:dyDescent="0.2">
      <c r="A2665" s="18">
        <v>41556.499907407408</v>
      </c>
      <c r="B2665" s="16" t="s">
        <v>240</v>
      </c>
      <c r="C2665" s="16" t="s">
        <v>1705</v>
      </c>
      <c r="D2665" s="15">
        <v>41512.77380787037</v>
      </c>
      <c r="E2665" s="15">
        <v>41532.83148148148</v>
      </c>
      <c r="F2665" s="16" t="s">
        <v>288</v>
      </c>
      <c r="G2665" s="16" t="s">
        <v>10</v>
      </c>
      <c r="H2665" s="16" t="s">
        <v>252</v>
      </c>
      <c r="I2665" s="16" t="s">
        <v>252</v>
      </c>
      <c r="J2665" s="17">
        <v>30</v>
      </c>
      <c r="K2665" s="17">
        <v>145</v>
      </c>
      <c r="L2665" s="17">
        <v>175</v>
      </c>
      <c r="M2665" s="16" t="s">
        <v>1863</v>
      </c>
      <c r="N2665" s="15"/>
    </row>
    <row r="2666" spans="1:14" x14ac:dyDescent="0.2">
      <c r="A2666" s="18">
        <v>41550.743541666663</v>
      </c>
      <c r="B2666" s="16" t="s">
        <v>67</v>
      </c>
      <c r="C2666" s="16" t="s">
        <v>1711</v>
      </c>
      <c r="D2666" s="15">
        <v>41505.64502314815</v>
      </c>
      <c r="E2666" s="15">
        <v>41511.600949074076</v>
      </c>
      <c r="F2666" s="16" t="s">
        <v>276</v>
      </c>
      <c r="G2666" s="16" t="s">
        <v>10</v>
      </c>
      <c r="H2666" s="16" t="s">
        <v>251</v>
      </c>
      <c r="I2666" s="16" t="s">
        <v>251</v>
      </c>
      <c r="J2666" s="17">
        <v>30</v>
      </c>
      <c r="K2666" s="17">
        <v>0</v>
      </c>
      <c r="L2666" s="17">
        <v>30</v>
      </c>
      <c r="M2666" s="16" t="s">
        <v>1864</v>
      </c>
      <c r="N2666" s="15">
        <v>41765</v>
      </c>
    </row>
    <row r="2667" spans="1:14" x14ac:dyDescent="0.2">
      <c r="A2667" s="18">
        <v>41550.743009259262</v>
      </c>
      <c r="B2667" s="16" t="s">
        <v>67</v>
      </c>
      <c r="C2667" s="16" t="s">
        <v>1712</v>
      </c>
      <c r="D2667" s="15">
        <v>41505.596041666664</v>
      </c>
      <c r="E2667" s="15">
        <v>41511.600706018522</v>
      </c>
      <c r="F2667" s="16" t="s">
        <v>276</v>
      </c>
      <c r="G2667" s="16" t="s">
        <v>10</v>
      </c>
      <c r="H2667" s="16" t="s">
        <v>251</v>
      </c>
      <c r="I2667" s="16" t="s">
        <v>251</v>
      </c>
      <c r="J2667" s="17">
        <v>30</v>
      </c>
      <c r="K2667" s="17">
        <v>0</v>
      </c>
      <c r="L2667" s="17">
        <v>30</v>
      </c>
      <c r="M2667" s="16" t="s">
        <v>1864</v>
      </c>
      <c r="N2667" s="15">
        <v>41792</v>
      </c>
    </row>
    <row r="2668" spans="1:14" x14ac:dyDescent="0.2">
      <c r="A2668" s="18">
        <v>41556.499467592592</v>
      </c>
      <c r="B2668" s="16" t="s">
        <v>240</v>
      </c>
      <c r="C2668" s="16" t="s">
        <v>1713</v>
      </c>
      <c r="D2668" s="15">
        <v>41510.703912037039</v>
      </c>
      <c r="E2668" s="15">
        <v>41545.464548611111</v>
      </c>
      <c r="F2668" s="16" t="s">
        <v>288</v>
      </c>
      <c r="G2668" s="16" t="s">
        <v>10</v>
      </c>
      <c r="H2668" s="16" t="s">
        <v>256</v>
      </c>
      <c r="I2668" s="16" t="s">
        <v>256</v>
      </c>
      <c r="J2668" s="17">
        <v>30</v>
      </c>
      <c r="K2668" s="17">
        <v>240</v>
      </c>
      <c r="L2668" s="17">
        <v>270</v>
      </c>
      <c r="M2668" s="16" t="s">
        <v>1864</v>
      </c>
      <c r="N2668" s="15">
        <v>41651</v>
      </c>
    </row>
    <row r="2669" spans="1:14" x14ac:dyDescent="0.2">
      <c r="A2669" s="18">
        <v>41561.709699074076</v>
      </c>
      <c r="B2669" s="16" t="s">
        <v>70</v>
      </c>
      <c r="C2669" s="16" t="s">
        <v>1497</v>
      </c>
      <c r="D2669" s="15">
        <v>41514.74790509259</v>
      </c>
      <c r="E2669" s="15">
        <v>41517.73333333333</v>
      </c>
      <c r="F2669" s="16" t="s">
        <v>274</v>
      </c>
      <c r="G2669" s="16" t="s">
        <v>10</v>
      </c>
      <c r="H2669" s="16" t="s">
        <v>252</v>
      </c>
      <c r="I2669" s="16" t="s">
        <v>252</v>
      </c>
      <c r="J2669" s="17">
        <v>30</v>
      </c>
      <c r="K2669" s="17">
        <v>926</v>
      </c>
      <c r="L2669" s="17">
        <v>956</v>
      </c>
      <c r="M2669" s="16" t="s">
        <v>1864</v>
      </c>
      <c r="N2669" s="15">
        <v>41718</v>
      </c>
    </row>
    <row r="2670" spans="1:14" x14ac:dyDescent="0.2">
      <c r="A2670" s="18">
        <v>41561.710370370369</v>
      </c>
      <c r="B2670" s="16" t="s">
        <v>70</v>
      </c>
      <c r="C2670" s="16" t="s">
        <v>1497</v>
      </c>
      <c r="D2670" s="15">
        <v>41514.302430555559</v>
      </c>
      <c r="E2670" s="15">
        <v>41517.733356481483</v>
      </c>
      <c r="F2670" s="16" t="s">
        <v>274</v>
      </c>
      <c r="G2670" s="16" t="s">
        <v>10</v>
      </c>
      <c r="H2670" s="16" t="s">
        <v>252</v>
      </c>
      <c r="I2670" s="16" t="s">
        <v>252</v>
      </c>
      <c r="J2670" s="17">
        <v>30</v>
      </c>
      <c r="K2670" s="17">
        <v>425</v>
      </c>
      <c r="L2670" s="17">
        <v>455</v>
      </c>
      <c r="M2670" s="16" t="s">
        <v>1864</v>
      </c>
      <c r="N2670" s="15">
        <v>41718</v>
      </c>
    </row>
    <row r="2671" spans="1:14" x14ac:dyDescent="0.2">
      <c r="A2671" s="18">
        <v>41548.750231481485</v>
      </c>
      <c r="B2671" s="16" t="s">
        <v>236</v>
      </c>
      <c r="C2671" s="16" t="s">
        <v>1714</v>
      </c>
      <c r="D2671" s="15">
        <v>41499.687557870369</v>
      </c>
      <c r="E2671" s="15">
        <v>41527.388796296298</v>
      </c>
      <c r="F2671" s="16" t="s">
        <v>575</v>
      </c>
      <c r="G2671" s="16" t="s">
        <v>11</v>
      </c>
      <c r="H2671" s="16" t="s">
        <v>251</v>
      </c>
      <c r="I2671" s="16" t="s">
        <v>251</v>
      </c>
      <c r="J2671" s="17">
        <v>90</v>
      </c>
      <c r="K2671" s="17">
        <v>0</v>
      </c>
      <c r="L2671" s="17">
        <v>90</v>
      </c>
      <c r="M2671" s="16" t="s">
        <v>1863</v>
      </c>
      <c r="N2671" s="15"/>
    </row>
    <row r="2672" spans="1:14" x14ac:dyDescent="0.2">
      <c r="A2672" s="18">
        <v>41556.749976851854</v>
      </c>
      <c r="B2672" s="16" t="s">
        <v>175</v>
      </c>
      <c r="C2672" s="16" t="s">
        <v>1012</v>
      </c>
      <c r="D2672" s="15">
        <v>41505.54991898148</v>
      </c>
      <c r="E2672" s="15">
        <v>41507.827534722222</v>
      </c>
      <c r="F2672" s="16" t="s">
        <v>274</v>
      </c>
      <c r="G2672" s="16" t="s">
        <v>10</v>
      </c>
      <c r="H2672" s="16" t="s">
        <v>252</v>
      </c>
      <c r="I2672" s="16" t="s">
        <v>252</v>
      </c>
      <c r="J2672" s="17">
        <v>220</v>
      </c>
      <c r="K2672" s="17">
        <v>0</v>
      </c>
      <c r="L2672" s="17">
        <v>220</v>
      </c>
      <c r="M2672" s="16" t="s">
        <v>1864</v>
      </c>
      <c r="N2672" s="15">
        <v>41960</v>
      </c>
    </row>
    <row r="2673" spans="1:14" x14ac:dyDescent="0.2">
      <c r="A2673" s="18">
        <v>41555.784039351849</v>
      </c>
      <c r="B2673" s="16" t="s">
        <v>106</v>
      </c>
      <c r="C2673" s="16" t="s">
        <v>1715</v>
      </c>
      <c r="D2673" s="15">
        <v>41501.866574074076</v>
      </c>
      <c r="E2673" s="15">
        <v>41507.831435185188</v>
      </c>
      <c r="F2673" s="16" t="s">
        <v>288</v>
      </c>
      <c r="G2673" s="16" t="s">
        <v>10</v>
      </c>
      <c r="H2673" s="16" t="s">
        <v>255</v>
      </c>
      <c r="I2673" s="16" t="s">
        <v>255</v>
      </c>
      <c r="J2673" s="17">
        <v>949</v>
      </c>
      <c r="K2673" s="17">
        <v>0</v>
      </c>
      <c r="L2673" s="17">
        <v>949</v>
      </c>
      <c r="M2673" s="16" t="s">
        <v>1864</v>
      </c>
      <c r="N2673" s="15">
        <v>41673</v>
      </c>
    </row>
    <row r="2674" spans="1:14" x14ac:dyDescent="0.2">
      <c r="A2674" s="18">
        <v>41556.500497685185</v>
      </c>
      <c r="B2674" s="16" t="s">
        <v>240</v>
      </c>
      <c r="C2674" s="16" t="s">
        <v>1716</v>
      </c>
      <c r="D2674" s="15">
        <v>41501.871087962965</v>
      </c>
      <c r="E2674" s="15">
        <v>41532.939895833333</v>
      </c>
      <c r="F2674" s="16" t="s">
        <v>288</v>
      </c>
      <c r="G2674" s="16" t="s">
        <v>10</v>
      </c>
      <c r="H2674" s="16" t="s">
        <v>252</v>
      </c>
      <c r="I2674" s="16" t="s">
        <v>252</v>
      </c>
      <c r="J2674" s="17">
        <v>30</v>
      </c>
      <c r="K2674" s="17">
        <v>0</v>
      </c>
      <c r="L2674" s="17">
        <v>30</v>
      </c>
      <c r="M2674" s="16" t="s">
        <v>1863</v>
      </c>
      <c r="N2674" s="15"/>
    </row>
    <row r="2675" spans="1:14" x14ac:dyDescent="0.2">
      <c r="A2675" s="18">
        <v>41550.481805555559</v>
      </c>
      <c r="B2675" s="16" t="s">
        <v>175</v>
      </c>
      <c r="C2675" s="16" t="s">
        <v>1717</v>
      </c>
      <c r="D2675" s="15">
        <v>41495.494027777779</v>
      </c>
      <c r="E2675" s="15">
        <v>41548.739918981482</v>
      </c>
      <c r="F2675" s="16" t="s">
        <v>274</v>
      </c>
      <c r="G2675" s="16" t="s">
        <v>10</v>
      </c>
      <c r="H2675" s="16" t="s">
        <v>253</v>
      </c>
      <c r="I2675" s="16" t="s">
        <v>253</v>
      </c>
      <c r="J2675" s="17">
        <v>30</v>
      </c>
      <c r="K2675" s="17">
        <v>0</v>
      </c>
      <c r="L2675" s="17">
        <v>30</v>
      </c>
      <c r="M2675" s="16" t="s">
        <v>1864</v>
      </c>
      <c r="N2675" s="15">
        <v>41946</v>
      </c>
    </row>
    <row r="2676" spans="1:14" x14ac:dyDescent="0.2">
      <c r="A2676" s="18">
        <v>41593.691365740742</v>
      </c>
      <c r="B2676" s="16" t="s">
        <v>95</v>
      </c>
      <c r="C2676" s="16" t="s">
        <v>1718</v>
      </c>
      <c r="D2676" s="15">
        <v>41507.401828703703</v>
      </c>
      <c r="E2676" s="15">
        <v>41511.209953703707</v>
      </c>
      <c r="F2676" s="16" t="s">
        <v>274</v>
      </c>
      <c r="G2676" s="16" t="s">
        <v>10</v>
      </c>
      <c r="H2676" s="16" t="s">
        <v>253</v>
      </c>
      <c r="I2676" s="16" t="s">
        <v>253</v>
      </c>
      <c r="J2676" s="17">
        <v>30</v>
      </c>
      <c r="K2676" s="17">
        <v>0</v>
      </c>
      <c r="L2676" s="17">
        <v>30</v>
      </c>
      <c r="M2676" s="16" t="s">
        <v>1864</v>
      </c>
      <c r="N2676" s="15">
        <v>41761</v>
      </c>
    </row>
    <row r="2677" spans="1:14" x14ac:dyDescent="0.2">
      <c r="A2677" s="18">
        <v>41556.750185185185</v>
      </c>
      <c r="B2677" s="16" t="s">
        <v>175</v>
      </c>
      <c r="C2677" s="16" t="s">
        <v>1708</v>
      </c>
      <c r="D2677" s="15">
        <v>41500.797858796293</v>
      </c>
      <c r="E2677" s="15">
        <v>41527.655185185184</v>
      </c>
      <c r="F2677" s="16" t="s">
        <v>274</v>
      </c>
      <c r="G2677" s="16" t="s">
        <v>10</v>
      </c>
      <c r="H2677" s="16" t="s">
        <v>252</v>
      </c>
      <c r="I2677" s="16" t="s">
        <v>252</v>
      </c>
      <c r="J2677" s="17">
        <v>220</v>
      </c>
      <c r="K2677" s="17">
        <v>90</v>
      </c>
      <c r="L2677" s="17">
        <v>310</v>
      </c>
      <c r="M2677" s="16" t="s">
        <v>1864</v>
      </c>
      <c r="N2677" s="15">
        <v>41736</v>
      </c>
    </row>
    <row r="2678" spans="1:14" x14ac:dyDescent="0.2">
      <c r="A2678" s="18">
        <v>41556.499745370369</v>
      </c>
      <c r="B2678" s="16" t="s">
        <v>240</v>
      </c>
      <c r="C2678" s="16" t="s">
        <v>1719</v>
      </c>
      <c r="D2678" s="15">
        <v>41497.747858796298</v>
      </c>
      <c r="E2678" s="15">
        <v>41515.85050925926</v>
      </c>
      <c r="F2678" s="16" t="s">
        <v>288</v>
      </c>
      <c r="G2678" s="16" t="s">
        <v>10</v>
      </c>
      <c r="H2678" s="16" t="s">
        <v>252</v>
      </c>
      <c r="I2678" s="16" t="s">
        <v>252</v>
      </c>
      <c r="J2678" s="17">
        <v>30</v>
      </c>
      <c r="K2678" s="17">
        <v>332.55</v>
      </c>
      <c r="L2678" s="17">
        <v>362.55</v>
      </c>
      <c r="M2678" s="16" t="s">
        <v>1863</v>
      </c>
      <c r="N2678" s="15"/>
    </row>
    <row r="2679" spans="1:14" x14ac:dyDescent="0.2">
      <c r="A2679" s="18">
        <v>41550.610254629632</v>
      </c>
      <c r="B2679" s="16" t="s">
        <v>243</v>
      </c>
      <c r="C2679" s="16" t="s">
        <v>517</v>
      </c>
      <c r="D2679" s="15">
        <v>41491.699062500003</v>
      </c>
      <c r="E2679" s="15">
        <v>41548.737766203703</v>
      </c>
      <c r="F2679" s="16" t="s">
        <v>274</v>
      </c>
      <c r="G2679" s="16" t="s">
        <v>10</v>
      </c>
      <c r="H2679" s="16" t="s">
        <v>255</v>
      </c>
      <c r="I2679" s="16" t="s">
        <v>255</v>
      </c>
      <c r="J2679" s="17">
        <v>949</v>
      </c>
      <c r="K2679" s="17">
        <v>436.5</v>
      </c>
      <c r="L2679" s="17">
        <v>1385.5</v>
      </c>
      <c r="M2679" s="16" t="s">
        <v>1864</v>
      </c>
      <c r="N2679" s="15">
        <v>41873</v>
      </c>
    </row>
    <row r="2680" spans="1:14" x14ac:dyDescent="0.2">
      <c r="A2680" s="18">
        <v>41556.5000462963</v>
      </c>
      <c r="B2680" s="16" t="s">
        <v>240</v>
      </c>
      <c r="C2680" s="16" t="s">
        <v>1709</v>
      </c>
      <c r="D2680" s="15">
        <v>41497.500416666669</v>
      </c>
      <c r="E2680" s="15">
        <v>41514.646423611113</v>
      </c>
      <c r="F2680" s="16" t="s">
        <v>288</v>
      </c>
      <c r="G2680" s="16" t="s">
        <v>10</v>
      </c>
      <c r="H2680" s="16" t="s">
        <v>252</v>
      </c>
      <c r="I2680" s="16" t="s">
        <v>252</v>
      </c>
      <c r="J2680" s="17">
        <v>30</v>
      </c>
      <c r="K2680" s="17">
        <v>200</v>
      </c>
      <c r="L2680" s="17">
        <v>230</v>
      </c>
      <c r="M2680" s="16" t="s">
        <v>1863</v>
      </c>
      <c r="N2680" s="15"/>
    </row>
    <row r="2681" spans="1:14" x14ac:dyDescent="0.2">
      <c r="A2681" s="18">
        <v>41556.521435185183</v>
      </c>
      <c r="B2681" s="16" t="s">
        <v>78</v>
      </c>
      <c r="C2681" s="16" t="s">
        <v>1720</v>
      </c>
      <c r="D2681" s="15">
        <v>41495.799756944441</v>
      </c>
      <c r="E2681" s="15">
        <v>41503.727118055554</v>
      </c>
      <c r="F2681" s="16" t="s">
        <v>276</v>
      </c>
      <c r="G2681" s="16" t="s">
        <v>10</v>
      </c>
      <c r="H2681" s="16" t="s">
        <v>252</v>
      </c>
      <c r="I2681" s="16" t="s">
        <v>252</v>
      </c>
      <c r="J2681" s="17">
        <v>220</v>
      </c>
      <c r="K2681" s="17">
        <v>0</v>
      </c>
      <c r="L2681" s="17">
        <v>220</v>
      </c>
      <c r="M2681" s="16" t="s">
        <v>1864</v>
      </c>
      <c r="N2681" s="15">
        <v>41737</v>
      </c>
    </row>
    <row r="2682" spans="1:14" x14ac:dyDescent="0.2">
      <c r="A2682" s="18">
        <v>41556.499594907407</v>
      </c>
      <c r="B2682" s="16" t="s">
        <v>240</v>
      </c>
      <c r="C2682" s="16" t="s">
        <v>1721</v>
      </c>
      <c r="D2682" s="15">
        <v>41493.508344907408</v>
      </c>
      <c r="E2682" s="15">
        <v>41513.510810185187</v>
      </c>
      <c r="F2682" s="16" t="s">
        <v>288</v>
      </c>
      <c r="G2682" s="16" t="s">
        <v>10</v>
      </c>
      <c r="H2682" s="16" t="s">
        <v>252</v>
      </c>
      <c r="I2682" s="16" t="s">
        <v>252</v>
      </c>
      <c r="J2682" s="17">
        <v>30</v>
      </c>
      <c r="K2682" s="17">
        <v>273.02999999999997</v>
      </c>
      <c r="L2682" s="17">
        <v>303.02999999999997</v>
      </c>
      <c r="M2682" s="16" t="s">
        <v>1863</v>
      </c>
      <c r="N2682" s="15"/>
    </row>
    <row r="2683" spans="1:14" x14ac:dyDescent="0.2">
      <c r="A2683" s="18">
        <v>41556.750416666669</v>
      </c>
      <c r="B2683" s="16" t="s">
        <v>175</v>
      </c>
      <c r="C2683" s="16" t="s">
        <v>1722</v>
      </c>
      <c r="D2683" s="15">
        <v>41489.709050925929</v>
      </c>
      <c r="E2683" s="15">
        <v>41513.586724537039</v>
      </c>
      <c r="F2683" s="16" t="s">
        <v>274</v>
      </c>
      <c r="G2683" s="16" t="s">
        <v>10</v>
      </c>
      <c r="H2683" s="16" t="s">
        <v>252</v>
      </c>
      <c r="I2683" s="16" t="s">
        <v>252</v>
      </c>
      <c r="J2683" s="17">
        <v>220</v>
      </c>
      <c r="K2683" s="17">
        <v>0</v>
      </c>
      <c r="L2683" s="17">
        <v>220</v>
      </c>
      <c r="M2683" s="16" t="s">
        <v>1864</v>
      </c>
      <c r="N2683" s="15">
        <v>41799</v>
      </c>
    </row>
    <row r="2684" spans="1:14" x14ac:dyDescent="0.2">
      <c r="A2684" s="18">
        <v>41556.500381944446</v>
      </c>
      <c r="B2684" s="16" t="s">
        <v>240</v>
      </c>
      <c r="C2684" s="16" t="s">
        <v>1709</v>
      </c>
      <c r="D2684" s="15">
        <v>41488.558437500003</v>
      </c>
      <c r="E2684" s="15">
        <v>41496.614675925928</v>
      </c>
      <c r="F2684" s="16" t="s">
        <v>288</v>
      </c>
      <c r="G2684" s="16" t="s">
        <v>10</v>
      </c>
      <c r="H2684" s="16" t="s">
        <v>252</v>
      </c>
      <c r="I2684" s="16" t="s">
        <v>252</v>
      </c>
      <c r="J2684" s="17">
        <v>30</v>
      </c>
      <c r="K2684" s="17">
        <v>700</v>
      </c>
      <c r="L2684" s="17">
        <v>730</v>
      </c>
      <c r="M2684" s="16" t="s">
        <v>1863</v>
      </c>
      <c r="N2684" s="15"/>
    </row>
    <row r="2685" spans="1:14" x14ac:dyDescent="0.2">
      <c r="A2685" s="18">
        <v>41556.520358796297</v>
      </c>
      <c r="B2685" s="16" t="s">
        <v>78</v>
      </c>
      <c r="C2685" s="16" t="s">
        <v>1720</v>
      </c>
      <c r="D2685" s="15">
        <v>41482.352372685185</v>
      </c>
      <c r="E2685" s="15">
        <v>41492.551736111112</v>
      </c>
      <c r="F2685" s="16" t="s">
        <v>276</v>
      </c>
      <c r="G2685" s="16" t="s">
        <v>10</v>
      </c>
      <c r="H2685" s="16" t="s">
        <v>252</v>
      </c>
      <c r="I2685" s="16" t="s">
        <v>252</v>
      </c>
      <c r="J2685" s="17">
        <v>220</v>
      </c>
      <c r="K2685" s="17">
        <v>225.02</v>
      </c>
      <c r="L2685" s="17">
        <v>445.02</v>
      </c>
      <c r="M2685" s="16" t="s">
        <v>1864</v>
      </c>
      <c r="N2685" s="15">
        <v>41737</v>
      </c>
    </row>
    <row r="2686" spans="1:14" x14ac:dyDescent="0.2">
      <c r="A2686" s="18">
        <v>41556.497210648151</v>
      </c>
      <c r="B2686" s="16" t="s">
        <v>240</v>
      </c>
      <c r="C2686" s="16" t="s">
        <v>1723</v>
      </c>
      <c r="D2686" s="15">
        <v>41478.5937037037</v>
      </c>
      <c r="E2686" s="15">
        <v>41511.441562499997</v>
      </c>
      <c r="F2686" s="16" t="s">
        <v>288</v>
      </c>
      <c r="G2686" s="16" t="s">
        <v>10</v>
      </c>
      <c r="H2686" s="16" t="s">
        <v>252</v>
      </c>
      <c r="I2686" s="16" t="s">
        <v>252</v>
      </c>
      <c r="J2686" s="17">
        <v>30</v>
      </c>
      <c r="K2686" s="17">
        <v>199.54</v>
      </c>
      <c r="L2686" s="17">
        <v>229.54</v>
      </c>
      <c r="M2686" s="16" t="s">
        <v>1863</v>
      </c>
      <c r="N2686" s="15"/>
    </row>
    <row r="2687" spans="1:14" x14ac:dyDescent="0.2">
      <c r="A2687" s="18">
        <v>41556.496874999997</v>
      </c>
      <c r="B2687" s="16" t="s">
        <v>240</v>
      </c>
      <c r="C2687" s="16" t="s">
        <v>1706</v>
      </c>
      <c r="D2687" s="15">
        <v>41476.497835648152</v>
      </c>
      <c r="E2687" s="15">
        <v>41482.629027777781</v>
      </c>
      <c r="F2687" s="16" t="s">
        <v>288</v>
      </c>
      <c r="G2687" s="16" t="s">
        <v>10</v>
      </c>
      <c r="H2687" s="16" t="s">
        <v>252</v>
      </c>
      <c r="I2687" s="16" t="s">
        <v>252</v>
      </c>
      <c r="J2687" s="17">
        <v>30</v>
      </c>
      <c r="K2687" s="17">
        <v>235</v>
      </c>
      <c r="L2687" s="17">
        <v>265</v>
      </c>
      <c r="M2687" s="16" t="s">
        <v>1863</v>
      </c>
      <c r="N2687" s="15"/>
    </row>
    <row r="2688" spans="1:14" x14ac:dyDescent="0.2">
      <c r="A2688" s="18">
        <v>41556.520520833335</v>
      </c>
      <c r="B2688" s="16" t="s">
        <v>78</v>
      </c>
      <c r="C2688" s="16" t="s">
        <v>1720</v>
      </c>
      <c r="D2688" s="15">
        <v>41474.542094907411</v>
      </c>
      <c r="E2688" s="15">
        <v>41492.348541666666</v>
      </c>
      <c r="F2688" s="16" t="s">
        <v>276</v>
      </c>
      <c r="G2688" s="16" t="s">
        <v>10</v>
      </c>
      <c r="H2688" s="16" t="s">
        <v>252</v>
      </c>
      <c r="I2688" s="16" t="s">
        <v>252</v>
      </c>
      <c r="J2688" s="17">
        <v>220</v>
      </c>
      <c r="K2688" s="17">
        <v>200</v>
      </c>
      <c r="L2688" s="17">
        <v>420</v>
      </c>
      <c r="M2688" s="16" t="s">
        <v>1864</v>
      </c>
      <c r="N2688" s="15">
        <v>41737</v>
      </c>
    </row>
    <row r="2689" spans="1:14" x14ac:dyDescent="0.2">
      <c r="A2689" s="18">
        <v>41556.49658564815</v>
      </c>
      <c r="B2689" s="16" t="s">
        <v>240</v>
      </c>
      <c r="C2689" s="16" t="s">
        <v>1724</v>
      </c>
      <c r="D2689" s="15">
        <v>41473.570393518516</v>
      </c>
      <c r="E2689" s="15">
        <v>41511.591192129628</v>
      </c>
      <c r="F2689" s="16" t="s">
        <v>288</v>
      </c>
      <c r="G2689" s="16" t="s">
        <v>10</v>
      </c>
      <c r="H2689" s="16" t="s">
        <v>252</v>
      </c>
      <c r="I2689" s="16" t="s">
        <v>252</v>
      </c>
      <c r="J2689" s="17">
        <v>30</v>
      </c>
      <c r="K2689" s="17">
        <v>273</v>
      </c>
      <c r="L2689" s="17">
        <v>303</v>
      </c>
      <c r="M2689" s="16" t="s">
        <v>1863</v>
      </c>
      <c r="N2689" s="15"/>
    </row>
    <row r="2690" spans="1:14" x14ac:dyDescent="0.2">
      <c r="A2690" s="18">
        <v>41556.496006944442</v>
      </c>
      <c r="B2690" s="16" t="s">
        <v>240</v>
      </c>
      <c r="C2690" s="16" t="s">
        <v>1725</v>
      </c>
      <c r="D2690" s="15">
        <v>41469.834537037037</v>
      </c>
      <c r="E2690" s="15">
        <v>41511.516296296293</v>
      </c>
      <c r="F2690" s="16" t="s">
        <v>288</v>
      </c>
      <c r="G2690" s="16" t="s">
        <v>10</v>
      </c>
      <c r="H2690" s="16" t="s">
        <v>252</v>
      </c>
      <c r="I2690" s="16" t="s">
        <v>252</v>
      </c>
      <c r="J2690" s="17">
        <v>30</v>
      </c>
      <c r="K2690" s="17">
        <v>200</v>
      </c>
      <c r="L2690" s="17">
        <v>230</v>
      </c>
      <c r="M2690" s="16" t="s">
        <v>1863</v>
      </c>
      <c r="N2690" s="15"/>
    </row>
    <row r="2691" spans="1:14" x14ac:dyDescent="0.2">
      <c r="A2691" s="18">
        <v>41556.481354166666</v>
      </c>
      <c r="B2691" s="16" t="s">
        <v>240</v>
      </c>
      <c r="C2691" s="16" t="s">
        <v>1726</v>
      </c>
      <c r="D2691" s="15">
        <v>41467.714733796296</v>
      </c>
      <c r="E2691" s="15">
        <v>41470.482499999998</v>
      </c>
      <c r="F2691" s="16" t="s">
        <v>288</v>
      </c>
      <c r="G2691" s="16" t="s">
        <v>10</v>
      </c>
      <c r="H2691" s="16" t="s">
        <v>252</v>
      </c>
      <c r="I2691" s="16" t="s">
        <v>252</v>
      </c>
      <c r="J2691" s="17">
        <v>30</v>
      </c>
      <c r="K2691" s="17">
        <v>250</v>
      </c>
      <c r="L2691" s="17">
        <v>280</v>
      </c>
      <c r="M2691" s="16" t="s">
        <v>1863</v>
      </c>
      <c r="N2691" s="15"/>
    </row>
    <row r="2692" spans="1:14" x14ac:dyDescent="0.2">
      <c r="A2692" s="18">
        <v>41556.480729166666</v>
      </c>
      <c r="B2692" s="16" t="s">
        <v>240</v>
      </c>
      <c r="C2692" s="16" t="s">
        <v>1727</v>
      </c>
      <c r="D2692" s="15">
        <v>41466.814953703702</v>
      </c>
      <c r="E2692" s="15">
        <v>41470.452986111108</v>
      </c>
      <c r="F2692" s="16" t="s">
        <v>288</v>
      </c>
      <c r="G2692" s="16" t="s">
        <v>10</v>
      </c>
      <c r="H2692" s="16" t="s">
        <v>252</v>
      </c>
      <c r="I2692" s="16" t="s">
        <v>252</v>
      </c>
      <c r="J2692" s="17">
        <v>30</v>
      </c>
      <c r="K2692" s="17">
        <v>100</v>
      </c>
      <c r="L2692" s="17">
        <v>130</v>
      </c>
      <c r="M2692" s="16" t="s">
        <v>1864</v>
      </c>
      <c r="N2692" s="15">
        <v>41838</v>
      </c>
    </row>
    <row r="2693" spans="1:14" x14ac:dyDescent="0.2">
      <c r="A2693" s="18">
        <v>41556.481516203705</v>
      </c>
      <c r="B2693" s="16" t="s">
        <v>240</v>
      </c>
      <c r="C2693" s="16" t="s">
        <v>1728</v>
      </c>
      <c r="D2693" s="15">
        <v>41465.48574074074</v>
      </c>
      <c r="E2693" s="15">
        <v>41483.772083333337</v>
      </c>
      <c r="F2693" s="16" t="s">
        <v>288</v>
      </c>
      <c r="G2693" s="16" t="s">
        <v>10</v>
      </c>
      <c r="H2693" s="16" t="s">
        <v>252</v>
      </c>
      <c r="I2693" s="16" t="s">
        <v>252</v>
      </c>
      <c r="J2693" s="17">
        <v>30</v>
      </c>
      <c r="K2693" s="17">
        <v>500</v>
      </c>
      <c r="L2693" s="17">
        <v>530</v>
      </c>
      <c r="M2693" s="16" t="s">
        <v>1864</v>
      </c>
      <c r="N2693" s="15">
        <v>41738</v>
      </c>
    </row>
    <row r="2694" spans="1:14" x14ac:dyDescent="0.2">
      <c r="A2694" s="18">
        <v>41556.495555555557</v>
      </c>
      <c r="B2694" s="16" t="s">
        <v>240</v>
      </c>
      <c r="C2694" s="16" t="s">
        <v>1728</v>
      </c>
      <c r="D2694" s="15">
        <v>41465.48574074074</v>
      </c>
      <c r="E2694" s="15">
        <v>41483.772083333337</v>
      </c>
      <c r="F2694" s="16" t="s">
        <v>288</v>
      </c>
      <c r="G2694" s="16" t="s">
        <v>10</v>
      </c>
      <c r="H2694" s="16" t="s">
        <v>252</v>
      </c>
      <c r="I2694" s="16" t="s">
        <v>252</v>
      </c>
      <c r="J2694" s="17">
        <v>30</v>
      </c>
      <c r="K2694" s="17">
        <v>500</v>
      </c>
      <c r="L2694" s="17">
        <v>530</v>
      </c>
      <c r="M2694" s="16" t="s">
        <v>1864</v>
      </c>
      <c r="N2694" s="15">
        <v>41738</v>
      </c>
    </row>
    <row r="2695" spans="1:14" x14ac:dyDescent="0.2">
      <c r="A2695" s="18">
        <v>41583.469409722224</v>
      </c>
      <c r="B2695" s="16" t="s">
        <v>134</v>
      </c>
      <c r="C2695" s="16" t="s">
        <v>1729</v>
      </c>
      <c r="D2695" s="15">
        <v>41459.678726851853</v>
      </c>
      <c r="E2695" s="15">
        <v>41479.793136574073</v>
      </c>
      <c r="F2695" s="16" t="s">
        <v>280</v>
      </c>
      <c r="G2695" s="16" t="s">
        <v>10</v>
      </c>
      <c r="H2695" s="16" t="s">
        <v>265</v>
      </c>
      <c r="I2695" s="16" t="s">
        <v>265</v>
      </c>
      <c r="J2695" s="17">
        <v>220</v>
      </c>
      <c r="K2695" s="17">
        <v>0</v>
      </c>
      <c r="L2695" s="17">
        <v>220</v>
      </c>
      <c r="M2695" s="16" t="s">
        <v>1863</v>
      </c>
      <c r="N2695" s="15"/>
    </row>
    <row r="2696" spans="1:14" x14ac:dyDescent="0.2">
      <c r="A2696" s="18">
        <v>41554.57775462963</v>
      </c>
      <c r="B2696" s="16" t="s">
        <v>75</v>
      </c>
      <c r="C2696" s="16" t="s">
        <v>1155</v>
      </c>
      <c r="D2696" s="15">
        <v>41461.696087962962</v>
      </c>
      <c r="E2696" s="15">
        <v>41470.683553240742</v>
      </c>
      <c r="F2696" s="16" t="s">
        <v>280</v>
      </c>
      <c r="G2696" s="16" t="s">
        <v>10</v>
      </c>
      <c r="H2696" s="16" t="s">
        <v>254</v>
      </c>
      <c r="I2696" s="16" t="s">
        <v>254</v>
      </c>
      <c r="J2696" s="17">
        <v>30</v>
      </c>
      <c r="K2696" s="17">
        <v>0</v>
      </c>
      <c r="L2696" s="17">
        <v>30</v>
      </c>
      <c r="M2696" s="16" t="s">
        <v>1864</v>
      </c>
      <c r="N2696" s="15">
        <v>41657</v>
      </c>
    </row>
    <row r="2697" spans="1:14" x14ac:dyDescent="0.2">
      <c r="A2697" s="18">
        <v>41556.480590277781</v>
      </c>
      <c r="B2697" s="16" t="s">
        <v>240</v>
      </c>
      <c r="C2697" s="16" t="s">
        <v>1723</v>
      </c>
      <c r="D2697" s="15">
        <v>41462.697951388887</v>
      </c>
      <c r="E2697" s="15">
        <v>41470.462465277778</v>
      </c>
      <c r="F2697" s="16" t="s">
        <v>288</v>
      </c>
      <c r="G2697" s="16" t="s">
        <v>10</v>
      </c>
      <c r="H2697" s="16" t="s">
        <v>252</v>
      </c>
      <c r="I2697" s="16" t="s">
        <v>252</v>
      </c>
      <c r="J2697" s="17">
        <v>30</v>
      </c>
      <c r="K2697" s="17">
        <v>200</v>
      </c>
      <c r="L2697" s="17">
        <v>230</v>
      </c>
      <c r="M2697" s="16" t="s">
        <v>1863</v>
      </c>
      <c r="N2697" s="15"/>
    </row>
    <row r="2698" spans="1:14" x14ac:dyDescent="0.2">
      <c r="A2698" s="18">
        <v>41556.480428240742</v>
      </c>
      <c r="B2698" s="16" t="s">
        <v>240</v>
      </c>
      <c r="C2698" s="16" t="s">
        <v>1730</v>
      </c>
      <c r="D2698" s="15">
        <v>41461.81009259259</v>
      </c>
      <c r="E2698" s="15">
        <v>41470.461168981485</v>
      </c>
      <c r="F2698" s="16" t="s">
        <v>288</v>
      </c>
      <c r="G2698" s="16" t="s">
        <v>10</v>
      </c>
      <c r="H2698" s="16" t="s">
        <v>252</v>
      </c>
      <c r="I2698" s="16" t="s">
        <v>252</v>
      </c>
      <c r="J2698" s="17">
        <v>30</v>
      </c>
      <c r="K2698" s="17">
        <v>200</v>
      </c>
      <c r="L2698" s="17">
        <v>230</v>
      </c>
      <c r="M2698" s="16" t="s">
        <v>1863</v>
      </c>
      <c r="N2698" s="15"/>
    </row>
    <row r="2699" spans="1:14" x14ac:dyDescent="0.2">
      <c r="A2699" s="18">
        <v>41556.480266203704</v>
      </c>
      <c r="B2699" s="16" t="s">
        <v>240</v>
      </c>
      <c r="C2699" s="16" t="s">
        <v>1731</v>
      </c>
      <c r="D2699" s="15">
        <v>41461.46769675926</v>
      </c>
      <c r="E2699" s="15">
        <v>41470.459467592591</v>
      </c>
      <c r="F2699" s="16" t="s">
        <v>288</v>
      </c>
      <c r="G2699" s="16" t="s">
        <v>10</v>
      </c>
      <c r="H2699" s="16" t="s">
        <v>252</v>
      </c>
      <c r="I2699" s="16" t="s">
        <v>252</v>
      </c>
      <c r="J2699" s="17">
        <v>30</v>
      </c>
      <c r="K2699" s="17">
        <v>200</v>
      </c>
      <c r="L2699" s="17">
        <v>230</v>
      </c>
      <c r="M2699" s="16" t="s">
        <v>1864</v>
      </c>
      <c r="N2699" s="15">
        <v>41667</v>
      </c>
    </row>
    <row r="2700" spans="1:14" x14ac:dyDescent="0.2">
      <c r="A2700" s="18">
        <v>41558.755439814813</v>
      </c>
      <c r="B2700" s="16" t="s">
        <v>239</v>
      </c>
      <c r="C2700" s="16" t="s">
        <v>1732</v>
      </c>
      <c r="D2700" s="15">
        <v>41463.54587962963</v>
      </c>
      <c r="E2700" s="15">
        <v>41423.601701388892</v>
      </c>
      <c r="F2700" s="16" t="s">
        <v>326</v>
      </c>
      <c r="G2700" s="16" t="s">
        <v>10</v>
      </c>
      <c r="H2700" s="16" t="s">
        <v>260</v>
      </c>
      <c r="I2700" s="16" t="s">
        <v>260</v>
      </c>
      <c r="J2700" s="17">
        <v>30</v>
      </c>
      <c r="K2700" s="17">
        <v>0</v>
      </c>
      <c r="L2700" s="17">
        <v>30</v>
      </c>
      <c r="M2700" s="16" t="s">
        <v>1864</v>
      </c>
      <c r="N2700" s="15">
        <v>41879</v>
      </c>
    </row>
    <row r="2701" spans="1:14" x14ac:dyDescent="0.2">
      <c r="A2701" s="18">
        <v>41556.480069444442</v>
      </c>
      <c r="B2701" s="16" t="s">
        <v>240</v>
      </c>
      <c r="C2701" s="16" t="s">
        <v>1726</v>
      </c>
      <c r="D2701" s="15">
        <v>41457.83222222222</v>
      </c>
      <c r="E2701" s="15">
        <v>41470.465925925928</v>
      </c>
      <c r="F2701" s="16" t="s">
        <v>288</v>
      </c>
      <c r="G2701" s="16" t="s">
        <v>10</v>
      </c>
      <c r="H2701" s="16" t="s">
        <v>252</v>
      </c>
      <c r="I2701" s="16" t="s">
        <v>252</v>
      </c>
      <c r="J2701" s="17">
        <v>30</v>
      </c>
      <c r="K2701" s="17">
        <v>200</v>
      </c>
      <c r="L2701" s="17">
        <v>230</v>
      </c>
      <c r="M2701" s="16" t="s">
        <v>1863</v>
      </c>
      <c r="N2701" s="15"/>
    </row>
    <row r="2702" spans="1:14" x14ac:dyDescent="0.2">
      <c r="A2702" s="18">
        <v>41556.479907407411</v>
      </c>
      <c r="B2702" s="16" t="s">
        <v>240</v>
      </c>
      <c r="C2702" s="16" t="s">
        <v>1725</v>
      </c>
      <c r="D2702" s="15">
        <v>41457.644606481481</v>
      </c>
      <c r="E2702" s="15">
        <v>41482.830925925926</v>
      </c>
      <c r="F2702" s="16" t="s">
        <v>288</v>
      </c>
      <c r="G2702" s="16" t="s">
        <v>10</v>
      </c>
      <c r="H2702" s="16" t="s">
        <v>252</v>
      </c>
      <c r="I2702" s="16" t="s">
        <v>252</v>
      </c>
      <c r="J2702" s="17">
        <v>30</v>
      </c>
      <c r="K2702" s="17">
        <v>300</v>
      </c>
      <c r="L2702" s="17">
        <v>330</v>
      </c>
      <c r="M2702" s="16" t="s">
        <v>1863</v>
      </c>
      <c r="N2702" s="15"/>
    </row>
    <row r="2703" spans="1:14" x14ac:dyDescent="0.2">
      <c r="A2703" s="18">
        <v>41556.479768518519</v>
      </c>
      <c r="B2703" s="16" t="s">
        <v>240</v>
      </c>
      <c r="C2703" s="16" t="s">
        <v>1733</v>
      </c>
      <c r="D2703" s="15">
        <v>41457.56045138889</v>
      </c>
      <c r="E2703" s="15">
        <v>41470.464131944442</v>
      </c>
      <c r="F2703" s="16" t="s">
        <v>288</v>
      </c>
      <c r="G2703" s="16" t="s">
        <v>10</v>
      </c>
      <c r="H2703" s="16" t="s">
        <v>252</v>
      </c>
      <c r="I2703" s="16" t="s">
        <v>252</v>
      </c>
      <c r="J2703" s="17">
        <v>30</v>
      </c>
      <c r="K2703" s="17">
        <v>200</v>
      </c>
      <c r="L2703" s="17">
        <v>230</v>
      </c>
      <c r="M2703" s="16" t="s">
        <v>1864</v>
      </c>
      <c r="N2703" s="15">
        <v>41915</v>
      </c>
    </row>
    <row r="2704" spans="1:14" x14ac:dyDescent="0.2">
      <c r="A2704" s="18">
        <v>41550.612858796296</v>
      </c>
      <c r="B2704" s="16" t="s">
        <v>243</v>
      </c>
      <c r="C2704" s="16" t="s">
        <v>1734</v>
      </c>
      <c r="D2704" s="15">
        <v>41450.940763888888</v>
      </c>
      <c r="E2704" s="15">
        <v>41506.558240740742</v>
      </c>
      <c r="F2704" s="16" t="s">
        <v>274</v>
      </c>
      <c r="G2704" s="16" t="s">
        <v>10</v>
      </c>
      <c r="H2704" s="16" t="s">
        <v>256</v>
      </c>
      <c r="I2704" s="16" t="s">
        <v>256</v>
      </c>
      <c r="J2704" s="17">
        <v>30</v>
      </c>
      <c r="K2704" s="17">
        <v>400</v>
      </c>
      <c r="L2704" s="17">
        <v>430</v>
      </c>
      <c r="M2704" s="16" t="s">
        <v>1864</v>
      </c>
      <c r="N2704" s="15">
        <v>41684</v>
      </c>
    </row>
    <row r="2705" spans="1:14" x14ac:dyDescent="0.2">
      <c r="A2705" s="18">
        <v>41550.613113425927</v>
      </c>
      <c r="B2705" s="16" t="s">
        <v>243</v>
      </c>
      <c r="C2705" s="16" t="s">
        <v>1735</v>
      </c>
      <c r="D2705" s="15">
        <v>41450.525243055556</v>
      </c>
      <c r="E2705" s="15">
        <v>41506.558483796296</v>
      </c>
      <c r="F2705" s="16" t="s">
        <v>274</v>
      </c>
      <c r="G2705" s="16" t="s">
        <v>10</v>
      </c>
      <c r="H2705" s="16" t="s">
        <v>256</v>
      </c>
      <c r="I2705" s="16" t="s">
        <v>256</v>
      </c>
      <c r="J2705" s="17">
        <v>30</v>
      </c>
      <c r="K2705" s="17">
        <v>400</v>
      </c>
      <c r="L2705" s="17">
        <v>430</v>
      </c>
      <c r="M2705" s="16" t="s">
        <v>1864</v>
      </c>
      <c r="N2705" s="15">
        <v>41920</v>
      </c>
    </row>
    <row r="2706" spans="1:14" x14ac:dyDescent="0.2">
      <c r="A2706" s="18">
        <v>41550.612581018519</v>
      </c>
      <c r="B2706" s="16" t="s">
        <v>243</v>
      </c>
      <c r="C2706" s="16" t="s">
        <v>1736</v>
      </c>
      <c r="D2706" s="15">
        <v>41448.783171296294</v>
      </c>
      <c r="E2706" s="15">
        <v>41499.759328703702</v>
      </c>
      <c r="F2706" s="16" t="s">
        <v>274</v>
      </c>
      <c r="G2706" s="16" t="s">
        <v>10</v>
      </c>
      <c r="H2706" s="16" t="s">
        <v>252</v>
      </c>
      <c r="I2706" s="16" t="s">
        <v>252</v>
      </c>
      <c r="J2706" s="17">
        <v>30</v>
      </c>
      <c r="K2706" s="17">
        <v>326.27</v>
      </c>
      <c r="L2706" s="17">
        <v>356.27</v>
      </c>
      <c r="M2706" s="16" t="s">
        <v>1864</v>
      </c>
      <c r="N2706" s="15">
        <v>41945</v>
      </c>
    </row>
    <row r="2707" spans="1:14" x14ac:dyDescent="0.2">
      <c r="A2707" s="18">
        <v>41558.750289351854</v>
      </c>
      <c r="B2707" s="16" t="s">
        <v>239</v>
      </c>
      <c r="C2707" s="16" t="s">
        <v>1737</v>
      </c>
      <c r="D2707" s="15">
        <v>41456.686469907407</v>
      </c>
      <c r="E2707" s="15">
        <v>41465.680231481485</v>
      </c>
      <c r="F2707" s="16" t="s">
        <v>326</v>
      </c>
      <c r="G2707" s="16" t="s">
        <v>10</v>
      </c>
      <c r="H2707" s="16" t="s">
        <v>261</v>
      </c>
      <c r="I2707" s="16" t="s">
        <v>261</v>
      </c>
      <c r="J2707" s="17">
        <v>149.9999</v>
      </c>
      <c r="K2707" s="17">
        <v>0</v>
      </c>
      <c r="L2707" s="17">
        <v>149.9999</v>
      </c>
      <c r="M2707" s="16" t="s">
        <v>1863</v>
      </c>
      <c r="N2707" s="15"/>
    </row>
    <row r="2708" spans="1:14" x14ac:dyDescent="0.2">
      <c r="A2708" s="18">
        <v>41550.612256944441</v>
      </c>
      <c r="B2708" s="16" t="s">
        <v>243</v>
      </c>
      <c r="C2708" s="16" t="s">
        <v>1738</v>
      </c>
      <c r="D2708" s="15">
        <v>41447.879710648151</v>
      </c>
      <c r="E2708" s="15">
        <v>41499.759039351855</v>
      </c>
      <c r="F2708" s="16" t="s">
        <v>274</v>
      </c>
      <c r="G2708" s="16" t="s">
        <v>10</v>
      </c>
      <c r="H2708" s="16" t="s">
        <v>252</v>
      </c>
      <c r="I2708" s="16" t="s">
        <v>252</v>
      </c>
      <c r="J2708" s="17">
        <v>30</v>
      </c>
      <c r="K2708" s="17">
        <v>0</v>
      </c>
      <c r="L2708" s="17">
        <v>30</v>
      </c>
      <c r="M2708" s="16" t="s">
        <v>1864</v>
      </c>
      <c r="N2708" s="15">
        <v>41688</v>
      </c>
    </row>
    <row r="2709" spans="1:14" x14ac:dyDescent="0.2">
      <c r="A2709" s="18">
        <v>41558.752384259256</v>
      </c>
      <c r="B2709" s="16" t="s">
        <v>239</v>
      </c>
      <c r="C2709" s="16" t="s">
        <v>1739</v>
      </c>
      <c r="D2709" s="15">
        <v>41455.652731481481</v>
      </c>
      <c r="E2709" s="15">
        <v>41547.606516203705</v>
      </c>
      <c r="F2709" s="16" t="s">
        <v>326</v>
      </c>
      <c r="G2709" s="16" t="s">
        <v>10</v>
      </c>
      <c r="H2709" s="16" t="s">
        <v>255</v>
      </c>
      <c r="I2709" s="16" t="s">
        <v>255</v>
      </c>
      <c r="J2709" s="17">
        <v>949</v>
      </c>
      <c r="K2709" s="17">
        <v>0</v>
      </c>
      <c r="L2709" s="17">
        <v>949</v>
      </c>
      <c r="M2709" s="16" t="s">
        <v>1863</v>
      </c>
      <c r="N2709" s="15"/>
    </row>
    <row r="2710" spans="1:14" x14ac:dyDescent="0.2">
      <c r="A2710" s="18">
        <v>41558.7499537037</v>
      </c>
      <c r="B2710" s="16" t="s">
        <v>239</v>
      </c>
      <c r="C2710" s="16" t="s">
        <v>1740</v>
      </c>
      <c r="D2710" s="15">
        <v>41450.744884259257</v>
      </c>
      <c r="E2710" s="15">
        <v>41465.678657407407</v>
      </c>
      <c r="F2710" s="16" t="s">
        <v>326</v>
      </c>
      <c r="G2710" s="16" t="s">
        <v>10</v>
      </c>
      <c r="H2710" s="16" t="s">
        <v>259</v>
      </c>
      <c r="I2710" s="16" t="s">
        <v>259</v>
      </c>
      <c r="J2710" s="17">
        <v>30</v>
      </c>
      <c r="K2710" s="17">
        <v>0</v>
      </c>
      <c r="L2710" s="17">
        <v>30</v>
      </c>
      <c r="M2710" s="16" t="s">
        <v>1863</v>
      </c>
      <c r="N2710" s="15"/>
    </row>
    <row r="2711" spans="1:14" x14ac:dyDescent="0.2">
      <c r="A2711" s="18">
        <v>41550.613553240742</v>
      </c>
      <c r="B2711" s="16" t="s">
        <v>243</v>
      </c>
      <c r="C2711" s="16" t="s">
        <v>1741</v>
      </c>
      <c r="D2711" s="15">
        <v>41431.762280092589</v>
      </c>
      <c r="E2711" s="15">
        <v>41486.562604166669</v>
      </c>
      <c r="F2711" s="16" t="s">
        <v>274</v>
      </c>
      <c r="G2711" s="16" t="s">
        <v>10</v>
      </c>
      <c r="H2711" s="16" t="s">
        <v>266</v>
      </c>
      <c r="I2711" s="16" t="s">
        <v>266</v>
      </c>
      <c r="J2711" s="17">
        <v>220</v>
      </c>
      <c r="K2711" s="17">
        <v>0</v>
      </c>
      <c r="L2711" s="17">
        <v>220</v>
      </c>
      <c r="M2711" s="16" t="s">
        <v>1863</v>
      </c>
      <c r="N2711" s="15"/>
    </row>
    <row r="2712" spans="1:14" x14ac:dyDescent="0.2">
      <c r="A2712" s="18">
        <v>41550.615613425929</v>
      </c>
      <c r="B2712" s="16" t="s">
        <v>243</v>
      </c>
      <c r="C2712" s="16" t="s">
        <v>1742</v>
      </c>
      <c r="D2712" s="15">
        <v>41426.697083333333</v>
      </c>
      <c r="E2712" s="15">
        <v>41475.660520833335</v>
      </c>
      <c r="F2712" s="16" t="s">
        <v>274</v>
      </c>
      <c r="G2712" s="16" t="s">
        <v>10</v>
      </c>
      <c r="H2712" s="16" t="s">
        <v>255</v>
      </c>
      <c r="I2712" s="16" t="s">
        <v>255</v>
      </c>
      <c r="J2712" s="17">
        <v>949</v>
      </c>
      <c r="K2712" s="17">
        <v>0</v>
      </c>
      <c r="L2712" s="17">
        <v>949</v>
      </c>
      <c r="M2712" s="16" t="s">
        <v>1863</v>
      </c>
      <c r="N2712" s="15"/>
    </row>
    <row r="2713" spans="1:14" x14ac:dyDescent="0.2">
      <c r="A2713" s="18">
        <v>41556.522256944445</v>
      </c>
      <c r="B2713" s="16" t="s">
        <v>78</v>
      </c>
      <c r="C2713" s="16" t="s">
        <v>1720</v>
      </c>
      <c r="D2713" s="15">
        <v>41427.620520833334</v>
      </c>
      <c r="E2713" s="15">
        <v>41440.428969907407</v>
      </c>
      <c r="F2713" s="16" t="s">
        <v>276</v>
      </c>
      <c r="G2713" s="16" t="s">
        <v>10</v>
      </c>
      <c r="H2713" s="16" t="s">
        <v>252</v>
      </c>
      <c r="I2713" s="16" t="s">
        <v>252</v>
      </c>
      <c r="J2713" s="17">
        <v>220</v>
      </c>
      <c r="K2713" s="17">
        <v>30</v>
      </c>
      <c r="L2713" s="17">
        <v>250</v>
      </c>
      <c r="M2713" s="16" t="s">
        <v>1864</v>
      </c>
      <c r="N2713" s="15">
        <v>41737</v>
      </c>
    </row>
    <row r="2714" spans="1:14" x14ac:dyDescent="0.2">
      <c r="A2714" s="18">
        <v>41550.617939814816</v>
      </c>
      <c r="B2714" s="16" t="s">
        <v>243</v>
      </c>
      <c r="C2714" s="16" t="s">
        <v>1743</v>
      </c>
      <c r="D2714" s="15">
        <v>41407.889351851853</v>
      </c>
      <c r="E2714" s="15">
        <v>41463.441574074073</v>
      </c>
      <c r="F2714" s="16" t="s">
        <v>274</v>
      </c>
      <c r="G2714" s="16" t="s">
        <v>10</v>
      </c>
      <c r="H2714" s="16" t="s">
        <v>255</v>
      </c>
      <c r="I2714" s="16" t="s">
        <v>255</v>
      </c>
      <c r="J2714" s="17">
        <v>30</v>
      </c>
      <c r="K2714" s="17">
        <v>890</v>
      </c>
      <c r="L2714" s="17">
        <v>920</v>
      </c>
      <c r="M2714" s="16" t="s">
        <v>1863</v>
      </c>
      <c r="N2714" s="15"/>
    </row>
    <row r="2715" spans="1:14" x14ac:dyDescent="0.2">
      <c r="A2715" s="18">
        <v>41550.619340277779</v>
      </c>
      <c r="B2715" s="16" t="s">
        <v>243</v>
      </c>
      <c r="C2715" s="16" t="s">
        <v>1744</v>
      </c>
      <c r="D2715" s="15">
        <v>41374.865937499999</v>
      </c>
      <c r="E2715" s="15">
        <v>41378.681319444448</v>
      </c>
      <c r="F2715" s="16" t="s">
        <v>274</v>
      </c>
      <c r="G2715" s="16" t="s">
        <v>10</v>
      </c>
      <c r="H2715" s="16" t="s">
        <v>255</v>
      </c>
      <c r="I2715" s="16" t="s">
        <v>255</v>
      </c>
      <c r="J2715" s="17">
        <v>30</v>
      </c>
      <c r="K2715" s="17">
        <v>0</v>
      </c>
      <c r="L2715" s="17">
        <v>30</v>
      </c>
      <c r="M2715" s="16" t="s">
        <v>1863</v>
      </c>
      <c r="N2715" s="15"/>
    </row>
    <row r="2716" spans="1:14" x14ac:dyDescent="0.2">
      <c r="A2716" s="18">
        <v>41556.592604166668</v>
      </c>
      <c r="B2716" s="16" t="s">
        <v>78</v>
      </c>
      <c r="C2716" s="16" t="s">
        <v>1745</v>
      </c>
      <c r="D2716" s="15">
        <v>41372.663495370369</v>
      </c>
      <c r="E2716" s="15">
        <v>41374.455497685187</v>
      </c>
      <c r="F2716" s="16" t="s">
        <v>276</v>
      </c>
      <c r="G2716" s="16" t="s">
        <v>10</v>
      </c>
      <c r="H2716" s="16" t="s">
        <v>252</v>
      </c>
      <c r="I2716" s="16" t="s">
        <v>252</v>
      </c>
      <c r="J2716" s="17">
        <v>220</v>
      </c>
      <c r="K2716" s="17">
        <v>0</v>
      </c>
      <c r="L2716" s="17">
        <v>220</v>
      </c>
      <c r="M2716" s="16" t="s">
        <v>1863</v>
      </c>
      <c r="N2716" s="15"/>
    </row>
    <row r="2717" spans="1:14" x14ac:dyDescent="0.2">
      <c r="A2717" s="18">
        <v>41556.59375</v>
      </c>
      <c r="B2717" s="16" t="s">
        <v>78</v>
      </c>
      <c r="C2717" s="16" t="s">
        <v>1746</v>
      </c>
      <c r="D2717" s="15">
        <v>41371.761921296296</v>
      </c>
      <c r="E2717" s="15">
        <v>41374.458807870367</v>
      </c>
      <c r="F2717" s="16" t="s">
        <v>276</v>
      </c>
      <c r="G2717" s="16" t="s">
        <v>10</v>
      </c>
      <c r="H2717" s="16" t="s">
        <v>256</v>
      </c>
      <c r="I2717" s="16" t="s">
        <v>256</v>
      </c>
      <c r="J2717" s="17">
        <v>550</v>
      </c>
      <c r="K2717" s="17">
        <v>0</v>
      </c>
      <c r="L2717" s="17">
        <v>550</v>
      </c>
      <c r="M2717" s="16" t="s">
        <v>1863</v>
      </c>
      <c r="N2717" s="15"/>
    </row>
    <row r="2718" spans="1:14" x14ac:dyDescent="0.2">
      <c r="A2718" s="18">
        <v>41556.592939814815</v>
      </c>
      <c r="B2718" s="16" t="s">
        <v>78</v>
      </c>
      <c r="C2718" s="16" t="s">
        <v>1747</v>
      </c>
      <c r="D2718" s="15">
        <v>41371.639166666668</v>
      </c>
      <c r="E2718" s="15">
        <v>41374.456921296296</v>
      </c>
      <c r="F2718" s="16" t="s">
        <v>276</v>
      </c>
      <c r="G2718" s="16" t="s">
        <v>10</v>
      </c>
      <c r="H2718" s="16" t="s">
        <v>252</v>
      </c>
      <c r="I2718" s="16" t="s">
        <v>252</v>
      </c>
      <c r="J2718" s="17">
        <v>220</v>
      </c>
      <c r="K2718" s="17">
        <v>0</v>
      </c>
      <c r="L2718" s="17">
        <v>220</v>
      </c>
      <c r="M2718" s="16" t="s">
        <v>1863</v>
      </c>
      <c r="N2718" s="15"/>
    </row>
    <row r="2719" spans="1:14" x14ac:dyDescent="0.2">
      <c r="A2719" s="18">
        <v>41561.521331018521</v>
      </c>
      <c r="B2719" s="16" t="s">
        <v>134</v>
      </c>
      <c r="C2719" s="16" t="s">
        <v>1551</v>
      </c>
      <c r="D2719" s="15">
        <v>41362.945567129631</v>
      </c>
      <c r="E2719" s="15">
        <v>41366.650034722225</v>
      </c>
      <c r="F2719" s="16" t="s">
        <v>274</v>
      </c>
      <c r="G2719" s="16" t="s">
        <v>10</v>
      </c>
      <c r="H2719" s="16" t="s">
        <v>254</v>
      </c>
      <c r="I2719" s="16" t="s">
        <v>254</v>
      </c>
      <c r="J2719" s="17">
        <v>30</v>
      </c>
      <c r="K2719" s="17">
        <v>0</v>
      </c>
      <c r="L2719" s="17">
        <v>30</v>
      </c>
      <c r="M2719" s="16" t="s">
        <v>1863</v>
      </c>
      <c r="N2719" s="15"/>
    </row>
    <row r="2720" spans="1:14" x14ac:dyDescent="0.2">
      <c r="A2720" s="18">
        <v>41556.599027777775</v>
      </c>
      <c r="B2720" s="16" t="s">
        <v>78</v>
      </c>
      <c r="C2720" s="16" t="s">
        <v>1748</v>
      </c>
      <c r="D2720" s="15">
        <v>41344.669953703706</v>
      </c>
      <c r="E2720" s="15">
        <v>41357.545995370368</v>
      </c>
      <c r="F2720" s="16" t="s">
        <v>276</v>
      </c>
      <c r="G2720" s="16" t="s">
        <v>10</v>
      </c>
      <c r="H2720" s="16" t="s">
        <v>254</v>
      </c>
      <c r="I2720" s="16" t="s">
        <v>254</v>
      </c>
      <c r="J2720" s="17">
        <v>30</v>
      </c>
      <c r="K2720" s="17"/>
      <c r="L2720" s="17">
        <v>30</v>
      </c>
      <c r="M2720" s="16" t="s">
        <v>1864</v>
      </c>
      <c r="N2720" s="15">
        <v>41847</v>
      </c>
    </row>
    <row r="2721" spans="1:14" x14ac:dyDescent="0.2">
      <c r="A2721" s="18">
        <v>41556.599490740744</v>
      </c>
      <c r="B2721" s="16" t="s">
        <v>78</v>
      </c>
      <c r="C2721" s="16" t="s">
        <v>1749</v>
      </c>
      <c r="D2721" s="15">
        <v>41343.599537037036</v>
      </c>
      <c r="E2721" s="15">
        <v>41357.547627314816</v>
      </c>
      <c r="F2721" s="16" t="s">
        <v>276</v>
      </c>
      <c r="G2721" s="16" t="s">
        <v>10</v>
      </c>
      <c r="H2721" s="16" t="s">
        <v>254</v>
      </c>
      <c r="I2721" s="16" t="s">
        <v>254</v>
      </c>
      <c r="J2721" s="17">
        <v>30</v>
      </c>
      <c r="K2721" s="17">
        <v>0</v>
      </c>
      <c r="L2721" s="17">
        <v>30</v>
      </c>
      <c r="M2721" s="16" t="s">
        <v>1864</v>
      </c>
      <c r="N2721" s="15">
        <v>41876</v>
      </c>
    </row>
    <row r="2722" spans="1:14" x14ac:dyDescent="0.2">
      <c r="A2722" s="18">
        <v>41556.601006944446</v>
      </c>
      <c r="B2722" s="16" t="s">
        <v>78</v>
      </c>
      <c r="C2722" s="16" t="s">
        <v>1750</v>
      </c>
      <c r="D2722" s="15">
        <v>41340.639502314814</v>
      </c>
      <c r="E2722" s="15">
        <v>41357.540972222225</v>
      </c>
      <c r="F2722" s="16" t="s">
        <v>276</v>
      </c>
      <c r="G2722" s="16" t="s">
        <v>10</v>
      </c>
      <c r="H2722" s="16" t="s">
        <v>260</v>
      </c>
      <c r="I2722" s="16" t="s">
        <v>260</v>
      </c>
      <c r="J2722" s="17">
        <v>50.000022000000001</v>
      </c>
      <c r="K2722" s="17">
        <v>0</v>
      </c>
      <c r="L2722" s="17">
        <v>50.000022000000001</v>
      </c>
      <c r="M2722" s="16" t="s">
        <v>1863</v>
      </c>
      <c r="N2722" s="15"/>
    </row>
    <row r="2723" spans="1:14" x14ac:dyDescent="0.2">
      <c r="A2723" s="18">
        <v>41556.595972222225</v>
      </c>
      <c r="B2723" s="16" t="s">
        <v>78</v>
      </c>
      <c r="C2723" s="16" t="s">
        <v>1751</v>
      </c>
      <c r="D2723" s="15">
        <v>41294.902685185189</v>
      </c>
      <c r="E2723" s="15">
        <v>41316.730173611111</v>
      </c>
      <c r="F2723" s="16" t="s">
        <v>276</v>
      </c>
      <c r="G2723" s="16" t="s">
        <v>10</v>
      </c>
      <c r="H2723" s="16" t="s">
        <v>267</v>
      </c>
      <c r="I2723" s="16" t="s">
        <v>267</v>
      </c>
      <c r="J2723" s="17">
        <v>0</v>
      </c>
      <c r="K2723" s="17"/>
      <c r="L2723" s="17">
        <v>0</v>
      </c>
      <c r="M2723" s="16" t="s">
        <v>1864</v>
      </c>
      <c r="N2723" s="15">
        <v>41860</v>
      </c>
    </row>
    <row r="2724" spans="1:14" x14ac:dyDescent="0.2">
      <c r="A2724" s="18">
        <v>41552.813715277778</v>
      </c>
      <c r="B2724" s="16" t="s">
        <v>76</v>
      </c>
      <c r="C2724" s="16" t="s">
        <v>661</v>
      </c>
      <c r="F2724" s="16" t="s">
        <v>280</v>
      </c>
      <c r="G2724" s="16" t="s">
        <v>10</v>
      </c>
      <c r="H2724" s="16" t="s">
        <v>268</v>
      </c>
      <c r="I2724" s="16" t="s">
        <v>268</v>
      </c>
      <c r="J2724" s="17">
        <v>1.0000500000000001</v>
      </c>
      <c r="K2724" s="17"/>
      <c r="L2724" s="17">
        <v>1.0000500000000001</v>
      </c>
      <c r="M2724" s="16" t="s">
        <v>1864</v>
      </c>
      <c r="N2724" s="15">
        <v>41919</v>
      </c>
    </row>
    <row r="2725" spans="1:14" x14ac:dyDescent="0.2">
      <c r="A2725" s="18">
        <v>41559.686979166669</v>
      </c>
      <c r="B2725" s="16" t="s">
        <v>61</v>
      </c>
      <c r="C2725" s="16" t="s">
        <v>339</v>
      </c>
      <c r="F2725" s="16" t="s">
        <v>1752</v>
      </c>
      <c r="G2725" s="16" t="s">
        <v>10</v>
      </c>
      <c r="H2725" s="16" t="s">
        <v>269</v>
      </c>
      <c r="I2725" s="16" t="s">
        <v>269</v>
      </c>
      <c r="J2725" s="17">
        <v>1.000003</v>
      </c>
      <c r="K2725" s="17">
        <v>0</v>
      </c>
      <c r="L2725" s="17">
        <v>1.000003</v>
      </c>
      <c r="M2725" s="16" t="s">
        <v>1864</v>
      </c>
      <c r="N2725" s="15">
        <v>41839</v>
      </c>
    </row>
    <row r="2726" spans="1:14" x14ac:dyDescent="0.2">
      <c r="A2726" s="18">
        <v>41548.41064814815</v>
      </c>
      <c r="B2726" s="16" t="s">
        <v>182</v>
      </c>
      <c r="C2726" s="16" t="s">
        <v>1696</v>
      </c>
      <c r="F2726" s="16" t="s">
        <v>280</v>
      </c>
      <c r="G2726" s="16" t="s">
        <v>10</v>
      </c>
      <c r="H2726" s="16" t="s">
        <v>252</v>
      </c>
      <c r="I2726" s="16" t="s">
        <v>252</v>
      </c>
      <c r="J2726" s="17">
        <v>30</v>
      </c>
      <c r="K2726" s="17"/>
      <c r="L2726" s="17">
        <v>30</v>
      </c>
      <c r="M2726" s="16" t="s">
        <v>1863</v>
      </c>
      <c r="N2726" s="15"/>
    </row>
    <row r="2727" spans="1:14" x14ac:dyDescent="0.2">
      <c r="A2727" s="18">
        <v>41548.479479166665</v>
      </c>
      <c r="B2727" s="16" t="s">
        <v>196</v>
      </c>
      <c r="C2727" s="16" t="s">
        <v>1753</v>
      </c>
      <c r="F2727" s="16" t="s">
        <v>288</v>
      </c>
      <c r="G2727" s="16" t="s">
        <v>10</v>
      </c>
      <c r="H2727" s="16" t="s">
        <v>252</v>
      </c>
      <c r="I2727" s="16" t="s">
        <v>252</v>
      </c>
      <c r="J2727" s="17">
        <v>30</v>
      </c>
      <c r="K2727" s="17"/>
      <c r="L2727" s="17">
        <v>30</v>
      </c>
      <c r="M2727" s="16" t="s">
        <v>1864</v>
      </c>
      <c r="N2727" s="15">
        <v>41688</v>
      </c>
    </row>
    <row r="2728" spans="1:14" x14ac:dyDescent="0.2">
      <c r="A2728" s="18">
        <v>41548.481412037036</v>
      </c>
      <c r="B2728" s="16" t="s">
        <v>196</v>
      </c>
      <c r="C2728" s="16" t="s">
        <v>1754</v>
      </c>
      <c r="F2728" s="16" t="s">
        <v>288</v>
      </c>
      <c r="G2728" s="16" t="s">
        <v>10</v>
      </c>
      <c r="H2728" s="16" t="s">
        <v>252</v>
      </c>
      <c r="I2728" s="16" t="s">
        <v>252</v>
      </c>
      <c r="J2728" s="17">
        <v>30</v>
      </c>
      <c r="K2728" s="17">
        <v>0</v>
      </c>
      <c r="L2728" s="17">
        <v>30</v>
      </c>
      <c r="M2728" s="16" t="s">
        <v>1864</v>
      </c>
      <c r="N2728" s="15">
        <v>41854</v>
      </c>
    </row>
    <row r="2729" spans="1:14" x14ac:dyDescent="0.2">
      <c r="A2729" s="18">
        <v>41548.5075462963</v>
      </c>
      <c r="B2729" s="16" t="s">
        <v>97</v>
      </c>
      <c r="C2729" s="16" t="s">
        <v>1755</v>
      </c>
      <c r="E2729" s="15">
        <v>41554.708333333336</v>
      </c>
      <c r="F2729" s="16" t="s">
        <v>280</v>
      </c>
      <c r="G2729" s="16" t="s">
        <v>10</v>
      </c>
      <c r="H2729" s="16" t="s">
        <v>255</v>
      </c>
      <c r="I2729" s="16" t="s">
        <v>255</v>
      </c>
      <c r="J2729" s="17">
        <v>30</v>
      </c>
      <c r="K2729" s="17"/>
      <c r="L2729" s="17">
        <v>30</v>
      </c>
      <c r="M2729" s="16" t="s">
        <v>1863</v>
      </c>
      <c r="N2729" s="15"/>
    </row>
    <row r="2730" spans="1:14" x14ac:dyDescent="0.2">
      <c r="A2730" s="18">
        <v>41548.609120370369</v>
      </c>
      <c r="B2730" s="16" t="s">
        <v>103</v>
      </c>
      <c r="C2730" s="16" t="s">
        <v>1756</v>
      </c>
      <c r="F2730" s="16" t="s">
        <v>280</v>
      </c>
      <c r="G2730" s="16" t="s">
        <v>10</v>
      </c>
      <c r="H2730" s="16" t="s">
        <v>253</v>
      </c>
      <c r="I2730" s="16" t="s">
        <v>253</v>
      </c>
      <c r="J2730" s="17">
        <v>30</v>
      </c>
      <c r="K2730" s="17"/>
      <c r="L2730" s="17">
        <v>30</v>
      </c>
      <c r="M2730" s="16" t="s">
        <v>1863</v>
      </c>
      <c r="N2730" s="15"/>
    </row>
    <row r="2731" spans="1:14" x14ac:dyDescent="0.2">
      <c r="A2731" s="18">
        <v>41548.630254629628</v>
      </c>
      <c r="B2731" s="16" t="s">
        <v>90</v>
      </c>
      <c r="C2731" s="16" t="s">
        <v>1757</v>
      </c>
      <c r="F2731" s="16" t="s">
        <v>274</v>
      </c>
      <c r="G2731" s="16" t="s">
        <v>10</v>
      </c>
      <c r="H2731" s="16" t="s">
        <v>252</v>
      </c>
      <c r="I2731" s="16" t="s">
        <v>252</v>
      </c>
      <c r="J2731" s="17">
        <v>30</v>
      </c>
      <c r="K2731" s="17"/>
      <c r="L2731" s="17">
        <v>30</v>
      </c>
      <c r="M2731" s="16" t="s">
        <v>1864</v>
      </c>
      <c r="N2731" s="15">
        <v>41742</v>
      </c>
    </row>
    <row r="2732" spans="1:14" x14ac:dyDescent="0.2">
      <c r="A2732" s="18">
        <v>41548.673993055556</v>
      </c>
      <c r="B2732" s="16" t="s">
        <v>96</v>
      </c>
      <c r="C2732" s="16" t="s">
        <v>1758</v>
      </c>
      <c r="F2732" s="16" t="s">
        <v>274</v>
      </c>
      <c r="G2732" s="16" t="s">
        <v>10</v>
      </c>
      <c r="H2732" s="16" t="s">
        <v>253</v>
      </c>
      <c r="I2732" s="16" t="s">
        <v>253</v>
      </c>
      <c r="J2732" s="17">
        <v>30</v>
      </c>
      <c r="K2732" s="17"/>
      <c r="L2732" s="17">
        <v>30</v>
      </c>
      <c r="M2732" s="16" t="s">
        <v>1864</v>
      </c>
      <c r="N2732" s="15">
        <v>41769</v>
      </c>
    </row>
    <row r="2733" spans="1:14" x14ac:dyDescent="0.2">
      <c r="A2733" s="18">
        <v>41548.674421296295</v>
      </c>
      <c r="B2733" s="16" t="s">
        <v>96</v>
      </c>
      <c r="C2733" s="16" t="s">
        <v>1759</v>
      </c>
      <c r="F2733" s="16" t="s">
        <v>274</v>
      </c>
      <c r="G2733" s="16" t="s">
        <v>10</v>
      </c>
      <c r="H2733" s="16" t="s">
        <v>253</v>
      </c>
      <c r="I2733" s="16" t="s">
        <v>253</v>
      </c>
      <c r="J2733" s="17">
        <v>30</v>
      </c>
      <c r="K2733" s="17"/>
      <c r="L2733" s="17">
        <v>30</v>
      </c>
      <c r="M2733" s="16" t="s">
        <v>1864</v>
      </c>
      <c r="N2733" s="15">
        <v>41893</v>
      </c>
    </row>
    <row r="2734" spans="1:14" x14ac:dyDescent="0.2">
      <c r="A2734" s="18">
        <v>41548.697187500002</v>
      </c>
      <c r="B2734" s="16" t="s">
        <v>96</v>
      </c>
      <c r="C2734" s="16" t="s">
        <v>406</v>
      </c>
      <c r="F2734" s="16" t="s">
        <v>274</v>
      </c>
      <c r="G2734" s="16" t="s">
        <v>10</v>
      </c>
      <c r="H2734" s="16" t="s">
        <v>256</v>
      </c>
      <c r="I2734" s="16" t="s">
        <v>256</v>
      </c>
      <c r="J2734" s="17">
        <v>470</v>
      </c>
      <c r="K2734" s="17"/>
      <c r="L2734" s="17">
        <v>470</v>
      </c>
      <c r="M2734" s="16" t="s">
        <v>1864</v>
      </c>
      <c r="N2734" s="15">
        <v>41885</v>
      </c>
    </row>
    <row r="2735" spans="1:14" x14ac:dyDescent="0.2">
      <c r="A2735" s="18">
        <v>41548.697372685187</v>
      </c>
      <c r="B2735" s="16" t="s">
        <v>96</v>
      </c>
      <c r="C2735" s="16" t="s">
        <v>412</v>
      </c>
      <c r="F2735" s="16" t="s">
        <v>274</v>
      </c>
      <c r="G2735" s="16" t="s">
        <v>10</v>
      </c>
      <c r="H2735" s="16" t="s">
        <v>256</v>
      </c>
      <c r="I2735" s="16" t="s">
        <v>256</v>
      </c>
      <c r="J2735" s="17">
        <v>470</v>
      </c>
      <c r="K2735" s="17"/>
      <c r="L2735" s="17">
        <v>470</v>
      </c>
      <c r="M2735" s="16" t="s">
        <v>1864</v>
      </c>
      <c r="N2735" s="15">
        <v>41741</v>
      </c>
    </row>
    <row r="2736" spans="1:14" x14ac:dyDescent="0.2">
      <c r="A2736" s="18">
        <v>41548.697546296295</v>
      </c>
      <c r="B2736" s="16" t="s">
        <v>96</v>
      </c>
      <c r="C2736" s="16" t="s">
        <v>406</v>
      </c>
      <c r="F2736" s="16" t="s">
        <v>274</v>
      </c>
      <c r="G2736" s="16" t="s">
        <v>10</v>
      </c>
      <c r="H2736" s="16" t="s">
        <v>256</v>
      </c>
      <c r="I2736" s="16" t="s">
        <v>256</v>
      </c>
      <c r="J2736" s="17">
        <v>470</v>
      </c>
      <c r="K2736" s="17"/>
      <c r="L2736" s="17">
        <v>470</v>
      </c>
      <c r="M2736" s="16" t="s">
        <v>1864</v>
      </c>
      <c r="N2736" s="15">
        <v>41885</v>
      </c>
    </row>
    <row r="2737" spans="1:14" x14ac:dyDescent="0.2">
      <c r="A2737" s="18">
        <v>41548.697754629633</v>
      </c>
      <c r="B2737" s="16" t="s">
        <v>96</v>
      </c>
      <c r="C2737" s="16" t="s">
        <v>412</v>
      </c>
      <c r="F2737" s="16" t="s">
        <v>274</v>
      </c>
      <c r="G2737" s="16" t="s">
        <v>10</v>
      </c>
      <c r="H2737" s="16" t="s">
        <v>256</v>
      </c>
      <c r="I2737" s="16" t="s">
        <v>256</v>
      </c>
      <c r="J2737" s="17">
        <v>470</v>
      </c>
      <c r="K2737" s="17"/>
      <c r="L2737" s="17">
        <v>470</v>
      </c>
      <c r="M2737" s="16" t="s">
        <v>1864</v>
      </c>
      <c r="N2737" s="15">
        <v>41741</v>
      </c>
    </row>
    <row r="2738" spans="1:14" x14ac:dyDescent="0.2">
      <c r="A2738" s="18">
        <v>41548.69903935185</v>
      </c>
      <c r="B2738" s="16" t="s">
        <v>96</v>
      </c>
      <c r="C2738" s="16" t="s">
        <v>1760</v>
      </c>
      <c r="F2738" s="16" t="s">
        <v>274</v>
      </c>
      <c r="G2738" s="16" t="s">
        <v>10</v>
      </c>
      <c r="H2738" s="16" t="s">
        <v>255</v>
      </c>
      <c r="I2738" s="16" t="s">
        <v>255</v>
      </c>
      <c r="J2738" s="17">
        <v>30</v>
      </c>
      <c r="K2738" s="17"/>
      <c r="L2738" s="17">
        <v>30</v>
      </c>
      <c r="M2738" s="16" t="s">
        <v>1863</v>
      </c>
      <c r="N2738" s="15"/>
    </row>
    <row r="2739" spans="1:14" x14ac:dyDescent="0.2">
      <c r="A2739" s="18">
        <v>41548.699328703704</v>
      </c>
      <c r="B2739" s="16" t="s">
        <v>96</v>
      </c>
      <c r="C2739" s="16" t="s">
        <v>1761</v>
      </c>
      <c r="F2739" s="16" t="s">
        <v>274</v>
      </c>
      <c r="G2739" s="16" t="s">
        <v>10</v>
      </c>
      <c r="H2739" s="16" t="s">
        <v>255</v>
      </c>
      <c r="I2739" s="16" t="s">
        <v>255</v>
      </c>
      <c r="J2739" s="17">
        <v>30</v>
      </c>
      <c r="K2739" s="17"/>
      <c r="L2739" s="17">
        <v>30</v>
      </c>
      <c r="M2739" s="16" t="s">
        <v>1863</v>
      </c>
      <c r="N2739" s="15"/>
    </row>
    <row r="2740" spans="1:14" x14ac:dyDescent="0.2">
      <c r="A2740" s="18">
        <v>41548.699872685182</v>
      </c>
      <c r="B2740" s="16" t="s">
        <v>96</v>
      </c>
      <c r="C2740" s="16" t="s">
        <v>322</v>
      </c>
      <c r="F2740" s="16" t="s">
        <v>274</v>
      </c>
      <c r="G2740" s="16" t="s">
        <v>10</v>
      </c>
      <c r="H2740" s="16" t="s">
        <v>255</v>
      </c>
      <c r="I2740" s="16" t="s">
        <v>255</v>
      </c>
      <c r="J2740" s="17">
        <v>30</v>
      </c>
      <c r="K2740" s="17"/>
      <c r="L2740" s="17">
        <v>30</v>
      </c>
      <c r="M2740" s="16" t="s">
        <v>1863</v>
      </c>
      <c r="N2740" s="15"/>
    </row>
    <row r="2741" spans="1:14" x14ac:dyDescent="0.2">
      <c r="A2741" s="18">
        <v>41548.700555555559</v>
      </c>
      <c r="B2741" s="16" t="s">
        <v>96</v>
      </c>
      <c r="C2741" s="16" t="s">
        <v>1762</v>
      </c>
      <c r="F2741" s="16" t="s">
        <v>274</v>
      </c>
      <c r="G2741" s="16" t="s">
        <v>10</v>
      </c>
      <c r="H2741" s="16" t="s">
        <v>255</v>
      </c>
      <c r="I2741" s="16" t="s">
        <v>255</v>
      </c>
      <c r="J2741" s="17">
        <v>30</v>
      </c>
      <c r="K2741" s="17"/>
      <c r="L2741" s="17">
        <v>30</v>
      </c>
      <c r="M2741" s="16" t="s">
        <v>1863</v>
      </c>
      <c r="N2741" s="15"/>
    </row>
    <row r="2742" spans="1:14" x14ac:dyDescent="0.2">
      <c r="A2742" s="18">
        <v>41548.70076388889</v>
      </c>
      <c r="B2742" s="16" t="s">
        <v>96</v>
      </c>
      <c r="C2742" s="16" t="s">
        <v>1763</v>
      </c>
      <c r="F2742" s="16" t="s">
        <v>274</v>
      </c>
      <c r="G2742" s="16" t="s">
        <v>10</v>
      </c>
      <c r="H2742" s="16" t="s">
        <v>255</v>
      </c>
      <c r="I2742" s="16" t="s">
        <v>255</v>
      </c>
      <c r="J2742" s="17">
        <v>30</v>
      </c>
      <c r="K2742" s="17"/>
      <c r="L2742" s="17">
        <v>30</v>
      </c>
      <c r="M2742" s="16" t="s">
        <v>1863</v>
      </c>
      <c r="N2742" s="15"/>
    </row>
    <row r="2743" spans="1:14" x14ac:dyDescent="0.2">
      <c r="A2743" s="18">
        <v>41548.700925925928</v>
      </c>
      <c r="B2743" s="16" t="s">
        <v>96</v>
      </c>
      <c r="C2743" s="16" t="s">
        <v>322</v>
      </c>
      <c r="F2743" s="16" t="s">
        <v>274</v>
      </c>
      <c r="G2743" s="16" t="s">
        <v>10</v>
      </c>
      <c r="H2743" s="16" t="s">
        <v>255</v>
      </c>
      <c r="I2743" s="16" t="s">
        <v>255</v>
      </c>
      <c r="J2743" s="17">
        <v>30</v>
      </c>
      <c r="K2743" s="17"/>
      <c r="L2743" s="17">
        <v>30</v>
      </c>
      <c r="M2743" s="16" t="s">
        <v>1863</v>
      </c>
      <c r="N2743" s="15"/>
    </row>
    <row r="2744" spans="1:14" x14ac:dyDescent="0.2">
      <c r="A2744" s="18">
        <v>41548.701238425929</v>
      </c>
      <c r="B2744" s="16" t="s">
        <v>96</v>
      </c>
      <c r="C2744" s="16" t="s">
        <v>322</v>
      </c>
      <c r="F2744" s="16" t="s">
        <v>274</v>
      </c>
      <c r="G2744" s="16" t="s">
        <v>10</v>
      </c>
      <c r="H2744" s="16" t="s">
        <v>255</v>
      </c>
      <c r="I2744" s="16" t="s">
        <v>255</v>
      </c>
      <c r="J2744" s="17">
        <v>30</v>
      </c>
      <c r="K2744" s="17"/>
      <c r="L2744" s="17">
        <v>30</v>
      </c>
      <c r="M2744" s="16" t="s">
        <v>1863</v>
      </c>
      <c r="N2744" s="15"/>
    </row>
    <row r="2745" spans="1:14" x14ac:dyDescent="0.2">
      <c r="A2745" s="18">
        <v>41548.718715277777</v>
      </c>
      <c r="B2745" s="16" t="s">
        <v>178</v>
      </c>
      <c r="C2745" s="16" t="s">
        <v>1764</v>
      </c>
      <c r="F2745" s="16" t="s">
        <v>288</v>
      </c>
      <c r="G2745" s="16" t="s">
        <v>10</v>
      </c>
      <c r="H2745" s="16" t="s">
        <v>252</v>
      </c>
      <c r="I2745" s="16" t="s">
        <v>252</v>
      </c>
      <c r="J2745" s="17">
        <v>30</v>
      </c>
      <c r="K2745" s="17"/>
      <c r="L2745" s="17">
        <v>30</v>
      </c>
      <c r="M2745" s="16" t="s">
        <v>1864</v>
      </c>
      <c r="N2745" s="15">
        <v>41768</v>
      </c>
    </row>
    <row r="2746" spans="1:14" x14ac:dyDescent="0.2">
      <c r="A2746" s="18">
        <v>41548.782094907408</v>
      </c>
      <c r="B2746" s="16" t="s">
        <v>143</v>
      </c>
      <c r="C2746" s="16" t="s">
        <v>1765</v>
      </c>
      <c r="F2746" s="16" t="s">
        <v>288</v>
      </c>
      <c r="G2746" s="16" t="s">
        <v>10</v>
      </c>
      <c r="H2746" s="16" t="s">
        <v>252</v>
      </c>
      <c r="I2746" s="16" t="s">
        <v>252</v>
      </c>
      <c r="J2746" s="17">
        <v>220</v>
      </c>
      <c r="K2746" s="17"/>
      <c r="L2746" s="17">
        <v>220</v>
      </c>
      <c r="M2746" s="16" t="s">
        <v>1863</v>
      </c>
      <c r="N2746" s="15"/>
    </row>
    <row r="2747" spans="1:14" x14ac:dyDescent="0.2">
      <c r="A2747" s="18">
        <v>41548.782210648147</v>
      </c>
      <c r="B2747" s="16" t="s">
        <v>143</v>
      </c>
      <c r="C2747" s="16" t="s">
        <v>1766</v>
      </c>
      <c r="F2747" s="16" t="s">
        <v>288</v>
      </c>
      <c r="G2747" s="16" t="s">
        <v>10</v>
      </c>
      <c r="H2747" s="16" t="s">
        <v>252</v>
      </c>
      <c r="I2747" s="16" t="s">
        <v>252</v>
      </c>
      <c r="J2747" s="17">
        <v>220</v>
      </c>
      <c r="K2747" s="17"/>
      <c r="L2747" s="17">
        <v>220</v>
      </c>
      <c r="M2747" s="16" t="s">
        <v>1863</v>
      </c>
      <c r="N2747" s="15"/>
    </row>
    <row r="2748" spans="1:14" x14ac:dyDescent="0.2">
      <c r="A2748" s="18">
        <v>41548.886261574073</v>
      </c>
      <c r="B2748" s="16" t="s">
        <v>204</v>
      </c>
      <c r="C2748" s="16" t="s">
        <v>1767</v>
      </c>
      <c r="F2748" s="16" t="s">
        <v>274</v>
      </c>
      <c r="G2748" s="16" t="s">
        <v>10</v>
      </c>
      <c r="H2748" s="16" t="s">
        <v>253</v>
      </c>
      <c r="I2748" s="16" t="s">
        <v>253</v>
      </c>
      <c r="J2748" s="17">
        <v>50</v>
      </c>
      <c r="K2748" s="17"/>
      <c r="L2748" s="17">
        <v>50</v>
      </c>
      <c r="M2748" s="16" t="s">
        <v>1863</v>
      </c>
      <c r="N2748" s="15"/>
    </row>
    <row r="2749" spans="1:14" x14ac:dyDescent="0.2">
      <c r="A2749" s="18">
        <v>41549.605381944442</v>
      </c>
      <c r="B2749" s="16" t="s">
        <v>63</v>
      </c>
      <c r="C2749" s="16" t="s">
        <v>1768</v>
      </c>
      <c r="F2749" s="16" t="s">
        <v>288</v>
      </c>
      <c r="G2749" s="16" t="s">
        <v>10</v>
      </c>
      <c r="H2749" s="16" t="s">
        <v>253</v>
      </c>
      <c r="I2749" s="16" t="s">
        <v>253</v>
      </c>
      <c r="J2749" s="17">
        <v>30</v>
      </c>
      <c r="K2749" s="17"/>
      <c r="L2749" s="17">
        <v>30</v>
      </c>
      <c r="M2749" s="16" t="s">
        <v>1864</v>
      </c>
      <c r="N2749" s="15">
        <v>41856</v>
      </c>
    </row>
    <row r="2750" spans="1:14" x14ac:dyDescent="0.2">
      <c r="A2750" s="18">
        <v>41549.648761574077</v>
      </c>
      <c r="B2750" s="16" t="s">
        <v>175</v>
      </c>
      <c r="C2750" s="16" t="s">
        <v>1769</v>
      </c>
      <c r="F2750" s="16" t="s">
        <v>274</v>
      </c>
      <c r="G2750" s="16" t="s">
        <v>10</v>
      </c>
      <c r="H2750" s="16" t="s">
        <v>256</v>
      </c>
      <c r="I2750" s="16" t="s">
        <v>256</v>
      </c>
      <c r="J2750" s="17">
        <v>30</v>
      </c>
      <c r="K2750" s="17"/>
      <c r="L2750" s="17">
        <v>30</v>
      </c>
      <c r="M2750" s="16" t="s">
        <v>1864</v>
      </c>
      <c r="N2750" s="15">
        <v>41751</v>
      </c>
    </row>
    <row r="2751" spans="1:14" x14ac:dyDescent="0.2">
      <c r="A2751" s="18">
        <v>41549.650671296295</v>
      </c>
      <c r="B2751" s="16" t="s">
        <v>175</v>
      </c>
      <c r="C2751" s="16" t="s">
        <v>1770</v>
      </c>
      <c r="F2751" s="16" t="s">
        <v>274</v>
      </c>
      <c r="G2751" s="16" t="s">
        <v>10</v>
      </c>
      <c r="H2751" s="16" t="s">
        <v>256</v>
      </c>
      <c r="I2751" s="16" t="s">
        <v>256</v>
      </c>
      <c r="J2751" s="17">
        <v>30</v>
      </c>
      <c r="K2751" s="17"/>
      <c r="L2751" s="17">
        <v>30</v>
      </c>
      <c r="M2751" s="16" t="s">
        <v>1864</v>
      </c>
      <c r="N2751" s="15">
        <v>41690</v>
      </c>
    </row>
    <row r="2752" spans="1:14" x14ac:dyDescent="0.2">
      <c r="A2752" s="18">
        <v>41549.690428240741</v>
      </c>
      <c r="B2752" s="16" t="s">
        <v>139</v>
      </c>
      <c r="C2752" s="16" t="s">
        <v>1771</v>
      </c>
      <c r="E2752" s="15">
        <v>41554.561840277776</v>
      </c>
      <c r="F2752" s="16" t="s">
        <v>274</v>
      </c>
      <c r="G2752" s="16" t="s">
        <v>10</v>
      </c>
      <c r="H2752" s="16" t="s">
        <v>255</v>
      </c>
      <c r="I2752" s="16" t="s">
        <v>255</v>
      </c>
      <c r="J2752" s="17">
        <v>30</v>
      </c>
      <c r="K2752" s="17"/>
      <c r="L2752" s="17">
        <v>30</v>
      </c>
      <c r="M2752" s="16" t="s">
        <v>1863</v>
      </c>
      <c r="N2752" s="15"/>
    </row>
    <row r="2753" spans="1:14" x14ac:dyDescent="0.2">
      <c r="A2753" s="18">
        <v>41549.842592592591</v>
      </c>
      <c r="B2753" s="16" t="s">
        <v>151</v>
      </c>
      <c r="C2753" s="16" t="s">
        <v>1772</v>
      </c>
      <c r="F2753" s="16" t="s">
        <v>276</v>
      </c>
      <c r="G2753" s="16" t="s">
        <v>10</v>
      </c>
      <c r="H2753" s="16" t="s">
        <v>253</v>
      </c>
      <c r="I2753" s="16" t="s">
        <v>253</v>
      </c>
      <c r="J2753" s="17">
        <v>1</v>
      </c>
      <c r="K2753" s="17">
        <v>0</v>
      </c>
      <c r="L2753" s="17">
        <v>1</v>
      </c>
      <c r="M2753" s="16" t="s">
        <v>1863</v>
      </c>
      <c r="N2753" s="15"/>
    </row>
    <row r="2754" spans="1:14" x14ac:dyDescent="0.2">
      <c r="A2754" s="18">
        <v>41549.86347222222</v>
      </c>
      <c r="B2754" s="16" t="s">
        <v>151</v>
      </c>
      <c r="C2754" s="16" t="s">
        <v>1773</v>
      </c>
      <c r="F2754" s="16" t="s">
        <v>280</v>
      </c>
      <c r="G2754" s="16" t="s">
        <v>10</v>
      </c>
      <c r="H2754" s="16" t="s">
        <v>253</v>
      </c>
      <c r="I2754" s="16" t="s">
        <v>253</v>
      </c>
      <c r="J2754" s="17">
        <v>30</v>
      </c>
      <c r="K2754" s="17"/>
      <c r="L2754" s="17">
        <v>30</v>
      </c>
      <c r="M2754" s="16" t="s">
        <v>1863</v>
      </c>
      <c r="N2754" s="15"/>
    </row>
    <row r="2755" spans="1:14" x14ac:dyDescent="0.2">
      <c r="A2755" s="18">
        <v>41549.889548611114</v>
      </c>
      <c r="B2755" s="16" t="s">
        <v>149</v>
      </c>
      <c r="C2755" s="16" t="s">
        <v>1774</v>
      </c>
      <c r="F2755" s="16" t="s">
        <v>280</v>
      </c>
      <c r="G2755" s="16" t="s">
        <v>10</v>
      </c>
      <c r="H2755" s="16" t="s">
        <v>253</v>
      </c>
      <c r="I2755" s="16" t="s">
        <v>253</v>
      </c>
      <c r="J2755" s="17">
        <v>30</v>
      </c>
      <c r="K2755" s="17"/>
      <c r="L2755" s="17">
        <v>30</v>
      </c>
      <c r="M2755" s="16" t="s">
        <v>1864</v>
      </c>
      <c r="N2755" s="15">
        <v>41928</v>
      </c>
    </row>
    <row r="2756" spans="1:14" x14ac:dyDescent="0.2">
      <c r="A2756" s="18">
        <v>41549.909039351849</v>
      </c>
      <c r="B2756" s="16" t="s">
        <v>137</v>
      </c>
      <c r="C2756" s="16" t="s">
        <v>1775</v>
      </c>
      <c r="F2756" s="16" t="s">
        <v>274</v>
      </c>
      <c r="G2756" s="16" t="s">
        <v>10</v>
      </c>
      <c r="H2756" s="16" t="s">
        <v>252</v>
      </c>
      <c r="I2756" s="16" t="s">
        <v>252</v>
      </c>
      <c r="J2756" s="17">
        <v>30</v>
      </c>
      <c r="K2756" s="17"/>
      <c r="L2756" s="17">
        <v>30</v>
      </c>
      <c r="M2756" s="16" t="s">
        <v>1864</v>
      </c>
      <c r="N2756" s="15">
        <v>41922</v>
      </c>
    </row>
    <row r="2757" spans="1:14" x14ac:dyDescent="0.2">
      <c r="A2757" s="18">
        <v>41549.989490740743</v>
      </c>
      <c r="B2757" s="16" t="s">
        <v>167</v>
      </c>
      <c r="C2757" s="16" t="s">
        <v>1776</v>
      </c>
      <c r="E2757" s="15">
        <v>41552.45890046296</v>
      </c>
      <c r="F2757" s="16" t="s">
        <v>326</v>
      </c>
      <c r="G2757" s="16" t="s">
        <v>10</v>
      </c>
      <c r="H2757" s="16" t="s">
        <v>252</v>
      </c>
      <c r="I2757" s="16" t="s">
        <v>252</v>
      </c>
      <c r="J2757" s="17">
        <v>30</v>
      </c>
      <c r="K2757" s="17">
        <v>0</v>
      </c>
      <c r="L2757" s="17">
        <v>30</v>
      </c>
      <c r="M2757" s="16" t="s">
        <v>1864</v>
      </c>
      <c r="N2757" s="15">
        <v>41863</v>
      </c>
    </row>
    <row r="2758" spans="1:14" x14ac:dyDescent="0.2">
      <c r="A2758" s="18">
        <v>41550.384004629632</v>
      </c>
      <c r="B2758" s="16" t="s">
        <v>157</v>
      </c>
      <c r="C2758" s="16" t="s">
        <v>295</v>
      </c>
      <c r="F2758" s="16" t="s">
        <v>280</v>
      </c>
      <c r="G2758" s="16" t="s">
        <v>10</v>
      </c>
      <c r="H2758" s="16" t="s">
        <v>255</v>
      </c>
      <c r="I2758" s="16" t="s">
        <v>255</v>
      </c>
      <c r="J2758" s="17">
        <v>949</v>
      </c>
      <c r="K2758" s="17"/>
      <c r="L2758" s="17">
        <v>949</v>
      </c>
      <c r="M2758" s="16" t="s">
        <v>1864</v>
      </c>
      <c r="N2758" s="15">
        <v>41815</v>
      </c>
    </row>
    <row r="2759" spans="1:14" x14ac:dyDescent="0.2">
      <c r="A2759" s="18">
        <v>41550.456585648149</v>
      </c>
      <c r="B2759" s="16" t="s">
        <v>160</v>
      </c>
      <c r="C2759" s="16" t="s">
        <v>786</v>
      </c>
      <c r="F2759" s="16" t="s">
        <v>288</v>
      </c>
      <c r="G2759" s="16" t="s">
        <v>10</v>
      </c>
      <c r="H2759" s="16" t="s">
        <v>255</v>
      </c>
      <c r="I2759" s="16" t="s">
        <v>255</v>
      </c>
      <c r="J2759" s="17">
        <v>949</v>
      </c>
      <c r="K2759" s="17"/>
      <c r="L2759" s="17">
        <v>949</v>
      </c>
      <c r="M2759" s="16" t="s">
        <v>1864</v>
      </c>
      <c r="N2759" s="15">
        <v>41749</v>
      </c>
    </row>
    <row r="2760" spans="1:14" x14ac:dyDescent="0.2">
      <c r="A2760" s="18">
        <v>41550.467870370368</v>
      </c>
      <c r="B2760" s="16" t="s">
        <v>171</v>
      </c>
      <c r="C2760" s="16" t="s">
        <v>423</v>
      </c>
      <c r="F2760" s="16" t="s">
        <v>288</v>
      </c>
      <c r="G2760" s="16" t="s">
        <v>10</v>
      </c>
      <c r="H2760" s="16" t="s">
        <v>256</v>
      </c>
      <c r="I2760" s="16" t="s">
        <v>256</v>
      </c>
      <c r="J2760" s="17">
        <v>30</v>
      </c>
      <c r="K2760" s="17"/>
      <c r="L2760" s="17">
        <v>30</v>
      </c>
      <c r="M2760" s="16" t="s">
        <v>1864</v>
      </c>
      <c r="N2760" s="15">
        <v>41700</v>
      </c>
    </row>
    <row r="2761" spans="1:14" x14ac:dyDescent="0.2">
      <c r="A2761" s="18">
        <v>41550.484016203707</v>
      </c>
      <c r="B2761" s="16" t="s">
        <v>175</v>
      </c>
      <c r="C2761" s="16" t="s">
        <v>1092</v>
      </c>
      <c r="E2761" s="15">
        <v>41553.529722222222</v>
      </c>
      <c r="F2761" s="16" t="s">
        <v>274</v>
      </c>
      <c r="G2761" s="16" t="s">
        <v>10</v>
      </c>
      <c r="H2761" s="16" t="s">
        <v>252</v>
      </c>
      <c r="I2761" s="16" t="s">
        <v>252</v>
      </c>
      <c r="J2761" s="17">
        <v>30</v>
      </c>
      <c r="K2761" s="17"/>
      <c r="L2761" s="17">
        <v>30</v>
      </c>
      <c r="M2761" s="16" t="s">
        <v>1864</v>
      </c>
      <c r="N2761" s="15">
        <v>41647</v>
      </c>
    </row>
    <row r="2762" spans="1:14" x14ac:dyDescent="0.2">
      <c r="A2762" s="18">
        <v>41550.618703703702</v>
      </c>
      <c r="B2762" s="16" t="s">
        <v>243</v>
      </c>
      <c r="C2762" s="16" t="s">
        <v>1777</v>
      </c>
      <c r="E2762" s="15">
        <v>41378.681354166663</v>
      </c>
      <c r="F2762" s="16" t="s">
        <v>274</v>
      </c>
      <c r="G2762" s="16" t="s">
        <v>10</v>
      </c>
      <c r="H2762" s="16" t="s">
        <v>255</v>
      </c>
      <c r="I2762" s="16" t="s">
        <v>255</v>
      </c>
      <c r="J2762" s="17">
        <v>30</v>
      </c>
      <c r="K2762" s="17"/>
      <c r="L2762" s="17">
        <v>30</v>
      </c>
      <c r="M2762" s="16" t="s">
        <v>1863</v>
      </c>
      <c r="N2762" s="15"/>
    </row>
    <row r="2763" spans="1:14" x14ac:dyDescent="0.2">
      <c r="A2763" s="18">
        <v>41550.619016203702</v>
      </c>
      <c r="B2763" s="16" t="s">
        <v>243</v>
      </c>
      <c r="C2763" s="16" t="s">
        <v>1778</v>
      </c>
      <c r="E2763" s="15">
        <v>41378.696250000001</v>
      </c>
      <c r="F2763" s="16" t="s">
        <v>274</v>
      </c>
      <c r="G2763" s="16" t="s">
        <v>10</v>
      </c>
      <c r="H2763" s="16" t="s">
        <v>255</v>
      </c>
      <c r="I2763" s="16" t="s">
        <v>255</v>
      </c>
      <c r="J2763" s="17">
        <v>30</v>
      </c>
      <c r="K2763" s="17"/>
      <c r="L2763" s="17">
        <v>30</v>
      </c>
      <c r="M2763" s="16" t="s">
        <v>1863</v>
      </c>
      <c r="N2763" s="15"/>
    </row>
    <row r="2764" spans="1:14" x14ac:dyDescent="0.2">
      <c r="A2764" s="18">
        <v>41550.619606481479</v>
      </c>
      <c r="B2764" s="16" t="s">
        <v>243</v>
      </c>
      <c r="C2764" s="16" t="s">
        <v>1778</v>
      </c>
      <c r="E2764" s="15">
        <v>41378.681006944447</v>
      </c>
      <c r="F2764" s="16" t="s">
        <v>274</v>
      </c>
      <c r="G2764" s="16" t="s">
        <v>10</v>
      </c>
      <c r="H2764" s="16" t="s">
        <v>255</v>
      </c>
      <c r="I2764" s="16" t="s">
        <v>255</v>
      </c>
      <c r="J2764" s="17">
        <v>30</v>
      </c>
      <c r="K2764" s="17"/>
      <c r="L2764" s="17">
        <v>30</v>
      </c>
      <c r="M2764" s="16" t="s">
        <v>1863</v>
      </c>
      <c r="N2764" s="15"/>
    </row>
    <row r="2765" spans="1:14" x14ac:dyDescent="0.2">
      <c r="A2765" s="18">
        <v>41550.687881944446</v>
      </c>
      <c r="B2765" s="16" t="s">
        <v>127</v>
      </c>
      <c r="C2765" s="16" t="s">
        <v>1391</v>
      </c>
      <c r="F2765" s="16" t="s">
        <v>280</v>
      </c>
      <c r="G2765" s="16" t="s">
        <v>10</v>
      </c>
      <c r="H2765" s="16" t="s">
        <v>255</v>
      </c>
      <c r="I2765" s="16" t="s">
        <v>255</v>
      </c>
      <c r="J2765" s="17">
        <v>1749</v>
      </c>
      <c r="K2765" s="17"/>
      <c r="L2765" s="17">
        <v>1749</v>
      </c>
      <c r="M2765" s="16" t="s">
        <v>1864</v>
      </c>
      <c r="N2765" s="15">
        <v>41707</v>
      </c>
    </row>
    <row r="2766" spans="1:14" x14ac:dyDescent="0.2">
      <c r="A2766" s="18">
        <v>41550.731620370374</v>
      </c>
      <c r="B2766" s="16" t="s">
        <v>197</v>
      </c>
      <c r="C2766" s="16" t="s">
        <v>1675</v>
      </c>
      <c r="F2766" s="16" t="s">
        <v>326</v>
      </c>
      <c r="G2766" s="16" t="s">
        <v>10</v>
      </c>
      <c r="H2766" s="16" t="s">
        <v>255</v>
      </c>
      <c r="I2766" s="16" t="s">
        <v>255</v>
      </c>
      <c r="J2766" s="17">
        <v>30</v>
      </c>
      <c r="K2766" s="17"/>
      <c r="L2766" s="17">
        <v>30</v>
      </c>
      <c r="M2766" s="16" t="s">
        <v>1864</v>
      </c>
      <c r="N2766" s="15">
        <v>41734</v>
      </c>
    </row>
    <row r="2767" spans="1:14" x14ac:dyDescent="0.2">
      <c r="A2767" s="18">
        <v>41551.565439814818</v>
      </c>
      <c r="B2767" s="16" t="s">
        <v>90</v>
      </c>
      <c r="C2767" s="16" t="s">
        <v>1779</v>
      </c>
      <c r="F2767" s="16" t="s">
        <v>1210</v>
      </c>
      <c r="G2767" s="16" t="s">
        <v>11</v>
      </c>
      <c r="H2767" s="16" t="s">
        <v>254</v>
      </c>
      <c r="I2767" s="16" t="s">
        <v>254</v>
      </c>
      <c r="J2767" s="17">
        <v>150</v>
      </c>
      <c r="K2767" s="17"/>
      <c r="L2767" s="17">
        <v>150</v>
      </c>
      <c r="M2767" s="16" t="s">
        <v>1863</v>
      </c>
      <c r="N2767" s="15"/>
    </row>
    <row r="2768" spans="1:14" x14ac:dyDescent="0.2">
      <c r="A2768" s="18">
        <v>41551.678981481484</v>
      </c>
      <c r="B2768" s="16" t="s">
        <v>205</v>
      </c>
      <c r="C2768" s="16" t="s">
        <v>1780</v>
      </c>
      <c r="F2768" s="16" t="s">
        <v>280</v>
      </c>
      <c r="G2768" s="16" t="s">
        <v>10</v>
      </c>
      <c r="H2768" s="16" t="s">
        <v>253</v>
      </c>
      <c r="I2768" s="16" t="s">
        <v>253</v>
      </c>
      <c r="J2768" s="17">
        <v>30</v>
      </c>
      <c r="K2768" s="17"/>
      <c r="L2768" s="17">
        <v>30</v>
      </c>
      <c r="M2768" s="16" t="s">
        <v>1864</v>
      </c>
      <c r="N2768" s="15">
        <v>41863</v>
      </c>
    </row>
    <row r="2769" spans="1:14" x14ac:dyDescent="0.2">
      <c r="A2769" s="18">
        <v>41551.679479166669</v>
      </c>
      <c r="B2769" s="16" t="s">
        <v>205</v>
      </c>
      <c r="C2769" s="16" t="s">
        <v>1781</v>
      </c>
      <c r="F2769" s="16" t="s">
        <v>280</v>
      </c>
      <c r="G2769" s="16" t="s">
        <v>10</v>
      </c>
      <c r="H2769" s="16" t="s">
        <v>253</v>
      </c>
      <c r="I2769" s="16" t="s">
        <v>253</v>
      </c>
      <c r="J2769" s="17">
        <v>30</v>
      </c>
      <c r="K2769" s="17"/>
      <c r="L2769" s="17">
        <v>30</v>
      </c>
      <c r="M2769" s="16" t="s">
        <v>1864</v>
      </c>
      <c r="N2769" s="15">
        <v>41749</v>
      </c>
    </row>
    <row r="2770" spans="1:14" x14ac:dyDescent="0.2">
      <c r="A2770" s="18">
        <v>41551.729675925926</v>
      </c>
      <c r="B2770" s="16" t="s">
        <v>83</v>
      </c>
      <c r="C2770" s="16" t="s">
        <v>1782</v>
      </c>
      <c r="F2770" s="16" t="s">
        <v>276</v>
      </c>
      <c r="G2770" s="16" t="s">
        <v>10</v>
      </c>
      <c r="H2770" s="16" t="s">
        <v>252</v>
      </c>
      <c r="I2770" s="16" t="s">
        <v>252</v>
      </c>
      <c r="J2770" s="17">
        <v>30</v>
      </c>
      <c r="K2770" s="17"/>
      <c r="L2770" s="17">
        <v>30</v>
      </c>
      <c r="M2770" s="16" t="s">
        <v>1863</v>
      </c>
      <c r="N2770" s="15"/>
    </row>
    <row r="2771" spans="1:14" x14ac:dyDescent="0.2">
      <c r="A2771" s="18">
        <v>41551.785069444442</v>
      </c>
      <c r="B2771" s="16" t="s">
        <v>90</v>
      </c>
      <c r="C2771" s="16" t="s">
        <v>1783</v>
      </c>
      <c r="F2771" s="16" t="s">
        <v>288</v>
      </c>
      <c r="G2771" s="16" t="s">
        <v>10</v>
      </c>
      <c r="H2771" s="16" t="s">
        <v>256</v>
      </c>
      <c r="I2771" s="16" t="s">
        <v>256</v>
      </c>
      <c r="J2771" s="17">
        <v>30</v>
      </c>
      <c r="K2771" s="17"/>
      <c r="L2771" s="17">
        <v>30</v>
      </c>
      <c r="M2771" s="16" t="s">
        <v>1864</v>
      </c>
      <c r="N2771" s="15">
        <v>41848</v>
      </c>
    </row>
    <row r="2772" spans="1:14" x14ac:dyDescent="0.2">
      <c r="A2772" s="18">
        <v>41583.410914351851</v>
      </c>
      <c r="B2772" s="16" t="s">
        <v>213</v>
      </c>
      <c r="C2772" s="16" t="s">
        <v>1784</v>
      </c>
      <c r="E2772" s="15">
        <v>41583.41002314815</v>
      </c>
      <c r="F2772" s="16" t="s">
        <v>575</v>
      </c>
      <c r="G2772" s="16" t="s">
        <v>11</v>
      </c>
      <c r="H2772" s="16" t="s">
        <v>251</v>
      </c>
      <c r="I2772" s="16" t="s">
        <v>251</v>
      </c>
      <c r="J2772" s="17">
        <v>90</v>
      </c>
      <c r="K2772" s="17">
        <v>0</v>
      </c>
      <c r="L2772" s="17">
        <v>90</v>
      </c>
      <c r="M2772" s="16" t="s">
        <v>1863</v>
      </c>
      <c r="N2772" s="15"/>
    </row>
    <row r="2773" spans="1:14" x14ac:dyDescent="0.2">
      <c r="A2773" s="18">
        <v>41552.568090277775</v>
      </c>
      <c r="B2773" s="16" t="s">
        <v>244</v>
      </c>
      <c r="C2773" s="16" t="s">
        <v>1785</v>
      </c>
      <c r="E2773" s="15">
        <v>41555.875740740739</v>
      </c>
      <c r="F2773" s="16" t="s">
        <v>274</v>
      </c>
      <c r="G2773" s="16" t="s">
        <v>10</v>
      </c>
      <c r="H2773" s="16" t="s">
        <v>253</v>
      </c>
      <c r="I2773" s="16" t="s">
        <v>253</v>
      </c>
      <c r="J2773" s="17">
        <v>30</v>
      </c>
      <c r="K2773" s="17"/>
      <c r="L2773" s="17">
        <v>30</v>
      </c>
      <c r="M2773" s="16" t="s">
        <v>1863</v>
      </c>
      <c r="N2773" s="15"/>
    </row>
    <row r="2774" spans="1:14" x14ac:dyDescent="0.2">
      <c r="A2774" s="18">
        <v>41552.608680555553</v>
      </c>
      <c r="B2774" s="16" t="s">
        <v>158</v>
      </c>
      <c r="C2774" s="16" t="s">
        <v>630</v>
      </c>
      <c r="F2774" s="16" t="s">
        <v>288</v>
      </c>
      <c r="G2774" s="16" t="s">
        <v>10</v>
      </c>
      <c r="H2774" s="16" t="s">
        <v>254</v>
      </c>
      <c r="I2774" s="16" t="s">
        <v>254</v>
      </c>
      <c r="J2774" s="17">
        <v>150</v>
      </c>
      <c r="K2774" s="17"/>
      <c r="L2774" s="17">
        <v>150</v>
      </c>
      <c r="M2774" s="16" t="s">
        <v>1864</v>
      </c>
      <c r="N2774" s="15">
        <v>41981</v>
      </c>
    </row>
    <row r="2775" spans="1:14" x14ac:dyDescent="0.2">
      <c r="A2775" s="18">
        <v>41552.678912037038</v>
      </c>
      <c r="B2775" s="16" t="s">
        <v>64</v>
      </c>
      <c r="C2775" s="16" t="s">
        <v>1786</v>
      </c>
      <c r="F2775" s="16" t="s">
        <v>288</v>
      </c>
      <c r="G2775" s="16" t="s">
        <v>10</v>
      </c>
      <c r="H2775" s="16" t="s">
        <v>256</v>
      </c>
      <c r="I2775" s="16" t="s">
        <v>256</v>
      </c>
      <c r="J2775" s="17">
        <v>30</v>
      </c>
      <c r="K2775" s="17"/>
      <c r="L2775" s="17">
        <v>30</v>
      </c>
      <c r="M2775" s="16" t="s">
        <v>1864</v>
      </c>
      <c r="N2775" s="15">
        <v>41739</v>
      </c>
    </row>
    <row r="2776" spans="1:14" x14ac:dyDescent="0.2">
      <c r="A2776" s="18">
        <v>41552.693414351852</v>
      </c>
      <c r="B2776" s="16" t="s">
        <v>175</v>
      </c>
      <c r="C2776" s="16" t="s">
        <v>1787</v>
      </c>
      <c r="F2776" s="16" t="s">
        <v>326</v>
      </c>
      <c r="G2776" s="16" t="s">
        <v>10</v>
      </c>
      <c r="H2776" s="16" t="s">
        <v>252</v>
      </c>
      <c r="I2776" s="16" t="s">
        <v>252</v>
      </c>
      <c r="J2776" s="17">
        <v>20</v>
      </c>
      <c r="K2776" s="17"/>
      <c r="L2776" s="17">
        <v>20</v>
      </c>
      <c r="M2776" s="16" t="s">
        <v>1864</v>
      </c>
      <c r="N2776" s="15">
        <v>41740</v>
      </c>
    </row>
    <row r="2777" spans="1:14" x14ac:dyDescent="0.2">
      <c r="A2777" s="18">
        <v>41552.693611111114</v>
      </c>
      <c r="B2777" s="16" t="s">
        <v>175</v>
      </c>
      <c r="C2777" s="16" t="s">
        <v>1787</v>
      </c>
      <c r="F2777" s="16" t="s">
        <v>326</v>
      </c>
      <c r="G2777" s="16" t="s">
        <v>10</v>
      </c>
      <c r="H2777" s="16" t="s">
        <v>252</v>
      </c>
      <c r="I2777" s="16" t="s">
        <v>252</v>
      </c>
      <c r="J2777" s="17">
        <v>20</v>
      </c>
      <c r="K2777" s="17"/>
      <c r="L2777" s="17">
        <v>20</v>
      </c>
      <c r="M2777" s="16" t="s">
        <v>1864</v>
      </c>
      <c r="N2777" s="15">
        <v>41740</v>
      </c>
    </row>
    <row r="2778" spans="1:14" x14ac:dyDescent="0.2">
      <c r="A2778" s="18">
        <v>41552.693761574075</v>
      </c>
      <c r="B2778" s="16" t="s">
        <v>175</v>
      </c>
      <c r="C2778" s="16" t="s">
        <v>1787</v>
      </c>
      <c r="F2778" s="16" t="s">
        <v>326</v>
      </c>
      <c r="G2778" s="16" t="s">
        <v>10</v>
      </c>
      <c r="H2778" s="16" t="s">
        <v>252</v>
      </c>
      <c r="I2778" s="16" t="s">
        <v>252</v>
      </c>
      <c r="J2778" s="17">
        <v>20</v>
      </c>
      <c r="K2778" s="17"/>
      <c r="L2778" s="17">
        <v>20</v>
      </c>
      <c r="M2778" s="16" t="s">
        <v>1864</v>
      </c>
      <c r="N2778" s="15">
        <v>41740</v>
      </c>
    </row>
    <row r="2779" spans="1:14" x14ac:dyDescent="0.2">
      <c r="A2779" s="18">
        <v>41583.813414351855</v>
      </c>
      <c r="B2779" s="16" t="s">
        <v>76</v>
      </c>
      <c r="C2779" s="16" t="s">
        <v>1788</v>
      </c>
      <c r="F2779" s="16" t="s">
        <v>280</v>
      </c>
      <c r="G2779" s="16" t="s">
        <v>10</v>
      </c>
      <c r="H2779" s="16" t="s">
        <v>253</v>
      </c>
      <c r="I2779" s="16" t="s">
        <v>253</v>
      </c>
      <c r="J2779" s="17">
        <v>30</v>
      </c>
      <c r="K2779" s="17"/>
      <c r="L2779" s="17">
        <v>30</v>
      </c>
      <c r="M2779" s="16" t="s">
        <v>1864</v>
      </c>
      <c r="N2779" s="15">
        <v>41741</v>
      </c>
    </row>
    <row r="2780" spans="1:14" x14ac:dyDescent="0.2">
      <c r="A2780" s="18">
        <v>41553.47</v>
      </c>
      <c r="B2780" s="16" t="s">
        <v>245</v>
      </c>
      <c r="C2780" s="16" t="s">
        <v>1789</v>
      </c>
      <c r="F2780" s="16" t="s">
        <v>280</v>
      </c>
      <c r="G2780" s="16" t="s">
        <v>10</v>
      </c>
      <c r="H2780" s="16" t="s">
        <v>253</v>
      </c>
      <c r="I2780" s="16" t="s">
        <v>253</v>
      </c>
      <c r="J2780" s="17">
        <v>30</v>
      </c>
      <c r="K2780" s="17"/>
      <c r="L2780" s="17">
        <v>30</v>
      </c>
      <c r="M2780" s="16" t="s">
        <v>1863</v>
      </c>
      <c r="N2780" s="15"/>
    </row>
    <row r="2781" spans="1:14" x14ac:dyDescent="0.2">
      <c r="A2781" s="18">
        <v>41553.471655092595</v>
      </c>
      <c r="B2781" s="16" t="s">
        <v>244</v>
      </c>
      <c r="C2781" s="16" t="s">
        <v>1785</v>
      </c>
      <c r="E2781" s="15">
        <v>41555.875740740739</v>
      </c>
      <c r="F2781" s="16" t="s">
        <v>274</v>
      </c>
      <c r="G2781" s="16" t="s">
        <v>10</v>
      </c>
      <c r="H2781" s="16" t="s">
        <v>253</v>
      </c>
      <c r="I2781" s="16" t="s">
        <v>253</v>
      </c>
      <c r="J2781" s="17">
        <v>30</v>
      </c>
      <c r="K2781" s="17"/>
      <c r="L2781" s="17">
        <v>30</v>
      </c>
      <c r="M2781" s="16" t="s">
        <v>1863</v>
      </c>
      <c r="N2781" s="15"/>
    </row>
    <row r="2782" spans="1:14" x14ac:dyDescent="0.2">
      <c r="A2782" s="18">
        <v>41553.474120370367</v>
      </c>
      <c r="B2782" s="16" t="s">
        <v>244</v>
      </c>
      <c r="C2782" s="16" t="s">
        <v>1790</v>
      </c>
      <c r="E2782" s="15">
        <v>41555.875949074078</v>
      </c>
      <c r="F2782" s="16" t="s">
        <v>274</v>
      </c>
      <c r="G2782" s="16" t="s">
        <v>10</v>
      </c>
      <c r="H2782" s="16" t="s">
        <v>253</v>
      </c>
      <c r="I2782" s="16" t="s">
        <v>253</v>
      </c>
      <c r="J2782" s="17">
        <v>30</v>
      </c>
      <c r="K2782" s="17"/>
      <c r="L2782" s="17">
        <v>30</v>
      </c>
      <c r="M2782" s="16" t="s">
        <v>1863</v>
      </c>
      <c r="N2782" s="15"/>
    </row>
    <row r="2783" spans="1:14" x14ac:dyDescent="0.2">
      <c r="A2783" s="18">
        <v>41553.566296296296</v>
      </c>
      <c r="B2783" s="16" t="s">
        <v>72</v>
      </c>
      <c r="C2783" s="16" t="s">
        <v>1174</v>
      </c>
      <c r="F2783" s="16" t="s">
        <v>280</v>
      </c>
      <c r="G2783" s="16" t="s">
        <v>10</v>
      </c>
      <c r="H2783" s="16" t="s">
        <v>253</v>
      </c>
      <c r="I2783" s="16" t="s">
        <v>253</v>
      </c>
      <c r="J2783" s="17">
        <v>30</v>
      </c>
      <c r="K2783" s="17"/>
      <c r="L2783" s="17">
        <v>30</v>
      </c>
      <c r="M2783" s="16" t="s">
        <v>1863</v>
      </c>
      <c r="N2783" s="15"/>
    </row>
    <row r="2784" spans="1:14" x14ac:dyDescent="0.2">
      <c r="A2784" s="18">
        <v>41553.567199074074</v>
      </c>
      <c r="B2784" s="16" t="s">
        <v>72</v>
      </c>
      <c r="C2784" s="16" t="s">
        <v>1791</v>
      </c>
      <c r="F2784" s="16" t="s">
        <v>280</v>
      </c>
      <c r="G2784" s="16" t="s">
        <v>10</v>
      </c>
      <c r="H2784" s="16" t="s">
        <v>253</v>
      </c>
      <c r="I2784" s="16" t="s">
        <v>253</v>
      </c>
      <c r="J2784" s="17">
        <v>30</v>
      </c>
      <c r="K2784" s="17"/>
      <c r="L2784" s="17">
        <v>30</v>
      </c>
      <c r="M2784" s="16" t="s">
        <v>1863</v>
      </c>
      <c r="N2784" s="15"/>
    </row>
    <row r="2785" spans="1:14" x14ac:dyDescent="0.2">
      <c r="A2785" s="18">
        <v>41553.589895833335</v>
      </c>
      <c r="B2785" s="16" t="s">
        <v>83</v>
      </c>
      <c r="C2785" s="16" t="s">
        <v>1792</v>
      </c>
      <c r="F2785" s="16" t="s">
        <v>276</v>
      </c>
      <c r="G2785" s="16" t="s">
        <v>10</v>
      </c>
      <c r="H2785" s="16" t="s">
        <v>252</v>
      </c>
      <c r="I2785" s="16" t="s">
        <v>252</v>
      </c>
      <c r="J2785" s="17">
        <v>30</v>
      </c>
      <c r="K2785" s="17"/>
      <c r="L2785" s="17">
        <v>30</v>
      </c>
      <c r="M2785" s="16" t="s">
        <v>1863</v>
      </c>
      <c r="N2785" s="15"/>
    </row>
    <row r="2786" spans="1:14" x14ac:dyDescent="0.2">
      <c r="A2786" s="18">
        <v>41553.638055555559</v>
      </c>
      <c r="B2786" s="16" t="s">
        <v>178</v>
      </c>
      <c r="C2786" s="16" t="s">
        <v>1793</v>
      </c>
      <c r="F2786" s="16" t="s">
        <v>288</v>
      </c>
      <c r="G2786" s="16" t="s">
        <v>10</v>
      </c>
      <c r="H2786" s="16" t="s">
        <v>256</v>
      </c>
      <c r="I2786" s="16" t="s">
        <v>256</v>
      </c>
      <c r="J2786" s="17">
        <v>30</v>
      </c>
      <c r="K2786" s="17">
        <v>0</v>
      </c>
      <c r="L2786" s="17">
        <v>30</v>
      </c>
      <c r="M2786" s="16" t="s">
        <v>1864</v>
      </c>
      <c r="N2786" s="15">
        <v>41741</v>
      </c>
    </row>
    <row r="2787" spans="1:14" x14ac:dyDescent="0.2">
      <c r="A2787" s="18">
        <v>41553.638321759259</v>
      </c>
      <c r="B2787" s="16" t="s">
        <v>178</v>
      </c>
      <c r="C2787" s="16" t="s">
        <v>1794</v>
      </c>
      <c r="F2787" s="16" t="s">
        <v>288</v>
      </c>
      <c r="G2787" s="16" t="s">
        <v>10</v>
      </c>
      <c r="H2787" s="16" t="s">
        <v>256</v>
      </c>
      <c r="I2787" s="16" t="s">
        <v>256</v>
      </c>
      <c r="J2787" s="17">
        <v>30</v>
      </c>
      <c r="K2787" s="17">
        <v>0</v>
      </c>
      <c r="L2787" s="17">
        <v>30</v>
      </c>
      <c r="M2787" s="16" t="s">
        <v>1864</v>
      </c>
      <c r="N2787" s="15">
        <v>41742</v>
      </c>
    </row>
    <row r="2788" spans="1:14" x14ac:dyDescent="0.2">
      <c r="A2788" s="18">
        <v>41553.737824074073</v>
      </c>
      <c r="B2788" s="16" t="s">
        <v>213</v>
      </c>
      <c r="C2788" s="16" t="s">
        <v>1278</v>
      </c>
      <c r="E2788" s="15">
        <v>41550.312962962962</v>
      </c>
      <c r="F2788" s="16" t="s">
        <v>575</v>
      </c>
      <c r="G2788" s="16" t="s">
        <v>11</v>
      </c>
      <c r="H2788" s="16" t="s">
        <v>251</v>
      </c>
      <c r="I2788" s="16" t="s">
        <v>251</v>
      </c>
      <c r="J2788" s="17">
        <v>90</v>
      </c>
      <c r="K2788" s="17"/>
      <c r="L2788" s="17">
        <v>90</v>
      </c>
      <c r="M2788" s="16" t="s">
        <v>1863</v>
      </c>
      <c r="N2788" s="15"/>
    </row>
    <row r="2789" spans="1:14" x14ac:dyDescent="0.2">
      <c r="A2789" s="18">
        <v>41553.738182870373</v>
      </c>
      <c r="B2789" s="16" t="s">
        <v>213</v>
      </c>
      <c r="C2789" s="16" t="s">
        <v>1795</v>
      </c>
      <c r="E2789" s="15">
        <v>41552.460289351853</v>
      </c>
      <c r="F2789" s="16" t="s">
        <v>575</v>
      </c>
      <c r="G2789" s="16" t="s">
        <v>11</v>
      </c>
      <c r="H2789" s="16" t="s">
        <v>254</v>
      </c>
      <c r="I2789" s="16" t="s">
        <v>254</v>
      </c>
      <c r="J2789" s="17">
        <v>150</v>
      </c>
      <c r="K2789" s="17"/>
      <c r="L2789" s="17">
        <v>150</v>
      </c>
      <c r="M2789" s="16" t="s">
        <v>1864</v>
      </c>
      <c r="N2789" s="15">
        <v>41826</v>
      </c>
    </row>
    <row r="2790" spans="1:14" x14ac:dyDescent="0.2">
      <c r="A2790" s="18">
        <v>41553.771527777775</v>
      </c>
      <c r="B2790" s="16" t="s">
        <v>92</v>
      </c>
      <c r="C2790" s="16" t="s">
        <v>1796</v>
      </c>
      <c r="E2790" s="15">
        <v>41553.769791666666</v>
      </c>
      <c r="F2790" s="16" t="s">
        <v>280</v>
      </c>
      <c r="G2790" s="16" t="s">
        <v>10</v>
      </c>
      <c r="H2790" s="16" t="s">
        <v>252</v>
      </c>
      <c r="I2790" s="16" t="s">
        <v>252</v>
      </c>
      <c r="J2790" s="17">
        <v>0</v>
      </c>
      <c r="K2790" s="17"/>
      <c r="L2790" s="17">
        <v>0</v>
      </c>
      <c r="M2790" s="16" t="s">
        <v>1863</v>
      </c>
      <c r="N2790" s="15"/>
    </row>
    <row r="2791" spans="1:14" x14ac:dyDescent="0.2">
      <c r="A2791" s="18">
        <v>41553.847141203703</v>
      </c>
      <c r="B2791" s="16" t="s">
        <v>104</v>
      </c>
      <c r="C2791" s="16" t="s">
        <v>589</v>
      </c>
      <c r="F2791" s="16" t="s">
        <v>288</v>
      </c>
      <c r="G2791" s="16" t="s">
        <v>10</v>
      </c>
      <c r="H2791" s="16" t="s">
        <v>256</v>
      </c>
      <c r="I2791" s="16" t="s">
        <v>256</v>
      </c>
      <c r="J2791" s="17">
        <v>30</v>
      </c>
      <c r="K2791" s="17"/>
      <c r="L2791" s="17">
        <v>30</v>
      </c>
      <c r="M2791" s="16" t="s">
        <v>1864</v>
      </c>
      <c r="N2791" s="15">
        <v>41897</v>
      </c>
    </row>
    <row r="2792" spans="1:14" x14ac:dyDescent="0.2">
      <c r="A2792" s="18">
        <v>41554.461481481485</v>
      </c>
      <c r="B2792" s="16" t="s">
        <v>169</v>
      </c>
      <c r="C2792" s="16" t="s">
        <v>1790</v>
      </c>
      <c r="E2792" s="15">
        <v>41555.875949074078</v>
      </c>
      <c r="F2792" s="16" t="s">
        <v>274</v>
      </c>
      <c r="G2792" s="16" t="s">
        <v>10</v>
      </c>
      <c r="H2792" s="16" t="s">
        <v>253</v>
      </c>
      <c r="I2792" s="16" t="s">
        <v>253</v>
      </c>
      <c r="J2792" s="17">
        <v>30</v>
      </c>
      <c r="K2792" s="17"/>
      <c r="L2792" s="17">
        <v>30</v>
      </c>
      <c r="M2792" s="16" t="s">
        <v>1863</v>
      </c>
      <c r="N2792" s="15"/>
    </row>
    <row r="2793" spans="1:14" x14ac:dyDescent="0.2">
      <c r="A2793" s="18">
        <v>41554.462442129632</v>
      </c>
      <c r="B2793" s="16" t="s">
        <v>169</v>
      </c>
      <c r="C2793" s="16" t="s">
        <v>1785</v>
      </c>
      <c r="E2793" s="15">
        <v>41555.875740740739</v>
      </c>
      <c r="F2793" s="16" t="s">
        <v>274</v>
      </c>
      <c r="G2793" s="16" t="s">
        <v>10</v>
      </c>
      <c r="H2793" s="16" t="s">
        <v>253</v>
      </c>
      <c r="I2793" s="16" t="s">
        <v>253</v>
      </c>
      <c r="J2793" s="17">
        <v>30</v>
      </c>
      <c r="K2793" s="17"/>
      <c r="L2793" s="17">
        <v>30</v>
      </c>
      <c r="M2793" s="16" t="s">
        <v>1863</v>
      </c>
      <c r="N2793" s="15"/>
    </row>
    <row r="2794" spans="1:14" x14ac:dyDescent="0.2">
      <c r="A2794" s="18">
        <v>41554.502384259256</v>
      </c>
      <c r="B2794" s="16" t="s">
        <v>80</v>
      </c>
      <c r="C2794" s="16" t="s">
        <v>293</v>
      </c>
      <c r="E2794" s="15">
        <v>41554.474374999998</v>
      </c>
      <c r="F2794" s="16" t="s">
        <v>280</v>
      </c>
      <c r="G2794" s="16" t="s">
        <v>10</v>
      </c>
      <c r="H2794" s="16" t="s">
        <v>253</v>
      </c>
      <c r="I2794" s="16" t="s">
        <v>253</v>
      </c>
      <c r="J2794" s="17">
        <v>30</v>
      </c>
      <c r="K2794" s="17"/>
      <c r="L2794" s="17">
        <v>30</v>
      </c>
      <c r="M2794" s="16" t="s">
        <v>1863</v>
      </c>
      <c r="N2794" s="15"/>
    </row>
    <row r="2795" spans="1:14" x14ac:dyDescent="0.2">
      <c r="A2795" s="18">
        <v>41554.503275462965</v>
      </c>
      <c r="B2795" s="16" t="s">
        <v>80</v>
      </c>
      <c r="C2795" s="16" t="s">
        <v>323</v>
      </c>
      <c r="E2795" s="15">
        <v>41553.820034722223</v>
      </c>
      <c r="F2795" s="16" t="s">
        <v>280</v>
      </c>
      <c r="G2795" s="16" t="s">
        <v>10</v>
      </c>
      <c r="H2795" s="16" t="s">
        <v>253</v>
      </c>
      <c r="I2795" s="16" t="s">
        <v>253</v>
      </c>
      <c r="J2795" s="17">
        <v>50</v>
      </c>
      <c r="K2795" s="17"/>
      <c r="L2795" s="17">
        <v>50</v>
      </c>
      <c r="M2795" s="16" t="s">
        <v>1864</v>
      </c>
      <c r="N2795" s="15">
        <v>41770</v>
      </c>
    </row>
    <row r="2796" spans="1:14" x14ac:dyDescent="0.2">
      <c r="A2796" s="18">
        <v>41554.503483796296</v>
      </c>
      <c r="B2796" s="16" t="s">
        <v>80</v>
      </c>
      <c r="C2796" s="16" t="s">
        <v>323</v>
      </c>
      <c r="E2796" s="15">
        <v>41553.820034722223</v>
      </c>
      <c r="F2796" s="16" t="s">
        <v>280</v>
      </c>
      <c r="G2796" s="16" t="s">
        <v>10</v>
      </c>
      <c r="H2796" s="16" t="s">
        <v>253</v>
      </c>
      <c r="I2796" s="16" t="s">
        <v>253</v>
      </c>
      <c r="J2796" s="17">
        <v>50</v>
      </c>
      <c r="K2796" s="17"/>
      <c r="L2796" s="17">
        <v>50</v>
      </c>
      <c r="M2796" s="16" t="s">
        <v>1864</v>
      </c>
      <c r="N2796" s="15">
        <v>41770</v>
      </c>
    </row>
    <row r="2797" spans="1:14" x14ac:dyDescent="0.2">
      <c r="A2797" s="18">
        <v>41554.616689814815</v>
      </c>
      <c r="B2797" s="16" t="s">
        <v>175</v>
      </c>
      <c r="C2797" s="16" t="s">
        <v>1092</v>
      </c>
      <c r="E2797" s="15">
        <v>41553.529722222222</v>
      </c>
      <c r="F2797" s="16" t="s">
        <v>274</v>
      </c>
      <c r="G2797" s="16" t="s">
        <v>10</v>
      </c>
      <c r="H2797" s="16" t="s">
        <v>252</v>
      </c>
      <c r="I2797" s="16" t="s">
        <v>252</v>
      </c>
      <c r="J2797" s="17">
        <v>30</v>
      </c>
      <c r="K2797" s="17"/>
      <c r="L2797" s="17">
        <v>30</v>
      </c>
      <c r="M2797" s="16" t="s">
        <v>1864</v>
      </c>
      <c r="N2797" s="15">
        <v>41647</v>
      </c>
    </row>
    <row r="2798" spans="1:14" x14ac:dyDescent="0.2">
      <c r="A2798" s="18">
        <v>41554.617835648147</v>
      </c>
      <c r="B2798" s="16" t="s">
        <v>175</v>
      </c>
      <c r="C2798" s="16" t="s">
        <v>1797</v>
      </c>
      <c r="F2798" s="16" t="s">
        <v>274</v>
      </c>
      <c r="G2798" s="16" t="s">
        <v>10</v>
      </c>
      <c r="H2798" s="16" t="s">
        <v>255</v>
      </c>
      <c r="I2798" s="16" t="s">
        <v>255</v>
      </c>
      <c r="J2798" s="17">
        <v>401</v>
      </c>
      <c r="K2798" s="17"/>
      <c r="L2798" s="17">
        <v>401</v>
      </c>
      <c r="M2798" s="16" t="s">
        <v>1863</v>
      </c>
      <c r="N2798" s="15"/>
    </row>
    <row r="2799" spans="1:14" x14ac:dyDescent="0.2">
      <c r="A2799" s="18">
        <v>41554.621574074074</v>
      </c>
      <c r="B2799" s="16" t="s">
        <v>246</v>
      </c>
      <c r="C2799" s="16" t="s">
        <v>1798</v>
      </c>
      <c r="F2799" s="16" t="s">
        <v>288</v>
      </c>
      <c r="G2799" s="16" t="s">
        <v>10</v>
      </c>
      <c r="H2799" s="16" t="s">
        <v>252</v>
      </c>
      <c r="I2799" s="16" t="s">
        <v>252</v>
      </c>
      <c r="J2799" s="17">
        <v>30</v>
      </c>
      <c r="K2799" s="17"/>
      <c r="L2799" s="17">
        <v>30</v>
      </c>
      <c r="M2799" s="16" t="s">
        <v>1864</v>
      </c>
      <c r="N2799" s="15">
        <v>41846</v>
      </c>
    </row>
    <row r="2800" spans="1:14" x14ac:dyDescent="0.2">
      <c r="A2800" s="18">
        <v>41554.62232638889</v>
      </c>
      <c r="B2800" s="16" t="s">
        <v>57</v>
      </c>
      <c r="C2800" s="16" t="s">
        <v>1799</v>
      </c>
      <c r="F2800" s="16" t="s">
        <v>276</v>
      </c>
      <c r="G2800" s="16" t="s">
        <v>10</v>
      </c>
      <c r="H2800" s="16" t="s">
        <v>252</v>
      </c>
      <c r="I2800" s="16" t="s">
        <v>252</v>
      </c>
      <c r="J2800" s="17">
        <v>30</v>
      </c>
      <c r="K2800" s="17"/>
      <c r="L2800" s="17">
        <v>30</v>
      </c>
      <c r="M2800" s="16" t="s">
        <v>1863</v>
      </c>
      <c r="N2800" s="15"/>
    </row>
    <row r="2801" spans="1:14" x14ac:dyDescent="0.2">
      <c r="A2801" s="18">
        <v>41554.622534722221</v>
      </c>
      <c r="B2801" s="16" t="s">
        <v>57</v>
      </c>
      <c r="C2801" s="16" t="s">
        <v>1800</v>
      </c>
      <c r="F2801" s="16" t="s">
        <v>276</v>
      </c>
      <c r="G2801" s="16" t="s">
        <v>10</v>
      </c>
      <c r="H2801" s="16" t="s">
        <v>252</v>
      </c>
      <c r="I2801" s="16" t="s">
        <v>252</v>
      </c>
      <c r="J2801" s="17">
        <v>30</v>
      </c>
      <c r="K2801" s="17"/>
      <c r="L2801" s="17">
        <v>30</v>
      </c>
      <c r="M2801" s="16" t="s">
        <v>1863</v>
      </c>
      <c r="N2801" s="15"/>
    </row>
    <row r="2802" spans="1:14" x14ac:dyDescent="0.2">
      <c r="A2802" s="18">
        <v>41554.622673611113</v>
      </c>
      <c r="B2802" s="16" t="s">
        <v>57</v>
      </c>
      <c r="C2802" s="16" t="s">
        <v>1801</v>
      </c>
      <c r="F2802" s="16" t="s">
        <v>276</v>
      </c>
      <c r="G2802" s="16" t="s">
        <v>10</v>
      </c>
      <c r="H2802" s="16" t="s">
        <v>252</v>
      </c>
      <c r="I2802" s="16" t="s">
        <v>252</v>
      </c>
      <c r="J2802" s="17">
        <v>30</v>
      </c>
      <c r="K2802" s="17"/>
      <c r="L2802" s="17">
        <v>30</v>
      </c>
      <c r="M2802" s="16" t="s">
        <v>1863</v>
      </c>
      <c r="N2802" s="15"/>
    </row>
    <row r="2803" spans="1:14" x14ac:dyDescent="0.2">
      <c r="A2803" s="18">
        <v>41554.623437499999</v>
      </c>
      <c r="B2803" s="16" t="s">
        <v>175</v>
      </c>
      <c r="C2803" s="16" t="s">
        <v>1160</v>
      </c>
      <c r="F2803" s="16" t="s">
        <v>274</v>
      </c>
      <c r="G2803" s="16" t="s">
        <v>10</v>
      </c>
      <c r="H2803" s="16" t="s">
        <v>253</v>
      </c>
      <c r="I2803" s="16" t="s">
        <v>253</v>
      </c>
      <c r="J2803" s="17">
        <v>30</v>
      </c>
      <c r="K2803" s="17"/>
      <c r="L2803" s="17">
        <v>30</v>
      </c>
      <c r="M2803" s="16" t="s">
        <v>1864</v>
      </c>
      <c r="N2803" s="15">
        <v>41659</v>
      </c>
    </row>
    <row r="2804" spans="1:14" x14ac:dyDescent="0.2">
      <c r="A2804" s="18">
        <v>41554.658437500002</v>
      </c>
      <c r="B2804" s="16" t="s">
        <v>119</v>
      </c>
      <c r="C2804" s="16" t="s">
        <v>1802</v>
      </c>
      <c r="F2804" s="16" t="s">
        <v>274</v>
      </c>
      <c r="G2804" s="16" t="s">
        <v>10</v>
      </c>
      <c r="H2804" s="16" t="s">
        <v>252</v>
      </c>
      <c r="I2804" s="16" t="s">
        <v>252</v>
      </c>
      <c r="J2804" s="17">
        <v>220</v>
      </c>
      <c r="K2804" s="17"/>
      <c r="L2804" s="17">
        <v>220</v>
      </c>
      <c r="M2804" s="16" t="s">
        <v>1864</v>
      </c>
      <c r="N2804" s="15">
        <v>41743</v>
      </c>
    </row>
    <row r="2805" spans="1:14" x14ac:dyDescent="0.2">
      <c r="A2805" s="18">
        <v>41554.659201388888</v>
      </c>
      <c r="B2805" s="16" t="s">
        <v>119</v>
      </c>
      <c r="C2805" s="16" t="s">
        <v>1802</v>
      </c>
      <c r="F2805" s="16" t="s">
        <v>274</v>
      </c>
      <c r="G2805" s="16" t="s">
        <v>10</v>
      </c>
      <c r="H2805" s="16" t="s">
        <v>252</v>
      </c>
      <c r="I2805" s="16" t="s">
        <v>252</v>
      </c>
      <c r="J2805" s="17">
        <v>220</v>
      </c>
      <c r="K2805" s="17"/>
      <c r="L2805" s="17">
        <v>220</v>
      </c>
      <c r="M2805" s="16" t="s">
        <v>1864</v>
      </c>
      <c r="N2805" s="15">
        <v>41743</v>
      </c>
    </row>
    <row r="2806" spans="1:14" x14ac:dyDescent="0.2">
      <c r="A2806" s="18">
        <v>41554.764826388891</v>
      </c>
      <c r="B2806" s="16" t="s">
        <v>93</v>
      </c>
      <c r="C2806" s="16" t="s">
        <v>544</v>
      </c>
      <c r="F2806" s="16" t="s">
        <v>274</v>
      </c>
      <c r="G2806" s="16" t="s">
        <v>10</v>
      </c>
      <c r="H2806" s="16" t="s">
        <v>252</v>
      </c>
      <c r="I2806" s="16" t="s">
        <v>252</v>
      </c>
      <c r="J2806" s="17">
        <v>30</v>
      </c>
      <c r="K2806" s="17"/>
      <c r="L2806" s="17">
        <v>30</v>
      </c>
      <c r="M2806" s="16" t="s">
        <v>1864</v>
      </c>
      <c r="N2806" s="15">
        <v>41986</v>
      </c>
    </row>
    <row r="2807" spans="1:14" x14ac:dyDescent="0.2">
      <c r="A2807" s="18">
        <v>41554.834988425922</v>
      </c>
      <c r="B2807" s="16" t="s">
        <v>80</v>
      </c>
      <c r="C2807" s="16" t="s">
        <v>1803</v>
      </c>
      <c r="E2807" s="15">
        <v>41554.790567129632</v>
      </c>
      <c r="F2807" s="16" t="s">
        <v>280</v>
      </c>
      <c r="G2807" s="16" t="s">
        <v>10</v>
      </c>
      <c r="H2807" s="16" t="s">
        <v>252</v>
      </c>
      <c r="I2807" s="16" t="s">
        <v>252</v>
      </c>
      <c r="J2807" s="17">
        <v>220</v>
      </c>
      <c r="K2807" s="17"/>
      <c r="L2807" s="17">
        <v>220</v>
      </c>
      <c r="M2807" s="16" t="s">
        <v>1863</v>
      </c>
      <c r="N2807" s="15"/>
    </row>
    <row r="2808" spans="1:14" x14ac:dyDescent="0.2">
      <c r="A2808" s="18">
        <v>41554.864837962959</v>
      </c>
      <c r="B2808" s="16" t="s">
        <v>80</v>
      </c>
      <c r="C2808" s="16" t="s">
        <v>1804</v>
      </c>
      <c r="E2808" s="15">
        <v>41554.866805555554</v>
      </c>
      <c r="F2808" s="16" t="s">
        <v>280</v>
      </c>
      <c r="G2808" s="16" t="s">
        <v>10</v>
      </c>
      <c r="H2808" s="16" t="s">
        <v>255</v>
      </c>
      <c r="I2808" s="16" t="s">
        <v>255</v>
      </c>
      <c r="J2808" s="17">
        <v>401</v>
      </c>
      <c r="K2808" s="17"/>
      <c r="L2808" s="17">
        <v>401</v>
      </c>
      <c r="M2808" s="16" t="s">
        <v>1863</v>
      </c>
      <c r="N2808" s="15"/>
    </row>
    <row r="2809" spans="1:14" x14ac:dyDescent="0.2">
      <c r="A2809" s="18">
        <v>41554.922777777778</v>
      </c>
      <c r="B2809" s="16" t="s">
        <v>186</v>
      </c>
      <c r="C2809" s="16" t="s">
        <v>407</v>
      </c>
      <c r="F2809" s="16" t="s">
        <v>276</v>
      </c>
      <c r="G2809" s="16" t="s">
        <v>10</v>
      </c>
      <c r="H2809" s="16" t="s">
        <v>252</v>
      </c>
      <c r="I2809" s="16" t="s">
        <v>252</v>
      </c>
      <c r="J2809" s="17">
        <v>30</v>
      </c>
      <c r="K2809" s="17"/>
      <c r="L2809" s="17">
        <v>30</v>
      </c>
      <c r="M2809" s="16" t="s">
        <v>1863</v>
      </c>
      <c r="N2809" s="15"/>
    </row>
    <row r="2810" spans="1:14" x14ac:dyDescent="0.2">
      <c r="A2810" s="18">
        <v>41555.239606481482</v>
      </c>
      <c r="B2810" s="16" t="s">
        <v>62</v>
      </c>
      <c r="C2810" s="16" t="s">
        <v>283</v>
      </c>
      <c r="F2810" s="16" t="s">
        <v>280</v>
      </c>
      <c r="G2810" s="16" t="s">
        <v>10</v>
      </c>
      <c r="H2810" s="16" t="s">
        <v>252</v>
      </c>
      <c r="I2810" s="16" t="s">
        <v>252</v>
      </c>
      <c r="J2810" s="17">
        <v>30</v>
      </c>
      <c r="K2810" s="17"/>
      <c r="L2810" s="17">
        <v>30</v>
      </c>
      <c r="M2810" s="16" t="s">
        <v>1864</v>
      </c>
      <c r="N2810" s="15">
        <v>41794</v>
      </c>
    </row>
    <row r="2811" spans="1:14" x14ac:dyDescent="0.2">
      <c r="A2811" s="18">
        <v>41555.372453703705</v>
      </c>
      <c r="B2811" s="16" t="s">
        <v>75</v>
      </c>
      <c r="C2811" s="16" t="s">
        <v>400</v>
      </c>
      <c r="F2811" s="16" t="s">
        <v>326</v>
      </c>
      <c r="G2811" s="16" t="s">
        <v>10</v>
      </c>
      <c r="H2811" s="16" t="s">
        <v>255</v>
      </c>
      <c r="I2811" s="16" t="s">
        <v>255</v>
      </c>
      <c r="J2811" s="17">
        <v>30</v>
      </c>
      <c r="K2811" s="17"/>
      <c r="L2811" s="17">
        <v>30</v>
      </c>
      <c r="M2811" s="16" t="s">
        <v>1864</v>
      </c>
      <c r="N2811" s="15">
        <v>41910</v>
      </c>
    </row>
    <row r="2812" spans="1:14" x14ac:dyDescent="0.2">
      <c r="A2812" s="18">
        <v>41555.375509259262</v>
      </c>
      <c r="B2812" s="16" t="s">
        <v>245</v>
      </c>
      <c r="C2812" s="16" t="s">
        <v>1805</v>
      </c>
      <c r="F2812" s="16" t="s">
        <v>280</v>
      </c>
      <c r="G2812" s="16" t="s">
        <v>10</v>
      </c>
      <c r="H2812" s="16" t="s">
        <v>253</v>
      </c>
      <c r="I2812" s="16" t="s">
        <v>253</v>
      </c>
      <c r="J2812" s="17">
        <v>30</v>
      </c>
      <c r="K2812" s="17"/>
      <c r="L2812" s="17">
        <v>30</v>
      </c>
      <c r="M2812" s="16" t="s">
        <v>1863</v>
      </c>
      <c r="N2812" s="15"/>
    </row>
    <row r="2813" spans="1:14" x14ac:dyDescent="0.2">
      <c r="A2813" s="18">
        <v>41555.433587962965</v>
      </c>
      <c r="B2813" s="16" t="s">
        <v>87</v>
      </c>
      <c r="C2813" s="16" t="s">
        <v>1806</v>
      </c>
      <c r="F2813" s="16" t="s">
        <v>288</v>
      </c>
      <c r="G2813" s="16" t="s">
        <v>10</v>
      </c>
      <c r="H2813" s="16" t="s">
        <v>255</v>
      </c>
      <c r="I2813" s="16" t="s">
        <v>255</v>
      </c>
      <c r="J2813" s="17">
        <v>30</v>
      </c>
      <c r="K2813" s="17"/>
      <c r="L2813" s="17">
        <v>30</v>
      </c>
      <c r="M2813" s="16" t="s">
        <v>1864</v>
      </c>
      <c r="N2813" s="15">
        <v>41989</v>
      </c>
    </row>
    <row r="2814" spans="1:14" x14ac:dyDescent="0.2">
      <c r="A2814" s="18">
        <v>41555.566701388889</v>
      </c>
      <c r="B2814" s="16" t="s">
        <v>103</v>
      </c>
      <c r="C2814" s="16" t="s">
        <v>528</v>
      </c>
      <c r="F2814" s="16" t="s">
        <v>280</v>
      </c>
      <c r="G2814" s="16" t="s">
        <v>10</v>
      </c>
      <c r="H2814" s="16" t="s">
        <v>253</v>
      </c>
      <c r="I2814" s="16" t="s">
        <v>253</v>
      </c>
      <c r="J2814" s="17">
        <v>30</v>
      </c>
      <c r="K2814" s="17"/>
      <c r="L2814" s="17">
        <v>30</v>
      </c>
      <c r="M2814" s="16" t="s">
        <v>1863</v>
      </c>
      <c r="N2814" s="15"/>
    </row>
    <row r="2815" spans="1:14" x14ac:dyDescent="0.2">
      <c r="A2815" s="18">
        <v>41555.67428240741</v>
      </c>
      <c r="B2815" s="16" t="s">
        <v>226</v>
      </c>
      <c r="C2815" s="16" t="s">
        <v>1068</v>
      </c>
      <c r="F2815" s="16" t="s">
        <v>276</v>
      </c>
      <c r="G2815" s="16" t="s">
        <v>10</v>
      </c>
      <c r="H2815" s="16" t="s">
        <v>252</v>
      </c>
      <c r="I2815" s="16" t="s">
        <v>252</v>
      </c>
      <c r="J2815" s="17">
        <v>30</v>
      </c>
      <c r="K2815" s="17"/>
      <c r="L2815" s="17">
        <v>30</v>
      </c>
      <c r="M2815" s="16" t="s">
        <v>1863</v>
      </c>
      <c r="N2815" s="15"/>
    </row>
    <row r="2816" spans="1:14" x14ac:dyDescent="0.2">
      <c r="A2816" s="18">
        <v>41555.723182870373</v>
      </c>
      <c r="B2816" s="16" t="s">
        <v>63</v>
      </c>
      <c r="C2816" s="16" t="s">
        <v>1807</v>
      </c>
      <c r="F2816" s="16" t="s">
        <v>288</v>
      </c>
      <c r="G2816" s="16" t="s">
        <v>10</v>
      </c>
      <c r="H2816" s="16" t="s">
        <v>251</v>
      </c>
      <c r="I2816" s="16" t="s">
        <v>251</v>
      </c>
      <c r="J2816" s="17">
        <v>30</v>
      </c>
      <c r="K2816" s="17"/>
      <c r="L2816" s="17">
        <v>30</v>
      </c>
      <c r="M2816" s="16" t="s">
        <v>1864</v>
      </c>
      <c r="N2816" s="15">
        <v>41734</v>
      </c>
    </row>
    <row r="2817" spans="1:14" x14ac:dyDescent="0.2">
      <c r="A2817" s="18">
        <v>41555.882974537039</v>
      </c>
      <c r="B2817" s="16" t="s">
        <v>161</v>
      </c>
      <c r="C2817" s="16" t="s">
        <v>1808</v>
      </c>
      <c r="F2817" s="16" t="s">
        <v>288</v>
      </c>
      <c r="G2817" s="16" t="s">
        <v>10</v>
      </c>
      <c r="H2817" s="16" t="s">
        <v>253</v>
      </c>
      <c r="I2817" s="16" t="s">
        <v>253</v>
      </c>
      <c r="J2817" s="17">
        <v>50</v>
      </c>
      <c r="K2817" s="17"/>
      <c r="L2817" s="17">
        <v>50</v>
      </c>
      <c r="M2817" s="16" t="s">
        <v>1863</v>
      </c>
      <c r="N2817" s="15"/>
    </row>
    <row r="2818" spans="1:14" x14ac:dyDescent="0.2">
      <c r="A2818" s="18">
        <v>41556.341736111113</v>
      </c>
      <c r="B2818" s="16" t="s">
        <v>64</v>
      </c>
      <c r="C2818" s="16" t="s">
        <v>1786</v>
      </c>
      <c r="F2818" s="16" t="s">
        <v>288</v>
      </c>
      <c r="G2818" s="16" t="s">
        <v>10</v>
      </c>
      <c r="H2818" s="16" t="s">
        <v>256</v>
      </c>
      <c r="I2818" s="16" t="s">
        <v>256</v>
      </c>
      <c r="J2818" s="17">
        <v>30</v>
      </c>
      <c r="K2818" s="17"/>
      <c r="L2818" s="17">
        <v>30</v>
      </c>
      <c r="M2818" s="16" t="s">
        <v>1864</v>
      </c>
      <c r="N2818" s="15">
        <v>41739</v>
      </c>
    </row>
    <row r="2819" spans="1:14" x14ac:dyDescent="0.2">
      <c r="A2819" s="18">
        <v>41556.491446759261</v>
      </c>
      <c r="B2819" s="16" t="s">
        <v>103</v>
      </c>
      <c r="C2819" s="16" t="s">
        <v>528</v>
      </c>
      <c r="F2819" s="16" t="s">
        <v>280</v>
      </c>
      <c r="G2819" s="16" t="s">
        <v>10</v>
      </c>
      <c r="H2819" s="16" t="s">
        <v>253</v>
      </c>
      <c r="I2819" s="16" t="s">
        <v>253</v>
      </c>
      <c r="J2819" s="17">
        <v>30</v>
      </c>
      <c r="K2819" s="17"/>
      <c r="L2819" s="17">
        <v>30</v>
      </c>
      <c r="M2819" s="16" t="s">
        <v>1863</v>
      </c>
      <c r="N2819" s="15"/>
    </row>
    <row r="2820" spans="1:14" x14ac:dyDescent="0.2">
      <c r="A2820" s="18">
        <v>41556.520694444444</v>
      </c>
      <c r="B2820" s="16" t="s">
        <v>78</v>
      </c>
      <c r="C2820" s="16" t="s">
        <v>1720</v>
      </c>
      <c r="E2820" s="15">
        <v>41549.665601851855</v>
      </c>
      <c r="F2820" s="16" t="s">
        <v>276</v>
      </c>
      <c r="G2820" s="16" t="s">
        <v>10</v>
      </c>
      <c r="H2820" s="16" t="s">
        <v>252</v>
      </c>
      <c r="I2820" s="16" t="s">
        <v>252</v>
      </c>
      <c r="J2820" s="17">
        <v>220</v>
      </c>
      <c r="K2820" s="17"/>
      <c r="L2820" s="17">
        <v>220</v>
      </c>
      <c r="M2820" s="16" t="s">
        <v>1864</v>
      </c>
      <c r="N2820" s="15">
        <v>41737</v>
      </c>
    </row>
    <row r="2821" spans="1:14" x14ac:dyDescent="0.2">
      <c r="A2821" s="18">
        <v>41556.520856481482</v>
      </c>
      <c r="B2821" s="16" t="s">
        <v>78</v>
      </c>
      <c r="C2821" s="16" t="s">
        <v>1720</v>
      </c>
      <c r="F2821" s="16" t="s">
        <v>276</v>
      </c>
      <c r="G2821" s="16" t="s">
        <v>10</v>
      </c>
      <c r="H2821" s="16" t="s">
        <v>252</v>
      </c>
      <c r="I2821" s="16" t="s">
        <v>252</v>
      </c>
      <c r="J2821" s="17">
        <v>220</v>
      </c>
      <c r="K2821" s="17"/>
      <c r="L2821" s="17">
        <v>220</v>
      </c>
      <c r="M2821" s="16" t="s">
        <v>1864</v>
      </c>
      <c r="N2821" s="15">
        <v>41737</v>
      </c>
    </row>
    <row r="2822" spans="1:14" x14ac:dyDescent="0.2">
      <c r="A2822" s="18">
        <v>41556.521284722221</v>
      </c>
      <c r="B2822" s="16" t="s">
        <v>78</v>
      </c>
      <c r="C2822" s="16" t="s">
        <v>1720</v>
      </c>
      <c r="F2822" s="16" t="s">
        <v>276</v>
      </c>
      <c r="G2822" s="16" t="s">
        <v>10</v>
      </c>
      <c r="H2822" s="16" t="s">
        <v>252</v>
      </c>
      <c r="I2822" s="16" t="s">
        <v>252</v>
      </c>
      <c r="J2822" s="17">
        <v>220</v>
      </c>
      <c r="K2822" s="17"/>
      <c r="L2822" s="17">
        <v>220</v>
      </c>
      <c r="M2822" s="16" t="s">
        <v>1864</v>
      </c>
      <c r="N2822" s="15">
        <v>41737</v>
      </c>
    </row>
    <row r="2823" spans="1:14" x14ac:dyDescent="0.2">
      <c r="A2823" s="18">
        <v>41556.521597222221</v>
      </c>
      <c r="B2823" s="16" t="s">
        <v>78</v>
      </c>
      <c r="C2823" s="16" t="s">
        <v>1720</v>
      </c>
      <c r="F2823" s="16" t="s">
        <v>276</v>
      </c>
      <c r="G2823" s="16" t="s">
        <v>10</v>
      </c>
      <c r="H2823" s="16" t="s">
        <v>252</v>
      </c>
      <c r="I2823" s="16" t="s">
        <v>252</v>
      </c>
      <c r="J2823" s="17">
        <v>220</v>
      </c>
      <c r="K2823" s="17"/>
      <c r="L2823" s="17">
        <v>220</v>
      </c>
      <c r="M2823" s="16" t="s">
        <v>1864</v>
      </c>
      <c r="N2823" s="15">
        <v>41737</v>
      </c>
    </row>
    <row r="2824" spans="1:14" x14ac:dyDescent="0.2">
      <c r="A2824" s="18">
        <v>41556.522037037037</v>
      </c>
      <c r="B2824" s="16" t="s">
        <v>78</v>
      </c>
      <c r="C2824" s="16" t="s">
        <v>1720</v>
      </c>
      <c r="E2824" s="15">
        <v>41514.488495370373</v>
      </c>
      <c r="F2824" s="16" t="s">
        <v>276</v>
      </c>
      <c r="G2824" s="16" t="s">
        <v>10</v>
      </c>
      <c r="H2824" s="16" t="s">
        <v>252</v>
      </c>
      <c r="I2824" s="16" t="s">
        <v>252</v>
      </c>
      <c r="J2824" s="17">
        <v>220</v>
      </c>
      <c r="K2824" s="17"/>
      <c r="L2824" s="17">
        <v>220</v>
      </c>
      <c r="M2824" s="16" t="s">
        <v>1864</v>
      </c>
      <c r="N2824" s="15">
        <v>41737</v>
      </c>
    </row>
    <row r="2825" spans="1:14" x14ac:dyDescent="0.2">
      <c r="A2825" s="18">
        <v>41556.583067129628</v>
      </c>
      <c r="B2825" s="16" t="s">
        <v>103</v>
      </c>
      <c r="C2825" s="16" t="s">
        <v>1809</v>
      </c>
      <c r="F2825" s="16" t="s">
        <v>280</v>
      </c>
      <c r="G2825" s="16" t="s">
        <v>10</v>
      </c>
      <c r="H2825" s="16" t="s">
        <v>252</v>
      </c>
      <c r="I2825" s="16" t="s">
        <v>252</v>
      </c>
      <c r="J2825" s="17">
        <v>30</v>
      </c>
      <c r="K2825" s="17"/>
      <c r="L2825" s="17">
        <v>30</v>
      </c>
      <c r="M2825" s="16" t="s">
        <v>1863</v>
      </c>
      <c r="N2825" s="15"/>
    </row>
    <row r="2826" spans="1:14" x14ac:dyDescent="0.2">
      <c r="A2826" s="18">
        <v>41556.583715277775</v>
      </c>
      <c r="B2826" s="16" t="s">
        <v>103</v>
      </c>
      <c r="C2826" s="16" t="s">
        <v>494</v>
      </c>
      <c r="F2826" s="16" t="s">
        <v>280</v>
      </c>
      <c r="G2826" s="16" t="s">
        <v>10</v>
      </c>
      <c r="H2826" s="16" t="s">
        <v>253</v>
      </c>
      <c r="I2826" s="16" t="s">
        <v>253</v>
      </c>
      <c r="J2826" s="17">
        <v>30</v>
      </c>
      <c r="K2826" s="17"/>
      <c r="L2826" s="17">
        <v>30</v>
      </c>
      <c r="M2826" s="16" t="s">
        <v>1863</v>
      </c>
      <c r="N2826" s="15"/>
    </row>
    <row r="2827" spans="1:14" x14ac:dyDescent="0.2">
      <c r="A2827" s="18">
        <v>41556.584016203706</v>
      </c>
      <c r="B2827" s="16" t="s">
        <v>103</v>
      </c>
      <c r="C2827" s="16" t="s">
        <v>714</v>
      </c>
      <c r="F2827" s="16" t="s">
        <v>280</v>
      </c>
      <c r="G2827" s="16" t="s">
        <v>10</v>
      </c>
      <c r="H2827" s="16" t="s">
        <v>253</v>
      </c>
      <c r="I2827" s="16" t="s">
        <v>253</v>
      </c>
      <c r="J2827" s="17">
        <v>30</v>
      </c>
      <c r="K2827" s="17"/>
      <c r="L2827" s="17">
        <v>30</v>
      </c>
      <c r="M2827" s="16" t="s">
        <v>1863</v>
      </c>
      <c r="N2827" s="15"/>
    </row>
    <row r="2828" spans="1:14" x14ac:dyDescent="0.2">
      <c r="A2828" s="18">
        <v>41556.607349537036</v>
      </c>
      <c r="B2828" s="16" t="s">
        <v>103</v>
      </c>
      <c r="C2828" s="16" t="s">
        <v>1810</v>
      </c>
      <c r="F2828" s="16" t="s">
        <v>280</v>
      </c>
      <c r="G2828" s="16" t="s">
        <v>10</v>
      </c>
      <c r="H2828" s="16" t="s">
        <v>253</v>
      </c>
      <c r="I2828" s="16" t="s">
        <v>253</v>
      </c>
      <c r="J2828" s="17">
        <v>30</v>
      </c>
      <c r="K2828" s="17"/>
      <c r="L2828" s="17">
        <v>30</v>
      </c>
      <c r="M2828" s="16" t="s">
        <v>1863</v>
      </c>
      <c r="N2828" s="15"/>
    </row>
    <row r="2829" spans="1:14" x14ac:dyDescent="0.2">
      <c r="A2829" s="18">
        <v>41556.60769675926</v>
      </c>
      <c r="B2829" s="16" t="s">
        <v>103</v>
      </c>
      <c r="C2829" s="16" t="s">
        <v>427</v>
      </c>
      <c r="F2829" s="16" t="s">
        <v>280</v>
      </c>
      <c r="G2829" s="16" t="s">
        <v>10</v>
      </c>
      <c r="H2829" s="16" t="s">
        <v>253</v>
      </c>
      <c r="I2829" s="16" t="s">
        <v>253</v>
      </c>
      <c r="J2829" s="17">
        <v>30</v>
      </c>
      <c r="K2829" s="17"/>
      <c r="L2829" s="17">
        <v>30</v>
      </c>
      <c r="M2829" s="16" t="s">
        <v>1863</v>
      </c>
      <c r="N2829" s="15"/>
    </row>
    <row r="2830" spans="1:14" x14ac:dyDescent="0.2">
      <c r="A2830" s="18">
        <v>41556.608043981483</v>
      </c>
      <c r="B2830" s="16" t="s">
        <v>103</v>
      </c>
      <c r="C2830" s="16" t="s">
        <v>427</v>
      </c>
      <c r="F2830" s="16" t="s">
        <v>280</v>
      </c>
      <c r="G2830" s="16" t="s">
        <v>10</v>
      </c>
      <c r="H2830" s="16" t="s">
        <v>253</v>
      </c>
      <c r="I2830" s="16" t="s">
        <v>253</v>
      </c>
      <c r="J2830" s="17">
        <v>30</v>
      </c>
      <c r="K2830" s="17"/>
      <c r="L2830" s="17">
        <v>30</v>
      </c>
      <c r="M2830" s="16" t="s">
        <v>1863</v>
      </c>
      <c r="N2830" s="15"/>
    </row>
    <row r="2831" spans="1:14" x14ac:dyDescent="0.2">
      <c r="A2831" s="18">
        <v>41556.608194444445</v>
      </c>
      <c r="B2831" s="16" t="s">
        <v>205</v>
      </c>
      <c r="C2831" s="16" t="s">
        <v>1811</v>
      </c>
      <c r="E2831" s="15">
        <v>41561.877650462964</v>
      </c>
      <c r="F2831" s="16" t="s">
        <v>274</v>
      </c>
      <c r="G2831" s="16" t="s">
        <v>10</v>
      </c>
      <c r="H2831" s="16" t="s">
        <v>252</v>
      </c>
      <c r="I2831" s="16" t="s">
        <v>252</v>
      </c>
      <c r="J2831" s="17">
        <v>30</v>
      </c>
      <c r="K2831" s="17"/>
      <c r="L2831" s="17">
        <v>30</v>
      </c>
      <c r="M2831" s="16" t="s">
        <v>1864</v>
      </c>
      <c r="N2831" s="15">
        <v>41764</v>
      </c>
    </row>
    <row r="2832" spans="1:14" x14ac:dyDescent="0.2">
      <c r="A2832" s="18">
        <v>41556.608668981484</v>
      </c>
      <c r="B2832" s="16" t="s">
        <v>103</v>
      </c>
      <c r="C2832" s="16" t="s">
        <v>1812</v>
      </c>
      <c r="F2832" s="16" t="s">
        <v>280</v>
      </c>
      <c r="G2832" s="16" t="s">
        <v>10</v>
      </c>
      <c r="H2832" s="16" t="s">
        <v>253</v>
      </c>
      <c r="I2832" s="16" t="s">
        <v>253</v>
      </c>
      <c r="J2832" s="17">
        <v>30</v>
      </c>
      <c r="K2832" s="17"/>
      <c r="L2832" s="17">
        <v>30</v>
      </c>
      <c r="M2832" s="16" t="s">
        <v>1863</v>
      </c>
      <c r="N2832" s="15"/>
    </row>
    <row r="2833" spans="1:14" x14ac:dyDescent="0.2">
      <c r="A2833" s="18">
        <v>41556.611828703702</v>
      </c>
      <c r="B2833" s="16" t="s">
        <v>103</v>
      </c>
      <c r="C2833" s="16" t="s">
        <v>843</v>
      </c>
      <c r="F2833" s="16" t="s">
        <v>280</v>
      </c>
      <c r="G2833" s="16" t="s">
        <v>10</v>
      </c>
      <c r="H2833" s="16" t="s">
        <v>253</v>
      </c>
      <c r="I2833" s="16" t="s">
        <v>253</v>
      </c>
      <c r="J2833" s="17">
        <v>30</v>
      </c>
      <c r="K2833" s="17"/>
      <c r="L2833" s="17">
        <v>30</v>
      </c>
      <c r="M2833" s="16" t="s">
        <v>1863</v>
      </c>
      <c r="N2833" s="15"/>
    </row>
    <row r="2834" spans="1:14" x14ac:dyDescent="0.2">
      <c r="A2834" s="18">
        <v>41556.614861111113</v>
      </c>
      <c r="B2834" s="16" t="s">
        <v>103</v>
      </c>
      <c r="C2834" s="16" t="s">
        <v>1813</v>
      </c>
      <c r="F2834" s="16" t="s">
        <v>280</v>
      </c>
      <c r="G2834" s="16" t="s">
        <v>10</v>
      </c>
      <c r="H2834" s="16" t="s">
        <v>252</v>
      </c>
      <c r="I2834" s="16" t="s">
        <v>252</v>
      </c>
      <c r="J2834" s="17">
        <v>30</v>
      </c>
      <c r="K2834" s="17"/>
      <c r="L2834" s="17">
        <v>30</v>
      </c>
      <c r="M2834" s="16" t="s">
        <v>1863</v>
      </c>
      <c r="N2834" s="15"/>
    </row>
    <row r="2835" spans="1:14" x14ac:dyDescent="0.2">
      <c r="A2835" s="18">
        <v>41556.61515046296</v>
      </c>
      <c r="B2835" s="16" t="s">
        <v>103</v>
      </c>
      <c r="C2835" s="16" t="s">
        <v>1813</v>
      </c>
      <c r="F2835" s="16" t="s">
        <v>280</v>
      </c>
      <c r="G2835" s="16" t="s">
        <v>10</v>
      </c>
      <c r="H2835" s="16" t="s">
        <v>252</v>
      </c>
      <c r="I2835" s="16" t="s">
        <v>252</v>
      </c>
      <c r="J2835" s="17">
        <v>30</v>
      </c>
      <c r="K2835" s="17"/>
      <c r="L2835" s="17">
        <v>30</v>
      </c>
      <c r="M2835" s="16" t="s">
        <v>1863</v>
      </c>
      <c r="N2835" s="15"/>
    </row>
    <row r="2836" spans="1:14" x14ac:dyDescent="0.2">
      <c r="A2836" s="18">
        <v>41556.618564814817</v>
      </c>
      <c r="B2836" s="16" t="s">
        <v>103</v>
      </c>
      <c r="C2836" s="16" t="s">
        <v>1814</v>
      </c>
      <c r="F2836" s="16" t="s">
        <v>280</v>
      </c>
      <c r="G2836" s="16" t="s">
        <v>10</v>
      </c>
      <c r="H2836" s="16" t="s">
        <v>252</v>
      </c>
      <c r="I2836" s="16" t="s">
        <v>252</v>
      </c>
      <c r="J2836" s="17">
        <v>30</v>
      </c>
      <c r="K2836" s="17"/>
      <c r="L2836" s="17">
        <v>30</v>
      </c>
      <c r="M2836" s="16" t="s">
        <v>1863</v>
      </c>
      <c r="N2836" s="15"/>
    </row>
    <row r="2837" spans="1:14" x14ac:dyDescent="0.2">
      <c r="A2837" s="18">
        <v>41556.620162037034</v>
      </c>
      <c r="B2837" s="16" t="s">
        <v>103</v>
      </c>
      <c r="C2837" s="16" t="s">
        <v>684</v>
      </c>
      <c r="F2837" s="16" t="s">
        <v>280</v>
      </c>
      <c r="G2837" s="16" t="s">
        <v>10</v>
      </c>
      <c r="H2837" s="16" t="s">
        <v>253</v>
      </c>
      <c r="I2837" s="16" t="s">
        <v>253</v>
      </c>
      <c r="J2837" s="17">
        <v>30</v>
      </c>
      <c r="K2837" s="17">
        <v>0</v>
      </c>
      <c r="L2837" s="17">
        <v>30</v>
      </c>
      <c r="M2837" s="16" t="s">
        <v>1863</v>
      </c>
      <c r="N2837" s="15"/>
    </row>
    <row r="2838" spans="1:14" x14ac:dyDescent="0.2">
      <c r="A2838" s="18">
        <v>41556.629120370373</v>
      </c>
      <c r="B2838" s="16" t="s">
        <v>103</v>
      </c>
      <c r="C2838" s="16" t="s">
        <v>648</v>
      </c>
      <c r="F2838" s="16" t="s">
        <v>280</v>
      </c>
      <c r="G2838" s="16" t="s">
        <v>10</v>
      </c>
      <c r="H2838" s="16" t="s">
        <v>253</v>
      </c>
      <c r="I2838" s="16" t="s">
        <v>253</v>
      </c>
      <c r="J2838" s="17">
        <v>30</v>
      </c>
      <c r="K2838" s="17">
        <v>0</v>
      </c>
      <c r="L2838" s="17">
        <v>30</v>
      </c>
      <c r="M2838" s="16" t="s">
        <v>1863</v>
      </c>
      <c r="N2838" s="15"/>
    </row>
    <row r="2839" spans="1:14" x14ac:dyDescent="0.2">
      <c r="A2839" s="18">
        <v>41556.631620370368</v>
      </c>
      <c r="B2839" s="16" t="s">
        <v>103</v>
      </c>
      <c r="C2839" s="16" t="s">
        <v>1815</v>
      </c>
      <c r="F2839" s="16" t="s">
        <v>280</v>
      </c>
      <c r="G2839" s="16" t="s">
        <v>10</v>
      </c>
      <c r="H2839" s="16" t="s">
        <v>253</v>
      </c>
      <c r="I2839" s="16" t="s">
        <v>253</v>
      </c>
      <c r="J2839" s="17">
        <v>30</v>
      </c>
      <c r="K2839" s="17">
        <v>0</v>
      </c>
      <c r="L2839" s="17">
        <v>30</v>
      </c>
      <c r="M2839" s="16" t="s">
        <v>1863</v>
      </c>
      <c r="N2839" s="15"/>
    </row>
    <row r="2840" spans="1:14" x14ac:dyDescent="0.2">
      <c r="A2840" s="18">
        <v>41556.746238425927</v>
      </c>
      <c r="B2840" s="16" t="s">
        <v>83</v>
      </c>
      <c r="C2840" s="16" t="s">
        <v>338</v>
      </c>
      <c r="F2840" s="16" t="s">
        <v>276</v>
      </c>
      <c r="G2840" s="16" t="s">
        <v>10</v>
      </c>
      <c r="H2840" s="16" t="s">
        <v>254</v>
      </c>
      <c r="I2840" s="16" t="s">
        <v>254</v>
      </c>
      <c r="J2840" s="17">
        <v>30</v>
      </c>
      <c r="K2840" s="17"/>
      <c r="L2840" s="17">
        <v>30</v>
      </c>
      <c r="M2840" s="16" t="s">
        <v>1864</v>
      </c>
      <c r="N2840" s="15">
        <v>41776</v>
      </c>
    </row>
    <row r="2841" spans="1:14" x14ac:dyDescent="0.2">
      <c r="A2841" s="18">
        <v>41556.746423611112</v>
      </c>
      <c r="B2841" s="16" t="s">
        <v>83</v>
      </c>
      <c r="C2841" s="16" t="s">
        <v>338</v>
      </c>
      <c r="F2841" s="16" t="s">
        <v>276</v>
      </c>
      <c r="G2841" s="16" t="s">
        <v>10</v>
      </c>
      <c r="H2841" s="16" t="s">
        <v>254</v>
      </c>
      <c r="I2841" s="16" t="s">
        <v>254</v>
      </c>
      <c r="J2841" s="17">
        <v>30</v>
      </c>
      <c r="K2841" s="17">
        <v>0</v>
      </c>
      <c r="L2841" s="17">
        <v>30</v>
      </c>
      <c r="M2841" s="16" t="s">
        <v>1864</v>
      </c>
      <c r="N2841" s="15">
        <v>41776</v>
      </c>
    </row>
    <row r="2842" spans="1:14" x14ac:dyDescent="0.2">
      <c r="A2842" s="18">
        <v>41556.746793981481</v>
      </c>
      <c r="B2842" s="16" t="s">
        <v>83</v>
      </c>
      <c r="C2842" s="16" t="s">
        <v>1816</v>
      </c>
      <c r="F2842" s="16" t="s">
        <v>276</v>
      </c>
      <c r="G2842" s="16" t="s">
        <v>10</v>
      </c>
      <c r="H2842" s="16" t="s">
        <v>254</v>
      </c>
      <c r="I2842" s="16" t="s">
        <v>254</v>
      </c>
      <c r="J2842" s="17">
        <v>30</v>
      </c>
      <c r="K2842" s="17"/>
      <c r="L2842" s="17">
        <v>30</v>
      </c>
      <c r="M2842" s="16" t="s">
        <v>1864</v>
      </c>
      <c r="N2842" s="15">
        <v>41872</v>
      </c>
    </row>
    <row r="2843" spans="1:14" x14ac:dyDescent="0.2">
      <c r="A2843" s="18">
        <v>41588.381793981483</v>
      </c>
      <c r="B2843" s="16" t="s">
        <v>78</v>
      </c>
      <c r="C2843" s="16" t="s">
        <v>1817</v>
      </c>
      <c r="F2843" s="16" t="s">
        <v>326</v>
      </c>
      <c r="G2843" s="16" t="s">
        <v>10</v>
      </c>
      <c r="H2843" s="16" t="s">
        <v>252</v>
      </c>
      <c r="I2843" s="16" t="s">
        <v>252</v>
      </c>
      <c r="J2843" s="17">
        <v>30</v>
      </c>
      <c r="K2843" s="17"/>
      <c r="L2843" s="17">
        <v>30</v>
      </c>
      <c r="M2843" s="16" t="s">
        <v>1864</v>
      </c>
      <c r="N2843" s="15">
        <v>41720</v>
      </c>
    </row>
    <row r="2844" spans="1:14" x14ac:dyDescent="0.2">
      <c r="A2844" s="18">
        <v>41557.469502314816</v>
      </c>
      <c r="B2844" s="16" t="s">
        <v>104</v>
      </c>
      <c r="C2844" s="16" t="s">
        <v>589</v>
      </c>
      <c r="F2844" s="16" t="s">
        <v>288</v>
      </c>
      <c r="G2844" s="16" t="s">
        <v>10</v>
      </c>
      <c r="H2844" s="16" t="s">
        <v>256</v>
      </c>
      <c r="I2844" s="16" t="s">
        <v>256</v>
      </c>
      <c r="J2844" s="17">
        <v>30</v>
      </c>
      <c r="K2844" s="17"/>
      <c r="L2844" s="17">
        <v>30</v>
      </c>
      <c r="M2844" s="16" t="s">
        <v>1864</v>
      </c>
      <c r="N2844" s="15">
        <v>41897</v>
      </c>
    </row>
    <row r="2845" spans="1:14" x14ac:dyDescent="0.2">
      <c r="A2845" s="18">
        <v>41557.472013888888</v>
      </c>
      <c r="B2845" s="16" t="s">
        <v>104</v>
      </c>
      <c r="C2845" s="16" t="s">
        <v>589</v>
      </c>
      <c r="F2845" s="16" t="s">
        <v>288</v>
      </c>
      <c r="G2845" s="16" t="s">
        <v>10</v>
      </c>
      <c r="H2845" s="16" t="s">
        <v>256</v>
      </c>
      <c r="I2845" s="16" t="s">
        <v>256</v>
      </c>
      <c r="J2845" s="17">
        <v>30</v>
      </c>
      <c r="K2845" s="17"/>
      <c r="L2845" s="17">
        <v>30</v>
      </c>
      <c r="M2845" s="16" t="s">
        <v>1864</v>
      </c>
      <c r="N2845" s="15">
        <v>41897</v>
      </c>
    </row>
    <row r="2846" spans="1:14" x14ac:dyDescent="0.2">
      <c r="A2846" s="18">
        <v>41588.579710648148</v>
      </c>
      <c r="B2846" s="16" t="s">
        <v>144</v>
      </c>
      <c r="C2846" s="16" t="s">
        <v>1818</v>
      </c>
      <c r="F2846" s="16" t="s">
        <v>288</v>
      </c>
      <c r="G2846" s="16" t="s">
        <v>10</v>
      </c>
      <c r="H2846" s="16" t="s">
        <v>256</v>
      </c>
      <c r="I2846" s="16" t="s">
        <v>256</v>
      </c>
      <c r="J2846" s="17">
        <v>30</v>
      </c>
      <c r="K2846" s="17"/>
      <c r="L2846" s="17">
        <v>30</v>
      </c>
      <c r="M2846" s="16" t="s">
        <v>1864</v>
      </c>
      <c r="N2846" s="15">
        <v>41794</v>
      </c>
    </row>
    <row r="2847" spans="1:14" x14ac:dyDescent="0.2">
      <c r="A2847" s="18">
        <v>41588.580127314817</v>
      </c>
      <c r="B2847" s="16" t="s">
        <v>144</v>
      </c>
      <c r="C2847" s="16" t="s">
        <v>1819</v>
      </c>
      <c r="F2847" s="16" t="s">
        <v>288</v>
      </c>
      <c r="G2847" s="16" t="s">
        <v>10</v>
      </c>
      <c r="H2847" s="16" t="s">
        <v>256</v>
      </c>
      <c r="I2847" s="16" t="s">
        <v>256</v>
      </c>
      <c r="J2847" s="17">
        <v>30</v>
      </c>
      <c r="K2847" s="17"/>
      <c r="L2847" s="17">
        <v>30</v>
      </c>
      <c r="M2847" s="16" t="s">
        <v>1864</v>
      </c>
      <c r="N2847" s="15">
        <v>41957</v>
      </c>
    </row>
    <row r="2848" spans="1:14" x14ac:dyDescent="0.2">
      <c r="A2848" s="18">
        <v>41557.59103009259</v>
      </c>
      <c r="B2848" s="16" t="s">
        <v>76</v>
      </c>
      <c r="C2848" s="16" t="s">
        <v>1820</v>
      </c>
      <c r="F2848" s="16" t="s">
        <v>280</v>
      </c>
      <c r="G2848" s="16" t="s">
        <v>10</v>
      </c>
      <c r="H2848" s="16" t="s">
        <v>253</v>
      </c>
      <c r="I2848" s="16" t="s">
        <v>253</v>
      </c>
      <c r="J2848" s="17">
        <v>30</v>
      </c>
      <c r="K2848" s="17"/>
      <c r="L2848" s="17">
        <v>30</v>
      </c>
      <c r="M2848" s="16" t="s">
        <v>1864</v>
      </c>
      <c r="N2848" s="15">
        <v>41744</v>
      </c>
    </row>
    <row r="2849" spans="1:14" x14ac:dyDescent="0.2">
      <c r="A2849" s="18">
        <v>41557.591504629629</v>
      </c>
      <c r="B2849" s="16" t="s">
        <v>76</v>
      </c>
      <c r="C2849" s="16" t="s">
        <v>1820</v>
      </c>
      <c r="F2849" s="16" t="s">
        <v>280</v>
      </c>
      <c r="G2849" s="16" t="s">
        <v>10</v>
      </c>
      <c r="H2849" s="16" t="s">
        <v>253</v>
      </c>
      <c r="I2849" s="16" t="s">
        <v>253</v>
      </c>
      <c r="J2849" s="17">
        <v>30</v>
      </c>
      <c r="K2849" s="17"/>
      <c r="L2849" s="17">
        <v>30</v>
      </c>
      <c r="M2849" s="16" t="s">
        <v>1864</v>
      </c>
      <c r="N2849" s="15">
        <v>41744</v>
      </c>
    </row>
    <row r="2850" spans="1:14" x14ac:dyDescent="0.2">
      <c r="A2850" s="18">
        <v>41588.618125000001</v>
      </c>
      <c r="B2850" s="16" t="s">
        <v>209</v>
      </c>
      <c r="C2850" s="16" t="s">
        <v>1821</v>
      </c>
      <c r="F2850" s="16" t="s">
        <v>274</v>
      </c>
      <c r="G2850" s="16" t="s">
        <v>10</v>
      </c>
      <c r="H2850" s="16" t="s">
        <v>261</v>
      </c>
      <c r="I2850" s="16" t="s">
        <v>261</v>
      </c>
      <c r="J2850" s="17">
        <v>30</v>
      </c>
      <c r="K2850" s="17"/>
      <c r="L2850" s="17">
        <v>30</v>
      </c>
      <c r="M2850" s="16" t="s">
        <v>1863</v>
      </c>
      <c r="N2850" s="15"/>
    </row>
    <row r="2851" spans="1:14" x14ac:dyDescent="0.2">
      <c r="A2851" s="18">
        <v>41588.692187499997</v>
      </c>
      <c r="B2851" s="16" t="s">
        <v>247</v>
      </c>
      <c r="C2851" s="16" t="s">
        <v>1822</v>
      </c>
      <c r="F2851" s="16" t="s">
        <v>274</v>
      </c>
      <c r="G2851" s="16" t="s">
        <v>10</v>
      </c>
      <c r="H2851" s="16" t="s">
        <v>253</v>
      </c>
      <c r="I2851" s="16" t="s">
        <v>253</v>
      </c>
      <c r="J2851" s="17">
        <v>30</v>
      </c>
      <c r="K2851" s="17"/>
      <c r="L2851" s="17">
        <v>30</v>
      </c>
      <c r="M2851" s="16" t="s">
        <v>1864</v>
      </c>
      <c r="N2851" s="15">
        <v>41845</v>
      </c>
    </row>
    <row r="2852" spans="1:14" x14ac:dyDescent="0.2">
      <c r="A2852" s="18">
        <v>41558.624525462961</v>
      </c>
      <c r="B2852" s="16" t="s">
        <v>111</v>
      </c>
      <c r="C2852" s="16" t="s">
        <v>1823</v>
      </c>
      <c r="F2852" s="16" t="s">
        <v>280</v>
      </c>
      <c r="G2852" s="16" t="s">
        <v>10</v>
      </c>
      <c r="H2852" s="16" t="s">
        <v>253</v>
      </c>
      <c r="I2852" s="16" t="s">
        <v>253</v>
      </c>
      <c r="J2852" s="17">
        <v>30</v>
      </c>
      <c r="K2852" s="17"/>
      <c r="L2852" s="17">
        <v>30</v>
      </c>
      <c r="M2852" s="16" t="s">
        <v>1863</v>
      </c>
      <c r="N2852" s="15"/>
    </row>
    <row r="2853" spans="1:14" x14ac:dyDescent="0.2">
      <c r="A2853" s="18">
        <v>41558.663518518515</v>
      </c>
      <c r="B2853" s="16" t="s">
        <v>178</v>
      </c>
      <c r="C2853" s="16" t="s">
        <v>1794</v>
      </c>
      <c r="F2853" s="16" t="s">
        <v>288</v>
      </c>
      <c r="G2853" s="16" t="s">
        <v>10</v>
      </c>
      <c r="H2853" s="16" t="s">
        <v>256</v>
      </c>
      <c r="I2853" s="16" t="s">
        <v>256</v>
      </c>
      <c r="J2853" s="17">
        <v>30</v>
      </c>
      <c r="K2853" s="17">
        <v>0</v>
      </c>
      <c r="L2853" s="17">
        <v>30</v>
      </c>
      <c r="M2853" s="16" t="s">
        <v>1864</v>
      </c>
      <c r="N2853" s="15">
        <v>41742</v>
      </c>
    </row>
    <row r="2854" spans="1:14" x14ac:dyDescent="0.2">
      <c r="A2854" s="18">
        <v>41558.663958333331</v>
      </c>
      <c r="B2854" s="16" t="s">
        <v>178</v>
      </c>
      <c r="C2854" s="16" t="s">
        <v>1793</v>
      </c>
      <c r="F2854" s="16" t="s">
        <v>288</v>
      </c>
      <c r="G2854" s="16" t="s">
        <v>10</v>
      </c>
      <c r="H2854" s="16" t="s">
        <v>256</v>
      </c>
      <c r="I2854" s="16" t="s">
        <v>256</v>
      </c>
      <c r="J2854" s="17">
        <v>30</v>
      </c>
      <c r="K2854" s="17">
        <v>0</v>
      </c>
      <c r="L2854" s="17">
        <v>30</v>
      </c>
      <c r="M2854" s="16" t="s">
        <v>1864</v>
      </c>
      <c r="N2854" s="15">
        <v>41741</v>
      </c>
    </row>
    <row r="2855" spans="1:14" x14ac:dyDescent="0.2">
      <c r="A2855" s="18">
        <v>41558.682384259257</v>
      </c>
      <c r="B2855" s="16" t="s">
        <v>127</v>
      </c>
      <c r="C2855" s="16" t="s">
        <v>1824</v>
      </c>
      <c r="F2855" s="16" t="s">
        <v>280</v>
      </c>
      <c r="G2855" s="16" t="s">
        <v>10</v>
      </c>
      <c r="H2855" s="16" t="s">
        <v>252</v>
      </c>
      <c r="I2855" s="16" t="s">
        <v>252</v>
      </c>
      <c r="J2855" s="17">
        <v>30</v>
      </c>
      <c r="K2855" s="17"/>
      <c r="L2855" s="17">
        <v>30</v>
      </c>
      <c r="M2855" s="16" t="s">
        <v>1864</v>
      </c>
      <c r="N2855" s="15">
        <v>41649</v>
      </c>
    </row>
    <row r="2856" spans="1:14" x14ac:dyDescent="0.2">
      <c r="A2856" s="18">
        <v>41559.416539351849</v>
      </c>
      <c r="B2856" s="16" t="s">
        <v>108</v>
      </c>
      <c r="C2856" s="16" t="s">
        <v>1825</v>
      </c>
      <c r="E2856" s="15">
        <v>41561.609780092593</v>
      </c>
      <c r="F2856" s="16" t="s">
        <v>274</v>
      </c>
      <c r="G2856" s="16" t="s">
        <v>10</v>
      </c>
      <c r="H2856" s="16" t="s">
        <v>252</v>
      </c>
      <c r="I2856" s="16" t="s">
        <v>252</v>
      </c>
      <c r="J2856" s="17">
        <v>30</v>
      </c>
      <c r="K2856" s="17"/>
      <c r="L2856" s="17">
        <v>30</v>
      </c>
      <c r="M2856" s="16" t="s">
        <v>1864</v>
      </c>
      <c r="N2856" s="15">
        <v>41791</v>
      </c>
    </row>
    <row r="2857" spans="1:14" x14ac:dyDescent="0.2">
      <c r="A2857" s="18">
        <v>41559.417002314818</v>
      </c>
      <c r="B2857" s="16" t="s">
        <v>248</v>
      </c>
      <c r="C2857" s="16" t="s">
        <v>1826</v>
      </c>
      <c r="F2857" s="16" t="s">
        <v>274</v>
      </c>
      <c r="G2857" s="16" t="s">
        <v>10</v>
      </c>
      <c r="H2857" s="16" t="s">
        <v>252</v>
      </c>
      <c r="I2857" s="16" t="s">
        <v>252</v>
      </c>
      <c r="J2857" s="17">
        <v>30</v>
      </c>
      <c r="K2857" s="17"/>
      <c r="L2857" s="17">
        <v>30</v>
      </c>
      <c r="M2857" s="16" t="s">
        <v>1864</v>
      </c>
      <c r="N2857" s="15">
        <v>41745</v>
      </c>
    </row>
    <row r="2858" spans="1:14" x14ac:dyDescent="0.2">
      <c r="A2858" s="18">
        <v>41559.417743055557</v>
      </c>
      <c r="B2858" s="16" t="s">
        <v>248</v>
      </c>
      <c r="C2858" s="16" t="s">
        <v>1826</v>
      </c>
      <c r="F2858" s="16" t="s">
        <v>274</v>
      </c>
      <c r="G2858" s="16" t="s">
        <v>10</v>
      </c>
      <c r="H2858" s="16" t="s">
        <v>252</v>
      </c>
      <c r="I2858" s="16" t="s">
        <v>252</v>
      </c>
      <c r="J2858" s="17">
        <v>30</v>
      </c>
      <c r="K2858" s="17">
        <v>0</v>
      </c>
      <c r="L2858" s="17">
        <v>30</v>
      </c>
      <c r="M2858" s="16" t="s">
        <v>1864</v>
      </c>
      <c r="N2858" s="15">
        <v>41745</v>
      </c>
    </row>
    <row r="2859" spans="1:14" x14ac:dyDescent="0.2">
      <c r="A2859" s="18">
        <v>41559.458958333336</v>
      </c>
      <c r="B2859" s="16" t="s">
        <v>104</v>
      </c>
      <c r="C2859" s="16" t="s">
        <v>1827</v>
      </c>
      <c r="F2859" s="16" t="s">
        <v>288</v>
      </c>
      <c r="G2859" s="16" t="s">
        <v>10</v>
      </c>
      <c r="H2859" s="16" t="s">
        <v>252</v>
      </c>
      <c r="I2859" s="16" t="s">
        <v>252</v>
      </c>
      <c r="J2859" s="17">
        <v>30</v>
      </c>
      <c r="K2859" s="17"/>
      <c r="L2859" s="17">
        <v>30</v>
      </c>
      <c r="M2859" s="16" t="s">
        <v>1863</v>
      </c>
      <c r="N2859" s="15"/>
    </row>
    <row r="2860" spans="1:14" x14ac:dyDescent="0.2">
      <c r="A2860" s="18">
        <v>41559.459687499999</v>
      </c>
      <c r="B2860" s="16" t="s">
        <v>104</v>
      </c>
      <c r="C2860" s="16" t="s">
        <v>589</v>
      </c>
      <c r="F2860" s="16" t="s">
        <v>288</v>
      </c>
      <c r="G2860" s="16" t="s">
        <v>10</v>
      </c>
      <c r="H2860" s="16" t="s">
        <v>256</v>
      </c>
      <c r="I2860" s="16" t="s">
        <v>256</v>
      </c>
      <c r="J2860" s="17">
        <v>30</v>
      </c>
      <c r="K2860" s="17"/>
      <c r="L2860" s="17">
        <v>30</v>
      </c>
      <c r="M2860" s="16" t="s">
        <v>1864</v>
      </c>
      <c r="N2860" s="15">
        <v>41897</v>
      </c>
    </row>
    <row r="2861" spans="1:14" x14ac:dyDescent="0.2">
      <c r="A2861" s="18">
        <v>41559.460023148145</v>
      </c>
      <c r="B2861" s="16" t="s">
        <v>104</v>
      </c>
      <c r="C2861" s="16" t="s">
        <v>589</v>
      </c>
      <c r="F2861" s="16" t="s">
        <v>288</v>
      </c>
      <c r="G2861" s="16" t="s">
        <v>10</v>
      </c>
      <c r="H2861" s="16" t="s">
        <v>256</v>
      </c>
      <c r="I2861" s="16" t="s">
        <v>256</v>
      </c>
      <c r="J2861" s="17">
        <v>30</v>
      </c>
      <c r="K2861" s="17"/>
      <c r="L2861" s="17">
        <v>30</v>
      </c>
      <c r="M2861" s="16" t="s">
        <v>1864</v>
      </c>
      <c r="N2861" s="15">
        <v>41897</v>
      </c>
    </row>
    <row r="2862" spans="1:14" x14ac:dyDescent="0.2">
      <c r="A2862" s="18">
        <v>41559.507384259261</v>
      </c>
      <c r="B2862" s="16" t="s">
        <v>85</v>
      </c>
      <c r="C2862" s="16" t="s">
        <v>1828</v>
      </c>
      <c r="F2862" s="16" t="s">
        <v>288</v>
      </c>
      <c r="G2862" s="16" t="s">
        <v>10</v>
      </c>
      <c r="H2862" s="16" t="s">
        <v>253</v>
      </c>
      <c r="I2862" s="16" t="s">
        <v>253</v>
      </c>
      <c r="J2862" s="17">
        <v>30</v>
      </c>
      <c r="K2862" s="17"/>
      <c r="L2862" s="17">
        <v>30</v>
      </c>
      <c r="M2862" s="16" t="s">
        <v>1864</v>
      </c>
      <c r="N2862" s="15">
        <v>41746</v>
      </c>
    </row>
    <row r="2863" spans="1:14" x14ac:dyDescent="0.2">
      <c r="A2863" s="18">
        <v>41559.509166666663</v>
      </c>
      <c r="B2863" s="16" t="s">
        <v>85</v>
      </c>
      <c r="C2863" s="16" t="s">
        <v>1829</v>
      </c>
      <c r="F2863" s="16" t="s">
        <v>288</v>
      </c>
      <c r="G2863" s="16" t="s">
        <v>10</v>
      </c>
      <c r="H2863" s="16" t="s">
        <v>253</v>
      </c>
      <c r="I2863" s="16" t="s">
        <v>253</v>
      </c>
      <c r="J2863" s="17">
        <v>30</v>
      </c>
      <c r="K2863" s="17"/>
      <c r="L2863" s="17">
        <v>30</v>
      </c>
      <c r="M2863" s="16" t="s">
        <v>1864</v>
      </c>
      <c r="N2863" s="15">
        <v>41780</v>
      </c>
    </row>
    <row r="2864" spans="1:14" x14ac:dyDescent="0.2">
      <c r="A2864" s="18">
        <v>41559.509953703702</v>
      </c>
      <c r="B2864" s="16" t="s">
        <v>85</v>
      </c>
      <c r="C2864" s="16" t="s">
        <v>1830</v>
      </c>
      <c r="F2864" s="16" t="s">
        <v>288</v>
      </c>
      <c r="G2864" s="16" t="s">
        <v>10</v>
      </c>
      <c r="H2864" s="16" t="s">
        <v>253</v>
      </c>
      <c r="I2864" s="16" t="s">
        <v>253</v>
      </c>
      <c r="J2864" s="17">
        <v>30</v>
      </c>
      <c r="K2864" s="17"/>
      <c r="L2864" s="17">
        <v>30</v>
      </c>
      <c r="M2864" s="16" t="s">
        <v>1864</v>
      </c>
      <c r="N2864" s="15">
        <v>41952</v>
      </c>
    </row>
    <row r="2865" spans="1:14" x14ac:dyDescent="0.2">
      <c r="A2865" s="18">
        <v>41559.510358796295</v>
      </c>
      <c r="B2865" s="16" t="s">
        <v>85</v>
      </c>
      <c r="C2865" s="16" t="s">
        <v>1831</v>
      </c>
      <c r="F2865" s="16" t="s">
        <v>288</v>
      </c>
      <c r="G2865" s="16" t="s">
        <v>10</v>
      </c>
      <c r="H2865" s="16" t="s">
        <v>253</v>
      </c>
      <c r="I2865" s="16" t="s">
        <v>253</v>
      </c>
      <c r="J2865" s="17">
        <v>30</v>
      </c>
      <c r="K2865" s="17"/>
      <c r="L2865" s="17">
        <v>30</v>
      </c>
      <c r="M2865" s="16" t="s">
        <v>1864</v>
      </c>
      <c r="N2865" s="15">
        <v>41747</v>
      </c>
    </row>
    <row r="2866" spans="1:14" x14ac:dyDescent="0.2">
      <c r="A2866" s="18">
        <v>41559.530104166668</v>
      </c>
      <c r="B2866" s="16" t="s">
        <v>90</v>
      </c>
      <c r="C2866" s="16" t="s">
        <v>1234</v>
      </c>
      <c r="E2866" s="15">
        <v>41557.7419212963</v>
      </c>
      <c r="F2866" s="16" t="s">
        <v>288</v>
      </c>
      <c r="G2866" s="16" t="s">
        <v>10</v>
      </c>
      <c r="H2866" s="16" t="s">
        <v>251</v>
      </c>
      <c r="I2866" s="16" t="s">
        <v>251</v>
      </c>
      <c r="J2866" s="17">
        <v>30</v>
      </c>
      <c r="K2866" s="17"/>
      <c r="L2866" s="17">
        <v>30</v>
      </c>
      <c r="M2866" s="16" t="s">
        <v>1864</v>
      </c>
      <c r="N2866" s="15">
        <v>41678</v>
      </c>
    </row>
    <row r="2867" spans="1:14" x14ac:dyDescent="0.2">
      <c r="A2867" s="18">
        <v>41559.530416666668</v>
      </c>
      <c r="B2867" s="16" t="s">
        <v>90</v>
      </c>
      <c r="C2867" s="16" t="s">
        <v>1234</v>
      </c>
      <c r="E2867" s="15">
        <v>41557.741539351853</v>
      </c>
      <c r="F2867" s="16" t="s">
        <v>288</v>
      </c>
      <c r="G2867" s="16" t="s">
        <v>10</v>
      </c>
      <c r="H2867" s="16" t="s">
        <v>251</v>
      </c>
      <c r="I2867" s="16" t="s">
        <v>251</v>
      </c>
      <c r="J2867" s="17">
        <v>30</v>
      </c>
      <c r="K2867" s="17"/>
      <c r="L2867" s="17">
        <v>30</v>
      </c>
      <c r="M2867" s="16" t="s">
        <v>1864</v>
      </c>
      <c r="N2867" s="15">
        <v>41678</v>
      </c>
    </row>
    <row r="2868" spans="1:14" x14ac:dyDescent="0.2">
      <c r="A2868" s="18">
        <v>41559.565694444442</v>
      </c>
      <c r="B2868" s="16" t="s">
        <v>132</v>
      </c>
      <c r="C2868" s="16" t="s">
        <v>1832</v>
      </c>
      <c r="F2868" s="16" t="s">
        <v>288</v>
      </c>
      <c r="G2868" s="16" t="s">
        <v>10</v>
      </c>
      <c r="H2868" s="16" t="s">
        <v>252</v>
      </c>
      <c r="I2868" s="16" t="s">
        <v>252</v>
      </c>
      <c r="J2868" s="17">
        <v>30</v>
      </c>
      <c r="K2868" s="17"/>
      <c r="L2868" s="17">
        <v>30</v>
      </c>
      <c r="M2868" s="16" t="s">
        <v>1863</v>
      </c>
      <c r="N2868" s="15"/>
    </row>
    <row r="2869" spans="1:14" x14ac:dyDescent="0.2">
      <c r="A2869" s="18">
        <v>41559.56585648148</v>
      </c>
      <c r="B2869" s="16" t="s">
        <v>132</v>
      </c>
      <c r="C2869" s="16" t="s">
        <v>1833</v>
      </c>
      <c r="F2869" s="16" t="s">
        <v>288</v>
      </c>
      <c r="G2869" s="16" t="s">
        <v>10</v>
      </c>
      <c r="H2869" s="16" t="s">
        <v>252</v>
      </c>
      <c r="I2869" s="16" t="s">
        <v>252</v>
      </c>
      <c r="J2869" s="17">
        <v>30</v>
      </c>
      <c r="K2869" s="17"/>
      <c r="L2869" s="17">
        <v>30</v>
      </c>
      <c r="M2869" s="16" t="s">
        <v>1863</v>
      </c>
      <c r="N2869" s="15"/>
    </row>
    <row r="2870" spans="1:14" x14ac:dyDescent="0.2">
      <c r="A2870" s="18">
        <v>41559.566064814811</v>
      </c>
      <c r="B2870" s="16" t="s">
        <v>132</v>
      </c>
      <c r="C2870" s="16" t="s">
        <v>1834</v>
      </c>
      <c r="F2870" s="16" t="s">
        <v>288</v>
      </c>
      <c r="G2870" s="16" t="s">
        <v>10</v>
      </c>
      <c r="H2870" s="16" t="s">
        <v>252</v>
      </c>
      <c r="I2870" s="16" t="s">
        <v>252</v>
      </c>
      <c r="J2870" s="17">
        <v>30</v>
      </c>
      <c r="K2870" s="17"/>
      <c r="L2870" s="17">
        <v>30</v>
      </c>
      <c r="M2870" s="16" t="s">
        <v>1863</v>
      </c>
      <c r="N2870" s="15"/>
    </row>
    <row r="2871" spans="1:14" x14ac:dyDescent="0.2">
      <c r="A2871" s="18">
        <v>41559.578425925924</v>
      </c>
      <c r="B2871" s="16" t="s">
        <v>144</v>
      </c>
      <c r="C2871" s="16" t="s">
        <v>1835</v>
      </c>
      <c r="F2871" s="16" t="s">
        <v>288</v>
      </c>
      <c r="G2871" s="16" t="s">
        <v>10</v>
      </c>
      <c r="H2871" s="16" t="s">
        <v>256</v>
      </c>
      <c r="I2871" s="16" t="s">
        <v>256</v>
      </c>
      <c r="J2871" s="17">
        <v>30</v>
      </c>
      <c r="K2871" s="17"/>
      <c r="L2871" s="17">
        <v>30</v>
      </c>
      <c r="M2871" s="16" t="s">
        <v>1864</v>
      </c>
      <c r="N2871" s="15">
        <v>41815</v>
      </c>
    </row>
    <row r="2872" spans="1:14" x14ac:dyDescent="0.2">
      <c r="A2872" s="18">
        <v>41559.61074074074</v>
      </c>
      <c r="B2872" s="16" t="s">
        <v>134</v>
      </c>
      <c r="C2872" s="16" t="s">
        <v>428</v>
      </c>
      <c r="F2872" s="16" t="s">
        <v>280</v>
      </c>
      <c r="G2872" s="16" t="s">
        <v>10</v>
      </c>
      <c r="H2872" s="16" t="s">
        <v>251</v>
      </c>
      <c r="I2872" s="16" t="s">
        <v>251</v>
      </c>
      <c r="J2872" s="17">
        <v>30</v>
      </c>
      <c r="K2872" s="17"/>
      <c r="L2872" s="17">
        <v>30</v>
      </c>
      <c r="M2872" s="16" t="s">
        <v>1864</v>
      </c>
      <c r="N2872" s="15">
        <v>41693</v>
      </c>
    </row>
    <row r="2873" spans="1:14" x14ac:dyDescent="0.2">
      <c r="A2873" s="18">
        <v>41559.639386574076</v>
      </c>
      <c r="B2873" s="16" t="s">
        <v>75</v>
      </c>
      <c r="C2873" s="16" t="s">
        <v>1836</v>
      </c>
      <c r="E2873" s="15">
        <v>41559.578680555554</v>
      </c>
      <c r="F2873" s="16" t="s">
        <v>575</v>
      </c>
      <c r="G2873" s="16" t="s">
        <v>11</v>
      </c>
      <c r="H2873" s="16" t="s">
        <v>270</v>
      </c>
      <c r="I2873" s="16" t="s">
        <v>270</v>
      </c>
      <c r="J2873" s="17">
        <v>220</v>
      </c>
      <c r="K2873" s="17"/>
      <c r="L2873" s="17">
        <v>220</v>
      </c>
      <c r="M2873" s="16" t="s">
        <v>1864</v>
      </c>
      <c r="N2873" s="15">
        <v>41688</v>
      </c>
    </row>
    <row r="2874" spans="1:14" x14ac:dyDescent="0.2">
      <c r="A2874" s="18">
        <v>41559.683182870373</v>
      </c>
      <c r="B2874" s="16" t="s">
        <v>61</v>
      </c>
      <c r="C2874" s="16" t="s">
        <v>470</v>
      </c>
      <c r="F2874" s="16" t="s">
        <v>280</v>
      </c>
      <c r="G2874" s="16" t="s">
        <v>10</v>
      </c>
      <c r="H2874" s="16" t="s">
        <v>271</v>
      </c>
      <c r="I2874" s="16" t="s">
        <v>271</v>
      </c>
      <c r="J2874" s="17">
        <v>30</v>
      </c>
      <c r="K2874" s="17"/>
      <c r="L2874" s="17">
        <v>30</v>
      </c>
      <c r="M2874" s="16" t="s">
        <v>1863</v>
      </c>
      <c r="N2874" s="15"/>
    </row>
    <row r="2875" spans="1:14" x14ac:dyDescent="0.2">
      <c r="A2875" s="18">
        <v>41559.688287037039</v>
      </c>
      <c r="B2875" s="16" t="s">
        <v>83</v>
      </c>
      <c r="C2875" s="16" t="s">
        <v>1837</v>
      </c>
      <c r="F2875" s="16" t="s">
        <v>276</v>
      </c>
      <c r="G2875" s="16" t="s">
        <v>10</v>
      </c>
      <c r="H2875" s="16" t="s">
        <v>270</v>
      </c>
      <c r="I2875" s="16" t="s">
        <v>270</v>
      </c>
      <c r="J2875" s="17">
        <v>30</v>
      </c>
      <c r="K2875" s="17"/>
      <c r="L2875" s="17">
        <v>30</v>
      </c>
      <c r="M2875" s="16" t="s">
        <v>1863</v>
      </c>
      <c r="N2875" s="15"/>
    </row>
    <row r="2876" spans="1:14" x14ac:dyDescent="0.2">
      <c r="A2876" s="18">
        <v>41559.804861111108</v>
      </c>
      <c r="B2876" s="16" t="s">
        <v>222</v>
      </c>
      <c r="C2876" s="16" t="s">
        <v>1838</v>
      </c>
      <c r="F2876" s="16" t="s">
        <v>288</v>
      </c>
      <c r="G2876" s="16" t="s">
        <v>10</v>
      </c>
      <c r="H2876" s="16" t="s">
        <v>272</v>
      </c>
      <c r="I2876" s="16" t="s">
        <v>272</v>
      </c>
      <c r="J2876" s="17">
        <v>30</v>
      </c>
      <c r="K2876" s="17"/>
      <c r="L2876" s="17">
        <v>30</v>
      </c>
      <c r="M2876" s="16" t="s">
        <v>1864</v>
      </c>
      <c r="N2876" s="15">
        <v>41821</v>
      </c>
    </row>
    <row r="2877" spans="1:14" x14ac:dyDescent="0.2">
      <c r="A2877" s="18">
        <v>41560.427777777775</v>
      </c>
      <c r="B2877" s="16" t="s">
        <v>127</v>
      </c>
      <c r="C2877" s="16" t="s">
        <v>1839</v>
      </c>
      <c r="F2877" s="16" t="s">
        <v>280</v>
      </c>
      <c r="G2877" s="16" t="s">
        <v>10</v>
      </c>
      <c r="H2877" s="16" t="s">
        <v>270</v>
      </c>
      <c r="I2877" s="16" t="s">
        <v>270</v>
      </c>
      <c r="J2877" s="17">
        <v>30</v>
      </c>
      <c r="K2877" s="17"/>
      <c r="L2877" s="17">
        <v>30</v>
      </c>
      <c r="M2877" s="16" t="s">
        <v>1864</v>
      </c>
      <c r="N2877" s="15">
        <v>41957</v>
      </c>
    </row>
    <row r="2878" spans="1:14" x14ac:dyDescent="0.2">
      <c r="A2878" s="18">
        <v>41560.437141203707</v>
      </c>
      <c r="B2878" s="16" t="s">
        <v>136</v>
      </c>
      <c r="C2878" s="16" t="s">
        <v>1840</v>
      </c>
      <c r="F2878" s="16" t="s">
        <v>274</v>
      </c>
      <c r="G2878" s="16" t="s">
        <v>10</v>
      </c>
      <c r="H2878" s="16" t="s">
        <v>271</v>
      </c>
      <c r="I2878" s="16" t="s">
        <v>271</v>
      </c>
      <c r="J2878" s="17">
        <v>30</v>
      </c>
      <c r="K2878" s="17"/>
      <c r="L2878" s="17">
        <v>30</v>
      </c>
      <c r="M2878" s="16" t="s">
        <v>1864</v>
      </c>
      <c r="N2878" s="15">
        <v>41700</v>
      </c>
    </row>
    <row r="2879" spans="1:14" x14ac:dyDescent="0.2">
      <c r="A2879" s="18">
        <v>41560.437314814815</v>
      </c>
      <c r="B2879" s="16" t="s">
        <v>136</v>
      </c>
      <c r="C2879" s="16" t="s">
        <v>1027</v>
      </c>
      <c r="F2879" s="16" t="s">
        <v>274</v>
      </c>
      <c r="G2879" s="16" t="s">
        <v>10</v>
      </c>
      <c r="H2879" s="16" t="s">
        <v>270</v>
      </c>
      <c r="I2879" s="16" t="s">
        <v>270</v>
      </c>
      <c r="J2879" s="17">
        <v>30</v>
      </c>
      <c r="K2879" s="17"/>
      <c r="L2879" s="17">
        <v>30</v>
      </c>
      <c r="M2879" s="16" t="s">
        <v>1864</v>
      </c>
      <c r="N2879" s="15">
        <v>41776</v>
      </c>
    </row>
    <row r="2880" spans="1:14" x14ac:dyDescent="0.2">
      <c r="A2880" s="18">
        <v>41560.437627314815</v>
      </c>
      <c r="B2880" s="16" t="s">
        <v>136</v>
      </c>
      <c r="C2880" s="16" t="s">
        <v>1027</v>
      </c>
      <c r="F2880" s="16" t="s">
        <v>274</v>
      </c>
      <c r="G2880" s="16" t="s">
        <v>10</v>
      </c>
      <c r="H2880" s="16" t="s">
        <v>270</v>
      </c>
      <c r="I2880" s="16" t="s">
        <v>270</v>
      </c>
      <c r="J2880" s="17">
        <v>30</v>
      </c>
      <c r="K2880" s="17"/>
      <c r="L2880" s="17">
        <v>30</v>
      </c>
      <c r="M2880" s="16" t="s">
        <v>1864</v>
      </c>
      <c r="N2880" s="15">
        <v>41776</v>
      </c>
    </row>
    <row r="2881" spans="1:14" x14ac:dyDescent="0.2">
      <c r="A2881" s="18">
        <v>41560.454930555556</v>
      </c>
      <c r="B2881" s="16" t="s">
        <v>128</v>
      </c>
      <c r="C2881" s="16" t="s">
        <v>1841</v>
      </c>
      <c r="E2881" s="15">
        <v>41558.678379629629</v>
      </c>
      <c r="F2881" s="16" t="s">
        <v>280</v>
      </c>
      <c r="G2881" s="16" t="s">
        <v>10</v>
      </c>
      <c r="H2881" s="16" t="s">
        <v>270</v>
      </c>
      <c r="I2881" s="16" t="s">
        <v>270</v>
      </c>
      <c r="J2881" s="17">
        <v>220</v>
      </c>
      <c r="K2881" s="17"/>
      <c r="L2881" s="17">
        <v>220</v>
      </c>
      <c r="M2881" s="16" t="s">
        <v>1863</v>
      </c>
      <c r="N2881" s="15"/>
    </row>
    <row r="2882" spans="1:14" x14ac:dyDescent="0.2">
      <c r="A2882" s="18">
        <v>41560.474803240744</v>
      </c>
      <c r="B2882" s="16" t="s">
        <v>143</v>
      </c>
      <c r="C2882" s="16" t="s">
        <v>464</v>
      </c>
      <c r="F2882" s="16" t="s">
        <v>288</v>
      </c>
      <c r="G2882" s="16" t="s">
        <v>10</v>
      </c>
      <c r="H2882" s="16" t="s">
        <v>272</v>
      </c>
      <c r="I2882" s="16" t="s">
        <v>272</v>
      </c>
      <c r="J2882" s="17">
        <v>470</v>
      </c>
      <c r="K2882" s="17"/>
      <c r="L2882" s="17">
        <v>470</v>
      </c>
      <c r="M2882" s="16" t="s">
        <v>1864</v>
      </c>
      <c r="N2882" s="15">
        <v>41713</v>
      </c>
    </row>
    <row r="2883" spans="1:14" x14ac:dyDescent="0.2">
      <c r="A2883" s="18">
        <v>41560.474918981483</v>
      </c>
      <c r="B2883" s="16" t="s">
        <v>143</v>
      </c>
      <c r="C2883" s="16" t="s">
        <v>1842</v>
      </c>
      <c r="F2883" s="16" t="s">
        <v>288</v>
      </c>
      <c r="G2883" s="16" t="s">
        <v>10</v>
      </c>
      <c r="H2883" s="16" t="s">
        <v>272</v>
      </c>
      <c r="I2883" s="16" t="s">
        <v>272</v>
      </c>
      <c r="J2883" s="17">
        <v>470</v>
      </c>
      <c r="K2883" s="17"/>
      <c r="L2883" s="17">
        <v>470</v>
      </c>
      <c r="M2883" s="16" t="s">
        <v>1864</v>
      </c>
      <c r="N2883" s="15">
        <v>41803</v>
      </c>
    </row>
    <row r="2884" spans="1:14" x14ac:dyDescent="0.2">
      <c r="A2884" s="18">
        <v>41560.5466087963</v>
      </c>
      <c r="B2884" s="16" t="s">
        <v>145</v>
      </c>
      <c r="C2884" s="16" t="s">
        <v>1843</v>
      </c>
      <c r="F2884" s="16" t="s">
        <v>288</v>
      </c>
      <c r="G2884" s="16" t="s">
        <v>10</v>
      </c>
      <c r="H2884" s="16" t="s">
        <v>272</v>
      </c>
      <c r="I2884" s="16" t="s">
        <v>272</v>
      </c>
      <c r="J2884" s="17">
        <v>30</v>
      </c>
      <c r="K2884" s="17"/>
      <c r="L2884" s="17">
        <v>30</v>
      </c>
      <c r="M2884" s="16" t="s">
        <v>1864</v>
      </c>
      <c r="N2884" s="15">
        <v>41986</v>
      </c>
    </row>
    <row r="2885" spans="1:14" x14ac:dyDescent="0.2">
      <c r="A2885" s="18">
        <v>41560.661030092589</v>
      </c>
      <c r="B2885" s="16" t="s">
        <v>85</v>
      </c>
      <c r="C2885" s="16" t="s">
        <v>1831</v>
      </c>
      <c r="F2885" s="16" t="s">
        <v>288</v>
      </c>
      <c r="G2885" s="16" t="s">
        <v>10</v>
      </c>
      <c r="H2885" s="16" t="s">
        <v>271</v>
      </c>
      <c r="I2885" s="16" t="s">
        <v>271</v>
      </c>
      <c r="J2885" s="17">
        <v>30</v>
      </c>
      <c r="K2885" s="17"/>
      <c r="L2885" s="17">
        <v>30</v>
      </c>
      <c r="M2885" s="16" t="s">
        <v>1864</v>
      </c>
      <c r="N2885" s="15">
        <v>41747</v>
      </c>
    </row>
    <row r="2886" spans="1:14" x14ac:dyDescent="0.2">
      <c r="A2886" s="18">
        <v>41560.661412037036</v>
      </c>
      <c r="B2886" s="16" t="s">
        <v>85</v>
      </c>
      <c r="C2886" s="16" t="s">
        <v>1844</v>
      </c>
      <c r="F2886" s="16" t="s">
        <v>288</v>
      </c>
      <c r="G2886" s="16" t="s">
        <v>10</v>
      </c>
      <c r="H2886" s="16" t="s">
        <v>271</v>
      </c>
      <c r="I2886" s="16" t="s">
        <v>271</v>
      </c>
      <c r="J2886" s="17">
        <v>30</v>
      </c>
      <c r="K2886" s="17"/>
      <c r="L2886" s="17">
        <v>30</v>
      </c>
      <c r="M2886" s="16" t="s">
        <v>1864</v>
      </c>
      <c r="N2886" s="15">
        <v>41900</v>
      </c>
    </row>
    <row r="2887" spans="1:14" x14ac:dyDescent="0.2">
      <c r="A2887" s="18">
        <v>41560.661736111113</v>
      </c>
      <c r="B2887" s="16" t="s">
        <v>85</v>
      </c>
      <c r="C2887" s="16" t="s">
        <v>1828</v>
      </c>
      <c r="F2887" s="16" t="s">
        <v>288</v>
      </c>
      <c r="G2887" s="16" t="s">
        <v>10</v>
      </c>
      <c r="H2887" s="16" t="s">
        <v>271</v>
      </c>
      <c r="I2887" s="16" t="s">
        <v>271</v>
      </c>
      <c r="J2887" s="17">
        <v>30</v>
      </c>
      <c r="K2887" s="17"/>
      <c r="L2887" s="17">
        <v>30</v>
      </c>
      <c r="M2887" s="16" t="s">
        <v>1864</v>
      </c>
      <c r="N2887" s="15">
        <v>41746</v>
      </c>
    </row>
    <row r="2888" spans="1:14" x14ac:dyDescent="0.2">
      <c r="A2888" s="18">
        <v>41560.662164351852</v>
      </c>
      <c r="B2888" s="16" t="s">
        <v>85</v>
      </c>
      <c r="C2888" s="16" t="s">
        <v>1828</v>
      </c>
      <c r="F2888" s="16" t="s">
        <v>288</v>
      </c>
      <c r="G2888" s="16" t="s">
        <v>10</v>
      </c>
      <c r="H2888" s="16" t="s">
        <v>271</v>
      </c>
      <c r="I2888" s="16" t="s">
        <v>271</v>
      </c>
      <c r="J2888" s="17">
        <v>30</v>
      </c>
      <c r="K2888" s="17"/>
      <c r="L2888" s="17">
        <v>30</v>
      </c>
      <c r="M2888" s="16" t="s">
        <v>1864</v>
      </c>
      <c r="N2888" s="15">
        <v>41746</v>
      </c>
    </row>
    <row r="2889" spans="1:14" x14ac:dyDescent="0.2">
      <c r="A2889" s="18">
        <v>41560.662511574075</v>
      </c>
      <c r="B2889" s="16" t="s">
        <v>85</v>
      </c>
      <c r="C2889" s="16" t="s">
        <v>618</v>
      </c>
      <c r="F2889" s="16" t="s">
        <v>288</v>
      </c>
      <c r="G2889" s="16" t="s">
        <v>10</v>
      </c>
      <c r="H2889" s="16" t="s">
        <v>271</v>
      </c>
      <c r="I2889" s="16" t="s">
        <v>271</v>
      </c>
      <c r="J2889" s="17">
        <v>30</v>
      </c>
      <c r="K2889" s="17"/>
      <c r="L2889" s="17">
        <v>30</v>
      </c>
      <c r="M2889" s="16" t="s">
        <v>1864</v>
      </c>
      <c r="N2889" s="15">
        <v>41853</v>
      </c>
    </row>
    <row r="2890" spans="1:14" x14ac:dyDescent="0.2">
      <c r="A2890" s="18">
        <v>41560.662858796299</v>
      </c>
      <c r="B2890" s="16" t="s">
        <v>85</v>
      </c>
      <c r="C2890" s="16" t="s">
        <v>1845</v>
      </c>
      <c r="F2890" s="16" t="s">
        <v>288</v>
      </c>
      <c r="G2890" s="16" t="s">
        <v>10</v>
      </c>
      <c r="H2890" s="16" t="s">
        <v>271</v>
      </c>
      <c r="I2890" s="16" t="s">
        <v>271</v>
      </c>
      <c r="J2890" s="17">
        <v>30</v>
      </c>
      <c r="K2890" s="17"/>
      <c r="L2890" s="17">
        <v>30</v>
      </c>
      <c r="M2890" s="16" t="s">
        <v>1864</v>
      </c>
      <c r="N2890" s="15">
        <v>41843</v>
      </c>
    </row>
    <row r="2891" spans="1:14" x14ac:dyDescent="0.2">
      <c r="A2891" s="18">
        <v>41560.713321759256</v>
      </c>
      <c r="B2891" s="16" t="s">
        <v>177</v>
      </c>
      <c r="C2891" s="16" t="s">
        <v>1846</v>
      </c>
      <c r="F2891" s="16" t="s">
        <v>326</v>
      </c>
      <c r="G2891" s="16" t="s">
        <v>10</v>
      </c>
      <c r="H2891" s="16" t="s">
        <v>252</v>
      </c>
      <c r="I2891" s="16" t="s">
        <v>252</v>
      </c>
      <c r="J2891" s="17">
        <v>20</v>
      </c>
      <c r="K2891" s="17"/>
      <c r="L2891" s="17">
        <v>20</v>
      </c>
      <c r="M2891" s="16" t="s">
        <v>1864</v>
      </c>
      <c r="N2891" s="15">
        <v>41675</v>
      </c>
    </row>
    <row r="2892" spans="1:14" x14ac:dyDescent="0.2">
      <c r="A2892" s="18">
        <v>41560.83457175926</v>
      </c>
      <c r="B2892" s="16" t="s">
        <v>90</v>
      </c>
      <c r="C2892" s="16" t="s">
        <v>1847</v>
      </c>
      <c r="F2892" s="16" t="s">
        <v>288</v>
      </c>
      <c r="G2892" s="16" t="s">
        <v>10</v>
      </c>
      <c r="H2892" s="16" t="s">
        <v>256</v>
      </c>
      <c r="I2892" s="16" t="s">
        <v>256</v>
      </c>
      <c r="J2892" s="17">
        <v>30</v>
      </c>
      <c r="K2892" s="17"/>
      <c r="L2892" s="17">
        <v>30</v>
      </c>
      <c r="M2892" s="16" t="s">
        <v>1864</v>
      </c>
      <c r="N2892" s="15">
        <v>41978</v>
      </c>
    </row>
    <row r="2893" spans="1:14" x14ac:dyDescent="0.2">
      <c r="A2893" s="18">
        <v>41560.847627314812</v>
      </c>
      <c r="B2893" s="16" t="s">
        <v>78</v>
      </c>
      <c r="C2893" s="16" t="s">
        <v>1848</v>
      </c>
      <c r="F2893" s="16" t="s">
        <v>288</v>
      </c>
      <c r="G2893" s="16" t="s">
        <v>10</v>
      </c>
      <c r="H2893" s="16" t="s">
        <v>252</v>
      </c>
      <c r="I2893" s="16" t="s">
        <v>252</v>
      </c>
      <c r="J2893" s="17">
        <v>30</v>
      </c>
      <c r="K2893" s="17"/>
      <c r="L2893" s="17">
        <v>30</v>
      </c>
      <c r="M2893" s="16" t="s">
        <v>1864</v>
      </c>
      <c r="N2893" s="15">
        <v>41657</v>
      </c>
    </row>
    <row r="2894" spans="1:14" x14ac:dyDescent="0.2">
      <c r="A2894" s="18">
        <v>41561.388495370367</v>
      </c>
      <c r="B2894" s="16" t="s">
        <v>62</v>
      </c>
      <c r="C2894" s="16" t="s">
        <v>520</v>
      </c>
      <c r="F2894" s="16" t="s">
        <v>280</v>
      </c>
      <c r="G2894" s="16" t="s">
        <v>10</v>
      </c>
      <c r="H2894" s="16" t="s">
        <v>252</v>
      </c>
      <c r="I2894" s="16" t="s">
        <v>252</v>
      </c>
      <c r="J2894" s="17">
        <v>30</v>
      </c>
      <c r="K2894" s="17"/>
      <c r="L2894" s="17">
        <v>30</v>
      </c>
      <c r="M2894" s="16" t="s">
        <v>1864</v>
      </c>
      <c r="N2894" s="15">
        <v>41936</v>
      </c>
    </row>
    <row r="2895" spans="1:14" x14ac:dyDescent="0.2">
      <c r="A2895" s="18">
        <v>41561.389247685183</v>
      </c>
      <c r="B2895" s="16" t="s">
        <v>62</v>
      </c>
      <c r="C2895" s="16" t="s">
        <v>283</v>
      </c>
      <c r="F2895" s="16" t="s">
        <v>280</v>
      </c>
      <c r="G2895" s="16" t="s">
        <v>10</v>
      </c>
      <c r="H2895" s="16" t="s">
        <v>252</v>
      </c>
      <c r="I2895" s="16" t="s">
        <v>252</v>
      </c>
      <c r="J2895" s="17">
        <v>30</v>
      </c>
      <c r="K2895" s="17"/>
      <c r="L2895" s="17">
        <v>30</v>
      </c>
      <c r="M2895" s="16" t="s">
        <v>1864</v>
      </c>
      <c r="N2895" s="15">
        <v>41794</v>
      </c>
    </row>
    <row r="2896" spans="1:14" x14ac:dyDescent="0.2">
      <c r="A2896" s="18">
        <v>41561.389560185184</v>
      </c>
      <c r="B2896" s="16" t="s">
        <v>62</v>
      </c>
      <c r="C2896" s="16" t="s">
        <v>283</v>
      </c>
      <c r="F2896" s="16" t="s">
        <v>280</v>
      </c>
      <c r="G2896" s="16" t="s">
        <v>10</v>
      </c>
      <c r="H2896" s="16" t="s">
        <v>252</v>
      </c>
      <c r="I2896" s="16" t="s">
        <v>252</v>
      </c>
      <c r="J2896" s="17">
        <v>30</v>
      </c>
      <c r="K2896" s="17"/>
      <c r="L2896" s="17">
        <v>30</v>
      </c>
      <c r="M2896" s="16" t="s">
        <v>1864</v>
      </c>
      <c r="N2896" s="15">
        <v>41794</v>
      </c>
    </row>
    <row r="2897" spans="1:14" x14ac:dyDescent="0.2">
      <c r="A2897" s="18">
        <v>41561.406539351854</v>
      </c>
      <c r="B2897" s="16" t="s">
        <v>75</v>
      </c>
      <c r="C2897" s="16" t="s">
        <v>331</v>
      </c>
      <c r="F2897" s="16" t="s">
        <v>280</v>
      </c>
      <c r="G2897" s="16" t="s">
        <v>10</v>
      </c>
      <c r="H2897" s="16" t="s">
        <v>251</v>
      </c>
      <c r="I2897" s="16" t="s">
        <v>251</v>
      </c>
      <c r="J2897" s="17">
        <v>30</v>
      </c>
      <c r="K2897" s="17"/>
      <c r="L2897" s="17">
        <v>30</v>
      </c>
      <c r="M2897" s="16" t="s">
        <v>1864</v>
      </c>
      <c r="N2897" s="15">
        <v>41650</v>
      </c>
    </row>
    <row r="2898" spans="1:14" x14ac:dyDescent="0.2">
      <c r="A2898" s="18">
        <v>41561.454097222224</v>
      </c>
      <c r="B2898" s="16" t="s">
        <v>103</v>
      </c>
      <c r="C2898" s="16" t="s">
        <v>374</v>
      </c>
      <c r="F2898" s="16" t="s">
        <v>280</v>
      </c>
      <c r="G2898" s="16" t="s">
        <v>10</v>
      </c>
      <c r="H2898" s="16" t="s">
        <v>253</v>
      </c>
      <c r="I2898" s="16" t="s">
        <v>253</v>
      </c>
      <c r="J2898" s="17">
        <v>30</v>
      </c>
      <c r="K2898" s="17"/>
      <c r="L2898" s="17">
        <v>30</v>
      </c>
      <c r="M2898" s="16" t="s">
        <v>1863</v>
      </c>
      <c r="N2898" s="15"/>
    </row>
    <row r="2899" spans="1:14" x14ac:dyDescent="0.2">
      <c r="A2899" s="18">
        <v>41561.489201388889</v>
      </c>
      <c r="B2899" s="16" t="s">
        <v>70</v>
      </c>
      <c r="C2899" s="16" t="s">
        <v>588</v>
      </c>
      <c r="F2899" s="16" t="s">
        <v>274</v>
      </c>
      <c r="G2899" s="16" t="s">
        <v>10</v>
      </c>
      <c r="H2899" s="16" t="s">
        <v>252</v>
      </c>
      <c r="I2899" s="16" t="s">
        <v>252</v>
      </c>
      <c r="J2899" s="17">
        <v>30</v>
      </c>
      <c r="K2899" s="17"/>
      <c r="L2899" s="17">
        <v>30</v>
      </c>
      <c r="M2899" s="16" t="s">
        <v>1864</v>
      </c>
      <c r="N2899" s="15">
        <v>41653</v>
      </c>
    </row>
    <row r="2900" spans="1:14" x14ac:dyDescent="0.2">
      <c r="A2900" s="18">
        <v>41561.530856481484</v>
      </c>
      <c r="B2900" s="16" t="s">
        <v>103</v>
      </c>
      <c r="C2900" s="16" t="s">
        <v>1812</v>
      </c>
      <c r="F2900" s="16" t="s">
        <v>280</v>
      </c>
      <c r="G2900" s="16" t="s">
        <v>10</v>
      </c>
      <c r="H2900" s="16" t="s">
        <v>253</v>
      </c>
      <c r="I2900" s="16" t="s">
        <v>253</v>
      </c>
      <c r="J2900" s="17">
        <v>30</v>
      </c>
      <c r="K2900" s="17"/>
      <c r="L2900" s="17">
        <v>30</v>
      </c>
      <c r="M2900" s="16" t="s">
        <v>1863</v>
      </c>
      <c r="N2900" s="15"/>
    </row>
    <row r="2901" spans="1:14" x14ac:dyDescent="0.2">
      <c r="A2901" s="18">
        <v>41561.5315162037</v>
      </c>
      <c r="B2901" s="16" t="s">
        <v>103</v>
      </c>
      <c r="C2901" s="16" t="s">
        <v>1849</v>
      </c>
      <c r="F2901" s="16" t="s">
        <v>280</v>
      </c>
      <c r="G2901" s="16" t="s">
        <v>10</v>
      </c>
      <c r="H2901" s="16" t="s">
        <v>253</v>
      </c>
      <c r="I2901" s="16" t="s">
        <v>253</v>
      </c>
      <c r="J2901" s="17">
        <v>30</v>
      </c>
      <c r="K2901" s="17"/>
      <c r="L2901" s="17">
        <v>30</v>
      </c>
      <c r="M2901" s="16" t="s">
        <v>1863</v>
      </c>
      <c r="N2901" s="15"/>
    </row>
    <row r="2902" spans="1:14" x14ac:dyDescent="0.2">
      <c r="A2902" s="18">
        <v>41561.533692129633</v>
      </c>
      <c r="B2902" s="16" t="s">
        <v>103</v>
      </c>
      <c r="C2902" s="16" t="s">
        <v>532</v>
      </c>
      <c r="F2902" s="16" t="s">
        <v>280</v>
      </c>
      <c r="G2902" s="16" t="s">
        <v>10</v>
      </c>
      <c r="H2902" s="16" t="s">
        <v>252</v>
      </c>
      <c r="I2902" s="16" t="s">
        <v>252</v>
      </c>
      <c r="J2902" s="17">
        <v>30</v>
      </c>
      <c r="K2902" s="17"/>
      <c r="L2902" s="17">
        <v>30</v>
      </c>
      <c r="M2902" s="16" t="s">
        <v>1864</v>
      </c>
      <c r="N2902" s="15">
        <v>41786</v>
      </c>
    </row>
    <row r="2903" spans="1:14" x14ac:dyDescent="0.2">
      <c r="A2903" s="18">
        <v>41561.534814814811</v>
      </c>
      <c r="B2903" s="16" t="s">
        <v>103</v>
      </c>
      <c r="C2903" s="16" t="s">
        <v>532</v>
      </c>
      <c r="F2903" s="16" t="s">
        <v>280</v>
      </c>
      <c r="G2903" s="16" t="s">
        <v>10</v>
      </c>
      <c r="H2903" s="16" t="s">
        <v>252</v>
      </c>
      <c r="I2903" s="16" t="s">
        <v>252</v>
      </c>
      <c r="J2903" s="17">
        <v>30</v>
      </c>
      <c r="K2903" s="17"/>
      <c r="L2903" s="17">
        <v>30</v>
      </c>
      <c r="M2903" s="16" t="s">
        <v>1864</v>
      </c>
      <c r="N2903" s="15">
        <v>41786</v>
      </c>
    </row>
    <row r="2904" spans="1:14" x14ac:dyDescent="0.2">
      <c r="A2904" s="18">
        <v>41561.535532407404</v>
      </c>
      <c r="B2904" s="16" t="s">
        <v>103</v>
      </c>
      <c r="C2904" s="16" t="s">
        <v>532</v>
      </c>
      <c r="F2904" s="16" t="s">
        <v>280</v>
      </c>
      <c r="G2904" s="16" t="s">
        <v>10</v>
      </c>
      <c r="H2904" s="16" t="s">
        <v>252</v>
      </c>
      <c r="I2904" s="16" t="s">
        <v>252</v>
      </c>
      <c r="J2904" s="17">
        <v>30</v>
      </c>
      <c r="K2904" s="17"/>
      <c r="L2904" s="17">
        <v>30</v>
      </c>
      <c r="M2904" s="16" t="s">
        <v>1864</v>
      </c>
      <c r="N2904" s="15">
        <v>41786</v>
      </c>
    </row>
    <row r="2905" spans="1:14" x14ac:dyDescent="0.2">
      <c r="A2905" s="18">
        <v>41561.547789351855</v>
      </c>
      <c r="B2905" s="16" t="s">
        <v>103</v>
      </c>
      <c r="C2905" s="16" t="s">
        <v>532</v>
      </c>
      <c r="F2905" s="16" t="s">
        <v>280</v>
      </c>
      <c r="G2905" s="16" t="s">
        <v>10</v>
      </c>
      <c r="H2905" s="16" t="s">
        <v>252</v>
      </c>
      <c r="I2905" s="16" t="s">
        <v>252</v>
      </c>
      <c r="J2905" s="17">
        <v>30</v>
      </c>
      <c r="K2905" s="17"/>
      <c r="L2905" s="17">
        <v>30</v>
      </c>
      <c r="M2905" s="16" t="s">
        <v>1864</v>
      </c>
      <c r="N2905" s="15">
        <v>41786</v>
      </c>
    </row>
    <row r="2906" spans="1:14" x14ac:dyDescent="0.2">
      <c r="A2906" s="18">
        <v>41561.67696759259</v>
      </c>
      <c r="B2906" s="16" t="s">
        <v>144</v>
      </c>
      <c r="C2906" s="16" t="s">
        <v>1850</v>
      </c>
      <c r="F2906" s="16" t="s">
        <v>288</v>
      </c>
      <c r="G2906" s="16" t="s">
        <v>10</v>
      </c>
      <c r="H2906" s="16" t="s">
        <v>253</v>
      </c>
      <c r="I2906" s="16" t="s">
        <v>253</v>
      </c>
      <c r="J2906" s="17">
        <v>30</v>
      </c>
      <c r="K2906" s="17"/>
      <c r="L2906" s="17">
        <v>30</v>
      </c>
      <c r="M2906" s="16" t="s">
        <v>1864</v>
      </c>
      <c r="N2906" s="15">
        <v>41748</v>
      </c>
    </row>
    <row r="2907" spans="1:14" x14ac:dyDescent="0.2">
      <c r="A2907" s="18">
        <v>41561.677245370367</v>
      </c>
      <c r="B2907" s="16" t="s">
        <v>144</v>
      </c>
      <c r="C2907" s="16" t="s">
        <v>1851</v>
      </c>
      <c r="F2907" s="16" t="s">
        <v>288</v>
      </c>
      <c r="G2907" s="16" t="s">
        <v>10</v>
      </c>
      <c r="H2907" s="16" t="s">
        <v>253</v>
      </c>
      <c r="I2907" s="16" t="s">
        <v>253</v>
      </c>
      <c r="J2907" s="17">
        <v>30</v>
      </c>
      <c r="K2907" s="17"/>
      <c r="L2907" s="17">
        <v>30</v>
      </c>
      <c r="M2907" s="16" t="s">
        <v>1864</v>
      </c>
      <c r="N2907" s="15">
        <v>41749</v>
      </c>
    </row>
    <row r="2908" spans="1:14" x14ac:dyDescent="0.2">
      <c r="A2908" s="18">
        <v>41561.708182870374</v>
      </c>
      <c r="B2908" s="16" t="s">
        <v>70</v>
      </c>
      <c r="C2908" s="16" t="s">
        <v>1497</v>
      </c>
      <c r="F2908" s="16" t="s">
        <v>274</v>
      </c>
      <c r="G2908" s="16" t="s">
        <v>10</v>
      </c>
      <c r="H2908" s="16" t="s">
        <v>252</v>
      </c>
      <c r="I2908" s="16" t="s">
        <v>252</v>
      </c>
      <c r="J2908" s="17">
        <v>30</v>
      </c>
      <c r="K2908" s="17"/>
      <c r="L2908" s="17">
        <v>30</v>
      </c>
      <c r="M2908" s="16" t="s">
        <v>1864</v>
      </c>
      <c r="N2908" s="15">
        <v>41718</v>
      </c>
    </row>
    <row r="2909" spans="1:14" x14ac:dyDescent="0.2">
      <c r="A2909" s="18">
        <v>41561.725300925929</v>
      </c>
      <c r="B2909" s="16" t="s">
        <v>70</v>
      </c>
      <c r="C2909" s="16" t="s">
        <v>1852</v>
      </c>
      <c r="F2909" s="16" t="s">
        <v>276</v>
      </c>
      <c r="G2909" s="16" t="s">
        <v>10</v>
      </c>
      <c r="H2909" s="16" t="s">
        <v>255</v>
      </c>
      <c r="I2909" s="16" t="s">
        <v>255</v>
      </c>
      <c r="J2909" s="17">
        <v>30</v>
      </c>
      <c r="K2909" s="17">
        <v>0</v>
      </c>
      <c r="L2909" s="17">
        <v>30</v>
      </c>
      <c r="M2909" s="16" t="s">
        <v>1864</v>
      </c>
      <c r="N2909" s="15">
        <v>41660</v>
      </c>
    </row>
    <row r="2910" spans="1:14" x14ac:dyDescent="0.2">
      <c r="A2910" s="18">
        <v>41561.788472222222</v>
      </c>
      <c r="B2910" s="16" t="s">
        <v>228</v>
      </c>
      <c r="C2910" s="16" t="s">
        <v>1803</v>
      </c>
      <c r="E2910" s="15">
        <v>41554.790567129632</v>
      </c>
      <c r="F2910" s="16" t="s">
        <v>280</v>
      </c>
      <c r="G2910" s="16" t="s">
        <v>10</v>
      </c>
      <c r="H2910" s="16" t="s">
        <v>252</v>
      </c>
      <c r="I2910" s="16" t="s">
        <v>252</v>
      </c>
      <c r="J2910" s="17">
        <v>220</v>
      </c>
      <c r="K2910" s="17"/>
      <c r="L2910" s="17">
        <v>220</v>
      </c>
      <c r="M2910" s="16" t="s">
        <v>1863</v>
      </c>
      <c r="N2910" s="15"/>
    </row>
    <row r="2911" spans="1:14" x14ac:dyDescent="0.2">
      <c r="A2911" s="18">
        <v>41561.828738425924</v>
      </c>
      <c r="B2911" s="16" t="s">
        <v>249</v>
      </c>
      <c r="C2911" s="16" t="s">
        <v>1853</v>
      </c>
      <c r="F2911" s="16" t="s">
        <v>276</v>
      </c>
      <c r="G2911" s="16" t="s">
        <v>10</v>
      </c>
      <c r="H2911" s="16" t="s">
        <v>252</v>
      </c>
      <c r="I2911" s="16" t="s">
        <v>252</v>
      </c>
      <c r="J2911" s="17">
        <v>30</v>
      </c>
      <c r="K2911" s="17"/>
      <c r="L2911" s="17">
        <v>30</v>
      </c>
      <c r="M2911" s="16" t="s">
        <v>1863</v>
      </c>
      <c r="N2911" s="15"/>
    </row>
    <row r="2912" spans="1:14" x14ac:dyDescent="0.2">
      <c r="A2912" s="18">
        <v>41561.838414351849</v>
      </c>
      <c r="B2912" s="16" t="s">
        <v>250</v>
      </c>
      <c r="C2912" s="16" t="s">
        <v>1854</v>
      </c>
      <c r="E2912" s="15">
        <v>41561.850254629629</v>
      </c>
      <c r="F2912" s="16" t="s">
        <v>280</v>
      </c>
      <c r="G2912" s="16" t="s">
        <v>10</v>
      </c>
      <c r="H2912" s="16" t="s">
        <v>254</v>
      </c>
      <c r="I2912" s="16" t="s">
        <v>254</v>
      </c>
      <c r="J2912" s="17">
        <v>150</v>
      </c>
      <c r="K2912" s="17"/>
      <c r="L2912" s="17">
        <v>150</v>
      </c>
      <c r="M2912" s="16" t="s">
        <v>1864</v>
      </c>
      <c r="N2912" s="15">
        <v>41750</v>
      </c>
    </row>
    <row r="2913" spans="1:14" x14ac:dyDescent="0.2">
      <c r="A2913" s="18">
        <v>41561.838969907411</v>
      </c>
      <c r="B2913" s="16" t="s">
        <v>92</v>
      </c>
      <c r="C2913" s="16" t="s">
        <v>1854</v>
      </c>
      <c r="E2913" s="15">
        <v>41561.850254629629</v>
      </c>
      <c r="F2913" s="16" t="s">
        <v>280</v>
      </c>
      <c r="G2913" s="16" t="s">
        <v>10</v>
      </c>
      <c r="H2913" s="16" t="s">
        <v>254</v>
      </c>
      <c r="I2913" s="16" t="s">
        <v>254</v>
      </c>
      <c r="J2913" s="17">
        <v>150</v>
      </c>
      <c r="K2913" s="17"/>
      <c r="L2913" s="17">
        <v>150</v>
      </c>
      <c r="M2913" s="16" t="s">
        <v>1864</v>
      </c>
      <c r="N2913" s="15">
        <v>41750</v>
      </c>
    </row>
    <row r="2914" spans="1:14" x14ac:dyDescent="0.2">
      <c r="A2914" s="18">
        <v>41561.859131944446</v>
      </c>
      <c r="B2914" s="16" t="s">
        <v>128</v>
      </c>
      <c r="C2914" s="16" t="s">
        <v>1176</v>
      </c>
      <c r="F2914" s="16" t="s">
        <v>280</v>
      </c>
      <c r="G2914" s="16" t="s">
        <v>10</v>
      </c>
      <c r="H2914" s="16" t="s">
        <v>252</v>
      </c>
      <c r="I2914" s="16" t="s">
        <v>252</v>
      </c>
      <c r="J2914" s="17">
        <v>220</v>
      </c>
      <c r="K2914" s="17"/>
      <c r="L2914" s="17">
        <v>220</v>
      </c>
      <c r="M2914" s="16" t="s">
        <v>1863</v>
      </c>
      <c r="N2914" s="15"/>
    </row>
    <row r="2915" spans="1:14" x14ac:dyDescent="0.2">
      <c r="A2915" s="18">
        <v>41561.86787037037</v>
      </c>
      <c r="B2915" s="16" t="s">
        <v>208</v>
      </c>
      <c r="C2915" s="16" t="s">
        <v>1855</v>
      </c>
      <c r="F2915" s="16" t="s">
        <v>280</v>
      </c>
      <c r="G2915" s="16" t="s">
        <v>10</v>
      </c>
      <c r="H2915" s="16" t="s">
        <v>252</v>
      </c>
      <c r="I2915" s="16" t="s">
        <v>252</v>
      </c>
      <c r="J2915" s="17">
        <v>30</v>
      </c>
      <c r="K2915" s="17"/>
      <c r="L2915" s="17">
        <v>30</v>
      </c>
      <c r="M2915" s="16" t="s">
        <v>1864</v>
      </c>
      <c r="N2915" s="15">
        <v>41658</v>
      </c>
    </row>
    <row r="2916" spans="1:14" x14ac:dyDescent="0.2">
      <c r="A2916" s="18">
        <v>41562.503460648149</v>
      </c>
      <c r="B2916" s="16" t="s">
        <v>144</v>
      </c>
      <c r="C2916" s="16" t="s">
        <v>1850</v>
      </c>
      <c r="F2916" s="16" t="s">
        <v>288</v>
      </c>
      <c r="G2916" s="16" t="s">
        <v>10</v>
      </c>
      <c r="H2916" s="16" t="s">
        <v>253</v>
      </c>
      <c r="I2916" s="16" t="s">
        <v>253</v>
      </c>
      <c r="J2916" s="17">
        <v>30</v>
      </c>
      <c r="K2916" s="17"/>
      <c r="L2916" s="17">
        <v>30</v>
      </c>
      <c r="M2916" s="16" t="s">
        <v>1864</v>
      </c>
      <c r="N2916" s="15">
        <v>41748</v>
      </c>
    </row>
    <row r="2917" spans="1:14" x14ac:dyDescent="0.2">
      <c r="A2917" s="18">
        <v>41562.503865740742</v>
      </c>
      <c r="B2917" s="16" t="s">
        <v>144</v>
      </c>
      <c r="C2917" s="16" t="s">
        <v>1851</v>
      </c>
      <c r="F2917" s="16" t="s">
        <v>288</v>
      </c>
      <c r="G2917" s="16" t="s">
        <v>10</v>
      </c>
      <c r="H2917" s="16" t="s">
        <v>253</v>
      </c>
      <c r="I2917" s="16" t="s">
        <v>253</v>
      </c>
      <c r="J2917" s="17">
        <v>30</v>
      </c>
      <c r="K2917" s="17"/>
      <c r="L2917" s="17">
        <v>30</v>
      </c>
      <c r="M2917" s="16" t="s">
        <v>1864</v>
      </c>
      <c r="N2917" s="15">
        <v>41749</v>
      </c>
    </row>
    <row r="2918" spans="1:14" x14ac:dyDescent="0.2">
      <c r="A2918" s="18">
        <v>41562.562291666669</v>
      </c>
      <c r="B2918" s="16" t="s">
        <v>144</v>
      </c>
      <c r="C2918" s="16" t="s">
        <v>446</v>
      </c>
      <c r="F2918" s="16" t="s">
        <v>288</v>
      </c>
      <c r="G2918" s="16" t="s">
        <v>10</v>
      </c>
      <c r="H2918" s="16" t="s">
        <v>252</v>
      </c>
      <c r="I2918" s="16" t="s">
        <v>252</v>
      </c>
      <c r="J2918" s="17">
        <v>30</v>
      </c>
      <c r="K2918" s="17"/>
      <c r="L2918" s="17">
        <v>30</v>
      </c>
      <c r="M2918" s="16" t="s">
        <v>1864</v>
      </c>
      <c r="N2918" s="15">
        <v>41701</v>
      </c>
    </row>
    <row r="2919" spans="1:14" x14ac:dyDescent="0.2">
      <c r="A2919" s="18">
        <v>41562.562604166669</v>
      </c>
      <c r="B2919" s="16" t="s">
        <v>144</v>
      </c>
      <c r="C2919" s="16" t="s">
        <v>446</v>
      </c>
      <c r="F2919" s="16" t="s">
        <v>288</v>
      </c>
      <c r="G2919" s="16" t="s">
        <v>10</v>
      </c>
      <c r="H2919" s="16" t="s">
        <v>252</v>
      </c>
      <c r="I2919" s="16" t="s">
        <v>252</v>
      </c>
      <c r="J2919" s="17">
        <v>30</v>
      </c>
      <c r="K2919" s="17"/>
      <c r="L2919" s="17">
        <v>30</v>
      </c>
      <c r="M2919" s="16" t="s">
        <v>1864</v>
      </c>
      <c r="N2919" s="15">
        <v>41701</v>
      </c>
    </row>
    <row r="2920" spans="1:14" x14ac:dyDescent="0.2">
      <c r="A2920" s="18">
        <v>41562.562824074077</v>
      </c>
      <c r="B2920" s="16" t="s">
        <v>144</v>
      </c>
      <c r="C2920" s="16" t="s">
        <v>446</v>
      </c>
      <c r="F2920" s="16" t="s">
        <v>288</v>
      </c>
      <c r="G2920" s="16" t="s">
        <v>10</v>
      </c>
      <c r="H2920" s="16" t="s">
        <v>252</v>
      </c>
      <c r="I2920" s="16" t="s">
        <v>252</v>
      </c>
      <c r="J2920" s="17">
        <v>30</v>
      </c>
      <c r="K2920" s="17"/>
      <c r="L2920" s="17">
        <v>30</v>
      </c>
      <c r="M2920" s="16" t="s">
        <v>1864</v>
      </c>
      <c r="N2920" s="15">
        <v>41701</v>
      </c>
    </row>
    <row r="2921" spans="1:14" x14ac:dyDescent="0.2">
      <c r="A2921" s="18">
        <v>41562.563032407408</v>
      </c>
      <c r="B2921" s="16" t="s">
        <v>144</v>
      </c>
      <c r="C2921" s="16" t="s">
        <v>446</v>
      </c>
      <c r="F2921" s="16" t="s">
        <v>288</v>
      </c>
      <c r="G2921" s="16" t="s">
        <v>10</v>
      </c>
      <c r="H2921" s="16" t="s">
        <v>252</v>
      </c>
      <c r="I2921" s="16" t="s">
        <v>252</v>
      </c>
      <c r="J2921" s="17">
        <v>30</v>
      </c>
      <c r="K2921" s="17"/>
      <c r="L2921" s="17">
        <v>30</v>
      </c>
      <c r="M2921" s="16" t="s">
        <v>1864</v>
      </c>
      <c r="N2921" s="15">
        <v>41701</v>
      </c>
    </row>
    <row r="2922" spans="1:14" x14ac:dyDescent="0.2">
      <c r="A2922" s="18">
        <v>41562.563275462962</v>
      </c>
      <c r="B2922" s="16" t="s">
        <v>144</v>
      </c>
      <c r="C2922" s="16" t="s">
        <v>446</v>
      </c>
      <c r="F2922" s="16" t="s">
        <v>288</v>
      </c>
      <c r="G2922" s="16" t="s">
        <v>10</v>
      </c>
      <c r="H2922" s="16" t="s">
        <v>252</v>
      </c>
      <c r="I2922" s="16" t="s">
        <v>252</v>
      </c>
      <c r="J2922" s="17">
        <v>30</v>
      </c>
      <c r="K2922" s="17"/>
      <c r="L2922" s="17">
        <v>30</v>
      </c>
      <c r="M2922" s="16" t="s">
        <v>1864</v>
      </c>
      <c r="N2922" s="15">
        <v>41701</v>
      </c>
    </row>
    <row r="2923" spans="1:14" x14ac:dyDescent="0.2">
      <c r="A2923" s="18">
        <v>41562.61142361111</v>
      </c>
      <c r="B2923" s="16" t="s">
        <v>56</v>
      </c>
      <c r="C2923" s="16" t="s">
        <v>1856</v>
      </c>
      <c r="F2923" s="16" t="s">
        <v>274</v>
      </c>
      <c r="G2923" s="16" t="s">
        <v>10</v>
      </c>
      <c r="H2923" s="16" t="s">
        <v>253</v>
      </c>
      <c r="I2923" s="16" t="s">
        <v>253</v>
      </c>
      <c r="J2923" s="17">
        <v>30</v>
      </c>
      <c r="K2923" s="17"/>
      <c r="L2923" s="17">
        <v>30</v>
      </c>
      <c r="M2923" s="16" t="s">
        <v>1864</v>
      </c>
      <c r="N2923" s="15">
        <v>41751</v>
      </c>
    </row>
    <row r="2924" spans="1:14" x14ac:dyDescent="0.2">
      <c r="A2924" s="18">
        <v>41562.611678240741</v>
      </c>
      <c r="B2924" s="16" t="s">
        <v>56</v>
      </c>
      <c r="C2924" s="16" t="s">
        <v>1856</v>
      </c>
      <c r="F2924" s="16" t="s">
        <v>274</v>
      </c>
      <c r="G2924" s="16" t="s">
        <v>10</v>
      </c>
      <c r="H2924" s="16" t="s">
        <v>253</v>
      </c>
      <c r="I2924" s="16" t="s">
        <v>253</v>
      </c>
      <c r="J2924" s="17">
        <v>30</v>
      </c>
      <c r="K2924" s="17"/>
      <c r="L2924" s="17">
        <v>30</v>
      </c>
      <c r="M2924" s="16" t="s">
        <v>1864</v>
      </c>
      <c r="N2924" s="15">
        <v>41751</v>
      </c>
    </row>
    <row r="2925" spans="1:14" x14ac:dyDescent="0.2">
      <c r="A2925" s="18">
        <v>41593.611840277779</v>
      </c>
      <c r="B2925" s="16" t="s">
        <v>56</v>
      </c>
      <c r="C2925" s="16" t="s">
        <v>1857</v>
      </c>
      <c r="F2925" s="16" t="s">
        <v>274</v>
      </c>
      <c r="G2925" s="16" t="s">
        <v>10</v>
      </c>
      <c r="H2925" s="16" t="s">
        <v>253</v>
      </c>
      <c r="I2925" s="16" t="s">
        <v>253</v>
      </c>
      <c r="J2925" s="17">
        <v>30</v>
      </c>
      <c r="K2925" s="17"/>
      <c r="L2925" s="17">
        <v>30</v>
      </c>
      <c r="M2925" s="16" t="s">
        <v>1864</v>
      </c>
      <c r="N2925" s="15">
        <v>41675</v>
      </c>
    </row>
    <row r="2926" spans="1:14" x14ac:dyDescent="0.2">
      <c r="A2926" s="18">
        <v>41593.612129629626</v>
      </c>
      <c r="B2926" s="16" t="s">
        <v>56</v>
      </c>
      <c r="C2926" s="16" t="s">
        <v>1858</v>
      </c>
      <c r="F2926" s="16" t="s">
        <v>274</v>
      </c>
      <c r="G2926" s="16" t="s">
        <v>10</v>
      </c>
      <c r="H2926" s="16" t="s">
        <v>253</v>
      </c>
      <c r="I2926" s="16" t="s">
        <v>253</v>
      </c>
      <c r="J2926" s="17">
        <v>30</v>
      </c>
      <c r="K2926" s="17"/>
      <c r="L2926" s="17">
        <v>30</v>
      </c>
      <c r="M2926" s="16" t="s">
        <v>1864</v>
      </c>
      <c r="N2926" s="15">
        <v>41687</v>
      </c>
    </row>
    <row r="2927" spans="1:14" x14ac:dyDescent="0.2">
      <c r="A2927" s="18">
        <v>41593.670312499999</v>
      </c>
      <c r="B2927" s="16" t="s">
        <v>56</v>
      </c>
      <c r="C2927" s="16" t="s">
        <v>1859</v>
      </c>
      <c r="F2927" s="16" t="s">
        <v>274</v>
      </c>
      <c r="G2927" s="16" t="s">
        <v>10</v>
      </c>
      <c r="H2927" s="16" t="s">
        <v>253</v>
      </c>
      <c r="I2927" s="16" t="s">
        <v>253</v>
      </c>
      <c r="J2927" s="17">
        <v>30</v>
      </c>
      <c r="K2927" s="17"/>
      <c r="L2927" s="17">
        <v>30</v>
      </c>
      <c r="M2927" s="16" t="s">
        <v>1864</v>
      </c>
      <c r="N2927" s="15">
        <v>41643</v>
      </c>
    </row>
    <row r="2928" spans="1:14" x14ac:dyDescent="0.2">
      <c r="A2928" s="18">
        <v>41593.714317129627</v>
      </c>
      <c r="B2928" s="16" t="s">
        <v>111</v>
      </c>
      <c r="C2928" s="16" t="s">
        <v>1860</v>
      </c>
      <c r="F2928" s="16" t="s">
        <v>280</v>
      </c>
      <c r="G2928" s="16" t="s">
        <v>10</v>
      </c>
      <c r="H2928" s="16" t="s">
        <v>253</v>
      </c>
      <c r="I2928" s="16" t="s">
        <v>253</v>
      </c>
      <c r="J2928" s="17">
        <v>30</v>
      </c>
      <c r="K2928" s="17"/>
      <c r="L2928" s="17">
        <v>30</v>
      </c>
      <c r="M2928" s="16" t="s">
        <v>1863</v>
      </c>
      <c r="N2928" s="15"/>
    </row>
    <row r="2929" spans="1:14" x14ac:dyDescent="0.2">
      <c r="A2929" s="18">
        <v>41562.747511574074</v>
      </c>
      <c r="B2929" s="16" t="s">
        <v>198</v>
      </c>
      <c r="C2929" s="16" t="s">
        <v>472</v>
      </c>
      <c r="F2929" s="16" t="s">
        <v>288</v>
      </c>
      <c r="G2929" s="16" t="s">
        <v>10</v>
      </c>
      <c r="H2929" s="16" t="s">
        <v>255</v>
      </c>
      <c r="I2929" s="16" t="s">
        <v>255</v>
      </c>
      <c r="J2929" s="17">
        <v>949</v>
      </c>
      <c r="K2929" s="17"/>
      <c r="L2929" s="17">
        <v>949</v>
      </c>
      <c r="M2929" s="16" t="s">
        <v>1864</v>
      </c>
      <c r="N2929" s="15">
        <v>41929</v>
      </c>
    </row>
    <row r="2930" spans="1:14" x14ac:dyDescent="0.2">
      <c r="A2930" s="18">
        <v>41562.750879629632</v>
      </c>
      <c r="B2930" s="16" t="s">
        <v>198</v>
      </c>
      <c r="C2930" s="16" t="s">
        <v>682</v>
      </c>
      <c r="F2930" s="16" t="s">
        <v>288</v>
      </c>
      <c r="G2930" s="16" t="s">
        <v>10</v>
      </c>
      <c r="H2930" s="16" t="s">
        <v>253</v>
      </c>
      <c r="I2930" s="16" t="s">
        <v>253</v>
      </c>
      <c r="J2930" s="17">
        <v>30</v>
      </c>
      <c r="K2930" s="17"/>
      <c r="L2930" s="17">
        <v>30</v>
      </c>
      <c r="M2930" s="16" t="s">
        <v>1864</v>
      </c>
      <c r="N2930" s="15">
        <v>41705</v>
      </c>
    </row>
    <row r="2931" spans="1:14" x14ac:dyDescent="0.2">
      <c r="A2931" s="18">
        <v>41562.771261574075</v>
      </c>
      <c r="B2931" s="16" t="s">
        <v>106</v>
      </c>
      <c r="C2931" s="16" t="s">
        <v>1046</v>
      </c>
      <c r="F2931" s="16" t="s">
        <v>288</v>
      </c>
      <c r="G2931" s="16" t="s">
        <v>10</v>
      </c>
      <c r="H2931" s="16" t="s">
        <v>252</v>
      </c>
      <c r="I2931" s="16" t="s">
        <v>252</v>
      </c>
      <c r="J2931" s="17">
        <v>30</v>
      </c>
      <c r="K2931" s="17"/>
      <c r="L2931" s="17">
        <v>30</v>
      </c>
      <c r="M2931" s="16" t="s">
        <v>1864</v>
      </c>
      <c r="N2931" s="15">
        <v>41685</v>
      </c>
    </row>
    <row r="2932" spans="1:14" x14ac:dyDescent="0.2">
      <c r="A2932" s="18">
        <v>41562.841261574074</v>
      </c>
      <c r="B2932" s="16" t="s">
        <v>143</v>
      </c>
      <c r="C2932" s="16" t="s">
        <v>477</v>
      </c>
      <c r="F2932" s="16" t="s">
        <v>288</v>
      </c>
      <c r="G2932" s="16" t="s">
        <v>10</v>
      </c>
      <c r="H2932" s="16" t="s">
        <v>255</v>
      </c>
      <c r="I2932" s="16" t="s">
        <v>255</v>
      </c>
      <c r="J2932" s="17">
        <v>700</v>
      </c>
      <c r="K2932" s="17"/>
      <c r="L2932" s="17">
        <v>700</v>
      </c>
      <c r="M2932" s="16" t="s">
        <v>1864</v>
      </c>
      <c r="N2932" s="15">
        <v>41760</v>
      </c>
    </row>
    <row r="2933" spans="1:14" x14ac:dyDescent="0.2">
      <c r="A2933" s="18">
        <v>41562.843136574076</v>
      </c>
      <c r="B2933" s="16" t="s">
        <v>143</v>
      </c>
      <c r="C2933" s="16" t="s">
        <v>477</v>
      </c>
      <c r="F2933" s="16" t="s">
        <v>288</v>
      </c>
      <c r="G2933" s="16" t="s">
        <v>10</v>
      </c>
      <c r="H2933" s="16" t="s">
        <v>255</v>
      </c>
      <c r="I2933" s="16" t="s">
        <v>255</v>
      </c>
      <c r="J2933" s="17">
        <v>700</v>
      </c>
      <c r="K2933" s="17"/>
      <c r="L2933" s="17">
        <v>700</v>
      </c>
      <c r="M2933" s="16" t="s">
        <v>1864</v>
      </c>
      <c r="N2933" s="15">
        <v>41760</v>
      </c>
    </row>
    <row r="2934" spans="1:14" x14ac:dyDescent="0.2">
      <c r="A2934" s="18">
        <v>41562.843356481484</v>
      </c>
      <c r="B2934" s="16" t="s">
        <v>132</v>
      </c>
      <c r="C2934" s="16" t="s">
        <v>477</v>
      </c>
      <c r="F2934" s="16" t="s">
        <v>288</v>
      </c>
      <c r="G2934" s="16" t="s">
        <v>10</v>
      </c>
      <c r="H2934" s="16" t="s">
        <v>255</v>
      </c>
      <c r="I2934" s="16" t="s">
        <v>255</v>
      </c>
      <c r="J2934" s="17">
        <v>700</v>
      </c>
      <c r="K2934" s="17"/>
      <c r="L2934" s="17">
        <v>700</v>
      </c>
      <c r="M2934" s="16" t="s">
        <v>1864</v>
      </c>
      <c r="N2934" s="15">
        <v>41760</v>
      </c>
    </row>
    <row r="2935" spans="1:14" x14ac:dyDescent="0.2">
      <c r="A2935" s="18">
        <v>41562.844108796293</v>
      </c>
      <c r="B2935" s="16" t="s">
        <v>132</v>
      </c>
      <c r="C2935" s="16" t="s">
        <v>477</v>
      </c>
      <c r="F2935" s="16" t="s">
        <v>288</v>
      </c>
      <c r="G2935" s="16" t="s">
        <v>10</v>
      </c>
      <c r="H2935" s="16" t="s">
        <v>255</v>
      </c>
      <c r="I2935" s="16" t="s">
        <v>255</v>
      </c>
      <c r="J2935" s="17">
        <v>700</v>
      </c>
      <c r="K2935" s="17"/>
      <c r="L2935" s="17">
        <v>700</v>
      </c>
      <c r="M2935" s="16" t="s">
        <v>1864</v>
      </c>
      <c r="N2935" s="15">
        <v>41760</v>
      </c>
    </row>
    <row r="2936" spans="1:14" x14ac:dyDescent="0.2">
      <c r="A2936" s="18">
        <v>41562.848553240743</v>
      </c>
      <c r="B2936" s="16" t="s">
        <v>72</v>
      </c>
      <c r="C2936" s="16" t="s">
        <v>303</v>
      </c>
      <c r="F2936" s="16" t="s">
        <v>274</v>
      </c>
      <c r="G2936" s="16" t="s">
        <v>10</v>
      </c>
      <c r="H2936" s="16" t="s">
        <v>253</v>
      </c>
      <c r="I2936" s="16" t="s">
        <v>253</v>
      </c>
      <c r="J2936" s="17">
        <v>30</v>
      </c>
      <c r="K2936" s="17"/>
      <c r="L2936" s="17">
        <v>30</v>
      </c>
      <c r="M2936" s="16" t="s">
        <v>1864</v>
      </c>
      <c r="N2936" s="15">
        <v>41783</v>
      </c>
    </row>
    <row r="2937" spans="1:14" x14ac:dyDescent="0.2">
      <c r="A2937" s="18">
        <v>41562.855810185189</v>
      </c>
      <c r="B2937" s="16" t="s">
        <v>143</v>
      </c>
      <c r="C2937" s="16" t="s">
        <v>477</v>
      </c>
      <c r="F2937" s="16" t="s">
        <v>288</v>
      </c>
      <c r="G2937" s="16" t="s">
        <v>10</v>
      </c>
      <c r="H2937" s="16" t="s">
        <v>255</v>
      </c>
      <c r="I2937" s="16" t="s">
        <v>255</v>
      </c>
      <c r="J2937" s="17">
        <v>700</v>
      </c>
      <c r="K2937" s="17"/>
      <c r="L2937" s="17">
        <v>700</v>
      </c>
      <c r="M2937" s="16" t="s">
        <v>1864</v>
      </c>
      <c r="N2937" s="15">
        <v>41760</v>
      </c>
    </row>
    <row r="2938" spans="1:14" x14ac:dyDescent="0.2">
      <c r="A2938" s="18">
        <v>41562.904432870368</v>
      </c>
      <c r="B2938" s="16" t="s">
        <v>185</v>
      </c>
      <c r="C2938" s="16" t="s">
        <v>283</v>
      </c>
      <c r="F2938" s="16" t="s">
        <v>280</v>
      </c>
      <c r="G2938" s="16" t="s">
        <v>10</v>
      </c>
      <c r="H2938" s="16" t="s">
        <v>252</v>
      </c>
      <c r="I2938" s="16" t="s">
        <v>252</v>
      </c>
      <c r="J2938" s="17">
        <v>30</v>
      </c>
      <c r="K2938" s="17"/>
      <c r="L2938" s="17">
        <v>30</v>
      </c>
      <c r="M2938" s="16" t="s">
        <v>1864</v>
      </c>
      <c r="N2938" s="15">
        <v>41794</v>
      </c>
    </row>
    <row r="2939" spans="1:14" x14ac:dyDescent="0.2">
      <c r="A2939" s="18">
        <v>41562.904641203706</v>
      </c>
      <c r="B2939" s="16" t="s">
        <v>185</v>
      </c>
      <c r="C2939" s="16" t="s">
        <v>283</v>
      </c>
      <c r="F2939" s="16" t="s">
        <v>280</v>
      </c>
      <c r="G2939" s="16" t="s">
        <v>10</v>
      </c>
      <c r="H2939" s="16" t="s">
        <v>252</v>
      </c>
      <c r="I2939" s="16" t="s">
        <v>252</v>
      </c>
      <c r="J2939" s="17">
        <v>30</v>
      </c>
      <c r="K2939" s="17"/>
      <c r="L2939" s="17">
        <v>30</v>
      </c>
      <c r="M2939" s="16" t="s">
        <v>1864</v>
      </c>
      <c r="N2939" s="15">
        <v>41794</v>
      </c>
    </row>
    <row r="2940" spans="1:14" x14ac:dyDescent="0.2">
      <c r="A2940" s="18">
        <v>41562.905486111114</v>
      </c>
      <c r="B2940" s="16" t="s">
        <v>185</v>
      </c>
      <c r="C2940" s="16" t="s">
        <v>520</v>
      </c>
      <c r="F2940" s="16" t="s">
        <v>280</v>
      </c>
      <c r="G2940" s="16" t="s">
        <v>10</v>
      </c>
      <c r="H2940" s="16" t="s">
        <v>252</v>
      </c>
      <c r="I2940" s="16" t="s">
        <v>252</v>
      </c>
      <c r="J2940" s="17">
        <v>30</v>
      </c>
      <c r="K2940" s="17"/>
      <c r="L2940" s="17">
        <v>30</v>
      </c>
      <c r="M2940" s="16" t="s">
        <v>1864</v>
      </c>
      <c r="N2940" s="15">
        <v>41936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40"/>
  <sheetViews>
    <sheetView tabSelected="1" topLeftCell="R1" workbookViewId="0">
      <selection activeCell="T21" sqref="T21"/>
    </sheetView>
  </sheetViews>
  <sheetFormatPr defaultRowHeight="15" x14ac:dyDescent="0.25"/>
  <cols>
    <col min="1" max="1" width="20.42578125" bestFit="1" customWidth="1"/>
    <col min="2" max="2" width="21.85546875" style="47" customWidth="1"/>
    <col min="3" max="3" width="20.28515625" customWidth="1"/>
    <col min="4" max="4" width="17.5703125" customWidth="1"/>
    <col min="5" max="5" width="17.5703125" style="35" customWidth="1"/>
    <col min="6" max="6" width="19.7109375" customWidth="1"/>
    <col min="7" max="7" width="13" customWidth="1"/>
    <col min="8" max="8" width="17.7109375" customWidth="1"/>
    <col min="9" max="9" width="26.42578125" customWidth="1"/>
    <col min="10" max="10" width="40.140625" customWidth="1"/>
    <col min="11" max="11" width="49" customWidth="1"/>
    <col min="12" max="12" width="36.140625" customWidth="1"/>
    <col min="13" max="13" width="55.7109375" customWidth="1"/>
    <col min="14" max="14" width="19.28515625" customWidth="1"/>
    <col min="15" max="15" width="19" customWidth="1"/>
    <col min="16" max="16" width="35.28515625" style="35" customWidth="1"/>
    <col min="17" max="17" width="32.7109375" customWidth="1"/>
    <col min="18" max="18" width="33" customWidth="1"/>
    <col min="19" max="19" width="32.5703125" customWidth="1"/>
    <col min="20" max="20" width="33.85546875" customWidth="1"/>
    <col min="21" max="21" width="30.7109375" customWidth="1"/>
    <col min="22" max="22" width="30" customWidth="1"/>
    <col min="23" max="23" width="24.28515625" customWidth="1"/>
    <col min="24" max="24" width="26.28515625" bestFit="1" customWidth="1"/>
    <col min="25" max="25" width="21.85546875" bestFit="1" customWidth="1"/>
    <col min="27" max="27" width="17.5703125" bestFit="1" customWidth="1"/>
    <col min="28" max="28" width="19.7109375" bestFit="1" customWidth="1"/>
    <col min="29" max="29" width="13" bestFit="1" customWidth="1"/>
    <col min="30" max="30" width="17.7109375" bestFit="1" customWidth="1"/>
    <col min="31" max="31" width="26.42578125" bestFit="1" customWidth="1"/>
    <col min="32" max="32" width="40.140625" bestFit="1" customWidth="1"/>
    <col min="33" max="33" width="49" bestFit="1" customWidth="1"/>
    <col min="34" max="34" width="36.140625" bestFit="1" customWidth="1"/>
    <col min="35" max="35" width="55.7109375" bestFit="1" customWidth="1"/>
    <col min="36" max="36" width="19.28515625" bestFit="1" customWidth="1"/>
    <col min="37" max="37" width="19" bestFit="1" customWidth="1"/>
    <col min="38" max="38" width="76" bestFit="1" customWidth="1"/>
    <col min="39" max="39" width="33" bestFit="1" customWidth="1"/>
    <col min="40" max="40" width="32.5703125" bestFit="1" customWidth="1"/>
    <col min="41" max="41" width="33.85546875" bestFit="1" customWidth="1"/>
    <col min="42" max="42" width="27.42578125" bestFit="1" customWidth="1"/>
    <col min="43" max="43" width="30" bestFit="1" customWidth="1"/>
    <col min="44" max="44" width="22" bestFit="1" customWidth="1"/>
    <col min="45" max="45" width="26.28515625" bestFit="1" customWidth="1"/>
  </cols>
  <sheetData>
    <row r="1" spans="1:25" x14ac:dyDescent="0.25">
      <c r="A1" s="30" t="s">
        <v>0</v>
      </c>
      <c r="B1" s="46" t="s">
        <v>1</v>
      </c>
      <c r="C1" s="33" t="s">
        <v>2</v>
      </c>
      <c r="D1" s="30" t="s">
        <v>3</v>
      </c>
      <c r="E1" s="33" t="s">
        <v>1953</v>
      </c>
      <c r="F1" s="30" t="s">
        <v>4</v>
      </c>
      <c r="G1" s="33" t="s">
        <v>5</v>
      </c>
      <c r="H1" s="33" t="s">
        <v>6</v>
      </c>
      <c r="I1" s="33" t="s">
        <v>1922</v>
      </c>
      <c r="J1" s="33" t="s">
        <v>1923</v>
      </c>
      <c r="K1" s="33" t="s">
        <v>8</v>
      </c>
      <c r="L1" s="33" t="s">
        <v>9</v>
      </c>
      <c r="M1" s="33" t="s">
        <v>52</v>
      </c>
      <c r="N1" s="33" t="s">
        <v>1862</v>
      </c>
      <c r="O1" s="30" t="s">
        <v>1952</v>
      </c>
      <c r="P1" s="33" t="s">
        <v>1888</v>
      </c>
      <c r="Q1" s="33" t="s">
        <v>1920</v>
      </c>
      <c r="R1" s="33" t="s">
        <v>1913</v>
      </c>
      <c r="S1" s="33" t="s">
        <v>1916</v>
      </c>
      <c r="T1" s="33" t="s">
        <v>1917</v>
      </c>
      <c r="U1" s="33" t="s">
        <v>1918</v>
      </c>
      <c r="V1" s="33" t="s">
        <v>1914</v>
      </c>
      <c r="W1" s="32" t="s">
        <v>1919</v>
      </c>
      <c r="X1" s="33" t="s">
        <v>1962</v>
      </c>
      <c r="Y1" s="33" t="s">
        <v>1960</v>
      </c>
    </row>
    <row r="2" spans="1:25" x14ac:dyDescent="0.25">
      <c r="A2" s="30">
        <v>41593.65415509259</v>
      </c>
      <c r="B2" s="46">
        <v>915323</v>
      </c>
      <c r="C2" s="33">
        <v>1751529</v>
      </c>
      <c r="D2" s="30">
        <v>41593.715763888889</v>
      </c>
      <c r="E2" s="33">
        <f>IF(выгрузка__22[[#This Row],[Дата активации]]&lt;&gt;"",MONTH(выгрузка__22[[#This Row],[Дата активации]]),0)</f>
        <v>11</v>
      </c>
      <c r="F2" s="30"/>
      <c r="G2" s="33">
        <v>64628</v>
      </c>
      <c r="H2" s="33" t="s">
        <v>10</v>
      </c>
      <c r="I2" s="39" t="s">
        <v>1924</v>
      </c>
      <c r="J2" s="33" t="s">
        <v>1931</v>
      </c>
      <c r="K2" s="33">
        <v>30</v>
      </c>
      <c r="L2" s="33">
        <v>0</v>
      </c>
      <c r="M2" s="33">
        <v>30</v>
      </c>
      <c r="N2" s="33" t="s">
        <v>1863</v>
      </c>
      <c r="O2" s="30"/>
      <c r="P2" s="39" t="s">
        <v>30</v>
      </c>
      <c r="Q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" s="39">
        <f>IF(выгрузка__22[[#This Row],[Дата регистрации]]="",0,1)</f>
        <v>0</v>
      </c>
      <c r="S2" s="39">
        <f>IF(ISNA(VLOOKUP(выгрузка__22[[#This Row],[ЛС дилера]],'дилеры участники'!A:A,1,0)),0,1)</f>
        <v>0</v>
      </c>
      <c r="T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" s="39">
        <f>IF(T2=1,IF(выгрузка__22[[#This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" s="39" t="s">
        <v>1892</v>
      </c>
      <c r="X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" s="48">
        <f>IF(выгрузка__22[[#This Row],[Дата блокировки]]&lt;&gt;"",1,0)</f>
        <v>0</v>
      </c>
    </row>
    <row r="3" spans="1:25" x14ac:dyDescent="0.25">
      <c r="A3" s="30">
        <v>41593.714050925926</v>
      </c>
      <c r="B3" s="46">
        <v>916207</v>
      </c>
      <c r="C3" s="33">
        <v>1751479</v>
      </c>
      <c r="D3" s="30">
        <v>41593.699861111112</v>
      </c>
      <c r="E3" s="33">
        <f>IF(выгрузка__22[[#This Row],[Дата активации]]&lt;&gt;"",MONTH(выгрузка__22[[#This Row],[Дата активации]]),0)</f>
        <v>11</v>
      </c>
      <c r="F3" s="30"/>
      <c r="G3" s="33">
        <v>64626</v>
      </c>
      <c r="H3" s="33" t="s">
        <v>10</v>
      </c>
      <c r="I3" s="39" t="s">
        <v>1924</v>
      </c>
      <c r="J3" s="33" t="s">
        <v>1931</v>
      </c>
      <c r="K3" s="33">
        <v>30</v>
      </c>
      <c r="L3" s="33">
        <v>0</v>
      </c>
      <c r="M3" s="33">
        <v>30</v>
      </c>
      <c r="N3" s="33" t="s">
        <v>1863</v>
      </c>
      <c r="O3" s="30"/>
      <c r="P3" s="39" t="s">
        <v>30</v>
      </c>
      <c r="Q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" s="39">
        <f>IF(выгрузка__22[[#This Row],[Дата регистрации]]="",0,1)</f>
        <v>0</v>
      </c>
      <c r="S3" s="39">
        <f>IF(ISNA(VLOOKUP(выгрузка__22[[#This Row],[ЛС дилера]],'дилеры участники'!A:A,1,0)),0,1)</f>
        <v>0</v>
      </c>
      <c r="T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" s="39">
        <f>IF(T3=1,IF(выгрузка__22[[#This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" s="39" t="s">
        <v>1892</v>
      </c>
      <c r="X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" s="48">
        <f>IF(выгрузка__22[[#This Row],[Дата блокировки]]&lt;&gt;"",1,0)</f>
        <v>0</v>
      </c>
    </row>
    <row r="4" spans="1:25" x14ac:dyDescent="0.25">
      <c r="A4" s="30">
        <v>41593.66946759259</v>
      </c>
      <c r="B4" s="46">
        <v>916510</v>
      </c>
      <c r="C4" s="33">
        <v>1698170</v>
      </c>
      <c r="D4" s="30">
        <v>41593.676076388889</v>
      </c>
      <c r="E4" s="33">
        <f>IF(выгрузка__22[[#This Row],[Дата активации]]&lt;&gt;"",MONTH(выгрузка__22[[#This Row],[Дата активации]]),0)</f>
        <v>11</v>
      </c>
      <c r="F4" s="30"/>
      <c r="G4" s="33">
        <v>73902</v>
      </c>
      <c r="H4" s="33" t="s">
        <v>10</v>
      </c>
      <c r="I4" s="39" t="s">
        <v>1924</v>
      </c>
      <c r="J4" s="33" t="s">
        <v>1931</v>
      </c>
      <c r="K4" s="33">
        <v>1</v>
      </c>
      <c r="L4" s="33">
        <v>88</v>
      </c>
      <c r="M4" s="33">
        <v>89</v>
      </c>
      <c r="N4" s="33" t="s">
        <v>1863</v>
      </c>
      <c r="O4" s="30"/>
      <c r="P4" s="39" t="s">
        <v>30</v>
      </c>
      <c r="Q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" s="39">
        <f>IF(выгрузка__22[[#This Row],[Дата регистрации]]="",0,1)</f>
        <v>0</v>
      </c>
      <c r="S4" s="39">
        <f>IF(ISNA(VLOOKUP(выгрузка__22[[#This Row],[ЛС дилера]],'дилеры участники'!A:A,1,0)),0,1)</f>
        <v>0</v>
      </c>
      <c r="T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" s="39">
        <f>IF(T4=1,IF(выгрузка__22[[#This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" s="39" t="s">
        <v>1892</v>
      </c>
      <c r="X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" s="48">
        <f>IF(выгрузка__22[[#This Row],[Дата блокировки]]&lt;&gt;"",1,0)</f>
        <v>0</v>
      </c>
    </row>
    <row r="5" spans="1:25" x14ac:dyDescent="0.25">
      <c r="A5" s="30">
        <v>41593.534039351849</v>
      </c>
      <c r="B5" s="46">
        <v>916726</v>
      </c>
      <c r="C5" s="33">
        <v>8545217</v>
      </c>
      <c r="D5" s="30">
        <v>41593.586354166669</v>
      </c>
      <c r="E5" s="33">
        <f>IF(выгрузка__22[[#This Row],[Дата активации]]&lt;&gt;"",MONTH(выгрузка__22[[#This Row],[Дата активации]]),0)</f>
        <v>11</v>
      </c>
      <c r="F5" s="30"/>
      <c r="G5" s="33">
        <v>64626</v>
      </c>
      <c r="H5" s="33" t="s">
        <v>10</v>
      </c>
      <c r="I5" s="39" t="s">
        <v>1924</v>
      </c>
      <c r="J5" s="33" t="s">
        <v>1925</v>
      </c>
      <c r="K5" s="33">
        <v>30</v>
      </c>
      <c r="L5" s="33">
        <v>190</v>
      </c>
      <c r="M5" s="33">
        <v>220</v>
      </c>
      <c r="N5" s="33" t="s">
        <v>1863</v>
      </c>
      <c r="O5" s="30"/>
      <c r="P5" s="39" t="s">
        <v>19</v>
      </c>
      <c r="Q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" s="39">
        <f>IF(выгрузка__22[[#This Row],[Дата регистрации]]="",0,1)</f>
        <v>0</v>
      </c>
      <c r="S5" s="39">
        <f>IF(ISNA(VLOOKUP(выгрузка__22[[#This Row],[ЛС дилера]],'дилеры участники'!A:A,1,0)),0,1)</f>
        <v>0</v>
      </c>
      <c r="T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" s="39">
        <f>IF(T5=1,IF(выгрузка__22[[#This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" s="39" t="s">
        <v>1891</v>
      </c>
      <c r="X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" s="48">
        <f>IF(выгрузка__22[[#This Row],[Дата блокировки]]&lt;&gt;"",1,0)</f>
        <v>0</v>
      </c>
    </row>
    <row r="6" spans="1:25" x14ac:dyDescent="0.25">
      <c r="A6" s="30">
        <v>41593.653587962966</v>
      </c>
      <c r="B6" s="46">
        <v>910488</v>
      </c>
      <c r="C6" s="33">
        <v>1750456</v>
      </c>
      <c r="D6" s="30">
        <v>41592.849918981483</v>
      </c>
      <c r="E6" s="33">
        <f>IF(выгрузка__22[[#This Row],[Дата активации]]&lt;&gt;"",MONTH(выгрузка__22[[#This Row],[Дата активации]]),0)</f>
        <v>11</v>
      </c>
      <c r="F6" s="30">
        <v>41592.836504629631</v>
      </c>
      <c r="G6" s="33">
        <v>64626</v>
      </c>
      <c r="H6" s="33" t="s">
        <v>10</v>
      </c>
      <c r="I6" s="39" t="s">
        <v>1924</v>
      </c>
      <c r="J6" s="33" t="s">
        <v>1925</v>
      </c>
      <c r="K6" s="33">
        <v>220</v>
      </c>
      <c r="L6" s="33">
        <v>0</v>
      </c>
      <c r="M6" s="33">
        <v>220</v>
      </c>
      <c r="N6" s="33" t="s">
        <v>1863</v>
      </c>
      <c r="O6" s="30"/>
      <c r="P6" s="39" t="s">
        <v>19</v>
      </c>
      <c r="Q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" s="39">
        <f>IF(выгрузка__22[[#This Row],[Дата регистрации]]="",0,1)</f>
        <v>1</v>
      </c>
      <c r="S6" s="39">
        <f>IF(ISNA(VLOOKUP(выгрузка__22[[#This Row],[ЛС дилера]],'дилеры участники'!A:A,1,0)),0,1)</f>
        <v>0</v>
      </c>
      <c r="T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" s="39">
        <f>IF(T6=1,IF(выгрузка__22[[#This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" s="39" t="s">
        <v>1891</v>
      </c>
      <c r="X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" s="48">
        <f>IF(выгрузка__22[[#This Row],[Дата блокировки]]&lt;&gt;"",1,0)</f>
        <v>0</v>
      </c>
    </row>
    <row r="7" spans="1:25" x14ac:dyDescent="0.25">
      <c r="A7" s="30">
        <v>41593.496550925927</v>
      </c>
      <c r="B7" s="46">
        <v>910489</v>
      </c>
      <c r="C7" s="33">
        <v>8525534</v>
      </c>
      <c r="D7" s="30">
        <v>41591.638229166667</v>
      </c>
      <c r="E7" s="33">
        <f>IF(выгрузка__22[[#This Row],[Дата активации]]&lt;&gt;"",MONTH(выгрузка__22[[#This Row],[Дата активации]]),0)</f>
        <v>11</v>
      </c>
      <c r="F7" s="30"/>
      <c r="G7" s="33">
        <v>64616</v>
      </c>
      <c r="H7" s="33" t="s">
        <v>10</v>
      </c>
      <c r="I7" s="39" t="s">
        <v>1924</v>
      </c>
      <c r="J7" s="33" t="s">
        <v>1928</v>
      </c>
      <c r="K7" s="33">
        <v>30</v>
      </c>
      <c r="L7" s="33">
        <v>0</v>
      </c>
      <c r="M7" s="33">
        <v>30</v>
      </c>
      <c r="N7" s="33" t="s">
        <v>1863</v>
      </c>
      <c r="O7" s="30"/>
      <c r="P7" s="39" t="s">
        <v>1882</v>
      </c>
      <c r="Q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" s="39">
        <f>IF(выгрузка__22[[#This Row],[Дата регистрации]]="",0,1)</f>
        <v>0</v>
      </c>
      <c r="S7" s="39">
        <f>IF(ISNA(VLOOKUP(выгрузка__22[[#This Row],[ЛС дилера]],'дилеры участники'!A:A,1,0)),0,1)</f>
        <v>1</v>
      </c>
      <c r="T7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" s="39">
        <f>IF(T7=1,IF(выгрузка__22[[#This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" s="39" t="s">
        <v>1896</v>
      </c>
      <c r="X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" s="48">
        <f>IF(выгрузка__22[[#This Row],[Дата блокировки]]&lt;&gt;"",1,0)</f>
        <v>0</v>
      </c>
    </row>
    <row r="8" spans="1:25" x14ac:dyDescent="0.25">
      <c r="A8" s="30">
        <v>41593.93922453704</v>
      </c>
      <c r="B8" s="46">
        <v>910470</v>
      </c>
      <c r="C8" s="33">
        <v>8544488</v>
      </c>
      <c r="D8" s="30">
        <v>41590.754664351851</v>
      </c>
      <c r="E8" s="33">
        <f>IF(выгрузка__22[[#This Row],[Дата активации]]&lt;&gt;"",MONTH(выгрузка__22[[#This Row],[Дата активации]]),0)</f>
        <v>11</v>
      </c>
      <c r="F8" s="30"/>
      <c r="G8" s="33">
        <v>64628</v>
      </c>
      <c r="H8" s="33" t="s">
        <v>10</v>
      </c>
      <c r="I8" s="39" t="s">
        <v>1924</v>
      </c>
      <c r="J8" s="33" t="s">
        <v>1925</v>
      </c>
      <c r="K8" s="33">
        <v>30</v>
      </c>
      <c r="L8" s="33">
        <v>200</v>
      </c>
      <c r="M8" s="33">
        <v>230</v>
      </c>
      <c r="N8" s="33" t="s">
        <v>1863</v>
      </c>
      <c r="O8" s="30"/>
      <c r="P8" s="39" t="s">
        <v>19</v>
      </c>
      <c r="Q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" s="39">
        <f>IF(выгрузка__22[[#This Row],[Дата регистрации]]="",0,1)</f>
        <v>0</v>
      </c>
      <c r="S8" s="39">
        <f>IF(ISNA(VLOOKUP(выгрузка__22[[#This Row],[ЛС дилера]],'дилеры участники'!A:A,1,0)),0,1)</f>
        <v>0</v>
      </c>
      <c r="T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" s="39">
        <f>IF(T8=1,IF(выгрузка__22[[#This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" s="39" t="s">
        <v>1891</v>
      </c>
      <c r="X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" s="48">
        <f>IF(выгрузка__22[[#This Row],[Дата блокировки]]&lt;&gt;"",1,0)</f>
        <v>0</v>
      </c>
    </row>
    <row r="9" spans="1:25" x14ac:dyDescent="0.25">
      <c r="A9" s="30">
        <v>41593.927071759259</v>
      </c>
      <c r="B9" s="46">
        <v>916531</v>
      </c>
      <c r="C9" s="33">
        <v>8544557</v>
      </c>
      <c r="D9" s="30">
        <v>41590.713379629633</v>
      </c>
      <c r="E9" s="33">
        <f>IF(выгрузка__22[[#This Row],[Дата активации]]&lt;&gt;"",MONTH(выгрузка__22[[#This Row],[Дата активации]]),0)</f>
        <v>11</v>
      </c>
      <c r="F9" s="30"/>
      <c r="G9" s="33">
        <v>64628</v>
      </c>
      <c r="H9" s="33" t="s">
        <v>10</v>
      </c>
      <c r="I9" s="39" t="s">
        <v>1924</v>
      </c>
      <c r="J9" s="33" t="s">
        <v>1925</v>
      </c>
      <c r="K9" s="33">
        <v>30</v>
      </c>
      <c r="L9" s="33">
        <v>200</v>
      </c>
      <c r="M9" s="33">
        <v>230</v>
      </c>
      <c r="N9" s="33" t="s">
        <v>1863</v>
      </c>
      <c r="O9" s="30"/>
      <c r="P9" s="39" t="s">
        <v>19</v>
      </c>
      <c r="Q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" s="39">
        <f>IF(выгрузка__22[[#This Row],[Дата регистрации]]="",0,1)</f>
        <v>0</v>
      </c>
      <c r="S9" s="39">
        <f>IF(ISNA(VLOOKUP(выгрузка__22[[#This Row],[ЛС дилера]],'дилеры участники'!A:A,1,0)),0,1)</f>
        <v>0</v>
      </c>
      <c r="T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" s="39">
        <f>IF(T9=1,IF(выгрузка__22[[#This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9" s="39" t="s">
        <v>1891</v>
      </c>
      <c r="X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" s="48">
        <f>IF(выгрузка__22[[#This Row],[Дата блокировки]]&lt;&gt;"",1,0)</f>
        <v>0</v>
      </c>
    </row>
    <row r="10" spans="1:25" x14ac:dyDescent="0.25">
      <c r="A10" s="30">
        <v>41593.590648148151</v>
      </c>
      <c r="B10" s="46">
        <v>916512</v>
      </c>
      <c r="C10" s="33">
        <v>1698576</v>
      </c>
      <c r="D10" s="30">
        <v>41589.987129629626</v>
      </c>
      <c r="E10" s="33">
        <f>IF(выгрузка__22[[#This Row],[Дата активации]]&lt;&gt;"",MONTH(выгрузка__22[[#This Row],[Дата активации]]),0)</f>
        <v>11</v>
      </c>
      <c r="F10" s="30">
        <v>41591.939942129633</v>
      </c>
      <c r="G10" s="33">
        <v>64626</v>
      </c>
      <c r="H10" s="33" t="s">
        <v>10</v>
      </c>
      <c r="I10" s="39" t="s">
        <v>1924</v>
      </c>
      <c r="J10" s="33" t="s">
        <v>1926</v>
      </c>
      <c r="K10" s="33">
        <v>30</v>
      </c>
      <c r="L10" s="33">
        <v>0</v>
      </c>
      <c r="M10" s="33">
        <v>30</v>
      </c>
      <c r="N10" s="33" t="s">
        <v>1863</v>
      </c>
      <c r="O10" s="30"/>
      <c r="P10" s="39" t="s">
        <v>37</v>
      </c>
      <c r="Q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" s="39">
        <f>IF(выгрузка__22[[#This Row],[Дата регистрации]]="",0,1)</f>
        <v>1</v>
      </c>
      <c r="S10" s="39">
        <f>IF(ISNA(VLOOKUP(выгрузка__22[[#This Row],[ЛС дилера]],'дилеры участники'!A:A,1,0)),0,1)</f>
        <v>0</v>
      </c>
      <c r="T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" s="39">
        <f>IF(T10=1,IF(выгрузка__22[[#This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" s="39" t="s">
        <v>1895</v>
      </c>
      <c r="X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" s="48">
        <f>IF(выгрузка__22[[#This Row],[Дата блокировки]]&lt;&gt;"",1,0)</f>
        <v>0</v>
      </c>
    </row>
    <row r="11" spans="1:25" x14ac:dyDescent="0.25">
      <c r="A11" s="30">
        <v>41593.502465277779</v>
      </c>
      <c r="B11" s="46">
        <v>985210</v>
      </c>
      <c r="C11" s="33">
        <v>1754810</v>
      </c>
      <c r="D11" s="30">
        <v>41589.829467592594</v>
      </c>
      <c r="E11" s="33">
        <f>IF(выгрузка__22[[#This Row],[Дата активации]]&lt;&gt;"",MONTH(выгрузка__22[[#This Row],[Дата активации]]),0)</f>
        <v>11</v>
      </c>
      <c r="F11" s="30">
        <v>41591.846331018518</v>
      </c>
      <c r="G11" s="33">
        <v>64626</v>
      </c>
      <c r="H11" s="33" t="s">
        <v>10</v>
      </c>
      <c r="I11" s="39" t="s">
        <v>1924</v>
      </c>
      <c r="J11" s="33" t="s">
        <v>1930</v>
      </c>
      <c r="K11" s="33">
        <v>30</v>
      </c>
      <c r="L11" s="33">
        <v>0</v>
      </c>
      <c r="M11" s="33">
        <v>30</v>
      </c>
      <c r="N11" s="33" t="s">
        <v>1863</v>
      </c>
      <c r="O11" s="30"/>
      <c r="P11" s="39" t="s">
        <v>40</v>
      </c>
      <c r="Q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" s="39">
        <f>IF(выгрузка__22[[#This Row],[Дата регистрации]]="",0,1)</f>
        <v>1</v>
      </c>
      <c r="S11" s="39">
        <f>IF(ISNA(VLOOKUP(выгрузка__22[[#This Row],[ЛС дилера]],'дилеры участники'!A:A,1,0)),0,1)</f>
        <v>0</v>
      </c>
      <c r="T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" s="39">
        <f>IF(T11=1,IF(выгрузка__22[[#This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" s="39" t="s">
        <v>1893</v>
      </c>
      <c r="X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" s="48">
        <f>IF(выгрузка__22[[#This Row],[Дата блокировки]]&lt;&gt;"",1,0)</f>
        <v>0</v>
      </c>
    </row>
    <row r="12" spans="1:25" x14ac:dyDescent="0.25">
      <c r="A12" s="30">
        <v>41593.587824074071</v>
      </c>
      <c r="B12" s="46">
        <v>916512</v>
      </c>
      <c r="C12" s="33">
        <v>1697829</v>
      </c>
      <c r="D12" s="30">
        <v>41589.806423611109</v>
      </c>
      <c r="E12" s="33">
        <f>IF(выгрузка__22[[#This Row],[Дата активации]]&lt;&gt;"",MONTH(выгрузка__22[[#This Row],[Дата активации]]),0)</f>
        <v>11</v>
      </c>
      <c r="F12" s="30">
        <v>41591.855486111112</v>
      </c>
      <c r="G12" s="33">
        <v>64626</v>
      </c>
      <c r="H12" s="33" t="s">
        <v>10</v>
      </c>
      <c r="I12" s="39" t="s">
        <v>1924</v>
      </c>
      <c r="J12" s="33" t="s">
        <v>1926</v>
      </c>
      <c r="K12" s="33">
        <v>30</v>
      </c>
      <c r="L12" s="33">
        <v>0</v>
      </c>
      <c r="M12" s="33">
        <v>30</v>
      </c>
      <c r="N12" s="33" t="s">
        <v>1863</v>
      </c>
      <c r="O12" s="30"/>
      <c r="P12" s="39" t="s">
        <v>37</v>
      </c>
      <c r="Q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" s="39">
        <f>IF(выгрузка__22[[#This Row],[Дата регистрации]]="",0,1)</f>
        <v>1</v>
      </c>
      <c r="S12" s="39">
        <f>IF(ISNA(VLOOKUP(выгрузка__22[[#This Row],[ЛС дилера]],'дилеры участники'!A:A,1,0)),0,1)</f>
        <v>0</v>
      </c>
      <c r="T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" s="39">
        <f>IF(T12=1,IF(выгрузка__22[[#This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" s="39" t="s">
        <v>1895</v>
      </c>
      <c r="X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" s="48">
        <f>IF(выгрузка__22[[#This Row],[Дата блокировки]]&lt;&gt;"",1,0)</f>
        <v>0</v>
      </c>
    </row>
    <row r="13" spans="1:25" x14ac:dyDescent="0.25">
      <c r="A13" s="30">
        <v>41593.500659722224</v>
      </c>
      <c r="B13" s="46">
        <v>985210</v>
      </c>
      <c r="C13" s="33">
        <v>8542892</v>
      </c>
      <c r="D13" s="30">
        <v>41589.766631944447</v>
      </c>
      <c r="E13" s="33">
        <f>IF(выгрузка__22[[#This Row],[Дата активации]]&lt;&gt;"",MONTH(выгрузка__22[[#This Row],[Дата активации]]),0)</f>
        <v>11</v>
      </c>
      <c r="F13" s="30">
        <v>41591.80541666667</v>
      </c>
      <c r="G13" s="33">
        <v>64626</v>
      </c>
      <c r="H13" s="33" t="s">
        <v>10</v>
      </c>
      <c r="I13" s="39" t="s">
        <v>1924</v>
      </c>
      <c r="J13" s="33" t="s">
        <v>1930</v>
      </c>
      <c r="K13" s="33">
        <v>401</v>
      </c>
      <c r="L13" s="33">
        <v>0</v>
      </c>
      <c r="M13" s="33">
        <v>401</v>
      </c>
      <c r="N13" s="33" t="s">
        <v>1863</v>
      </c>
      <c r="O13" s="30"/>
      <c r="P13" s="39" t="s">
        <v>40</v>
      </c>
      <c r="Q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" s="39">
        <f>IF(выгрузка__22[[#This Row],[Дата регистрации]]="",0,1)</f>
        <v>1</v>
      </c>
      <c r="S13" s="39">
        <f>IF(ISNA(VLOOKUP(выгрузка__22[[#This Row],[ЛС дилера]],'дилеры участники'!A:A,1,0)),0,1)</f>
        <v>0</v>
      </c>
      <c r="T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" s="39">
        <f>IF(T13=1,IF(выгрузка__22[[#This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3" s="39" t="s">
        <v>1893</v>
      </c>
      <c r="X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" s="48">
        <f>IF(выгрузка__22[[#This Row],[Дата блокировки]]&lt;&gt;"",1,0)</f>
        <v>0</v>
      </c>
    </row>
    <row r="14" spans="1:25" x14ac:dyDescent="0.25">
      <c r="A14" s="30">
        <v>41593.599259259259</v>
      </c>
      <c r="B14" s="46">
        <v>916888</v>
      </c>
      <c r="C14" s="33">
        <v>1751205</v>
      </c>
      <c r="D14" s="30">
        <v>41589.756921296299</v>
      </c>
      <c r="E14" s="33">
        <f>IF(выгрузка__22[[#This Row],[Дата активации]]&lt;&gt;"",MONTH(выгрузка__22[[#This Row],[Дата активации]]),0)</f>
        <v>11</v>
      </c>
      <c r="F14" s="30">
        <v>41591.875775462962</v>
      </c>
      <c r="G14" s="33">
        <v>64626</v>
      </c>
      <c r="H14" s="33" t="s">
        <v>10</v>
      </c>
      <c r="I14" s="39" t="s">
        <v>1924</v>
      </c>
      <c r="J14" s="33" t="s">
        <v>1926</v>
      </c>
      <c r="K14" s="33">
        <v>30</v>
      </c>
      <c r="L14" s="33">
        <v>0</v>
      </c>
      <c r="M14" s="33">
        <v>30</v>
      </c>
      <c r="N14" s="33" t="s">
        <v>1863</v>
      </c>
      <c r="O14" s="30"/>
      <c r="P14" s="39" t="s">
        <v>37</v>
      </c>
      <c r="Q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" s="39">
        <f>IF(выгрузка__22[[#This Row],[Дата регистрации]]="",0,1)</f>
        <v>1</v>
      </c>
      <c r="S14" s="39">
        <f>IF(ISNA(VLOOKUP(выгрузка__22[[#This Row],[ЛС дилера]],'дилеры участники'!A:A,1,0)),0,1)</f>
        <v>0</v>
      </c>
      <c r="T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" s="39">
        <f>IF(T14=1,IF(выгрузка__22[[#This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" s="39" t="s">
        <v>1895</v>
      </c>
      <c r="X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" s="48">
        <f>IF(выгрузка__22[[#This Row],[Дата блокировки]]&lt;&gt;"",1,0)</f>
        <v>0</v>
      </c>
    </row>
    <row r="15" spans="1:25" x14ac:dyDescent="0.25">
      <c r="A15" s="30">
        <v>41593.598252314812</v>
      </c>
      <c r="B15" s="46">
        <v>916888</v>
      </c>
      <c r="C15" s="33">
        <v>1698728</v>
      </c>
      <c r="D15" s="30">
        <v>41589.744305555556</v>
      </c>
      <c r="E15" s="33">
        <f>IF(выгрузка__22[[#This Row],[Дата активации]]&lt;&gt;"",MONTH(выгрузка__22[[#This Row],[Дата активации]]),0)</f>
        <v>11</v>
      </c>
      <c r="F15" s="30">
        <v>41591.939687500002</v>
      </c>
      <c r="G15" s="33">
        <v>64626</v>
      </c>
      <c r="H15" s="33" t="s">
        <v>10</v>
      </c>
      <c r="I15" s="39" t="s">
        <v>1924</v>
      </c>
      <c r="J15" s="33" t="s">
        <v>1926</v>
      </c>
      <c r="K15" s="33">
        <v>30</v>
      </c>
      <c r="L15" s="33">
        <v>0</v>
      </c>
      <c r="M15" s="33">
        <v>30</v>
      </c>
      <c r="N15" s="33" t="s">
        <v>1863</v>
      </c>
      <c r="O15" s="30"/>
      <c r="P15" s="39" t="s">
        <v>37</v>
      </c>
      <c r="Q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" s="39">
        <f>IF(выгрузка__22[[#This Row],[Дата регистрации]]="",0,1)</f>
        <v>1</v>
      </c>
      <c r="S15" s="39">
        <f>IF(ISNA(VLOOKUP(выгрузка__22[[#This Row],[ЛС дилера]],'дилеры участники'!A:A,1,0)),0,1)</f>
        <v>0</v>
      </c>
      <c r="T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" s="39">
        <f>IF(T15=1,IF(выгрузка__22[[#This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" s="39" t="s">
        <v>1895</v>
      </c>
      <c r="X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" s="48">
        <f>IF(выгрузка__22[[#This Row],[Дата блокировки]]&lt;&gt;"",1,0)</f>
        <v>0</v>
      </c>
    </row>
    <row r="16" spans="1:25" x14ac:dyDescent="0.25">
      <c r="A16" s="30">
        <v>41593.567013888889</v>
      </c>
      <c r="B16" s="46">
        <v>916513</v>
      </c>
      <c r="C16" s="33">
        <v>1698739</v>
      </c>
      <c r="D16" s="30">
        <v>41589.545162037037</v>
      </c>
      <c r="E16" s="33">
        <f>IF(выгрузка__22[[#This Row],[Дата активации]]&lt;&gt;"",MONTH(выгрузка__22[[#This Row],[Дата активации]]),0)</f>
        <v>11</v>
      </c>
      <c r="F16" s="30">
        <v>41591.986793981479</v>
      </c>
      <c r="G16" s="33">
        <v>64626</v>
      </c>
      <c r="H16" s="33" t="s">
        <v>10</v>
      </c>
      <c r="I16" s="39" t="s">
        <v>1924</v>
      </c>
      <c r="J16" s="33" t="s">
        <v>1931</v>
      </c>
      <c r="K16" s="33">
        <v>1</v>
      </c>
      <c r="L16" s="33">
        <v>0</v>
      </c>
      <c r="M16" s="33">
        <v>1</v>
      </c>
      <c r="N16" s="33" t="s">
        <v>1863</v>
      </c>
      <c r="O16" s="30"/>
      <c r="P16" s="39" t="s">
        <v>30</v>
      </c>
      <c r="Q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" s="39">
        <f>IF(выгрузка__22[[#This Row],[Дата регистрации]]="",0,1)</f>
        <v>1</v>
      </c>
      <c r="S16" s="39">
        <f>IF(ISNA(VLOOKUP(выгрузка__22[[#This Row],[ЛС дилера]],'дилеры участники'!A:A,1,0)),0,1)</f>
        <v>0</v>
      </c>
      <c r="T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" s="39">
        <f>IF(T16=1,IF(выгрузка__22[[#This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" s="39" t="s">
        <v>1892</v>
      </c>
      <c r="X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" s="48">
        <f>IF(выгрузка__22[[#This Row],[Дата блокировки]]&lt;&gt;"",1,0)</f>
        <v>0</v>
      </c>
    </row>
    <row r="17" spans="1:25" x14ac:dyDescent="0.25">
      <c r="A17" s="30">
        <v>41593.925486111111</v>
      </c>
      <c r="B17" s="46">
        <v>916531</v>
      </c>
      <c r="C17" s="33">
        <v>1754677</v>
      </c>
      <c r="D17" s="30">
        <v>41589.318993055553</v>
      </c>
      <c r="E17" s="33">
        <f>IF(выгрузка__22[[#This Row],[Дата активации]]&lt;&gt;"",MONTH(выгрузка__22[[#This Row],[Дата активации]]),0)</f>
        <v>11</v>
      </c>
      <c r="F17" s="30"/>
      <c r="G17" s="33">
        <v>64628</v>
      </c>
      <c r="H17" s="33" t="s">
        <v>10</v>
      </c>
      <c r="I17" s="39" t="s">
        <v>1924</v>
      </c>
      <c r="J17" s="33" t="s">
        <v>1925</v>
      </c>
      <c r="K17" s="33">
        <v>1</v>
      </c>
      <c r="L17" s="33">
        <v>200</v>
      </c>
      <c r="M17" s="33">
        <v>201</v>
      </c>
      <c r="N17" s="33" t="s">
        <v>1863</v>
      </c>
      <c r="O17" s="30"/>
      <c r="P17" s="39" t="s">
        <v>19</v>
      </c>
      <c r="Q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" s="39">
        <f>IF(выгрузка__22[[#This Row],[Дата регистрации]]="",0,1)</f>
        <v>0</v>
      </c>
      <c r="S17" s="39">
        <f>IF(ISNA(VLOOKUP(выгрузка__22[[#This Row],[ЛС дилера]],'дилеры участники'!A:A,1,0)),0,1)</f>
        <v>0</v>
      </c>
      <c r="T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" s="39">
        <f>IF(T17=1,IF(выгрузка__22[[#This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" s="39" t="s">
        <v>1891</v>
      </c>
      <c r="X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" s="48">
        <f>IF(выгрузка__22[[#This Row],[Дата блокировки]]&lt;&gt;"",1,0)</f>
        <v>0</v>
      </c>
    </row>
    <row r="18" spans="1:25" x14ac:dyDescent="0.25">
      <c r="A18" s="30">
        <v>41593.591354166667</v>
      </c>
      <c r="B18" s="46">
        <v>916512</v>
      </c>
      <c r="C18" s="33">
        <v>1698590</v>
      </c>
      <c r="D18" s="30">
        <v>41588.992766203701</v>
      </c>
      <c r="E18" s="33">
        <f>IF(выгрузка__22[[#This Row],[Дата активации]]&lt;&gt;"",MONTH(выгрузка__22[[#This Row],[Дата активации]]),0)</f>
        <v>11</v>
      </c>
      <c r="F18" s="30">
        <v>41591.939131944448</v>
      </c>
      <c r="G18" s="33">
        <v>64626</v>
      </c>
      <c r="H18" s="33" t="s">
        <v>10</v>
      </c>
      <c r="I18" s="39" t="s">
        <v>1924</v>
      </c>
      <c r="J18" s="33" t="s">
        <v>1926</v>
      </c>
      <c r="K18" s="33">
        <v>30</v>
      </c>
      <c r="L18" s="33">
        <v>0</v>
      </c>
      <c r="M18" s="33">
        <v>30</v>
      </c>
      <c r="N18" s="33" t="s">
        <v>1863</v>
      </c>
      <c r="O18" s="30"/>
      <c r="P18" s="39" t="s">
        <v>37</v>
      </c>
      <c r="Q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" s="39">
        <f>IF(выгрузка__22[[#This Row],[Дата регистрации]]="",0,1)</f>
        <v>1</v>
      </c>
      <c r="S18" s="39">
        <f>IF(ISNA(VLOOKUP(выгрузка__22[[#This Row],[ЛС дилера]],'дилеры участники'!A:A,1,0)),0,1)</f>
        <v>0</v>
      </c>
      <c r="T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" s="39">
        <f>IF(T18=1,IF(выгрузка__22[[#This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" s="39" t="s">
        <v>1895</v>
      </c>
      <c r="X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" s="48">
        <f>IF(выгрузка__22[[#This Row],[Дата блокировки]]&lt;&gt;"",1,0)</f>
        <v>0</v>
      </c>
    </row>
    <row r="19" spans="1:25" x14ac:dyDescent="0.25">
      <c r="A19" s="30">
        <v>41593.596053240741</v>
      </c>
      <c r="B19" s="46">
        <v>916888</v>
      </c>
      <c r="C19" s="33">
        <v>1698667</v>
      </c>
      <c r="D19" s="30">
        <v>41588.898472222223</v>
      </c>
      <c r="E19" s="33">
        <f>IF(выгрузка__22[[#This Row],[Дата активации]]&lt;&gt;"",MONTH(выгрузка__22[[#This Row],[Дата активации]]),0)</f>
        <v>11</v>
      </c>
      <c r="F19" s="30">
        <v>41591.939074074071</v>
      </c>
      <c r="G19" s="33">
        <v>64626</v>
      </c>
      <c r="H19" s="33" t="s">
        <v>10</v>
      </c>
      <c r="I19" s="39" t="s">
        <v>1924</v>
      </c>
      <c r="J19" s="33" t="s">
        <v>1926</v>
      </c>
      <c r="K19" s="33">
        <v>30</v>
      </c>
      <c r="L19" s="33">
        <v>0</v>
      </c>
      <c r="M19" s="33">
        <v>30</v>
      </c>
      <c r="N19" s="33" t="s">
        <v>1863</v>
      </c>
      <c r="O19" s="30"/>
      <c r="P19" s="39" t="s">
        <v>37</v>
      </c>
      <c r="Q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" s="39">
        <f>IF(выгрузка__22[[#This Row],[Дата регистрации]]="",0,1)</f>
        <v>1</v>
      </c>
      <c r="S19" s="39">
        <f>IF(ISNA(VLOOKUP(выгрузка__22[[#This Row],[ЛС дилера]],'дилеры участники'!A:A,1,0)),0,1)</f>
        <v>0</v>
      </c>
      <c r="T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" s="39">
        <f>IF(T19=1,IF(выгрузка__22[[#This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" s="39" t="s">
        <v>1895</v>
      </c>
      <c r="X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" s="48">
        <f>IF(выгрузка__22[[#This Row],[Дата блокировки]]&lt;&gt;"",1,0)</f>
        <v>0</v>
      </c>
    </row>
    <row r="20" spans="1:25" x14ac:dyDescent="0.25">
      <c r="A20" s="30">
        <v>41588.724270833336</v>
      </c>
      <c r="B20" s="46">
        <v>919100</v>
      </c>
      <c r="C20" s="33">
        <v>8528599</v>
      </c>
      <c r="D20" s="30">
        <v>41588.868090277778</v>
      </c>
      <c r="E20" s="33">
        <f>IF(выгрузка__22[[#This Row],[Дата активации]]&lt;&gt;"",MONTH(выгрузка__22[[#This Row],[Дата активации]]),0)</f>
        <v>11</v>
      </c>
      <c r="F20" s="30"/>
      <c r="G20" s="33">
        <v>79956</v>
      </c>
      <c r="H20" s="33" t="s">
        <v>10</v>
      </c>
      <c r="I20" s="39" t="s">
        <v>1924</v>
      </c>
      <c r="J20" s="33" t="s">
        <v>1931</v>
      </c>
      <c r="K20" s="33">
        <v>30</v>
      </c>
      <c r="L20" s="33">
        <v>0</v>
      </c>
      <c r="M20" s="33">
        <v>30</v>
      </c>
      <c r="N20" s="33" t="s">
        <v>1863</v>
      </c>
      <c r="O20" s="30"/>
      <c r="P20" s="39" t="s">
        <v>30</v>
      </c>
      <c r="Q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" s="39">
        <f>IF(выгрузка__22[[#This Row],[Дата регистрации]]="",0,1)</f>
        <v>0</v>
      </c>
      <c r="S20" s="39">
        <f>IF(ISNA(VLOOKUP(выгрузка__22[[#This Row],[ЛС дилера]],'дилеры участники'!A:A,1,0)),0,1)</f>
        <v>1</v>
      </c>
      <c r="T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" s="39">
        <f>IF(T20=1,IF(выгрузка__22[[#This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" s="39" t="s">
        <v>1892</v>
      </c>
      <c r="X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" s="48">
        <f>IF(выгрузка__22[[#This Row],[Дата блокировки]]&lt;&gt;"",1,0)</f>
        <v>0</v>
      </c>
    </row>
    <row r="21" spans="1:25" x14ac:dyDescent="0.25">
      <c r="A21" s="30">
        <v>41593.590243055558</v>
      </c>
      <c r="B21" s="46">
        <v>916512</v>
      </c>
      <c r="C21" s="33">
        <v>1698543</v>
      </c>
      <c r="D21" s="30">
        <v>41588.749166666668</v>
      </c>
      <c r="E21" s="33">
        <f>IF(выгрузка__22[[#This Row],[Дата активации]]&lt;&gt;"",MONTH(выгрузка__22[[#This Row],[Дата активации]]),0)</f>
        <v>11</v>
      </c>
      <c r="F21" s="30">
        <v>41591.938935185186</v>
      </c>
      <c r="G21" s="33">
        <v>64626</v>
      </c>
      <c r="H21" s="33" t="s">
        <v>10</v>
      </c>
      <c r="I21" s="39" t="s">
        <v>1924</v>
      </c>
      <c r="J21" s="33" t="s">
        <v>1926</v>
      </c>
      <c r="K21" s="33">
        <v>30</v>
      </c>
      <c r="L21" s="33">
        <v>0</v>
      </c>
      <c r="M21" s="33">
        <v>30</v>
      </c>
      <c r="N21" s="33" t="s">
        <v>1863</v>
      </c>
      <c r="O21" s="30"/>
      <c r="P21" s="39" t="s">
        <v>37</v>
      </c>
      <c r="Q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" s="39">
        <f>IF(выгрузка__22[[#This Row],[Дата регистрации]]="",0,1)</f>
        <v>1</v>
      </c>
      <c r="S21" s="39">
        <f>IF(ISNA(VLOOKUP(выгрузка__22[[#This Row],[ЛС дилера]],'дилеры участники'!A:A,1,0)),0,1)</f>
        <v>0</v>
      </c>
      <c r="T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" s="39">
        <f>IF(T21=1,IF(выгрузка__22[[#This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" s="39" t="s">
        <v>1895</v>
      </c>
      <c r="X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" s="48">
        <f>IF(выгрузка__22[[#This Row],[Дата блокировки]]&lt;&gt;"",1,0)</f>
        <v>0</v>
      </c>
    </row>
    <row r="22" spans="1:25" x14ac:dyDescent="0.25">
      <c r="A22" s="30">
        <v>41583.641250000001</v>
      </c>
      <c r="B22" s="46">
        <v>985333</v>
      </c>
      <c r="C22" s="33">
        <v>8522342</v>
      </c>
      <c r="D22" s="30">
        <v>41588.696631944447</v>
      </c>
      <c r="E22" s="33">
        <f>IF(выгрузка__22[[#This Row],[Дата активации]]&lt;&gt;"",MONTH(выгрузка__22[[#This Row],[Дата активации]]),0)</f>
        <v>11</v>
      </c>
      <c r="F22" s="30">
        <v>41593.508252314816</v>
      </c>
      <c r="G22" s="33">
        <v>64616</v>
      </c>
      <c r="H22" s="33" t="s">
        <v>10</v>
      </c>
      <c r="I22" s="39" t="s">
        <v>1924</v>
      </c>
      <c r="J22" s="33" t="s">
        <v>1925</v>
      </c>
      <c r="K22" s="33">
        <v>30</v>
      </c>
      <c r="L22" s="33">
        <v>500</v>
      </c>
      <c r="M22" s="33">
        <v>530</v>
      </c>
      <c r="N22" s="33" t="s">
        <v>1863</v>
      </c>
      <c r="O22" s="30"/>
      <c r="P22" s="39" t="s">
        <v>19</v>
      </c>
      <c r="Q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" s="39">
        <f>IF(выгрузка__22[[#This Row],[Дата регистрации]]="",0,1)</f>
        <v>1</v>
      </c>
      <c r="S22" s="39">
        <f>IF(ISNA(VLOOKUP(выгрузка__22[[#This Row],[ЛС дилера]],'дилеры участники'!A:A,1,0)),0,1)</f>
        <v>1</v>
      </c>
      <c r="T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" s="39">
        <f>IF(T22=1,IF(выгрузка__22[[#This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" s="39" t="s">
        <v>1891</v>
      </c>
      <c r="X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" s="48">
        <f>IF(выгрузка__22[[#This Row],[Дата блокировки]]&lt;&gt;"",1,0)</f>
        <v>0</v>
      </c>
    </row>
    <row r="23" spans="1:25" x14ac:dyDescent="0.25">
      <c r="A23" s="30">
        <v>41593.500543981485</v>
      </c>
      <c r="B23" s="46">
        <v>985210</v>
      </c>
      <c r="C23" s="33">
        <v>8524926</v>
      </c>
      <c r="D23" s="30">
        <v>41588.571504629632</v>
      </c>
      <c r="E23" s="33">
        <f>IF(выгрузка__22[[#This Row],[Дата активации]]&lt;&gt;"",MONTH(выгрузка__22[[#This Row],[Дата активации]]),0)</f>
        <v>11</v>
      </c>
      <c r="F23" s="30"/>
      <c r="G23" s="33">
        <v>64626</v>
      </c>
      <c r="H23" s="33" t="s">
        <v>10</v>
      </c>
      <c r="I23" s="39" t="s">
        <v>1924</v>
      </c>
      <c r="J23" s="33" t="s">
        <v>1930</v>
      </c>
      <c r="K23" s="33">
        <v>401</v>
      </c>
      <c r="L23" s="33">
        <v>100</v>
      </c>
      <c r="M23" s="33">
        <v>501</v>
      </c>
      <c r="N23" s="33" t="s">
        <v>1863</v>
      </c>
      <c r="O23" s="30"/>
      <c r="P23" s="39" t="s">
        <v>40</v>
      </c>
      <c r="Q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" s="39">
        <f>IF(выгрузка__22[[#This Row],[Дата регистрации]]="",0,1)</f>
        <v>0</v>
      </c>
      <c r="S23" s="39">
        <f>IF(ISNA(VLOOKUP(выгрузка__22[[#This Row],[ЛС дилера]],'дилеры участники'!A:A,1,0)),0,1)</f>
        <v>0</v>
      </c>
      <c r="T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" s="39">
        <f>IF(T23=1,IF(выгрузка__22[[#This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" s="39" t="s">
        <v>1893</v>
      </c>
      <c r="X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" s="48">
        <f>IF(выгрузка__22[[#This Row],[Дата блокировки]]&lt;&gt;"",1,0)</f>
        <v>0</v>
      </c>
    </row>
    <row r="24" spans="1:25" x14ac:dyDescent="0.25">
      <c r="A24" s="30">
        <v>41593.595717592594</v>
      </c>
      <c r="B24" s="46">
        <v>916888</v>
      </c>
      <c r="C24" s="33">
        <v>1698653</v>
      </c>
      <c r="D24" s="30">
        <v>41588.539351851854</v>
      </c>
      <c r="E24" s="33">
        <f>IF(выгрузка__22[[#This Row],[Дата активации]]&lt;&gt;"",MONTH(выгрузка__22[[#This Row],[Дата активации]]),0)</f>
        <v>11</v>
      </c>
      <c r="F24" s="30">
        <v>41591.938807870371</v>
      </c>
      <c r="G24" s="33">
        <v>64626</v>
      </c>
      <c r="H24" s="33" t="s">
        <v>10</v>
      </c>
      <c r="I24" s="39" t="s">
        <v>1924</v>
      </c>
      <c r="J24" s="33" t="s">
        <v>1926</v>
      </c>
      <c r="K24" s="33">
        <v>30</v>
      </c>
      <c r="L24" s="33">
        <v>92.01</v>
      </c>
      <c r="M24" s="33">
        <v>122.01</v>
      </c>
      <c r="N24" s="33" t="s">
        <v>1863</v>
      </c>
      <c r="O24" s="30"/>
      <c r="P24" s="39" t="s">
        <v>37</v>
      </c>
      <c r="Q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" s="39">
        <f>IF(выгрузка__22[[#This Row],[Дата регистрации]]="",0,1)</f>
        <v>1</v>
      </c>
      <c r="S24" s="39">
        <f>IF(ISNA(VLOOKUP(выгрузка__22[[#This Row],[ЛС дилера]],'дилеры участники'!A:A,1,0)),0,1)</f>
        <v>0</v>
      </c>
      <c r="T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" s="39">
        <f>IF(T24=1,IF(выгрузка__22[[#This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" s="39" t="s">
        <v>1895</v>
      </c>
      <c r="X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" s="48">
        <f>IF(выгрузка__22[[#This Row],[Дата блокировки]]&lt;&gt;"",1,0)</f>
        <v>0</v>
      </c>
    </row>
    <row r="25" spans="1:25" x14ac:dyDescent="0.25">
      <c r="A25" s="30">
        <v>41588.522870370369</v>
      </c>
      <c r="B25" s="46">
        <v>916183</v>
      </c>
      <c r="C25" s="33">
        <v>8539482</v>
      </c>
      <c r="D25" s="30">
        <v>41588.534907407404</v>
      </c>
      <c r="E25" s="33">
        <f>IF(выгрузка__22[[#This Row],[Дата активации]]&lt;&gt;"",MONTH(выгрузка__22[[#This Row],[Дата активации]]),0)</f>
        <v>11</v>
      </c>
      <c r="F25" s="30"/>
      <c r="G25" s="33">
        <v>64616</v>
      </c>
      <c r="H25" s="33" t="s">
        <v>10</v>
      </c>
      <c r="I25" s="39" t="s">
        <v>1924</v>
      </c>
      <c r="J25" s="33" t="s">
        <v>1925</v>
      </c>
      <c r="K25" s="33">
        <v>30</v>
      </c>
      <c r="L25" s="33">
        <v>242.5</v>
      </c>
      <c r="M25" s="33">
        <v>272.5</v>
      </c>
      <c r="N25" s="33" t="s">
        <v>1863</v>
      </c>
      <c r="O25" s="30"/>
      <c r="P25" s="39" t="s">
        <v>19</v>
      </c>
      <c r="Q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" s="39">
        <f>IF(выгрузка__22[[#This Row],[Дата регистрации]]="",0,1)</f>
        <v>0</v>
      </c>
      <c r="S25" s="39">
        <f>IF(ISNA(VLOOKUP(выгрузка__22[[#This Row],[ЛС дилера]],'дилеры участники'!A:A,1,0)),0,1)</f>
        <v>1</v>
      </c>
      <c r="T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" s="39">
        <f>IF(T25=1,IF(выгрузка__22[[#This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" s="39" t="s">
        <v>1891</v>
      </c>
      <c r="X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" s="48">
        <f>IF(выгрузка__22[[#This Row],[Дата блокировки]]&lt;&gt;"",1,0)</f>
        <v>0</v>
      </c>
    </row>
    <row r="26" spans="1:25" x14ac:dyDescent="0.25">
      <c r="A26" s="30">
        <v>41588.570208333331</v>
      </c>
      <c r="B26" s="46">
        <v>910437</v>
      </c>
      <c r="C26" s="33">
        <v>8547015</v>
      </c>
      <c r="D26" s="30">
        <v>41587.920868055553</v>
      </c>
      <c r="E26" s="33">
        <f>IF(выгрузка__22[[#This Row],[Дата активации]]&lt;&gt;"",MONTH(выгрузка__22[[#This Row],[Дата активации]]),0)</f>
        <v>11</v>
      </c>
      <c r="F26" s="30"/>
      <c r="G26" s="33">
        <v>73902</v>
      </c>
      <c r="H26" s="33" t="s">
        <v>10</v>
      </c>
      <c r="I26" s="39" t="s">
        <v>1924</v>
      </c>
      <c r="J26" s="33" t="s">
        <v>1925</v>
      </c>
      <c r="K26" s="33">
        <v>220</v>
      </c>
      <c r="L26" s="33">
        <v>0</v>
      </c>
      <c r="M26" s="33">
        <v>220</v>
      </c>
      <c r="N26" s="33" t="s">
        <v>1863</v>
      </c>
      <c r="O26" s="30"/>
      <c r="P26" s="39" t="s">
        <v>19</v>
      </c>
      <c r="Q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" s="39">
        <f>IF(выгрузка__22[[#This Row],[Дата регистрации]]="",0,1)</f>
        <v>0</v>
      </c>
      <c r="S26" s="39">
        <f>IF(ISNA(VLOOKUP(выгрузка__22[[#This Row],[ЛС дилера]],'дилеры участники'!A:A,1,0)),0,1)</f>
        <v>0</v>
      </c>
      <c r="T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" s="39">
        <f>IF(T26=1,IF(выгрузка__22[[#This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" s="39" t="s">
        <v>1891</v>
      </c>
      <c r="X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" s="48">
        <f>IF(выгрузка__22[[#This Row],[Дата блокировки]]&lt;&gt;"",1,0)</f>
        <v>0</v>
      </c>
    </row>
    <row r="27" spans="1:25" x14ac:dyDescent="0.25">
      <c r="A27" s="30">
        <v>41593.595810185187</v>
      </c>
      <c r="B27" s="46">
        <v>916888</v>
      </c>
      <c r="C27" s="33">
        <v>1698658</v>
      </c>
      <c r="D27" s="30">
        <v>41587.900439814817</v>
      </c>
      <c r="E27" s="33">
        <f>IF(выгрузка__22[[#This Row],[Дата активации]]&lt;&gt;"",MONTH(выгрузка__22[[#This Row],[Дата активации]]),0)</f>
        <v>11</v>
      </c>
      <c r="F27" s="30">
        <v>41591.938611111109</v>
      </c>
      <c r="G27" s="33">
        <v>64626</v>
      </c>
      <c r="H27" s="33" t="s">
        <v>10</v>
      </c>
      <c r="I27" s="39" t="s">
        <v>1924</v>
      </c>
      <c r="J27" s="33" t="s">
        <v>1926</v>
      </c>
      <c r="K27" s="33">
        <v>30</v>
      </c>
      <c r="L27" s="33">
        <v>0</v>
      </c>
      <c r="M27" s="33">
        <v>30</v>
      </c>
      <c r="N27" s="33" t="s">
        <v>1863</v>
      </c>
      <c r="O27" s="30"/>
      <c r="P27" s="39" t="s">
        <v>37</v>
      </c>
      <c r="Q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" s="39">
        <f>IF(выгрузка__22[[#This Row],[Дата регистрации]]="",0,1)</f>
        <v>1</v>
      </c>
      <c r="S27" s="39">
        <f>IF(ISNA(VLOOKUP(выгрузка__22[[#This Row],[ЛС дилера]],'дилеры участники'!A:A,1,0)),0,1)</f>
        <v>0</v>
      </c>
      <c r="T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" s="39">
        <f>IF(T27=1,IF(выгрузка__22[[#This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" s="39" t="s">
        <v>1895</v>
      </c>
      <c r="X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" s="48">
        <f>IF(выгрузка__22[[#This Row],[Дата блокировки]]&lt;&gt;"",1,0)</f>
        <v>0</v>
      </c>
    </row>
    <row r="28" spans="1:25" ht="18" customHeight="1" x14ac:dyDescent="0.25">
      <c r="A28" s="30">
        <v>41593.59165509259</v>
      </c>
      <c r="B28" s="46">
        <v>916512</v>
      </c>
      <c r="C28" s="33">
        <v>1698595</v>
      </c>
      <c r="D28" s="30">
        <v>41587.862766203703</v>
      </c>
      <c r="E28" s="33">
        <f>IF(выгрузка__22[[#This Row],[Дата активации]]&lt;&gt;"",MONTH(выгрузка__22[[#This Row],[Дата активации]]),0)</f>
        <v>11</v>
      </c>
      <c r="F28" s="30">
        <v>41591.938414351855</v>
      </c>
      <c r="G28" s="33">
        <v>64626</v>
      </c>
      <c r="H28" s="33" t="s">
        <v>10</v>
      </c>
      <c r="I28" s="39" t="s">
        <v>1924</v>
      </c>
      <c r="J28" s="33" t="s">
        <v>1926</v>
      </c>
      <c r="K28" s="33">
        <v>30</v>
      </c>
      <c r="L28" s="33">
        <v>0</v>
      </c>
      <c r="M28" s="33">
        <v>30</v>
      </c>
      <c r="N28" s="33" t="s">
        <v>1863</v>
      </c>
      <c r="O28" s="30"/>
      <c r="P28" s="39" t="s">
        <v>37</v>
      </c>
      <c r="Q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" s="39">
        <f>IF(выгрузка__22[[#This Row],[Дата регистрации]]="",0,1)</f>
        <v>1</v>
      </c>
      <c r="S28" s="39">
        <f>IF(ISNA(VLOOKUP(выгрузка__22[[#This Row],[ЛС дилера]],'дилеры участники'!A:A,1,0)),0,1)</f>
        <v>0</v>
      </c>
      <c r="T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" s="39">
        <f>IF(T28=1,IF(выгрузка__22[[#This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" s="39" t="s">
        <v>1895</v>
      </c>
      <c r="X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" s="48">
        <f>IF(выгрузка__22[[#This Row],[Дата блокировки]]&lt;&gt;"",1,0)</f>
        <v>0</v>
      </c>
    </row>
    <row r="29" spans="1:25" x14ac:dyDescent="0.25">
      <c r="A29" s="30">
        <v>41593.599456018521</v>
      </c>
      <c r="B29" s="46">
        <v>916888</v>
      </c>
      <c r="C29" s="33">
        <v>1752159</v>
      </c>
      <c r="D29" s="30">
        <v>41587.861550925925</v>
      </c>
      <c r="E29" s="33">
        <f>IF(выгрузка__22[[#This Row],[Дата активации]]&lt;&gt;"",MONTH(выгрузка__22[[#This Row],[Дата активации]]),0)</f>
        <v>11</v>
      </c>
      <c r="F29" s="30">
        <v>41592.001284722224</v>
      </c>
      <c r="G29" s="33">
        <v>64626</v>
      </c>
      <c r="H29" s="33" t="s">
        <v>10</v>
      </c>
      <c r="I29" s="39" t="s">
        <v>1924</v>
      </c>
      <c r="J29" s="33" t="s">
        <v>1926</v>
      </c>
      <c r="K29" s="33">
        <v>30</v>
      </c>
      <c r="L29" s="33">
        <v>0</v>
      </c>
      <c r="M29" s="33">
        <v>30</v>
      </c>
      <c r="N29" s="33" t="s">
        <v>1863</v>
      </c>
      <c r="O29" s="30"/>
      <c r="P29" s="39" t="s">
        <v>37</v>
      </c>
      <c r="Q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9" s="39">
        <f>IF(выгрузка__22[[#This Row],[Дата регистрации]]="",0,1)</f>
        <v>1</v>
      </c>
      <c r="S29" s="39">
        <f>IF(ISNA(VLOOKUP(выгрузка__22[[#This Row],[ЛС дилера]],'дилеры участники'!A:A,1,0)),0,1)</f>
        <v>0</v>
      </c>
      <c r="T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" s="39">
        <f>IF(T29=1,IF(выгрузка__22[[#This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" s="39" t="s">
        <v>1895</v>
      </c>
      <c r="X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" s="48">
        <f>IF(выгрузка__22[[#This Row],[Дата блокировки]]&lt;&gt;"",1,0)</f>
        <v>0</v>
      </c>
    </row>
    <row r="30" spans="1:25" x14ac:dyDescent="0.25">
      <c r="A30" s="30">
        <v>41593.501863425925</v>
      </c>
      <c r="B30" s="46">
        <v>985210</v>
      </c>
      <c r="C30" s="33">
        <v>1754777</v>
      </c>
      <c r="D30" s="30">
        <v>41587.625659722224</v>
      </c>
      <c r="E30" s="33">
        <f>IF(выгрузка__22[[#This Row],[Дата активации]]&lt;&gt;"",MONTH(выгрузка__22[[#This Row],[Дата активации]]),0)</f>
        <v>11</v>
      </c>
      <c r="F30" s="30">
        <v>41591.843518518515</v>
      </c>
      <c r="G30" s="33">
        <v>64626</v>
      </c>
      <c r="H30" s="33" t="s">
        <v>10</v>
      </c>
      <c r="I30" s="39" t="s">
        <v>1924</v>
      </c>
      <c r="J30" s="33" t="s">
        <v>1930</v>
      </c>
      <c r="K30" s="33">
        <v>30</v>
      </c>
      <c r="L30" s="33">
        <v>0</v>
      </c>
      <c r="M30" s="33">
        <v>30</v>
      </c>
      <c r="N30" s="33" t="s">
        <v>1863</v>
      </c>
      <c r="O30" s="30"/>
      <c r="P30" s="39" t="s">
        <v>40</v>
      </c>
      <c r="Q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0" s="39">
        <f>IF(выгрузка__22[[#This Row],[Дата регистрации]]="",0,1)</f>
        <v>1</v>
      </c>
      <c r="S30" s="39">
        <f>IF(ISNA(VLOOKUP(выгрузка__22[[#This Row],[ЛС дилера]],'дилеры участники'!A:A,1,0)),0,1)</f>
        <v>0</v>
      </c>
      <c r="T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" s="39">
        <f>IF(T30=1,IF(выгрузка__22[[#This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0" s="39" t="s">
        <v>1893</v>
      </c>
      <c r="X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" s="48">
        <f>IF(выгрузка__22[[#This Row],[Дата блокировки]]&lt;&gt;"",1,0)</f>
        <v>0</v>
      </c>
    </row>
    <row r="31" spans="1:25" x14ac:dyDescent="0.25">
      <c r="A31" s="30">
        <v>41593.599050925928</v>
      </c>
      <c r="B31" s="46">
        <v>916888</v>
      </c>
      <c r="C31" s="33">
        <v>1750221</v>
      </c>
      <c r="D31" s="30">
        <v>41587.574849537035</v>
      </c>
      <c r="E31" s="33">
        <f>IF(выгрузка__22[[#This Row],[Дата активации]]&lt;&gt;"",MONTH(выгрузка__22[[#This Row],[Дата активации]]),0)</f>
        <v>11</v>
      </c>
      <c r="F31" s="30">
        <v>41591.869062500002</v>
      </c>
      <c r="G31" s="33">
        <v>64626</v>
      </c>
      <c r="H31" s="33" t="s">
        <v>10</v>
      </c>
      <c r="I31" s="39" t="s">
        <v>1924</v>
      </c>
      <c r="J31" s="33" t="s">
        <v>1926</v>
      </c>
      <c r="K31" s="33">
        <v>30</v>
      </c>
      <c r="L31" s="33">
        <v>0</v>
      </c>
      <c r="M31" s="33">
        <v>30</v>
      </c>
      <c r="N31" s="33" t="s">
        <v>1863</v>
      </c>
      <c r="O31" s="30"/>
      <c r="P31" s="39" t="s">
        <v>37</v>
      </c>
      <c r="Q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1" s="39">
        <f>IF(выгрузка__22[[#This Row],[Дата регистрации]]="",0,1)</f>
        <v>1</v>
      </c>
      <c r="S31" s="39">
        <f>IF(ISNA(VLOOKUP(выгрузка__22[[#This Row],[ЛС дилера]],'дилеры участники'!A:A,1,0)),0,1)</f>
        <v>0</v>
      </c>
      <c r="T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" s="39">
        <f>IF(T31=1,IF(выгрузка__22[[#This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1" s="39" t="s">
        <v>1895</v>
      </c>
      <c r="X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" s="48">
        <f>IF(выгрузка__22[[#This Row],[Дата блокировки]]&lt;&gt;"",1,0)</f>
        <v>0</v>
      </c>
    </row>
    <row r="32" spans="1:25" x14ac:dyDescent="0.25">
      <c r="A32" s="30">
        <v>41593.598958333336</v>
      </c>
      <c r="B32" s="46">
        <v>916888</v>
      </c>
      <c r="C32" s="33">
        <v>1750220</v>
      </c>
      <c r="D32" s="30">
        <v>41587.549351851849</v>
      </c>
      <c r="E32" s="33">
        <f>IF(выгрузка__22[[#This Row],[Дата активации]]&lt;&gt;"",MONTH(выгрузка__22[[#This Row],[Дата активации]]),0)</f>
        <v>11</v>
      </c>
      <c r="F32" s="30">
        <v>41591.868784722225</v>
      </c>
      <c r="G32" s="33">
        <v>64626</v>
      </c>
      <c r="H32" s="33" t="s">
        <v>10</v>
      </c>
      <c r="I32" s="39" t="s">
        <v>1924</v>
      </c>
      <c r="J32" s="33" t="s">
        <v>1926</v>
      </c>
      <c r="K32" s="33">
        <v>30</v>
      </c>
      <c r="L32" s="33">
        <v>0</v>
      </c>
      <c r="M32" s="33">
        <v>30</v>
      </c>
      <c r="N32" s="33" t="s">
        <v>1863</v>
      </c>
      <c r="O32" s="30"/>
      <c r="P32" s="39" t="s">
        <v>37</v>
      </c>
      <c r="Q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2" s="39">
        <f>IF(выгрузка__22[[#This Row],[Дата регистрации]]="",0,1)</f>
        <v>1</v>
      </c>
      <c r="S32" s="39">
        <f>IF(ISNA(VLOOKUP(выгрузка__22[[#This Row],[ЛС дилера]],'дилеры участники'!A:A,1,0)),0,1)</f>
        <v>0</v>
      </c>
      <c r="T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" s="39">
        <f>IF(T32=1,IF(выгрузка__22[[#This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2" s="39" t="s">
        <v>1895</v>
      </c>
      <c r="X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" s="48">
        <f>IF(выгрузка__22[[#This Row],[Дата блокировки]]&lt;&gt;"",1,0)</f>
        <v>0</v>
      </c>
    </row>
    <row r="33" spans="1:25" x14ac:dyDescent="0.25">
      <c r="A33" s="30">
        <v>41593.595960648148</v>
      </c>
      <c r="B33" s="46">
        <v>916888</v>
      </c>
      <c r="C33" s="33">
        <v>1698662</v>
      </c>
      <c r="D33" s="30">
        <v>41587.530115740738</v>
      </c>
      <c r="E33" s="33">
        <f>IF(выгрузка__22[[#This Row],[Дата активации]]&lt;&gt;"",MONTH(выгрузка__22[[#This Row],[Дата активации]]),0)</f>
        <v>11</v>
      </c>
      <c r="F33" s="30">
        <v>41591.938067129631</v>
      </c>
      <c r="G33" s="33">
        <v>64626</v>
      </c>
      <c r="H33" s="33" t="s">
        <v>10</v>
      </c>
      <c r="I33" s="39" t="s">
        <v>1924</v>
      </c>
      <c r="J33" s="33" t="s">
        <v>1926</v>
      </c>
      <c r="K33" s="33">
        <v>30</v>
      </c>
      <c r="L33" s="33">
        <v>0</v>
      </c>
      <c r="M33" s="33">
        <v>30</v>
      </c>
      <c r="N33" s="33" t="s">
        <v>1863</v>
      </c>
      <c r="O33" s="30"/>
      <c r="P33" s="39" t="s">
        <v>37</v>
      </c>
      <c r="Q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3" s="39">
        <f>IF(выгрузка__22[[#This Row],[Дата регистрации]]="",0,1)</f>
        <v>1</v>
      </c>
      <c r="S33" s="39">
        <f>IF(ISNA(VLOOKUP(выгрузка__22[[#This Row],[ЛС дилера]],'дилеры участники'!A:A,1,0)),0,1)</f>
        <v>0</v>
      </c>
      <c r="T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" s="39">
        <f>IF(T33=1,IF(выгрузка__22[[#This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" s="39" t="s">
        <v>1895</v>
      </c>
      <c r="X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" s="48">
        <f>IF(выгрузка__22[[#This Row],[Дата блокировки]]&lt;&gt;"",1,0)</f>
        <v>0</v>
      </c>
    </row>
    <row r="34" spans="1:25" x14ac:dyDescent="0.25">
      <c r="A34" s="30">
        <v>41593.504293981481</v>
      </c>
      <c r="B34" s="46">
        <v>985210</v>
      </c>
      <c r="C34" s="33">
        <v>1755038</v>
      </c>
      <c r="D34" s="30">
        <v>41587.485879629632</v>
      </c>
      <c r="E34" s="33">
        <f>IF(выгрузка__22[[#This Row],[Дата активации]]&lt;&gt;"",MONTH(выгрузка__22[[#This Row],[Дата активации]]),0)</f>
        <v>11</v>
      </c>
      <c r="F34" s="30">
        <v>41591.843113425923</v>
      </c>
      <c r="G34" s="33">
        <v>64626</v>
      </c>
      <c r="H34" s="33" t="s">
        <v>10</v>
      </c>
      <c r="I34" s="39" t="s">
        <v>1924</v>
      </c>
      <c r="J34" s="33" t="s">
        <v>1930</v>
      </c>
      <c r="K34" s="33">
        <v>30</v>
      </c>
      <c r="L34" s="33">
        <v>92.01</v>
      </c>
      <c r="M34" s="33">
        <v>122.01</v>
      </c>
      <c r="N34" s="33" t="s">
        <v>1863</v>
      </c>
      <c r="O34" s="30"/>
      <c r="P34" s="39" t="s">
        <v>40</v>
      </c>
      <c r="Q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4" s="39">
        <f>IF(выгрузка__22[[#This Row],[Дата регистрации]]="",0,1)</f>
        <v>1</v>
      </c>
      <c r="S34" s="39">
        <f>IF(ISNA(VLOOKUP(выгрузка__22[[#This Row],[ЛС дилера]],'дилеры участники'!A:A,1,0)),0,1)</f>
        <v>0</v>
      </c>
      <c r="T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" s="39">
        <f>IF(T34=1,IF(выгрузка__22[[#This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4" s="39" t="s">
        <v>1893</v>
      </c>
      <c r="X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" s="48">
        <f>IF(выгрузка__22[[#This Row],[Дата блокировки]]&lt;&gt;"",1,0)</f>
        <v>0</v>
      </c>
    </row>
    <row r="35" spans="1:25" x14ac:dyDescent="0.25">
      <c r="A35" s="30">
        <v>41593.596134259256</v>
      </c>
      <c r="B35" s="46">
        <v>916888</v>
      </c>
      <c r="C35" s="33">
        <v>1698671</v>
      </c>
      <c r="D35" s="30">
        <v>41587.485810185186</v>
      </c>
      <c r="E35" s="33">
        <f>IF(выгрузка__22[[#This Row],[Дата активации]]&lt;&gt;"",MONTH(выгрузка__22[[#This Row],[Дата активации]]),0)</f>
        <v>11</v>
      </c>
      <c r="F35" s="30">
        <v>41591.937997685185</v>
      </c>
      <c r="G35" s="33">
        <v>64626</v>
      </c>
      <c r="H35" s="33" t="s">
        <v>10</v>
      </c>
      <c r="I35" s="39" t="s">
        <v>1924</v>
      </c>
      <c r="J35" s="33" t="s">
        <v>1926</v>
      </c>
      <c r="K35" s="33">
        <v>30</v>
      </c>
      <c r="L35" s="33">
        <v>0</v>
      </c>
      <c r="M35" s="33">
        <v>30</v>
      </c>
      <c r="N35" s="33" t="s">
        <v>1863</v>
      </c>
      <c r="O35" s="30"/>
      <c r="P35" s="39" t="s">
        <v>37</v>
      </c>
      <c r="Q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5" s="39">
        <f>IF(выгрузка__22[[#This Row],[Дата регистрации]]="",0,1)</f>
        <v>1</v>
      </c>
      <c r="S35" s="39">
        <f>IF(ISNA(VLOOKUP(выгрузка__22[[#This Row],[ЛС дилера]],'дилеры участники'!A:A,1,0)),0,1)</f>
        <v>0</v>
      </c>
      <c r="T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" s="39">
        <f>IF(T35=1,IF(выгрузка__22[[#This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5" s="39" t="s">
        <v>1895</v>
      </c>
      <c r="X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" s="48">
        <f>IF(выгрузка__22[[#This Row],[Дата блокировки]]&lt;&gt;"",1,0)</f>
        <v>0</v>
      </c>
    </row>
    <row r="36" spans="1:25" x14ac:dyDescent="0.25">
      <c r="A36" s="30">
        <v>41588.391562500001</v>
      </c>
      <c r="B36" s="46">
        <v>917535</v>
      </c>
      <c r="C36" s="33">
        <v>8524943</v>
      </c>
      <c r="D36" s="30">
        <v>41586.850115740737</v>
      </c>
      <c r="E36" s="33">
        <f>IF(выгрузка__22[[#This Row],[Дата активации]]&lt;&gt;"",MONTH(выгрузка__22[[#This Row],[Дата активации]]),0)</f>
        <v>11</v>
      </c>
      <c r="F36" s="30">
        <v>41587.799988425926</v>
      </c>
      <c r="G36" s="33">
        <v>64626</v>
      </c>
      <c r="H36" s="33" t="s">
        <v>10</v>
      </c>
      <c r="I36" s="39" t="s">
        <v>1924</v>
      </c>
      <c r="J36" s="33" t="s">
        <v>1930</v>
      </c>
      <c r="K36" s="33">
        <v>401</v>
      </c>
      <c r="L36" s="33">
        <v>0</v>
      </c>
      <c r="M36" s="33">
        <v>401</v>
      </c>
      <c r="N36" s="33" t="s">
        <v>1863</v>
      </c>
      <c r="O36" s="30"/>
      <c r="P36" s="39" t="s">
        <v>40</v>
      </c>
      <c r="Q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6" s="39">
        <f>IF(выгрузка__22[[#This Row],[Дата регистрации]]="",0,1)</f>
        <v>1</v>
      </c>
      <c r="S36" s="39">
        <f>IF(ISNA(VLOOKUP(выгрузка__22[[#This Row],[ЛС дилера]],'дилеры участники'!A:A,1,0)),0,1)</f>
        <v>0</v>
      </c>
      <c r="T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" s="39">
        <f>IF(T36=1,IF(выгрузка__22[[#This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6" s="39" t="s">
        <v>1893</v>
      </c>
      <c r="X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" s="48">
        <f>IF(выгрузка__22[[#This Row],[Дата блокировки]]&lt;&gt;"",1,0)</f>
        <v>0</v>
      </c>
    </row>
    <row r="37" spans="1:25" x14ac:dyDescent="0.25">
      <c r="A37" s="30">
        <v>41593.588935185187</v>
      </c>
      <c r="B37" s="46">
        <v>916512</v>
      </c>
      <c r="C37" s="33">
        <v>1698253</v>
      </c>
      <c r="D37" s="30">
        <v>41586.802465277775</v>
      </c>
      <c r="E37" s="33">
        <f>IF(выгрузка__22[[#This Row],[Дата активации]]&lt;&gt;"",MONTH(выгрузка__22[[#This Row],[Дата активации]]),0)</f>
        <v>11</v>
      </c>
      <c r="F37" s="30">
        <v>41591.998773148145</v>
      </c>
      <c r="G37" s="33">
        <v>64626</v>
      </c>
      <c r="H37" s="33" t="s">
        <v>10</v>
      </c>
      <c r="I37" s="39" t="s">
        <v>1927</v>
      </c>
      <c r="J37" s="33" t="s">
        <v>1926</v>
      </c>
      <c r="K37" s="33">
        <v>30</v>
      </c>
      <c r="L37" s="33">
        <v>0</v>
      </c>
      <c r="M37" s="33">
        <v>30</v>
      </c>
      <c r="N37" s="33" t="s">
        <v>1863</v>
      </c>
      <c r="O37" s="30"/>
      <c r="P37" s="39" t="s">
        <v>37</v>
      </c>
      <c r="Q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7" s="39">
        <f>IF(выгрузка__22[[#This Row],[Дата регистрации]]="",0,1)</f>
        <v>1</v>
      </c>
      <c r="S37" s="39">
        <f>IF(ISNA(VLOOKUP(выгрузка__22[[#This Row],[ЛС дилера]],'дилеры участники'!A:A,1,0)),0,1)</f>
        <v>0</v>
      </c>
      <c r="T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" s="39">
        <f>IF(T37=1,IF(выгрузка__22[[#This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" s="39" t="s">
        <v>1895</v>
      </c>
      <c r="X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" s="48">
        <f>IF(выгрузка__22[[#This Row],[Дата блокировки]]&lt;&gt;"",1,0)</f>
        <v>0</v>
      </c>
    </row>
    <row r="38" spans="1:25" x14ac:dyDescent="0.25">
      <c r="A38" s="30">
        <v>41593.505439814813</v>
      </c>
      <c r="B38" s="46">
        <v>916513</v>
      </c>
      <c r="C38" s="33">
        <v>1755130</v>
      </c>
      <c r="D38" s="30">
        <v>41586.742905092593</v>
      </c>
      <c r="E38" s="33">
        <f>IF(выгрузка__22[[#This Row],[Дата активации]]&lt;&gt;"",MONTH(выгрузка__22[[#This Row],[Дата активации]]),0)</f>
        <v>11</v>
      </c>
      <c r="F38" s="30">
        <v>41591.842442129629</v>
      </c>
      <c r="G38" s="33">
        <v>64626</v>
      </c>
      <c r="H38" s="33" t="s">
        <v>10</v>
      </c>
      <c r="I38" s="39" t="s">
        <v>1927</v>
      </c>
      <c r="J38" s="33" t="s">
        <v>1930</v>
      </c>
      <c r="K38" s="33">
        <v>30</v>
      </c>
      <c r="L38" s="33">
        <v>0</v>
      </c>
      <c r="M38" s="33">
        <v>30</v>
      </c>
      <c r="N38" s="33" t="s">
        <v>1863</v>
      </c>
      <c r="O38" s="30"/>
      <c r="P38" s="39" t="s">
        <v>40</v>
      </c>
      <c r="Q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8" s="39">
        <f>IF(выгрузка__22[[#This Row],[Дата регистрации]]="",0,1)</f>
        <v>1</v>
      </c>
      <c r="S38" s="39">
        <f>IF(ISNA(VLOOKUP(выгрузка__22[[#This Row],[ЛС дилера]],'дилеры участники'!A:A,1,0)),0,1)</f>
        <v>0</v>
      </c>
      <c r="T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" s="39">
        <f>IF(T38=1,IF(выгрузка__22[[#This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" s="39" t="s">
        <v>1893</v>
      </c>
      <c r="X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" s="48">
        <f>IF(выгрузка__22[[#This Row],[Дата блокировки]]&lt;&gt;"",1,0)</f>
        <v>0</v>
      </c>
    </row>
    <row r="39" spans="1:25" x14ac:dyDescent="0.25">
      <c r="A39" s="30">
        <v>41593.59034722222</v>
      </c>
      <c r="B39" s="46">
        <v>916512</v>
      </c>
      <c r="C39" s="33">
        <v>1698559</v>
      </c>
      <c r="D39" s="30">
        <v>41586.689375000002</v>
      </c>
      <c r="E39" s="33">
        <f>IF(выгрузка__22[[#This Row],[Дата активации]]&lt;&gt;"",MONTH(выгрузка__22[[#This Row],[Дата активации]]),0)</f>
        <v>11</v>
      </c>
      <c r="F39" s="30">
        <v>41591.937638888892</v>
      </c>
      <c r="G39" s="33">
        <v>64626</v>
      </c>
      <c r="H39" s="33" t="s">
        <v>10</v>
      </c>
      <c r="I39" s="39" t="s">
        <v>1927</v>
      </c>
      <c r="J39" s="33" t="s">
        <v>1926</v>
      </c>
      <c r="K39" s="33">
        <v>30</v>
      </c>
      <c r="L39" s="33">
        <v>0</v>
      </c>
      <c r="M39" s="33">
        <v>30</v>
      </c>
      <c r="N39" s="33" t="s">
        <v>1863</v>
      </c>
      <c r="O39" s="30"/>
      <c r="P39" s="39" t="s">
        <v>37</v>
      </c>
      <c r="Q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9" s="39">
        <f>IF(выгрузка__22[[#This Row],[Дата регистрации]]="",0,1)</f>
        <v>1</v>
      </c>
      <c r="S39" s="39">
        <f>IF(ISNA(VLOOKUP(выгрузка__22[[#This Row],[ЛС дилера]],'дилеры участники'!A:A,1,0)),0,1)</f>
        <v>0</v>
      </c>
      <c r="T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" s="39">
        <f>IF(T39=1,IF(выгрузка__22[[#This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9" s="39" t="s">
        <v>1895</v>
      </c>
      <c r="X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" s="48">
        <f>IF(выгрузка__22[[#This Row],[Дата блокировки]]&lt;&gt;"",1,0)</f>
        <v>0</v>
      </c>
    </row>
    <row r="40" spans="1:25" x14ac:dyDescent="0.25">
      <c r="A40" s="30">
        <v>41593.50172453704</v>
      </c>
      <c r="B40" s="46">
        <v>985210</v>
      </c>
      <c r="C40" s="33">
        <v>1754776</v>
      </c>
      <c r="D40" s="30">
        <v>41586.551469907405</v>
      </c>
      <c r="E40" s="33">
        <f>IF(выгрузка__22[[#This Row],[Дата активации]]&lt;&gt;"",MONTH(выгрузка__22[[#This Row],[Дата активации]]),0)</f>
        <v>11</v>
      </c>
      <c r="F40" s="30">
        <v>41591.842152777775</v>
      </c>
      <c r="G40" s="33">
        <v>64626</v>
      </c>
      <c r="H40" s="33" t="s">
        <v>10</v>
      </c>
      <c r="I40" s="39" t="s">
        <v>1927</v>
      </c>
      <c r="J40" s="33" t="s">
        <v>1930</v>
      </c>
      <c r="K40" s="33">
        <v>30</v>
      </c>
      <c r="L40" s="33">
        <v>0</v>
      </c>
      <c r="M40" s="33">
        <v>30</v>
      </c>
      <c r="N40" s="33" t="s">
        <v>1863</v>
      </c>
      <c r="O40" s="30"/>
      <c r="P40" s="39" t="s">
        <v>40</v>
      </c>
      <c r="Q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0" s="39">
        <f>IF(выгрузка__22[[#This Row],[Дата регистрации]]="",0,1)</f>
        <v>1</v>
      </c>
      <c r="S40" s="39">
        <f>IF(ISNA(VLOOKUP(выгрузка__22[[#This Row],[ЛС дилера]],'дилеры участники'!A:A,1,0)),0,1)</f>
        <v>0</v>
      </c>
      <c r="T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" s="39">
        <f>IF(T40=1,IF(выгрузка__22[[#This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" s="39" t="s">
        <v>1893</v>
      </c>
      <c r="X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" s="48">
        <f>IF(выгрузка__22[[#This Row],[Дата блокировки]]&lt;&gt;"",1,0)</f>
        <v>0</v>
      </c>
    </row>
    <row r="41" spans="1:25" x14ac:dyDescent="0.25">
      <c r="A41" s="30">
        <v>41593.588738425926</v>
      </c>
      <c r="B41" s="46">
        <v>916512</v>
      </c>
      <c r="C41" s="33">
        <v>1698229</v>
      </c>
      <c r="D41" s="30">
        <v>41586.384583333333</v>
      </c>
      <c r="E41" s="33">
        <f>IF(выгрузка__22[[#This Row],[Дата активации]]&lt;&gt;"",MONTH(выгрузка__22[[#This Row],[Дата активации]]),0)</f>
        <v>11</v>
      </c>
      <c r="F41" s="30">
        <v>41587.462199074071</v>
      </c>
      <c r="G41" s="33">
        <v>64626</v>
      </c>
      <c r="H41" s="33" t="s">
        <v>10</v>
      </c>
      <c r="I41" s="39" t="s">
        <v>1927</v>
      </c>
      <c r="J41" s="33" t="s">
        <v>1926</v>
      </c>
      <c r="K41" s="33">
        <v>30</v>
      </c>
      <c r="L41" s="33">
        <v>0</v>
      </c>
      <c r="M41" s="33">
        <v>30</v>
      </c>
      <c r="N41" s="33" t="s">
        <v>1863</v>
      </c>
      <c r="O41" s="30"/>
      <c r="P41" s="39" t="s">
        <v>37</v>
      </c>
      <c r="Q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1" s="39">
        <f>IF(выгрузка__22[[#This Row],[Дата регистрации]]="",0,1)</f>
        <v>1</v>
      </c>
      <c r="S41" s="39">
        <f>IF(ISNA(VLOOKUP(выгрузка__22[[#This Row],[ЛС дилера]],'дилеры участники'!A:A,1,0)),0,1)</f>
        <v>0</v>
      </c>
      <c r="T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" s="39">
        <f>IF(T41=1,IF(выгрузка__22[[#This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1" s="39" t="s">
        <v>1895</v>
      </c>
      <c r="X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" s="48">
        <f>IF(выгрузка__22[[#This Row],[Дата блокировки]]&lt;&gt;"",1,0)</f>
        <v>0</v>
      </c>
    </row>
    <row r="42" spans="1:25" x14ac:dyDescent="0.25">
      <c r="A42" s="30">
        <v>41588.508090277777</v>
      </c>
      <c r="B42" s="46">
        <v>985648</v>
      </c>
      <c r="C42" s="33">
        <v>8524580</v>
      </c>
      <c r="D42" s="30">
        <v>41586.030451388891</v>
      </c>
      <c r="E42" s="33">
        <f>IF(выгрузка__22[[#This Row],[Дата активации]]&lt;&gt;"",MONTH(выгрузка__22[[#This Row],[Дата активации]]),0)</f>
        <v>11</v>
      </c>
      <c r="F42" s="30"/>
      <c r="G42" s="33">
        <v>73902</v>
      </c>
      <c r="H42" s="33" t="s">
        <v>10</v>
      </c>
      <c r="I42" s="39" t="s">
        <v>1924</v>
      </c>
      <c r="J42" s="33" t="s">
        <v>1930</v>
      </c>
      <c r="K42" s="33">
        <v>949</v>
      </c>
      <c r="L42" s="33">
        <v>0</v>
      </c>
      <c r="M42" s="33">
        <v>949</v>
      </c>
      <c r="N42" s="33" t="s">
        <v>1863</v>
      </c>
      <c r="O42" s="30"/>
      <c r="P42" s="39" t="s">
        <v>40</v>
      </c>
      <c r="Q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2" s="39">
        <f>IF(выгрузка__22[[#This Row],[Дата регистрации]]="",0,1)</f>
        <v>0</v>
      </c>
      <c r="S42" s="39">
        <f>IF(ISNA(VLOOKUP(выгрузка__22[[#This Row],[ЛС дилера]],'дилеры участники'!A:A,1,0)),0,1)</f>
        <v>0</v>
      </c>
      <c r="T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" s="39">
        <f>IF(T42=1,IF(выгрузка__22[[#This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42" s="39" t="s">
        <v>1893</v>
      </c>
      <c r="X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" s="48">
        <f>IF(выгрузка__22[[#This Row],[Дата блокировки]]&lt;&gt;"",1,0)</f>
        <v>0</v>
      </c>
    </row>
    <row r="43" spans="1:25" x14ac:dyDescent="0.25">
      <c r="A43" s="30">
        <v>41588.944849537038</v>
      </c>
      <c r="B43" s="46">
        <v>910483</v>
      </c>
      <c r="C43" s="33">
        <v>1698748</v>
      </c>
      <c r="D43" s="30">
        <v>41585.979768518519</v>
      </c>
      <c r="E43" s="33">
        <f>IF(выгрузка__22[[#This Row],[Дата активации]]&lt;&gt;"",MONTH(выгрузка__22[[#This Row],[Дата активации]]),0)</f>
        <v>11</v>
      </c>
      <c r="F43" s="30"/>
      <c r="G43" s="33">
        <v>64626</v>
      </c>
      <c r="H43" s="33" t="s">
        <v>10</v>
      </c>
      <c r="I43" s="39" t="s">
        <v>1924</v>
      </c>
      <c r="J43" s="33" t="s">
        <v>1931</v>
      </c>
      <c r="K43" s="33">
        <v>1</v>
      </c>
      <c r="L43" s="33">
        <v>0</v>
      </c>
      <c r="M43" s="33">
        <v>1</v>
      </c>
      <c r="N43" s="33" t="s">
        <v>1863</v>
      </c>
      <c r="O43" s="30"/>
      <c r="P43" s="39" t="s">
        <v>30</v>
      </c>
      <c r="Q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3" s="39">
        <f>IF(выгрузка__22[[#This Row],[Дата регистрации]]="",0,1)</f>
        <v>0</v>
      </c>
      <c r="S43" s="39">
        <f>IF(ISNA(VLOOKUP(выгрузка__22[[#This Row],[ЛС дилера]],'дилеры участники'!A:A,1,0)),0,1)</f>
        <v>0</v>
      </c>
      <c r="T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" s="39">
        <f>IF(T43=1,IF(выгрузка__22[[#This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3" s="39" t="s">
        <v>1892</v>
      </c>
      <c r="X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" s="48">
        <f>IF(выгрузка__22[[#This Row],[Дата блокировки]]&lt;&gt;"",1,0)</f>
        <v>0</v>
      </c>
    </row>
    <row r="44" spans="1:25" x14ac:dyDescent="0.25">
      <c r="A44" s="30">
        <v>41593.599560185183</v>
      </c>
      <c r="B44" s="46">
        <v>916888</v>
      </c>
      <c r="C44" s="33">
        <v>1753349</v>
      </c>
      <c r="D44" s="30">
        <v>41585.922962962963</v>
      </c>
      <c r="E44" s="33">
        <f>IF(выгрузка__22[[#This Row],[Дата активации]]&lt;&gt;"",MONTH(выгрузка__22[[#This Row],[Дата активации]]),0)</f>
        <v>11</v>
      </c>
      <c r="F44" s="30">
        <v>41586.974085648151</v>
      </c>
      <c r="G44" s="33">
        <v>64626</v>
      </c>
      <c r="H44" s="33" t="s">
        <v>10</v>
      </c>
      <c r="I44" s="39" t="s">
        <v>1927</v>
      </c>
      <c r="J44" s="33" t="s">
        <v>1926</v>
      </c>
      <c r="K44" s="33">
        <v>30</v>
      </c>
      <c r="L44" s="33">
        <v>0</v>
      </c>
      <c r="M44" s="33">
        <v>30</v>
      </c>
      <c r="N44" s="33" t="s">
        <v>1863</v>
      </c>
      <c r="O44" s="30"/>
      <c r="P44" s="39" t="s">
        <v>37</v>
      </c>
      <c r="Q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4" s="39">
        <f>IF(выгрузка__22[[#This Row],[Дата регистрации]]="",0,1)</f>
        <v>1</v>
      </c>
      <c r="S44" s="39">
        <f>IF(ISNA(VLOOKUP(выгрузка__22[[#This Row],[ЛС дилера]],'дилеры участники'!A:A,1,0)),0,1)</f>
        <v>0</v>
      </c>
      <c r="T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" s="39">
        <f>IF(T44=1,IF(выгрузка__22[[#This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" s="39" t="s">
        <v>1895</v>
      </c>
      <c r="X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" s="48">
        <f>IF(выгрузка__22[[#This Row],[Дата блокировки]]&lt;&gt;"",1,0)</f>
        <v>0</v>
      </c>
    </row>
    <row r="45" spans="1:25" x14ac:dyDescent="0.25">
      <c r="A45" s="30">
        <v>41593.595509259256</v>
      </c>
      <c r="B45" s="46">
        <v>916888</v>
      </c>
      <c r="C45" s="33">
        <v>1698642</v>
      </c>
      <c r="D45" s="30">
        <v>41585.911145833335</v>
      </c>
      <c r="E45" s="33">
        <f>IF(выгрузка__22[[#This Row],[Дата активации]]&lt;&gt;"",MONTH(выгрузка__22[[#This Row],[Дата активации]]),0)</f>
        <v>11</v>
      </c>
      <c r="F45" s="30">
        <v>41587.130578703705</v>
      </c>
      <c r="G45" s="33">
        <v>64626</v>
      </c>
      <c r="H45" s="33" t="s">
        <v>10</v>
      </c>
      <c r="I45" s="39" t="s">
        <v>1927</v>
      </c>
      <c r="J45" s="33" t="s">
        <v>1926</v>
      </c>
      <c r="K45" s="33">
        <v>30</v>
      </c>
      <c r="L45" s="33">
        <v>0</v>
      </c>
      <c r="M45" s="33">
        <v>30</v>
      </c>
      <c r="N45" s="33" t="s">
        <v>1863</v>
      </c>
      <c r="O45" s="30"/>
      <c r="P45" s="39" t="s">
        <v>37</v>
      </c>
      <c r="Q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5" s="39">
        <f>IF(выгрузка__22[[#This Row],[Дата регистрации]]="",0,1)</f>
        <v>1</v>
      </c>
      <c r="S45" s="39">
        <f>IF(ISNA(VLOOKUP(выгрузка__22[[#This Row],[ЛС дилера]],'дилеры участники'!A:A,1,0)),0,1)</f>
        <v>0</v>
      </c>
      <c r="T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" s="39">
        <f>IF(T45=1,IF(выгрузка__22[[#This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" s="39" t="s">
        <v>1895</v>
      </c>
      <c r="X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" s="48">
        <f>IF(выгрузка__22[[#This Row],[Дата блокировки]]&lt;&gt;"",1,0)</f>
        <v>0</v>
      </c>
    </row>
    <row r="46" spans="1:25" x14ac:dyDescent="0.25">
      <c r="A46" s="30">
        <v>41593.590451388889</v>
      </c>
      <c r="B46" s="46">
        <v>916512</v>
      </c>
      <c r="C46" s="33">
        <v>1698561</v>
      </c>
      <c r="D46" s="30">
        <v>41585.88354166667</v>
      </c>
      <c r="E46" s="33">
        <f>IF(выгрузка__22[[#This Row],[Дата активации]]&lt;&gt;"",MONTH(выгрузка__22[[#This Row],[Дата активации]]),0)</f>
        <v>11</v>
      </c>
      <c r="F46" s="30">
        <v>41587.130486111113</v>
      </c>
      <c r="G46" s="33">
        <v>64626</v>
      </c>
      <c r="H46" s="33" t="s">
        <v>10</v>
      </c>
      <c r="I46" s="39" t="s">
        <v>1927</v>
      </c>
      <c r="J46" s="33" t="s">
        <v>1926</v>
      </c>
      <c r="K46" s="33">
        <v>30</v>
      </c>
      <c r="L46" s="33">
        <v>0</v>
      </c>
      <c r="M46" s="33">
        <v>30</v>
      </c>
      <c r="N46" s="33" t="s">
        <v>1863</v>
      </c>
      <c r="O46" s="30"/>
      <c r="P46" s="39" t="s">
        <v>37</v>
      </c>
      <c r="Q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6" s="39">
        <f>IF(выгрузка__22[[#This Row],[Дата регистрации]]="",0,1)</f>
        <v>1</v>
      </c>
      <c r="S46" s="39">
        <f>IF(ISNA(VLOOKUP(выгрузка__22[[#This Row],[ЛС дилера]],'дилеры участники'!A:A,1,0)),0,1)</f>
        <v>0</v>
      </c>
      <c r="T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" s="39">
        <f>IF(T46=1,IF(выгрузка__22[[#This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6" s="39" t="s">
        <v>1895</v>
      </c>
      <c r="X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" s="48">
        <f>IF(выгрузка__22[[#This Row],[Дата блокировки]]&lt;&gt;"",1,0)</f>
        <v>0</v>
      </c>
    </row>
    <row r="47" spans="1:25" x14ac:dyDescent="0.25">
      <c r="A47" s="30">
        <v>41593.592372685183</v>
      </c>
      <c r="B47" s="46">
        <v>916512</v>
      </c>
      <c r="C47" s="33">
        <v>1698606</v>
      </c>
      <c r="D47" s="30">
        <v>41585.861261574071</v>
      </c>
      <c r="E47" s="33">
        <f>IF(выгрузка__22[[#This Row],[Дата активации]]&lt;&gt;"",MONTH(выгрузка__22[[#This Row],[Дата активации]]),0)</f>
        <v>11</v>
      </c>
      <c r="F47" s="30">
        <v>41587.316967592589</v>
      </c>
      <c r="G47" s="33">
        <v>64626</v>
      </c>
      <c r="H47" s="33" t="s">
        <v>10</v>
      </c>
      <c r="I47" s="39" t="s">
        <v>1927</v>
      </c>
      <c r="J47" s="33" t="s">
        <v>1926</v>
      </c>
      <c r="K47" s="33">
        <v>30</v>
      </c>
      <c r="L47" s="33">
        <v>0</v>
      </c>
      <c r="M47" s="33">
        <v>30</v>
      </c>
      <c r="N47" s="33" t="s">
        <v>1863</v>
      </c>
      <c r="O47" s="30"/>
      <c r="P47" s="39" t="s">
        <v>37</v>
      </c>
      <c r="Q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7" s="39">
        <f>IF(выгрузка__22[[#This Row],[Дата регистрации]]="",0,1)</f>
        <v>1</v>
      </c>
      <c r="S47" s="39">
        <f>IF(ISNA(VLOOKUP(выгрузка__22[[#This Row],[ЛС дилера]],'дилеры участники'!A:A,1,0)),0,1)</f>
        <v>0</v>
      </c>
      <c r="T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" s="39">
        <f>IF(T47=1,IF(выгрузка__22[[#This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7" s="39" t="s">
        <v>1895</v>
      </c>
      <c r="X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" s="48">
        <f>IF(выгрузка__22[[#This Row],[Дата блокировки]]&lt;&gt;"",1,0)</f>
        <v>0</v>
      </c>
    </row>
    <row r="48" spans="1:25" x14ac:dyDescent="0.25">
      <c r="A48" s="30">
        <v>41588.487164351849</v>
      </c>
      <c r="B48" s="46">
        <v>916527</v>
      </c>
      <c r="C48" s="33">
        <v>1754812</v>
      </c>
      <c r="D48" s="30">
        <v>41585.826284722221</v>
      </c>
      <c r="E48" s="33">
        <f>IF(выгрузка__22[[#This Row],[Дата активации]]&lt;&gt;"",MONTH(выгрузка__22[[#This Row],[Дата активации]]),0)</f>
        <v>11</v>
      </c>
      <c r="F48" s="30"/>
      <c r="G48" s="33">
        <v>64626</v>
      </c>
      <c r="H48" s="33" t="s">
        <v>10</v>
      </c>
      <c r="I48" s="39" t="s">
        <v>1924</v>
      </c>
      <c r="J48" s="33" t="s">
        <v>1931</v>
      </c>
      <c r="K48" s="33">
        <v>30</v>
      </c>
      <c r="L48" s="33">
        <v>0</v>
      </c>
      <c r="M48" s="33">
        <v>30</v>
      </c>
      <c r="N48" s="33" t="s">
        <v>1863</v>
      </c>
      <c r="O48" s="30"/>
      <c r="P48" s="39" t="s">
        <v>30</v>
      </c>
      <c r="Q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8" s="39">
        <f>IF(выгрузка__22[[#This Row],[Дата регистрации]]="",0,1)</f>
        <v>0</v>
      </c>
      <c r="S48" s="39">
        <f>IF(ISNA(VLOOKUP(выгрузка__22[[#This Row],[ЛС дилера]],'дилеры участники'!A:A,1,0)),0,1)</f>
        <v>0</v>
      </c>
      <c r="T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" s="39">
        <f>IF(T48=1,IF(выгрузка__22[[#This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8" s="39" t="s">
        <v>1892</v>
      </c>
      <c r="X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" s="48">
        <f>IF(выгрузка__22[[#This Row],[Дата блокировки]]&lt;&gt;"",1,0)</f>
        <v>0</v>
      </c>
    </row>
    <row r="49" spans="1:25" x14ac:dyDescent="0.25">
      <c r="A49" s="30">
        <v>41593.598854166667</v>
      </c>
      <c r="B49" s="46">
        <v>916888</v>
      </c>
      <c r="C49" s="33">
        <v>1699529</v>
      </c>
      <c r="D49" s="30">
        <v>41585.723912037036</v>
      </c>
      <c r="E49" s="33">
        <f>IF(выгрузка__22[[#This Row],[Дата активации]]&lt;&gt;"",MONTH(выгрузка__22[[#This Row],[Дата активации]]),0)</f>
        <v>11</v>
      </c>
      <c r="F49" s="30">
        <v>41586.973252314812</v>
      </c>
      <c r="G49" s="33">
        <v>64626</v>
      </c>
      <c r="H49" s="33" t="s">
        <v>10</v>
      </c>
      <c r="I49" s="39" t="s">
        <v>1927</v>
      </c>
      <c r="J49" s="33" t="s">
        <v>1931</v>
      </c>
      <c r="K49" s="33">
        <v>30</v>
      </c>
      <c r="L49" s="33">
        <v>210</v>
      </c>
      <c r="M49" s="33">
        <v>240</v>
      </c>
      <c r="N49" s="33" t="s">
        <v>1863</v>
      </c>
      <c r="O49" s="30"/>
      <c r="P49" s="39" t="s">
        <v>30</v>
      </c>
      <c r="Q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9" s="39">
        <f>IF(выгрузка__22[[#This Row],[Дата регистрации]]="",0,1)</f>
        <v>1</v>
      </c>
      <c r="S49" s="39">
        <f>IF(ISNA(VLOOKUP(выгрузка__22[[#This Row],[ЛС дилера]],'дилеры участники'!A:A,1,0)),0,1)</f>
        <v>0</v>
      </c>
      <c r="T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" s="39">
        <f>IF(T49=1,IF(выгрузка__22[[#This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49" s="39" t="s">
        <v>1892</v>
      </c>
      <c r="X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" s="48">
        <f>IF(выгрузка__22[[#This Row],[Дата блокировки]]&lt;&gt;"",1,0)</f>
        <v>0</v>
      </c>
    </row>
    <row r="50" spans="1:25" x14ac:dyDescent="0.25">
      <c r="A50" s="30">
        <v>41593.749467592592</v>
      </c>
      <c r="B50" s="46">
        <v>915322</v>
      </c>
      <c r="C50" s="33">
        <v>8526222</v>
      </c>
      <c r="D50" s="30">
        <v>41585.71675925926</v>
      </c>
      <c r="E50" s="33">
        <f>IF(выгрузка__22[[#This Row],[Дата активации]]&lt;&gt;"",MONTH(выгрузка__22[[#This Row],[Дата активации]]),0)</f>
        <v>11</v>
      </c>
      <c r="F50" s="30">
        <v>41588.72216435185</v>
      </c>
      <c r="G50" s="33">
        <v>57078</v>
      </c>
      <c r="H50" s="33" t="s">
        <v>11</v>
      </c>
      <c r="I50" s="39" t="s">
        <v>1927</v>
      </c>
      <c r="J50" s="33" t="s">
        <v>1926</v>
      </c>
      <c r="K50" s="33">
        <v>90</v>
      </c>
      <c r="L50" s="33">
        <v>0</v>
      </c>
      <c r="M50" s="33">
        <v>90</v>
      </c>
      <c r="N50" s="33" t="s">
        <v>1863</v>
      </c>
      <c r="O50" s="30"/>
      <c r="P50" s="39" t="s">
        <v>37</v>
      </c>
      <c r="Q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0" s="39">
        <f>IF(выгрузка__22[[#This Row],[Дата регистрации]]="",0,1)</f>
        <v>1</v>
      </c>
      <c r="S50" s="39">
        <f>IF(ISNA(VLOOKUP(выгрузка__22[[#This Row],[ЛС дилера]],'дилеры участники'!A:A,1,0)),0,1)</f>
        <v>1</v>
      </c>
      <c r="T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" s="39">
        <f>IF(T50=1,IF(выгрузка__22[[#This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0" s="39" t="s">
        <v>1895</v>
      </c>
      <c r="X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" s="48">
        <f>IF(выгрузка__22[[#This Row],[Дата блокировки]]&lt;&gt;"",1,0)</f>
        <v>0</v>
      </c>
    </row>
    <row r="51" spans="1:25" x14ac:dyDescent="0.25">
      <c r="A51" s="30">
        <v>41593.499421296299</v>
      </c>
      <c r="B51" s="46">
        <v>985210</v>
      </c>
      <c r="C51" s="33">
        <v>8524672</v>
      </c>
      <c r="D51" s="30">
        <v>41585.562928240739</v>
      </c>
      <c r="E51" s="33">
        <f>IF(выгрузка__22[[#This Row],[Дата активации]]&lt;&gt;"",MONTH(выгрузка__22[[#This Row],[Дата активации]]),0)</f>
        <v>11</v>
      </c>
      <c r="F51" s="30">
        <v>41587.53565972222</v>
      </c>
      <c r="G51" s="33">
        <v>64626</v>
      </c>
      <c r="H51" s="33" t="s">
        <v>10</v>
      </c>
      <c r="I51" s="39" t="s">
        <v>1927</v>
      </c>
      <c r="J51" s="33" t="s">
        <v>1930</v>
      </c>
      <c r="K51" s="33">
        <v>401</v>
      </c>
      <c r="L51" s="33">
        <v>0</v>
      </c>
      <c r="M51" s="33">
        <v>401</v>
      </c>
      <c r="N51" s="33" t="s">
        <v>1863</v>
      </c>
      <c r="O51" s="30"/>
      <c r="P51" s="39" t="s">
        <v>40</v>
      </c>
      <c r="Q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1" s="39">
        <f>IF(выгрузка__22[[#This Row],[Дата регистрации]]="",0,1)</f>
        <v>1</v>
      </c>
      <c r="S51" s="39">
        <f>IF(ISNA(VLOOKUP(выгрузка__22[[#This Row],[ЛС дилера]],'дилеры участники'!A:A,1,0)),0,1)</f>
        <v>0</v>
      </c>
      <c r="T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" s="39">
        <f>IF(T51=1,IF(выгрузка__22[[#This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1" s="39" t="s">
        <v>1893</v>
      </c>
      <c r="X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" s="48">
        <f>IF(выгрузка__22[[#This Row],[Дата блокировки]]&lt;&gt;"",1,0)</f>
        <v>0</v>
      </c>
    </row>
    <row r="52" spans="1:25" x14ac:dyDescent="0.25">
      <c r="A52" s="30">
        <v>41588.616643518515</v>
      </c>
      <c r="B52" s="46">
        <v>916361</v>
      </c>
      <c r="C52" s="33">
        <v>8523495</v>
      </c>
      <c r="D52" s="30">
        <v>41585.555254629631</v>
      </c>
      <c r="E52" s="33">
        <f>IF(выгрузка__22[[#This Row],[Дата активации]]&lt;&gt;"",MONTH(выгрузка__22[[#This Row],[Дата активации]]),0)</f>
        <v>11</v>
      </c>
      <c r="F52" s="30"/>
      <c r="G52" s="33">
        <v>79956</v>
      </c>
      <c r="H52" s="33" t="s">
        <v>10</v>
      </c>
      <c r="I52" s="39" t="s">
        <v>1924</v>
      </c>
      <c r="J52" s="33" t="s">
        <v>1933</v>
      </c>
      <c r="K52" s="33">
        <v>30</v>
      </c>
      <c r="L52" s="33">
        <v>0</v>
      </c>
      <c r="M52" s="33">
        <v>30</v>
      </c>
      <c r="N52" s="33" t="s">
        <v>1863</v>
      </c>
      <c r="O52" s="30"/>
      <c r="P52" s="39" t="s">
        <v>1883</v>
      </c>
      <c r="Q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2" s="39">
        <f>IF(выгрузка__22[[#This Row],[Дата регистрации]]="",0,1)</f>
        <v>0</v>
      </c>
      <c r="S52" s="39">
        <f>IF(ISNA(VLOOKUP(выгрузка__22[[#This Row],[ЛС дилера]],'дилеры участники'!A:A,1,0)),0,1)</f>
        <v>1</v>
      </c>
      <c r="T5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52" s="39">
        <f>IF(T52=1,IF(выгрузка__22[[#This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2" s="39" t="s">
        <v>1897</v>
      </c>
      <c r="X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" s="48">
        <f>IF(выгрузка__22[[#This Row],[Дата блокировки]]&lt;&gt;"",1,0)</f>
        <v>0</v>
      </c>
    </row>
    <row r="53" spans="1:25" x14ac:dyDescent="0.25">
      <c r="A53" s="30">
        <v>41593.50503472222</v>
      </c>
      <c r="B53" s="46">
        <v>916513</v>
      </c>
      <c r="C53" s="33">
        <v>1755043</v>
      </c>
      <c r="D53" s="30">
        <v>41585.422523148147</v>
      </c>
      <c r="E53" s="33">
        <f>IF(выгрузка__22[[#This Row],[Дата активации]]&lt;&gt;"",MONTH(выгрузка__22[[#This Row],[Дата активации]]),0)</f>
        <v>11</v>
      </c>
      <c r="F53" s="30">
        <v>41586.86818287037</v>
      </c>
      <c r="G53" s="33">
        <v>64626</v>
      </c>
      <c r="H53" s="33" t="s">
        <v>10</v>
      </c>
      <c r="I53" s="39" t="s">
        <v>1927</v>
      </c>
      <c r="J53" s="33" t="s">
        <v>1925</v>
      </c>
      <c r="K53" s="33">
        <v>30</v>
      </c>
      <c r="L53" s="33">
        <v>291</v>
      </c>
      <c r="M53" s="33">
        <v>321</v>
      </c>
      <c r="N53" s="33" t="s">
        <v>1863</v>
      </c>
      <c r="O53" s="30"/>
      <c r="P53" s="39" t="s">
        <v>19</v>
      </c>
      <c r="Q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3" s="39">
        <f>IF(выгрузка__22[[#This Row],[Дата регистрации]]="",0,1)</f>
        <v>1</v>
      </c>
      <c r="S53" s="39">
        <f>IF(ISNA(VLOOKUP(выгрузка__22[[#This Row],[ЛС дилера]],'дилеры участники'!A:A,1,0)),0,1)</f>
        <v>0</v>
      </c>
      <c r="T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" s="39">
        <f>IF(T53=1,IF(выгрузка__22[[#This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3" s="39" t="s">
        <v>1891</v>
      </c>
      <c r="X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" s="48">
        <f>IF(выгрузка__22[[#This Row],[Дата блокировки]]&lt;&gt;"",1,0)</f>
        <v>0</v>
      </c>
    </row>
    <row r="54" spans="1:25" x14ac:dyDescent="0.25">
      <c r="A54" s="30">
        <v>41588.627129629633</v>
      </c>
      <c r="B54" s="46">
        <v>916527</v>
      </c>
      <c r="C54" s="33">
        <v>1755197</v>
      </c>
      <c r="D54" s="30">
        <v>41585.313599537039</v>
      </c>
      <c r="E54" s="33">
        <f>IF(выгрузка__22[[#This Row],[Дата активации]]&lt;&gt;"",MONTH(выгрузка__22[[#This Row],[Дата активации]]),0)</f>
        <v>11</v>
      </c>
      <c r="F54" s="30"/>
      <c r="G54" s="33">
        <v>64626</v>
      </c>
      <c r="H54" s="33" t="s">
        <v>10</v>
      </c>
      <c r="I54" s="39" t="s">
        <v>1924</v>
      </c>
      <c r="J54" s="33" t="s">
        <v>1931</v>
      </c>
      <c r="K54" s="33">
        <v>30</v>
      </c>
      <c r="L54" s="33">
        <v>0</v>
      </c>
      <c r="M54" s="33">
        <v>30</v>
      </c>
      <c r="N54" s="33" t="s">
        <v>1863</v>
      </c>
      <c r="O54" s="30"/>
      <c r="P54" s="39" t="s">
        <v>30</v>
      </c>
      <c r="Q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4" s="39">
        <f>IF(выгрузка__22[[#This Row],[Дата регистрации]]="",0,1)</f>
        <v>0</v>
      </c>
      <c r="S54" s="39">
        <f>IF(ISNA(VLOOKUP(выгрузка__22[[#This Row],[ЛС дилера]],'дилеры участники'!A:A,1,0)),0,1)</f>
        <v>0</v>
      </c>
      <c r="T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" s="39">
        <f>IF(T54=1,IF(выгрузка__22[[#This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4" s="39" t="s">
        <v>1892</v>
      </c>
      <c r="X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" s="48">
        <f>IF(выгрузка__22[[#This Row],[Дата блокировки]]&lt;&gt;"",1,0)</f>
        <v>0</v>
      </c>
    </row>
    <row r="55" spans="1:25" x14ac:dyDescent="0.25">
      <c r="A55" s="30">
        <v>41593.595057870371</v>
      </c>
      <c r="B55" s="46">
        <v>916888</v>
      </c>
      <c r="C55" s="33">
        <v>1698618</v>
      </c>
      <c r="D55" s="30">
        <v>41584.970011574071</v>
      </c>
      <c r="E55" s="33">
        <f>IF(выгрузка__22[[#This Row],[Дата активации]]&lt;&gt;"",MONTH(выгрузка__22[[#This Row],[Дата активации]]),0)</f>
        <v>11</v>
      </c>
      <c r="F55" s="30">
        <v>41587.316712962966</v>
      </c>
      <c r="G55" s="33">
        <v>64626</v>
      </c>
      <c r="H55" s="33" t="s">
        <v>10</v>
      </c>
      <c r="I55" s="39" t="s">
        <v>1927</v>
      </c>
      <c r="J55" s="33" t="s">
        <v>1926</v>
      </c>
      <c r="K55" s="33">
        <v>30</v>
      </c>
      <c r="L55" s="33">
        <v>0</v>
      </c>
      <c r="M55" s="33">
        <v>30</v>
      </c>
      <c r="N55" s="33" t="s">
        <v>1863</v>
      </c>
      <c r="O55" s="30"/>
      <c r="P55" s="39" t="s">
        <v>37</v>
      </c>
      <c r="Q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5" s="39">
        <f>IF(выгрузка__22[[#This Row],[Дата регистрации]]="",0,1)</f>
        <v>1</v>
      </c>
      <c r="S55" s="39">
        <f>IF(ISNA(VLOOKUP(выгрузка__22[[#This Row],[ЛС дилера]],'дилеры участники'!A:A,1,0)),0,1)</f>
        <v>0</v>
      </c>
      <c r="T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" s="39">
        <f>IF(T55=1,IF(выгрузка__22[[#This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5" s="39" t="s">
        <v>1895</v>
      </c>
      <c r="X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" s="48">
        <f>IF(выгрузка__22[[#This Row],[Дата блокировки]]&lt;&gt;"",1,0)</f>
        <v>0</v>
      </c>
    </row>
    <row r="56" spans="1:25" x14ac:dyDescent="0.25">
      <c r="A56" s="30">
        <v>41593.596932870372</v>
      </c>
      <c r="B56" s="46">
        <v>916888</v>
      </c>
      <c r="C56" s="33">
        <v>1698695</v>
      </c>
      <c r="D56" s="30">
        <v>41584.958437499998</v>
      </c>
      <c r="E56" s="33">
        <f>IF(выгрузка__22[[#This Row],[Дата активации]]&lt;&gt;"",MONTH(выгрузка__22[[#This Row],[Дата активации]]),0)</f>
        <v>11</v>
      </c>
      <c r="F56" s="30">
        <v>41587.503009259257</v>
      </c>
      <c r="G56" s="33">
        <v>64626</v>
      </c>
      <c r="H56" s="33" t="s">
        <v>10</v>
      </c>
      <c r="I56" s="39" t="s">
        <v>1927</v>
      </c>
      <c r="J56" s="33" t="s">
        <v>1926</v>
      </c>
      <c r="K56" s="33">
        <v>30</v>
      </c>
      <c r="L56" s="33">
        <v>0</v>
      </c>
      <c r="M56" s="33">
        <v>30</v>
      </c>
      <c r="N56" s="33" t="s">
        <v>1863</v>
      </c>
      <c r="O56" s="30"/>
      <c r="P56" s="39" t="s">
        <v>37</v>
      </c>
      <c r="Q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6" s="39">
        <f>IF(выгрузка__22[[#This Row],[Дата регистрации]]="",0,1)</f>
        <v>1</v>
      </c>
      <c r="S56" s="39">
        <f>IF(ISNA(VLOOKUP(выгрузка__22[[#This Row],[ЛС дилера]],'дилеры участники'!A:A,1,0)),0,1)</f>
        <v>0</v>
      </c>
      <c r="T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" s="39">
        <f>IF(T56=1,IF(выгрузка__22[[#This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6" s="39" t="s">
        <v>1895</v>
      </c>
      <c r="X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" s="48">
        <f>IF(выгрузка__22[[#This Row],[Дата блокировки]]&lt;&gt;"",1,0)</f>
        <v>0</v>
      </c>
    </row>
    <row r="57" spans="1:25" x14ac:dyDescent="0.25">
      <c r="A57" s="30">
        <v>41593.596539351849</v>
      </c>
      <c r="B57" s="46">
        <v>916888</v>
      </c>
      <c r="C57" s="33">
        <v>1698685</v>
      </c>
      <c r="D57" s="30">
        <v>41584.861250000002</v>
      </c>
      <c r="E57" s="33">
        <f>IF(выгрузка__22[[#This Row],[Дата активации]]&lt;&gt;"",MONTH(выгрузка__22[[#This Row],[Дата активации]]),0)</f>
        <v>11</v>
      </c>
      <c r="F57" s="30">
        <v>41587.129826388889</v>
      </c>
      <c r="G57" s="33">
        <v>64626</v>
      </c>
      <c r="H57" s="33" t="s">
        <v>10</v>
      </c>
      <c r="I57" s="39" t="s">
        <v>1927</v>
      </c>
      <c r="J57" s="33" t="s">
        <v>1926</v>
      </c>
      <c r="K57" s="33">
        <v>30</v>
      </c>
      <c r="L57" s="33">
        <v>75</v>
      </c>
      <c r="M57" s="33">
        <v>105</v>
      </c>
      <c r="N57" s="33" t="s">
        <v>1863</v>
      </c>
      <c r="O57" s="30"/>
      <c r="P57" s="39" t="s">
        <v>37</v>
      </c>
      <c r="Q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7" s="39">
        <f>IF(выгрузка__22[[#This Row],[Дата регистрации]]="",0,1)</f>
        <v>1</v>
      </c>
      <c r="S57" s="39">
        <f>IF(ISNA(VLOOKUP(выгрузка__22[[#This Row],[ЛС дилера]],'дилеры участники'!A:A,1,0)),0,1)</f>
        <v>0</v>
      </c>
      <c r="T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" s="39">
        <f>IF(T57=1,IF(выгрузка__22[[#This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7" s="39" t="s">
        <v>1895</v>
      </c>
      <c r="X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" s="48">
        <f>IF(выгрузка__22[[#This Row],[Дата блокировки]]&lt;&gt;"",1,0)</f>
        <v>0</v>
      </c>
    </row>
    <row r="58" spans="1:25" x14ac:dyDescent="0.25">
      <c r="A58" s="30">
        <v>41593.578993055555</v>
      </c>
      <c r="B58" s="46">
        <v>916939</v>
      </c>
      <c r="C58" s="33">
        <v>1698370</v>
      </c>
      <c r="D58" s="30">
        <v>41584.778587962966</v>
      </c>
      <c r="E58" s="33">
        <f>IF(выгрузка__22[[#This Row],[Дата активации]]&lt;&gt;"",MONTH(выгрузка__22[[#This Row],[Дата активации]]),0)</f>
        <v>11</v>
      </c>
      <c r="F58" s="30">
        <v>41453.807928240742</v>
      </c>
      <c r="G58" s="33">
        <v>64626</v>
      </c>
      <c r="H58" s="33" t="s">
        <v>10</v>
      </c>
      <c r="I58" s="39" t="s">
        <v>1927</v>
      </c>
      <c r="J58" s="33" t="s">
        <v>1932</v>
      </c>
      <c r="K58" s="33">
        <v>30</v>
      </c>
      <c r="L58" s="33">
        <v>0</v>
      </c>
      <c r="M58" s="33">
        <v>30</v>
      </c>
      <c r="N58" s="33" t="s">
        <v>1863</v>
      </c>
      <c r="O58" s="30"/>
      <c r="P58" s="39" t="s">
        <v>34</v>
      </c>
      <c r="Q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8" s="39">
        <f>IF(выгрузка__22[[#This Row],[Дата регистрации]]="",0,1)</f>
        <v>1</v>
      </c>
      <c r="S58" s="39">
        <f>IF(ISNA(VLOOKUP(выгрузка__22[[#This Row],[ЛС дилера]],'дилеры участники'!A:A,1,0)),0,1)</f>
        <v>0</v>
      </c>
      <c r="T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" s="39">
        <f>IF(T58=1,IF(выгрузка__22[[#This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8" s="39" t="s">
        <v>1904</v>
      </c>
      <c r="X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" s="48">
        <f>IF(выгрузка__22[[#This Row],[Дата блокировки]]&lt;&gt;"",1,0)</f>
        <v>0</v>
      </c>
    </row>
    <row r="59" spans="1:25" x14ac:dyDescent="0.25">
      <c r="A59" s="30">
        <v>41593.595625000002</v>
      </c>
      <c r="B59" s="46">
        <v>916888</v>
      </c>
      <c r="C59" s="33">
        <v>1698650</v>
      </c>
      <c r="D59" s="30">
        <v>41584.765648148146</v>
      </c>
      <c r="E59" s="33">
        <f>IF(выгрузка__22[[#This Row],[Дата активации]]&lt;&gt;"",MONTH(выгрузка__22[[#This Row],[Дата активации]]),0)</f>
        <v>11</v>
      </c>
      <c r="F59" s="30">
        <v>41587.12976851852</v>
      </c>
      <c r="G59" s="33">
        <v>64626</v>
      </c>
      <c r="H59" s="33" t="s">
        <v>10</v>
      </c>
      <c r="I59" s="39" t="s">
        <v>1927</v>
      </c>
      <c r="J59" s="33" t="s">
        <v>1926</v>
      </c>
      <c r="K59" s="33">
        <v>30</v>
      </c>
      <c r="L59" s="33">
        <v>0</v>
      </c>
      <c r="M59" s="33">
        <v>30</v>
      </c>
      <c r="N59" s="33" t="s">
        <v>1863</v>
      </c>
      <c r="O59" s="30"/>
      <c r="P59" s="39" t="s">
        <v>37</v>
      </c>
      <c r="Q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9" s="39">
        <f>IF(выгрузка__22[[#This Row],[Дата регистрации]]="",0,1)</f>
        <v>1</v>
      </c>
      <c r="S59" s="39">
        <f>IF(ISNA(VLOOKUP(выгрузка__22[[#This Row],[ЛС дилера]],'дилеры участники'!A:A,1,0)),0,1)</f>
        <v>0</v>
      </c>
      <c r="T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" s="39">
        <f>IF(T59=1,IF(выгрузка__22[[#This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9" s="39" t="s">
        <v>1895</v>
      </c>
      <c r="X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" s="48">
        <f>IF(выгрузка__22[[#This Row],[Дата блокировки]]&lt;&gt;"",1,0)</f>
        <v>0</v>
      </c>
    </row>
    <row r="60" spans="1:25" x14ac:dyDescent="0.25">
      <c r="A60" s="30">
        <v>41593.590844907405</v>
      </c>
      <c r="B60" s="46">
        <v>916512</v>
      </c>
      <c r="C60" s="33">
        <v>1698583</v>
      </c>
      <c r="D60" s="30">
        <v>41584.756249999999</v>
      </c>
      <c r="E60" s="33">
        <f>IF(выгрузка__22[[#This Row],[Дата активации]]&lt;&gt;"",MONTH(выгрузка__22[[#This Row],[Дата активации]]),0)</f>
        <v>11</v>
      </c>
      <c r="F60" s="30">
        <v>41587.316550925927</v>
      </c>
      <c r="G60" s="33">
        <v>64626</v>
      </c>
      <c r="H60" s="33" t="s">
        <v>10</v>
      </c>
      <c r="I60" s="39" t="s">
        <v>1927</v>
      </c>
      <c r="J60" s="33" t="s">
        <v>1926</v>
      </c>
      <c r="K60" s="33">
        <v>30</v>
      </c>
      <c r="L60" s="33">
        <v>0</v>
      </c>
      <c r="M60" s="33">
        <v>30</v>
      </c>
      <c r="N60" s="33" t="s">
        <v>1863</v>
      </c>
      <c r="O60" s="30"/>
      <c r="P60" s="39" t="s">
        <v>37</v>
      </c>
      <c r="Q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0" s="39">
        <f>IF(выгрузка__22[[#This Row],[Дата регистрации]]="",0,1)</f>
        <v>1</v>
      </c>
      <c r="S60" s="39">
        <f>IF(ISNA(VLOOKUP(выгрузка__22[[#This Row],[ЛС дилера]],'дилеры участники'!A:A,1,0)),0,1)</f>
        <v>0</v>
      </c>
      <c r="T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" s="39">
        <f>IF(T60=1,IF(выгрузка__22[[#This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0" s="39" t="s">
        <v>1895</v>
      </c>
      <c r="X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" s="48">
        <f>IF(выгрузка__22[[#This Row],[Дата блокировки]]&lt;&gt;"",1,0)</f>
        <v>0</v>
      </c>
    </row>
    <row r="61" spans="1:25" x14ac:dyDescent="0.25">
      <c r="A61" s="30">
        <v>41593.590543981481</v>
      </c>
      <c r="B61" s="46">
        <v>916512</v>
      </c>
      <c r="C61" s="33">
        <v>1698568</v>
      </c>
      <c r="D61" s="30">
        <v>41584.755798611113</v>
      </c>
      <c r="E61" s="33">
        <f>IF(выгрузка__22[[#This Row],[Дата активации]]&lt;&gt;"",MONTH(выгрузка__22[[#This Row],[Дата активации]]),0)</f>
        <v>11</v>
      </c>
      <c r="F61" s="30">
        <v>41587.129641203705</v>
      </c>
      <c r="G61" s="33">
        <v>64626</v>
      </c>
      <c r="H61" s="33" t="s">
        <v>10</v>
      </c>
      <c r="I61" s="39" t="s">
        <v>1927</v>
      </c>
      <c r="J61" s="33" t="s">
        <v>1926</v>
      </c>
      <c r="K61" s="33">
        <v>30</v>
      </c>
      <c r="L61" s="33">
        <v>0</v>
      </c>
      <c r="M61" s="33">
        <v>30</v>
      </c>
      <c r="N61" s="33" t="s">
        <v>1863</v>
      </c>
      <c r="O61" s="30"/>
      <c r="P61" s="39" t="s">
        <v>37</v>
      </c>
      <c r="Q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1" s="39">
        <f>IF(выгрузка__22[[#This Row],[Дата регистрации]]="",0,1)</f>
        <v>1</v>
      </c>
      <c r="S61" s="39">
        <f>IF(ISNA(VLOOKUP(выгрузка__22[[#This Row],[ЛС дилера]],'дилеры участники'!A:A,1,0)),0,1)</f>
        <v>0</v>
      </c>
      <c r="T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" s="39">
        <f>IF(T61=1,IF(выгрузка__22[[#This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1" s="39" t="s">
        <v>1895</v>
      </c>
      <c r="X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" s="48">
        <f>IF(выгрузка__22[[#This Row],[Дата блокировки]]&lt;&gt;"",1,0)</f>
        <v>0</v>
      </c>
    </row>
    <row r="62" spans="1:25" x14ac:dyDescent="0.25">
      <c r="A62" s="30">
        <v>41593.588831018518</v>
      </c>
      <c r="B62" s="46">
        <v>916512</v>
      </c>
      <c r="C62" s="33">
        <v>1698242</v>
      </c>
      <c r="D62" s="30">
        <v>41584.724282407406</v>
      </c>
      <c r="E62" s="33">
        <f>IF(выгрузка__22[[#This Row],[Дата активации]]&lt;&gt;"",MONTH(выгрузка__22[[#This Row],[Дата активации]]),0)</f>
        <v>11</v>
      </c>
      <c r="F62" s="30">
        <v>41587.462129629632</v>
      </c>
      <c r="G62" s="33">
        <v>64626</v>
      </c>
      <c r="H62" s="33" t="s">
        <v>10</v>
      </c>
      <c r="I62" s="39" t="s">
        <v>1927</v>
      </c>
      <c r="J62" s="33" t="s">
        <v>1926</v>
      </c>
      <c r="K62" s="33">
        <v>30</v>
      </c>
      <c r="L62" s="33">
        <v>0</v>
      </c>
      <c r="M62" s="33">
        <v>30</v>
      </c>
      <c r="N62" s="33" t="s">
        <v>1863</v>
      </c>
      <c r="O62" s="30"/>
      <c r="P62" s="39" t="s">
        <v>37</v>
      </c>
      <c r="Q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2" s="39">
        <f>IF(выгрузка__22[[#This Row],[Дата регистрации]]="",0,1)</f>
        <v>1</v>
      </c>
      <c r="S62" s="39">
        <f>IF(ISNA(VLOOKUP(выгрузка__22[[#This Row],[ЛС дилера]],'дилеры участники'!A:A,1,0)),0,1)</f>
        <v>0</v>
      </c>
      <c r="T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" s="39">
        <f>IF(T62=1,IF(выгрузка__22[[#This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2" s="39" t="s">
        <v>1895</v>
      </c>
      <c r="X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" s="48">
        <f>IF(выгрузка__22[[#This Row],[Дата блокировки]]&lt;&gt;"",1,0)</f>
        <v>0</v>
      </c>
    </row>
    <row r="63" spans="1:25" x14ac:dyDescent="0.25">
      <c r="A63" s="30">
        <v>41593.572094907409</v>
      </c>
      <c r="B63" s="46">
        <v>916513</v>
      </c>
      <c r="C63" s="33">
        <v>1751787</v>
      </c>
      <c r="D63" s="30">
        <v>41584.59814814815</v>
      </c>
      <c r="E63" s="33">
        <f>IF(выгрузка__22[[#This Row],[Дата активации]]&lt;&gt;"",MONTH(выгрузка__22[[#This Row],[Дата активации]]),0)</f>
        <v>11</v>
      </c>
      <c r="F63" s="30">
        <v>41587.534803240742</v>
      </c>
      <c r="G63" s="33">
        <v>64626</v>
      </c>
      <c r="H63" s="33" t="s">
        <v>10</v>
      </c>
      <c r="I63" s="39" t="s">
        <v>1927</v>
      </c>
      <c r="J63" s="33" t="s">
        <v>1931</v>
      </c>
      <c r="K63" s="33">
        <v>50</v>
      </c>
      <c r="L63" s="33">
        <v>0</v>
      </c>
      <c r="M63" s="33">
        <v>50</v>
      </c>
      <c r="N63" s="33" t="s">
        <v>1863</v>
      </c>
      <c r="O63" s="30"/>
      <c r="P63" s="39" t="s">
        <v>30</v>
      </c>
      <c r="Q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3" s="39">
        <f>IF(выгрузка__22[[#This Row],[Дата регистрации]]="",0,1)</f>
        <v>1</v>
      </c>
      <c r="S63" s="39">
        <f>IF(ISNA(VLOOKUP(выгрузка__22[[#This Row],[ЛС дилера]],'дилеры участники'!A:A,1,0)),0,1)</f>
        <v>0</v>
      </c>
      <c r="T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" s="39">
        <f>IF(T63=1,IF(выгрузка__22[[#This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3" s="39" t="s">
        <v>1892</v>
      </c>
      <c r="X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" s="48">
        <f>IF(выгрузка__22[[#This Row],[Дата блокировки]]&lt;&gt;"",1,0)</f>
        <v>0</v>
      </c>
    </row>
    <row r="64" spans="1:25" x14ac:dyDescent="0.25">
      <c r="A64" s="30">
        <v>41593.571979166663</v>
      </c>
      <c r="B64" s="46">
        <v>916513</v>
      </c>
      <c r="C64" s="33">
        <v>1751767</v>
      </c>
      <c r="D64" s="30">
        <v>41584.597870370373</v>
      </c>
      <c r="E64" s="33">
        <f>IF(выгрузка__22[[#This Row],[Дата активации]]&lt;&gt;"",MONTH(выгрузка__22[[#This Row],[Дата активации]]),0)</f>
        <v>11</v>
      </c>
      <c r="F64" s="30">
        <v>41587.534675925926</v>
      </c>
      <c r="G64" s="33">
        <v>64626</v>
      </c>
      <c r="H64" s="33" t="s">
        <v>10</v>
      </c>
      <c r="I64" s="39" t="s">
        <v>1927</v>
      </c>
      <c r="J64" s="33" t="s">
        <v>1931</v>
      </c>
      <c r="K64" s="33">
        <v>50</v>
      </c>
      <c r="L64" s="33">
        <v>0</v>
      </c>
      <c r="M64" s="33">
        <v>50</v>
      </c>
      <c r="N64" s="33" t="s">
        <v>1863</v>
      </c>
      <c r="O64" s="30"/>
      <c r="P64" s="39" t="s">
        <v>30</v>
      </c>
      <c r="Q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4" s="39">
        <f>IF(выгрузка__22[[#This Row],[Дата регистрации]]="",0,1)</f>
        <v>1</v>
      </c>
      <c r="S64" s="39">
        <f>IF(ISNA(VLOOKUP(выгрузка__22[[#This Row],[ЛС дилера]],'дилеры участники'!A:A,1,0)),0,1)</f>
        <v>0</v>
      </c>
      <c r="T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" s="39">
        <f>IF(T64=1,IF(выгрузка__22[[#This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4" s="39" t="s">
        <v>1892</v>
      </c>
      <c r="X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" s="48">
        <f>IF(выгрузка__22[[#This Row],[Дата блокировки]]&lt;&gt;"",1,0)</f>
        <v>0</v>
      </c>
    </row>
    <row r="65" spans="1:25" x14ac:dyDescent="0.25">
      <c r="A65" s="30">
        <v>41593.505937499998</v>
      </c>
      <c r="B65" s="46">
        <v>916513</v>
      </c>
      <c r="C65" s="33">
        <v>1755175</v>
      </c>
      <c r="D65" s="30">
        <v>41584.527326388888</v>
      </c>
      <c r="E65" s="33">
        <f>IF(выгрузка__22[[#This Row],[Дата активации]]&lt;&gt;"",MONTH(выгрузка__22[[#This Row],[Дата активации]]),0)</f>
        <v>11</v>
      </c>
      <c r="F65" s="30">
        <v>41586.867384259262</v>
      </c>
      <c r="G65" s="33">
        <v>64626</v>
      </c>
      <c r="H65" s="33" t="s">
        <v>10</v>
      </c>
      <c r="I65" s="39" t="s">
        <v>1927</v>
      </c>
      <c r="J65" s="33" t="s">
        <v>1931</v>
      </c>
      <c r="K65" s="33">
        <v>30</v>
      </c>
      <c r="L65" s="33">
        <v>78.12</v>
      </c>
      <c r="M65" s="33">
        <v>108.12</v>
      </c>
      <c r="N65" s="33" t="s">
        <v>1863</v>
      </c>
      <c r="O65" s="30"/>
      <c r="P65" s="39" t="s">
        <v>30</v>
      </c>
      <c r="Q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5" s="39">
        <f>IF(выгрузка__22[[#This Row],[Дата регистрации]]="",0,1)</f>
        <v>1</v>
      </c>
      <c r="S65" s="39">
        <f>IF(ISNA(VLOOKUP(выгрузка__22[[#This Row],[ЛС дилера]],'дилеры участники'!A:A,1,0)),0,1)</f>
        <v>0</v>
      </c>
      <c r="T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" s="39">
        <f>IF(T65=1,IF(выгрузка__22[[#This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5" s="39" t="s">
        <v>1892</v>
      </c>
      <c r="X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" s="48">
        <f>IF(выгрузка__22[[#This Row],[Дата блокировки]]&lt;&gt;"",1,0)</f>
        <v>0</v>
      </c>
    </row>
    <row r="66" spans="1:25" x14ac:dyDescent="0.25">
      <c r="A66" s="30">
        <v>41593.587534722225</v>
      </c>
      <c r="B66" s="46">
        <v>916512</v>
      </c>
      <c r="C66" s="33">
        <v>1697827</v>
      </c>
      <c r="D66" s="30">
        <v>41584.500833333332</v>
      </c>
      <c r="E66" s="33">
        <f>IF(выгрузка__22[[#This Row],[Дата активации]]&lt;&gt;"",MONTH(выгрузка__22[[#This Row],[Дата активации]]),0)</f>
        <v>11</v>
      </c>
      <c r="F66" s="30">
        <v>41586.911458333336</v>
      </c>
      <c r="G66" s="33">
        <v>64626</v>
      </c>
      <c r="H66" s="33" t="s">
        <v>10</v>
      </c>
      <c r="I66" s="39" t="s">
        <v>1927</v>
      </c>
      <c r="J66" s="33" t="s">
        <v>1926</v>
      </c>
      <c r="K66" s="33">
        <v>30</v>
      </c>
      <c r="L66" s="33">
        <v>0</v>
      </c>
      <c r="M66" s="33">
        <v>30</v>
      </c>
      <c r="N66" s="33" t="s">
        <v>1863</v>
      </c>
      <c r="O66" s="30"/>
      <c r="P66" s="39" t="s">
        <v>37</v>
      </c>
      <c r="Q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6" s="39">
        <f>IF(выгрузка__22[[#This Row],[Дата регистрации]]="",0,1)</f>
        <v>1</v>
      </c>
      <c r="S66" s="39">
        <f>IF(ISNA(VLOOKUP(выгрузка__22[[#This Row],[ЛС дилера]],'дилеры участники'!A:A,1,0)),0,1)</f>
        <v>0</v>
      </c>
      <c r="T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" s="39">
        <f>IF(T66=1,IF(выгрузка__22[[#This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6" s="39" t="s">
        <v>1895</v>
      </c>
      <c r="X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" s="48">
        <f>IF(выгрузка__22[[#This Row],[Дата блокировки]]&lt;&gt;"",1,0)</f>
        <v>0</v>
      </c>
    </row>
    <row r="67" spans="1:25" x14ac:dyDescent="0.25">
      <c r="A67" s="30">
        <v>41593.503784722219</v>
      </c>
      <c r="B67" s="46">
        <v>985210</v>
      </c>
      <c r="C67" s="33">
        <v>1755020</v>
      </c>
      <c r="D67" s="30">
        <v>41584.494872685187</v>
      </c>
      <c r="E67" s="33">
        <f>IF(выгрузка__22[[#This Row],[Дата активации]]&lt;&gt;"",MONTH(выгрузка__22[[#This Row],[Дата активации]]),0)</f>
        <v>11</v>
      </c>
      <c r="F67" s="30">
        <v>41586.8672337963</v>
      </c>
      <c r="G67" s="33">
        <v>64626</v>
      </c>
      <c r="H67" s="33" t="s">
        <v>10</v>
      </c>
      <c r="I67" s="39" t="s">
        <v>1927</v>
      </c>
      <c r="J67" s="33" t="s">
        <v>1930</v>
      </c>
      <c r="K67" s="33">
        <v>30</v>
      </c>
      <c r="L67" s="33">
        <v>0</v>
      </c>
      <c r="M67" s="33">
        <v>30</v>
      </c>
      <c r="N67" s="33" t="s">
        <v>1863</v>
      </c>
      <c r="O67" s="30"/>
      <c r="P67" s="39" t="s">
        <v>40</v>
      </c>
      <c r="Q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7" s="39">
        <f>IF(выгрузка__22[[#This Row],[Дата регистрации]]="",0,1)</f>
        <v>1</v>
      </c>
      <c r="S67" s="39">
        <f>IF(ISNA(VLOOKUP(выгрузка__22[[#This Row],[ЛС дилера]],'дилеры участники'!A:A,1,0)),0,1)</f>
        <v>0</v>
      </c>
      <c r="T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" s="39">
        <f>IF(T67=1,IF(выгрузка__22[[#This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7" s="39" t="s">
        <v>1893</v>
      </c>
      <c r="X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" s="48">
        <f>IF(выгрузка__22[[#This Row],[Дата блокировки]]&lt;&gt;"",1,0)</f>
        <v>0</v>
      </c>
    </row>
    <row r="68" spans="1:25" x14ac:dyDescent="0.25">
      <c r="A68" s="30">
        <v>41593.596331018518</v>
      </c>
      <c r="B68" s="46">
        <v>916888</v>
      </c>
      <c r="C68" s="33">
        <v>1698678</v>
      </c>
      <c r="D68" s="30">
        <v>41584.474421296298</v>
      </c>
      <c r="E68" s="33">
        <f>IF(выгрузка__22[[#This Row],[Дата активации]]&lt;&gt;"",MONTH(выгрузка__22[[#This Row],[Дата активации]]),0)</f>
        <v>11</v>
      </c>
      <c r="F68" s="30">
        <v>41587.129513888889</v>
      </c>
      <c r="G68" s="33">
        <v>64626</v>
      </c>
      <c r="H68" s="33" t="s">
        <v>10</v>
      </c>
      <c r="I68" s="39" t="s">
        <v>1927</v>
      </c>
      <c r="J68" s="33" t="s">
        <v>1926</v>
      </c>
      <c r="K68" s="33">
        <v>30</v>
      </c>
      <c r="L68" s="33">
        <v>74.010000000000005</v>
      </c>
      <c r="M68" s="33">
        <v>104.01</v>
      </c>
      <c r="N68" s="33" t="s">
        <v>1863</v>
      </c>
      <c r="O68" s="30"/>
      <c r="P68" s="39" t="s">
        <v>37</v>
      </c>
      <c r="Q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8" s="39">
        <f>IF(выгрузка__22[[#This Row],[Дата регистрации]]="",0,1)</f>
        <v>1</v>
      </c>
      <c r="S68" s="39">
        <f>IF(ISNA(VLOOKUP(выгрузка__22[[#This Row],[ЛС дилера]],'дилеры участники'!A:A,1,0)),0,1)</f>
        <v>0</v>
      </c>
      <c r="T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" s="39">
        <f>IF(T68=1,IF(выгрузка__22[[#This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8" s="39" t="s">
        <v>1895</v>
      </c>
      <c r="X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" s="48">
        <f>IF(выгрузка__22[[#This Row],[Дата блокировки]]&lt;&gt;"",1,0)</f>
        <v>0</v>
      </c>
    </row>
    <row r="69" spans="1:25" x14ac:dyDescent="0.25">
      <c r="A69" s="30">
        <v>41593.567210648151</v>
      </c>
      <c r="B69" s="46">
        <v>916513</v>
      </c>
      <c r="C69" s="33">
        <v>1699147</v>
      </c>
      <c r="D69" s="30">
        <v>41584.32335648148</v>
      </c>
      <c r="E69" s="33">
        <f>IF(выгрузка__22[[#This Row],[Дата активации]]&lt;&gt;"",MONTH(выгрузка__22[[#This Row],[Дата активации]]),0)</f>
        <v>11</v>
      </c>
      <c r="F69" s="30">
        <v>41586.969305555554</v>
      </c>
      <c r="G69" s="33">
        <v>64626</v>
      </c>
      <c r="H69" s="33" t="s">
        <v>10</v>
      </c>
      <c r="I69" s="39" t="s">
        <v>1927</v>
      </c>
      <c r="J69" s="33" t="s">
        <v>1931</v>
      </c>
      <c r="K69" s="33">
        <v>30</v>
      </c>
      <c r="L69" s="33">
        <v>0</v>
      </c>
      <c r="M69" s="33">
        <v>30</v>
      </c>
      <c r="N69" s="33" t="s">
        <v>1863</v>
      </c>
      <c r="O69" s="30"/>
      <c r="P69" s="39" t="s">
        <v>30</v>
      </c>
      <c r="Q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9" s="39">
        <f>IF(выгрузка__22[[#This Row],[Дата регистрации]]="",0,1)</f>
        <v>1</v>
      </c>
      <c r="S69" s="39">
        <f>IF(ISNA(VLOOKUP(выгрузка__22[[#This Row],[ЛС дилера]],'дилеры участники'!A:A,1,0)),0,1)</f>
        <v>0</v>
      </c>
      <c r="T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" s="39">
        <f>IF(T69=1,IF(выгрузка__22[[#This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9" s="39" t="s">
        <v>1892</v>
      </c>
      <c r="X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" s="48">
        <f>IF(выгрузка__22[[#This Row],[Дата блокировки]]&lt;&gt;"",1,0)</f>
        <v>0</v>
      </c>
    </row>
    <row r="70" spans="1:25" x14ac:dyDescent="0.25">
      <c r="A70" s="30">
        <v>41593.567118055558</v>
      </c>
      <c r="B70" s="46">
        <v>916513</v>
      </c>
      <c r="C70" s="33">
        <v>1698791</v>
      </c>
      <c r="D70" s="30">
        <v>41584.001701388886</v>
      </c>
      <c r="E70" s="33">
        <f>IF(выгрузка__22[[#This Row],[Дата активации]]&lt;&gt;"",MONTH(выгрузка__22[[#This Row],[Дата активации]]),0)</f>
        <v>11</v>
      </c>
      <c r="F70" s="30">
        <v>41587.160833333335</v>
      </c>
      <c r="G70" s="33">
        <v>64626</v>
      </c>
      <c r="H70" s="33" t="s">
        <v>10</v>
      </c>
      <c r="I70" s="39" t="s">
        <v>1927</v>
      </c>
      <c r="J70" s="33" t="s">
        <v>1931</v>
      </c>
      <c r="K70" s="33">
        <v>30</v>
      </c>
      <c r="L70" s="33">
        <v>0</v>
      </c>
      <c r="M70" s="33">
        <v>30</v>
      </c>
      <c r="N70" s="33" t="s">
        <v>1863</v>
      </c>
      <c r="O70" s="30"/>
      <c r="P70" s="39" t="s">
        <v>30</v>
      </c>
      <c r="Q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0" s="39">
        <f>IF(выгрузка__22[[#This Row],[Дата регистрации]]="",0,1)</f>
        <v>1</v>
      </c>
      <c r="S70" s="39">
        <f>IF(ISNA(VLOOKUP(выгрузка__22[[#This Row],[ЛС дилера]],'дилеры участники'!A:A,1,0)),0,1)</f>
        <v>0</v>
      </c>
      <c r="T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" s="39">
        <f>IF(T70=1,IF(выгрузка__22[[#This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0" s="39" t="s">
        <v>1892</v>
      </c>
      <c r="X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" s="48">
        <f>IF(выгрузка__22[[#This Row],[Дата блокировки]]&lt;&gt;"",1,0)</f>
        <v>0</v>
      </c>
    </row>
    <row r="71" spans="1:25" x14ac:dyDescent="0.25">
      <c r="A71" s="30">
        <v>41583.875104166669</v>
      </c>
      <c r="B71" s="46">
        <v>915001</v>
      </c>
      <c r="C71" s="33">
        <v>8542631</v>
      </c>
      <c r="D71" s="30">
        <v>41583.920960648145</v>
      </c>
      <c r="E71" s="33">
        <f>IF(выгрузка__22[[#This Row],[Дата активации]]&lt;&gt;"",MONTH(выгрузка__22[[#This Row],[Дата активации]]),0)</f>
        <v>11</v>
      </c>
      <c r="F71" s="30"/>
      <c r="G71" s="33">
        <v>79956</v>
      </c>
      <c r="H71" s="33" t="s">
        <v>10</v>
      </c>
      <c r="I71" s="39" t="s">
        <v>1924</v>
      </c>
      <c r="J71" s="33" t="s">
        <v>1930</v>
      </c>
      <c r="K71" s="33">
        <v>401</v>
      </c>
      <c r="L71" s="33">
        <v>0</v>
      </c>
      <c r="M71" s="33">
        <v>401</v>
      </c>
      <c r="N71" s="33" t="s">
        <v>1863</v>
      </c>
      <c r="O71" s="30"/>
      <c r="P71" s="39" t="s">
        <v>40</v>
      </c>
      <c r="Q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1" s="39">
        <f>IF(выгрузка__22[[#This Row],[Дата регистрации]]="",0,1)</f>
        <v>0</v>
      </c>
      <c r="S71" s="39">
        <f>IF(ISNA(VLOOKUP(выгрузка__22[[#This Row],[ЛС дилера]],'дилеры участники'!A:A,1,0)),0,1)</f>
        <v>1</v>
      </c>
      <c r="T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" s="39">
        <f>IF(T71=1,IF(выгрузка__22[[#This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1" s="39" t="s">
        <v>1893</v>
      </c>
      <c r="X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" s="48">
        <f>IF(выгрузка__22[[#This Row],[Дата блокировки]]&lt;&gt;"",1,0)</f>
        <v>0</v>
      </c>
    </row>
    <row r="72" spans="1:25" x14ac:dyDescent="0.25">
      <c r="A72" s="30">
        <v>41593.599363425928</v>
      </c>
      <c r="B72" s="46">
        <v>916888</v>
      </c>
      <c r="C72" s="33">
        <v>1752152</v>
      </c>
      <c r="D72" s="30">
        <v>41583.889479166668</v>
      </c>
      <c r="E72" s="33">
        <f>IF(выгрузка__22[[#This Row],[Дата активации]]&lt;&gt;"",MONTH(выгрузка__22[[#This Row],[Дата активации]]),0)</f>
        <v>11</v>
      </c>
      <c r="F72" s="30">
        <v>41587.349328703705</v>
      </c>
      <c r="G72" s="33">
        <v>64626</v>
      </c>
      <c r="H72" s="33" t="s">
        <v>10</v>
      </c>
      <c r="I72" s="39" t="s">
        <v>1927</v>
      </c>
      <c r="J72" s="33" t="s">
        <v>1926</v>
      </c>
      <c r="K72" s="33">
        <v>30</v>
      </c>
      <c r="L72" s="33">
        <v>0</v>
      </c>
      <c r="M72" s="33">
        <v>30</v>
      </c>
      <c r="N72" s="33" t="s">
        <v>1863</v>
      </c>
      <c r="O72" s="30"/>
      <c r="P72" s="39" t="s">
        <v>37</v>
      </c>
      <c r="Q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2" s="39">
        <f>IF(выгрузка__22[[#This Row],[Дата регистрации]]="",0,1)</f>
        <v>1</v>
      </c>
      <c r="S72" s="39">
        <f>IF(ISNA(VLOOKUP(выгрузка__22[[#This Row],[ЛС дилера]],'дилеры участники'!A:A,1,0)),0,1)</f>
        <v>0</v>
      </c>
      <c r="T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" s="39">
        <f>IF(T72=1,IF(выгрузка__22[[#This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2" s="39" t="s">
        <v>1895</v>
      </c>
      <c r="X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" s="48">
        <f>IF(выгрузка__22[[#This Row],[Дата блокировки]]&lt;&gt;"",1,0)</f>
        <v>0</v>
      </c>
    </row>
    <row r="73" spans="1:25" x14ac:dyDescent="0.25">
      <c r="A73" s="30">
        <v>41583.833611111113</v>
      </c>
      <c r="B73" s="46">
        <v>910486</v>
      </c>
      <c r="C73" s="33">
        <v>8527896</v>
      </c>
      <c r="D73" s="30">
        <v>41583.830185185187</v>
      </c>
      <c r="E73" s="33">
        <f>IF(выгрузка__22[[#This Row],[Дата активации]]&lt;&gt;"",MONTH(выгрузка__22[[#This Row],[Дата активации]]),0)</f>
        <v>11</v>
      </c>
      <c r="F73" s="30">
        <v>41585.695405092592</v>
      </c>
      <c r="G73" s="33">
        <v>79956</v>
      </c>
      <c r="H73" s="33" t="s">
        <v>10</v>
      </c>
      <c r="I73" s="39" t="s">
        <v>1924</v>
      </c>
      <c r="J73" s="33" t="s">
        <v>1930</v>
      </c>
      <c r="K73" s="33">
        <v>30</v>
      </c>
      <c r="L73" s="33">
        <v>752</v>
      </c>
      <c r="M73" s="33">
        <v>782</v>
      </c>
      <c r="N73" s="33" t="s">
        <v>1863</v>
      </c>
      <c r="O73" s="30"/>
      <c r="P73" s="39" t="s">
        <v>40</v>
      </c>
      <c r="Q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3" s="39">
        <f>IF(выгрузка__22[[#This Row],[Дата регистрации]]="",0,1)</f>
        <v>1</v>
      </c>
      <c r="S73" s="39">
        <f>IF(ISNA(VLOOKUP(выгрузка__22[[#This Row],[ЛС дилера]],'дилеры участники'!A:A,1,0)),0,1)</f>
        <v>1</v>
      </c>
      <c r="T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" s="39">
        <f>IF(T73=1,IF(выгрузка__22[[#This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3" s="39" t="s">
        <v>1893</v>
      </c>
      <c r="X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" s="48">
        <f>IF(выгрузка__22[[#This Row],[Дата блокировки]]&lt;&gt;"",1,0)</f>
        <v>0</v>
      </c>
    </row>
    <row r="74" spans="1:25" x14ac:dyDescent="0.25">
      <c r="A74" s="30">
        <v>41593.596435185187</v>
      </c>
      <c r="B74" s="46">
        <v>916888</v>
      </c>
      <c r="C74" s="33">
        <v>1698680</v>
      </c>
      <c r="D74" s="30">
        <v>41583.782037037039</v>
      </c>
      <c r="E74" s="33">
        <f>IF(выгрузка__22[[#This Row],[Дата активации]]&lt;&gt;"",MONTH(выгрузка__22[[#This Row],[Дата активации]]),0)</f>
        <v>11</v>
      </c>
      <c r="F74" s="30">
        <v>41587.12945601852</v>
      </c>
      <c r="G74" s="33">
        <v>64626</v>
      </c>
      <c r="H74" s="33" t="s">
        <v>10</v>
      </c>
      <c r="I74" s="39" t="s">
        <v>1927</v>
      </c>
      <c r="J74" s="33" t="s">
        <v>1926</v>
      </c>
      <c r="K74" s="33">
        <v>30</v>
      </c>
      <c r="L74" s="33">
        <v>0</v>
      </c>
      <c r="M74" s="33">
        <v>30</v>
      </c>
      <c r="N74" s="33" t="s">
        <v>1863</v>
      </c>
      <c r="O74" s="30"/>
      <c r="P74" s="39" t="s">
        <v>37</v>
      </c>
      <c r="Q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4" s="39">
        <f>IF(выгрузка__22[[#This Row],[Дата регистрации]]="",0,1)</f>
        <v>1</v>
      </c>
      <c r="S74" s="39">
        <f>IF(ISNA(VLOOKUP(выгрузка__22[[#This Row],[ЛС дилера]],'дилеры участники'!A:A,1,0)),0,1)</f>
        <v>0</v>
      </c>
      <c r="T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" s="39">
        <f>IF(T74=1,IF(выгрузка__22[[#This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4" s="39" t="s">
        <v>1895</v>
      </c>
      <c r="X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" s="48">
        <f>IF(выгрузка__22[[#This Row],[Дата блокировки]]&lt;&gt;"",1,0)</f>
        <v>0</v>
      </c>
    </row>
    <row r="75" spans="1:25" x14ac:dyDescent="0.25">
      <c r="A75" s="30">
        <v>41593.502280092594</v>
      </c>
      <c r="B75" s="46">
        <v>985210</v>
      </c>
      <c r="C75" s="33">
        <v>1754805</v>
      </c>
      <c r="D75" s="30">
        <v>41583.771967592591</v>
      </c>
      <c r="E75" s="33">
        <f>IF(выгрузка__22[[#This Row],[Дата активации]]&lt;&gt;"",MONTH(выгрузка__22[[#This Row],[Дата активации]]),0)</f>
        <v>11</v>
      </c>
      <c r="F75" s="30">
        <v>41586.866724537038</v>
      </c>
      <c r="G75" s="33">
        <v>64626</v>
      </c>
      <c r="H75" s="33" t="s">
        <v>10</v>
      </c>
      <c r="I75" s="39" t="s">
        <v>1927</v>
      </c>
      <c r="J75" s="33" t="s">
        <v>1930</v>
      </c>
      <c r="K75" s="33">
        <v>30</v>
      </c>
      <c r="L75" s="33">
        <v>0</v>
      </c>
      <c r="M75" s="33">
        <v>30</v>
      </c>
      <c r="N75" s="33" t="s">
        <v>1863</v>
      </c>
      <c r="O75" s="30"/>
      <c r="P75" s="39" t="s">
        <v>40</v>
      </c>
      <c r="Q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5" s="39">
        <f>IF(выгрузка__22[[#This Row],[Дата регистрации]]="",0,1)</f>
        <v>1</v>
      </c>
      <c r="S75" s="39">
        <f>IF(ISNA(VLOOKUP(выгрузка__22[[#This Row],[ЛС дилера]],'дилеры участники'!A:A,1,0)),0,1)</f>
        <v>0</v>
      </c>
      <c r="T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" s="39">
        <f>IF(T75=1,IF(выгрузка__22[[#This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5" s="39" t="s">
        <v>1893</v>
      </c>
      <c r="X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" s="48">
        <f>IF(выгрузка__22[[#This Row],[Дата блокировки]]&lt;&gt;"",1,0)</f>
        <v>0</v>
      </c>
    </row>
    <row r="76" spans="1:25" x14ac:dyDescent="0.25">
      <c r="A76" s="30">
        <v>41593.499930555554</v>
      </c>
      <c r="B76" s="46">
        <v>985210</v>
      </c>
      <c r="C76" s="33">
        <v>8524829</v>
      </c>
      <c r="D76" s="30">
        <v>41583.554537037038</v>
      </c>
      <c r="E76" s="33">
        <f>IF(выгрузка__22[[#This Row],[Дата активации]]&lt;&gt;"",MONTH(выгрузка__22[[#This Row],[Дата активации]]),0)</f>
        <v>11</v>
      </c>
      <c r="F76" s="30">
        <v>41584.620891203704</v>
      </c>
      <c r="G76" s="33">
        <v>64626</v>
      </c>
      <c r="H76" s="33" t="s">
        <v>10</v>
      </c>
      <c r="I76" s="39" t="s">
        <v>1927</v>
      </c>
      <c r="J76" s="33" t="s">
        <v>1930</v>
      </c>
      <c r="K76" s="33">
        <v>401</v>
      </c>
      <c r="L76" s="33">
        <v>0</v>
      </c>
      <c r="M76" s="33">
        <v>401</v>
      </c>
      <c r="N76" s="33" t="s">
        <v>1863</v>
      </c>
      <c r="O76" s="30"/>
      <c r="P76" s="39" t="s">
        <v>40</v>
      </c>
      <c r="Q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6" s="39">
        <f>IF(выгрузка__22[[#This Row],[Дата регистрации]]="",0,1)</f>
        <v>1</v>
      </c>
      <c r="S76" s="39">
        <f>IF(ISNA(VLOOKUP(выгрузка__22[[#This Row],[ЛС дилера]],'дилеры участники'!A:A,1,0)),0,1)</f>
        <v>0</v>
      </c>
      <c r="T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" s="39">
        <f>IF(T76=1,IF(выгрузка__22[[#This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6" s="39" t="s">
        <v>1893</v>
      </c>
      <c r="X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" s="48">
        <f>IF(выгрузка__22[[#This Row],[Дата блокировки]]&lt;&gt;"",1,0)</f>
        <v>0</v>
      </c>
    </row>
    <row r="77" spans="1:25" x14ac:dyDescent="0.25">
      <c r="A77" s="30">
        <v>41593.597337962965</v>
      </c>
      <c r="B77" s="46">
        <v>916888</v>
      </c>
      <c r="C77" s="33">
        <v>1698723</v>
      </c>
      <c r="D77" s="30">
        <v>41583.531087962961</v>
      </c>
      <c r="E77" s="33">
        <f>IF(выгрузка__22[[#This Row],[Дата активации]]&lt;&gt;"",MONTH(выгрузка__22[[#This Row],[Дата активации]]),0)</f>
        <v>11</v>
      </c>
      <c r="F77" s="30">
        <v>41587.129108796296</v>
      </c>
      <c r="G77" s="33">
        <v>64626</v>
      </c>
      <c r="H77" s="33" t="s">
        <v>10</v>
      </c>
      <c r="I77" s="39" t="s">
        <v>1927</v>
      </c>
      <c r="J77" s="33" t="s">
        <v>1926</v>
      </c>
      <c r="K77" s="33">
        <v>30</v>
      </c>
      <c r="L77" s="33">
        <v>0</v>
      </c>
      <c r="M77" s="33">
        <v>30</v>
      </c>
      <c r="N77" s="33" t="s">
        <v>1863</v>
      </c>
      <c r="O77" s="30"/>
      <c r="P77" s="39" t="s">
        <v>37</v>
      </c>
      <c r="Q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7" s="39">
        <f>IF(выгрузка__22[[#This Row],[Дата регистрации]]="",0,1)</f>
        <v>1</v>
      </c>
      <c r="S77" s="39">
        <f>IF(ISNA(VLOOKUP(выгрузка__22[[#This Row],[ЛС дилера]],'дилеры участники'!A:A,1,0)),0,1)</f>
        <v>0</v>
      </c>
      <c r="T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" s="39">
        <f>IF(T77=1,IF(выгрузка__22[[#This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7" s="39" t="s">
        <v>1895</v>
      </c>
      <c r="X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" s="48">
        <f>IF(выгрузка__22[[#This Row],[Дата блокировки]]&lt;&gt;"",1,0)</f>
        <v>0</v>
      </c>
    </row>
    <row r="78" spans="1:25" x14ac:dyDescent="0.25">
      <c r="A78" s="30">
        <v>41593.567824074074</v>
      </c>
      <c r="B78" s="46">
        <v>916513</v>
      </c>
      <c r="C78" s="33">
        <v>8538212</v>
      </c>
      <c r="D78" s="30">
        <v>41583.526701388888</v>
      </c>
      <c r="E78" s="33">
        <f>IF(выгрузка__22[[#This Row],[Дата активации]]&lt;&gt;"",MONTH(выгрузка__22[[#This Row],[Дата активации]]),0)</f>
        <v>11</v>
      </c>
      <c r="F78" s="30"/>
      <c r="G78" s="33">
        <v>64626</v>
      </c>
      <c r="H78" s="33" t="s">
        <v>10</v>
      </c>
      <c r="I78" s="39" t="s">
        <v>1927</v>
      </c>
      <c r="J78" s="33" t="s">
        <v>1931</v>
      </c>
      <c r="K78" s="33">
        <v>1</v>
      </c>
      <c r="L78" s="33">
        <v>0</v>
      </c>
      <c r="M78" s="33">
        <v>1</v>
      </c>
      <c r="N78" s="33" t="s">
        <v>1863</v>
      </c>
      <c r="O78" s="30"/>
      <c r="P78" s="39" t="s">
        <v>30</v>
      </c>
      <c r="Q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8" s="39">
        <f>IF(выгрузка__22[[#This Row],[Дата регистрации]]="",0,1)</f>
        <v>0</v>
      </c>
      <c r="S78" s="39">
        <f>IF(ISNA(VLOOKUP(выгрузка__22[[#This Row],[ЛС дилера]],'дилеры участники'!A:A,1,0)),0,1)</f>
        <v>0</v>
      </c>
      <c r="T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" s="39">
        <f>IF(T78=1,IF(выгрузка__22[[#This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" s="39" t="s">
        <v>1892</v>
      </c>
      <c r="X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" s="48">
        <f>IF(выгрузка__22[[#This Row],[Дата блокировки]]&lt;&gt;"",1,0)</f>
        <v>0</v>
      </c>
    </row>
    <row r="79" spans="1:25" x14ac:dyDescent="0.25">
      <c r="A79" s="30">
        <v>41593.503564814811</v>
      </c>
      <c r="B79" s="46">
        <v>985210</v>
      </c>
      <c r="C79" s="33">
        <v>1754981</v>
      </c>
      <c r="D79" s="30">
        <v>41583.507638888892</v>
      </c>
      <c r="E79" s="33">
        <f>IF(выгрузка__22[[#This Row],[Дата активации]]&lt;&gt;"",MONTH(выгрузка__22[[#This Row],[Дата активации]]),0)</f>
        <v>11</v>
      </c>
      <c r="F79" s="30">
        <v>41586.866284722222</v>
      </c>
      <c r="G79" s="33">
        <v>64626</v>
      </c>
      <c r="H79" s="33" t="s">
        <v>10</v>
      </c>
      <c r="I79" s="39" t="s">
        <v>1927</v>
      </c>
      <c r="J79" s="33" t="s">
        <v>1930</v>
      </c>
      <c r="K79" s="33">
        <v>30</v>
      </c>
      <c r="L79" s="33">
        <v>800</v>
      </c>
      <c r="M79" s="33">
        <v>830</v>
      </c>
      <c r="N79" s="33" t="s">
        <v>1863</v>
      </c>
      <c r="O79" s="30"/>
      <c r="P79" s="39" t="s">
        <v>40</v>
      </c>
      <c r="Q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9" s="39">
        <f>IF(выгрузка__22[[#This Row],[Дата регистрации]]="",0,1)</f>
        <v>1</v>
      </c>
      <c r="S79" s="39">
        <f>IF(ISNA(VLOOKUP(выгрузка__22[[#This Row],[ЛС дилера]],'дилеры участники'!A:A,1,0)),0,1)</f>
        <v>0</v>
      </c>
      <c r="T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" s="39">
        <f>IF(T79=1,IF(выгрузка__22[[#This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9" s="39" t="s">
        <v>1893</v>
      </c>
      <c r="X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" s="48">
        <f>IF(выгрузка__22[[#This Row],[Дата блокировки]]&lt;&gt;"",1,0)</f>
        <v>0</v>
      </c>
    </row>
    <row r="80" spans="1:25" x14ac:dyDescent="0.25">
      <c r="A80" s="30">
        <v>41593.571793981479</v>
      </c>
      <c r="B80" s="46">
        <v>916513</v>
      </c>
      <c r="C80" s="33">
        <v>1698613</v>
      </c>
      <c r="D80" s="30">
        <v>41583.43</v>
      </c>
      <c r="E80" s="33">
        <f>IF(выгрузка__22[[#This Row],[Дата активации]]&lt;&gt;"",MONTH(выгрузка__22[[#This Row],[Дата активации]]),0)</f>
        <v>11</v>
      </c>
      <c r="F80" s="30">
        <v>41534.589675925927</v>
      </c>
      <c r="G80" s="33">
        <v>64626</v>
      </c>
      <c r="H80" s="33" t="s">
        <v>10</v>
      </c>
      <c r="I80" s="39" t="s">
        <v>1927</v>
      </c>
      <c r="J80" s="33" t="s">
        <v>1931</v>
      </c>
      <c r="K80" s="33">
        <v>50</v>
      </c>
      <c r="L80" s="33">
        <v>0</v>
      </c>
      <c r="M80" s="33">
        <v>50</v>
      </c>
      <c r="N80" s="33" t="s">
        <v>1863</v>
      </c>
      <c r="O80" s="30"/>
      <c r="P80" s="39" t="s">
        <v>30</v>
      </c>
      <c r="Q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0" s="39">
        <f>IF(выгрузка__22[[#This Row],[Дата регистрации]]="",0,1)</f>
        <v>1</v>
      </c>
      <c r="S80" s="39">
        <f>IF(ISNA(VLOOKUP(выгрузка__22[[#This Row],[ЛС дилера]],'дилеры участники'!A:A,1,0)),0,1)</f>
        <v>0</v>
      </c>
      <c r="T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" s="39">
        <f>IF(T80=1,IF(выгрузка__22[[#This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" s="39" t="s">
        <v>1892</v>
      </c>
      <c r="X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" s="48">
        <f>IF(выгрузка__22[[#This Row],[Дата блокировки]]&lt;&gt;"",1,0)</f>
        <v>0</v>
      </c>
    </row>
    <row r="81" spans="1:25" x14ac:dyDescent="0.25">
      <c r="A81" s="30">
        <v>41593.505636574075</v>
      </c>
      <c r="B81" s="46">
        <v>916513</v>
      </c>
      <c r="C81" s="33">
        <v>1755145</v>
      </c>
      <c r="D81" s="30">
        <v>41583.411273148151</v>
      </c>
      <c r="E81" s="33">
        <f>IF(выгрузка__22[[#This Row],[Дата активации]]&lt;&gt;"",MONTH(выгрузка__22[[#This Row],[Дата активации]]),0)</f>
        <v>11</v>
      </c>
      <c r="F81" s="30">
        <v>41586.866087962961</v>
      </c>
      <c r="G81" s="33">
        <v>64626</v>
      </c>
      <c r="H81" s="33" t="s">
        <v>10</v>
      </c>
      <c r="I81" s="39" t="s">
        <v>1927</v>
      </c>
      <c r="J81" s="33" t="s">
        <v>1928</v>
      </c>
      <c r="K81" s="33">
        <v>30</v>
      </c>
      <c r="L81" s="33">
        <v>0</v>
      </c>
      <c r="M81" s="33">
        <v>30</v>
      </c>
      <c r="N81" s="33" t="s">
        <v>1863</v>
      </c>
      <c r="O81" s="30"/>
      <c r="P81" s="39" t="s">
        <v>1882</v>
      </c>
      <c r="Q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1" s="39">
        <f>IF(выгрузка__22[[#This Row],[Дата регистрации]]="",0,1)</f>
        <v>1</v>
      </c>
      <c r="S81" s="39">
        <f>IF(ISNA(VLOOKUP(выгрузка__22[[#This Row],[ЛС дилера]],'дилеры участники'!A:A,1,0)),0,1)</f>
        <v>0</v>
      </c>
      <c r="T8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81" s="39">
        <f>IF(T81=1,IF(выгрузка__22[[#This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" s="39" t="s">
        <v>1896</v>
      </c>
      <c r="X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" s="48">
        <f>IF(выгрузка__22[[#This Row],[Дата блокировки]]&lt;&gt;"",1,0)</f>
        <v>0</v>
      </c>
    </row>
    <row r="82" spans="1:25" x14ac:dyDescent="0.25">
      <c r="A82" s="30">
        <v>41588.618622685186</v>
      </c>
      <c r="B82" s="46">
        <v>916361</v>
      </c>
      <c r="C82" s="33">
        <v>8523496</v>
      </c>
      <c r="D82" s="30">
        <v>41583.410914351851</v>
      </c>
      <c r="E82" s="33">
        <f>IF(выгрузка__22[[#This Row],[Дата активации]]&lt;&gt;"",MONTH(выгрузка__22[[#This Row],[Дата активации]]),0)</f>
        <v>11</v>
      </c>
      <c r="F82" s="30">
        <v>41589.94804398148</v>
      </c>
      <c r="G82" s="33">
        <v>79956</v>
      </c>
      <c r="H82" s="33" t="s">
        <v>10</v>
      </c>
      <c r="I82" s="39" t="s">
        <v>1924</v>
      </c>
      <c r="J82" s="33" t="s">
        <v>1933</v>
      </c>
      <c r="K82" s="33">
        <v>30</v>
      </c>
      <c r="L82" s="33">
        <v>100</v>
      </c>
      <c r="M82" s="33">
        <v>130</v>
      </c>
      <c r="N82" s="33" t="s">
        <v>1863</v>
      </c>
      <c r="O82" s="30"/>
      <c r="P82" s="39" t="s">
        <v>1883</v>
      </c>
      <c r="Q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2" s="39">
        <f>IF(выгрузка__22[[#This Row],[Дата регистрации]]="",0,1)</f>
        <v>1</v>
      </c>
      <c r="S82" s="39">
        <f>IF(ISNA(VLOOKUP(выгрузка__22[[#This Row],[ЛС дилера]],'дилеры участники'!A:A,1,0)),0,1)</f>
        <v>1</v>
      </c>
      <c r="T8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82" s="39">
        <f>IF(T82=1,IF(выгрузка__22[[#This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" s="39" t="s">
        <v>1897</v>
      </c>
      <c r="X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" s="48">
        <f>IF(выгрузка__22[[#This Row],[Дата блокировки]]&lt;&gt;"",1,0)</f>
        <v>0</v>
      </c>
    </row>
    <row r="83" spans="1:25" x14ac:dyDescent="0.25">
      <c r="A83" s="30">
        <v>41593.58792824074</v>
      </c>
      <c r="B83" s="46">
        <v>916512</v>
      </c>
      <c r="C83" s="33">
        <v>1697859</v>
      </c>
      <c r="D83" s="30">
        <v>41583.311469907407</v>
      </c>
      <c r="E83" s="33">
        <f>IF(выгрузка__22[[#This Row],[Дата активации]]&lt;&gt;"",MONTH(выгрузка__22[[#This Row],[Дата активации]]),0)</f>
        <v>11</v>
      </c>
      <c r="F83" s="30">
        <v>41587.619293981479</v>
      </c>
      <c r="G83" s="33">
        <v>64626</v>
      </c>
      <c r="H83" s="33" t="s">
        <v>10</v>
      </c>
      <c r="I83" s="39" t="s">
        <v>1927</v>
      </c>
      <c r="J83" s="33" t="s">
        <v>1926</v>
      </c>
      <c r="K83" s="33">
        <v>30</v>
      </c>
      <c r="L83" s="33">
        <v>0</v>
      </c>
      <c r="M83" s="33">
        <v>30</v>
      </c>
      <c r="N83" s="33" t="s">
        <v>1863</v>
      </c>
      <c r="O83" s="30"/>
      <c r="P83" s="39" t="s">
        <v>37</v>
      </c>
      <c r="Q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3" s="39">
        <f>IF(выгрузка__22[[#This Row],[Дата регистрации]]="",0,1)</f>
        <v>1</v>
      </c>
      <c r="S83" s="39">
        <f>IF(ISNA(VLOOKUP(выгрузка__22[[#This Row],[ЛС дилера]],'дилеры участники'!A:A,1,0)),0,1)</f>
        <v>0</v>
      </c>
      <c r="T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" s="39">
        <f>IF(T83=1,IF(выгрузка__22[[#This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" s="39" t="s">
        <v>1895</v>
      </c>
      <c r="X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" s="48">
        <f>IF(выгрузка__22[[#This Row],[Дата блокировки]]&lt;&gt;"",1,0)</f>
        <v>0</v>
      </c>
    </row>
    <row r="84" spans="1:25" x14ac:dyDescent="0.25">
      <c r="A84" s="30">
        <v>41593.59511574074</v>
      </c>
      <c r="B84" s="46">
        <v>916888</v>
      </c>
      <c r="C84" s="33">
        <v>1698622</v>
      </c>
      <c r="D84" s="30">
        <v>41582.864178240743</v>
      </c>
      <c r="E84" s="33">
        <f>IF(выгрузка__22[[#This Row],[Дата активации]]&lt;&gt;"",MONTH(выгрузка__22[[#This Row],[Дата активации]]),0)</f>
        <v>11</v>
      </c>
      <c r="F84" s="30">
        <v>41587.316157407404</v>
      </c>
      <c r="G84" s="33">
        <v>64626</v>
      </c>
      <c r="H84" s="33" t="s">
        <v>10</v>
      </c>
      <c r="I84" s="39" t="s">
        <v>1927</v>
      </c>
      <c r="J84" s="33" t="s">
        <v>1926</v>
      </c>
      <c r="K84" s="33">
        <v>30</v>
      </c>
      <c r="L84" s="33">
        <v>0</v>
      </c>
      <c r="M84" s="33">
        <v>30</v>
      </c>
      <c r="N84" s="33" t="s">
        <v>1863</v>
      </c>
      <c r="O84" s="30"/>
      <c r="P84" s="39" t="s">
        <v>37</v>
      </c>
      <c r="Q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4" s="39">
        <f>IF(выгрузка__22[[#This Row],[Дата регистрации]]="",0,1)</f>
        <v>1</v>
      </c>
      <c r="S84" s="39">
        <f>IF(ISNA(VLOOKUP(выгрузка__22[[#This Row],[ЛС дилера]],'дилеры участники'!A:A,1,0)),0,1)</f>
        <v>0</v>
      </c>
      <c r="T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" s="39">
        <f>IF(T84=1,IF(выгрузка__22[[#This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4" s="39" t="s">
        <v>1895</v>
      </c>
      <c r="X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" s="48">
        <f>IF(выгрузка__22[[#This Row],[Дата блокировки]]&lt;&gt;"",1,0)</f>
        <v>0</v>
      </c>
    </row>
    <row r="85" spans="1:25" x14ac:dyDescent="0.25">
      <c r="A85" s="30">
        <v>41593.502384259256</v>
      </c>
      <c r="B85" s="46">
        <v>985210</v>
      </c>
      <c r="C85" s="33">
        <v>1754806</v>
      </c>
      <c r="D85" s="30">
        <v>41582.842928240738</v>
      </c>
      <c r="E85" s="33">
        <f>IF(выгрузка__22[[#This Row],[Дата активации]]&lt;&gt;"",MONTH(выгрузка__22[[#This Row],[Дата активации]]),0)</f>
        <v>11</v>
      </c>
      <c r="F85" s="30">
        <v>41586.865891203706</v>
      </c>
      <c r="G85" s="33">
        <v>64626</v>
      </c>
      <c r="H85" s="33" t="s">
        <v>10</v>
      </c>
      <c r="I85" s="39" t="s">
        <v>1927</v>
      </c>
      <c r="J85" s="33" t="s">
        <v>1930</v>
      </c>
      <c r="K85" s="33">
        <v>30</v>
      </c>
      <c r="L85" s="33">
        <v>0</v>
      </c>
      <c r="M85" s="33">
        <v>30</v>
      </c>
      <c r="N85" s="33" t="s">
        <v>1863</v>
      </c>
      <c r="O85" s="30"/>
      <c r="P85" s="39" t="s">
        <v>40</v>
      </c>
      <c r="Q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5" s="39">
        <f>IF(выгрузка__22[[#This Row],[Дата регистрации]]="",0,1)</f>
        <v>1</v>
      </c>
      <c r="S85" s="39">
        <f>IF(ISNA(VLOOKUP(выгрузка__22[[#This Row],[ЛС дилера]],'дилеры участники'!A:A,1,0)),0,1)</f>
        <v>0</v>
      </c>
      <c r="T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" s="39">
        <f>IF(T85=1,IF(выгрузка__22[[#This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" s="39" t="s">
        <v>1893</v>
      </c>
      <c r="X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" s="48">
        <f>IF(выгрузка__22[[#This Row],[Дата блокировки]]&lt;&gt;"",1,0)</f>
        <v>0</v>
      </c>
    </row>
    <row r="86" spans="1:25" x14ac:dyDescent="0.25">
      <c r="A86" s="30">
        <v>41593.571875000001</v>
      </c>
      <c r="B86" s="46">
        <v>916513</v>
      </c>
      <c r="C86" s="33">
        <v>1698631</v>
      </c>
      <c r="D86" s="30">
        <v>41582.828321759262</v>
      </c>
      <c r="E86" s="33">
        <f>IF(выгрузка__22[[#This Row],[Дата активации]]&lt;&gt;"",MONTH(выгрузка__22[[#This Row],[Дата активации]]),0)</f>
        <v>11</v>
      </c>
      <c r="F86" s="30">
        <v>41587.485150462962</v>
      </c>
      <c r="G86" s="33">
        <v>64626</v>
      </c>
      <c r="H86" s="33" t="s">
        <v>10</v>
      </c>
      <c r="I86" s="39" t="s">
        <v>1927</v>
      </c>
      <c r="J86" s="33" t="s">
        <v>1931</v>
      </c>
      <c r="K86" s="33">
        <v>50</v>
      </c>
      <c r="L86" s="33">
        <v>92.1</v>
      </c>
      <c r="M86" s="33">
        <v>142.1</v>
      </c>
      <c r="N86" s="33" t="s">
        <v>1863</v>
      </c>
      <c r="O86" s="30"/>
      <c r="P86" s="39" t="s">
        <v>30</v>
      </c>
      <c r="Q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6" s="39">
        <f>IF(выгрузка__22[[#This Row],[Дата регистрации]]="",0,1)</f>
        <v>1</v>
      </c>
      <c r="S86" s="39">
        <f>IF(ISNA(VLOOKUP(выгрузка__22[[#This Row],[ЛС дилера]],'дилеры участники'!A:A,1,0)),0,1)</f>
        <v>0</v>
      </c>
      <c r="T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" s="39">
        <f>IF(T86=1,IF(выгрузка__22[[#This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86" s="39" t="s">
        <v>1892</v>
      </c>
      <c r="X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" s="48">
        <f>IF(выгрузка__22[[#This Row],[Дата блокировки]]&lt;&gt;"",1,0)</f>
        <v>0</v>
      </c>
    </row>
    <row r="87" spans="1:25" x14ac:dyDescent="0.25">
      <c r="A87" s="30">
        <v>41593.58934027778</v>
      </c>
      <c r="B87" s="46">
        <v>916512</v>
      </c>
      <c r="C87" s="33">
        <v>1698410</v>
      </c>
      <c r="D87" s="30">
        <v>41582.726006944446</v>
      </c>
      <c r="E87" s="33">
        <f>IF(выгрузка__22[[#This Row],[Дата активации]]&lt;&gt;"",MONTH(выгрузка__22[[#This Row],[Дата активации]]),0)</f>
        <v>11</v>
      </c>
      <c r="F87" s="30">
        <v>41587.231006944443</v>
      </c>
      <c r="G87" s="33">
        <v>64626</v>
      </c>
      <c r="H87" s="33" t="s">
        <v>10</v>
      </c>
      <c r="I87" s="39" t="s">
        <v>1927</v>
      </c>
      <c r="J87" s="33" t="s">
        <v>1926</v>
      </c>
      <c r="K87" s="33">
        <v>30</v>
      </c>
      <c r="L87" s="33">
        <v>0</v>
      </c>
      <c r="M87" s="33">
        <v>30</v>
      </c>
      <c r="N87" s="33" t="s">
        <v>1863</v>
      </c>
      <c r="O87" s="30"/>
      <c r="P87" s="39" t="s">
        <v>37</v>
      </c>
      <c r="Q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7" s="39">
        <f>IF(выгрузка__22[[#This Row],[Дата регистрации]]="",0,1)</f>
        <v>1</v>
      </c>
      <c r="S87" s="39">
        <f>IF(ISNA(VLOOKUP(выгрузка__22[[#This Row],[ЛС дилера]],'дилеры участники'!A:A,1,0)),0,1)</f>
        <v>0</v>
      </c>
      <c r="T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" s="39">
        <f>IF(T87=1,IF(выгрузка__22[[#This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" s="39" t="s">
        <v>1895</v>
      </c>
      <c r="X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" s="48">
        <f>IF(выгрузка__22[[#This Row],[Дата блокировки]]&lt;&gt;"",1,0)</f>
        <v>0</v>
      </c>
    </row>
    <row r="88" spans="1:25" x14ac:dyDescent="0.25">
      <c r="A88" s="30">
        <v>41593.58803240741</v>
      </c>
      <c r="B88" s="46">
        <v>916512</v>
      </c>
      <c r="C88" s="33">
        <v>1697873</v>
      </c>
      <c r="D88" s="30">
        <v>41582.725578703707</v>
      </c>
      <c r="E88" s="33">
        <f>IF(выгрузка__22[[#This Row],[Дата активации]]&lt;&gt;"",MONTH(выгрузка__22[[#This Row],[Дата активации]]),0)</f>
        <v>11</v>
      </c>
      <c r="F88" s="30">
        <v>41587.619467592594</v>
      </c>
      <c r="G88" s="33">
        <v>64626</v>
      </c>
      <c r="H88" s="33" t="s">
        <v>10</v>
      </c>
      <c r="I88" s="39" t="s">
        <v>1927</v>
      </c>
      <c r="J88" s="33" t="s">
        <v>1926</v>
      </c>
      <c r="K88" s="33">
        <v>30</v>
      </c>
      <c r="L88" s="33">
        <v>0</v>
      </c>
      <c r="M88" s="33">
        <v>30</v>
      </c>
      <c r="N88" s="33" t="s">
        <v>1863</v>
      </c>
      <c r="O88" s="30"/>
      <c r="P88" s="39" t="s">
        <v>37</v>
      </c>
      <c r="Q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8" s="39">
        <f>IF(выгрузка__22[[#This Row],[Дата регистрации]]="",0,1)</f>
        <v>1</v>
      </c>
      <c r="S88" s="39">
        <f>IF(ISNA(VLOOKUP(выгрузка__22[[#This Row],[ЛС дилера]],'дилеры участники'!A:A,1,0)),0,1)</f>
        <v>0</v>
      </c>
      <c r="T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" s="39">
        <f>IF(T88=1,IF(выгрузка__22[[#This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" s="39" t="s">
        <v>1895</v>
      </c>
      <c r="X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" s="48">
        <f>IF(выгрузка__22[[#This Row],[Дата блокировки]]&lt;&gt;"",1,0)</f>
        <v>0</v>
      </c>
    </row>
    <row r="89" spans="1:25" x14ac:dyDescent="0.25">
      <c r="A89" s="30">
        <v>41593.502164351848</v>
      </c>
      <c r="B89" s="46">
        <v>985210</v>
      </c>
      <c r="C89" s="33">
        <v>1754802</v>
      </c>
      <c r="D89" s="30">
        <v>41582.720046296294</v>
      </c>
      <c r="E89" s="33">
        <f>IF(выгрузка__22[[#This Row],[Дата активации]]&lt;&gt;"",MONTH(выгрузка__22[[#This Row],[Дата активации]]),0)</f>
        <v>11</v>
      </c>
      <c r="F89" s="30">
        <v>41586.865717592591</v>
      </c>
      <c r="G89" s="33">
        <v>64626</v>
      </c>
      <c r="H89" s="33" t="s">
        <v>10</v>
      </c>
      <c r="I89" s="39" t="s">
        <v>1927</v>
      </c>
      <c r="J89" s="33" t="s">
        <v>1930</v>
      </c>
      <c r="K89" s="33">
        <v>30</v>
      </c>
      <c r="L89" s="33">
        <v>0</v>
      </c>
      <c r="M89" s="33">
        <v>30</v>
      </c>
      <c r="N89" s="33" t="s">
        <v>1863</v>
      </c>
      <c r="O89" s="30"/>
      <c r="P89" s="39" t="s">
        <v>40</v>
      </c>
      <c r="Q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9" s="39">
        <f>IF(выгрузка__22[[#This Row],[Дата регистрации]]="",0,1)</f>
        <v>1</v>
      </c>
      <c r="S89" s="39">
        <f>IF(ISNA(VLOOKUP(выгрузка__22[[#This Row],[ЛС дилера]],'дилеры участники'!A:A,1,0)),0,1)</f>
        <v>0</v>
      </c>
      <c r="T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" s="39">
        <f>IF(T89=1,IF(выгрузка__22[[#This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9" s="39" t="s">
        <v>1893</v>
      </c>
      <c r="X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" s="48">
        <f>IF(выгрузка__22[[#This Row],[Дата блокировки]]&lt;&gt;"",1,0)</f>
        <v>0</v>
      </c>
    </row>
    <row r="90" spans="1:25" x14ac:dyDescent="0.25">
      <c r="A90" s="30">
        <v>41593.589236111111</v>
      </c>
      <c r="B90" s="46">
        <v>916512</v>
      </c>
      <c r="C90" s="33">
        <v>1698286</v>
      </c>
      <c r="D90" s="30">
        <v>41582.617511574077</v>
      </c>
      <c r="E90" s="33">
        <f>IF(выгрузка__22[[#This Row],[Дата активации]]&lt;&gt;"",MONTH(выгрузка__22[[#This Row],[Дата активации]]),0)</f>
        <v>11</v>
      </c>
      <c r="F90" s="30">
        <v>41586.911238425928</v>
      </c>
      <c r="G90" s="33">
        <v>64626</v>
      </c>
      <c r="H90" s="33" t="s">
        <v>10</v>
      </c>
      <c r="I90" s="39" t="s">
        <v>1927</v>
      </c>
      <c r="J90" s="33" t="s">
        <v>1926</v>
      </c>
      <c r="K90" s="33">
        <v>30</v>
      </c>
      <c r="L90" s="33">
        <v>0</v>
      </c>
      <c r="M90" s="33">
        <v>30</v>
      </c>
      <c r="N90" s="33" t="s">
        <v>1863</v>
      </c>
      <c r="O90" s="30"/>
      <c r="P90" s="39" t="s">
        <v>37</v>
      </c>
      <c r="Q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0" s="39">
        <f>IF(выгрузка__22[[#This Row],[Дата регистрации]]="",0,1)</f>
        <v>1</v>
      </c>
      <c r="S90" s="39">
        <f>IF(ISNA(VLOOKUP(выгрузка__22[[#This Row],[ЛС дилера]],'дилеры участники'!A:A,1,0)),0,1)</f>
        <v>0</v>
      </c>
      <c r="T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" s="39">
        <f>IF(T90=1,IF(выгрузка__22[[#This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" s="39" t="s">
        <v>1895</v>
      </c>
      <c r="X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" s="48">
        <f>IF(выгрузка__22[[#This Row],[Дата блокировки]]&lt;&gt;"",1,0)</f>
        <v>0</v>
      </c>
    </row>
    <row r="91" spans="1:25" x14ac:dyDescent="0.25">
      <c r="A91" s="30">
        <v>41593.590046296296</v>
      </c>
      <c r="B91" s="46">
        <v>916512</v>
      </c>
      <c r="C91" s="33">
        <v>1698436</v>
      </c>
      <c r="D91" s="30">
        <v>41582.611342592594</v>
      </c>
      <c r="E91" s="33">
        <f>IF(выгрузка__22[[#This Row],[Дата активации]]&lt;&gt;"",MONTH(выгрузка__22[[#This Row],[Дата активации]]),0)</f>
        <v>11</v>
      </c>
      <c r="F91" s="30">
        <v>41587.230937499997</v>
      </c>
      <c r="G91" s="33">
        <v>64626</v>
      </c>
      <c r="H91" s="33" t="s">
        <v>10</v>
      </c>
      <c r="I91" s="39" t="s">
        <v>1927</v>
      </c>
      <c r="J91" s="33" t="s">
        <v>1926</v>
      </c>
      <c r="K91" s="33">
        <v>30</v>
      </c>
      <c r="L91" s="33">
        <v>0</v>
      </c>
      <c r="M91" s="33">
        <v>30</v>
      </c>
      <c r="N91" s="33" t="s">
        <v>1863</v>
      </c>
      <c r="O91" s="30"/>
      <c r="P91" s="39" t="s">
        <v>37</v>
      </c>
      <c r="Q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1" s="39">
        <f>IF(выгрузка__22[[#This Row],[Дата регистрации]]="",0,1)</f>
        <v>1</v>
      </c>
      <c r="S91" s="39">
        <f>IF(ISNA(VLOOKUP(выгрузка__22[[#This Row],[ЛС дилера]],'дилеры участники'!A:A,1,0)),0,1)</f>
        <v>0</v>
      </c>
      <c r="T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" s="39">
        <f>IF(T91=1,IF(выгрузка__22[[#This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" s="39" t="s">
        <v>1895</v>
      </c>
      <c r="X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" s="48">
        <f>IF(выгрузка__22[[#This Row],[Дата блокировки]]&lt;&gt;"",1,0)</f>
        <v>0</v>
      </c>
    </row>
    <row r="92" spans="1:25" x14ac:dyDescent="0.25">
      <c r="A92" s="30">
        <v>41593.59915509259</v>
      </c>
      <c r="B92" s="46">
        <v>916888</v>
      </c>
      <c r="C92" s="33">
        <v>1750348</v>
      </c>
      <c r="D92" s="30">
        <v>41581.93445601852</v>
      </c>
      <c r="E92" s="33">
        <f>IF(выгрузка__22[[#This Row],[Дата активации]]&lt;&gt;"",MONTH(выгрузка__22[[#This Row],[Дата активации]]),0)</f>
        <v>11</v>
      </c>
      <c r="F92" s="30">
        <v>41586.965624999997</v>
      </c>
      <c r="G92" s="33">
        <v>64626</v>
      </c>
      <c r="H92" s="33" t="s">
        <v>10</v>
      </c>
      <c r="I92" s="39" t="s">
        <v>1927</v>
      </c>
      <c r="J92" s="33" t="s">
        <v>1926</v>
      </c>
      <c r="K92" s="33">
        <v>30</v>
      </c>
      <c r="L92" s="33">
        <v>0</v>
      </c>
      <c r="M92" s="33">
        <v>30</v>
      </c>
      <c r="N92" s="33" t="s">
        <v>1863</v>
      </c>
      <c r="O92" s="30"/>
      <c r="P92" s="39" t="s">
        <v>37</v>
      </c>
      <c r="Q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2" s="39">
        <f>IF(выгрузка__22[[#This Row],[Дата регистрации]]="",0,1)</f>
        <v>1</v>
      </c>
      <c r="S92" s="39">
        <f>IF(ISNA(VLOOKUP(выгрузка__22[[#This Row],[ЛС дилера]],'дилеры участники'!A:A,1,0)),0,1)</f>
        <v>0</v>
      </c>
      <c r="T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" s="39">
        <f>IF(T92=1,IF(выгрузка__22[[#This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" s="39" t="s">
        <v>1895</v>
      </c>
      <c r="X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" s="48">
        <f>IF(выгрузка__22[[#This Row],[Дата блокировки]]&lt;&gt;"",1,0)</f>
        <v>0</v>
      </c>
    </row>
    <row r="93" spans="1:25" x14ac:dyDescent="0.25">
      <c r="A93" s="30">
        <v>41588.679756944446</v>
      </c>
      <c r="B93" s="46">
        <v>910466</v>
      </c>
      <c r="C93" s="33">
        <v>8546998</v>
      </c>
      <c r="D93" s="30">
        <v>41581.845034722224</v>
      </c>
      <c r="E93" s="33">
        <f>IF(выгрузка__22[[#This Row],[Дата активации]]&lt;&gt;"",MONTH(выгрузка__22[[#This Row],[Дата активации]]),0)</f>
        <v>11</v>
      </c>
      <c r="F93" s="30">
        <v>41593.882476851853</v>
      </c>
      <c r="G93" s="33">
        <v>64628</v>
      </c>
      <c r="H93" s="33" t="s">
        <v>10</v>
      </c>
      <c r="I93" s="39" t="s">
        <v>1927</v>
      </c>
      <c r="J93" s="33" t="s">
        <v>1926</v>
      </c>
      <c r="K93" s="33">
        <v>30</v>
      </c>
      <c r="L93" s="33">
        <v>0</v>
      </c>
      <c r="M93" s="33">
        <v>30</v>
      </c>
      <c r="N93" s="33" t="s">
        <v>1863</v>
      </c>
      <c r="O93" s="30"/>
      <c r="P93" s="39" t="s">
        <v>37</v>
      </c>
      <c r="Q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" s="39">
        <f>IF(выгрузка__22[[#This Row],[Дата регистрации]]="",0,1)</f>
        <v>1</v>
      </c>
      <c r="S93" s="39">
        <f>IF(ISNA(VLOOKUP(выгрузка__22[[#This Row],[ЛС дилера]],'дилеры участники'!A:A,1,0)),0,1)</f>
        <v>0</v>
      </c>
      <c r="T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" s="39">
        <f>IF(T93=1,IF(выгрузка__22[[#This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3" s="39" t="s">
        <v>1895</v>
      </c>
      <c r="X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" s="48">
        <f>IF(выгрузка__22[[#This Row],[Дата блокировки]]&lt;&gt;"",1,0)</f>
        <v>0</v>
      </c>
    </row>
    <row r="94" spans="1:25" x14ac:dyDescent="0.25">
      <c r="A94" s="30">
        <v>41593.503333333334</v>
      </c>
      <c r="B94" s="46">
        <v>985210</v>
      </c>
      <c r="C94" s="33">
        <v>1754856</v>
      </c>
      <c r="D94" s="30">
        <v>41581.817199074074</v>
      </c>
      <c r="E94" s="33">
        <f>IF(выгрузка__22[[#This Row],[Дата активации]]&lt;&gt;"",MONTH(выгрузка__22[[#This Row],[Дата активации]]),0)</f>
        <v>11</v>
      </c>
      <c r="F94" s="30">
        <v>41587.228993055556</v>
      </c>
      <c r="G94" s="33">
        <v>64626</v>
      </c>
      <c r="H94" s="33" t="s">
        <v>10</v>
      </c>
      <c r="I94" s="39" t="s">
        <v>1927</v>
      </c>
      <c r="J94" s="33" t="s">
        <v>1930</v>
      </c>
      <c r="K94" s="33">
        <v>30</v>
      </c>
      <c r="L94" s="33">
        <v>200</v>
      </c>
      <c r="M94" s="33">
        <v>230</v>
      </c>
      <c r="N94" s="33" t="s">
        <v>1863</v>
      </c>
      <c r="O94" s="30"/>
      <c r="P94" s="39" t="s">
        <v>40</v>
      </c>
      <c r="Q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4" s="39">
        <f>IF(выгрузка__22[[#This Row],[Дата регистрации]]="",0,1)</f>
        <v>1</v>
      </c>
      <c r="S94" s="39">
        <f>IF(ISNA(VLOOKUP(выгрузка__22[[#This Row],[ЛС дилера]],'дилеры участники'!A:A,1,0)),0,1)</f>
        <v>0</v>
      </c>
      <c r="T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" s="39">
        <f>IF(T94=1,IF(выгрузка__22[[#This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94" s="39" t="s">
        <v>1893</v>
      </c>
      <c r="X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" s="48">
        <f>IF(выгрузка__22[[#This Row],[Дата блокировки]]&lt;&gt;"",1,0)</f>
        <v>0</v>
      </c>
    </row>
    <row r="95" spans="1:25" x14ac:dyDescent="0.25">
      <c r="A95" s="30">
        <v>41593.590150462966</v>
      </c>
      <c r="B95" s="46">
        <v>916512</v>
      </c>
      <c r="C95" s="33">
        <v>1698525</v>
      </c>
      <c r="D95" s="30">
        <v>41581.793009259258</v>
      </c>
      <c r="E95" s="33">
        <f>IF(выгрузка__22[[#This Row],[Дата активации]]&lt;&gt;"",MONTH(выгрузка__22[[#This Row],[Дата активации]]),0)</f>
        <v>11</v>
      </c>
      <c r="F95" s="30">
        <v>41587.128634259258</v>
      </c>
      <c r="G95" s="33">
        <v>64626</v>
      </c>
      <c r="H95" s="33" t="s">
        <v>10</v>
      </c>
      <c r="I95" s="39" t="s">
        <v>1927</v>
      </c>
      <c r="J95" s="33" t="s">
        <v>1926</v>
      </c>
      <c r="K95" s="33">
        <v>30</v>
      </c>
      <c r="L95" s="33">
        <v>0</v>
      </c>
      <c r="M95" s="33">
        <v>30</v>
      </c>
      <c r="N95" s="33" t="s">
        <v>1863</v>
      </c>
      <c r="O95" s="30"/>
      <c r="P95" s="39" t="s">
        <v>37</v>
      </c>
      <c r="Q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5" s="39">
        <f>IF(выгрузка__22[[#This Row],[Дата регистрации]]="",0,1)</f>
        <v>1</v>
      </c>
      <c r="S95" s="39">
        <f>IF(ISNA(VLOOKUP(выгрузка__22[[#This Row],[ЛС дилера]],'дилеры участники'!A:A,1,0)),0,1)</f>
        <v>0</v>
      </c>
      <c r="T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" s="39">
        <f>IF(T95=1,IF(выгрузка__22[[#This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" s="39" t="s">
        <v>1895</v>
      </c>
      <c r="X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" s="48">
        <f>IF(выгрузка__22[[#This Row],[Дата блокировки]]&lt;&gt;"",1,0)</f>
        <v>0</v>
      </c>
    </row>
    <row r="96" spans="1:25" x14ac:dyDescent="0.25">
      <c r="A96" s="30">
        <v>41593.588634259257</v>
      </c>
      <c r="B96" s="46">
        <v>916512</v>
      </c>
      <c r="C96" s="33">
        <v>1697947</v>
      </c>
      <c r="D96" s="30">
        <v>41581.76048611111</v>
      </c>
      <c r="E96" s="33">
        <f>IF(выгрузка__22[[#This Row],[Дата активации]]&lt;&gt;"",MONTH(выгрузка__22[[#This Row],[Дата активации]]),0)</f>
        <v>11</v>
      </c>
      <c r="F96" s="30">
        <v>41586.911168981482</v>
      </c>
      <c r="G96" s="33">
        <v>64626</v>
      </c>
      <c r="H96" s="33" t="s">
        <v>10</v>
      </c>
      <c r="I96" s="39" t="s">
        <v>1927</v>
      </c>
      <c r="J96" s="33" t="s">
        <v>1926</v>
      </c>
      <c r="K96" s="33">
        <v>30</v>
      </c>
      <c r="L96" s="33">
        <v>0</v>
      </c>
      <c r="M96" s="33">
        <v>30</v>
      </c>
      <c r="N96" s="33" t="s">
        <v>1863</v>
      </c>
      <c r="O96" s="30"/>
      <c r="P96" s="39" t="s">
        <v>37</v>
      </c>
      <c r="Q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6" s="39">
        <f>IF(выгрузка__22[[#This Row],[Дата регистрации]]="",0,1)</f>
        <v>1</v>
      </c>
      <c r="S96" s="39">
        <f>IF(ISNA(VLOOKUP(выгрузка__22[[#This Row],[ЛС дилера]],'дилеры участники'!A:A,1,0)),0,1)</f>
        <v>0</v>
      </c>
      <c r="T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" s="39">
        <f>IF(T96=1,IF(выгрузка__22[[#This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" s="39" t="s">
        <v>1895</v>
      </c>
      <c r="X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" s="48">
        <f>IF(выгрузка__22[[#This Row],[Дата блокировки]]&lt;&gt;"",1,0)</f>
        <v>0</v>
      </c>
    </row>
    <row r="97" spans="1:25" x14ac:dyDescent="0.25">
      <c r="A97" s="30">
        <v>41593.589745370373</v>
      </c>
      <c r="B97" s="46">
        <v>916512</v>
      </c>
      <c r="C97" s="33">
        <v>1698431</v>
      </c>
      <c r="D97" s="30">
        <v>41581.643240740741</v>
      </c>
      <c r="E97" s="33">
        <f>IF(выгрузка__22[[#This Row],[Дата активации]]&lt;&gt;"",MONTH(выгрузка__22[[#This Row],[Дата активации]]),0)</f>
        <v>11</v>
      </c>
      <c r="F97" s="30">
        <v>41587.230787037035</v>
      </c>
      <c r="G97" s="33">
        <v>64626</v>
      </c>
      <c r="H97" s="33" t="s">
        <v>10</v>
      </c>
      <c r="I97" s="39" t="s">
        <v>1927</v>
      </c>
      <c r="J97" s="33" t="s">
        <v>1926</v>
      </c>
      <c r="K97" s="33">
        <v>30</v>
      </c>
      <c r="L97" s="33">
        <v>48</v>
      </c>
      <c r="M97" s="33">
        <v>78</v>
      </c>
      <c r="N97" s="33" t="s">
        <v>1863</v>
      </c>
      <c r="O97" s="30"/>
      <c r="P97" s="39" t="s">
        <v>37</v>
      </c>
      <c r="Q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7" s="39">
        <f>IF(выгрузка__22[[#This Row],[Дата регистрации]]="",0,1)</f>
        <v>1</v>
      </c>
      <c r="S97" s="39">
        <f>IF(ISNA(VLOOKUP(выгрузка__22[[#This Row],[ЛС дилера]],'дилеры участники'!A:A,1,0)),0,1)</f>
        <v>0</v>
      </c>
      <c r="T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" s="39">
        <f>IF(T97=1,IF(выгрузка__22[[#This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" s="39" t="s">
        <v>1895</v>
      </c>
      <c r="X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" s="48">
        <f>IF(выгрузка__22[[#This Row],[Дата блокировки]]&lt;&gt;"",1,0)</f>
        <v>0</v>
      </c>
    </row>
    <row r="98" spans="1:25" x14ac:dyDescent="0.25">
      <c r="A98" s="30">
        <v>41593.591967592591</v>
      </c>
      <c r="B98" s="46">
        <v>916512</v>
      </c>
      <c r="C98" s="33">
        <v>1698599</v>
      </c>
      <c r="D98" s="30">
        <v>41581.637280092589</v>
      </c>
      <c r="E98" s="33">
        <f>IF(выгрузка__22[[#This Row],[Дата активации]]&lt;&gt;"",MONTH(выгрузка__22[[#This Row],[Дата активации]]),0)</f>
        <v>11</v>
      </c>
      <c r="F98" s="30">
        <v>41587.315937500003</v>
      </c>
      <c r="G98" s="33">
        <v>64626</v>
      </c>
      <c r="H98" s="33" t="s">
        <v>10</v>
      </c>
      <c r="I98" s="39" t="s">
        <v>1927</v>
      </c>
      <c r="J98" s="33" t="s">
        <v>1926</v>
      </c>
      <c r="K98" s="33">
        <v>30</v>
      </c>
      <c r="L98" s="33">
        <v>0</v>
      </c>
      <c r="M98" s="33">
        <v>30</v>
      </c>
      <c r="N98" s="33" t="s">
        <v>1863</v>
      </c>
      <c r="O98" s="30"/>
      <c r="P98" s="39" t="s">
        <v>37</v>
      </c>
      <c r="Q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8" s="39">
        <f>IF(выгрузка__22[[#This Row],[Дата регистрации]]="",0,1)</f>
        <v>1</v>
      </c>
      <c r="S98" s="39">
        <f>IF(ISNA(VLOOKUP(выгрузка__22[[#This Row],[ЛС дилера]],'дилеры участники'!A:A,1,0)),0,1)</f>
        <v>0</v>
      </c>
      <c r="T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" s="39">
        <f>IF(T98=1,IF(выгрузка__22[[#This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" s="39" t="s">
        <v>1895</v>
      </c>
      <c r="X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" s="48">
        <f>IF(выгрузка__22[[#This Row],[Дата блокировки]]&lt;&gt;"",1,0)</f>
        <v>0</v>
      </c>
    </row>
    <row r="99" spans="1:25" x14ac:dyDescent="0.25">
      <c r="A99" s="30">
        <v>41593.50513888889</v>
      </c>
      <c r="B99" s="46">
        <v>916513</v>
      </c>
      <c r="C99" s="33">
        <v>1755114</v>
      </c>
      <c r="D99" s="30">
        <v>41581.583009259259</v>
      </c>
      <c r="E99" s="33">
        <f>IF(выгрузка__22[[#This Row],[Дата активации]]&lt;&gt;"",MONTH(выгрузка__22[[#This Row],[Дата активации]]),0)</f>
        <v>11</v>
      </c>
      <c r="F99" s="30">
        <v>41586.864756944444</v>
      </c>
      <c r="G99" s="33">
        <v>64626</v>
      </c>
      <c r="H99" s="33" t="s">
        <v>10</v>
      </c>
      <c r="I99" s="39" t="s">
        <v>1927</v>
      </c>
      <c r="J99" s="33" t="s">
        <v>1930</v>
      </c>
      <c r="K99" s="33">
        <v>30</v>
      </c>
      <c r="L99" s="33">
        <v>0</v>
      </c>
      <c r="M99" s="33">
        <v>30</v>
      </c>
      <c r="N99" s="33" t="s">
        <v>1863</v>
      </c>
      <c r="O99" s="30"/>
      <c r="P99" s="39" t="s">
        <v>40</v>
      </c>
      <c r="Q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9" s="39">
        <f>IF(выгрузка__22[[#This Row],[Дата регистрации]]="",0,1)</f>
        <v>1</v>
      </c>
      <c r="S99" s="39">
        <f>IF(ISNA(VLOOKUP(выгрузка__22[[#This Row],[ЛС дилера]],'дилеры участники'!A:A,1,0)),0,1)</f>
        <v>0</v>
      </c>
      <c r="T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" s="39">
        <f>IF(T99=1,IF(выгрузка__22[[#This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" s="39" t="s">
        <v>1893</v>
      </c>
      <c r="X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" s="48">
        <f>IF(выгрузка__22[[#This Row],[Дата блокировки]]&lt;&gt;"",1,0)</f>
        <v>0</v>
      </c>
    </row>
    <row r="100" spans="1:25" x14ac:dyDescent="0.25">
      <c r="A100" s="30">
        <v>41593.587442129632</v>
      </c>
      <c r="B100" s="46">
        <v>916512</v>
      </c>
      <c r="C100" s="33">
        <v>1697824</v>
      </c>
      <c r="D100" s="30">
        <v>41581.506597222222</v>
      </c>
      <c r="E100" s="33">
        <f>IF(выгрузка__22[[#This Row],[Дата активации]]&lt;&gt;"",MONTH(выгрузка__22[[#This Row],[Дата активации]]),0)</f>
        <v>11</v>
      </c>
      <c r="F100" s="30">
        <v>41586.911099537036</v>
      </c>
      <c r="G100" s="33">
        <v>64626</v>
      </c>
      <c r="H100" s="33" t="s">
        <v>10</v>
      </c>
      <c r="I100" s="39" t="s">
        <v>1927</v>
      </c>
      <c r="J100" s="33" t="s">
        <v>1926</v>
      </c>
      <c r="K100" s="33">
        <v>30</v>
      </c>
      <c r="L100" s="33">
        <v>0</v>
      </c>
      <c r="M100" s="33">
        <v>30</v>
      </c>
      <c r="N100" s="33" t="s">
        <v>1863</v>
      </c>
      <c r="O100" s="30"/>
      <c r="P100" s="39" t="s">
        <v>37</v>
      </c>
      <c r="Q1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" s="39">
        <f>IF(выгрузка__22[[#This Row],[Дата регистрации]]="",0,1)</f>
        <v>1</v>
      </c>
      <c r="S100" s="39">
        <f>IF(ISNA(VLOOKUP(выгрузка__22[[#This Row],[ЛС дилера]],'дилеры участники'!A:A,1,0)),0,1)</f>
        <v>0</v>
      </c>
      <c r="T1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" s="39">
        <f>IF(T100=1,IF(выгрузка__22[[#This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" s="39" t="s">
        <v>1895</v>
      </c>
      <c r="X1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0" s="48">
        <f>IF(выгрузка__22[[#This Row],[Дата блокировки]]&lt;&gt;"",1,0)</f>
        <v>0</v>
      </c>
    </row>
    <row r="101" spans="1:25" x14ac:dyDescent="0.25">
      <c r="A101" s="30">
        <v>41588.680034722223</v>
      </c>
      <c r="B101" s="46">
        <v>910466</v>
      </c>
      <c r="C101" s="33">
        <v>8547701</v>
      </c>
      <c r="D101" s="30">
        <v>41581.482106481482</v>
      </c>
      <c r="E101" s="33">
        <f>IF(выгрузка__22[[#This Row],[Дата активации]]&lt;&gt;"",MONTH(выгрузка__22[[#This Row],[Дата активации]]),0)</f>
        <v>11</v>
      </c>
      <c r="F101" s="30"/>
      <c r="G101" s="33">
        <v>64628</v>
      </c>
      <c r="H101" s="33" t="s">
        <v>10</v>
      </c>
      <c r="I101" s="39" t="s">
        <v>1927</v>
      </c>
      <c r="J101" s="33" t="s">
        <v>1926</v>
      </c>
      <c r="K101" s="33">
        <v>30</v>
      </c>
      <c r="L101" s="33">
        <v>0</v>
      </c>
      <c r="M101" s="33">
        <v>30</v>
      </c>
      <c r="N101" s="33" t="s">
        <v>1863</v>
      </c>
      <c r="O101" s="30"/>
      <c r="P101" s="39" t="s">
        <v>37</v>
      </c>
      <c r="Q1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1" s="39">
        <f>IF(выгрузка__22[[#This Row],[Дата регистрации]]="",0,1)</f>
        <v>0</v>
      </c>
      <c r="S101" s="39">
        <f>IF(ISNA(VLOOKUP(выгрузка__22[[#This Row],[ЛС дилера]],'дилеры участники'!A:A,1,0)),0,1)</f>
        <v>0</v>
      </c>
      <c r="T1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" s="39">
        <f>IF(T101=1,IF(выгрузка__22[[#This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" s="39" t="s">
        <v>1895</v>
      </c>
      <c r="X1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1" s="48">
        <f>IF(выгрузка__22[[#This Row],[Дата блокировки]]&lt;&gt;"",1,0)</f>
        <v>0</v>
      </c>
    </row>
    <row r="102" spans="1:25" x14ac:dyDescent="0.25">
      <c r="A102" s="30">
        <v>41583.409456018519</v>
      </c>
      <c r="B102" s="46">
        <v>915141</v>
      </c>
      <c r="C102" s="33">
        <v>1698562</v>
      </c>
      <c r="D102" s="30">
        <v>41581.481296296297</v>
      </c>
      <c r="E102" s="33">
        <f>IF(выгрузка__22[[#This Row],[Дата активации]]&lt;&gt;"",MONTH(выгрузка__22[[#This Row],[Дата активации]]),0)</f>
        <v>11</v>
      </c>
      <c r="F102" s="30">
        <v>41587.452430555553</v>
      </c>
      <c r="G102" s="33">
        <v>64626</v>
      </c>
      <c r="H102" s="33" t="s">
        <v>10</v>
      </c>
      <c r="I102" s="39" t="s">
        <v>1924</v>
      </c>
      <c r="J102" s="33" t="s">
        <v>1931</v>
      </c>
      <c r="K102" s="33">
        <v>30</v>
      </c>
      <c r="L102" s="33">
        <v>0</v>
      </c>
      <c r="M102" s="33">
        <v>30</v>
      </c>
      <c r="N102" s="33" t="s">
        <v>1863</v>
      </c>
      <c r="O102" s="30"/>
      <c r="P102" s="39" t="s">
        <v>30</v>
      </c>
      <c r="Q1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2" s="39">
        <f>IF(выгрузка__22[[#This Row],[Дата регистрации]]="",0,1)</f>
        <v>1</v>
      </c>
      <c r="S102" s="39">
        <f>IF(ISNA(VLOOKUP(выгрузка__22[[#This Row],[ЛС дилера]],'дилеры участники'!A:A,1,0)),0,1)</f>
        <v>0</v>
      </c>
      <c r="T1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" s="39">
        <f>IF(T102=1,IF(выгрузка__22[[#This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2" s="39" t="s">
        <v>1892</v>
      </c>
      <c r="X1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2" s="48">
        <f>IF(выгрузка__22[[#This Row],[Дата блокировки]]&lt;&gt;"",1,0)</f>
        <v>0</v>
      </c>
    </row>
    <row r="103" spans="1:25" x14ac:dyDescent="0.25">
      <c r="A103" s="30">
        <v>41593.501956018517</v>
      </c>
      <c r="B103" s="46">
        <v>985210</v>
      </c>
      <c r="C103" s="33">
        <v>1754788</v>
      </c>
      <c r="D103" s="30">
        <v>41581.377962962964</v>
      </c>
      <c r="E103" s="33">
        <f>IF(выгрузка__22[[#This Row],[Дата активации]]&lt;&gt;"",MONTH(выгрузка__22[[#This Row],[Дата активации]]),0)</f>
        <v>11</v>
      </c>
      <c r="F103" s="30">
        <v>41586.864687499998</v>
      </c>
      <c r="G103" s="33">
        <v>64626</v>
      </c>
      <c r="H103" s="33" t="s">
        <v>10</v>
      </c>
      <c r="I103" s="39" t="s">
        <v>1927</v>
      </c>
      <c r="J103" s="33" t="s">
        <v>1930</v>
      </c>
      <c r="K103" s="33">
        <v>30</v>
      </c>
      <c r="L103" s="33">
        <v>0</v>
      </c>
      <c r="M103" s="33">
        <v>30</v>
      </c>
      <c r="N103" s="33" t="s">
        <v>1863</v>
      </c>
      <c r="O103" s="30"/>
      <c r="P103" s="39" t="s">
        <v>40</v>
      </c>
      <c r="Q1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3" s="39">
        <f>IF(выгрузка__22[[#This Row],[Дата регистрации]]="",0,1)</f>
        <v>1</v>
      </c>
      <c r="S103" s="39">
        <f>IF(ISNA(VLOOKUP(выгрузка__22[[#This Row],[ЛС дилера]],'дилеры участники'!A:A,1,0)),0,1)</f>
        <v>0</v>
      </c>
      <c r="T1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" s="39">
        <f>IF(T103=1,IF(выгрузка__22[[#This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3" s="39" t="s">
        <v>1893</v>
      </c>
      <c r="X1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3" s="48">
        <f>IF(выгрузка__22[[#This Row],[Дата блокировки]]&lt;&gt;"",1,0)</f>
        <v>0</v>
      </c>
    </row>
    <row r="104" spans="1:25" x14ac:dyDescent="0.25">
      <c r="A104" s="30">
        <v>41593.590752314813</v>
      </c>
      <c r="B104" s="46">
        <v>916512</v>
      </c>
      <c r="C104" s="33">
        <v>1698581</v>
      </c>
      <c r="D104" s="30">
        <v>41580.801747685182</v>
      </c>
      <c r="E104" s="33">
        <f>IF(выгрузка__22[[#This Row],[Дата активации]]&lt;&gt;"",MONTH(выгрузка__22[[#This Row],[Дата активации]]),0)</f>
        <v>11</v>
      </c>
      <c r="F104" s="30">
        <v>41587.315671296295</v>
      </c>
      <c r="G104" s="33">
        <v>64626</v>
      </c>
      <c r="H104" s="33" t="s">
        <v>10</v>
      </c>
      <c r="I104" s="39" t="s">
        <v>1927</v>
      </c>
      <c r="J104" s="33" t="s">
        <v>1926</v>
      </c>
      <c r="K104" s="33">
        <v>30</v>
      </c>
      <c r="L104" s="33">
        <v>0</v>
      </c>
      <c r="M104" s="33">
        <v>30</v>
      </c>
      <c r="N104" s="33" t="s">
        <v>1863</v>
      </c>
      <c r="O104" s="30"/>
      <c r="P104" s="39" t="s">
        <v>37</v>
      </c>
      <c r="Q1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" s="39">
        <f>IF(выгрузка__22[[#This Row],[Дата регистрации]]="",0,1)</f>
        <v>1</v>
      </c>
      <c r="S104" s="39">
        <f>IF(ISNA(VLOOKUP(выгрузка__22[[#This Row],[ЛС дилера]],'дилеры участники'!A:A,1,0)),0,1)</f>
        <v>0</v>
      </c>
      <c r="T1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" s="39">
        <f>IF(T104=1,IF(выгрузка__22[[#This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" s="39" t="s">
        <v>1895</v>
      </c>
      <c r="X1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4" s="48">
        <f>IF(выгрузка__22[[#This Row],[Дата блокировки]]&lt;&gt;"",1,0)</f>
        <v>0</v>
      </c>
    </row>
    <row r="105" spans="1:25" x14ac:dyDescent="0.25">
      <c r="A105" s="30">
        <v>41593.50204861111</v>
      </c>
      <c r="B105" s="46">
        <v>985210</v>
      </c>
      <c r="C105" s="33">
        <v>1754798</v>
      </c>
      <c r="D105" s="30">
        <v>41580.783993055556</v>
      </c>
      <c r="E105" s="33">
        <f>IF(выгрузка__22[[#This Row],[Дата активации]]&lt;&gt;"",MONTH(выгрузка__22[[#This Row],[Дата активации]]),0)</f>
        <v>11</v>
      </c>
      <c r="F105" s="30">
        <v>41586.86446759259</v>
      </c>
      <c r="G105" s="33">
        <v>64626</v>
      </c>
      <c r="H105" s="33" t="s">
        <v>10</v>
      </c>
      <c r="I105" s="39" t="s">
        <v>1927</v>
      </c>
      <c r="J105" s="33" t="s">
        <v>1930</v>
      </c>
      <c r="K105" s="33">
        <v>30</v>
      </c>
      <c r="L105" s="33">
        <v>0</v>
      </c>
      <c r="M105" s="33">
        <v>30</v>
      </c>
      <c r="N105" s="33" t="s">
        <v>1863</v>
      </c>
      <c r="O105" s="30"/>
      <c r="P105" s="39" t="s">
        <v>40</v>
      </c>
      <c r="Q1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5" s="39">
        <f>IF(выгрузка__22[[#This Row],[Дата регистрации]]="",0,1)</f>
        <v>1</v>
      </c>
      <c r="S105" s="39">
        <f>IF(ISNA(VLOOKUP(выгрузка__22[[#This Row],[ЛС дилера]],'дилеры участники'!A:A,1,0)),0,1)</f>
        <v>0</v>
      </c>
      <c r="T1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" s="39">
        <f>IF(T105=1,IF(выгрузка__22[[#This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" s="39" t="s">
        <v>1893</v>
      </c>
      <c r="X1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5" s="48">
        <f>IF(выгрузка__22[[#This Row],[Дата блокировки]]&lt;&gt;"",1,0)</f>
        <v>0</v>
      </c>
    </row>
    <row r="106" spans="1:25" x14ac:dyDescent="0.25">
      <c r="A106" s="30">
        <v>41583.589502314811</v>
      </c>
      <c r="B106" s="46">
        <v>910489</v>
      </c>
      <c r="C106" s="33">
        <v>8525478</v>
      </c>
      <c r="D106" s="30">
        <v>41580.667685185188</v>
      </c>
      <c r="E106" s="33">
        <f>IF(выгрузка__22[[#This Row],[Дата активации]]&lt;&gt;"",MONTH(выгрузка__22[[#This Row],[Дата активации]]),0)</f>
        <v>11</v>
      </c>
      <c r="F106" s="30"/>
      <c r="G106" s="33">
        <v>64616</v>
      </c>
      <c r="H106" s="33" t="s">
        <v>10</v>
      </c>
      <c r="I106" s="39" t="s">
        <v>1924</v>
      </c>
      <c r="J106" s="33" t="s">
        <v>1928</v>
      </c>
      <c r="K106" s="33">
        <v>30</v>
      </c>
      <c r="L106" s="33">
        <v>50</v>
      </c>
      <c r="M106" s="33">
        <v>80</v>
      </c>
      <c r="N106" s="33" t="s">
        <v>1863</v>
      </c>
      <c r="O106" s="30"/>
      <c r="P106" s="39" t="s">
        <v>1882</v>
      </c>
      <c r="Q1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6" s="39">
        <f>IF(выгрузка__22[[#This Row],[Дата регистрации]]="",0,1)</f>
        <v>0</v>
      </c>
      <c r="S106" s="39">
        <f>IF(ISNA(VLOOKUP(выгрузка__22[[#This Row],[ЛС дилера]],'дилеры участники'!A:A,1,0)),0,1)</f>
        <v>1</v>
      </c>
      <c r="T106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06" s="39">
        <f>IF(T106=1,IF(выгрузка__22[[#This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" s="39" t="s">
        <v>1896</v>
      </c>
      <c r="X1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6" s="48">
        <f>IF(выгрузка__22[[#This Row],[Дата блокировки]]&lt;&gt;"",1,0)</f>
        <v>0</v>
      </c>
    </row>
    <row r="107" spans="1:25" x14ac:dyDescent="0.25">
      <c r="A107" s="30">
        <v>41593.590960648151</v>
      </c>
      <c r="B107" s="46">
        <v>916512</v>
      </c>
      <c r="C107" s="33">
        <v>1698586</v>
      </c>
      <c r="D107" s="30">
        <v>41580.658437500002</v>
      </c>
      <c r="E107" s="33">
        <f>IF(выгрузка__22[[#This Row],[Дата активации]]&lt;&gt;"",MONTH(выгрузка__22[[#This Row],[Дата активации]]),0)</f>
        <v>11</v>
      </c>
      <c r="F107" s="30">
        <v>41587.315601851849</v>
      </c>
      <c r="G107" s="33">
        <v>64626</v>
      </c>
      <c r="H107" s="33" t="s">
        <v>10</v>
      </c>
      <c r="I107" s="39" t="s">
        <v>1927</v>
      </c>
      <c r="J107" s="33" t="s">
        <v>1926</v>
      </c>
      <c r="K107" s="33">
        <v>30</v>
      </c>
      <c r="L107" s="33">
        <v>180</v>
      </c>
      <c r="M107" s="33">
        <v>210</v>
      </c>
      <c r="N107" s="33" t="s">
        <v>1863</v>
      </c>
      <c r="O107" s="30"/>
      <c r="P107" s="39" t="s">
        <v>37</v>
      </c>
      <c r="Q1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7" s="39">
        <f>IF(выгрузка__22[[#This Row],[Дата регистрации]]="",0,1)</f>
        <v>1</v>
      </c>
      <c r="S107" s="39">
        <f>IF(ISNA(VLOOKUP(выгрузка__22[[#This Row],[ЛС дилера]],'дилеры участники'!A:A,1,0)),0,1)</f>
        <v>0</v>
      </c>
      <c r="T1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" s="39">
        <f>IF(T107=1,IF(выгрузка__22[[#This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7" s="39" t="s">
        <v>1895</v>
      </c>
      <c r="X1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7" s="48">
        <f>IF(выгрузка__22[[#This Row],[Дата блокировки]]&lt;&gt;"",1,0)</f>
        <v>0</v>
      </c>
    </row>
    <row r="108" spans="1:25" x14ac:dyDescent="0.25">
      <c r="A108" s="30">
        <v>41593.597650462965</v>
      </c>
      <c r="B108" s="46">
        <v>916888</v>
      </c>
      <c r="C108" s="33">
        <v>1698725</v>
      </c>
      <c r="D108" s="30">
        <v>41580.645949074074</v>
      </c>
      <c r="E108" s="33">
        <f>IF(выгрузка__22[[#This Row],[Дата активации]]&lt;&gt;"",MONTH(выгрузка__22[[#This Row],[Дата активации]]),0)</f>
        <v>11</v>
      </c>
      <c r="F108" s="30">
        <v>41587.128229166665</v>
      </c>
      <c r="G108" s="33">
        <v>64626</v>
      </c>
      <c r="H108" s="33" t="s">
        <v>10</v>
      </c>
      <c r="I108" s="39" t="s">
        <v>1927</v>
      </c>
      <c r="J108" s="33" t="s">
        <v>1926</v>
      </c>
      <c r="K108" s="33">
        <v>30</v>
      </c>
      <c r="L108" s="33">
        <v>0</v>
      </c>
      <c r="M108" s="33">
        <v>30</v>
      </c>
      <c r="N108" s="33" t="s">
        <v>1863</v>
      </c>
      <c r="O108" s="30"/>
      <c r="P108" s="39" t="s">
        <v>37</v>
      </c>
      <c r="Q1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8" s="39">
        <f>IF(выгрузка__22[[#This Row],[Дата регистрации]]="",0,1)</f>
        <v>1</v>
      </c>
      <c r="S108" s="39">
        <f>IF(ISNA(VLOOKUP(выгрузка__22[[#This Row],[ЛС дилера]],'дилеры участники'!A:A,1,0)),0,1)</f>
        <v>0</v>
      </c>
      <c r="T1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" s="39">
        <f>IF(T108=1,IF(выгрузка__22[[#This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8" s="39" t="s">
        <v>1895</v>
      </c>
      <c r="X1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8" s="48">
        <f>IF(выгрузка__22[[#This Row],[Дата блокировки]]&lt;&gt;"",1,0)</f>
        <v>0</v>
      </c>
    </row>
    <row r="109" spans="1:25" x14ac:dyDescent="0.25">
      <c r="A109" s="30">
        <v>41593.503472222219</v>
      </c>
      <c r="B109" s="46">
        <v>985210</v>
      </c>
      <c r="C109" s="33">
        <v>1754972</v>
      </c>
      <c r="D109" s="30">
        <v>41580.35359953704</v>
      </c>
      <c r="E109" s="33">
        <f>IF(выгрузка__22[[#This Row],[Дата активации]]&lt;&gt;"",MONTH(выгрузка__22[[#This Row],[Дата активации]]),0)</f>
        <v>11</v>
      </c>
      <c r="F109" s="30">
        <v>41586.863935185182</v>
      </c>
      <c r="G109" s="33">
        <v>64626</v>
      </c>
      <c r="H109" s="33" t="s">
        <v>10</v>
      </c>
      <c r="I109" s="39" t="s">
        <v>1927</v>
      </c>
      <c r="J109" s="33" t="s">
        <v>1930</v>
      </c>
      <c r="K109" s="33">
        <v>30</v>
      </c>
      <c r="L109" s="33">
        <v>0</v>
      </c>
      <c r="M109" s="33">
        <v>30</v>
      </c>
      <c r="N109" s="33" t="s">
        <v>1863</v>
      </c>
      <c r="O109" s="30"/>
      <c r="P109" s="39" t="s">
        <v>40</v>
      </c>
      <c r="Q1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9" s="39">
        <f>IF(выгрузка__22[[#This Row],[Дата регистрации]]="",0,1)</f>
        <v>1</v>
      </c>
      <c r="S109" s="39">
        <f>IF(ISNA(VLOOKUP(выгрузка__22[[#This Row],[ЛС дилера]],'дилеры участники'!A:A,1,0)),0,1)</f>
        <v>0</v>
      </c>
      <c r="T1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" s="39">
        <f>IF(T109=1,IF(выгрузка__22[[#This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9" s="39" t="s">
        <v>1893</v>
      </c>
      <c r="X1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09" s="48">
        <f>IF(выгрузка__22[[#This Row],[Дата блокировки]]&lt;&gt;"",1,0)</f>
        <v>0</v>
      </c>
    </row>
    <row r="110" spans="1:25" x14ac:dyDescent="0.25">
      <c r="A110" s="30">
        <v>41593.595127314817</v>
      </c>
      <c r="B110" s="46">
        <v>916888</v>
      </c>
      <c r="C110" s="33">
        <v>1698625</v>
      </c>
      <c r="D110" s="30">
        <v>41579.823171296295</v>
      </c>
      <c r="E110" s="33">
        <f>IF(выгрузка__22[[#This Row],[Дата активации]]&lt;&gt;"",MONTH(выгрузка__22[[#This Row],[Дата активации]]),0)</f>
        <v>11</v>
      </c>
      <c r="F110" s="30">
        <v>41587.315532407411</v>
      </c>
      <c r="G110" s="33">
        <v>64626</v>
      </c>
      <c r="H110" s="33" t="s">
        <v>10</v>
      </c>
      <c r="I110" s="39" t="s">
        <v>1927</v>
      </c>
      <c r="J110" s="33" t="s">
        <v>1926</v>
      </c>
      <c r="K110" s="33">
        <v>30</v>
      </c>
      <c r="L110" s="33">
        <v>0</v>
      </c>
      <c r="M110" s="33">
        <v>30</v>
      </c>
      <c r="N110" s="33" t="s">
        <v>1863</v>
      </c>
      <c r="O110" s="30"/>
      <c r="P110" s="39" t="s">
        <v>37</v>
      </c>
      <c r="Q1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0" s="39">
        <f>IF(выгрузка__22[[#This Row],[Дата регистрации]]="",0,1)</f>
        <v>1</v>
      </c>
      <c r="S110" s="39">
        <f>IF(ISNA(VLOOKUP(выгрузка__22[[#This Row],[ЛС дилера]],'дилеры участники'!A:A,1,0)),0,1)</f>
        <v>0</v>
      </c>
      <c r="T1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" s="39">
        <f>IF(T110=1,IF(выгрузка__22[[#This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" s="39" t="s">
        <v>1895</v>
      </c>
      <c r="X1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0" s="48">
        <f>IF(выгрузка__22[[#This Row],[Дата блокировки]]&lt;&gt;"",1,0)</f>
        <v>0</v>
      </c>
    </row>
    <row r="111" spans="1:25" x14ac:dyDescent="0.25">
      <c r="A111" s="30">
        <v>41593.587118055555</v>
      </c>
      <c r="B111" s="46">
        <v>916512</v>
      </c>
      <c r="C111" s="33">
        <v>1697822</v>
      </c>
      <c r="D111" s="30">
        <v>41579.764224537037</v>
      </c>
      <c r="E111" s="33">
        <f>IF(выгрузка__22[[#This Row],[Дата активации]]&lt;&gt;"",MONTH(выгрузка__22[[#This Row],[Дата активации]]),0)</f>
        <v>11</v>
      </c>
      <c r="F111" s="30">
        <v>41586.911041666666</v>
      </c>
      <c r="G111" s="33">
        <v>64626</v>
      </c>
      <c r="H111" s="33" t="s">
        <v>10</v>
      </c>
      <c r="I111" s="39" t="s">
        <v>1927</v>
      </c>
      <c r="J111" s="33" t="s">
        <v>1926</v>
      </c>
      <c r="K111" s="33">
        <v>30</v>
      </c>
      <c r="L111" s="33">
        <v>0</v>
      </c>
      <c r="M111" s="33">
        <v>30</v>
      </c>
      <c r="N111" s="33" t="s">
        <v>1863</v>
      </c>
      <c r="O111" s="30"/>
      <c r="P111" s="39" t="s">
        <v>37</v>
      </c>
      <c r="Q1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1" s="39">
        <f>IF(выгрузка__22[[#This Row],[Дата регистрации]]="",0,1)</f>
        <v>1</v>
      </c>
      <c r="S111" s="39">
        <f>IF(ISNA(VLOOKUP(выгрузка__22[[#This Row],[ЛС дилера]],'дилеры участники'!A:A,1,0)),0,1)</f>
        <v>0</v>
      </c>
      <c r="T1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" s="39">
        <f>IF(T111=1,IF(выгрузка__22[[#This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1" s="39" t="s">
        <v>1895</v>
      </c>
      <c r="X1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1" s="48">
        <f>IF(выгрузка__22[[#This Row],[Дата блокировки]]&lt;&gt;"",1,0)</f>
        <v>0</v>
      </c>
    </row>
    <row r="112" spans="1:25" x14ac:dyDescent="0.25">
      <c r="A112" s="30">
        <v>41588.679259259261</v>
      </c>
      <c r="B112" s="46">
        <v>910466</v>
      </c>
      <c r="C112" s="33">
        <v>8541366</v>
      </c>
      <c r="D112" s="30">
        <v>41579.687893518516</v>
      </c>
      <c r="E112" s="33">
        <f>IF(выгрузка__22[[#This Row],[Дата активации]]&lt;&gt;"",MONTH(выгрузка__22[[#This Row],[Дата активации]]),0)</f>
        <v>11</v>
      </c>
      <c r="F112" s="30">
        <v>41339.518182870372</v>
      </c>
      <c r="G112" s="33">
        <v>64628</v>
      </c>
      <c r="H112" s="33" t="s">
        <v>10</v>
      </c>
      <c r="I112" s="39" t="s">
        <v>1927</v>
      </c>
      <c r="J112" s="33" t="s">
        <v>1932</v>
      </c>
      <c r="K112" s="33">
        <v>30</v>
      </c>
      <c r="L112" s="33">
        <v>0</v>
      </c>
      <c r="M112" s="33">
        <v>30</v>
      </c>
      <c r="N112" s="33" t="s">
        <v>1863</v>
      </c>
      <c r="O112" s="30"/>
      <c r="P112" s="39" t="s">
        <v>34</v>
      </c>
      <c r="Q1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2" s="39">
        <f>IF(выгрузка__22[[#This Row],[Дата регистрации]]="",0,1)</f>
        <v>1</v>
      </c>
      <c r="S112" s="39">
        <f>IF(ISNA(VLOOKUP(выгрузка__22[[#This Row],[ЛС дилера]],'дилеры участники'!A:A,1,0)),0,1)</f>
        <v>0</v>
      </c>
      <c r="T1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" s="39">
        <f>IF(T112=1,IF(выгрузка__22[[#This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2" s="39" t="s">
        <v>1904</v>
      </c>
      <c r="X1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2" s="48">
        <f>IF(выгрузка__22[[#This Row],[Дата блокировки]]&lt;&gt;"",1,0)</f>
        <v>0</v>
      </c>
    </row>
    <row r="113" spans="1:25" x14ac:dyDescent="0.25">
      <c r="A113" s="30">
        <v>41593.50408564815</v>
      </c>
      <c r="B113" s="46">
        <v>985210</v>
      </c>
      <c r="C113" s="33">
        <v>1755027</v>
      </c>
      <c r="D113" s="30">
        <v>41579.677928240744</v>
      </c>
      <c r="E113" s="33">
        <f>IF(выгрузка__22[[#This Row],[Дата активации]]&lt;&gt;"",MONTH(выгрузка__22[[#This Row],[Дата активации]]),0)</f>
        <v>11</v>
      </c>
      <c r="F113" s="30">
        <v>41586.863553240742</v>
      </c>
      <c r="G113" s="33">
        <v>64626</v>
      </c>
      <c r="H113" s="33" t="s">
        <v>10</v>
      </c>
      <c r="I113" s="39" t="s">
        <v>1927</v>
      </c>
      <c r="J113" s="33" t="s">
        <v>1930</v>
      </c>
      <c r="K113" s="33">
        <v>30</v>
      </c>
      <c r="L113" s="33">
        <v>135.51</v>
      </c>
      <c r="M113" s="33">
        <v>165.51</v>
      </c>
      <c r="N113" s="33" t="s">
        <v>1863</v>
      </c>
      <c r="O113" s="30"/>
      <c r="P113" s="39" t="s">
        <v>40</v>
      </c>
      <c r="Q1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3" s="39">
        <f>IF(выгрузка__22[[#This Row],[Дата регистрации]]="",0,1)</f>
        <v>1</v>
      </c>
      <c r="S113" s="39">
        <f>IF(ISNA(VLOOKUP(выгрузка__22[[#This Row],[ЛС дилера]],'дилеры участники'!A:A,1,0)),0,1)</f>
        <v>0</v>
      </c>
      <c r="T1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" s="39">
        <f>IF(T113=1,IF(выгрузка__22[[#This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3" s="39" t="s">
        <v>1893</v>
      </c>
      <c r="X1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3" s="48">
        <f>IF(выгрузка__22[[#This Row],[Дата блокировки]]&lt;&gt;"",1,0)</f>
        <v>0</v>
      </c>
    </row>
    <row r="114" spans="1:25" x14ac:dyDescent="0.25">
      <c r="A114" s="30">
        <v>41593.505844907406</v>
      </c>
      <c r="B114" s="46">
        <v>916513</v>
      </c>
      <c r="C114" s="33">
        <v>1755170</v>
      </c>
      <c r="D114" s="30">
        <v>41579.652106481481</v>
      </c>
      <c r="E114" s="33">
        <f>IF(выгрузка__22[[#This Row],[Дата активации]]&lt;&gt;"",MONTH(выгрузка__22[[#This Row],[Дата активации]]),0)</f>
        <v>11</v>
      </c>
      <c r="F114" s="30">
        <v>41586.863483796296</v>
      </c>
      <c r="G114" s="33">
        <v>64626</v>
      </c>
      <c r="H114" s="33" t="s">
        <v>10</v>
      </c>
      <c r="I114" s="39" t="s">
        <v>1927</v>
      </c>
      <c r="J114" s="33" t="s">
        <v>1930</v>
      </c>
      <c r="K114" s="33">
        <v>30</v>
      </c>
      <c r="L114" s="33">
        <v>0</v>
      </c>
      <c r="M114" s="33">
        <v>30</v>
      </c>
      <c r="N114" s="33" t="s">
        <v>1863</v>
      </c>
      <c r="O114" s="30"/>
      <c r="P114" s="39" t="s">
        <v>40</v>
      </c>
      <c r="Q1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4" s="39">
        <f>IF(выгрузка__22[[#This Row],[Дата регистрации]]="",0,1)</f>
        <v>1</v>
      </c>
      <c r="S114" s="39">
        <f>IF(ISNA(VLOOKUP(выгрузка__22[[#This Row],[ЛС дилера]],'дилеры участники'!A:A,1,0)),0,1)</f>
        <v>0</v>
      </c>
      <c r="T1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" s="39">
        <f>IF(T114=1,IF(выгрузка__22[[#This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4" s="39" t="s">
        <v>1893</v>
      </c>
      <c r="X1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4" s="48">
        <f>IF(выгрузка__22[[#This Row],[Дата блокировки]]&lt;&gt;"",1,0)</f>
        <v>0</v>
      </c>
    </row>
    <row r="115" spans="1:25" x14ac:dyDescent="0.25">
      <c r="A115" s="30">
        <v>41593.506226851852</v>
      </c>
      <c r="B115" s="46">
        <v>916513</v>
      </c>
      <c r="C115" s="33">
        <v>1755137</v>
      </c>
      <c r="D115" s="30">
        <v>41579.408206018517</v>
      </c>
      <c r="E115" s="33">
        <f>IF(выгрузка__22[[#This Row],[Дата активации]]&lt;&gt;"",MONTH(выгрузка__22[[#This Row],[Дата активации]]),0)</f>
        <v>11</v>
      </c>
      <c r="F115" s="30">
        <v>41586.86310185185</v>
      </c>
      <c r="G115" s="33">
        <v>64626</v>
      </c>
      <c r="H115" s="33" t="s">
        <v>10</v>
      </c>
      <c r="I115" s="39" t="s">
        <v>1927</v>
      </c>
      <c r="J115" s="33" t="s">
        <v>1930</v>
      </c>
      <c r="K115" s="33">
        <v>30</v>
      </c>
      <c r="L115" s="33">
        <v>0</v>
      </c>
      <c r="M115" s="33">
        <v>30</v>
      </c>
      <c r="N115" s="33" t="s">
        <v>1863</v>
      </c>
      <c r="O115" s="30"/>
      <c r="P115" s="39" t="s">
        <v>40</v>
      </c>
      <c r="Q1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5" s="39">
        <f>IF(выгрузка__22[[#This Row],[Дата регистрации]]="",0,1)</f>
        <v>1</v>
      </c>
      <c r="S115" s="39">
        <f>IF(ISNA(VLOOKUP(выгрузка__22[[#This Row],[ЛС дилера]],'дилеры участники'!A:A,1,0)),0,1)</f>
        <v>0</v>
      </c>
      <c r="T1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" s="39">
        <f>IF(T115=1,IF(выгрузка__22[[#This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" s="39" t="s">
        <v>1893</v>
      </c>
      <c r="X1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5" s="48">
        <f>IF(выгрузка__22[[#This Row],[Дата блокировки]]&lt;&gt;"",1,0)</f>
        <v>0</v>
      </c>
    </row>
    <row r="116" spans="1:25" x14ac:dyDescent="0.25">
      <c r="A116" s="30">
        <v>41593.596238425926</v>
      </c>
      <c r="B116" s="46">
        <v>916888</v>
      </c>
      <c r="C116" s="33">
        <v>1698672</v>
      </c>
      <c r="D116" s="30">
        <v>41579.363275462965</v>
      </c>
      <c r="E116" s="33">
        <f>IF(выгрузка__22[[#This Row],[Дата активации]]&lt;&gt;"",MONTH(выгрузка__22[[#This Row],[Дата активации]]),0)</f>
        <v>11</v>
      </c>
      <c r="F116" s="30">
        <v>41587.127662037034</v>
      </c>
      <c r="G116" s="33">
        <v>64626</v>
      </c>
      <c r="H116" s="33" t="s">
        <v>10</v>
      </c>
      <c r="I116" s="39" t="s">
        <v>1927</v>
      </c>
      <c r="J116" s="33" t="s">
        <v>1926</v>
      </c>
      <c r="K116" s="33">
        <v>30</v>
      </c>
      <c r="L116" s="33">
        <v>0</v>
      </c>
      <c r="M116" s="33">
        <v>30</v>
      </c>
      <c r="N116" s="33" t="s">
        <v>1863</v>
      </c>
      <c r="O116" s="30"/>
      <c r="P116" s="39" t="s">
        <v>37</v>
      </c>
      <c r="Q1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6" s="39">
        <f>IF(выгрузка__22[[#This Row],[Дата регистрации]]="",0,1)</f>
        <v>1</v>
      </c>
      <c r="S116" s="39">
        <f>IF(ISNA(VLOOKUP(выгрузка__22[[#This Row],[ЛС дилера]],'дилеры участники'!A:A,1,0)),0,1)</f>
        <v>0</v>
      </c>
      <c r="T1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" s="39">
        <f>IF(T116=1,IF(выгрузка__22[[#This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" s="39" t="s">
        <v>1895</v>
      </c>
      <c r="X1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6" s="48">
        <f>IF(выгрузка__22[[#This Row],[Дата блокировки]]&lt;&gt;"",1,0)</f>
        <v>0</v>
      </c>
    </row>
    <row r="117" spans="1:25" x14ac:dyDescent="0.25">
      <c r="A117" s="30">
        <v>41593.503657407404</v>
      </c>
      <c r="B117" s="46">
        <v>985210</v>
      </c>
      <c r="C117" s="33">
        <v>1755002</v>
      </c>
      <c r="D117" s="30">
        <v>41579.331990740742</v>
      </c>
      <c r="E117" s="33">
        <f>IF(выгрузка__22[[#This Row],[Дата активации]]&lt;&gt;"",MONTH(выгрузка__22[[#This Row],[Дата активации]]),0)</f>
        <v>11</v>
      </c>
      <c r="F117" s="30">
        <v>41586.863043981481</v>
      </c>
      <c r="G117" s="33">
        <v>64626</v>
      </c>
      <c r="H117" s="33" t="s">
        <v>10</v>
      </c>
      <c r="I117" s="39" t="s">
        <v>1927</v>
      </c>
      <c r="J117" s="33" t="s">
        <v>1930</v>
      </c>
      <c r="K117" s="33">
        <v>30</v>
      </c>
      <c r="L117" s="33">
        <v>0</v>
      </c>
      <c r="M117" s="33">
        <v>30</v>
      </c>
      <c r="N117" s="33" t="s">
        <v>1863</v>
      </c>
      <c r="O117" s="30"/>
      <c r="P117" s="39" t="s">
        <v>40</v>
      </c>
      <c r="Q1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7" s="39">
        <f>IF(выгрузка__22[[#This Row],[Дата регистрации]]="",0,1)</f>
        <v>1</v>
      </c>
      <c r="S117" s="39">
        <f>IF(ISNA(VLOOKUP(выгрузка__22[[#This Row],[ЛС дилера]],'дилеры участники'!A:A,1,0)),0,1)</f>
        <v>0</v>
      </c>
      <c r="T1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" s="39">
        <f>IF(T117=1,IF(выгрузка__22[[#This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7" s="39" t="s">
        <v>1893</v>
      </c>
      <c r="X1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7" s="48">
        <f>IF(выгрузка__22[[#This Row],[Дата блокировки]]&lt;&gt;"",1,0)</f>
        <v>0</v>
      </c>
    </row>
    <row r="118" spans="1:25" x14ac:dyDescent="0.25">
      <c r="A118" s="30">
        <v>41593.595034722224</v>
      </c>
      <c r="B118" s="46">
        <v>916888</v>
      </c>
      <c r="C118" s="33">
        <v>1698616</v>
      </c>
      <c r="D118" s="30">
        <v>41579.030682870369</v>
      </c>
      <c r="E118" s="33">
        <f>IF(выгрузка__22[[#This Row],[Дата активации]]&lt;&gt;"",MONTH(выгрузка__22[[#This Row],[Дата активации]]),0)</f>
        <v>11</v>
      </c>
      <c r="F118" s="30">
        <v>41587.315046296295</v>
      </c>
      <c r="G118" s="33">
        <v>64626</v>
      </c>
      <c r="H118" s="33" t="s">
        <v>10</v>
      </c>
      <c r="I118" s="39" t="s">
        <v>1927</v>
      </c>
      <c r="J118" s="33" t="s">
        <v>1926</v>
      </c>
      <c r="K118" s="33">
        <v>30</v>
      </c>
      <c r="L118" s="33">
        <v>0</v>
      </c>
      <c r="M118" s="33">
        <v>30</v>
      </c>
      <c r="N118" s="33" t="s">
        <v>1863</v>
      </c>
      <c r="O118" s="30"/>
      <c r="P118" s="39" t="s">
        <v>37</v>
      </c>
      <c r="Q1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8" s="39">
        <f>IF(выгрузка__22[[#This Row],[Дата регистрации]]="",0,1)</f>
        <v>1</v>
      </c>
      <c r="S118" s="39">
        <f>IF(ISNA(VLOOKUP(выгрузка__22[[#This Row],[ЛС дилера]],'дилеры участники'!A:A,1,0)),0,1)</f>
        <v>0</v>
      </c>
      <c r="T1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" s="39">
        <f>IF(T118=1,IF(выгрузка__22[[#This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8" s="39" t="s">
        <v>1895</v>
      </c>
      <c r="X1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8" s="48">
        <f>IF(выгрузка__22[[#This Row],[Дата блокировки]]&lt;&gt;"",1,0)</f>
        <v>0</v>
      </c>
    </row>
    <row r="119" spans="1:25" x14ac:dyDescent="0.25">
      <c r="A119" s="30">
        <v>41561.839583333334</v>
      </c>
      <c r="B119" s="46">
        <v>916580</v>
      </c>
      <c r="C119" s="33">
        <v>1753521</v>
      </c>
      <c r="D119" s="30">
        <v>41562.732372685183</v>
      </c>
      <c r="E119" s="33">
        <f>IF(выгрузка__22[[#This Row],[Дата активации]]&lt;&gt;"",MONTH(выгрузка__22[[#This Row],[Дата активации]]),0)</f>
        <v>10</v>
      </c>
      <c r="F119" s="30"/>
      <c r="G119" s="33">
        <v>64628</v>
      </c>
      <c r="H119" s="33" t="s">
        <v>10</v>
      </c>
      <c r="I119" s="39" t="s">
        <v>1924</v>
      </c>
      <c r="J119" s="33" t="s">
        <v>1925</v>
      </c>
      <c r="K119" s="33">
        <v>220</v>
      </c>
      <c r="L119" s="33">
        <v>0</v>
      </c>
      <c r="M119" s="33">
        <v>220</v>
      </c>
      <c r="N119" s="33" t="s">
        <v>1863</v>
      </c>
      <c r="O119" s="30"/>
      <c r="P119" s="39" t="s">
        <v>19</v>
      </c>
      <c r="Q1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" s="39">
        <f>IF(выгрузка__22[[#This Row],[Дата регистрации]]="",0,1)</f>
        <v>0</v>
      </c>
      <c r="S119" s="39">
        <f>IF(ISNA(VLOOKUP(выгрузка__22[[#This Row],[ЛС дилера]],'дилеры участники'!A:A,1,0)),0,1)</f>
        <v>0</v>
      </c>
      <c r="T1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" s="39">
        <f>IF(T119=1,IF(выгрузка__22[[#This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9" s="39" t="s">
        <v>1891</v>
      </c>
      <c r="X1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19" s="48">
        <f>IF(выгрузка__22[[#This Row],[Дата блокировки]]&lt;&gt;"",1,0)</f>
        <v>0</v>
      </c>
    </row>
    <row r="120" spans="1:25" x14ac:dyDescent="0.25">
      <c r="A120" s="30">
        <v>41560.663414351853</v>
      </c>
      <c r="B120" s="46">
        <v>915141</v>
      </c>
      <c r="C120" s="33">
        <v>1698564</v>
      </c>
      <c r="D120" s="30">
        <v>41562.675046296295</v>
      </c>
      <c r="E120" s="33">
        <f>IF(выгрузка__22[[#This Row],[Дата активации]]&lt;&gt;"",MONTH(выгрузка__22[[#This Row],[Дата активации]]),0)</f>
        <v>10</v>
      </c>
      <c r="F120" s="30"/>
      <c r="G120" s="33">
        <v>64626</v>
      </c>
      <c r="H120" s="33" t="s">
        <v>10</v>
      </c>
      <c r="I120" s="39" t="s">
        <v>1924</v>
      </c>
      <c r="J120" s="33" t="s">
        <v>1931</v>
      </c>
      <c r="K120" s="33">
        <v>30</v>
      </c>
      <c r="L120" s="33">
        <v>0</v>
      </c>
      <c r="M120" s="33">
        <v>30</v>
      </c>
      <c r="N120" s="33" t="s">
        <v>1863</v>
      </c>
      <c r="O120" s="30"/>
      <c r="P120" s="39" t="s">
        <v>30</v>
      </c>
      <c r="Q1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" s="39">
        <f>IF(выгрузка__22[[#This Row],[Дата регистрации]]="",0,1)</f>
        <v>0</v>
      </c>
      <c r="S120" s="39">
        <f>IF(ISNA(VLOOKUP(выгрузка__22[[#This Row],[ЛС дилера]],'дилеры участники'!A:A,1,0)),0,1)</f>
        <v>0</v>
      </c>
      <c r="T1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" s="39">
        <f>IF(T120=1,IF(выгрузка__22[[#This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" s="39" t="s">
        <v>1892</v>
      </c>
      <c r="X1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0" s="48">
        <f>IF(выгрузка__22[[#This Row],[Дата блокировки]]&lt;&gt;"",1,0)</f>
        <v>0</v>
      </c>
    </row>
    <row r="121" spans="1:25" x14ac:dyDescent="0.25">
      <c r="A121" s="30">
        <v>41562.492696759262</v>
      </c>
      <c r="B121" s="46">
        <v>917594</v>
      </c>
      <c r="C121" s="33">
        <v>1753750</v>
      </c>
      <c r="D121" s="30">
        <v>41562.470219907409</v>
      </c>
      <c r="E121" s="33">
        <f>IF(выгрузка__22[[#This Row],[Дата активации]]&lt;&gt;"",MONTH(выгрузка__22[[#This Row],[Дата активации]]),0)</f>
        <v>10</v>
      </c>
      <c r="F121" s="30">
        <v>41562.523622685185</v>
      </c>
      <c r="G121" s="33">
        <v>64626</v>
      </c>
      <c r="H121" s="33" t="s">
        <v>10</v>
      </c>
      <c r="I121" s="39" t="s">
        <v>1924</v>
      </c>
      <c r="J121" s="33" t="s">
        <v>1925</v>
      </c>
      <c r="K121" s="33">
        <v>220</v>
      </c>
      <c r="L121" s="33">
        <v>0</v>
      </c>
      <c r="M121" s="33">
        <v>220</v>
      </c>
      <c r="N121" s="33" t="s">
        <v>1863</v>
      </c>
      <c r="O121" s="30"/>
      <c r="P121" s="39" t="s">
        <v>19</v>
      </c>
      <c r="Q1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1" s="39">
        <f>IF(выгрузка__22[[#This Row],[Дата регистрации]]="",0,1)</f>
        <v>1</v>
      </c>
      <c r="S121" s="39">
        <f>IF(ISNA(VLOOKUP(выгрузка__22[[#This Row],[ЛС дилера]],'дилеры участники'!A:A,1,0)),0,1)</f>
        <v>0</v>
      </c>
      <c r="T1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" s="39">
        <f>IF(T121=1,IF(выгрузка__22[[#This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1" s="39" t="s">
        <v>1891</v>
      </c>
      <c r="X1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1" s="48">
        <f>IF(выгрузка__22[[#This Row],[Дата блокировки]]&lt;&gt;"",1,0)</f>
        <v>0</v>
      </c>
    </row>
    <row r="122" spans="1:25" x14ac:dyDescent="0.25">
      <c r="A122" s="30">
        <v>41561.78869212963</v>
      </c>
      <c r="B122" s="46">
        <v>915149</v>
      </c>
      <c r="C122" s="33">
        <v>1750416</v>
      </c>
      <c r="D122" s="30">
        <v>41561.83489583333</v>
      </c>
      <c r="E122" s="33">
        <f>IF(выгрузка__22[[#This Row],[Дата активации]]&lt;&gt;"",MONTH(выгрузка__22[[#This Row],[Дата активации]]),0)</f>
        <v>10</v>
      </c>
      <c r="F122" s="30"/>
      <c r="G122" s="33">
        <v>64626</v>
      </c>
      <c r="H122" s="33" t="s">
        <v>10</v>
      </c>
      <c r="I122" s="39" t="s">
        <v>1924</v>
      </c>
      <c r="J122" s="33" t="s">
        <v>1925</v>
      </c>
      <c r="K122" s="33">
        <v>220</v>
      </c>
      <c r="L122" s="33">
        <v>0</v>
      </c>
      <c r="M122" s="33">
        <v>220</v>
      </c>
      <c r="N122" s="33" t="s">
        <v>1863</v>
      </c>
      <c r="O122" s="30"/>
      <c r="P122" s="39" t="s">
        <v>19</v>
      </c>
      <c r="Q1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" s="39">
        <f>IF(выгрузка__22[[#This Row],[Дата регистрации]]="",0,1)</f>
        <v>0</v>
      </c>
      <c r="S122" s="39">
        <f>IF(ISNA(VLOOKUP(выгрузка__22[[#This Row],[ЛС дилера]],'дилеры участники'!A:A,1,0)),0,1)</f>
        <v>0</v>
      </c>
      <c r="T1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" s="39">
        <f>IF(T122=1,IF(выгрузка__22[[#This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2" s="39" t="s">
        <v>1891</v>
      </c>
      <c r="X1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2" s="48">
        <f>IF(выгрузка__22[[#This Row],[Дата блокировки]]&lt;&gt;"",1,0)</f>
        <v>0</v>
      </c>
    </row>
    <row r="123" spans="1:25" x14ac:dyDescent="0.25">
      <c r="A123" s="30">
        <v>41561.91609953704</v>
      </c>
      <c r="B123" s="46">
        <v>916496</v>
      </c>
      <c r="C123" s="33">
        <v>8529289</v>
      </c>
      <c r="D123" s="30">
        <v>41561.75922453704</v>
      </c>
      <c r="E123" s="33">
        <f>IF(выгрузка__22[[#This Row],[Дата активации]]&lt;&gt;"",MONTH(выгрузка__22[[#This Row],[Дата активации]]),0)</f>
        <v>10</v>
      </c>
      <c r="F123" s="30"/>
      <c r="G123" s="33">
        <v>64626</v>
      </c>
      <c r="H123" s="33" t="s">
        <v>10</v>
      </c>
      <c r="I123" s="39" t="s">
        <v>1924</v>
      </c>
      <c r="J123" s="33" t="s">
        <v>1931</v>
      </c>
      <c r="K123" s="33">
        <v>30</v>
      </c>
      <c r="L123" s="33">
        <v>236.75</v>
      </c>
      <c r="M123" s="33">
        <v>266.75</v>
      </c>
      <c r="N123" s="33" t="s">
        <v>1863</v>
      </c>
      <c r="O123" s="30"/>
      <c r="P123" s="39" t="s">
        <v>30</v>
      </c>
      <c r="Q1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" s="39">
        <f>IF(выгрузка__22[[#This Row],[Дата регистрации]]="",0,1)</f>
        <v>0</v>
      </c>
      <c r="S123" s="39">
        <f>IF(ISNA(VLOOKUP(выгрузка__22[[#This Row],[ЛС дилера]],'дилеры участники'!A:A,1,0)),0,1)</f>
        <v>0</v>
      </c>
      <c r="T1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" s="39">
        <f>IF(T123=1,IF(выгрузка__22[[#This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3" s="39" t="s">
        <v>1892</v>
      </c>
      <c r="X1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3" s="48">
        <f>IF(выгрузка__22[[#This Row],[Дата блокировки]]&lt;&gt;"",1,0)</f>
        <v>0</v>
      </c>
    </row>
    <row r="124" spans="1:25" x14ac:dyDescent="0.25">
      <c r="A124" s="30">
        <v>41561.858807870369</v>
      </c>
      <c r="B124" s="46">
        <v>916683</v>
      </c>
      <c r="C124" s="33">
        <v>1753742</v>
      </c>
      <c r="D124" s="30">
        <v>41561.705000000002</v>
      </c>
      <c r="E124" s="33">
        <f>IF(выгрузка__22[[#This Row],[Дата активации]]&lt;&gt;"",MONTH(выгрузка__22[[#This Row],[Дата активации]]),0)</f>
        <v>10</v>
      </c>
      <c r="F124" s="30">
        <v>41562.508101851854</v>
      </c>
      <c r="G124" s="33">
        <v>64626</v>
      </c>
      <c r="H124" s="33" t="s">
        <v>10</v>
      </c>
      <c r="I124" s="39" t="s">
        <v>1924</v>
      </c>
      <c r="J124" s="33" t="s">
        <v>1925</v>
      </c>
      <c r="K124" s="33">
        <v>220</v>
      </c>
      <c r="L124" s="33">
        <v>100</v>
      </c>
      <c r="M124" s="33">
        <v>320</v>
      </c>
      <c r="N124" s="33" t="s">
        <v>1863</v>
      </c>
      <c r="O124" s="30"/>
      <c r="P124" s="39" t="s">
        <v>19</v>
      </c>
      <c r="Q1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" s="39">
        <f>IF(выгрузка__22[[#This Row],[Дата регистрации]]="",0,1)</f>
        <v>1</v>
      </c>
      <c r="S124" s="39">
        <f>IF(ISNA(VLOOKUP(выгрузка__22[[#This Row],[ЛС дилера]],'дилеры участники'!A:A,1,0)),0,1)</f>
        <v>0</v>
      </c>
      <c r="T1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" s="39">
        <f>IF(T124=1,IF(выгрузка__22[[#This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4" s="39" t="s">
        <v>1891</v>
      </c>
      <c r="X1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4" s="48">
        <f>IF(выгрузка__22[[#This Row],[Дата блокировки]]&lt;&gt;"",1,0)</f>
        <v>0</v>
      </c>
    </row>
    <row r="125" spans="1:25" x14ac:dyDescent="0.25">
      <c r="A125" s="30">
        <v>41561.663912037038</v>
      </c>
      <c r="B125" s="46">
        <v>916566</v>
      </c>
      <c r="C125" s="33">
        <v>8527611</v>
      </c>
      <c r="D125" s="30">
        <v>41561.665023148147</v>
      </c>
      <c r="E125" s="33">
        <f>IF(выгрузка__22[[#This Row],[Дата активации]]&lt;&gt;"",MONTH(выгрузка__22[[#This Row],[Дата активации]]),0)</f>
        <v>10</v>
      </c>
      <c r="F125" s="30"/>
      <c r="G125" s="33">
        <v>64616</v>
      </c>
      <c r="H125" s="33" t="s">
        <v>10</v>
      </c>
      <c r="I125" s="39" t="s">
        <v>1924</v>
      </c>
      <c r="J125" s="33" t="s">
        <v>1925</v>
      </c>
      <c r="K125" s="33">
        <v>30</v>
      </c>
      <c r="L125" s="33">
        <v>230</v>
      </c>
      <c r="M125" s="33">
        <v>260</v>
      </c>
      <c r="N125" s="33" t="s">
        <v>1863</v>
      </c>
      <c r="O125" s="30"/>
      <c r="P125" s="39" t="s">
        <v>19</v>
      </c>
      <c r="Q1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" s="39">
        <f>IF(выгрузка__22[[#This Row],[Дата регистрации]]="",0,1)</f>
        <v>0</v>
      </c>
      <c r="S125" s="39">
        <f>IF(ISNA(VLOOKUP(выгрузка__22[[#This Row],[ЛС дилера]],'дилеры участники'!A:A,1,0)),0,1)</f>
        <v>1</v>
      </c>
      <c r="T1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" s="39">
        <f>IF(T125=1,IF(выгрузка__22[[#This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5" s="39" t="s">
        <v>1891</v>
      </c>
      <c r="X1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5" s="48">
        <f>IF(выгрузка__22[[#This Row],[Дата блокировки]]&lt;&gt;"",1,0)</f>
        <v>0</v>
      </c>
    </row>
    <row r="126" spans="1:25" x14ac:dyDescent="0.25">
      <c r="A126" s="30">
        <v>41561.554930555554</v>
      </c>
      <c r="B126" s="46">
        <v>915339</v>
      </c>
      <c r="C126" s="33">
        <v>1755149</v>
      </c>
      <c r="D126" s="30">
        <v>41561.539710648147</v>
      </c>
      <c r="E126" s="33">
        <f>IF(выгрузка__22[[#This Row],[Дата активации]]&lt;&gt;"",MONTH(выгрузка__22[[#This Row],[Дата активации]]),0)</f>
        <v>10</v>
      </c>
      <c r="F126" s="30"/>
      <c r="G126" s="33">
        <v>64626</v>
      </c>
      <c r="H126" s="33" t="s">
        <v>10</v>
      </c>
      <c r="I126" s="39" t="s">
        <v>1924</v>
      </c>
      <c r="J126" s="33" t="s">
        <v>1931</v>
      </c>
      <c r="K126" s="33">
        <v>30</v>
      </c>
      <c r="L126" s="33">
        <v>279</v>
      </c>
      <c r="M126" s="33">
        <v>309</v>
      </c>
      <c r="N126" s="33" t="s">
        <v>1863</v>
      </c>
      <c r="O126" s="30"/>
      <c r="P126" s="39" t="s">
        <v>30</v>
      </c>
      <c r="Q1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" s="39">
        <f>IF(выгрузка__22[[#This Row],[Дата регистрации]]="",0,1)</f>
        <v>0</v>
      </c>
      <c r="S126" s="39">
        <f>IF(ISNA(VLOOKUP(выгрузка__22[[#This Row],[ЛС дилера]],'дилеры участники'!A:A,1,0)),0,1)</f>
        <v>0</v>
      </c>
      <c r="T1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" s="39">
        <f>IF(T126=1,IF(выгрузка__22[[#This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6" s="39" t="s">
        <v>1892</v>
      </c>
      <c r="X1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6" s="48">
        <f>IF(выгрузка__22[[#This Row],[Дата блокировки]]&lt;&gt;"",1,0)</f>
        <v>0</v>
      </c>
    </row>
    <row r="127" spans="1:25" x14ac:dyDescent="0.25">
      <c r="A127" s="30">
        <v>41561.453217592592</v>
      </c>
      <c r="B127" s="46">
        <v>915339</v>
      </c>
      <c r="C127" s="33">
        <v>1755149</v>
      </c>
      <c r="D127" s="30">
        <v>41561.513425925928</v>
      </c>
      <c r="E127" s="33">
        <f>IF(выгрузка__22[[#This Row],[Дата активации]]&lt;&gt;"",MONTH(выгрузка__22[[#This Row],[Дата активации]]),0)</f>
        <v>10</v>
      </c>
      <c r="F127" s="30"/>
      <c r="G127" s="33">
        <v>64626</v>
      </c>
      <c r="H127" s="33" t="s">
        <v>10</v>
      </c>
      <c r="I127" s="39" t="s">
        <v>1924</v>
      </c>
      <c r="J127" s="33" t="s">
        <v>1931</v>
      </c>
      <c r="K127" s="33">
        <v>30</v>
      </c>
      <c r="L127" s="33">
        <v>0</v>
      </c>
      <c r="M127" s="33">
        <v>30</v>
      </c>
      <c r="N127" s="33" t="s">
        <v>1863</v>
      </c>
      <c r="O127" s="30"/>
      <c r="P127" s="39" t="s">
        <v>30</v>
      </c>
      <c r="Q1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7" s="39">
        <f>IF(выгрузка__22[[#This Row],[Дата регистрации]]="",0,1)</f>
        <v>0</v>
      </c>
      <c r="S127" s="39">
        <f>IF(ISNA(VLOOKUP(выгрузка__22[[#This Row],[ЛС дилера]],'дилеры участники'!A:A,1,0)),0,1)</f>
        <v>0</v>
      </c>
      <c r="T1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" s="39">
        <f>IF(T127=1,IF(выгрузка__22[[#This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7" s="39" t="s">
        <v>1892</v>
      </c>
      <c r="X1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7" s="48">
        <f>IF(выгрузка__22[[#This Row],[Дата блокировки]]&lt;&gt;"",1,0)</f>
        <v>0</v>
      </c>
    </row>
    <row r="128" spans="1:25" x14ac:dyDescent="0.25">
      <c r="A128" s="30">
        <v>41555.673634259256</v>
      </c>
      <c r="B128" s="46">
        <v>916147</v>
      </c>
      <c r="C128" s="33">
        <v>8539150</v>
      </c>
      <c r="D128" s="30">
        <v>41561.456724537034</v>
      </c>
      <c r="E128" s="33">
        <f>IF(выгрузка__22[[#This Row],[Дата активации]]&lt;&gt;"",MONTH(выгрузка__22[[#This Row],[Дата активации]]),0)</f>
        <v>10</v>
      </c>
      <c r="F128" s="30"/>
      <c r="G128" s="33">
        <v>73902</v>
      </c>
      <c r="H128" s="33" t="s">
        <v>10</v>
      </c>
      <c r="I128" s="39" t="s">
        <v>1924</v>
      </c>
      <c r="J128" s="33" t="s">
        <v>1925</v>
      </c>
      <c r="K128" s="33">
        <v>30</v>
      </c>
      <c r="L128" s="33">
        <v>250</v>
      </c>
      <c r="M128" s="33">
        <v>280</v>
      </c>
      <c r="N128" s="33" t="s">
        <v>1863</v>
      </c>
      <c r="O128" s="30"/>
      <c r="P128" s="39" t="s">
        <v>19</v>
      </c>
      <c r="Q1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8" s="39">
        <f>IF(выгрузка__22[[#This Row],[Дата регистрации]]="",0,1)</f>
        <v>0</v>
      </c>
      <c r="S128" s="39">
        <f>IF(ISNA(VLOOKUP(выгрузка__22[[#This Row],[ЛС дилера]],'дилеры участники'!A:A,1,0)),0,1)</f>
        <v>0</v>
      </c>
      <c r="T1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" s="39">
        <f>IF(T128=1,IF(выгрузка__22[[#This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8" s="39" t="s">
        <v>1891</v>
      </c>
      <c r="X1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8" s="48">
        <f>IF(выгрузка__22[[#This Row],[Дата блокировки]]&lt;&gt;"",1,0)</f>
        <v>0</v>
      </c>
    </row>
    <row r="129" spans="1:25" x14ac:dyDescent="0.25">
      <c r="A129" s="30">
        <v>41560.605405092596</v>
      </c>
      <c r="B129" s="46">
        <v>916041</v>
      </c>
      <c r="C129" s="33">
        <v>8540162</v>
      </c>
      <c r="D129" s="30">
        <v>41561.442766203705</v>
      </c>
      <c r="E129" s="33">
        <f>IF(выгрузка__22[[#This Row],[Дата активации]]&lt;&gt;"",MONTH(выгрузка__22[[#This Row],[Дата активации]]),0)</f>
        <v>10</v>
      </c>
      <c r="F129" s="30"/>
      <c r="G129" s="33">
        <v>79956</v>
      </c>
      <c r="H129" s="33" t="s">
        <v>10</v>
      </c>
      <c r="I129" s="39" t="s">
        <v>1924</v>
      </c>
      <c r="J129" s="33" t="s">
        <v>1931</v>
      </c>
      <c r="K129" s="33">
        <v>30</v>
      </c>
      <c r="L129" s="33">
        <v>0</v>
      </c>
      <c r="M129" s="33">
        <v>30</v>
      </c>
      <c r="N129" s="33" t="s">
        <v>1863</v>
      </c>
      <c r="O129" s="30"/>
      <c r="P129" s="39" t="s">
        <v>30</v>
      </c>
      <c r="Q1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" s="39">
        <f>IF(выгрузка__22[[#This Row],[Дата регистрации]]="",0,1)</f>
        <v>0</v>
      </c>
      <c r="S129" s="39">
        <f>IF(ISNA(VLOOKUP(выгрузка__22[[#This Row],[ЛС дилера]],'дилеры участники'!A:A,1,0)),0,1)</f>
        <v>1</v>
      </c>
      <c r="T1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" s="39">
        <f>IF(T129=1,IF(выгрузка__22[[#This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9" s="39" t="s">
        <v>1892</v>
      </c>
      <c r="X1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29" s="48">
        <f>IF(выгрузка__22[[#This Row],[Дата блокировки]]&lt;&gt;"",1,0)</f>
        <v>0</v>
      </c>
    </row>
    <row r="130" spans="1:25" x14ac:dyDescent="0.25">
      <c r="A130" s="30">
        <v>41561.453564814816</v>
      </c>
      <c r="B130" s="46">
        <v>915339</v>
      </c>
      <c r="C130" s="33">
        <v>1755151</v>
      </c>
      <c r="D130" s="30">
        <v>41561.442048611112</v>
      </c>
      <c r="E130" s="33">
        <f>IF(выгрузка__22[[#This Row],[Дата активации]]&lt;&gt;"",MONTH(выгрузка__22[[#This Row],[Дата активации]]),0)</f>
        <v>10</v>
      </c>
      <c r="F130" s="30"/>
      <c r="G130" s="33">
        <v>64626</v>
      </c>
      <c r="H130" s="33" t="s">
        <v>10</v>
      </c>
      <c r="I130" s="39" t="s">
        <v>1924</v>
      </c>
      <c r="J130" s="33" t="s">
        <v>1931</v>
      </c>
      <c r="K130" s="33">
        <v>30</v>
      </c>
      <c r="L130" s="33">
        <v>0</v>
      </c>
      <c r="M130" s="33">
        <v>30</v>
      </c>
      <c r="N130" s="33" t="s">
        <v>1863</v>
      </c>
      <c r="O130" s="30"/>
      <c r="P130" s="39" t="s">
        <v>30</v>
      </c>
      <c r="Q1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" s="39">
        <f>IF(выгрузка__22[[#This Row],[Дата регистрации]]="",0,1)</f>
        <v>0</v>
      </c>
      <c r="S130" s="39">
        <f>IF(ISNA(VLOOKUP(выгрузка__22[[#This Row],[ЛС дилера]],'дилеры участники'!A:A,1,0)),0,1)</f>
        <v>0</v>
      </c>
      <c r="T1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" s="39">
        <f>IF(T130=1,IF(выгрузка__22[[#This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0" s="39" t="s">
        <v>1892</v>
      </c>
      <c r="X1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0" s="48">
        <f>IF(выгрузка__22[[#This Row],[Дата блокировки]]&lt;&gt;"",1,0)</f>
        <v>0</v>
      </c>
    </row>
    <row r="131" spans="1:25" x14ac:dyDescent="0.25">
      <c r="A131" s="30">
        <v>41561.776620370372</v>
      </c>
      <c r="B131" s="46">
        <v>915327</v>
      </c>
      <c r="C131" s="33">
        <v>8539397</v>
      </c>
      <c r="D131" s="30">
        <v>41561.409548611111</v>
      </c>
      <c r="E131" s="33">
        <f>IF(выгрузка__22[[#This Row],[Дата активации]]&lt;&gt;"",MONTH(выгрузка__22[[#This Row],[Дата активации]]),0)</f>
        <v>10</v>
      </c>
      <c r="F131" s="30"/>
      <c r="G131" s="33">
        <v>73902</v>
      </c>
      <c r="H131" s="33" t="s">
        <v>10</v>
      </c>
      <c r="I131" s="39" t="s">
        <v>1924</v>
      </c>
      <c r="J131" s="33" t="s">
        <v>1925</v>
      </c>
      <c r="K131" s="33">
        <v>30</v>
      </c>
      <c r="L131" s="33">
        <v>194</v>
      </c>
      <c r="M131" s="33">
        <v>224</v>
      </c>
      <c r="N131" s="33" t="s">
        <v>1863</v>
      </c>
      <c r="O131" s="30"/>
      <c r="P131" s="39" t="s">
        <v>19</v>
      </c>
      <c r="Q1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1" s="39">
        <f>IF(выгрузка__22[[#This Row],[Дата регистрации]]="",0,1)</f>
        <v>0</v>
      </c>
      <c r="S131" s="39">
        <f>IF(ISNA(VLOOKUP(выгрузка__22[[#This Row],[ЛС дилера]],'дилеры участники'!A:A,1,0)),0,1)</f>
        <v>0</v>
      </c>
      <c r="T1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" s="39">
        <f>IF(T131=1,IF(выгрузка__22[[#This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1" s="39" t="s">
        <v>1891</v>
      </c>
      <c r="X1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1" s="48">
        <f>IF(выгрузка__22[[#This Row],[Дата блокировки]]&lt;&gt;"",1,0)</f>
        <v>0</v>
      </c>
    </row>
    <row r="132" spans="1:25" x14ac:dyDescent="0.25">
      <c r="A132" s="30">
        <v>41562.653333333335</v>
      </c>
      <c r="B132" s="46">
        <v>910488</v>
      </c>
      <c r="C132" s="33">
        <v>1753795</v>
      </c>
      <c r="D132" s="30">
        <v>41561.409270833334</v>
      </c>
      <c r="E132" s="33">
        <f>IF(выгрузка__22[[#This Row],[Дата активации]]&lt;&gt;"",MONTH(выгрузка__22[[#This Row],[Дата активации]]),0)</f>
        <v>10</v>
      </c>
      <c r="F132" s="30">
        <v>41561.838888888888</v>
      </c>
      <c r="G132" s="33">
        <v>64626</v>
      </c>
      <c r="H132" s="33" t="s">
        <v>10</v>
      </c>
      <c r="I132" s="39" t="s">
        <v>1924</v>
      </c>
      <c r="J132" s="33" t="s">
        <v>1925</v>
      </c>
      <c r="K132" s="33">
        <v>220</v>
      </c>
      <c r="L132" s="33">
        <v>0</v>
      </c>
      <c r="M132" s="33">
        <v>220</v>
      </c>
      <c r="N132" s="33" t="s">
        <v>1863</v>
      </c>
      <c r="O132" s="30"/>
      <c r="P132" s="39" t="s">
        <v>19</v>
      </c>
      <c r="Q1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2" s="39">
        <f>IF(выгрузка__22[[#This Row],[Дата регистрации]]="",0,1)</f>
        <v>1</v>
      </c>
      <c r="S132" s="39">
        <f>IF(ISNA(VLOOKUP(выгрузка__22[[#This Row],[ЛС дилера]],'дилеры участники'!A:A,1,0)),0,1)</f>
        <v>0</v>
      </c>
      <c r="T1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" s="39">
        <f>IF(T132=1,IF(выгрузка__22[[#This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2" s="39" t="s">
        <v>1891</v>
      </c>
      <c r="X1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2" s="48">
        <f>IF(выгрузка__22[[#This Row],[Дата блокировки]]&lt;&gt;"",1,0)</f>
        <v>0</v>
      </c>
    </row>
    <row r="133" spans="1:25" x14ac:dyDescent="0.25">
      <c r="A133" s="30">
        <v>41562.806620370371</v>
      </c>
      <c r="B133" s="46">
        <v>910488</v>
      </c>
      <c r="C133" s="33">
        <v>1753795</v>
      </c>
      <c r="D133" s="30">
        <v>41561.409270833334</v>
      </c>
      <c r="E133" s="33">
        <f>IF(выгрузка__22[[#This Row],[Дата активации]]&lt;&gt;"",MONTH(выгрузка__22[[#This Row],[Дата активации]]),0)</f>
        <v>10</v>
      </c>
      <c r="F133" s="30">
        <v>41561.838888888888</v>
      </c>
      <c r="G133" s="33">
        <v>64626</v>
      </c>
      <c r="H133" s="33" t="s">
        <v>10</v>
      </c>
      <c r="I133" s="39" t="s">
        <v>1924</v>
      </c>
      <c r="J133" s="33" t="s">
        <v>1925</v>
      </c>
      <c r="K133" s="33">
        <v>220</v>
      </c>
      <c r="L133" s="33">
        <v>0</v>
      </c>
      <c r="M133" s="33">
        <v>220</v>
      </c>
      <c r="N133" s="33" t="s">
        <v>1863</v>
      </c>
      <c r="O133" s="30"/>
      <c r="P133" s="39" t="s">
        <v>19</v>
      </c>
      <c r="Q1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3" s="39">
        <f>IF(выгрузка__22[[#This Row],[Дата регистрации]]="",0,1)</f>
        <v>1</v>
      </c>
      <c r="S133" s="39">
        <f>IF(ISNA(VLOOKUP(выгрузка__22[[#This Row],[ЛС дилера]],'дилеры участники'!A:A,1,0)),0,1)</f>
        <v>0</v>
      </c>
      <c r="T1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" s="39">
        <f>IF(T133=1,IF(выгрузка__22[[#This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3" s="39" t="s">
        <v>1891</v>
      </c>
      <c r="X1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3" s="48">
        <f>IF(выгрузка__22[[#This Row],[Дата блокировки]]&lt;&gt;"",1,0)</f>
        <v>0</v>
      </c>
    </row>
    <row r="134" spans="1:25" x14ac:dyDescent="0.25">
      <c r="A134" s="30">
        <v>41560.71675925926</v>
      </c>
      <c r="B134" s="46">
        <v>915366</v>
      </c>
      <c r="C134" s="33">
        <v>1753793</v>
      </c>
      <c r="D134" s="30">
        <v>41561.339756944442</v>
      </c>
      <c r="E134" s="33">
        <f>IF(выгрузка__22[[#This Row],[Дата активации]]&lt;&gt;"",MONTH(выгрузка__22[[#This Row],[Дата активации]]),0)</f>
        <v>10</v>
      </c>
      <c r="F134" s="30">
        <v>41560.723368055558</v>
      </c>
      <c r="G134" s="33">
        <v>64626</v>
      </c>
      <c r="H134" s="33" t="s">
        <v>10</v>
      </c>
      <c r="I134" s="39" t="s">
        <v>1924</v>
      </c>
      <c r="J134" s="33" t="s">
        <v>1925</v>
      </c>
      <c r="K134" s="33">
        <v>220</v>
      </c>
      <c r="L134" s="33">
        <v>0</v>
      </c>
      <c r="M134" s="33">
        <v>220</v>
      </c>
      <c r="N134" s="33" t="s">
        <v>1863</v>
      </c>
      <c r="O134" s="30"/>
      <c r="P134" s="39" t="s">
        <v>19</v>
      </c>
      <c r="Q1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" s="39">
        <f>IF(выгрузка__22[[#This Row],[Дата регистрации]]="",0,1)</f>
        <v>1</v>
      </c>
      <c r="S134" s="39">
        <f>IF(ISNA(VLOOKUP(выгрузка__22[[#This Row],[ЛС дилера]],'дилеры участники'!A:A,1,0)),0,1)</f>
        <v>0</v>
      </c>
      <c r="T1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" s="39">
        <f>IF(T134=1,IF(выгрузка__22[[#This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4" s="39" t="s">
        <v>1891</v>
      </c>
      <c r="X1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4" s="48">
        <f>IF(выгрузка__22[[#This Row],[Дата блокировки]]&lt;&gt;"",1,0)</f>
        <v>0</v>
      </c>
    </row>
    <row r="135" spans="1:25" x14ac:dyDescent="0.25">
      <c r="A135" s="30">
        <v>41561.454444444447</v>
      </c>
      <c r="B135" s="46">
        <v>915339</v>
      </c>
      <c r="C135" s="33">
        <v>1753110</v>
      </c>
      <c r="D135" s="30">
        <v>41560.851747685185</v>
      </c>
      <c r="E135" s="33">
        <f>IF(выгрузка__22[[#This Row],[Дата активации]]&lt;&gt;"",MONTH(выгрузка__22[[#This Row],[Дата активации]]),0)</f>
        <v>10</v>
      </c>
      <c r="F135" s="30"/>
      <c r="G135" s="33">
        <v>64626</v>
      </c>
      <c r="H135" s="33" t="s">
        <v>10</v>
      </c>
      <c r="I135" s="39" t="s">
        <v>1924</v>
      </c>
      <c r="J135" s="33" t="s">
        <v>1931</v>
      </c>
      <c r="K135" s="33">
        <v>30</v>
      </c>
      <c r="L135" s="33">
        <v>0</v>
      </c>
      <c r="M135" s="33">
        <v>30</v>
      </c>
      <c r="N135" s="33" t="s">
        <v>1863</v>
      </c>
      <c r="O135" s="30"/>
      <c r="P135" s="39" t="s">
        <v>30</v>
      </c>
      <c r="Q1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" s="39">
        <f>IF(выгрузка__22[[#This Row],[Дата регистрации]]="",0,1)</f>
        <v>0</v>
      </c>
      <c r="S135" s="39">
        <f>IF(ISNA(VLOOKUP(выгрузка__22[[#This Row],[ЛС дилера]],'дилеры участники'!A:A,1,0)),0,1)</f>
        <v>0</v>
      </c>
      <c r="T1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" s="39">
        <f>IF(T135=1,IF(выгрузка__22[[#This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" s="39" t="s">
        <v>1892</v>
      </c>
      <c r="X1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5" s="48">
        <f>IF(выгрузка__22[[#This Row],[Дата блокировки]]&lt;&gt;"",1,0)</f>
        <v>0</v>
      </c>
    </row>
    <row r="136" spans="1:25" x14ac:dyDescent="0.25">
      <c r="A136" s="30">
        <v>41549.86446759259</v>
      </c>
      <c r="B136" s="46">
        <v>916534</v>
      </c>
      <c r="C136" s="33">
        <v>1698363</v>
      </c>
      <c r="D136" s="30">
        <v>41560.84584490741</v>
      </c>
      <c r="E136" s="33">
        <f>IF(выгрузка__22[[#This Row],[Дата активации]]&lt;&gt;"",MONTH(выгрузка__22[[#This Row],[Дата активации]]),0)</f>
        <v>10</v>
      </c>
      <c r="F136" s="30"/>
      <c r="G136" s="33">
        <v>64626</v>
      </c>
      <c r="H136" s="33" t="s">
        <v>10</v>
      </c>
      <c r="I136" s="39" t="s">
        <v>1927</v>
      </c>
      <c r="J136" s="33" t="s">
        <v>1931</v>
      </c>
      <c r="K136" s="33">
        <v>30</v>
      </c>
      <c r="L136" s="33">
        <v>0</v>
      </c>
      <c r="M136" s="33">
        <v>30</v>
      </c>
      <c r="N136" s="33" t="s">
        <v>1863</v>
      </c>
      <c r="O136" s="30"/>
      <c r="P136" s="39" t="s">
        <v>30</v>
      </c>
      <c r="Q1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" s="39">
        <f>IF(выгрузка__22[[#This Row],[Дата регистрации]]="",0,1)</f>
        <v>0</v>
      </c>
      <c r="S136" s="39">
        <f>IF(ISNA(VLOOKUP(выгрузка__22[[#This Row],[ЛС дилера]],'дилеры участники'!A:A,1,0)),0,1)</f>
        <v>0</v>
      </c>
      <c r="T1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" s="39">
        <f>IF(T136=1,IF(выгрузка__22[[#This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6" s="39" t="s">
        <v>1892</v>
      </c>
      <c r="X1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6" s="48">
        <f>IF(выгрузка__22[[#This Row],[Дата блокировки]]&lt;&gt;"",1,0)</f>
        <v>0</v>
      </c>
    </row>
    <row r="137" spans="1:25" x14ac:dyDescent="0.25">
      <c r="A137" s="30">
        <v>41560.411053240743</v>
      </c>
      <c r="B137" s="46">
        <v>916366</v>
      </c>
      <c r="C137" s="33">
        <v>1750475</v>
      </c>
      <c r="D137" s="30">
        <v>41560.646574074075</v>
      </c>
      <c r="E137" s="33">
        <f>IF(выгрузка__22[[#This Row],[Дата активации]]&lt;&gt;"",MONTH(выгрузка__22[[#This Row],[Дата активации]]),0)</f>
        <v>10</v>
      </c>
      <c r="F137" s="30"/>
      <c r="G137" s="33">
        <v>73902</v>
      </c>
      <c r="H137" s="33" t="s">
        <v>10</v>
      </c>
      <c r="I137" s="39" t="s">
        <v>1924</v>
      </c>
      <c r="J137" s="33" t="s">
        <v>1925</v>
      </c>
      <c r="K137" s="33">
        <v>30</v>
      </c>
      <c r="L137" s="33">
        <v>240.03</v>
      </c>
      <c r="M137" s="33">
        <v>270.02999999999997</v>
      </c>
      <c r="N137" s="33" t="s">
        <v>1863</v>
      </c>
      <c r="O137" s="30"/>
      <c r="P137" s="39" t="s">
        <v>19</v>
      </c>
      <c r="Q1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" s="39">
        <f>IF(выгрузка__22[[#This Row],[Дата регистрации]]="",0,1)</f>
        <v>0</v>
      </c>
      <c r="S137" s="39">
        <f>IF(ISNA(VLOOKUP(выгрузка__22[[#This Row],[ЛС дилера]],'дилеры участники'!A:A,1,0)),0,1)</f>
        <v>0</v>
      </c>
      <c r="T1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" s="39">
        <f>IF(T137=1,IF(выгрузка__22[[#This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7" s="39" t="s">
        <v>1891</v>
      </c>
      <c r="X1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7" s="48">
        <f>IF(выгрузка__22[[#This Row],[Дата блокировки]]&lt;&gt;"",1,0)</f>
        <v>0</v>
      </c>
    </row>
    <row r="138" spans="1:25" x14ac:dyDescent="0.25">
      <c r="A138" s="30">
        <v>41553.566655092596</v>
      </c>
      <c r="B138" s="46">
        <v>919100</v>
      </c>
      <c r="C138" s="33">
        <v>1699872</v>
      </c>
      <c r="D138" s="30">
        <v>41560.537002314813</v>
      </c>
      <c r="E138" s="33">
        <f>IF(выгрузка__22[[#This Row],[Дата активации]]&lt;&gt;"",MONTH(выгрузка__22[[#This Row],[Дата активации]]),0)</f>
        <v>10</v>
      </c>
      <c r="F138" s="30"/>
      <c r="G138" s="33">
        <v>64626</v>
      </c>
      <c r="H138" s="33" t="s">
        <v>10</v>
      </c>
      <c r="I138" s="39" t="s">
        <v>1927</v>
      </c>
      <c r="J138" s="33" t="s">
        <v>1931</v>
      </c>
      <c r="K138" s="33">
        <v>30</v>
      </c>
      <c r="L138" s="33">
        <v>0</v>
      </c>
      <c r="M138" s="33">
        <v>30</v>
      </c>
      <c r="N138" s="33" t="s">
        <v>1863</v>
      </c>
      <c r="O138" s="30"/>
      <c r="P138" s="39" t="s">
        <v>30</v>
      </c>
      <c r="Q1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" s="39">
        <f>IF(выгрузка__22[[#This Row],[Дата регистрации]]="",0,1)</f>
        <v>0</v>
      </c>
      <c r="S138" s="39">
        <f>IF(ISNA(VLOOKUP(выгрузка__22[[#This Row],[ЛС дилера]],'дилеры участники'!A:A,1,0)),0,1)</f>
        <v>0</v>
      </c>
      <c r="T1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" s="39">
        <f>IF(T138=1,IF(выгрузка__22[[#This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" s="39" t="s">
        <v>1892</v>
      </c>
      <c r="X1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8" s="48">
        <f>IF(выгрузка__22[[#This Row],[Дата блокировки]]&lt;&gt;"",1,0)</f>
        <v>0</v>
      </c>
    </row>
    <row r="139" spans="1:25" x14ac:dyDescent="0.25">
      <c r="A139" s="30">
        <v>41560.579201388886</v>
      </c>
      <c r="B139" s="46">
        <v>917594</v>
      </c>
      <c r="C139" s="33">
        <v>1750493</v>
      </c>
      <c r="D139" s="30">
        <v>41560.494895833333</v>
      </c>
      <c r="E139" s="33">
        <f>IF(выгрузка__22[[#This Row],[Дата активации]]&lt;&gt;"",MONTH(выгрузка__22[[#This Row],[Дата активации]]),0)</f>
        <v>10</v>
      </c>
      <c r="F139" s="30">
        <v>41560.598425925928</v>
      </c>
      <c r="G139" s="33">
        <v>64626</v>
      </c>
      <c r="H139" s="33" t="s">
        <v>10</v>
      </c>
      <c r="I139" s="39" t="s">
        <v>1924</v>
      </c>
      <c r="J139" s="33" t="s">
        <v>1925</v>
      </c>
      <c r="K139" s="33">
        <v>220</v>
      </c>
      <c r="L139" s="33">
        <v>41.5</v>
      </c>
      <c r="M139" s="33">
        <v>261.5</v>
      </c>
      <c r="N139" s="33" t="s">
        <v>1863</v>
      </c>
      <c r="O139" s="30"/>
      <c r="P139" s="39" t="s">
        <v>19</v>
      </c>
      <c r="Q1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" s="39">
        <f>IF(выгрузка__22[[#This Row],[Дата регистрации]]="",0,1)</f>
        <v>1</v>
      </c>
      <c r="S139" s="39">
        <f>IF(ISNA(VLOOKUP(выгрузка__22[[#This Row],[ЛС дилера]],'дилеры участники'!A:A,1,0)),0,1)</f>
        <v>0</v>
      </c>
      <c r="T1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" s="39">
        <f>IF(T139=1,IF(выгрузка__22[[#This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9" s="39" t="s">
        <v>1891</v>
      </c>
      <c r="X1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39" s="48">
        <f>IF(выгрузка__22[[#This Row],[Дата блокировки]]&lt;&gt;"",1,0)</f>
        <v>0</v>
      </c>
    </row>
    <row r="140" spans="1:25" x14ac:dyDescent="0.25">
      <c r="A140" s="30">
        <v>41561.361226851855</v>
      </c>
      <c r="B140" s="46">
        <v>910466</v>
      </c>
      <c r="C140" s="33">
        <v>1754049</v>
      </c>
      <c r="D140" s="30">
        <v>41560.47556712963</v>
      </c>
      <c r="E140" s="33">
        <f>IF(выгрузка__22[[#This Row],[Дата активации]]&lt;&gt;"",MONTH(выгрузка__22[[#This Row],[Дата активации]]),0)</f>
        <v>10</v>
      </c>
      <c r="F140" s="30"/>
      <c r="G140" s="33">
        <v>64626</v>
      </c>
      <c r="H140" s="33" t="s">
        <v>10</v>
      </c>
      <c r="I140" s="39" t="s">
        <v>1924</v>
      </c>
      <c r="J140" s="33" t="s">
        <v>1931</v>
      </c>
      <c r="K140" s="33">
        <v>30</v>
      </c>
      <c r="L140" s="33">
        <v>0</v>
      </c>
      <c r="M140" s="33">
        <v>30</v>
      </c>
      <c r="N140" s="33" t="s">
        <v>1863</v>
      </c>
      <c r="O140" s="30"/>
      <c r="P140" s="39" t="s">
        <v>30</v>
      </c>
      <c r="Q1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" s="39">
        <f>IF(выгрузка__22[[#This Row],[Дата регистрации]]="",0,1)</f>
        <v>0</v>
      </c>
      <c r="S140" s="39">
        <f>IF(ISNA(VLOOKUP(выгрузка__22[[#This Row],[ЛС дилера]],'дилеры участники'!A:A,1,0)),0,1)</f>
        <v>0</v>
      </c>
      <c r="T1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" s="39">
        <f>IF(T140=1,IF(выгрузка__22[[#This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" s="39" t="s">
        <v>1892</v>
      </c>
      <c r="X1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0" s="48">
        <f>IF(выгрузка__22[[#This Row],[Дата блокировки]]&lt;&gt;"",1,0)</f>
        <v>0</v>
      </c>
    </row>
    <row r="141" spans="1:25" x14ac:dyDescent="0.25">
      <c r="A141" s="30">
        <v>41560.411238425928</v>
      </c>
      <c r="B141" s="46">
        <v>916366</v>
      </c>
      <c r="C141" s="33">
        <v>8533012</v>
      </c>
      <c r="D141" s="30">
        <v>41560.422500000001</v>
      </c>
      <c r="E141" s="33">
        <f>IF(выгрузка__22[[#This Row],[Дата активации]]&lt;&gt;"",MONTH(выгрузка__22[[#This Row],[Дата активации]]),0)</f>
        <v>10</v>
      </c>
      <c r="F141" s="30"/>
      <c r="G141" s="33">
        <v>73902</v>
      </c>
      <c r="H141" s="33" t="s">
        <v>10</v>
      </c>
      <c r="I141" s="39" t="s">
        <v>1924</v>
      </c>
      <c r="J141" s="33" t="s">
        <v>1925</v>
      </c>
      <c r="K141" s="33">
        <v>30</v>
      </c>
      <c r="L141" s="33">
        <v>203.7</v>
      </c>
      <c r="M141" s="33">
        <v>233.7</v>
      </c>
      <c r="N141" s="33" t="s">
        <v>1863</v>
      </c>
      <c r="O141" s="30"/>
      <c r="P141" s="39" t="s">
        <v>19</v>
      </c>
      <c r="Q1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" s="39">
        <f>IF(выгрузка__22[[#This Row],[Дата регистрации]]="",0,1)</f>
        <v>0</v>
      </c>
      <c r="S141" s="39">
        <f>IF(ISNA(VLOOKUP(выгрузка__22[[#This Row],[ЛС дилера]],'дилеры участники'!A:A,1,0)),0,1)</f>
        <v>0</v>
      </c>
      <c r="T1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" s="39">
        <f>IF(T141=1,IF(выгрузка__22[[#This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1" s="39" t="s">
        <v>1891</v>
      </c>
      <c r="X1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1" s="48">
        <f>IF(выгрузка__22[[#This Row],[Дата блокировки]]&lt;&gt;"",1,0)</f>
        <v>0</v>
      </c>
    </row>
    <row r="142" spans="1:25" x14ac:dyDescent="0.25">
      <c r="A142" s="30">
        <v>41560.663148148145</v>
      </c>
      <c r="B142" s="46">
        <v>915141</v>
      </c>
      <c r="C142" s="33">
        <v>1698569</v>
      </c>
      <c r="D142" s="30">
        <v>41560.386331018519</v>
      </c>
      <c r="E142" s="33">
        <f>IF(выгрузка__22[[#This Row],[Дата активации]]&lt;&gt;"",MONTH(выгрузка__22[[#This Row],[Дата активации]]),0)</f>
        <v>10</v>
      </c>
      <c r="F142" s="30"/>
      <c r="G142" s="33">
        <v>64626</v>
      </c>
      <c r="H142" s="33" t="s">
        <v>10</v>
      </c>
      <c r="I142" s="39" t="s">
        <v>1924</v>
      </c>
      <c r="J142" s="33" t="s">
        <v>1931</v>
      </c>
      <c r="K142" s="33">
        <v>30</v>
      </c>
      <c r="L142" s="33">
        <v>0</v>
      </c>
      <c r="M142" s="33">
        <v>30</v>
      </c>
      <c r="N142" s="33" t="s">
        <v>1863</v>
      </c>
      <c r="O142" s="30"/>
      <c r="P142" s="39" t="s">
        <v>30</v>
      </c>
      <c r="Q1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" s="39">
        <f>IF(выгрузка__22[[#This Row],[Дата регистрации]]="",0,1)</f>
        <v>0</v>
      </c>
      <c r="S142" s="39">
        <f>IF(ISNA(VLOOKUP(выгрузка__22[[#This Row],[ЛС дилера]],'дилеры участники'!A:A,1,0)),0,1)</f>
        <v>0</v>
      </c>
      <c r="T1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" s="39">
        <f>IF(T142=1,IF(выгрузка__22[[#This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2" s="39" t="s">
        <v>1892</v>
      </c>
      <c r="X1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2" s="48">
        <f>IF(выгрузка__22[[#This Row],[Дата блокировки]]&lt;&gt;"",1,0)</f>
        <v>0</v>
      </c>
    </row>
    <row r="143" spans="1:25" x14ac:dyDescent="0.25">
      <c r="A143" s="30">
        <v>41560.663611111115</v>
      </c>
      <c r="B143" s="46">
        <v>915141</v>
      </c>
      <c r="C143" s="33">
        <v>1698563</v>
      </c>
      <c r="D143" s="30">
        <v>41560.386041666665</v>
      </c>
      <c r="E143" s="33">
        <f>IF(выгрузка__22[[#This Row],[Дата активации]]&lt;&gt;"",MONTH(выгрузка__22[[#This Row],[Дата активации]]),0)</f>
        <v>10</v>
      </c>
      <c r="F143" s="30"/>
      <c r="G143" s="33">
        <v>64626</v>
      </c>
      <c r="H143" s="33" t="s">
        <v>10</v>
      </c>
      <c r="I143" s="39" t="s">
        <v>1924</v>
      </c>
      <c r="J143" s="33" t="s">
        <v>1931</v>
      </c>
      <c r="K143" s="33">
        <v>30</v>
      </c>
      <c r="L143" s="33">
        <v>0</v>
      </c>
      <c r="M143" s="33">
        <v>30</v>
      </c>
      <c r="N143" s="33" t="s">
        <v>1863</v>
      </c>
      <c r="O143" s="30"/>
      <c r="P143" s="39" t="s">
        <v>30</v>
      </c>
      <c r="Q1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" s="39">
        <f>IF(выгрузка__22[[#This Row],[Дата регистрации]]="",0,1)</f>
        <v>0</v>
      </c>
      <c r="S143" s="39">
        <f>IF(ISNA(VLOOKUP(выгрузка__22[[#This Row],[ЛС дилера]],'дилеры участники'!A:A,1,0)),0,1)</f>
        <v>0</v>
      </c>
      <c r="T1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" s="39">
        <f>IF(T143=1,IF(выгрузка__22[[#This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3" s="39" t="s">
        <v>1892</v>
      </c>
      <c r="X1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3" s="48">
        <f>IF(выгрузка__22[[#This Row],[Дата блокировки]]&lt;&gt;"",1,0)</f>
        <v>0</v>
      </c>
    </row>
    <row r="144" spans="1:25" x14ac:dyDescent="0.25">
      <c r="A144" s="30">
        <v>41562.904131944444</v>
      </c>
      <c r="B144" s="46">
        <v>916531</v>
      </c>
      <c r="C144" s="33">
        <v>8544559</v>
      </c>
      <c r="D144" s="30">
        <v>41560.359236111108</v>
      </c>
      <c r="E144" s="33">
        <f>IF(выгрузка__22[[#This Row],[Дата активации]]&lt;&gt;"",MONTH(выгрузка__22[[#This Row],[Дата активации]]),0)</f>
        <v>10</v>
      </c>
      <c r="F144" s="30"/>
      <c r="G144" s="33">
        <v>64628</v>
      </c>
      <c r="H144" s="33" t="s">
        <v>10</v>
      </c>
      <c r="I144" s="39" t="s">
        <v>1924</v>
      </c>
      <c r="J144" s="33" t="s">
        <v>1925</v>
      </c>
      <c r="K144" s="33">
        <v>30</v>
      </c>
      <c r="L144" s="33">
        <v>194</v>
      </c>
      <c r="M144" s="33">
        <v>224</v>
      </c>
      <c r="N144" s="33" t="s">
        <v>1863</v>
      </c>
      <c r="O144" s="30"/>
      <c r="P144" s="39" t="s">
        <v>19</v>
      </c>
      <c r="Q1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4" s="39">
        <f>IF(выгрузка__22[[#This Row],[Дата регистрации]]="",0,1)</f>
        <v>0</v>
      </c>
      <c r="S144" s="39">
        <f>IF(ISNA(VLOOKUP(выгрузка__22[[#This Row],[ЛС дилера]],'дилеры участники'!A:A,1,0)),0,1)</f>
        <v>0</v>
      </c>
      <c r="T1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" s="39">
        <f>IF(T144=1,IF(выгрузка__22[[#This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4" s="39" t="s">
        <v>1891</v>
      </c>
      <c r="X1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4" s="48">
        <f>IF(выгрузка__22[[#This Row],[Дата блокировки]]&lt;&gt;"",1,0)</f>
        <v>0</v>
      </c>
    </row>
    <row r="145" spans="1:25" x14ac:dyDescent="0.25">
      <c r="A145" s="30">
        <v>41562.939849537041</v>
      </c>
      <c r="B145" s="46">
        <v>910470</v>
      </c>
      <c r="C145" s="33">
        <v>8544559</v>
      </c>
      <c r="D145" s="30">
        <v>41559.996331018519</v>
      </c>
      <c r="E145" s="33">
        <f>IF(выгрузка__22[[#This Row],[Дата активации]]&lt;&gt;"",MONTH(выгрузка__22[[#This Row],[Дата активации]]),0)</f>
        <v>10</v>
      </c>
      <c r="F145" s="30"/>
      <c r="G145" s="33">
        <v>64628</v>
      </c>
      <c r="H145" s="33" t="s">
        <v>10</v>
      </c>
      <c r="I145" s="39" t="s">
        <v>1924</v>
      </c>
      <c r="J145" s="33" t="s">
        <v>1925</v>
      </c>
      <c r="K145" s="33">
        <v>30</v>
      </c>
      <c r="L145" s="33">
        <v>220</v>
      </c>
      <c r="M145" s="33">
        <v>250</v>
      </c>
      <c r="N145" s="33" t="s">
        <v>1863</v>
      </c>
      <c r="O145" s="30"/>
      <c r="P145" s="39" t="s">
        <v>19</v>
      </c>
      <c r="Q1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5" s="39">
        <f>IF(выгрузка__22[[#This Row],[Дата регистрации]]="",0,1)</f>
        <v>0</v>
      </c>
      <c r="S145" s="39">
        <f>IF(ISNA(VLOOKUP(выгрузка__22[[#This Row],[ЛС дилера]],'дилеры участники'!A:A,1,0)),0,1)</f>
        <v>0</v>
      </c>
      <c r="T1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" s="39">
        <f>IF(T145=1,IF(выгрузка__22[[#This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5" s="39" t="s">
        <v>1891</v>
      </c>
      <c r="X1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5" s="48">
        <f>IF(выгрузка__22[[#This Row],[Дата блокировки]]&lt;&gt;"",1,0)</f>
        <v>0</v>
      </c>
    </row>
    <row r="146" spans="1:25" x14ac:dyDescent="0.25">
      <c r="A146" s="30">
        <v>41558.8983912037</v>
      </c>
      <c r="B146" s="46">
        <v>916534</v>
      </c>
      <c r="C146" s="33">
        <v>1698382</v>
      </c>
      <c r="D146" s="30">
        <v>41559.922824074078</v>
      </c>
      <c r="E146" s="33">
        <f>IF(выгрузка__22[[#This Row],[Дата активации]]&lt;&gt;"",MONTH(выгрузка__22[[#This Row],[Дата активации]]),0)</f>
        <v>10</v>
      </c>
      <c r="F146" s="30">
        <v>41560.958402777775</v>
      </c>
      <c r="G146" s="33">
        <v>64626</v>
      </c>
      <c r="H146" s="33" t="s">
        <v>10</v>
      </c>
      <c r="I146" s="39" t="s">
        <v>1924</v>
      </c>
      <c r="J146" s="33" t="s">
        <v>1931</v>
      </c>
      <c r="K146" s="33">
        <v>30</v>
      </c>
      <c r="L146" s="33">
        <v>48.5</v>
      </c>
      <c r="M146" s="33">
        <v>78.5</v>
      </c>
      <c r="N146" s="33" t="s">
        <v>1863</v>
      </c>
      <c r="O146" s="30"/>
      <c r="P146" s="39" t="s">
        <v>30</v>
      </c>
      <c r="Q1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" s="39">
        <f>IF(выгрузка__22[[#This Row],[Дата регистрации]]="",0,1)</f>
        <v>1</v>
      </c>
      <c r="S146" s="39">
        <f>IF(ISNA(VLOOKUP(выгрузка__22[[#This Row],[ЛС дилера]],'дилеры участники'!A:A,1,0)),0,1)</f>
        <v>0</v>
      </c>
      <c r="T1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" s="39">
        <f>IF(T146=1,IF(выгрузка__22[[#This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" s="39" t="s">
        <v>1892</v>
      </c>
      <c r="X1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6" s="48">
        <f>IF(выгрузка__22[[#This Row],[Дата блокировки]]&lt;&gt;"",1,0)</f>
        <v>0</v>
      </c>
    </row>
    <row r="147" spans="1:25" x14ac:dyDescent="0.25">
      <c r="A147" s="30">
        <v>41556.578692129631</v>
      </c>
      <c r="B147" s="46">
        <v>915339</v>
      </c>
      <c r="C147" s="33">
        <v>1755177</v>
      </c>
      <c r="D147" s="30">
        <v>41559.919652777775</v>
      </c>
      <c r="E147" s="33">
        <f>IF(выгрузка__22[[#This Row],[Дата активации]]&lt;&gt;"",MONTH(выгрузка__22[[#This Row],[Дата активации]]),0)</f>
        <v>10</v>
      </c>
      <c r="F147" s="30"/>
      <c r="G147" s="33">
        <v>64626</v>
      </c>
      <c r="H147" s="33" t="s">
        <v>10</v>
      </c>
      <c r="I147" s="39" t="s">
        <v>1924</v>
      </c>
      <c r="J147" s="33" t="s">
        <v>1931</v>
      </c>
      <c r="K147" s="33">
        <v>30</v>
      </c>
      <c r="L147" s="33">
        <v>50</v>
      </c>
      <c r="M147" s="33">
        <v>80</v>
      </c>
      <c r="N147" s="33" t="s">
        <v>1863</v>
      </c>
      <c r="O147" s="30"/>
      <c r="P147" s="39" t="s">
        <v>30</v>
      </c>
      <c r="Q1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7" s="39">
        <f>IF(выгрузка__22[[#This Row],[Дата регистрации]]="",0,1)</f>
        <v>0</v>
      </c>
      <c r="S147" s="39">
        <f>IF(ISNA(VLOOKUP(выгрузка__22[[#This Row],[ЛС дилера]],'дилеры участники'!A:A,1,0)),0,1)</f>
        <v>0</v>
      </c>
      <c r="T1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" s="39">
        <f>IF(T147=1,IF(выгрузка__22[[#This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" s="39" t="s">
        <v>1892</v>
      </c>
      <c r="X1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7" s="48">
        <f>IF(выгрузка__22[[#This Row],[Дата блокировки]]&lt;&gt;"",1,0)</f>
        <v>0</v>
      </c>
    </row>
    <row r="148" spans="1:25" x14ac:dyDescent="0.25">
      <c r="A148" s="30">
        <v>41560.839675925927</v>
      </c>
      <c r="B148" s="46">
        <v>910480</v>
      </c>
      <c r="C148" s="33">
        <v>1753793</v>
      </c>
      <c r="D148" s="30">
        <v>41559.919317129628</v>
      </c>
      <c r="E148" s="33">
        <f>IF(выгрузка__22[[#This Row],[Дата активации]]&lt;&gt;"",MONTH(выгрузка__22[[#This Row],[Дата активации]]),0)</f>
        <v>10</v>
      </c>
      <c r="F148" s="30">
        <v>41560.847488425927</v>
      </c>
      <c r="G148" s="33">
        <v>64626</v>
      </c>
      <c r="H148" s="33" t="s">
        <v>10</v>
      </c>
      <c r="I148" s="39" t="s">
        <v>1924</v>
      </c>
      <c r="J148" s="33" t="s">
        <v>1925</v>
      </c>
      <c r="K148" s="33">
        <v>220</v>
      </c>
      <c r="L148" s="33">
        <v>91.01</v>
      </c>
      <c r="M148" s="33">
        <v>311.01</v>
      </c>
      <c r="N148" s="33" t="s">
        <v>1863</v>
      </c>
      <c r="O148" s="30"/>
      <c r="P148" s="39" t="s">
        <v>19</v>
      </c>
      <c r="Q1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" s="39">
        <f>IF(выгрузка__22[[#This Row],[Дата регистрации]]="",0,1)</f>
        <v>1</v>
      </c>
      <c r="S148" s="39">
        <f>IF(ISNA(VLOOKUP(выгрузка__22[[#This Row],[ЛС дилера]],'дилеры участники'!A:A,1,0)),0,1)</f>
        <v>0</v>
      </c>
      <c r="T1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" s="39">
        <f>IF(T148=1,IF(выгрузка__22[[#This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8" s="39" t="s">
        <v>1891</v>
      </c>
      <c r="X1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8" s="48">
        <f>IF(выгрузка__22[[#This Row],[Дата блокировки]]&lt;&gt;"",1,0)</f>
        <v>0</v>
      </c>
    </row>
    <row r="149" spans="1:25" x14ac:dyDescent="0.25">
      <c r="A149" s="30">
        <v>41563.366898148146</v>
      </c>
      <c r="B149" s="46">
        <v>910466</v>
      </c>
      <c r="C149" s="33">
        <v>1697834</v>
      </c>
      <c r="D149" s="30">
        <v>41559.86509259259</v>
      </c>
      <c r="E149" s="33">
        <f>IF(выгрузка__22[[#This Row],[Дата активации]]&lt;&gt;"",MONTH(выгрузка__22[[#This Row],[Дата активации]]),0)</f>
        <v>10</v>
      </c>
      <c r="F149" s="30"/>
      <c r="G149" s="33">
        <v>64628</v>
      </c>
      <c r="H149" s="33" t="s">
        <v>10</v>
      </c>
      <c r="I149" s="39" t="s">
        <v>1924</v>
      </c>
      <c r="J149" s="33" t="s">
        <v>1926</v>
      </c>
      <c r="K149" s="33">
        <v>50</v>
      </c>
      <c r="L149" s="33">
        <v>0</v>
      </c>
      <c r="M149" s="33">
        <v>50</v>
      </c>
      <c r="N149" s="33" t="s">
        <v>1863</v>
      </c>
      <c r="O149" s="30"/>
      <c r="P149" s="39" t="s">
        <v>37</v>
      </c>
      <c r="Q1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9" s="39">
        <f>IF(выгрузка__22[[#This Row],[Дата регистрации]]="",0,1)</f>
        <v>0</v>
      </c>
      <c r="S149" s="39">
        <f>IF(ISNA(VLOOKUP(выгрузка__22[[#This Row],[ЛС дилера]],'дилеры участники'!A:A,1,0)),0,1)</f>
        <v>0</v>
      </c>
      <c r="T1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" s="39">
        <f>IF(T149=1,IF(выгрузка__22[[#This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9" s="39" t="s">
        <v>1895</v>
      </c>
      <c r="X1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49" s="48">
        <f>IF(выгрузка__22[[#This Row],[Дата блокировки]]&lt;&gt;"",1,0)</f>
        <v>0</v>
      </c>
    </row>
    <row r="150" spans="1:25" x14ac:dyDescent="0.25">
      <c r="A150" s="30">
        <v>41558.752708333333</v>
      </c>
      <c r="B150" s="46">
        <v>985111</v>
      </c>
      <c r="C150" s="33">
        <v>8539397</v>
      </c>
      <c r="D150" s="30">
        <v>41559.850416666668</v>
      </c>
      <c r="E150" s="33">
        <f>IF(выгрузка__22[[#This Row],[Дата активации]]&lt;&gt;"",MONTH(выгрузка__22[[#This Row],[Дата активации]]),0)</f>
        <v>10</v>
      </c>
      <c r="F150" s="30">
        <v>41560.800474537034</v>
      </c>
      <c r="G150" s="33">
        <v>73902</v>
      </c>
      <c r="H150" s="33" t="s">
        <v>10</v>
      </c>
      <c r="I150" s="39" t="s">
        <v>1924</v>
      </c>
      <c r="J150" s="33" t="s">
        <v>1925</v>
      </c>
      <c r="K150" s="33">
        <v>30</v>
      </c>
      <c r="L150" s="33">
        <v>237.52</v>
      </c>
      <c r="M150" s="33">
        <v>267.52</v>
      </c>
      <c r="N150" s="33" t="s">
        <v>1863</v>
      </c>
      <c r="O150" s="30"/>
      <c r="P150" s="39" t="s">
        <v>19</v>
      </c>
      <c r="Q1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" s="39">
        <f>IF(выгрузка__22[[#This Row],[Дата регистрации]]="",0,1)</f>
        <v>1</v>
      </c>
      <c r="S150" s="39">
        <f>IF(ISNA(VLOOKUP(выгрузка__22[[#This Row],[ЛС дилера]],'дилеры участники'!A:A,1,0)),0,1)</f>
        <v>0</v>
      </c>
      <c r="T1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" s="39">
        <f>IF(T150=1,IF(выгрузка__22[[#This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0" s="39" t="s">
        <v>1891</v>
      </c>
      <c r="X1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0" s="48">
        <f>IF(выгрузка__22[[#This Row],[Дата блокировки]]&lt;&gt;"",1,0)</f>
        <v>0</v>
      </c>
    </row>
    <row r="151" spans="1:25" x14ac:dyDescent="0.25">
      <c r="A151" s="30">
        <v>41562.89875</v>
      </c>
      <c r="B151" s="46">
        <v>916531</v>
      </c>
      <c r="C151" s="33">
        <v>8524542</v>
      </c>
      <c r="D151" s="30">
        <v>41559.838587962964</v>
      </c>
      <c r="E151" s="33">
        <f>IF(выгрузка__22[[#This Row],[Дата активации]]&lt;&gt;"",MONTH(выгрузка__22[[#This Row],[Дата активации]]),0)</f>
        <v>10</v>
      </c>
      <c r="F151" s="30"/>
      <c r="G151" s="33">
        <v>64628</v>
      </c>
      <c r="H151" s="33" t="s">
        <v>10</v>
      </c>
      <c r="I151" s="39" t="s">
        <v>1924</v>
      </c>
      <c r="J151" s="33" t="s">
        <v>1930</v>
      </c>
      <c r="K151" s="33">
        <v>949</v>
      </c>
      <c r="L151" s="33">
        <v>0</v>
      </c>
      <c r="M151" s="33">
        <v>949</v>
      </c>
      <c r="N151" s="33" t="s">
        <v>1863</v>
      </c>
      <c r="O151" s="30"/>
      <c r="P151" s="39" t="s">
        <v>40</v>
      </c>
      <c r="Q1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1" s="39">
        <f>IF(выгрузка__22[[#This Row],[Дата регистрации]]="",0,1)</f>
        <v>0</v>
      </c>
      <c r="S151" s="39">
        <f>IF(ISNA(VLOOKUP(выгрузка__22[[#This Row],[ЛС дилера]],'дилеры участники'!A:A,1,0)),0,1)</f>
        <v>0</v>
      </c>
      <c r="T1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" s="39">
        <f>IF(T151=1,IF(выгрузка__22[[#This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1" s="39" t="s">
        <v>1893</v>
      </c>
      <c r="X1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1" s="48">
        <f>IF(выгрузка__22[[#This Row],[Дата блокировки]]&lt;&gt;"",1,0)</f>
        <v>0</v>
      </c>
    </row>
    <row r="152" spans="1:25" x14ac:dyDescent="0.25">
      <c r="A152" s="30">
        <v>41560.766469907408</v>
      </c>
      <c r="B152" s="46">
        <v>916681</v>
      </c>
      <c r="C152" s="33">
        <v>8524542</v>
      </c>
      <c r="D152" s="30">
        <v>41559.838587962964</v>
      </c>
      <c r="E152" s="33">
        <f>IF(выгрузка__22[[#This Row],[Дата активации]]&lt;&gt;"",MONTH(выгрузка__22[[#This Row],[Дата активации]]),0)</f>
        <v>10</v>
      </c>
      <c r="F152" s="30"/>
      <c r="G152" s="33">
        <v>64628</v>
      </c>
      <c r="H152" s="33" t="s">
        <v>10</v>
      </c>
      <c r="I152" s="39" t="s">
        <v>1924</v>
      </c>
      <c r="J152" s="33" t="s">
        <v>1930</v>
      </c>
      <c r="K152" s="33">
        <v>949</v>
      </c>
      <c r="L152" s="33">
        <v>0</v>
      </c>
      <c r="M152" s="33">
        <v>949</v>
      </c>
      <c r="N152" s="33" t="s">
        <v>1863</v>
      </c>
      <c r="O152" s="30"/>
      <c r="P152" s="39" t="s">
        <v>40</v>
      </c>
      <c r="Q1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" s="39">
        <f>IF(выгрузка__22[[#This Row],[Дата регистрации]]="",0,1)</f>
        <v>0</v>
      </c>
      <c r="S152" s="39">
        <f>IF(ISNA(VLOOKUP(выгрузка__22[[#This Row],[ЛС дилера]],'дилеры участники'!A:A,1,0)),0,1)</f>
        <v>0</v>
      </c>
      <c r="T1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" s="39">
        <f>IF(T152=1,IF(выгрузка__22[[#This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2" s="39" t="s">
        <v>1893</v>
      </c>
      <c r="X1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2" s="48">
        <f>IF(выгрузка__22[[#This Row],[Дата блокировки]]&lt;&gt;"",1,0)</f>
        <v>0</v>
      </c>
    </row>
    <row r="153" spans="1:25" x14ac:dyDescent="0.25">
      <c r="A153" s="30">
        <v>41562.977037037039</v>
      </c>
      <c r="B153" s="46">
        <v>916041</v>
      </c>
      <c r="C153" s="33">
        <v>1753523</v>
      </c>
      <c r="D153" s="30">
        <v>41559.834594907406</v>
      </c>
      <c r="E153" s="33">
        <f>IF(выгрузка__22[[#This Row],[Дата активации]]&lt;&gt;"",MONTH(выгрузка__22[[#This Row],[Дата активации]]),0)</f>
        <v>10</v>
      </c>
      <c r="F153" s="30"/>
      <c r="G153" s="33">
        <v>64628</v>
      </c>
      <c r="H153" s="33" t="s">
        <v>10</v>
      </c>
      <c r="I153" s="39" t="s">
        <v>1924</v>
      </c>
      <c r="J153" s="33" t="s">
        <v>1933</v>
      </c>
      <c r="K153" s="33">
        <v>220</v>
      </c>
      <c r="L153" s="33">
        <v>320.05</v>
      </c>
      <c r="M153" s="33">
        <v>540.04999999999995</v>
      </c>
      <c r="N153" s="33" t="s">
        <v>1863</v>
      </c>
      <c r="O153" s="30"/>
      <c r="P153" s="39" t="s">
        <v>1883</v>
      </c>
      <c r="Q1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3" s="39">
        <f>IF(выгрузка__22[[#This Row],[Дата регистрации]]="",0,1)</f>
        <v>0</v>
      </c>
      <c r="S153" s="39">
        <f>IF(ISNA(VLOOKUP(выгрузка__22[[#This Row],[ЛС дилера]],'дилеры участники'!A:A,1,0)),0,1)</f>
        <v>0</v>
      </c>
      <c r="T15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53" s="39">
        <f>IF(T153=1,IF(выгрузка__22[[#This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3" s="39" t="s">
        <v>1897</v>
      </c>
      <c r="X1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3" s="48">
        <f>IF(выгрузка__22[[#This Row],[Дата блокировки]]&lt;&gt;"",1,0)</f>
        <v>0</v>
      </c>
    </row>
    <row r="154" spans="1:25" x14ac:dyDescent="0.25">
      <c r="A154" s="30">
        <v>41559.825914351852</v>
      </c>
      <c r="B154" s="46">
        <v>916580</v>
      </c>
      <c r="C154" s="33">
        <v>1753523</v>
      </c>
      <c r="D154" s="30">
        <v>41559.834594907406</v>
      </c>
      <c r="E154" s="33">
        <f>IF(выгрузка__22[[#This Row],[Дата активации]]&lt;&gt;"",MONTH(выгрузка__22[[#This Row],[Дата активации]]),0)</f>
        <v>10</v>
      </c>
      <c r="F154" s="30"/>
      <c r="G154" s="33">
        <v>64628</v>
      </c>
      <c r="H154" s="33" t="s">
        <v>10</v>
      </c>
      <c r="I154" s="39" t="s">
        <v>1924</v>
      </c>
      <c r="J154" s="33" t="s">
        <v>1933</v>
      </c>
      <c r="K154" s="33">
        <v>220</v>
      </c>
      <c r="L154" s="33">
        <v>320.05</v>
      </c>
      <c r="M154" s="33">
        <v>540.04999999999995</v>
      </c>
      <c r="N154" s="33" t="s">
        <v>1863</v>
      </c>
      <c r="O154" s="30"/>
      <c r="P154" s="39" t="s">
        <v>1883</v>
      </c>
      <c r="Q1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" s="39">
        <f>IF(выгрузка__22[[#This Row],[Дата регистрации]]="",0,1)</f>
        <v>0</v>
      </c>
      <c r="S154" s="39">
        <f>IF(ISNA(VLOOKUP(выгрузка__22[[#This Row],[ЛС дилера]],'дилеры участники'!A:A,1,0)),0,1)</f>
        <v>0</v>
      </c>
      <c r="T15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54" s="39">
        <f>IF(T154=1,IF(выгрузка__22[[#This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4" s="39" t="s">
        <v>1897</v>
      </c>
      <c r="X1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4" s="48">
        <f>IF(выгрузка__22[[#This Row],[Дата блокировки]]&lt;&gt;"",1,0)</f>
        <v>0</v>
      </c>
    </row>
    <row r="155" spans="1:25" x14ac:dyDescent="0.25">
      <c r="A155" s="30">
        <v>41559.683541666665</v>
      </c>
      <c r="B155" s="46">
        <v>916496</v>
      </c>
      <c r="C155" s="33">
        <v>8529290</v>
      </c>
      <c r="D155" s="30">
        <v>41559.822962962964</v>
      </c>
      <c r="E155" s="33">
        <f>IF(выгрузка__22[[#This Row],[Дата активации]]&lt;&gt;"",MONTH(выгрузка__22[[#This Row],[Дата активации]]),0)</f>
        <v>10</v>
      </c>
      <c r="F155" s="30">
        <v>41560.937071759261</v>
      </c>
      <c r="G155" s="33">
        <v>64626</v>
      </c>
      <c r="H155" s="33" t="s">
        <v>10</v>
      </c>
      <c r="I155" s="39" t="s">
        <v>1924</v>
      </c>
      <c r="J155" s="33" t="s">
        <v>1931</v>
      </c>
      <c r="K155" s="33">
        <v>30</v>
      </c>
      <c r="L155" s="33">
        <v>0</v>
      </c>
      <c r="M155" s="33">
        <v>30</v>
      </c>
      <c r="N155" s="33" t="s">
        <v>1863</v>
      </c>
      <c r="O155" s="30"/>
      <c r="P155" s="39" t="s">
        <v>30</v>
      </c>
      <c r="Q1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" s="39">
        <f>IF(выгрузка__22[[#This Row],[Дата регистрации]]="",0,1)</f>
        <v>1</v>
      </c>
      <c r="S155" s="39">
        <f>IF(ISNA(VLOOKUP(выгрузка__22[[#This Row],[ЛС дилера]],'дилеры участники'!A:A,1,0)),0,1)</f>
        <v>0</v>
      </c>
      <c r="T1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" s="39">
        <f>IF(T155=1,IF(выгрузка__22[[#This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5" s="39" t="s">
        <v>1892</v>
      </c>
      <c r="X1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5" s="48">
        <f>IF(выгрузка__22[[#This Row],[Дата блокировки]]&lt;&gt;"",1,0)</f>
        <v>0</v>
      </c>
    </row>
    <row r="156" spans="1:25" x14ac:dyDescent="0.25">
      <c r="A156" s="30">
        <v>41559.817893518521</v>
      </c>
      <c r="B156" s="46">
        <v>910488</v>
      </c>
      <c r="C156" s="33">
        <v>1750460</v>
      </c>
      <c r="D156" s="30">
        <v>41559.821377314816</v>
      </c>
      <c r="E156" s="33">
        <f>IF(выгрузка__22[[#This Row],[Дата активации]]&lt;&gt;"",MONTH(выгрузка__22[[#This Row],[Дата активации]]),0)</f>
        <v>10</v>
      </c>
      <c r="F156" s="30">
        <v>41560.404421296298</v>
      </c>
      <c r="G156" s="33">
        <v>64626</v>
      </c>
      <c r="H156" s="33" t="s">
        <v>10</v>
      </c>
      <c r="I156" s="39" t="s">
        <v>1924</v>
      </c>
      <c r="J156" s="33" t="s">
        <v>1925</v>
      </c>
      <c r="K156" s="33">
        <v>220</v>
      </c>
      <c r="L156" s="33">
        <v>0</v>
      </c>
      <c r="M156" s="33">
        <v>220</v>
      </c>
      <c r="N156" s="33" t="s">
        <v>1863</v>
      </c>
      <c r="O156" s="30"/>
      <c r="P156" s="39" t="s">
        <v>19</v>
      </c>
      <c r="Q1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" s="39">
        <f>IF(выгрузка__22[[#This Row],[Дата регистрации]]="",0,1)</f>
        <v>1</v>
      </c>
      <c r="S156" s="39">
        <f>IF(ISNA(VLOOKUP(выгрузка__22[[#This Row],[ЛС дилера]],'дилеры участники'!A:A,1,0)),0,1)</f>
        <v>0</v>
      </c>
      <c r="T1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" s="39">
        <f>IF(T156=1,IF(выгрузка__22[[#This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6" s="39" t="s">
        <v>1891</v>
      </c>
      <c r="X1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6" s="48">
        <f>IF(выгрузка__22[[#This Row],[Дата блокировки]]&lt;&gt;"",1,0)</f>
        <v>0</v>
      </c>
    </row>
    <row r="157" spans="1:25" x14ac:dyDescent="0.25">
      <c r="A157" s="30">
        <v>41559.83184027778</v>
      </c>
      <c r="B157" s="46">
        <v>910488</v>
      </c>
      <c r="C157" s="33">
        <v>1750460</v>
      </c>
      <c r="D157" s="30">
        <v>41559.821377314816</v>
      </c>
      <c r="E157" s="33">
        <f>IF(выгрузка__22[[#This Row],[Дата активации]]&lt;&gt;"",MONTH(выгрузка__22[[#This Row],[Дата активации]]),0)</f>
        <v>10</v>
      </c>
      <c r="F157" s="30">
        <v>41560.404421296298</v>
      </c>
      <c r="G157" s="33">
        <v>64626</v>
      </c>
      <c r="H157" s="33" t="s">
        <v>10</v>
      </c>
      <c r="I157" s="39" t="s">
        <v>1924</v>
      </c>
      <c r="J157" s="33" t="s">
        <v>1925</v>
      </c>
      <c r="K157" s="33">
        <v>220</v>
      </c>
      <c r="L157" s="33">
        <v>0</v>
      </c>
      <c r="M157" s="33">
        <v>220</v>
      </c>
      <c r="N157" s="33" t="s">
        <v>1863</v>
      </c>
      <c r="O157" s="30"/>
      <c r="P157" s="39" t="s">
        <v>19</v>
      </c>
      <c r="Q1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" s="39">
        <f>IF(выгрузка__22[[#This Row],[Дата регистрации]]="",0,1)</f>
        <v>1</v>
      </c>
      <c r="S157" s="39">
        <f>IF(ISNA(VLOOKUP(выгрузка__22[[#This Row],[ЛС дилера]],'дилеры участники'!A:A,1,0)),0,1)</f>
        <v>0</v>
      </c>
      <c r="T1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" s="39">
        <f>IF(T157=1,IF(выгрузка__22[[#This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7" s="39" t="s">
        <v>1891</v>
      </c>
      <c r="X1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7" s="48">
        <f>IF(выгрузка__22[[#This Row],[Дата блокировки]]&lt;&gt;"",1,0)</f>
        <v>0</v>
      </c>
    </row>
    <row r="158" spans="1:25" x14ac:dyDescent="0.25">
      <c r="A158" s="30">
        <v>41559.463993055557</v>
      </c>
      <c r="B158" s="46">
        <v>916726</v>
      </c>
      <c r="C158" s="33">
        <v>8524933</v>
      </c>
      <c r="D158" s="30">
        <v>41559.77716435185</v>
      </c>
      <c r="E158" s="33">
        <f>IF(выгрузка__22[[#This Row],[Дата активации]]&lt;&gt;"",MONTH(выгрузка__22[[#This Row],[Дата активации]]),0)</f>
        <v>10</v>
      </c>
      <c r="F158" s="30"/>
      <c r="G158" s="33">
        <v>64626</v>
      </c>
      <c r="H158" s="33" t="s">
        <v>10</v>
      </c>
      <c r="I158" s="39" t="s">
        <v>1924</v>
      </c>
      <c r="J158" s="33" t="s">
        <v>1930</v>
      </c>
      <c r="K158" s="33">
        <v>401</v>
      </c>
      <c r="L158" s="33">
        <v>0</v>
      </c>
      <c r="M158" s="33">
        <v>401</v>
      </c>
      <c r="N158" s="33" t="s">
        <v>1863</v>
      </c>
      <c r="O158" s="30"/>
      <c r="P158" s="39" t="s">
        <v>40</v>
      </c>
      <c r="Q1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" s="39">
        <f>IF(выгрузка__22[[#This Row],[Дата регистрации]]="",0,1)</f>
        <v>0</v>
      </c>
      <c r="S158" s="39">
        <f>IF(ISNA(VLOOKUP(выгрузка__22[[#This Row],[ЛС дилера]],'дилеры участники'!A:A,1,0)),0,1)</f>
        <v>0</v>
      </c>
      <c r="T1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" s="39">
        <f>IF(T158=1,IF(выгрузка__22[[#This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8" s="39" t="s">
        <v>1893</v>
      </c>
      <c r="X1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8" s="48">
        <f>IF(выгрузка__22[[#This Row],[Дата блокировки]]&lt;&gt;"",1,0)</f>
        <v>0</v>
      </c>
    </row>
    <row r="159" spans="1:25" x14ac:dyDescent="0.25">
      <c r="A159" s="30">
        <v>41560.482048611113</v>
      </c>
      <c r="B159" s="46">
        <v>916530</v>
      </c>
      <c r="C159" s="33">
        <v>1753071</v>
      </c>
      <c r="D159" s="30">
        <v>41559.769976851851</v>
      </c>
      <c r="E159" s="33">
        <f>IF(выгрузка__22[[#This Row],[Дата активации]]&lt;&gt;"",MONTH(выгрузка__22[[#This Row],[Дата активации]]),0)</f>
        <v>10</v>
      </c>
      <c r="F159" s="30"/>
      <c r="G159" s="33">
        <v>79956</v>
      </c>
      <c r="H159" s="33" t="s">
        <v>10</v>
      </c>
      <c r="I159" s="39" t="s">
        <v>1924</v>
      </c>
      <c r="J159" s="33" t="s">
        <v>1925</v>
      </c>
      <c r="K159" s="33">
        <v>220</v>
      </c>
      <c r="L159" s="33">
        <v>100</v>
      </c>
      <c r="M159" s="33">
        <v>320</v>
      </c>
      <c r="N159" s="33" t="s">
        <v>1863</v>
      </c>
      <c r="O159" s="30"/>
      <c r="P159" s="39" t="s">
        <v>19</v>
      </c>
      <c r="Q1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" s="39">
        <f>IF(выгрузка__22[[#This Row],[Дата регистрации]]="",0,1)</f>
        <v>0</v>
      </c>
      <c r="S159" s="39">
        <f>IF(ISNA(VLOOKUP(выгрузка__22[[#This Row],[ЛС дилера]],'дилеры участники'!A:A,1,0)),0,1)</f>
        <v>1</v>
      </c>
      <c r="T1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" s="39">
        <f>IF(T159=1,IF(выгрузка__22[[#This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9" s="39" t="s">
        <v>1891</v>
      </c>
      <c r="X1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59" s="48">
        <f>IF(выгрузка__22[[#This Row],[Дата блокировки]]&lt;&gt;"",1,0)</f>
        <v>0</v>
      </c>
    </row>
    <row r="160" spans="1:25" x14ac:dyDescent="0.25">
      <c r="A160" s="30">
        <v>41554.674097222225</v>
      </c>
      <c r="B160" s="46">
        <v>916534</v>
      </c>
      <c r="C160" s="33">
        <v>1698357</v>
      </c>
      <c r="D160" s="30">
        <v>41559.76394675926</v>
      </c>
      <c r="E160" s="33">
        <f>IF(выгрузка__22[[#This Row],[Дата активации]]&lt;&gt;"",MONTH(выгрузка__22[[#This Row],[Дата активации]]),0)</f>
        <v>10</v>
      </c>
      <c r="F160" s="30">
        <v>41560.957789351851</v>
      </c>
      <c r="G160" s="33">
        <v>64626</v>
      </c>
      <c r="H160" s="33" t="s">
        <v>10</v>
      </c>
      <c r="I160" s="39" t="s">
        <v>1924</v>
      </c>
      <c r="J160" s="33" t="s">
        <v>1931</v>
      </c>
      <c r="K160" s="33">
        <v>30</v>
      </c>
      <c r="L160" s="33">
        <v>0</v>
      </c>
      <c r="M160" s="33">
        <v>30</v>
      </c>
      <c r="N160" s="33" t="s">
        <v>1863</v>
      </c>
      <c r="O160" s="30"/>
      <c r="P160" s="39" t="s">
        <v>30</v>
      </c>
      <c r="Q1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" s="39">
        <f>IF(выгрузка__22[[#This Row],[Дата регистрации]]="",0,1)</f>
        <v>1</v>
      </c>
      <c r="S160" s="39">
        <f>IF(ISNA(VLOOKUP(выгрузка__22[[#This Row],[ЛС дилера]],'дилеры участники'!A:A,1,0)),0,1)</f>
        <v>0</v>
      </c>
      <c r="T1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" s="39">
        <f>IF(T160=1,IF(выгрузка__22[[#This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0" s="39" t="s">
        <v>1892</v>
      </c>
      <c r="X1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0" s="48">
        <f>IF(выгрузка__22[[#This Row],[Дата блокировки]]&lt;&gt;"",1,0)</f>
        <v>0</v>
      </c>
    </row>
    <row r="161" spans="1:25" x14ac:dyDescent="0.25">
      <c r="A161" s="30">
        <v>41562.607905092591</v>
      </c>
      <c r="B161" s="46">
        <v>910482</v>
      </c>
      <c r="C161" s="33">
        <v>1750474</v>
      </c>
      <c r="D161" s="30">
        <v>41559.748969907407</v>
      </c>
      <c r="E161" s="33">
        <f>IF(выгрузка__22[[#This Row],[Дата активации]]&lt;&gt;"",MONTH(выгрузка__22[[#This Row],[Дата активации]]),0)</f>
        <v>10</v>
      </c>
      <c r="F161" s="30">
        <v>41560.899178240739</v>
      </c>
      <c r="G161" s="33">
        <v>64626</v>
      </c>
      <c r="H161" s="33" t="s">
        <v>10</v>
      </c>
      <c r="I161" s="39" t="s">
        <v>1924</v>
      </c>
      <c r="J161" s="33" t="s">
        <v>1925</v>
      </c>
      <c r="K161" s="33">
        <v>220</v>
      </c>
      <c r="L161" s="33">
        <v>185.03</v>
      </c>
      <c r="M161" s="33">
        <v>405.03</v>
      </c>
      <c r="N161" s="33" t="s">
        <v>1863</v>
      </c>
      <c r="O161" s="30"/>
      <c r="P161" s="39" t="s">
        <v>19</v>
      </c>
      <c r="Q1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1" s="39">
        <f>IF(выгрузка__22[[#This Row],[Дата регистрации]]="",0,1)</f>
        <v>1</v>
      </c>
      <c r="S161" s="39">
        <f>IF(ISNA(VLOOKUP(выгрузка__22[[#This Row],[ЛС дилера]],'дилеры участники'!A:A,1,0)),0,1)</f>
        <v>0</v>
      </c>
      <c r="T1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" s="39">
        <f>IF(T161=1,IF(выгрузка__22[[#This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1" s="39" t="s">
        <v>1891</v>
      </c>
      <c r="X1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1" s="48">
        <f>IF(выгрузка__22[[#This Row],[Дата блокировки]]&lt;&gt;"",1,0)</f>
        <v>0</v>
      </c>
    </row>
    <row r="162" spans="1:25" x14ac:dyDescent="0.25">
      <c r="A162" s="30">
        <v>41559.714895833335</v>
      </c>
      <c r="B162" s="46">
        <v>916144</v>
      </c>
      <c r="C162" s="33">
        <v>8539149</v>
      </c>
      <c r="D162" s="30">
        <v>41559.701550925929</v>
      </c>
      <c r="E162" s="33">
        <f>IF(выгрузка__22[[#This Row],[Дата активации]]&lt;&gt;"",MONTH(выгрузка__22[[#This Row],[Дата активации]]),0)</f>
        <v>10</v>
      </c>
      <c r="F162" s="30"/>
      <c r="G162" s="33">
        <v>73902</v>
      </c>
      <c r="H162" s="33" t="s">
        <v>10</v>
      </c>
      <c r="I162" s="39" t="s">
        <v>1924</v>
      </c>
      <c r="J162" s="33" t="s">
        <v>1925</v>
      </c>
      <c r="K162" s="33">
        <v>30</v>
      </c>
      <c r="L162" s="33">
        <v>190</v>
      </c>
      <c r="M162" s="33">
        <v>220</v>
      </c>
      <c r="N162" s="33" t="s">
        <v>1863</v>
      </c>
      <c r="O162" s="30"/>
      <c r="P162" s="39" t="s">
        <v>19</v>
      </c>
      <c r="Q1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" s="39">
        <f>IF(выгрузка__22[[#This Row],[Дата регистрации]]="",0,1)</f>
        <v>0</v>
      </c>
      <c r="S162" s="39">
        <f>IF(ISNA(VLOOKUP(выгрузка__22[[#This Row],[ЛС дилера]],'дилеры участники'!A:A,1,0)),0,1)</f>
        <v>0</v>
      </c>
      <c r="T1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" s="39">
        <f>IF(T162=1,IF(выгрузка__22[[#This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2" s="39" t="s">
        <v>1891</v>
      </c>
      <c r="X1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2" s="48">
        <f>IF(выгрузка__22[[#This Row],[Дата блокировки]]&lt;&gt;"",1,0)</f>
        <v>0</v>
      </c>
    </row>
    <row r="163" spans="1:25" x14ac:dyDescent="0.25">
      <c r="A163" s="30">
        <v>41559.830983796295</v>
      </c>
      <c r="B163" s="46">
        <v>910488</v>
      </c>
      <c r="C163" s="33">
        <v>1753750</v>
      </c>
      <c r="D163" s="30">
        <v>41559.662511574075</v>
      </c>
      <c r="E163" s="33">
        <f>IF(выгрузка__22[[#This Row],[Дата активации]]&lt;&gt;"",MONTH(выгрузка__22[[#This Row],[Дата активации]]),0)</f>
        <v>10</v>
      </c>
      <c r="F163" s="30">
        <v>41559.460219907407</v>
      </c>
      <c r="G163" s="33">
        <v>64626</v>
      </c>
      <c r="H163" s="33" t="s">
        <v>10</v>
      </c>
      <c r="I163" s="39" t="s">
        <v>1924</v>
      </c>
      <c r="J163" s="33" t="s">
        <v>1925</v>
      </c>
      <c r="K163" s="33">
        <v>220</v>
      </c>
      <c r="L163" s="33">
        <v>0</v>
      </c>
      <c r="M163" s="33">
        <v>220</v>
      </c>
      <c r="N163" s="33" t="s">
        <v>1863</v>
      </c>
      <c r="O163" s="30"/>
      <c r="P163" s="39" t="s">
        <v>19</v>
      </c>
      <c r="Q1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3" s="39">
        <f>IF(выгрузка__22[[#This Row],[Дата регистрации]]="",0,1)</f>
        <v>1</v>
      </c>
      <c r="S163" s="39">
        <f>IF(ISNA(VLOOKUP(выгрузка__22[[#This Row],[ЛС дилера]],'дилеры участники'!A:A,1,0)),0,1)</f>
        <v>0</v>
      </c>
      <c r="T1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" s="39">
        <f>IF(T163=1,IF(выгрузка__22[[#This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3" s="39" t="s">
        <v>1891</v>
      </c>
      <c r="X1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3" s="48">
        <f>IF(выгрузка__22[[#This Row],[Дата блокировки]]&lt;&gt;"",1,0)</f>
        <v>0</v>
      </c>
    </row>
    <row r="164" spans="1:25" x14ac:dyDescent="0.25">
      <c r="A164" s="30">
        <v>41558.78869212963</v>
      </c>
      <c r="B164" s="46">
        <v>916140</v>
      </c>
      <c r="C164" s="33">
        <v>1753750</v>
      </c>
      <c r="D164" s="30">
        <v>41559.662511574075</v>
      </c>
      <c r="E164" s="33">
        <f>IF(выгрузка__22[[#This Row],[Дата активации]]&lt;&gt;"",MONTH(выгрузка__22[[#This Row],[Дата активации]]),0)</f>
        <v>10</v>
      </c>
      <c r="F164" s="30">
        <v>41559.460219907407</v>
      </c>
      <c r="G164" s="33">
        <v>64626</v>
      </c>
      <c r="H164" s="33" t="s">
        <v>10</v>
      </c>
      <c r="I164" s="39" t="s">
        <v>1924</v>
      </c>
      <c r="J164" s="33" t="s">
        <v>1925</v>
      </c>
      <c r="K164" s="33">
        <v>220</v>
      </c>
      <c r="L164" s="33">
        <v>0</v>
      </c>
      <c r="M164" s="33">
        <v>220</v>
      </c>
      <c r="N164" s="33" t="s">
        <v>1863</v>
      </c>
      <c r="O164" s="30"/>
      <c r="P164" s="39" t="s">
        <v>19</v>
      </c>
      <c r="Q1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" s="39">
        <f>IF(выгрузка__22[[#This Row],[Дата регистрации]]="",0,1)</f>
        <v>1</v>
      </c>
      <c r="S164" s="39">
        <f>IF(ISNA(VLOOKUP(выгрузка__22[[#This Row],[ЛС дилера]],'дилеры участники'!A:A,1,0)),0,1)</f>
        <v>0</v>
      </c>
      <c r="T1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" s="39">
        <f>IF(T164=1,IF(выгрузка__22[[#This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4" s="39" t="s">
        <v>1891</v>
      </c>
      <c r="X1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4" s="48">
        <f>IF(выгрузка__22[[#This Row],[Дата блокировки]]&lt;&gt;"",1,0)</f>
        <v>0</v>
      </c>
    </row>
    <row r="165" spans="1:25" x14ac:dyDescent="0.25">
      <c r="A165" s="30">
        <v>41559.606782407405</v>
      </c>
      <c r="B165" s="46">
        <v>915323</v>
      </c>
      <c r="C165" s="33">
        <v>1751530</v>
      </c>
      <c r="D165" s="30">
        <v>41559.647094907406</v>
      </c>
      <c r="E165" s="33">
        <f>IF(выгрузка__22[[#This Row],[Дата активации]]&lt;&gt;"",MONTH(выгрузка__22[[#This Row],[Дата активации]]),0)</f>
        <v>10</v>
      </c>
      <c r="F165" s="30"/>
      <c r="G165" s="33">
        <v>64628</v>
      </c>
      <c r="H165" s="33" t="s">
        <v>10</v>
      </c>
      <c r="I165" s="39" t="s">
        <v>1924</v>
      </c>
      <c r="J165" s="33" t="s">
        <v>1931</v>
      </c>
      <c r="K165" s="33">
        <v>30</v>
      </c>
      <c r="L165" s="33">
        <v>0</v>
      </c>
      <c r="M165" s="33">
        <v>30</v>
      </c>
      <c r="N165" s="33" t="s">
        <v>1863</v>
      </c>
      <c r="O165" s="30"/>
      <c r="P165" s="39" t="s">
        <v>30</v>
      </c>
      <c r="Q1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" s="39">
        <f>IF(выгрузка__22[[#This Row],[Дата регистрации]]="",0,1)</f>
        <v>0</v>
      </c>
      <c r="S165" s="39">
        <f>IF(ISNA(VLOOKUP(выгрузка__22[[#This Row],[ЛС дилера]],'дилеры участники'!A:A,1,0)),0,1)</f>
        <v>0</v>
      </c>
      <c r="T1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" s="39">
        <f>IF(T165=1,IF(выгрузка__22[[#This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5" s="39" t="s">
        <v>1892</v>
      </c>
      <c r="X1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5" s="48">
        <f>IF(выгрузка__22[[#This Row],[Дата блокировки]]&lt;&gt;"",1,0)</f>
        <v>0</v>
      </c>
    </row>
    <row r="166" spans="1:25" x14ac:dyDescent="0.25">
      <c r="A166" s="30">
        <v>41559.76898148148</v>
      </c>
      <c r="B166" s="46">
        <v>916523</v>
      </c>
      <c r="C166" s="33">
        <v>8526272</v>
      </c>
      <c r="D166" s="30">
        <v>41559.572812500002</v>
      </c>
      <c r="E166" s="33">
        <f>IF(выгрузка__22[[#This Row],[Дата активации]]&lt;&gt;"",MONTH(выгрузка__22[[#This Row],[Дата активации]]),0)</f>
        <v>10</v>
      </c>
      <c r="F166" s="30"/>
      <c r="G166" s="33">
        <v>64616</v>
      </c>
      <c r="H166" s="33" t="s">
        <v>10</v>
      </c>
      <c r="I166" s="39" t="s">
        <v>1924</v>
      </c>
      <c r="J166" s="33" t="s">
        <v>1925</v>
      </c>
      <c r="K166" s="33">
        <v>30</v>
      </c>
      <c r="L166" s="33">
        <v>250</v>
      </c>
      <c r="M166" s="33">
        <v>280</v>
      </c>
      <c r="N166" s="33" t="s">
        <v>1863</v>
      </c>
      <c r="O166" s="30"/>
      <c r="P166" s="39" t="s">
        <v>19</v>
      </c>
      <c r="Q1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" s="39">
        <f>IF(выгрузка__22[[#This Row],[Дата регистрации]]="",0,1)</f>
        <v>0</v>
      </c>
      <c r="S166" s="39">
        <f>IF(ISNA(VLOOKUP(выгрузка__22[[#This Row],[ЛС дилера]],'дилеры участники'!A:A,1,0)),0,1)</f>
        <v>1</v>
      </c>
      <c r="T1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" s="39">
        <f>IF(T166=1,IF(выгрузка__22[[#This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6" s="39" t="s">
        <v>1891</v>
      </c>
      <c r="X1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6" s="48">
        <f>IF(выгрузка__22[[#This Row],[Дата блокировки]]&lt;&gt;"",1,0)</f>
        <v>0</v>
      </c>
    </row>
    <row r="167" spans="1:25" x14ac:dyDescent="0.25">
      <c r="A167" s="30">
        <v>41563.358877314815</v>
      </c>
      <c r="B167" s="46">
        <v>910478</v>
      </c>
      <c r="C167" s="33">
        <v>8542886</v>
      </c>
      <c r="D167" s="30">
        <v>41558.905775462961</v>
      </c>
      <c r="E167" s="33">
        <f>IF(выгрузка__22[[#This Row],[Дата активации]]&lt;&gt;"",MONTH(выгрузка__22[[#This Row],[Дата активации]]),0)</f>
        <v>10</v>
      </c>
      <c r="F167" s="30"/>
      <c r="G167" s="33">
        <v>64628</v>
      </c>
      <c r="H167" s="33" t="s">
        <v>10</v>
      </c>
      <c r="I167" s="39" t="s">
        <v>1924</v>
      </c>
      <c r="J167" s="33" t="s">
        <v>1931</v>
      </c>
      <c r="K167" s="33">
        <v>30</v>
      </c>
      <c r="L167" s="33">
        <v>0</v>
      </c>
      <c r="M167" s="33">
        <v>30</v>
      </c>
      <c r="N167" s="33" t="s">
        <v>1863</v>
      </c>
      <c r="O167" s="30"/>
      <c r="P167" s="39" t="s">
        <v>30</v>
      </c>
      <c r="Q1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7" s="39">
        <f>IF(выгрузка__22[[#This Row],[Дата регистрации]]="",0,1)</f>
        <v>0</v>
      </c>
      <c r="S167" s="39">
        <f>IF(ISNA(VLOOKUP(выгрузка__22[[#This Row],[ЛС дилера]],'дилеры участники'!A:A,1,0)),0,1)</f>
        <v>0</v>
      </c>
      <c r="T1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" s="39">
        <f>IF(T167=1,IF(выгрузка__22[[#This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7" s="39" t="s">
        <v>1892</v>
      </c>
      <c r="X1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7" s="48">
        <f>IF(выгрузка__22[[#This Row],[Дата блокировки]]&lt;&gt;"",1,0)</f>
        <v>0</v>
      </c>
    </row>
    <row r="168" spans="1:25" x14ac:dyDescent="0.25">
      <c r="A168" s="30">
        <v>41561.973668981482</v>
      </c>
      <c r="B168" s="46">
        <v>985504</v>
      </c>
      <c r="C168" s="33">
        <v>8544894</v>
      </c>
      <c r="D168" s="30">
        <v>41558.842499999999</v>
      </c>
      <c r="E168" s="33">
        <f>IF(выгрузка__22[[#This Row],[Дата активации]]&lt;&gt;"",MONTH(выгрузка__22[[#This Row],[Дата активации]]),0)</f>
        <v>10</v>
      </c>
      <c r="F168" s="30"/>
      <c r="G168" s="33">
        <v>64626</v>
      </c>
      <c r="H168" s="33" t="s">
        <v>10</v>
      </c>
      <c r="I168" s="39" t="s">
        <v>1924</v>
      </c>
      <c r="J168" s="33" t="s">
        <v>1925</v>
      </c>
      <c r="K168" s="33">
        <v>30</v>
      </c>
      <c r="L168" s="33">
        <v>300</v>
      </c>
      <c r="M168" s="33">
        <v>330</v>
      </c>
      <c r="N168" s="33" t="s">
        <v>1863</v>
      </c>
      <c r="O168" s="30"/>
      <c r="P168" s="39" t="s">
        <v>19</v>
      </c>
      <c r="Q1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" s="39">
        <f>IF(выгрузка__22[[#This Row],[Дата регистрации]]="",0,1)</f>
        <v>0</v>
      </c>
      <c r="S168" s="39">
        <f>IF(ISNA(VLOOKUP(выгрузка__22[[#This Row],[ЛС дилера]],'дилеры участники'!A:A,1,0)),0,1)</f>
        <v>0</v>
      </c>
      <c r="T1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" s="39">
        <f>IF(T168=1,IF(выгрузка__22[[#This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8" s="39" t="s">
        <v>1891</v>
      </c>
      <c r="X1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8" s="48">
        <f>IF(выгрузка__22[[#This Row],[Дата блокировки]]&lt;&gt;"",1,0)</f>
        <v>0</v>
      </c>
    </row>
    <row r="169" spans="1:25" x14ac:dyDescent="0.25">
      <c r="A169" s="30">
        <v>41562.59684027778</v>
      </c>
      <c r="B169" s="46">
        <v>916888</v>
      </c>
      <c r="C169" s="33">
        <v>1698694</v>
      </c>
      <c r="D169" s="30">
        <v>41558.834675925929</v>
      </c>
      <c r="E169" s="33">
        <f>IF(выгрузка__22[[#This Row],[Дата активации]]&lt;&gt;"",MONTH(выгрузка__22[[#This Row],[Дата активации]]),0)</f>
        <v>10</v>
      </c>
      <c r="F169" s="30">
        <v>41560.939814814818</v>
      </c>
      <c r="G169" s="33">
        <v>64626</v>
      </c>
      <c r="H169" s="33" t="s">
        <v>10</v>
      </c>
      <c r="I169" s="39" t="s">
        <v>1924</v>
      </c>
      <c r="J169" s="33" t="s">
        <v>1926</v>
      </c>
      <c r="K169" s="33">
        <v>30</v>
      </c>
      <c r="L169" s="33">
        <v>0</v>
      </c>
      <c r="M169" s="33">
        <v>30</v>
      </c>
      <c r="N169" s="33" t="s">
        <v>1863</v>
      </c>
      <c r="O169" s="30"/>
      <c r="P169" s="39" t="s">
        <v>37</v>
      </c>
      <c r="Q1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9" s="39">
        <f>IF(выгрузка__22[[#This Row],[Дата регистрации]]="",0,1)</f>
        <v>1</v>
      </c>
      <c r="S169" s="39">
        <f>IF(ISNA(VLOOKUP(выгрузка__22[[#This Row],[ЛС дилера]],'дилеры участники'!A:A,1,0)),0,1)</f>
        <v>0</v>
      </c>
      <c r="T1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" s="39">
        <f>IF(T169=1,IF(выгрузка__22[[#This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9" s="39" t="s">
        <v>1895</v>
      </c>
      <c r="X1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69" s="48">
        <f>IF(выгрузка__22[[#This Row],[Дата блокировки]]&lt;&gt;"",1,0)</f>
        <v>0</v>
      </c>
    </row>
    <row r="170" spans="1:25" x14ac:dyDescent="0.25">
      <c r="A170" s="30">
        <v>41561.588437500002</v>
      </c>
      <c r="B170" s="46">
        <v>916504</v>
      </c>
      <c r="C170" s="33">
        <v>1750884</v>
      </c>
      <c r="D170" s="30">
        <v>41558.805104166669</v>
      </c>
      <c r="E170" s="33">
        <f>IF(выгрузка__22[[#This Row],[Дата активации]]&lt;&gt;"",MONTH(выгрузка__22[[#This Row],[Дата активации]]),0)</f>
        <v>10</v>
      </c>
      <c r="F170" s="30">
        <v>41561.438738425924</v>
      </c>
      <c r="G170" s="33">
        <v>64626</v>
      </c>
      <c r="H170" s="33" t="s">
        <v>10</v>
      </c>
      <c r="I170" s="39" t="s">
        <v>1924</v>
      </c>
      <c r="J170" s="33" t="s">
        <v>1931</v>
      </c>
      <c r="K170" s="33">
        <v>30</v>
      </c>
      <c r="L170" s="33">
        <v>92.02</v>
      </c>
      <c r="M170" s="33">
        <v>122.02</v>
      </c>
      <c r="N170" s="33" t="s">
        <v>1863</v>
      </c>
      <c r="O170" s="30"/>
      <c r="P170" s="39" t="s">
        <v>30</v>
      </c>
      <c r="Q1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" s="39">
        <f>IF(выгрузка__22[[#This Row],[Дата регистрации]]="",0,1)</f>
        <v>1</v>
      </c>
      <c r="S170" s="39">
        <f>IF(ISNA(VLOOKUP(выгрузка__22[[#This Row],[ЛС дилера]],'дилеры участники'!A:A,1,0)),0,1)</f>
        <v>0</v>
      </c>
      <c r="T1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" s="39">
        <f>IF(T170=1,IF(выгрузка__22[[#This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70" s="39" t="s">
        <v>1892</v>
      </c>
      <c r="X1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0" s="48">
        <f>IF(выгрузка__22[[#This Row],[Дата блокировки]]&lt;&gt;"",1,0)</f>
        <v>0</v>
      </c>
    </row>
    <row r="171" spans="1:25" x14ac:dyDescent="0.25">
      <c r="A171" s="30">
        <v>41558.600694444445</v>
      </c>
      <c r="B171" s="46">
        <v>915276</v>
      </c>
      <c r="C171" s="33">
        <v>8543961</v>
      </c>
      <c r="D171" s="30">
        <v>41558.78056712963</v>
      </c>
      <c r="E171" s="33">
        <f>IF(выгрузка__22[[#This Row],[Дата активации]]&lt;&gt;"",MONTH(выгрузка__22[[#This Row],[Дата активации]]),0)</f>
        <v>10</v>
      </c>
      <c r="F171" s="30"/>
      <c r="G171" s="33">
        <v>79956</v>
      </c>
      <c r="H171" s="33" t="s">
        <v>10</v>
      </c>
      <c r="I171" s="39" t="s">
        <v>1924</v>
      </c>
      <c r="J171" s="33" t="s">
        <v>1929</v>
      </c>
      <c r="K171" s="33">
        <v>30</v>
      </c>
      <c r="L171" s="33">
        <v>500</v>
      </c>
      <c r="M171" s="33">
        <v>530</v>
      </c>
      <c r="N171" s="33" t="s">
        <v>1863</v>
      </c>
      <c r="O171" s="30"/>
      <c r="P171" s="39" t="s">
        <v>14</v>
      </c>
      <c r="Q1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" s="39">
        <f>IF(выгрузка__22[[#This Row],[Дата регистрации]]="",0,1)</f>
        <v>0</v>
      </c>
      <c r="S171" s="39">
        <f>IF(ISNA(VLOOKUP(выгрузка__22[[#This Row],[ЛС дилера]],'дилеры участники'!A:A,1,0)),0,1)</f>
        <v>1</v>
      </c>
      <c r="T1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" s="39">
        <f>IF(T171=1,IF(выгрузка__22[[#This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1" s="39" t="s">
        <v>1894</v>
      </c>
      <c r="X1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1" s="48">
        <f>IF(выгрузка__22[[#This Row],[Дата блокировки]]&lt;&gt;"",1,0)</f>
        <v>0</v>
      </c>
    </row>
    <row r="172" spans="1:25" x14ac:dyDescent="0.25">
      <c r="A172" s="30">
        <v>41562.595243055555</v>
      </c>
      <c r="B172" s="46">
        <v>916888</v>
      </c>
      <c r="C172" s="33">
        <v>1698636</v>
      </c>
      <c r="D172" s="30">
        <v>41558.764918981484</v>
      </c>
      <c r="E172" s="33">
        <f>IF(выгрузка__22[[#This Row],[Дата активации]]&lt;&gt;"",MONTH(выгрузка__22[[#This Row],[Дата активации]]),0)</f>
        <v>10</v>
      </c>
      <c r="F172" s="30">
        <v>41560.939756944441</v>
      </c>
      <c r="G172" s="33">
        <v>64626</v>
      </c>
      <c r="H172" s="33" t="s">
        <v>10</v>
      </c>
      <c r="I172" s="39" t="s">
        <v>1924</v>
      </c>
      <c r="J172" s="33" t="s">
        <v>1926</v>
      </c>
      <c r="K172" s="33">
        <v>30</v>
      </c>
      <c r="L172" s="33">
        <v>0</v>
      </c>
      <c r="M172" s="33">
        <v>30</v>
      </c>
      <c r="N172" s="33" t="s">
        <v>1863</v>
      </c>
      <c r="O172" s="30"/>
      <c r="P172" s="39" t="s">
        <v>37</v>
      </c>
      <c r="Q1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2" s="39">
        <f>IF(выгрузка__22[[#This Row],[Дата регистрации]]="",0,1)</f>
        <v>1</v>
      </c>
      <c r="S172" s="39">
        <f>IF(ISNA(VLOOKUP(выгрузка__22[[#This Row],[ЛС дилера]],'дилеры участники'!A:A,1,0)),0,1)</f>
        <v>0</v>
      </c>
      <c r="T1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" s="39">
        <f>IF(T172=1,IF(выгрузка__22[[#This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2" s="39" t="s">
        <v>1895</v>
      </c>
      <c r="X1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2" s="48">
        <f>IF(выгрузка__22[[#This Row],[Дата блокировки]]&lt;&gt;"",1,0)</f>
        <v>0</v>
      </c>
    </row>
    <row r="173" spans="1:25" x14ac:dyDescent="0.25">
      <c r="A173" s="30">
        <v>41558.558449074073</v>
      </c>
      <c r="B173" s="46">
        <v>919995</v>
      </c>
      <c r="C173" s="33">
        <v>8524873</v>
      </c>
      <c r="D173" s="30">
        <v>41558.764722222222</v>
      </c>
      <c r="E173" s="33">
        <f>IF(выгрузка__22[[#This Row],[Дата активации]]&lt;&gt;"",MONTH(выгрузка__22[[#This Row],[Дата активации]]),0)</f>
        <v>10</v>
      </c>
      <c r="F173" s="30">
        <v>41558.558229166665</v>
      </c>
      <c r="G173" s="33">
        <v>64626</v>
      </c>
      <c r="H173" s="33" t="s">
        <v>10</v>
      </c>
      <c r="I173" s="39" t="s">
        <v>1924</v>
      </c>
      <c r="J173" s="33" t="s">
        <v>1930</v>
      </c>
      <c r="K173" s="33">
        <v>401</v>
      </c>
      <c r="L173" s="33">
        <v>0</v>
      </c>
      <c r="M173" s="33">
        <v>401</v>
      </c>
      <c r="N173" s="33" t="s">
        <v>1863</v>
      </c>
      <c r="O173" s="30"/>
      <c r="P173" s="39" t="s">
        <v>40</v>
      </c>
      <c r="Q1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" s="39">
        <f>IF(выгрузка__22[[#This Row],[Дата регистрации]]="",0,1)</f>
        <v>1</v>
      </c>
      <c r="S173" s="39">
        <f>IF(ISNA(VLOOKUP(выгрузка__22[[#This Row],[ЛС дилера]],'дилеры участники'!A:A,1,0)),0,1)</f>
        <v>0</v>
      </c>
      <c r="T1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" s="39">
        <f>IF(T173=1,IF(выгрузка__22[[#This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3" s="39" t="s">
        <v>1893</v>
      </c>
      <c r="X1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3" s="48">
        <f>IF(выгрузка__22[[#This Row],[Дата блокировки]]&lt;&gt;"",1,0)</f>
        <v>0</v>
      </c>
    </row>
    <row r="174" spans="1:25" x14ac:dyDescent="0.25">
      <c r="A174" s="30">
        <v>41562.500231481485</v>
      </c>
      <c r="B174" s="46">
        <v>985210</v>
      </c>
      <c r="C174" s="33">
        <v>8524873</v>
      </c>
      <c r="D174" s="30">
        <v>41558.764722222222</v>
      </c>
      <c r="E174" s="33">
        <f>IF(выгрузка__22[[#This Row],[Дата активации]]&lt;&gt;"",MONTH(выгрузка__22[[#This Row],[Дата активации]]),0)</f>
        <v>10</v>
      </c>
      <c r="F174" s="30">
        <v>41558.558229166665</v>
      </c>
      <c r="G174" s="33">
        <v>64626</v>
      </c>
      <c r="H174" s="33" t="s">
        <v>10</v>
      </c>
      <c r="I174" s="39" t="s">
        <v>1924</v>
      </c>
      <c r="J174" s="33" t="s">
        <v>1930</v>
      </c>
      <c r="K174" s="33">
        <v>401</v>
      </c>
      <c r="L174" s="33">
        <v>0</v>
      </c>
      <c r="M174" s="33">
        <v>401</v>
      </c>
      <c r="N174" s="33" t="s">
        <v>1863</v>
      </c>
      <c r="O174" s="30"/>
      <c r="P174" s="39" t="s">
        <v>40</v>
      </c>
      <c r="Q1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4" s="39">
        <f>IF(выгрузка__22[[#This Row],[Дата регистрации]]="",0,1)</f>
        <v>1</v>
      </c>
      <c r="S174" s="39">
        <f>IF(ISNA(VLOOKUP(выгрузка__22[[#This Row],[ЛС дилера]],'дилеры участники'!A:A,1,0)),0,1)</f>
        <v>0</v>
      </c>
      <c r="T1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" s="39">
        <f>IF(T174=1,IF(выгрузка__22[[#This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4" s="39" t="s">
        <v>1893</v>
      </c>
      <c r="X1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4" s="48">
        <f>IF(выгрузка__22[[#This Row],[Дата блокировки]]&lt;&gt;"",1,0)</f>
        <v>0</v>
      </c>
    </row>
    <row r="175" spans="1:25" x14ac:dyDescent="0.25">
      <c r="A175" s="30">
        <v>41558.765555555554</v>
      </c>
      <c r="B175" s="46">
        <v>917505</v>
      </c>
      <c r="C175" s="33">
        <v>8524888</v>
      </c>
      <c r="D175" s="30">
        <v>41558.763344907406</v>
      </c>
      <c r="E175" s="33">
        <f>IF(выгрузка__22[[#This Row],[Дата активации]]&lt;&gt;"",MONTH(выгрузка__22[[#This Row],[Дата активации]]),0)</f>
        <v>10</v>
      </c>
      <c r="F175" s="30">
        <v>41558.772615740738</v>
      </c>
      <c r="G175" s="33">
        <v>64626</v>
      </c>
      <c r="H175" s="33" t="s">
        <v>10</v>
      </c>
      <c r="I175" s="39" t="s">
        <v>1924</v>
      </c>
      <c r="J175" s="33" t="s">
        <v>1930</v>
      </c>
      <c r="K175" s="33">
        <v>401</v>
      </c>
      <c r="L175" s="33">
        <v>0</v>
      </c>
      <c r="M175" s="33">
        <v>401</v>
      </c>
      <c r="N175" s="33" t="s">
        <v>1863</v>
      </c>
      <c r="O175" s="30"/>
      <c r="P175" s="39" t="s">
        <v>40</v>
      </c>
      <c r="Q1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" s="39">
        <f>IF(выгрузка__22[[#This Row],[Дата регистрации]]="",0,1)</f>
        <v>1</v>
      </c>
      <c r="S175" s="39">
        <f>IF(ISNA(VLOOKUP(выгрузка__22[[#This Row],[ЛС дилера]],'дилеры участники'!A:A,1,0)),0,1)</f>
        <v>0</v>
      </c>
      <c r="T1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" s="39">
        <f>IF(T175=1,IF(выгрузка__22[[#This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5" s="39" t="s">
        <v>1893</v>
      </c>
      <c r="X1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5" s="48">
        <f>IF(выгрузка__22[[#This Row],[Дата блокировки]]&lt;&gt;"",1,0)</f>
        <v>0</v>
      </c>
    </row>
    <row r="176" spans="1:25" x14ac:dyDescent="0.25">
      <c r="A176" s="30">
        <v>41562.500335648147</v>
      </c>
      <c r="B176" s="46">
        <v>985210</v>
      </c>
      <c r="C176" s="33">
        <v>8524888</v>
      </c>
      <c r="D176" s="30">
        <v>41558.763344907406</v>
      </c>
      <c r="E176" s="33">
        <f>IF(выгрузка__22[[#This Row],[Дата активации]]&lt;&gt;"",MONTH(выгрузка__22[[#This Row],[Дата активации]]),0)</f>
        <v>10</v>
      </c>
      <c r="F176" s="30">
        <v>41558.772615740738</v>
      </c>
      <c r="G176" s="33">
        <v>64626</v>
      </c>
      <c r="H176" s="33" t="s">
        <v>10</v>
      </c>
      <c r="I176" s="39" t="s">
        <v>1924</v>
      </c>
      <c r="J176" s="33" t="s">
        <v>1930</v>
      </c>
      <c r="K176" s="33">
        <v>401</v>
      </c>
      <c r="L176" s="33">
        <v>0</v>
      </c>
      <c r="M176" s="33">
        <v>401</v>
      </c>
      <c r="N176" s="33" t="s">
        <v>1863</v>
      </c>
      <c r="O176" s="30"/>
      <c r="P176" s="39" t="s">
        <v>40</v>
      </c>
      <c r="Q1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6" s="39">
        <f>IF(выгрузка__22[[#This Row],[Дата регистрации]]="",0,1)</f>
        <v>1</v>
      </c>
      <c r="S176" s="39">
        <f>IF(ISNA(VLOOKUP(выгрузка__22[[#This Row],[ЛС дилера]],'дилеры участники'!A:A,1,0)),0,1)</f>
        <v>0</v>
      </c>
      <c r="T1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" s="39">
        <f>IF(T176=1,IF(выгрузка__22[[#This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6" s="39" t="s">
        <v>1893</v>
      </c>
      <c r="X1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6" s="48">
        <f>IF(выгрузка__22[[#This Row],[Дата блокировки]]&lt;&gt;"",1,0)</f>
        <v>0</v>
      </c>
    </row>
    <row r="177" spans="1:25" x14ac:dyDescent="0.25">
      <c r="A177" s="30">
        <v>41561.704201388886</v>
      </c>
      <c r="B177" s="46">
        <v>910467</v>
      </c>
      <c r="C177" s="33">
        <v>8536298</v>
      </c>
      <c r="D177" s="30">
        <v>41558.738981481481</v>
      </c>
      <c r="E177" s="33">
        <f>IF(выгрузка__22[[#This Row],[Дата активации]]&lt;&gt;"",MONTH(выгрузка__22[[#This Row],[Дата активации]]),0)</f>
        <v>10</v>
      </c>
      <c r="F177" s="30"/>
      <c r="G177" s="33">
        <v>79956</v>
      </c>
      <c r="H177" s="33" t="s">
        <v>10</v>
      </c>
      <c r="I177" s="39" t="s">
        <v>1924</v>
      </c>
      <c r="J177" s="33" t="s">
        <v>1925</v>
      </c>
      <c r="K177" s="33">
        <v>30</v>
      </c>
      <c r="L177" s="33">
        <v>200.24</v>
      </c>
      <c r="M177" s="33">
        <v>230.24</v>
      </c>
      <c r="N177" s="33" t="s">
        <v>1863</v>
      </c>
      <c r="O177" s="30"/>
      <c r="P177" s="39" t="s">
        <v>19</v>
      </c>
      <c r="Q1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" s="39">
        <f>IF(выгрузка__22[[#This Row],[Дата регистрации]]="",0,1)</f>
        <v>0</v>
      </c>
      <c r="S177" s="39">
        <f>IF(ISNA(VLOOKUP(выгрузка__22[[#This Row],[ЛС дилера]],'дилеры участники'!A:A,1,0)),0,1)</f>
        <v>1</v>
      </c>
      <c r="T1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" s="39">
        <f>IF(T177=1,IF(выгрузка__22[[#This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7" s="39" t="s">
        <v>1891</v>
      </c>
      <c r="X1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7" s="48">
        <f>IF(выгрузка__22[[#This Row],[Дата блокировки]]&lt;&gt;"",1,0)</f>
        <v>0</v>
      </c>
    </row>
    <row r="178" spans="1:25" x14ac:dyDescent="0.25">
      <c r="A178" s="30">
        <v>41562.505335648151</v>
      </c>
      <c r="B178" s="46">
        <v>916513</v>
      </c>
      <c r="C178" s="33">
        <v>1755126</v>
      </c>
      <c r="D178" s="30">
        <v>41558.718310185184</v>
      </c>
      <c r="E178" s="33">
        <f>IF(выгрузка__22[[#This Row],[Дата активации]]&lt;&gt;"",MONTH(выгрузка__22[[#This Row],[Дата активации]]),0)</f>
        <v>10</v>
      </c>
      <c r="F178" s="30">
        <v>41560.846099537041</v>
      </c>
      <c r="G178" s="33">
        <v>64626</v>
      </c>
      <c r="H178" s="33" t="s">
        <v>10</v>
      </c>
      <c r="I178" s="39" t="s">
        <v>1924</v>
      </c>
      <c r="J178" s="33" t="s">
        <v>1930</v>
      </c>
      <c r="K178" s="33">
        <v>30</v>
      </c>
      <c r="L178" s="33">
        <v>0</v>
      </c>
      <c r="M178" s="33">
        <v>30</v>
      </c>
      <c r="N178" s="33" t="s">
        <v>1863</v>
      </c>
      <c r="O178" s="30"/>
      <c r="P178" s="39" t="s">
        <v>40</v>
      </c>
      <c r="Q1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8" s="39">
        <f>IF(выгрузка__22[[#This Row],[Дата регистрации]]="",0,1)</f>
        <v>1</v>
      </c>
      <c r="S178" s="39">
        <f>IF(ISNA(VLOOKUP(выгрузка__22[[#This Row],[ЛС дилера]],'дилеры участники'!A:A,1,0)),0,1)</f>
        <v>0</v>
      </c>
      <c r="T1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" s="39">
        <f>IF(T178=1,IF(выгрузка__22[[#This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8" s="39" t="s">
        <v>1893</v>
      </c>
      <c r="X1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8" s="48">
        <f>IF(выгрузка__22[[#This Row],[Дата блокировки]]&lt;&gt;"",1,0)</f>
        <v>0</v>
      </c>
    </row>
    <row r="179" spans="1:25" x14ac:dyDescent="0.25">
      <c r="A179" s="30">
        <v>41558.752928240741</v>
      </c>
      <c r="B179" s="46">
        <v>985111</v>
      </c>
      <c r="C179" s="33">
        <v>8539398</v>
      </c>
      <c r="D179" s="30">
        <v>41558.717465277776</v>
      </c>
      <c r="E179" s="33">
        <f>IF(выгрузка__22[[#This Row],[Дата активации]]&lt;&gt;"",MONTH(выгрузка__22[[#This Row],[Дата активации]]),0)</f>
        <v>10</v>
      </c>
      <c r="F179" s="30">
        <v>41560.798310185186</v>
      </c>
      <c r="G179" s="33">
        <v>73902</v>
      </c>
      <c r="H179" s="33" t="s">
        <v>10</v>
      </c>
      <c r="I179" s="39" t="s">
        <v>1924</v>
      </c>
      <c r="J179" s="33" t="s">
        <v>1925</v>
      </c>
      <c r="K179" s="33">
        <v>30</v>
      </c>
      <c r="L179" s="33">
        <v>200</v>
      </c>
      <c r="M179" s="33">
        <v>230</v>
      </c>
      <c r="N179" s="33" t="s">
        <v>1863</v>
      </c>
      <c r="O179" s="30"/>
      <c r="P179" s="39" t="s">
        <v>19</v>
      </c>
      <c r="Q1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" s="39">
        <f>IF(выгрузка__22[[#This Row],[Дата регистрации]]="",0,1)</f>
        <v>1</v>
      </c>
      <c r="S179" s="39">
        <f>IF(ISNA(VLOOKUP(выгрузка__22[[#This Row],[ЛС дилера]],'дилеры участники'!A:A,1,0)),0,1)</f>
        <v>0</v>
      </c>
      <c r="T1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" s="39">
        <f>IF(T179=1,IF(выгрузка__22[[#This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9" s="39" t="s">
        <v>1891</v>
      </c>
      <c r="X1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79" s="48">
        <f>IF(выгрузка__22[[#This Row],[Дата блокировки]]&lt;&gt;"",1,0)</f>
        <v>0</v>
      </c>
    </row>
    <row r="180" spans="1:25" x14ac:dyDescent="0.25">
      <c r="A180" s="30">
        <v>41563.075254629628</v>
      </c>
      <c r="B180" s="46">
        <v>916527</v>
      </c>
      <c r="C180" s="33">
        <v>1754834</v>
      </c>
      <c r="D180" s="30">
        <v>41558.677546296298</v>
      </c>
      <c r="E180" s="33">
        <f>IF(выгрузка__22[[#This Row],[Дата активации]]&lt;&gt;"",MONTH(выгрузка__22[[#This Row],[Дата активации]]),0)</f>
        <v>10</v>
      </c>
      <c r="F180" s="30"/>
      <c r="G180" s="33">
        <v>64626</v>
      </c>
      <c r="H180" s="33" t="s">
        <v>10</v>
      </c>
      <c r="I180" s="39" t="s">
        <v>1924</v>
      </c>
      <c r="J180" s="33" t="s">
        <v>1931</v>
      </c>
      <c r="K180" s="33">
        <v>30</v>
      </c>
      <c r="L180" s="33">
        <v>0</v>
      </c>
      <c r="M180" s="33">
        <v>30</v>
      </c>
      <c r="N180" s="33" t="s">
        <v>1863</v>
      </c>
      <c r="O180" s="30"/>
      <c r="P180" s="39" t="s">
        <v>30</v>
      </c>
      <c r="Q1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0" s="39">
        <f>IF(выгрузка__22[[#This Row],[Дата регистрации]]="",0,1)</f>
        <v>0</v>
      </c>
      <c r="S180" s="39">
        <f>IF(ISNA(VLOOKUP(выгрузка__22[[#This Row],[ЛС дилера]],'дилеры участники'!A:A,1,0)),0,1)</f>
        <v>0</v>
      </c>
      <c r="T1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" s="39">
        <f>IF(T180=1,IF(выгрузка__22[[#This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0" s="39" t="s">
        <v>1892</v>
      </c>
      <c r="X1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0" s="48">
        <f>IF(выгрузка__22[[#This Row],[Дата блокировки]]&lt;&gt;"",1,0)</f>
        <v>0</v>
      </c>
    </row>
    <row r="181" spans="1:25" x14ac:dyDescent="0.25">
      <c r="A181" s="30">
        <v>41562.591064814813</v>
      </c>
      <c r="B181" s="46">
        <v>916512</v>
      </c>
      <c r="C181" s="33">
        <v>1698588</v>
      </c>
      <c r="D181" s="30">
        <v>41558.602384259262</v>
      </c>
      <c r="E181" s="33">
        <f>IF(выгрузка__22[[#This Row],[Дата активации]]&lt;&gt;"",MONTH(выгрузка__22[[#This Row],[Дата активации]]),0)</f>
        <v>10</v>
      </c>
      <c r="F181" s="30">
        <v>41560.939467592594</v>
      </c>
      <c r="G181" s="33">
        <v>64626</v>
      </c>
      <c r="H181" s="33" t="s">
        <v>10</v>
      </c>
      <c r="I181" s="39" t="s">
        <v>1924</v>
      </c>
      <c r="J181" s="33" t="s">
        <v>1926</v>
      </c>
      <c r="K181" s="33">
        <v>30</v>
      </c>
      <c r="L181" s="33">
        <v>0</v>
      </c>
      <c r="M181" s="33">
        <v>30</v>
      </c>
      <c r="N181" s="33" t="s">
        <v>1863</v>
      </c>
      <c r="O181" s="30"/>
      <c r="P181" s="39" t="s">
        <v>37</v>
      </c>
      <c r="Q1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1" s="39">
        <f>IF(выгрузка__22[[#This Row],[Дата регистрации]]="",0,1)</f>
        <v>1</v>
      </c>
      <c r="S181" s="39">
        <f>IF(ISNA(VLOOKUP(выгрузка__22[[#This Row],[ЛС дилера]],'дилеры участники'!A:A,1,0)),0,1)</f>
        <v>0</v>
      </c>
      <c r="T1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" s="39">
        <f>IF(T181=1,IF(выгрузка__22[[#This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1" s="39" t="s">
        <v>1895</v>
      </c>
      <c r="X1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1" s="48">
        <f>IF(выгрузка__22[[#This Row],[Дата блокировки]]&lt;&gt;"",1,0)</f>
        <v>0</v>
      </c>
    </row>
    <row r="182" spans="1:25" x14ac:dyDescent="0.25">
      <c r="A182" s="30">
        <v>41562.592465277776</v>
      </c>
      <c r="B182" s="46">
        <v>916512</v>
      </c>
      <c r="C182" s="33">
        <v>1698609</v>
      </c>
      <c r="D182" s="30">
        <v>41558.591134259259</v>
      </c>
      <c r="E182" s="33">
        <f>IF(выгрузка__22[[#This Row],[Дата активации]]&lt;&gt;"",MONTH(выгрузка__22[[#This Row],[Дата активации]]),0)</f>
        <v>10</v>
      </c>
      <c r="F182" s="30">
        <v>41560.939398148148</v>
      </c>
      <c r="G182" s="33">
        <v>64626</v>
      </c>
      <c r="H182" s="33" t="s">
        <v>10</v>
      </c>
      <c r="I182" s="39" t="s">
        <v>1924</v>
      </c>
      <c r="J182" s="33" t="s">
        <v>1926</v>
      </c>
      <c r="K182" s="33">
        <v>30</v>
      </c>
      <c r="L182" s="33">
        <v>0</v>
      </c>
      <c r="M182" s="33">
        <v>30</v>
      </c>
      <c r="N182" s="33" t="s">
        <v>1863</v>
      </c>
      <c r="O182" s="30"/>
      <c r="P182" s="39" t="s">
        <v>37</v>
      </c>
      <c r="Q1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2" s="39">
        <f>IF(выгрузка__22[[#This Row],[Дата регистрации]]="",0,1)</f>
        <v>1</v>
      </c>
      <c r="S182" s="39">
        <f>IF(ISNA(VLOOKUP(выгрузка__22[[#This Row],[ЛС дилера]],'дилеры участники'!A:A,1,0)),0,1)</f>
        <v>0</v>
      </c>
      <c r="T1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" s="39">
        <f>IF(T182=1,IF(выгрузка__22[[#This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2" s="39" t="s">
        <v>1895</v>
      </c>
      <c r="X1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2" s="48">
        <f>IF(выгрузка__22[[#This Row],[Дата блокировки]]&lt;&gt;"",1,0)</f>
        <v>0</v>
      </c>
    </row>
    <row r="183" spans="1:25" x14ac:dyDescent="0.25">
      <c r="A183" s="30">
        <v>41558.561724537038</v>
      </c>
      <c r="B183" s="46">
        <v>916207</v>
      </c>
      <c r="C183" s="33">
        <v>1751477</v>
      </c>
      <c r="D183" s="30">
        <v>41558.585625</v>
      </c>
      <c r="E183" s="33">
        <f>IF(выгрузка__22[[#This Row],[Дата активации]]&lt;&gt;"",MONTH(выгрузка__22[[#This Row],[Дата активации]]),0)</f>
        <v>10</v>
      </c>
      <c r="F183" s="30">
        <v>41561.00681712963</v>
      </c>
      <c r="G183" s="33">
        <v>64626</v>
      </c>
      <c r="H183" s="33" t="s">
        <v>10</v>
      </c>
      <c r="I183" s="39" t="s">
        <v>1924</v>
      </c>
      <c r="J183" s="33" t="s">
        <v>1931</v>
      </c>
      <c r="K183" s="33">
        <v>30</v>
      </c>
      <c r="L183" s="33">
        <v>0</v>
      </c>
      <c r="M183" s="33">
        <v>30</v>
      </c>
      <c r="N183" s="33" t="s">
        <v>1863</v>
      </c>
      <c r="O183" s="30"/>
      <c r="P183" s="39" t="s">
        <v>30</v>
      </c>
      <c r="Q1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" s="39">
        <f>IF(выгрузка__22[[#This Row],[Дата регистрации]]="",0,1)</f>
        <v>1</v>
      </c>
      <c r="S183" s="39">
        <f>IF(ISNA(VLOOKUP(выгрузка__22[[#This Row],[ЛС дилера]],'дилеры участники'!A:A,1,0)),0,1)</f>
        <v>0</v>
      </c>
      <c r="T1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" s="39">
        <f>IF(T183=1,IF(выгрузка__22[[#This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" s="39" t="s">
        <v>1892</v>
      </c>
      <c r="X1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3" s="48">
        <f>IF(выгрузка__22[[#This Row],[Дата блокировки]]&lt;&gt;"",1,0)</f>
        <v>0</v>
      </c>
    </row>
    <row r="184" spans="1:25" x14ac:dyDescent="0.25">
      <c r="A184" s="30">
        <v>41561.963090277779</v>
      </c>
      <c r="B184" s="46">
        <v>916888</v>
      </c>
      <c r="C184" s="33">
        <v>1750474</v>
      </c>
      <c r="D184" s="30">
        <v>41558.582407407404</v>
      </c>
      <c r="E184" s="33">
        <f>IF(выгрузка__22[[#This Row],[Дата активации]]&lt;&gt;"",MONTH(выгрузка__22[[#This Row],[Дата активации]]),0)</f>
        <v>10</v>
      </c>
      <c r="F184" s="30">
        <v>41559.83011574074</v>
      </c>
      <c r="G184" s="33">
        <v>64626</v>
      </c>
      <c r="H184" s="33" t="s">
        <v>10</v>
      </c>
      <c r="I184" s="39" t="s">
        <v>1924</v>
      </c>
      <c r="J184" s="33" t="s">
        <v>1925</v>
      </c>
      <c r="K184" s="33">
        <v>220</v>
      </c>
      <c r="L184" s="33">
        <v>93</v>
      </c>
      <c r="M184" s="33">
        <v>313</v>
      </c>
      <c r="N184" s="33" t="s">
        <v>1863</v>
      </c>
      <c r="O184" s="30"/>
      <c r="P184" s="39" t="s">
        <v>19</v>
      </c>
      <c r="Q1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4" s="39">
        <f>IF(выгрузка__22[[#This Row],[Дата регистрации]]="",0,1)</f>
        <v>1</v>
      </c>
      <c r="S184" s="39">
        <f>IF(ISNA(VLOOKUP(выгрузка__22[[#This Row],[ЛС дилера]],'дилеры участники'!A:A,1,0)),0,1)</f>
        <v>0</v>
      </c>
      <c r="T1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" s="39">
        <f>IF(T184=1,IF(выгрузка__22[[#This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4" s="39" t="s">
        <v>1891</v>
      </c>
      <c r="X1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4" s="48">
        <f>IF(выгрузка__22[[#This Row],[Дата блокировки]]&lt;&gt;"",1,0)</f>
        <v>0</v>
      </c>
    </row>
    <row r="185" spans="1:25" x14ac:dyDescent="0.25">
      <c r="A185" s="30">
        <v>41558.683865740742</v>
      </c>
      <c r="B185" s="46">
        <v>985820</v>
      </c>
      <c r="C185" s="33">
        <v>1750474</v>
      </c>
      <c r="D185" s="30">
        <v>41558.582407407404</v>
      </c>
      <c r="E185" s="33">
        <f>IF(выгрузка__22[[#This Row],[Дата активации]]&lt;&gt;"",MONTH(выгрузка__22[[#This Row],[Дата активации]]),0)</f>
        <v>10</v>
      </c>
      <c r="F185" s="30">
        <v>41559.83011574074</v>
      </c>
      <c r="G185" s="33">
        <v>64626</v>
      </c>
      <c r="H185" s="33" t="s">
        <v>10</v>
      </c>
      <c r="I185" s="39" t="s">
        <v>1924</v>
      </c>
      <c r="J185" s="33" t="s">
        <v>1925</v>
      </c>
      <c r="K185" s="33">
        <v>220</v>
      </c>
      <c r="L185" s="33">
        <v>93</v>
      </c>
      <c r="M185" s="33">
        <v>313</v>
      </c>
      <c r="N185" s="33" t="s">
        <v>1863</v>
      </c>
      <c r="O185" s="30"/>
      <c r="P185" s="39" t="s">
        <v>19</v>
      </c>
      <c r="Q1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" s="39">
        <f>IF(выгрузка__22[[#This Row],[Дата регистрации]]="",0,1)</f>
        <v>1</v>
      </c>
      <c r="S185" s="39">
        <f>IF(ISNA(VLOOKUP(выгрузка__22[[#This Row],[ЛС дилера]],'дилеры участники'!A:A,1,0)),0,1)</f>
        <v>0</v>
      </c>
      <c r="T1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" s="39">
        <f>IF(T185=1,IF(выгрузка__22[[#This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5" s="39" t="s">
        <v>1891</v>
      </c>
      <c r="X1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5" s="48">
        <f>IF(выгрузка__22[[#This Row],[Дата блокировки]]&lt;&gt;"",1,0)</f>
        <v>0</v>
      </c>
    </row>
    <row r="186" spans="1:25" x14ac:dyDescent="0.25">
      <c r="A186" s="30">
        <v>41562.592164351852</v>
      </c>
      <c r="B186" s="46">
        <v>916512</v>
      </c>
      <c r="C186" s="33">
        <v>1698603</v>
      </c>
      <c r="D186" s="30">
        <v>41558.562951388885</v>
      </c>
      <c r="E186" s="33">
        <f>IF(выгрузка__22[[#This Row],[Дата активации]]&lt;&gt;"",MONTH(выгрузка__22[[#This Row],[Дата активации]]),0)</f>
        <v>10</v>
      </c>
      <c r="F186" s="30">
        <v>41560.939328703702</v>
      </c>
      <c r="G186" s="33">
        <v>64626</v>
      </c>
      <c r="H186" s="33" t="s">
        <v>10</v>
      </c>
      <c r="I186" s="39" t="s">
        <v>1924</v>
      </c>
      <c r="J186" s="33" t="s">
        <v>1926</v>
      </c>
      <c r="K186" s="33">
        <v>30</v>
      </c>
      <c r="L186" s="33">
        <v>100</v>
      </c>
      <c r="M186" s="33">
        <v>130</v>
      </c>
      <c r="N186" s="33" t="s">
        <v>1863</v>
      </c>
      <c r="O186" s="30"/>
      <c r="P186" s="39" t="s">
        <v>37</v>
      </c>
      <c r="Q1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6" s="39">
        <f>IF(выгрузка__22[[#This Row],[Дата регистрации]]="",0,1)</f>
        <v>1</v>
      </c>
      <c r="S186" s="39">
        <f>IF(ISNA(VLOOKUP(выгрузка__22[[#This Row],[ЛС дилера]],'дилеры участники'!A:A,1,0)),0,1)</f>
        <v>0</v>
      </c>
      <c r="T1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" s="39">
        <f>IF(T186=1,IF(выгрузка__22[[#This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6" s="39" t="s">
        <v>1895</v>
      </c>
      <c r="X1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6" s="48">
        <f>IF(выгрузка__22[[#This Row],[Дата блокировки]]&lt;&gt;"",1,0)</f>
        <v>0</v>
      </c>
    </row>
    <row r="187" spans="1:25" x14ac:dyDescent="0.25">
      <c r="A187" s="30">
        <v>41561.536226851851</v>
      </c>
      <c r="B187" s="46">
        <v>916534</v>
      </c>
      <c r="C187" s="33">
        <v>1698383</v>
      </c>
      <c r="D187" s="30">
        <v>41558.552662037036</v>
      </c>
      <c r="E187" s="33">
        <f>IF(выгрузка__22[[#This Row],[Дата активации]]&lt;&gt;"",MONTH(выгрузка__22[[#This Row],[Дата активации]]),0)</f>
        <v>10</v>
      </c>
      <c r="F187" s="30">
        <v>41560.951782407406</v>
      </c>
      <c r="G187" s="33">
        <v>64626</v>
      </c>
      <c r="H187" s="33" t="s">
        <v>10</v>
      </c>
      <c r="I187" s="39" t="s">
        <v>1924</v>
      </c>
      <c r="J187" s="33" t="s">
        <v>1931</v>
      </c>
      <c r="K187" s="33">
        <v>30</v>
      </c>
      <c r="L187" s="33">
        <v>181.01</v>
      </c>
      <c r="M187" s="33">
        <v>211.01</v>
      </c>
      <c r="N187" s="33" t="s">
        <v>1863</v>
      </c>
      <c r="O187" s="30"/>
      <c r="P187" s="39" t="s">
        <v>30</v>
      </c>
      <c r="Q1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" s="39">
        <f>IF(выгрузка__22[[#This Row],[Дата регистрации]]="",0,1)</f>
        <v>1</v>
      </c>
      <c r="S187" s="39">
        <f>IF(ISNA(VLOOKUP(выгрузка__22[[#This Row],[ЛС дилера]],'дилеры участники'!A:A,1,0)),0,1)</f>
        <v>0</v>
      </c>
      <c r="T1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" s="39">
        <f>IF(T187=1,IF(выгрузка__22[[#This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7" s="39" t="s">
        <v>1892</v>
      </c>
      <c r="X1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7" s="48">
        <f>IF(выгрузка__22[[#This Row],[Дата блокировки]]&lt;&gt;"",1,0)</f>
        <v>0</v>
      </c>
    </row>
    <row r="188" spans="1:25" x14ac:dyDescent="0.25">
      <c r="A188" s="30">
        <v>41562.592268518521</v>
      </c>
      <c r="B188" s="46">
        <v>916512</v>
      </c>
      <c r="C188" s="33">
        <v>1698603</v>
      </c>
      <c r="D188" s="30">
        <v>41558.552060185182</v>
      </c>
      <c r="E188" s="33">
        <f>IF(выгрузка__22[[#This Row],[Дата активации]]&lt;&gt;"",MONTH(выгрузка__22[[#This Row],[Дата активации]]),0)</f>
        <v>10</v>
      </c>
      <c r="F188" s="30">
        <v>41560.939270833333</v>
      </c>
      <c r="G188" s="33">
        <v>64626</v>
      </c>
      <c r="H188" s="33" t="s">
        <v>10</v>
      </c>
      <c r="I188" s="39" t="s">
        <v>1924</v>
      </c>
      <c r="J188" s="33" t="s">
        <v>1926</v>
      </c>
      <c r="K188" s="33">
        <v>30</v>
      </c>
      <c r="L188" s="33">
        <v>50</v>
      </c>
      <c r="M188" s="33">
        <v>80</v>
      </c>
      <c r="N188" s="33" t="s">
        <v>1863</v>
      </c>
      <c r="O188" s="30"/>
      <c r="P188" s="39" t="s">
        <v>37</v>
      </c>
      <c r="Q1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8" s="39">
        <f>IF(выгрузка__22[[#This Row],[Дата регистрации]]="",0,1)</f>
        <v>1</v>
      </c>
      <c r="S188" s="39">
        <f>IF(ISNA(VLOOKUP(выгрузка__22[[#This Row],[ЛС дилера]],'дилеры участники'!A:A,1,0)),0,1)</f>
        <v>0</v>
      </c>
      <c r="T1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" s="39">
        <f>IF(T188=1,IF(выгрузка__22[[#This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8" s="39" t="s">
        <v>1895</v>
      </c>
      <c r="X1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8" s="48">
        <f>IF(выгрузка__22[[#This Row],[Дата блокировки]]&lt;&gt;"",1,0)</f>
        <v>0</v>
      </c>
    </row>
    <row r="189" spans="1:25" x14ac:dyDescent="0.25">
      <c r="A189" s="30">
        <v>41563.081550925926</v>
      </c>
      <c r="B189" s="46">
        <v>916527</v>
      </c>
      <c r="C189" s="33">
        <v>1699437</v>
      </c>
      <c r="D189" s="30">
        <v>41558.528923611113</v>
      </c>
      <c r="E189" s="33">
        <f>IF(выгрузка__22[[#This Row],[Дата активации]]&lt;&gt;"",MONTH(выгрузка__22[[#This Row],[Дата активации]]),0)</f>
        <v>10</v>
      </c>
      <c r="F189" s="30"/>
      <c r="G189" s="33">
        <v>64626</v>
      </c>
      <c r="H189" s="33" t="s">
        <v>10</v>
      </c>
      <c r="I189" s="39" t="s">
        <v>1924</v>
      </c>
      <c r="J189" s="33" t="s">
        <v>1931</v>
      </c>
      <c r="K189" s="33">
        <v>30</v>
      </c>
      <c r="L189" s="33">
        <v>170</v>
      </c>
      <c r="M189" s="33">
        <v>200</v>
      </c>
      <c r="N189" s="33" t="s">
        <v>1863</v>
      </c>
      <c r="O189" s="30"/>
      <c r="P189" s="39" t="s">
        <v>30</v>
      </c>
      <c r="Q1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9" s="39">
        <f>IF(выгрузка__22[[#This Row],[Дата регистрации]]="",0,1)</f>
        <v>0</v>
      </c>
      <c r="S189" s="39">
        <f>IF(ISNA(VLOOKUP(выгрузка__22[[#This Row],[ЛС дилера]],'дилеры участники'!A:A,1,0)),0,1)</f>
        <v>0</v>
      </c>
      <c r="T1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" s="39">
        <f>IF(T189=1,IF(выгрузка__22[[#This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9" s="39" t="s">
        <v>1892</v>
      </c>
      <c r="X1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89" s="48">
        <f>IF(выгрузка__22[[#This Row],[Дата блокировки]]&lt;&gt;"",1,0)</f>
        <v>0</v>
      </c>
    </row>
    <row r="190" spans="1:25" x14ac:dyDescent="0.25">
      <c r="A190" s="30">
        <v>41561.965092592596</v>
      </c>
      <c r="B190" s="46">
        <v>916888</v>
      </c>
      <c r="C190" s="33">
        <v>1753771</v>
      </c>
      <c r="D190" s="30">
        <v>41558.493773148148</v>
      </c>
      <c r="E190" s="33">
        <f>IF(выгрузка__22[[#This Row],[Дата активации]]&lt;&gt;"",MONTH(выгрузка__22[[#This Row],[Дата активации]]),0)</f>
        <v>10</v>
      </c>
      <c r="F190" s="30">
        <v>41560.562696759262</v>
      </c>
      <c r="G190" s="33">
        <v>64626</v>
      </c>
      <c r="H190" s="33" t="s">
        <v>10</v>
      </c>
      <c r="I190" s="39" t="s">
        <v>1924</v>
      </c>
      <c r="J190" s="33" t="s">
        <v>1925</v>
      </c>
      <c r="K190" s="33">
        <v>220</v>
      </c>
      <c r="L190" s="33">
        <v>41.05</v>
      </c>
      <c r="M190" s="33">
        <v>261.05</v>
      </c>
      <c r="N190" s="33" t="s">
        <v>1863</v>
      </c>
      <c r="O190" s="30"/>
      <c r="P190" s="39" t="s">
        <v>19</v>
      </c>
      <c r="Q1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" s="39">
        <f>IF(выгрузка__22[[#This Row],[Дата регистрации]]="",0,1)</f>
        <v>1</v>
      </c>
      <c r="S190" s="39">
        <f>IF(ISNA(VLOOKUP(выгрузка__22[[#This Row],[ЛС дилера]],'дилеры участники'!A:A,1,0)),0,1)</f>
        <v>0</v>
      </c>
      <c r="T1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" s="39">
        <f>IF(T190=1,IF(выгрузка__22[[#This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0" s="39" t="s">
        <v>1891</v>
      </c>
      <c r="X1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0" s="48">
        <f>IF(выгрузка__22[[#This Row],[Дата блокировки]]&lt;&gt;"",1,0)</f>
        <v>0</v>
      </c>
    </row>
    <row r="191" spans="1:25" x14ac:dyDescent="0.25">
      <c r="A191" s="30">
        <v>41562.505243055559</v>
      </c>
      <c r="B191" s="46">
        <v>916513</v>
      </c>
      <c r="C191" s="33">
        <v>1755126</v>
      </c>
      <c r="D191" s="30">
        <v>41558.449259259258</v>
      </c>
      <c r="E191" s="33">
        <f>IF(выгрузка__22[[#This Row],[Дата активации]]&lt;&gt;"",MONTH(выгрузка__22[[#This Row],[Дата активации]]),0)</f>
        <v>10</v>
      </c>
      <c r="F191" s="30">
        <v>41560.845219907409</v>
      </c>
      <c r="G191" s="33">
        <v>64626</v>
      </c>
      <c r="H191" s="33" t="s">
        <v>10</v>
      </c>
      <c r="I191" s="39" t="s">
        <v>1924</v>
      </c>
      <c r="J191" s="33" t="s">
        <v>1930</v>
      </c>
      <c r="K191" s="33">
        <v>30</v>
      </c>
      <c r="L191" s="33">
        <v>0</v>
      </c>
      <c r="M191" s="33">
        <v>30</v>
      </c>
      <c r="N191" s="33" t="s">
        <v>1863</v>
      </c>
      <c r="O191" s="30"/>
      <c r="P191" s="39" t="s">
        <v>40</v>
      </c>
      <c r="Q1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1" s="39">
        <f>IF(выгрузка__22[[#This Row],[Дата регистрации]]="",0,1)</f>
        <v>1</v>
      </c>
      <c r="S191" s="39">
        <f>IF(ISNA(VLOOKUP(выгрузка__22[[#This Row],[ЛС дилера]],'дилеры участники'!A:A,1,0)),0,1)</f>
        <v>0</v>
      </c>
      <c r="T1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" s="39">
        <f>IF(T191=1,IF(выгрузка__22[[#This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1" s="39" t="s">
        <v>1893</v>
      </c>
      <c r="X1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1" s="48">
        <f>IF(выгрузка__22[[#This Row],[Дата блокировки]]&lt;&gt;"",1,0)</f>
        <v>0</v>
      </c>
    </row>
    <row r="192" spans="1:25" x14ac:dyDescent="0.25">
      <c r="A192" s="30">
        <v>41557.796597222223</v>
      </c>
      <c r="B192" s="46">
        <v>910457</v>
      </c>
      <c r="C192" s="33">
        <v>1753099</v>
      </c>
      <c r="D192" s="30">
        <v>41557.847685185188</v>
      </c>
      <c r="E192" s="33">
        <f>IF(выгрузка__22[[#This Row],[Дата активации]]&lt;&gt;"",MONTH(выгрузка__22[[#This Row],[Дата активации]]),0)</f>
        <v>10</v>
      </c>
      <c r="F192" s="30">
        <v>41560.556238425925</v>
      </c>
      <c r="G192" s="33">
        <v>79956</v>
      </c>
      <c r="H192" s="33" t="s">
        <v>10</v>
      </c>
      <c r="I192" s="39" t="s">
        <v>1924</v>
      </c>
      <c r="J192" s="33" t="s">
        <v>1925</v>
      </c>
      <c r="K192" s="33">
        <v>220</v>
      </c>
      <c r="L192" s="33">
        <v>0</v>
      </c>
      <c r="M192" s="33">
        <v>220</v>
      </c>
      <c r="N192" s="33" t="s">
        <v>1863</v>
      </c>
      <c r="O192" s="30"/>
      <c r="P192" s="39" t="s">
        <v>19</v>
      </c>
      <c r="Q1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" s="39">
        <f>IF(выгрузка__22[[#This Row],[Дата регистрации]]="",0,1)</f>
        <v>1</v>
      </c>
      <c r="S192" s="39">
        <f>IF(ISNA(VLOOKUP(выгрузка__22[[#This Row],[ЛС дилера]],'дилеры участники'!A:A,1,0)),0,1)</f>
        <v>1</v>
      </c>
      <c r="T1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" s="39">
        <f>IF(T192=1,IF(выгрузка__22[[#This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2" s="39" t="s">
        <v>1891</v>
      </c>
      <c r="X1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2" s="48">
        <f>IF(выгрузка__22[[#This Row],[Дата блокировки]]&lt;&gt;"",1,0)</f>
        <v>0</v>
      </c>
    </row>
    <row r="193" spans="1:25" x14ac:dyDescent="0.25">
      <c r="A193" s="30">
        <v>41548.694699074076</v>
      </c>
      <c r="B193" s="46">
        <v>910457</v>
      </c>
      <c r="C193" s="33">
        <v>1753099</v>
      </c>
      <c r="D193" s="30">
        <v>41557.847685185188</v>
      </c>
      <c r="E193" s="33">
        <f>IF(выгрузка__22[[#This Row],[Дата активации]]&lt;&gt;"",MONTH(выгрузка__22[[#This Row],[Дата активации]]),0)</f>
        <v>10</v>
      </c>
      <c r="F193" s="30">
        <v>41560.556238425925</v>
      </c>
      <c r="G193" s="33">
        <v>79956</v>
      </c>
      <c r="H193" s="33" t="s">
        <v>10</v>
      </c>
      <c r="I193" s="39" t="s">
        <v>1927</v>
      </c>
      <c r="J193" s="33" t="s">
        <v>1925</v>
      </c>
      <c r="K193" s="33">
        <v>220</v>
      </c>
      <c r="L193" s="33">
        <v>0</v>
      </c>
      <c r="M193" s="33">
        <v>220</v>
      </c>
      <c r="N193" s="33" t="s">
        <v>1863</v>
      </c>
      <c r="O193" s="30"/>
      <c r="P193" s="39" t="s">
        <v>19</v>
      </c>
      <c r="Q1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" s="39">
        <f>IF(выгрузка__22[[#This Row],[Дата регистрации]]="",0,1)</f>
        <v>1</v>
      </c>
      <c r="S193" s="39">
        <f>IF(ISNA(VLOOKUP(выгрузка__22[[#This Row],[ЛС дилера]],'дилеры участники'!A:A,1,0)),0,1)</f>
        <v>1</v>
      </c>
      <c r="T1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" s="39">
        <f>IF(T193=1,IF(выгрузка__22[[#This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" s="39" t="s">
        <v>1891</v>
      </c>
      <c r="X1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3" s="48">
        <f>IF(выгрузка__22[[#This Row],[Дата блокировки]]&lt;&gt;"",1,0)</f>
        <v>0</v>
      </c>
    </row>
    <row r="194" spans="1:25" x14ac:dyDescent="0.25">
      <c r="A194" s="30">
        <v>41557.809513888889</v>
      </c>
      <c r="B194" s="46">
        <v>916366</v>
      </c>
      <c r="C194" s="33">
        <v>1750481</v>
      </c>
      <c r="D194" s="30">
        <v>41557.813483796293</v>
      </c>
      <c r="E194" s="33">
        <f>IF(выгрузка__22[[#This Row],[Дата активации]]&lt;&gt;"",MONTH(выгрузка__22[[#This Row],[Дата активации]]),0)</f>
        <v>10</v>
      </c>
      <c r="F194" s="30"/>
      <c r="G194" s="33">
        <v>73902</v>
      </c>
      <c r="H194" s="33" t="s">
        <v>10</v>
      </c>
      <c r="I194" s="39" t="s">
        <v>1924</v>
      </c>
      <c r="J194" s="33" t="s">
        <v>1925</v>
      </c>
      <c r="K194" s="33">
        <v>30</v>
      </c>
      <c r="L194" s="33">
        <v>194</v>
      </c>
      <c r="M194" s="33">
        <v>224</v>
      </c>
      <c r="N194" s="33" t="s">
        <v>1863</v>
      </c>
      <c r="O194" s="30"/>
      <c r="P194" s="39" t="s">
        <v>19</v>
      </c>
      <c r="Q1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" s="39">
        <f>IF(выгрузка__22[[#This Row],[Дата регистрации]]="",0,1)</f>
        <v>0</v>
      </c>
      <c r="S194" s="39">
        <f>IF(ISNA(VLOOKUP(выгрузка__22[[#This Row],[ЛС дилера]],'дилеры участники'!A:A,1,0)),0,1)</f>
        <v>0</v>
      </c>
      <c r="T1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" s="39">
        <f>IF(T194=1,IF(выгрузка__22[[#This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4" s="39" t="s">
        <v>1891</v>
      </c>
      <c r="X1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4" s="48">
        <f>IF(выгрузка__22[[#This Row],[Дата блокировки]]&lt;&gt;"",1,0)</f>
        <v>0</v>
      </c>
    </row>
    <row r="195" spans="1:25" x14ac:dyDescent="0.25">
      <c r="A195" s="30">
        <v>41557.76221064815</v>
      </c>
      <c r="B195" s="46">
        <v>915399</v>
      </c>
      <c r="C195" s="33">
        <v>1698729</v>
      </c>
      <c r="D195" s="30">
        <v>41557.805520833332</v>
      </c>
      <c r="E195" s="33">
        <f>IF(выгрузка__22[[#This Row],[Дата активации]]&lt;&gt;"",MONTH(выгрузка__22[[#This Row],[Дата активации]]),0)</f>
        <v>10</v>
      </c>
      <c r="F195" s="30">
        <v>41560.939004629632</v>
      </c>
      <c r="G195" s="33">
        <v>64626</v>
      </c>
      <c r="H195" s="33" t="s">
        <v>10</v>
      </c>
      <c r="I195" s="39" t="s">
        <v>1924</v>
      </c>
      <c r="J195" s="33" t="s">
        <v>1926</v>
      </c>
      <c r="K195" s="33">
        <v>30</v>
      </c>
      <c r="L195" s="33">
        <v>0</v>
      </c>
      <c r="M195" s="33">
        <v>30</v>
      </c>
      <c r="N195" s="33" t="s">
        <v>1863</v>
      </c>
      <c r="O195" s="30"/>
      <c r="P195" s="39" t="s">
        <v>37</v>
      </c>
      <c r="Q1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" s="39">
        <f>IF(выгрузка__22[[#This Row],[Дата регистрации]]="",0,1)</f>
        <v>1</v>
      </c>
      <c r="S195" s="39">
        <f>IF(ISNA(VLOOKUP(выгрузка__22[[#This Row],[ЛС дилера]],'дилеры участники'!A:A,1,0)),0,1)</f>
        <v>0</v>
      </c>
      <c r="T1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" s="39">
        <f>IF(T195=1,IF(выгрузка__22[[#This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5" s="39" t="s">
        <v>1895</v>
      </c>
      <c r="X1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5" s="48">
        <f>IF(выгрузка__22[[#This Row],[Дата блокировки]]&lt;&gt;"",1,0)</f>
        <v>0</v>
      </c>
    </row>
    <row r="196" spans="1:25" x14ac:dyDescent="0.25">
      <c r="A196" s="30">
        <v>41562.598368055558</v>
      </c>
      <c r="B196" s="46">
        <v>916888</v>
      </c>
      <c r="C196" s="33">
        <v>1698729</v>
      </c>
      <c r="D196" s="30">
        <v>41557.805520833332</v>
      </c>
      <c r="E196" s="33">
        <f>IF(выгрузка__22[[#This Row],[Дата активации]]&lt;&gt;"",MONTH(выгрузка__22[[#This Row],[Дата активации]]),0)</f>
        <v>10</v>
      </c>
      <c r="F196" s="30">
        <v>41560.939004629632</v>
      </c>
      <c r="G196" s="33">
        <v>64626</v>
      </c>
      <c r="H196" s="33" t="s">
        <v>10</v>
      </c>
      <c r="I196" s="39" t="s">
        <v>1924</v>
      </c>
      <c r="J196" s="33" t="s">
        <v>1926</v>
      </c>
      <c r="K196" s="33">
        <v>30</v>
      </c>
      <c r="L196" s="33">
        <v>0</v>
      </c>
      <c r="M196" s="33">
        <v>30</v>
      </c>
      <c r="N196" s="33" t="s">
        <v>1863</v>
      </c>
      <c r="O196" s="30"/>
      <c r="P196" s="39" t="s">
        <v>37</v>
      </c>
      <c r="Q1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6" s="39">
        <f>IF(выгрузка__22[[#This Row],[Дата регистрации]]="",0,1)</f>
        <v>1</v>
      </c>
      <c r="S196" s="39">
        <f>IF(ISNA(VLOOKUP(выгрузка__22[[#This Row],[ЛС дилера]],'дилеры участники'!A:A,1,0)),0,1)</f>
        <v>0</v>
      </c>
      <c r="T1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" s="39">
        <f>IF(T196=1,IF(выгрузка__22[[#This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6" s="39" t="s">
        <v>1895</v>
      </c>
      <c r="X1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6" s="48">
        <f>IF(выгрузка__22[[#This Row],[Дата блокировки]]&lt;&gt;"",1,0)</f>
        <v>0</v>
      </c>
    </row>
    <row r="197" spans="1:25" x14ac:dyDescent="0.25">
      <c r="A197" s="30">
        <v>41561.43005787037</v>
      </c>
      <c r="B197" s="46">
        <v>915322</v>
      </c>
      <c r="C197" s="33">
        <v>8526762</v>
      </c>
      <c r="D197" s="30">
        <v>41557.795081018521</v>
      </c>
      <c r="E197" s="33">
        <f>IF(выгрузка__22[[#This Row],[Дата активации]]&lt;&gt;"",MONTH(выгрузка__22[[#This Row],[Дата активации]]),0)</f>
        <v>10</v>
      </c>
      <c r="F197" s="30">
        <v>41561.421724537038</v>
      </c>
      <c r="G197" s="33">
        <v>57078</v>
      </c>
      <c r="H197" s="33" t="s">
        <v>11</v>
      </c>
      <c r="I197" s="39" t="s">
        <v>1924</v>
      </c>
      <c r="J197" s="33" t="s">
        <v>1926</v>
      </c>
      <c r="K197" s="33">
        <v>90</v>
      </c>
      <c r="L197" s="33">
        <v>0</v>
      </c>
      <c r="M197" s="33">
        <v>90</v>
      </c>
      <c r="N197" s="33" t="s">
        <v>1863</v>
      </c>
      <c r="O197" s="30"/>
      <c r="P197" s="39" t="s">
        <v>37</v>
      </c>
      <c r="Q1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" s="39">
        <f>IF(выгрузка__22[[#This Row],[Дата регистрации]]="",0,1)</f>
        <v>1</v>
      </c>
      <c r="S197" s="39">
        <f>IF(ISNA(VLOOKUP(выгрузка__22[[#This Row],[ЛС дилера]],'дилеры участники'!A:A,1,0)),0,1)</f>
        <v>1</v>
      </c>
      <c r="T1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" s="39">
        <f>IF(T197=1,IF(выгрузка__22[[#This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7" s="39" t="s">
        <v>1895</v>
      </c>
      <c r="X1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7" s="48">
        <f>IF(выгрузка__22[[#This Row],[Дата блокировки]]&lt;&gt;"",1,0)</f>
        <v>0</v>
      </c>
    </row>
    <row r="198" spans="1:25" x14ac:dyDescent="0.25">
      <c r="A198" s="30">
        <v>41561.962106481478</v>
      </c>
      <c r="B198" s="46">
        <v>916888</v>
      </c>
      <c r="C198" s="33">
        <v>8527973</v>
      </c>
      <c r="D198" s="30">
        <v>41557.779918981483</v>
      </c>
      <c r="E198" s="33">
        <f>IF(выгрузка__22[[#This Row],[Дата активации]]&lt;&gt;"",MONTH(выгрузка__22[[#This Row],[Дата активации]]),0)</f>
        <v>10</v>
      </c>
      <c r="F198" s="30"/>
      <c r="G198" s="33">
        <v>64626</v>
      </c>
      <c r="H198" s="33" t="s">
        <v>10</v>
      </c>
      <c r="I198" s="39" t="s">
        <v>1924</v>
      </c>
      <c r="J198" s="33" t="s">
        <v>1925</v>
      </c>
      <c r="K198" s="33">
        <v>30</v>
      </c>
      <c r="L198" s="33">
        <v>0</v>
      </c>
      <c r="M198" s="33">
        <v>30</v>
      </c>
      <c r="N198" s="33" t="s">
        <v>1863</v>
      </c>
      <c r="O198" s="30"/>
      <c r="P198" s="39" t="s">
        <v>19</v>
      </c>
      <c r="Q1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" s="39">
        <f>IF(выгрузка__22[[#This Row],[Дата регистрации]]="",0,1)</f>
        <v>0</v>
      </c>
      <c r="S198" s="39">
        <f>IF(ISNA(VLOOKUP(выгрузка__22[[#This Row],[ЛС дилера]],'дилеры участники'!A:A,1,0)),0,1)</f>
        <v>0</v>
      </c>
      <c r="T1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" s="39">
        <f>IF(T198=1,IF(выгрузка__22[[#This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8" s="39" t="s">
        <v>1891</v>
      </c>
      <c r="X1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8" s="48">
        <f>IF(выгрузка__22[[#This Row],[Дата блокировки]]&lt;&gt;"",1,0)</f>
        <v>0</v>
      </c>
    </row>
    <row r="199" spans="1:25" x14ac:dyDescent="0.25">
      <c r="A199" s="30">
        <v>41562.589444444442</v>
      </c>
      <c r="B199" s="46">
        <v>916512</v>
      </c>
      <c r="C199" s="33">
        <v>1698414</v>
      </c>
      <c r="D199" s="30">
        <v>41557.778368055559</v>
      </c>
      <c r="E199" s="33">
        <f>IF(выгрузка__22[[#This Row],[Дата активации]]&lt;&gt;"",MONTH(выгрузка__22[[#This Row],[Дата активации]]),0)</f>
        <v>10</v>
      </c>
      <c r="F199" s="30">
        <v>41560.855416666665</v>
      </c>
      <c r="G199" s="33">
        <v>64626</v>
      </c>
      <c r="H199" s="33" t="s">
        <v>10</v>
      </c>
      <c r="I199" s="39" t="s">
        <v>1924</v>
      </c>
      <c r="J199" s="33" t="s">
        <v>1926</v>
      </c>
      <c r="K199" s="33">
        <v>30</v>
      </c>
      <c r="L199" s="33">
        <v>200</v>
      </c>
      <c r="M199" s="33">
        <v>230</v>
      </c>
      <c r="N199" s="33" t="s">
        <v>1863</v>
      </c>
      <c r="O199" s="30"/>
      <c r="P199" s="39" t="s">
        <v>37</v>
      </c>
      <c r="Q1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9" s="39">
        <f>IF(выгрузка__22[[#This Row],[Дата регистрации]]="",0,1)</f>
        <v>1</v>
      </c>
      <c r="S199" s="39">
        <f>IF(ISNA(VLOOKUP(выгрузка__22[[#This Row],[ЛС дилера]],'дилеры участники'!A:A,1,0)),0,1)</f>
        <v>0</v>
      </c>
      <c r="T1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" s="39">
        <f>IF(T199=1,IF(выгрузка__22[[#This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9" s="39" t="s">
        <v>1895</v>
      </c>
      <c r="X1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199" s="48">
        <f>IF(выгрузка__22[[#This Row],[Дата блокировки]]&lt;&gt;"",1,0)</f>
        <v>0</v>
      </c>
    </row>
    <row r="200" spans="1:25" x14ac:dyDescent="0.25">
      <c r="A200" s="30">
        <v>41558.407870370371</v>
      </c>
      <c r="B200" s="46">
        <v>917535</v>
      </c>
      <c r="C200" s="33">
        <v>8524980</v>
      </c>
      <c r="D200" s="30">
        <v>41557.75712962963</v>
      </c>
      <c r="E200" s="33">
        <f>IF(выгрузка__22[[#This Row],[Дата активации]]&lt;&gt;"",MONTH(выгрузка__22[[#This Row],[Дата активации]]),0)</f>
        <v>10</v>
      </c>
      <c r="F200" s="30">
        <v>41558.41511574074</v>
      </c>
      <c r="G200" s="33">
        <v>64626</v>
      </c>
      <c r="H200" s="33" t="s">
        <v>10</v>
      </c>
      <c r="I200" s="39" t="s">
        <v>1924</v>
      </c>
      <c r="J200" s="33" t="s">
        <v>1930</v>
      </c>
      <c r="K200" s="33">
        <v>401</v>
      </c>
      <c r="L200" s="33">
        <v>0</v>
      </c>
      <c r="M200" s="33">
        <v>401</v>
      </c>
      <c r="N200" s="33" t="s">
        <v>1863</v>
      </c>
      <c r="O200" s="30"/>
      <c r="P200" s="39" t="s">
        <v>40</v>
      </c>
      <c r="Q2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" s="39">
        <f>IF(выгрузка__22[[#This Row],[Дата регистрации]]="",0,1)</f>
        <v>1</v>
      </c>
      <c r="S200" s="39">
        <f>IF(ISNA(VLOOKUP(выгрузка__22[[#This Row],[ЛС дилера]],'дилеры участники'!A:A,1,0)),0,1)</f>
        <v>0</v>
      </c>
      <c r="T2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" s="39">
        <f>IF(T200=1,IF(выгрузка__22[[#This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0" s="39" t="s">
        <v>1893</v>
      </c>
      <c r="X2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0" s="48">
        <f>IF(выгрузка__22[[#This Row],[Дата блокировки]]&lt;&gt;"",1,0)</f>
        <v>0</v>
      </c>
    </row>
    <row r="201" spans="1:25" x14ac:dyDescent="0.25">
      <c r="A201" s="30">
        <v>41561.965196759258</v>
      </c>
      <c r="B201" s="46">
        <v>916888</v>
      </c>
      <c r="C201" s="33">
        <v>1753781</v>
      </c>
      <c r="D201" s="30">
        <v>41557.753993055558</v>
      </c>
      <c r="E201" s="33">
        <f>IF(выгрузка__22[[#This Row],[Дата активации]]&lt;&gt;"",MONTH(выгрузка__22[[#This Row],[Дата активации]]),0)</f>
        <v>10</v>
      </c>
      <c r="F201" s="30">
        <v>41558.780300925922</v>
      </c>
      <c r="G201" s="33">
        <v>64626</v>
      </c>
      <c r="H201" s="33" t="s">
        <v>10</v>
      </c>
      <c r="I201" s="39" t="s">
        <v>1924</v>
      </c>
      <c r="J201" s="33" t="s">
        <v>1925</v>
      </c>
      <c r="K201" s="33">
        <v>220</v>
      </c>
      <c r="L201" s="33">
        <v>0</v>
      </c>
      <c r="M201" s="33">
        <v>220</v>
      </c>
      <c r="N201" s="33" t="s">
        <v>1863</v>
      </c>
      <c r="O201" s="30"/>
      <c r="P201" s="39" t="s">
        <v>19</v>
      </c>
      <c r="Q2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" s="39">
        <f>IF(выгрузка__22[[#This Row],[Дата регистрации]]="",0,1)</f>
        <v>1</v>
      </c>
      <c r="S201" s="39">
        <f>IF(ISNA(VLOOKUP(выгрузка__22[[#This Row],[ЛС дилера]],'дилеры участники'!A:A,1,0)),0,1)</f>
        <v>0</v>
      </c>
      <c r="T2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" s="39">
        <f>IF(T201=1,IF(выгрузка__22[[#This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1" s="39" t="s">
        <v>1891</v>
      </c>
      <c r="X2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1" s="48">
        <f>IF(выгрузка__22[[#This Row],[Дата блокировки]]&lt;&gt;"",1,0)</f>
        <v>0</v>
      </c>
    </row>
    <row r="202" spans="1:25" x14ac:dyDescent="0.25">
      <c r="A202" s="30">
        <v>41557.755347222221</v>
      </c>
      <c r="B202" s="46">
        <v>917505</v>
      </c>
      <c r="C202" s="33">
        <v>1753781</v>
      </c>
      <c r="D202" s="30">
        <v>41557.753993055558</v>
      </c>
      <c r="E202" s="33">
        <f>IF(выгрузка__22[[#This Row],[Дата активации]]&lt;&gt;"",MONTH(выгрузка__22[[#This Row],[Дата активации]]),0)</f>
        <v>10</v>
      </c>
      <c r="F202" s="30">
        <v>41558.780300925922</v>
      </c>
      <c r="G202" s="33">
        <v>64626</v>
      </c>
      <c r="H202" s="33" t="s">
        <v>10</v>
      </c>
      <c r="I202" s="39" t="s">
        <v>1924</v>
      </c>
      <c r="J202" s="33" t="s">
        <v>1925</v>
      </c>
      <c r="K202" s="33">
        <v>220</v>
      </c>
      <c r="L202" s="33">
        <v>0</v>
      </c>
      <c r="M202" s="33">
        <v>220</v>
      </c>
      <c r="N202" s="33" t="s">
        <v>1863</v>
      </c>
      <c r="O202" s="30"/>
      <c r="P202" s="39" t="s">
        <v>19</v>
      </c>
      <c r="Q2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" s="39">
        <f>IF(выгрузка__22[[#This Row],[Дата регистрации]]="",0,1)</f>
        <v>1</v>
      </c>
      <c r="S202" s="39">
        <f>IF(ISNA(VLOOKUP(выгрузка__22[[#This Row],[ЛС дилера]],'дилеры участники'!A:A,1,0)),0,1)</f>
        <v>0</v>
      </c>
      <c r="T2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" s="39">
        <f>IF(T202=1,IF(выгрузка__22[[#This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2" s="39" t="s">
        <v>1891</v>
      </c>
      <c r="X2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2" s="48">
        <f>IF(выгрузка__22[[#This Row],[Дата блокировки]]&lt;&gt;"",1,0)</f>
        <v>0</v>
      </c>
    </row>
    <row r="203" spans="1:25" x14ac:dyDescent="0.25">
      <c r="A203" s="30">
        <v>41561.430219907408</v>
      </c>
      <c r="B203" s="46">
        <v>915322</v>
      </c>
      <c r="C203" s="33">
        <v>8526761</v>
      </c>
      <c r="D203" s="30">
        <v>41557.711238425924</v>
      </c>
      <c r="E203" s="33">
        <f>IF(выгрузка__22[[#This Row],[Дата активации]]&lt;&gt;"",MONTH(выгрузка__22[[#This Row],[Дата активации]]),0)</f>
        <v>10</v>
      </c>
      <c r="F203" s="30">
        <v>41561.423402777778</v>
      </c>
      <c r="G203" s="33">
        <v>57078</v>
      </c>
      <c r="H203" s="33" t="s">
        <v>11</v>
      </c>
      <c r="I203" s="39" t="s">
        <v>1924</v>
      </c>
      <c r="J203" s="33" t="s">
        <v>1926</v>
      </c>
      <c r="K203" s="33">
        <v>90</v>
      </c>
      <c r="L203" s="33">
        <v>0</v>
      </c>
      <c r="M203" s="33">
        <v>90</v>
      </c>
      <c r="N203" s="33" t="s">
        <v>1863</v>
      </c>
      <c r="O203" s="30"/>
      <c r="P203" s="39" t="s">
        <v>37</v>
      </c>
      <c r="Q2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" s="39">
        <f>IF(выгрузка__22[[#This Row],[Дата регистрации]]="",0,1)</f>
        <v>1</v>
      </c>
      <c r="S203" s="39">
        <f>IF(ISNA(VLOOKUP(выгрузка__22[[#This Row],[ЛС дилера]],'дилеры участники'!A:A,1,0)),0,1)</f>
        <v>1</v>
      </c>
      <c r="T2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" s="39">
        <f>IF(T203=1,IF(выгрузка__22[[#This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3" s="39" t="s">
        <v>1895</v>
      </c>
      <c r="X2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3" s="48">
        <f>IF(выгрузка__22[[#This Row],[Дата блокировки]]&lt;&gt;"",1,0)</f>
        <v>0</v>
      </c>
    </row>
    <row r="204" spans="1:25" x14ac:dyDescent="0.25">
      <c r="A204" s="30">
        <v>41552.644074074073</v>
      </c>
      <c r="B204" s="46">
        <v>985333</v>
      </c>
      <c r="C204" s="33">
        <v>8545046</v>
      </c>
      <c r="D204" s="30">
        <v>41557.689768518518</v>
      </c>
      <c r="E204" s="33">
        <f>IF(выгрузка__22[[#This Row],[Дата активации]]&lt;&gt;"",MONTH(выгрузка__22[[#This Row],[Дата активации]]),0)</f>
        <v>10</v>
      </c>
      <c r="F204" s="30">
        <v>41562.650289351855</v>
      </c>
      <c r="G204" s="33">
        <v>64616</v>
      </c>
      <c r="H204" s="33" t="s">
        <v>10</v>
      </c>
      <c r="I204" s="39" t="s">
        <v>1924</v>
      </c>
      <c r="J204" s="33" t="s">
        <v>1925</v>
      </c>
      <c r="K204" s="33">
        <v>30</v>
      </c>
      <c r="L204" s="33">
        <v>500</v>
      </c>
      <c r="M204" s="33">
        <v>530</v>
      </c>
      <c r="N204" s="33" t="s">
        <v>1863</v>
      </c>
      <c r="O204" s="30"/>
      <c r="P204" s="39" t="s">
        <v>19</v>
      </c>
      <c r="Q2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" s="39">
        <f>IF(выгрузка__22[[#This Row],[Дата регистрации]]="",0,1)</f>
        <v>1</v>
      </c>
      <c r="S204" s="39">
        <f>IF(ISNA(VLOOKUP(выгрузка__22[[#This Row],[ЛС дилера]],'дилеры участники'!A:A,1,0)),0,1)</f>
        <v>1</v>
      </c>
      <c r="T2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" s="39">
        <f>IF(T204=1,IF(выгрузка__22[[#This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4" s="39" t="s">
        <v>1891</v>
      </c>
      <c r="X2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4" s="48">
        <f>IF(выгрузка__22[[#This Row],[Дата блокировки]]&lt;&gt;"",1,0)</f>
        <v>0</v>
      </c>
    </row>
    <row r="205" spans="1:25" x14ac:dyDescent="0.25">
      <c r="A205" s="30">
        <v>41552.642071759263</v>
      </c>
      <c r="B205" s="46">
        <v>985333</v>
      </c>
      <c r="C205" s="33">
        <v>8545046</v>
      </c>
      <c r="D205" s="30">
        <v>41557.689768518518</v>
      </c>
      <c r="E205" s="33">
        <f>IF(выгрузка__22[[#This Row],[Дата активации]]&lt;&gt;"",MONTH(выгрузка__22[[#This Row],[Дата активации]]),0)</f>
        <v>10</v>
      </c>
      <c r="F205" s="30">
        <v>41562.650891203702</v>
      </c>
      <c r="G205" s="33">
        <v>64616</v>
      </c>
      <c r="H205" s="33" t="s">
        <v>10</v>
      </c>
      <c r="I205" s="39" t="s">
        <v>1924</v>
      </c>
      <c r="J205" s="33" t="s">
        <v>1925</v>
      </c>
      <c r="K205" s="33">
        <v>30</v>
      </c>
      <c r="L205" s="33">
        <v>500</v>
      </c>
      <c r="M205" s="33">
        <v>530</v>
      </c>
      <c r="N205" s="33" t="s">
        <v>1863</v>
      </c>
      <c r="O205" s="30"/>
      <c r="P205" s="39" t="s">
        <v>19</v>
      </c>
      <c r="Q2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" s="39">
        <f>IF(выгрузка__22[[#This Row],[Дата регистрации]]="",0,1)</f>
        <v>1</v>
      </c>
      <c r="S205" s="39">
        <f>IF(ISNA(VLOOKUP(выгрузка__22[[#This Row],[ЛС дилера]],'дилеры участники'!A:A,1,0)),0,1)</f>
        <v>1</v>
      </c>
      <c r="T2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" s="39">
        <f>IF(T205=1,IF(выгрузка__22[[#This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5" s="39" t="s">
        <v>1891</v>
      </c>
      <c r="X2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5" s="48">
        <f>IF(выгрузка__22[[#This Row],[Дата блокировки]]&lt;&gt;"",1,0)</f>
        <v>0</v>
      </c>
    </row>
    <row r="206" spans="1:25" x14ac:dyDescent="0.25">
      <c r="A206" s="30">
        <v>41557.59715277778</v>
      </c>
      <c r="B206" s="46">
        <v>915276</v>
      </c>
      <c r="C206" s="33">
        <v>8543906</v>
      </c>
      <c r="D206" s="30">
        <v>41557.647951388892</v>
      </c>
      <c r="E206" s="33">
        <f>IF(выгрузка__22[[#This Row],[Дата активации]]&lt;&gt;"",MONTH(выгрузка__22[[#This Row],[Дата активации]]),0)</f>
        <v>10</v>
      </c>
      <c r="F206" s="30">
        <v>41559.852962962963</v>
      </c>
      <c r="G206" s="33">
        <v>79956</v>
      </c>
      <c r="H206" s="33" t="s">
        <v>10</v>
      </c>
      <c r="I206" s="39" t="s">
        <v>1924</v>
      </c>
      <c r="J206" s="33" t="s">
        <v>1931</v>
      </c>
      <c r="K206" s="33">
        <v>30</v>
      </c>
      <c r="L206" s="33">
        <v>0</v>
      </c>
      <c r="M206" s="33">
        <v>30</v>
      </c>
      <c r="N206" s="33" t="s">
        <v>1863</v>
      </c>
      <c r="O206" s="30"/>
      <c r="P206" s="39" t="s">
        <v>30</v>
      </c>
      <c r="Q2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" s="39">
        <f>IF(выгрузка__22[[#This Row],[Дата регистрации]]="",0,1)</f>
        <v>1</v>
      </c>
      <c r="S206" s="39">
        <f>IF(ISNA(VLOOKUP(выгрузка__22[[#This Row],[ЛС дилера]],'дилеры участники'!A:A,1,0)),0,1)</f>
        <v>1</v>
      </c>
      <c r="T2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" s="39">
        <f>IF(T206=1,IF(выгрузка__22[[#This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6" s="39" t="s">
        <v>1892</v>
      </c>
      <c r="X2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6" s="48">
        <f>IF(выгрузка__22[[#This Row],[Дата блокировки]]&lt;&gt;"",1,0)</f>
        <v>0</v>
      </c>
    </row>
    <row r="207" spans="1:25" x14ac:dyDescent="0.25">
      <c r="A207" s="30">
        <v>41561.964791666665</v>
      </c>
      <c r="B207" s="46">
        <v>916888</v>
      </c>
      <c r="C207" s="33">
        <v>1753768</v>
      </c>
      <c r="D207" s="30">
        <v>41557.621030092596</v>
      </c>
      <c r="E207" s="33">
        <f>IF(выгрузка__22[[#This Row],[Дата активации]]&lt;&gt;"",MONTH(выгрузка__22[[#This Row],[Дата активации]]),0)</f>
        <v>10</v>
      </c>
      <c r="F207" s="30">
        <v>41557.823750000003</v>
      </c>
      <c r="G207" s="33">
        <v>64626</v>
      </c>
      <c r="H207" s="33" t="s">
        <v>10</v>
      </c>
      <c r="I207" s="39" t="s">
        <v>1924</v>
      </c>
      <c r="J207" s="33" t="s">
        <v>1925</v>
      </c>
      <c r="K207" s="33">
        <v>220</v>
      </c>
      <c r="L207" s="33">
        <v>0</v>
      </c>
      <c r="M207" s="33">
        <v>220</v>
      </c>
      <c r="N207" s="33" t="s">
        <v>1863</v>
      </c>
      <c r="O207" s="30"/>
      <c r="P207" s="39" t="s">
        <v>19</v>
      </c>
      <c r="Q2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7" s="39">
        <f>IF(выгрузка__22[[#This Row],[Дата регистрации]]="",0,1)</f>
        <v>1</v>
      </c>
      <c r="S207" s="39">
        <f>IF(ISNA(VLOOKUP(выгрузка__22[[#This Row],[ЛС дилера]],'дилеры участники'!A:A,1,0)),0,1)</f>
        <v>0</v>
      </c>
      <c r="T2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" s="39">
        <f>IF(T207=1,IF(выгрузка__22[[#This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7" s="39" t="s">
        <v>1891</v>
      </c>
      <c r="X2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7" s="48">
        <f>IF(выгрузка__22[[#This Row],[Дата блокировки]]&lt;&gt;"",1,0)</f>
        <v>0</v>
      </c>
    </row>
    <row r="208" spans="1:25" x14ac:dyDescent="0.25">
      <c r="A208" s="30">
        <v>41557.58525462963</v>
      </c>
      <c r="B208" s="46">
        <v>985820</v>
      </c>
      <c r="C208" s="33">
        <v>1753768</v>
      </c>
      <c r="D208" s="30">
        <v>41557.621030092596</v>
      </c>
      <c r="E208" s="33">
        <f>IF(выгрузка__22[[#This Row],[Дата активации]]&lt;&gt;"",MONTH(выгрузка__22[[#This Row],[Дата активации]]),0)</f>
        <v>10</v>
      </c>
      <c r="F208" s="30">
        <v>41557.823750000003</v>
      </c>
      <c r="G208" s="33">
        <v>64626</v>
      </c>
      <c r="H208" s="33" t="s">
        <v>10</v>
      </c>
      <c r="I208" s="39" t="s">
        <v>1924</v>
      </c>
      <c r="J208" s="33" t="s">
        <v>1925</v>
      </c>
      <c r="K208" s="33">
        <v>220</v>
      </c>
      <c r="L208" s="33">
        <v>0</v>
      </c>
      <c r="M208" s="33">
        <v>220</v>
      </c>
      <c r="N208" s="33" t="s">
        <v>1863</v>
      </c>
      <c r="O208" s="30"/>
      <c r="P208" s="39" t="s">
        <v>19</v>
      </c>
      <c r="Q2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" s="39">
        <f>IF(выгрузка__22[[#This Row],[Дата регистрации]]="",0,1)</f>
        <v>1</v>
      </c>
      <c r="S208" s="39">
        <f>IF(ISNA(VLOOKUP(выгрузка__22[[#This Row],[ЛС дилера]],'дилеры участники'!A:A,1,0)),0,1)</f>
        <v>0</v>
      </c>
      <c r="T2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" s="39">
        <f>IF(T208=1,IF(выгрузка__22[[#This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8" s="39" t="s">
        <v>1891</v>
      </c>
      <c r="X2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8" s="48">
        <f>IF(выгрузка__22[[#This Row],[Дата блокировки]]&lt;&gt;"",1,0)</f>
        <v>0</v>
      </c>
    </row>
    <row r="209" spans="1:25" x14ac:dyDescent="0.25">
      <c r="A209" s="30">
        <v>41562.587719907409</v>
      </c>
      <c r="B209" s="46">
        <v>916512</v>
      </c>
      <c r="C209" s="33">
        <v>1697828</v>
      </c>
      <c r="D209" s="30">
        <v>41557.585949074077</v>
      </c>
      <c r="E209" s="33">
        <f>IF(выгрузка__22[[#This Row],[Дата активации]]&lt;&gt;"",MONTH(выгрузка__22[[#This Row],[Дата активации]]),0)</f>
        <v>10</v>
      </c>
      <c r="F209" s="30">
        <v>41560.855324074073</v>
      </c>
      <c r="G209" s="33">
        <v>64626</v>
      </c>
      <c r="H209" s="33" t="s">
        <v>10</v>
      </c>
      <c r="I209" s="39" t="s">
        <v>1924</v>
      </c>
      <c r="J209" s="33" t="s">
        <v>1926</v>
      </c>
      <c r="K209" s="33">
        <v>30</v>
      </c>
      <c r="L209" s="33">
        <v>0</v>
      </c>
      <c r="M209" s="33">
        <v>30</v>
      </c>
      <c r="N209" s="33" t="s">
        <v>1863</v>
      </c>
      <c r="O209" s="30"/>
      <c r="P209" s="39" t="s">
        <v>37</v>
      </c>
      <c r="Q2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9" s="39">
        <f>IF(выгрузка__22[[#This Row],[Дата регистрации]]="",0,1)</f>
        <v>1</v>
      </c>
      <c r="S209" s="39">
        <f>IF(ISNA(VLOOKUP(выгрузка__22[[#This Row],[ЛС дилера]],'дилеры участники'!A:A,1,0)),0,1)</f>
        <v>0</v>
      </c>
      <c r="T2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" s="39">
        <f>IF(T209=1,IF(выгрузка__22[[#This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9" s="39" t="s">
        <v>1895</v>
      </c>
      <c r="X2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09" s="48">
        <f>IF(выгрузка__22[[#This Row],[Дата блокировки]]&lt;&gt;"",1,0)</f>
        <v>0</v>
      </c>
    </row>
    <row r="210" spans="1:25" x14ac:dyDescent="0.25">
      <c r="A210" s="30">
        <v>41557.545972222222</v>
      </c>
      <c r="B210" s="46">
        <v>910488</v>
      </c>
      <c r="C210" s="33">
        <v>1750461</v>
      </c>
      <c r="D210" s="30">
        <v>41557.52753472222</v>
      </c>
      <c r="E210" s="33">
        <f>IF(выгрузка__22[[#This Row],[Дата активации]]&lt;&gt;"",MONTH(выгрузка__22[[#This Row],[Дата активации]]),0)</f>
        <v>10</v>
      </c>
      <c r="F210" s="30">
        <v>41557.550370370373</v>
      </c>
      <c r="G210" s="33">
        <v>64626</v>
      </c>
      <c r="H210" s="33" t="s">
        <v>10</v>
      </c>
      <c r="I210" s="39" t="s">
        <v>1924</v>
      </c>
      <c r="J210" s="33" t="s">
        <v>1925</v>
      </c>
      <c r="K210" s="33">
        <v>220</v>
      </c>
      <c r="L210" s="33">
        <v>0</v>
      </c>
      <c r="M210" s="33">
        <v>220</v>
      </c>
      <c r="N210" s="33" t="s">
        <v>1863</v>
      </c>
      <c r="O210" s="30"/>
      <c r="P210" s="39" t="s">
        <v>19</v>
      </c>
      <c r="Q2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" s="39">
        <f>IF(выгрузка__22[[#This Row],[Дата регистрации]]="",0,1)</f>
        <v>1</v>
      </c>
      <c r="S210" s="39">
        <f>IF(ISNA(VLOOKUP(выгрузка__22[[#This Row],[ЛС дилера]],'дилеры участники'!A:A,1,0)),0,1)</f>
        <v>0</v>
      </c>
      <c r="T2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" s="39">
        <f>IF(T210=1,IF(выгрузка__22[[#This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0" s="39" t="s">
        <v>1891</v>
      </c>
      <c r="X2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0" s="48">
        <f>IF(выгрузка__22[[#This Row],[Дата блокировки]]&lt;&gt;"",1,0)</f>
        <v>0</v>
      </c>
    </row>
    <row r="211" spans="1:25" x14ac:dyDescent="0.25">
      <c r="A211" s="30">
        <v>41557.790138888886</v>
      </c>
      <c r="B211" s="46">
        <v>910488</v>
      </c>
      <c r="C211" s="33">
        <v>1750461</v>
      </c>
      <c r="D211" s="30">
        <v>41557.52753472222</v>
      </c>
      <c r="E211" s="33">
        <f>IF(выгрузка__22[[#This Row],[Дата активации]]&lt;&gt;"",MONTH(выгрузка__22[[#This Row],[Дата активации]]),0)</f>
        <v>10</v>
      </c>
      <c r="F211" s="30">
        <v>41557.550370370373</v>
      </c>
      <c r="G211" s="33">
        <v>64626</v>
      </c>
      <c r="H211" s="33" t="s">
        <v>10</v>
      </c>
      <c r="I211" s="39" t="s">
        <v>1924</v>
      </c>
      <c r="J211" s="33" t="s">
        <v>1925</v>
      </c>
      <c r="K211" s="33">
        <v>220</v>
      </c>
      <c r="L211" s="33">
        <v>0</v>
      </c>
      <c r="M211" s="33">
        <v>220</v>
      </c>
      <c r="N211" s="33" t="s">
        <v>1863</v>
      </c>
      <c r="O211" s="30"/>
      <c r="P211" s="39" t="s">
        <v>19</v>
      </c>
      <c r="Q2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" s="39">
        <f>IF(выгрузка__22[[#This Row],[Дата регистрации]]="",0,1)</f>
        <v>1</v>
      </c>
      <c r="S211" s="39">
        <f>IF(ISNA(VLOOKUP(выгрузка__22[[#This Row],[ЛС дилера]],'дилеры участники'!A:A,1,0)),0,1)</f>
        <v>0</v>
      </c>
      <c r="T2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" s="39">
        <f>IF(T211=1,IF(выгрузка__22[[#This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1" s="39" t="s">
        <v>1891</v>
      </c>
      <c r="X2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1" s="48">
        <f>IF(выгрузка__22[[#This Row],[Дата блокировки]]&lt;&gt;"",1,0)</f>
        <v>0</v>
      </c>
    </row>
    <row r="212" spans="1:25" x14ac:dyDescent="0.25">
      <c r="A212" s="30">
        <v>41561.962581018517</v>
      </c>
      <c r="B212" s="46">
        <v>916888</v>
      </c>
      <c r="C212" s="33">
        <v>1750461</v>
      </c>
      <c r="D212" s="30">
        <v>41557.52753472222</v>
      </c>
      <c r="E212" s="33">
        <f>IF(выгрузка__22[[#This Row],[Дата активации]]&lt;&gt;"",MONTH(выгрузка__22[[#This Row],[Дата активации]]),0)</f>
        <v>10</v>
      </c>
      <c r="F212" s="30">
        <v>41557.550370370373</v>
      </c>
      <c r="G212" s="33">
        <v>64626</v>
      </c>
      <c r="H212" s="33" t="s">
        <v>10</v>
      </c>
      <c r="I212" s="39" t="s">
        <v>1924</v>
      </c>
      <c r="J212" s="33" t="s">
        <v>1925</v>
      </c>
      <c r="K212" s="33">
        <v>220</v>
      </c>
      <c r="L212" s="33">
        <v>0</v>
      </c>
      <c r="M212" s="33">
        <v>220</v>
      </c>
      <c r="N212" s="33" t="s">
        <v>1863</v>
      </c>
      <c r="O212" s="30"/>
      <c r="P212" s="39" t="s">
        <v>19</v>
      </c>
      <c r="Q2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" s="39">
        <f>IF(выгрузка__22[[#This Row],[Дата регистрации]]="",0,1)</f>
        <v>1</v>
      </c>
      <c r="S212" s="39">
        <f>IF(ISNA(VLOOKUP(выгрузка__22[[#This Row],[ЛС дилера]],'дилеры участники'!A:A,1,0)),0,1)</f>
        <v>0</v>
      </c>
      <c r="T2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" s="39">
        <f>IF(T212=1,IF(выгрузка__22[[#This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2" s="39" t="s">
        <v>1891</v>
      </c>
      <c r="X2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2" s="48">
        <f>IF(выгрузка__22[[#This Row],[Дата блокировки]]&lt;&gt;"",1,0)</f>
        <v>0</v>
      </c>
    </row>
    <row r="213" spans="1:25" x14ac:dyDescent="0.25">
      <c r="A213" s="30">
        <v>41557.792638888888</v>
      </c>
      <c r="B213" s="46">
        <v>985820</v>
      </c>
      <c r="C213" s="33">
        <v>1750461</v>
      </c>
      <c r="D213" s="30">
        <v>41557.52753472222</v>
      </c>
      <c r="E213" s="33">
        <f>IF(выгрузка__22[[#This Row],[Дата активации]]&lt;&gt;"",MONTH(выгрузка__22[[#This Row],[Дата активации]]),0)</f>
        <v>10</v>
      </c>
      <c r="F213" s="30">
        <v>41557.550370370373</v>
      </c>
      <c r="G213" s="33">
        <v>64626</v>
      </c>
      <c r="H213" s="33" t="s">
        <v>10</v>
      </c>
      <c r="I213" s="39" t="s">
        <v>1924</v>
      </c>
      <c r="J213" s="33" t="s">
        <v>1925</v>
      </c>
      <c r="K213" s="33">
        <v>220</v>
      </c>
      <c r="L213" s="33">
        <v>0</v>
      </c>
      <c r="M213" s="33">
        <v>220</v>
      </c>
      <c r="N213" s="33" t="s">
        <v>1863</v>
      </c>
      <c r="O213" s="30"/>
      <c r="P213" s="39" t="s">
        <v>19</v>
      </c>
      <c r="Q2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" s="39">
        <f>IF(выгрузка__22[[#This Row],[Дата регистрации]]="",0,1)</f>
        <v>1</v>
      </c>
      <c r="S213" s="39">
        <f>IF(ISNA(VLOOKUP(выгрузка__22[[#This Row],[ЛС дилера]],'дилеры участники'!A:A,1,0)),0,1)</f>
        <v>0</v>
      </c>
      <c r="T2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" s="39">
        <f>IF(T213=1,IF(выгрузка__22[[#This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3" s="39" t="s">
        <v>1891</v>
      </c>
      <c r="X2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3" s="48">
        <f>IF(выгрузка__22[[#This Row],[Дата блокировки]]&lt;&gt;"",1,0)</f>
        <v>0</v>
      </c>
    </row>
    <row r="214" spans="1:25" x14ac:dyDescent="0.25">
      <c r="A214" s="30">
        <v>41562.502905092595</v>
      </c>
      <c r="B214" s="46">
        <v>985210</v>
      </c>
      <c r="C214" s="33">
        <v>1754836</v>
      </c>
      <c r="D214" s="30">
        <v>41557.525625000002</v>
      </c>
      <c r="E214" s="33">
        <f>IF(выгрузка__22[[#This Row],[Дата активации]]&lt;&gt;"",MONTH(выгрузка__22[[#This Row],[Дата активации]]),0)</f>
        <v>10</v>
      </c>
      <c r="F214" s="30">
        <v>41560.844340277778</v>
      </c>
      <c r="G214" s="33">
        <v>64626</v>
      </c>
      <c r="H214" s="33" t="s">
        <v>10</v>
      </c>
      <c r="I214" s="39" t="s">
        <v>1924</v>
      </c>
      <c r="J214" s="33" t="s">
        <v>1930</v>
      </c>
      <c r="K214" s="33">
        <v>30</v>
      </c>
      <c r="L214" s="33">
        <v>0</v>
      </c>
      <c r="M214" s="33">
        <v>30</v>
      </c>
      <c r="N214" s="33" t="s">
        <v>1863</v>
      </c>
      <c r="O214" s="30"/>
      <c r="P214" s="39" t="s">
        <v>40</v>
      </c>
      <c r="Q2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4" s="39">
        <f>IF(выгрузка__22[[#This Row],[Дата регистрации]]="",0,1)</f>
        <v>1</v>
      </c>
      <c r="S214" s="39">
        <f>IF(ISNA(VLOOKUP(выгрузка__22[[#This Row],[ЛС дилера]],'дилеры участники'!A:A,1,0)),0,1)</f>
        <v>0</v>
      </c>
      <c r="T2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" s="39">
        <f>IF(T214=1,IF(выгрузка__22[[#This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4" s="39" t="s">
        <v>1893</v>
      </c>
      <c r="X2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4" s="48">
        <f>IF(выгрузка__22[[#This Row],[Дата блокировки]]&lt;&gt;"",1,0)</f>
        <v>0</v>
      </c>
    </row>
    <row r="215" spans="1:25" x14ac:dyDescent="0.25">
      <c r="A215" s="30">
        <v>41557.826388888891</v>
      </c>
      <c r="B215" s="46">
        <v>916501</v>
      </c>
      <c r="C215" s="33">
        <v>8545718</v>
      </c>
      <c r="D215" s="30">
        <v>41557.507685185185</v>
      </c>
      <c r="E215" s="33">
        <f>IF(выгрузка__22[[#This Row],[Дата активации]]&lt;&gt;"",MONTH(выгрузка__22[[#This Row],[Дата активации]]),0)</f>
        <v>10</v>
      </c>
      <c r="F215" s="30">
        <v>41559.556620370371</v>
      </c>
      <c r="G215" s="33">
        <v>64626</v>
      </c>
      <c r="H215" s="33" t="s">
        <v>10</v>
      </c>
      <c r="I215" s="39" t="s">
        <v>1924</v>
      </c>
      <c r="J215" s="33" t="s">
        <v>1930</v>
      </c>
      <c r="K215" s="33">
        <v>401</v>
      </c>
      <c r="L215" s="33">
        <v>91.05</v>
      </c>
      <c r="M215" s="33">
        <v>492.05</v>
      </c>
      <c r="N215" s="33" t="s">
        <v>1863</v>
      </c>
      <c r="O215" s="30"/>
      <c r="P215" s="39" t="s">
        <v>40</v>
      </c>
      <c r="Q2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" s="39">
        <f>IF(выгрузка__22[[#This Row],[Дата регистрации]]="",0,1)</f>
        <v>1</v>
      </c>
      <c r="S215" s="39">
        <f>IF(ISNA(VLOOKUP(выгрузка__22[[#This Row],[ЛС дилера]],'дилеры участники'!A:A,1,0)),0,1)</f>
        <v>0</v>
      </c>
      <c r="T2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" s="39">
        <f>IF(T215=1,IF(выгрузка__22[[#This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5" s="39" t="s">
        <v>1893</v>
      </c>
      <c r="X2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5" s="48">
        <f>IF(выгрузка__22[[#This Row],[Дата блокировки]]&lt;&gt;"",1,0)</f>
        <v>0</v>
      </c>
    </row>
    <row r="216" spans="1:25" x14ac:dyDescent="0.25">
      <c r="A216" s="30">
        <v>41562.500752314816</v>
      </c>
      <c r="B216" s="46">
        <v>985210</v>
      </c>
      <c r="C216" s="33">
        <v>8545718</v>
      </c>
      <c r="D216" s="30">
        <v>41557.507685185185</v>
      </c>
      <c r="E216" s="33">
        <f>IF(выгрузка__22[[#This Row],[Дата активации]]&lt;&gt;"",MONTH(выгрузка__22[[#This Row],[Дата активации]]),0)</f>
        <v>10</v>
      </c>
      <c r="F216" s="30">
        <v>41559.556620370371</v>
      </c>
      <c r="G216" s="33">
        <v>64626</v>
      </c>
      <c r="H216" s="33" t="s">
        <v>10</v>
      </c>
      <c r="I216" s="39" t="s">
        <v>1924</v>
      </c>
      <c r="J216" s="33" t="s">
        <v>1930</v>
      </c>
      <c r="K216" s="33">
        <v>401</v>
      </c>
      <c r="L216" s="33">
        <v>91.05</v>
      </c>
      <c r="M216" s="33">
        <v>492.05</v>
      </c>
      <c r="N216" s="33" t="s">
        <v>1863</v>
      </c>
      <c r="O216" s="30"/>
      <c r="P216" s="39" t="s">
        <v>40</v>
      </c>
      <c r="Q2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6" s="39">
        <f>IF(выгрузка__22[[#This Row],[Дата регистрации]]="",0,1)</f>
        <v>1</v>
      </c>
      <c r="S216" s="39">
        <f>IF(ISNA(VLOOKUP(выгрузка__22[[#This Row],[ЛС дилера]],'дилеры участники'!A:A,1,0)),0,1)</f>
        <v>0</v>
      </c>
      <c r="T2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" s="39">
        <f>IF(T216=1,IF(выгрузка__22[[#This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6" s="39" t="s">
        <v>1893</v>
      </c>
      <c r="X2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6" s="48">
        <f>IF(выгрузка__22[[#This Row],[Дата блокировки]]&lt;&gt;"",1,0)</f>
        <v>0</v>
      </c>
    </row>
    <row r="217" spans="1:25" x14ac:dyDescent="0.25">
      <c r="A217" s="30">
        <v>41562.503136574072</v>
      </c>
      <c r="B217" s="46">
        <v>985210</v>
      </c>
      <c r="C217" s="33">
        <v>1754837</v>
      </c>
      <c r="D217" s="30">
        <v>41557.506990740738</v>
      </c>
      <c r="E217" s="33">
        <f>IF(выгрузка__22[[#This Row],[Дата активации]]&lt;&gt;"",MONTH(выгрузка__22[[#This Row],[Дата активации]]),0)</f>
        <v>10</v>
      </c>
      <c r="F217" s="30">
        <v>41560.844212962962</v>
      </c>
      <c r="G217" s="33">
        <v>64626</v>
      </c>
      <c r="H217" s="33" t="s">
        <v>10</v>
      </c>
      <c r="I217" s="39" t="s">
        <v>1924</v>
      </c>
      <c r="J217" s="33" t="s">
        <v>1930</v>
      </c>
      <c r="K217" s="33">
        <v>30</v>
      </c>
      <c r="L217" s="33">
        <v>0</v>
      </c>
      <c r="M217" s="33">
        <v>30</v>
      </c>
      <c r="N217" s="33" t="s">
        <v>1863</v>
      </c>
      <c r="O217" s="30"/>
      <c r="P217" s="39" t="s">
        <v>40</v>
      </c>
      <c r="Q2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7" s="39">
        <f>IF(выгрузка__22[[#This Row],[Дата регистрации]]="",0,1)</f>
        <v>1</v>
      </c>
      <c r="S217" s="39">
        <f>IF(ISNA(VLOOKUP(выгрузка__22[[#This Row],[ЛС дилера]],'дилеры участники'!A:A,1,0)),0,1)</f>
        <v>0</v>
      </c>
      <c r="T2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" s="39">
        <f>IF(T217=1,IF(выгрузка__22[[#This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7" s="39" t="s">
        <v>1893</v>
      </c>
      <c r="X2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7" s="48">
        <f>IF(выгрузка__22[[#This Row],[Дата блокировки]]&lt;&gt;"",1,0)</f>
        <v>0</v>
      </c>
    </row>
    <row r="218" spans="1:25" x14ac:dyDescent="0.25">
      <c r="A218" s="30">
        <v>41562.977465277778</v>
      </c>
      <c r="B218" s="46">
        <v>916041</v>
      </c>
      <c r="C218" s="33">
        <v>1753469</v>
      </c>
      <c r="D218" s="30">
        <v>41557.494791666664</v>
      </c>
      <c r="E218" s="33">
        <f>IF(выгрузка__22[[#This Row],[Дата активации]]&lt;&gt;"",MONTH(выгрузка__22[[#This Row],[Дата активации]]),0)</f>
        <v>10</v>
      </c>
      <c r="F218" s="30"/>
      <c r="G218" s="33">
        <v>64628</v>
      </c>
      <c r="H218" s="33" t="s">
        <v>10</v>
      </c>
      <c r="I218" s="39" t="s">
        <v>1924</v>
      </c>
      <c r="J218" s="33" t="s">
        <v>1925</v>
      </c>
      <c r="K218" s="33">
        <v>220</v>
      </c>
      <c r="L218" s="33">
        <v>0</v>
      </c>
      <c r="M218" s="33">
        <v>220</v>
      </c>
      <c r="N218" s="33" t="s">
        <v>1863</v>
      </c>
      <c r="O218" s="30"/>
      <c r="P218" s="39" t="s">
        <v>19</v>
      </c>
      <c r="Q2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8" s="39">
        <f>IF(выгрузка__22[[#This Row],[Дата регистрации]]="",0,1)</f>
        <v>0</v>
      </c>
      <c r="S218" s="39">
        <f>IF(ISNA(VLOOKUP(выгрузка__22[[#This Row],[ЛС дилера]],'дилеры участники'!A:A,1,0)),0,1)</f>
        <v>0</v>
      </c>
      <c r="T2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" s="39">
        <f>IF(T218=1,IF(выгрузка__22[[#This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8" s="39" t="s">
        <v>1891</v>
      </c>
      <c r="X2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8" s="48">
        <f>IF(выгрузка__22[[#This Row],[Дата блокировки]]&lt;&gt;"",1,0)</f>
        <v>0</v>
      </c>
    </row>
    <row r="219" spans="1:25" x14ac:dyDescent="0.25">
      <c r="A219" s="30">
        <v>41562.564456018517</v>
      </c>
      <c r="B219" s="46">
        <v>985351</v>
      </c>
      <c r="C219" s="33">
        <v>1753469</v>
      </c>
      <c r="D219" s="30">
        <v>41557.494791666664</v>
      </c>
      <c r="E219" s="33">
        <f>IF(выгрузка__22[[#This Row],[Дата активации]]&lt;&gt;"",MONTH(выгрузка__22[[#This Row],[Дата активации]]),0)</f>
        <v>10</v>
      </c>
      <c r="F219" s="30"/>
      <c r="G219" s="33">
        <v>64628</v>
      </c>
      <c r="H219" s="33" t="s">
        <v>10</v>
      </c>
      <c r="I219" s="39" t="s">
        <v>1924</v>
      </c>
      <c r="J219" s="33" t="s">
        <v>1925</v>
      </c>
      <c r="K219" s="33">
        <v>220</v>
      </c>
      <c r="L219" s="33">
        <v>0</v>
      </c>
      <c r="M219" s="33">
        <v>220</v>
      </c>
      <c r="N219" s="33" t="s">
        <v>1863</v>
      </c>
      <c r="O219" s="30"/>
      <c r="P219" s="39" t="s">
        <v>19</v>
      </c>
      <c r="Q2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9" s="39">
        <f>IF(выгрузка__22[[#This Row],[Дата регистрации]]="",0,1)</f>
        <v>0</v>
      </c>
      <c r="S219" s="39">
        <f>IF(ISNA(VLOOKUP(выгрузка__22[[#This Row],[ЛС дилера]],'дилеры участники'!A:A,1,0)),0,1)</f>
        <v>0</v>
      </c>
      <c r="T2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" s="39">
        <f>IF(T219=1,IF(выгрузка__22[[#This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9" s="39" t="s">
        <v>1891</v>
      </c>
      <c r="X2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19" s="48">
        <f>IF(выгрузка__22[[#This Row],[Дата блокировки]]&lt;&gt;"",1,0)</f>
        <v>0</v>
      </c>
    </row>
    <row r="220" spans="1:25" x14ac:dyDescent="0.25">
      <c r="A220" s="30">
        <v>41561.963796296295</v>
      </c>
      <c r="B220" s="46">
        <v>916888</v>
      </c>
      <c r="C220" s="33">
        <v>1750495</v>
      </c>
      <c r="D220" s="30">
        <v>41557.484490740739</v>
      </c>
      <c r="E220" s="33">
        <f>IF(выгрузка__22[[#This Row],[Дата активации]]&lt;&gt;"",MONTH(выгрузка__22[[#This Row],[Дата активации]]),0)</f>
        <v>10</v>
      </c>
      <c r="F220" s="30">
        <v>41561.007372685184</v>
      </c>
      <c r="G220" s="33">
        <v>64626</v>
      </c>
      <c r="H220" s="33" t="s">
        <v>10</v>
      </c>
      <c r="I220" s="39" t="s">
        <v>1924</v>
      </c>
      <c r="J220" s="33" t="s">
        <v>1925</v>
      </c>
      <c r="K220" s="33">
        <v>220</v>
      </c>
      <c r="L220" s="33">
        <v>0</v>
      </c>
      <c r="M220" s="33">
        <v>220</v>
      </c>
      <c r="N220" s="33" t="s">
        <v>1863</v>
      </c>
      <c r="O220" s="30"/>
      <c r="P220" s="39" t="s">
        <v>19</v>
      </c>
      <c r="Q2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" s="39">
        <f>IF(выгрузка__22[[#This Row],[Дата регистрации]]="",0,1)</f>
        <v>1</v>
      </c>
      <c r="S220" s="39">
        <f>IF(ISNA(VLOOKUP(выгрузка__22[[#This Row],[ЛС дилера]],'дилеры участники'!A:A,1,0)),0,1)</f>
        <v>0</v>
      </c>
      <c r="T2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" s="39">
        <f>IF(T220=1,IF(выгрузка__22[[#This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" s="39" t="s">
        <v>1891</v>
      </c>
      <c r="X2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0" s="48">
        <f>IF(выгрузка__22[[#This Row],[Дата блокировки]]&lt;&gt;"",1,0)</f>
        <v>0</v>
      </c>
    </row>
    <row r="221" spans="1:25" x14ac:dyDescent="0.25">
      <c r="A221" s="30">
        <v>41563.3671412037</v>
      </c>
      <c r="B221" s="46">
        <v>910466</v>
      </c>
      <c r="C221" s="33">
        <v>8547471</v>
      </c>
      <c r="D221" s="30">
        <v>41557.454143518517</v>
      </c>
      <c r="E221" s="33">
        <f>IF(выгрузка__22[[#This Row],[Дата активации]]&lt;&gt;"",MONTH(выгрузка__22[[#This Row],[Дата активации]]),0)</f>
        <v>10</v>
      </c>
      <c r="F221" s="30">
        <v>41507.439699074072</v>
      </c>
      <c r="G221" s="33">
        <v>64628</v>
      </c>
      <c r="H221" s="33" t="s">
        <v>10</v>
      </c>
      <c r="I221" s="39" t="s">
        <v>1924</v>
      </c>
      <c r="J221" s="33" t="s">
        <v>1926</v>
      </c>
      <c r="K221" s="33">
        <v>30</v>
      </c>
      <c r="L221" s="33">
        <v>0</v>
      </c>
      <c r="M221" s="33">
        <v>30</v>
      </c>
      <c r="N221" s="33" t="s">
        <v>1863</v>
      </c>
      <c r="O221" s="30"/>
      <c r="P221" s="39" t="s">
        <v>37</v>
      </c>
      <c r="Q2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1" s="39">
        <f>IF(выгрузка__22[[#This Row],[Дата регистрации]]="",0,1)</f>
        <v>1</v>
      </c>
      <c r="S221" s="39">
        <f>IF(ISNA(VLOOKUP(выгрузка__22[[#This Row],[ЛС дилера]],'дилеры участники'!A:A,1,0)),0,1)</f>
        <v>0</v>
      </c>
      <c r="T2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" s="39">
        <f>IF(T221=1,IF(выгрузка__22[[#This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1" s="39" t="s">
        <v>1895</v>
      </c>
      <c r="X2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1" s="48">
        <f>IF(выгрузка__22[[#This Row],[Дата блокировки]]&lt;&gt;"",1,0)</f>
        <v>0</v>
      </c>
    </row>
    <row r="222" spans="1:25" x14ac:dyDescent="0.25">
      <c r="A222" s="30">
        <v>41557.691111111111</v>
      </c>
      <c r="B222" s="46">
        <v>985009</v>
      </c>
      <c r="C222" s="33">
        <v>8530590</v>
      </c>
      <c r="D222" s="30">
        <v>41557.405335648145</v>
      </c>
      <c r="E222" s="33">
        <f>IF(выгрузка__22[[#This Row],[Дата активации]]&lt;&gt;"",MONTH(выгрузка__22[[#This Row],[Дата активации]]),0)</f>
        <v>10</v>
      </c>
      <c r="F222" s="30">
        <v>41557.738067129627</v>
      </c>
      <c r="G222" s="33">
        <v>79956</v>
      </c>
      <c r="H222" s="33" t="s">
        <v>10</v>
      </c>
      <c r="I222" s="39" t="s">
        <v>1924</v>
      </c>
      <c r="J222" s="33" t="s">
        <v>1930</v>
      </c>
      <c r="K222" s="33">
        <v>30</v>
      </c>
      <c r="L222" s="33">
        <v>1200</v>
      </c>
      <c r="M222" s="33">
        <v>1230</v>
      </c>
      <c r="N222" s="33" t="s">
        <v>1863</v>
      </c>
      <c r="O222" s="30"/>
      <c r="P222" s="39" t="s">
        <v>40</v>
      </c>
      <c r="Q2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" s="39">
        <f>IF(выгрузка__22[[#This Row],[Дата регистрации]]="",0,1)</f>
        <v>1</v>
      </c>
      <c r="S222" s="39">
        <f>IF(ISNA(VLOOKUP(выгрузка__22[[#This Row],[ЛС дилера]],'дилеры участники'!A:A,1,0)),0,1)</f>
        <v>1</v>
      </c>
      <c r="T2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" s="39">
        <f>IF(T222=1,IF(выгрузка__22[[#This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2" s="39" t="s">
        <v>1893</v>
      </c>
      <c r="X2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2" s="48">
        <f>IF(выгрузка__22[[#This Row],[Дата блокировки]]&lt;&gt;"",1,0)</f>
        <v>0</v>
      </c>
    </row>
    <row r="223" spans="1:25" x14ac:dyDescent="0.25">
      <c r="A223" s="30">
        <v>41561.531192129631</v>
      </c>
      <c r="B223" s="46">
        <v>915339</v>
      </c>
      <c r="C223" s="33">
        <v>1753103</v>
      </c>
      <c r="D223" s="30">
        <v>41557.205277777779</v>
      </c>
      <c r="E223" s="33">
        <f>IF(выгрузка__22[[#This Row],[Дата активации]]&lt;&gt;"",MONTH(выгрузка__22[[#This Row],[Дата активации]]),0)</f>
        <v>10</v>
      </c>
      <c r="F223" s="30"/>
      <c r="G223" s="33">
        <v>64626</v>
      </c>
      <c r="H223" s="33" t="s">
        <v>10</v>
      </c>
      <c r="I223" s="39" t="s">
        <v>1924</v>
      </c>
      <c r="J223" s="33" t="s">
        <v>1931</v>
      </c>
      <c r="K223" s="33">
        <v>30</v>
      </c>
      <c r="L223" s="33">
        <v>0</v>
      </c>
      <c r="M223" s="33">
        <v>30</v>
      </c>
      <c r="N223" s="33" t="s">
        <v>1863</v>
      </c>
      <c r="O223" s="30"/>
      <c r="P223" s="39" t="s">
        <v>30</v>
      </c>
      <c r="Q2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" s="39">
        <f>IF(выгрузка__22[[#This Row],[Дата регистрации]]="",0,1)</f>
        <v>0</v>
      </c>
      <c r="S223" s="39">
        <f>IF(ISNA(VLOOKUP(выгрузка__22[[#This Row],[ЛС дилера]],'дилеры участники'!A:A,1,0)),0,1)</f>
        <v>0</v>
      </c>
      <c r="T2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" s="39">
        <f>IF(T223=1,IF(выгрузка__22[[#This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3" s="39" t="s">
        <v>1892</v>
      </c>
      <c r="X2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3" s="48">
        <f>IF(выгрузка__22[[#This Row],[Дата блокировки]]&lt;&gt;"",1,0)</f>
        <v>0</v>
      </c>
    </row>
    <row r="224" spans="1:25" x14ac:dyDescent="0.25">
      <c r="A224" s="30">
        <v>41554.676782407405</v>
      </c>
      <c r="B224" s="46">
        <v>910488</v>
      </c>
      <c r="C224" s="33">
        <v>8545272</v>
      </c>
      <c r="D224" s="30">
        <v>41556.968645833331</v>
      </c>
      <c r="E224" s="33">
        <f>IF(выгрузка__22[[#This Row],[Дата активации]]&lt;&gt;"",MONTH(выгрузка__22[[#This Row],[Дата активации]]),0)</f>
        <v>10</v>
      </c>
      <c r="F224" s="30">
        <v>41560.834201388891</v>
      </c>
      <c r="G224" s="33">
        <v>64626</v>
      </c>
      <c r="H224" s="33" t="s">
        <v>10</v>
      </c>
      <c r="I224" s="39" t="s">
        <v>1924</v>
      </c>
      <c r="J224" s="33" t="s">
        <v>1925</v>
      </c>
      <c r="K224" s="33">
        <v>30</v>
      </c>
      <c r="L224" s="33">
        <v>200</v>
      </c>
      <c r="M224" s="33">
        <v>230</v>
      </c>
      <c r="N224" s="33" t="s">
        <v>1863</v>
      </c>
      <c r="O224" s="30"/>
      <c r="P224" s="39" t="s">
        <v>19</v>
      </c>
      <c r="Q2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" s="39">
        <f>IF(выгрузка__22[[#This Row],[Дата регистрации]]="",0,1)</f>
        <v>1</v>
      </c>
      <c r="S224" s="39">
        <f>IF(ISNA(VLOOKUP(выгрузка__22[[#This Row],[ЛС дилера]],'дилеры участники'!A:A,1,0)),0,1)</f>
        <v>0</v>
      </c>
      <c r="T2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" s="39">
        <f>IF(T224=1,IF(выгрузка__22[[#This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4" s="39" t="s">
        <v>1891</v>
      </c>
      <c r="X2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4" s="48">
        <f>IF(выгрузка__22[[#This Row],[Дата блокировки]]&lt;&gt;"",1,0)</f>
        <v>0</v>
      </c>
    </row>
    <row r="225" spans="1:25" x14ac:dyDescent="0.25">
      <c r="A225" s="30">
        <v>41561.97457175926</v>
      </c>
      <c r="B225" s="46">
        <v>985504</v>
      </c>
      <c r="C225" s="33">
        <v>8545272</v>
      </c>
      <c r="D225" s="30">
        <v>41556.968645833331</v>
      </c>
      <c r="E225" s="33">
        <f>IF(выгрузка__22[[#This Row],[Дата активации]]&lt;&gt;"",MONTH(выгрузка__22[[#This Row],[Дата активации]]),0)</f>
        <v>10</v>
      </c>
      <c r="F225" s="30">
        <v>41560.834201388891</v>
      </c>
      <c r="G225" s="33">
        <v>64626</v>
      </c>
      <c r="H225" s="33" t="s">
        <v>10</v>
      </c>
      <c r="I225" s="39" t="s">
        <v>1924</v>
      </c>
      <c r="J225" s="33" t="s">
        <v>1925</v>
      </c>
      <c r="K225" s="33">
        <v>30</v>
      </c>
      <c r="L225" s="33">
        <v>200</v>
      </c>
      <c r="M225" s="33">
        <v>230</v>
      </c>
      <c r="N225" s="33" t="s">
        <v>1863</v>
      </c>
      <c r="O225" s="30"/>
      <c r="P225" s="39" t="s">
        <v>19</v>
      </c>
      <c r="Q2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" s="39">
        <f>IF(выгрузка__22[[#This Row],[Дата регистрации]]="",0,1)</f>
        <v>1</v>
      </c>
      <c r="S225" s="39">
        <f>IF(ISNA(VLOOKUP(выгрузка__22[[#This Row],[ЛС дилера]],'дилеры участники'!A:A,1,0)),0,1)</f>
        <v>0</v>
      </c>
      <c r="T2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" s="39">
        <f>IF(T225=1,IF(выгрузка__22[[#This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5" s="39" t="s">
        <v>1891</v>
      </c>
      <c r="X2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5" s="48">
        <f>IF(выгрузка__22[[#This Row],[Дата блокировки]]&lt;&gt;"",1,0)</f>
        <v>0</v>
      </c>
    </row>
    <row r="226" spans="1:25" x14ac:dyDescent="0.25">
      <c r="A226" s="30">
        <v>41556.806840277779</v>
      </c>
      <c r="B226" s="46">
        <v>910488</v>
      </c>
      <c r="C226" s="33">
        <v>8524869</v>
      </c>
      <c r="D226" s="30">
        <v>41556.910798611112</v>
      </c>
      <c r="E226" s="33">
        <f>IF(выгрузка__22[[#This Row],[Дата активации]]&lt;&gt;"",MONTH(выгрузка__22[[#This Row],[Дата активации]]),0)</f>
        <v>10</v>
      </c>
      <c r="F226" s="30">
        <v>41556.742650462962</v>
      </c>
      <c r="G226" s="33">
        <v>64626</v>
      </c>
      <c r="H226" s="33" t="s">
        <v>10</v>
      </c>
      <c r="I226" s="39" t="s">
        <v>1924</v>
      </c>
      <c r="J226" s="33" t="s">
        <v>1930</v>
      </c>
      <c r="K226" s="33">
        <v>401</v>
      </c>
      <c r="L226" s="33">
        <v>0</v>
      </c>
      <c r="M226" s="33">
        <v>401</v>
      </c>
      <c r="N226" s="33" t="s">
        <v>1863</v>
      </c>
      <c r="O226" s="30"/>
      <c r="P226" s="39" t="s">
        <v>40</v>
      </c>
      <c r="Q2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" s="39">
        <f>IF(выгрузка__22[[#This Row],[Дата регистрации]]="",0,1)</f>
        <v>1</v>
      </c>
      <c r="S226" s="39">
        <f>IF(ISNA(VLOOKUP(выгрузка__22[[#This Row],[ЛС дилера]],'дилеры участники'!A:A,1,0)),0,1)</f>
        <v>0</v>
      </c>
      <c r="T2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" s="39">
        <f>IF(T226=1,IF(выгрузка__22[[#This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6" s="39" t="s">
        <v>1893</v>
      </c>
      <c r="X2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6" s="48">
        <f>IF(выгрузка__22[[#This Row],[Дата блокировки]]&lt;&gt;"",1,0)</f>
        <v>0</v>
      </c>
    </row>
    <row r="227" spans="1:25" x14ac:dyDescent="0.25">
      <c r="A227" s="30">
        <v>41556.742928240739</v>
      </c>
      <c r="B227" s="46">
        <v>919995</v>
      </c>
      <c r="C227" s="33">
        <v>8524869</v>
      </c>
      <c r="D227" s="30">
        <v>41556.910798611112</v>
      </c>
      <c r="E227" s="33">
        <f>IF(выгрузка__22[[#This Row],[Дата активации]]&lt;&gt;"",MONTH(выгрузка__22[[#This Row],[Дата активации]]),0)</f>
        <v>10</v>
      </c>
      <c r="F227" s="30">
        <v>41556.742650462962</v>
      </c>
      <c r="G227" s="33">
        <v>64626</v>
      </c>
      <c r="H227" s="33" t="s">
        <v>10</v>
      </c>
      <c r="I227" s="39" t="s">
        <v>1924</v>
      </c>
      <c r="J227" s="33" t="s">
        <v>1930</v>
      </c>
      <c r="K227" s="33">
        <v>401</v>
      </c>
      <c r="L227" s="33">
        <v>0</v>
      </c>
      <c r="M227" s="33">
        <v>401</v>
      </c>
      <c r="N227" s="33" t="s">
        <v>1863</v>
      </c>
      <c r="O227" s="30"/>
      <c r="P227" s="39" t="s">
        <v>40</v>
      </c>
      <c r="Q2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" s="39">
        <f>IF(выгрузка__22[[#This Row],[Дата регистрации]]="",0,1)</f>
        <v>1</v>
      </c>
      <c r="S227" s="39">
        <f>IF(ISNA(VLOOKUP(выгрузка__22[[#This Row],[ЛС дилера]],'дилеры участники'!A:A,1,0)),0,1)</f>
        <v>0</v>
      </c>
      <c r="T2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" s="39">
        <f>IF(T227=1,IF(выгрузка__22[[#This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7" s="39" t="s">
        <v>1893</v>
      </c>
      <c r="X2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7" s="48">
        <f>IF(выгрузка__22[[#This Row],[Дата блокировки]]&lt;&gt;"",1,0)</f>
        <v>0</v>
      </c>
    </row>
    <row r="228" spans="1:25" x14ac:dyDescent="0.25">
      <c r="A228" s="30">
        <v>41562.500127314815</v>
      </c>
      <c r="B228" s="46">
        <v>985210</v>
      </c>
      <c r="C228" s="33">
        <v>8524869</v>
      </c>
      <c r="D228" s="30">
        <v>41556.910798611112</v>
      </c>
      <c r="E228" s="33">
        <f>IF(выгрузка__22[[#This Row],[Дата активации]]&lt;&gt;"",MONTH(выгрузка__22[[#This Row],[Дата активации]]),0)</f>
        <v>10</v>
      </c>
      <c r="F228" s="30">
        <v>41556.742650462962</v>
      </c>
      <c r="G228" s="33">
        <v>64626</v>
      </c>
      <c r="H228" s="33" t="s">
        <v>10</v>
      </c>
      <c r="I228" s="39" t="s">
        <v>1924</v>
      </c>
      <c r="J228" s="33" t="s">
        <v>1930</v>
      </c>
      <c r="K228" s="33">
        <v>401</v>
      </c>
      <c r="L228" s="33">
        <v>0</v>
      </c>
      <c r="M228" s="33">
        <v>401</v>
      </c>
      <c r="N228" s="33" t="s">
        <v>1863</v>
      </c>
      <c r="O228" s="30"/>
      <c r="P228" s="39" t="s">
        <v>40</v>
      </c>
      <c r="Q2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8" s="39">
        <f>IF(выгрузка__22[[#This Row],[Дата регистрации]]="",0,1)</f>
        <v>1</v>
      </c>
      <c r="S228" s="39">
        <f>IF(ISNA(VLOOKUP(выгрузка__22[[#This Row],[ЛС дилера]],'дилеры участники'!A:A,1,0)),0,1)</f>
        <v>0</v>
      </c>
      <c r="T2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" s="39">
        <f>IF(T228=1,IF(выгрузка__22[[#This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8" s="39" t="s">
        <v>1893</v>
      </c>
      <c r="X2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8" s="48">
        <f>IF(выгрузка__22[[#This Row],[Дата блокировки]]&lt;&gt;"",1,0)</f>
        <v>0</v>
      </c>
    </row>
    <row r="229" spans="1:25" x14ac:dyDescent="0.25">
      <c r="A229" s="30">
        <v>41562.591249999998</v>
      </c>
      <c r="B229" s="46">
        <v>916512</v>
      </c>
      <c r="C229" s="33">
        <v>1698588</v>
      </c>
      <c r="D229" s="30">
        <v>41556.895324074074</v>
      </c>
      <c r="E229" s="33">
        <f>IF(выгрузка__22[[#This Row],[Дата активации]]&lt;&gt;"",MONTH(выгрузка__22[[#This Row],[Дата активации]]),0)</f>
        <v>10</v>
      </c>
      <c r="F229" s="30">
        <v>41560.93855324074</v>
      </c>
      <c r="G229" s="33">
        <v>64626</v>
      </c>
      <c r="H229" s="33" t="s">
        <v>10</v>
      </c>
      <c r="I229" s="39" t="s">
        <v>1924</v>
      </c>
      <c r="J229" s="33" t="s">
        <v>1926</v>
      </c>
      <c r="K229" s="33">
        <v>30</v>
      </c>
      <c r="L229" s="33">
        <v>0</v>
      </c>
      <c r="M229" s="33">
        <v>30</v>
      </c>
      <c r="N229" s="33" t="s">
        <v>1863</v>
      </c>
      <c r="O229" s="30"/>
      <c r="P229" s="39" t="s">
        <v>37</v>
      </c>
      <c r="Q2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9" s="39">
        <f>IF(выгрузка__22[[#This Row],[Дата регистрации]]="",0,1)</f>
        <v>1</v>
      </c>
      <c r="S229" s="39">
        <f>IF(ISNA(VLOOKUP(выгрузка__22[[#This Row],[ЛС дилера]],'дилеры участники'!A:A,1,0)),0,1)</f>
        <v>0</v>
      </c>
      <c r="T2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" s="39">
        <f>IF(T229=1,IF(выгрузка__22[[#This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" s="39" t="s">
        <v>1895</v>
      </c>
      <c r="X2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29" s="48">
        <f>IF(выгрузка__22[[#This Row],[Дата блокировки]]&lt;&gt;"",1,0)</f>
        <v>0</v>
      </c>
    </row>
    <row r="230" spans="1:25" x14ac:dyDescent="0.25">
      <c r="A230" s="30">
        <v>41562.591562499998</v>
      </c>
      <c r="B230" s="46">
        <v>916512</v>
      </c>
      <c r="C230" s="33">
        <v>1698592</v>
      </c>
      <c r="D230" s="30">
        <v>41556.880347222221</v>
      </c>
      <c r="E230" s="33">
        <f>IF(выгрузка__22[[#This Row],[Дата активации]]&lt;&gt;"",MONTH(выгрузка__22[[#This Row],[Дата активации]]),0)</f>
        <v>10</v>
      </c>
      <c r="F230" s="30">
        <v>41560.938483796293</v>
      </c>
      <c r="G230" s="33">
        <v>64626</v>
      </c>
      <c r="H230" s="33" t="s">
        <v>10</v>
      </c>
      <c r="I230" s="39" t="s">
        <v>1924</v>
      </c>
      <c r="J230" s="33" t="s">
        <v>1926</v>
      </c>
      <c r="K230" s="33">
        <v>30</v>
      </c>
      <c r="L230" s="33">
        <v>110</v>
      </c>
      <c r="M230" s="33">
        <v>140</v>
      </c>
      <c r="N230" s="33" t="s">
        <v>1863</v>
      </c>
      <c r="O230" s="30"/>
      <c r="P230" s="39" t="s">
        <v>37</v>
      </c>
      <c r="Q2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0" s="39">
        <f>IF(выгрузка__22[[#This Row],[Дата регистрации]]="",0,1)</f>
        <v>1</v>
      </c>
      <c r="S230" s="39">
        <f>IF(ISNA(VLOOKUP(выгрузка__22[[#This Row],[ЛС дилера]],'дилеры участники'!A:A,1,0)),0,1)</f>
        <v>0</v>
      </c>
      <c r="T2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" s="39">
        <f>IF(T230=1,IF(выгрузка__22[[#This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0" s="39" t="s">
        <v>1895</v>
      </c>
      <c r="X2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0" s="48">
        <f>IF(выгрузка__22[[#This Row],[Дата блокировки]]&lt;&gt;"",1,0)</f>
        <v>0</v>
      </c>
    </row>
    <row r="231" spans="1:25" x14ac:dyDescent="0.25">
      <c r="A231" s="30">
        <v>41556.876446759263</v>
      </c>
      <c r="B231" s="46">
        <v>919996</v>
      </c>
      <c r="C231" s="33">
        <v>1698592</v>
      </c>
      <c r="D231" s="30">
        <v>41556.880347222221</v>
      </c>
      <c r="E231" s="33">
        <f>IF(выгрузка__22[[#This Row],[Дата активации]]&lt;&gt;"",MONTH(выгрузка__22[[#This Row],[Дата активации]]),0)</f>
        <v>10</v>
      </c>
      <c r="F231" s="30">
        <v>41560.938483796293</v>
      </c>
      <c r="G231" s="33">
        <v>64626</v>
      </c>
      <c r="H231" s="33" t="s">
        <v>10</v>
      </c>
      <c r="I231" s="39" t="s">
        <v>1924</v>
      </c>
      <c r="J231" s="33" t="s">
        <v>1926</v>
      </c>
      <c r="K231" s="33">
        <v>30</v>
      </c>
      <c r="L231" s="33">
        <v>110</v>
      </c>
      <c r="M231" s="33">
        <v>140</v>
      </c>
      <c r="N231" s="33" t="s">
        <v>1863</v>
      </c>
      <c r="O231" s="30"/>
      <c r="P231" s="39" t="s">
        <v>37</v>
      </c>
      <c r="Q2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" s="39">
        <f>IF(выгрузка__22[[#This Row],[Дата регистрации]]="",0,1)</f>
        <v>1</v>
      </c>
      <c r="S231" s="39">
        <f>IF(ISNA(VLOOKUP(выгрузка__22[[#This Row],[ЛС дилера]],'дилеры участники'!A:A,1,0)),0,1)</f>
        <v>0</v>
      </c>
      <c r="T2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" s="39">
        <f>IF(T231=1,IF(выгрузка__22[[#This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1" s="39" t="s">
        <v>1895</v>
      </c>
      <c r="X2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1" s="48">
        <f>IF(выгрузка__22[[#This Row],[Дата блокировки]]&lt;&gt;"",1,0)</f>
        <v>0</v>
      </c>
    </row>
    <row r="232" spans="1:25" x14ac:dyDescent="0.25">
      <c r="A232" s="30">
        <v>41556.815393518518</v>
      </c>
      <c r="B232" s="46">
        <v>910480</v>
      </c>
      <c r="C232" s="33">
        <v>1750482</v>
      </c>
      <c r="D232" s="30">
        <v>41556.865937499999</v>
      </c>
      <c r="E232" s="33">
        <f>IF(выгрузка__22[[#This Row],[Дата активации]]&lt;&gt;"",MONTH(выгрузка__22[[#This Row],[Дата активации]]),0)</f>
        <v>10</v>
      </c>
      <c r="F232" s="30">
        <v>41556.803194444445</v>
      </c>
      <c r="G232" s="33">
        <v>64626</v>
      </c>
      <c r="H232" s="33" t="s">
        <v>10</v>
      </c>
      <c r="I232" s="39" t="s">
        <v>1924</v>
      </c>
      <c r="J232" s="33" t="s">
        <v>1925</v>
      </c>
      <c r="K232" s="33">
        <v>220</v>
      </c>
      <c r="L232" s="33">
        <v>0</v>
      </c>
      <c r="M232" s="33">
        <v>220</v>
      </c>
      <c r="N232" s="33" t="s">
        <v>1863</v>
      </c>
      <c r="O232" s="30"/>
      <c r="P232" s="39" t="s">
        <v>19</v>
      </c>
      <c r="Q2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" s="39">
        <f>IF(выгрузка__22[[#This Row],[Дата регистрации]]="",0,1)</f>
        <v>1</v>
      </c>
      <c r="S232" s="39">
        <f>IF(ISNA(VLOOKUP(выгрузка__22[[#This Row],[ЛС дилера]],'дилеры участники'!A:A,1,0)),0,1)</f>
        <v>0</v>
      </c>
      <c r="T2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" s="39">
        <f>IF(T232=1,IF(выгрузка__22[[#This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2" s="39" t="s">
        <v>1891</v>
      </c>
      <c r="X2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2" s="48">
        <f>IF(выгрузка__22[[#This Row],[Дата блокировки]]&lt;&gt;"",1,0)</f>
        <v>0</v>
      </c>
    </row>
    <row r="233" spans="1:25" x14ac:dyDescent="0.25">
      <c r="A233" s="30">
        <v>41556.81490740741</v>
      </c>
      <c r="B233" s="46">
        <v>910480</v>
      </c>
      <c r="C233" s="33">
        <v>1750482</v>
      </c>
      <c r="D233" s="30">
        <v>41556.865937499999</v>
      </c>
      <c r="E233" s="33">
        <f>IF(выгрузка__22[[#This Row],[Дата активации]]&lt;&gt;"",MONTH(выгрузка__22[[#This Row],[Дата активации]]),0)</f>
        <v>10</v>
      </c>
      <c r="F233" s="30">
        <v>41556.803194444445</v>
      </c>
      <c r="G233" s="33">
        <v>64626</v>
      </c>
      <c r="H233" s="33" t="s">
        <v>10</v>
      </c>
      <c r="I233" s="39" t="s">
        <v>1924</v>
      </c>
      <c r="J233" s="33" t="s">
        <v>1925</v>
      </c>
      <c r="K233" s="33">
        <v>220</v>
      </c>
      <c r="L233" s="33">
        <v>0</v>
      </c>
      <c r="M233" s="33">
        <v>220</v>
      </c>
      <c r="N233" s="33" t="s">
        <v>1863</v>
      </c>
      <c r="O233" s="30"/>
      <c r="P233" s="39" t="s">
        <v>19</v>
      </c>
      <c r="Q2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" s="39">
        <f>IF(выгрузка__22[[#This Row],[Дата регистрации]]="",0,1)</f>
        <v>1</v>
      </c>
      <c r="S233" s="39">
        <f>IF(ISNA(VLOOKUP(выгрузка__22[[#This Row],[ЛС дилера]],'дилеры участники'!A:A,1,0)),0,1)</f>
        <v>0</v>
      </c>
      <c r="T2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" s="39">
        <f>IF(T233=1,IF(выгрузка__22[[#This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3" s="39" t="s">
        <v>1891</v>
      </c>
      <c r="X2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3" s="48">
        <f>IF(выгрузка__22[[#This Row],[Дата блокировки]]&lt;&gt;"",1,0)</f>
        <v>0</v>
      </c>
    </row>
    <row r="234" spans="1:25" x14ac:dyDescent="0.25">
      <c r="A234" s="30">
        <v>41556.806215277778</v>
      </c>
      <c r="B234" s="46">
        <v>910488</v>
      </c>
      <c r="C234" s="33">
        <v>1750482</v>
      </c>
      <c r="D234" s="30">
        <v>41556.865937499999</v>
      </c>
      <c r="E234" s="33">
        <f>IF(выгрузка__22[[#This Row],[Дата активации]]&lt;&gt;"",MONTH(выгрузка__22[[#This Row],[Дата активации]]),0)</f>
        <v>10</v>
      </c>
      <c r="F234" s="30">
        <v>41556.803194444445</v>
      </c>
      <c r="G234" s="33">
        <v>64626</v>
      </c>
      <c r="H234" s="33" t="s">
        <v>10</v>
      </c>
      <c r="I234" s="39" t="s">
        <v>1924</v>
      </c>
      <c r="J234" s="33" t="s">
        <v>1925</v>
      </c>
      <c r="K234" s="33">
        <v>220</v>
      </c>
      <c r="L234" s="33">
        <v>0</v>
      </c>
      <c r="M234" s="33">
        <v>220</v>
      </c>
      <c r="N234" s="33" t="s">
        <v>1863</v>
      </c>
      <c r="O234" s="30"/>
      <c r="P234" s="39" t="s">
        <v>19</v>
      </c>
      <c r="Q2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" s="39">
        <f>IF(выгрузка__22[[#This Row],[Дата регистрации]]="",0,1)</f>
        <v>1</v>
      </c>
      <c r="S234" s="39">
        <f>IF(ISNA(VLOOKUP(выгрузка__22[[#This Row],[ЛС дилера]],'дилеры участники'!A:A,1,0)),0,1)</f>
        <v>0</v>
      </c>
      <c r="T2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" s="39">
        <f>IF(T234=1,IF(выгрузка__22[[#This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4" s="39" t="s">
        <v>1891</v>
      </c>
      <c r="X2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4" s="48">
        <f>IF(выгрузка__22[[#This Row],[Дата блокировки]]&lt;&gt;"",1,0)</f>
        <v>0</v>
      </c>
    </row>
    <row r="235" spans="1:25" x14ac:dyDescent="0.25">
      <c r="A235" s="30">
        <v>41561.963402777779</v>
      </c>
      <c r="B235" s="46">
        <v>916888</v>
      </c>
      <c r="C235" s="33">
        <v>1750482</v>
      </c>
      <c r="D235" s="30">
        <v>41556.865937499999</v>
      </c>
      <c r="E235" s="33">
        <f>IF(выгрузка__22[[#This Row],[Дата активации]]&lt;&gt;"",MONTH(выгрузка__22[[#This Row],[Дата активации]]),0)</f>
        <v>10</v>
      </c>
      <c r="F235" s="30">
        <v>41556.803194444445</v>
      </c>
      <c r="G235" s="33">
        <v>64626</v>
      </c>
      <c r="H235" s="33" t="s">
        <v>10</v>
      </c>
      <c r="I235" s="39" t="s">
        <v>1924</v>
      </c>
      <c r="J235" s="33" t="s">
        <v>1925</v>
      </c>
      <c r="K235" s="33">
        <v>220</v>
      </c>
      <c r="L235" s="33">
        <v>0</v>
      </c>
      <c r="M235" s="33">
        <v>220</v>
      </c>
      <c r="N235" s="33" t="s">
        <v>1863</v>
      </c>
      <c r="O235" s="30"/>
      <c r="P235" s="39" t="s">
        <v>19</v>
      </c>
      <c r="Q2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5" s="39">
        <f>IF(выгрузка__22[[#This Row],[Дата регистрации]]="",0,1)</f>
        <v>1</v>
      </c>
      <c r="S235" s="39">
        <f>IF(ISNA(VLOOKUP(выгрузка__22[[#This Row],[ЛС дилера]],'дилеры участники'!A:A,1,0)),0,1)</f>
        <v>0</v>
      </c>
      <c r="T2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" s="39">
        <f>IF(T235=1,IF(выгрузка__22[[#This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5" s="39" t="s">
        <v>1891</v>
      </c>
      <c r="X2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5" s="48">
        <f>IF(выгрузка__22[[#This Row],[Дата блокировки]]&lt;&gt;"",1,0)</f>
        <v>0</v>
      </c>
    </row>
    <row r="236" spans="1:25" x14ac:dyDescent="0.25">
      <c r="A236" s="30">
        <v>41556.579305555555</v>
      </c>
      <c r="B236" s="46">
        <v>915339</v>
      </c>
      <c r="C236" s="33">
        <v>1755159</v>
      </c>
      <c r="D236" s="30">
        <v>41556.845590277779</v>
      </c>
      <c r="E236" s="33">
        <f>IF(выгрузка__22[[#This Row],[Дата активации]]&lt;&gt;"",MONTH(выгрузка__22[[#This Row],[Дата активации]]),0)</f>
        <v>10</v>
      </c>
      <c r="F236" s="30"/>
      <c r="G236" s="33">
        <v>64626</v>
      </c>
      <c r="H236" s="33" t="s">
        <v>10</v>
      </c>
      <c r="I236" s="39" t="s">
        <v>1924</v>
      </c>
      <c r="J236" s="33" t="s">
        <v>1931</v>
      </c>
      <c r="K236" s="33">
        <v>30</v>
      </c>
      <c r="L236" s="33">
        <v>0</v>
      </c>
      <c r="M236" s="33">
        <v>30</v>
      </c>
      <c r="N236" s="33" t="s">
        <v>1863</v>
      </c>
      <c r="O236" s="30"/>
      <c r="P236" s="39" t="s">
        <v>30</v>
      </c>
      <c r="Q2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6" s="39">
        <f>IF(выгрузка__22[[#This Row],[Дата регистрации]]="",0,1)</f>
        <v>0</v>
      </c>
      <c r="S236" s="39">
        <f>IF(ISNA(VLOOKUP(выгрузка__22[[#This Row],[ЛС дилера]],'дилеры участники'!A:A,1,0)),0,1)</f>
        <v>0</v>
      </c>
      <c r="T2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" s="39">
        <f>IF(T236=1,IF(выгрузка__22[[#This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" s="39" t="s">
        <v>1892</v>
      </c>
      <c r="X2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6" s="48">
        <f>IF(выгрузка__22[[#This Row],[Дата блокировки]]&lt;&gt;"",1,0)</f>
        <v>0</v>
      </c>
    </row>
    <row r="237" spans="1:25" x14ac:dyDescent="0.25">
      <c r="A237" s="30">
        <v>41561.973368055558</v>
      </c>
      <c r="B237" s="46">
        <v>985504</v>
      </c>
      <c r="C237" s="33">
        <v>8544782</v>
      </c>
      <c r="D237" s="30">
        <v>41556.760381944441</v>
      </c>
      <c r="E237" s="33">
        <f>IF(выгрузка__22[[#This Row],[Дата активации]]&lt;&gt;"",MONTH(выгрузка__22[[#This Row],[Дата активации]]),0)</f>
        <v>10</v>
      </c>
      <c r="F237" s="30">
        <v>41560.848229166666</v>
      </c>
      <c r="G237" s="33">
        <v>64626</v>
      </c>
      <c r="H237" s="33" t="s">
        <v>10</v>
      </c>
      <c r="I237" s="39" t="s">
        <v>1924</v>
      </c>
      <c r="J237" s="33" t="s">
        <v>1925</v>
      </c>
      <c r="K237" s="33">
        <v>30</v>
      </c>
      <c r="L237" s="33">
        <v>273.02999999999997</v>
      </c>
      <c r="M237" s="33">
        <v>303.02999999999997</v>
      </c>
      <c r="N237" s="33" t="s">
        <v>1863</v>
      </c>
      <c r="O237" s="30"/>
      <c r="P237" s="39" t="s">
        <v>19</v>
      </c>
      <c r="Q2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" s="39">
        <f>IF(выгрузка__22[[#This Row],[Дата регистрации]]="",0,1)</f>
        <v>1</v>
      </c>
      <c r="S237" s="39">
        <f>IF(ISNA(VLOOKUP(выгрузка__22[[#This Row],[ЛС дилера]],'дилеры участники'!A:A,1,0)),0,1)</f>
        <v>0</v>
      </c>
      <c r="T2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" s="39">
        <f>IF(T237=1,IF(выгрузка__22[[#This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7" s="39" t="s">
        <v>1891</v>
      </c>
      <c r="X2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7" s="48">
        <f>IF(выгрузка__22[[#This Row],[Дата блокировки]]&lt;&gt;"",1,0)</f>
        <v>0</v>
      </c>
    </row>
    <row r="238" spans="1:25" x14ac:dyDescent="0.25">
      <c r="A238" s="30">
        <v>41556.806435185186</v>
      </c>
      <c r="B238" s="46">
        <v>910488</v>
      </c>
      <c r="C238" s="33">
        <v>1753769</v>
      </c>
      <c r="D238" s="30">
        <v>41556.747581018521</v>
      </c>
      <c r="E238" s="33">
        <f>IF(выгрузка__22[[#This Row],[Дата активации]]&lt;&gt;"",MONTH(выгрузка__22[[#This Row],[Дата активации]]),0)</f>
        <v>10</v>
      </c>
      <c r="F238" s="30">
        <v>41556.757673611108</v>
      </c>
      <c r="G238" s="33">
        <v>64626</v>
      </c>
      <c r="H238" s="33" t="s">
        <v>10</v>
      </c>
      <c r="I238" s="39" t="s">
        <v>1924</v>
      </c>
      <c r="J238" s="33" t="s">
        <v>1925</v>
      </c>
      <c r="K238" s="33">
        <v>220</v>
      </c>
      <c r="L238" s="33">
        <v>500</v>
      </c>
      <c r="M238" s="33">
        <v>720</v>
      </c>
      <c r="N238" s="33" t="s">
        <v>1863</v>
      </c>
      <c r="O238" s="30"/>
      <c r="P238" s="39" t="s">
        <v>19</v>
      </c>
      <c r="Q2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" s="39">
        <f>IF(выгрузка__22[[#This Row],[Дата регистрации]]="",0,1)</f>
        <v>1</v>
      </c>
      <c r="S238" s="39">
        <f>IF(ISNA(VLOOKUP(выгрузка__22[[#This Row],[ЛС дилера]],'дилеры участники'!A:A,1,0)),0,1)</f>
        <v>0</v>
      </c>
      <c r="T2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" s="39">
        <f>IF(T238=1,IF(выгрузка__22[[#This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8" s="39" t="s">
        <v>1891</v>
      </c>
      <c r="X2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8" s="48">
        <f>IF(выгрузка__22[[#This Row],[Дата блокировки]]&lt;&gt;"",1,0)</f>
        <v>0</v>
      </c>
    </row>
    <row r="239" spans="1:25" x14ac:dyDescent="0.25">
      <c r="A239" s="30">
        <v>41561.964895833335</v>
      </c>
      <c r="B239" s="46">
        <v>916888</v>
      </c>
      <c r="C239" s="33">
        <v>1753769</v>
      </c>
      <c r="D239" s="30">
        <v>41556.747581018521</v>
      </c>
      <c r="E239" s="33">
        <f>IF(выгрузка__22[[#This Row],[Дата активации]]&lt;&gt;"",MONTH(выгрузка__22[[#This Row],[Дата активации]]),0)</f>
        <v>10</v>
      </c>
      <c r="F239" s="30">
        <v>41556.757673611108</v>
      </c>
      <c r="G239" s="33">
        <v>64626</v>
      </c>
      <c r="H239" s="33" t="s">
        <v>10</v>
      </c>
      <c r="I239" s="39" t="s">
        <v>1924</v>
      </c>
      <c r="J239" s="33" t="s">
        <v>1925</v>
      </c>
      <c r="K239" s="33">
        <v>220</v>
      </c>
      <c r="L239" s="33">
        <v>500</v>
      </c>
      <c r="M239" s="33">
        <v>720</v>
      </c>
      <c r="N239" s="33" t="s">
        <v>1863</v>
      </c>
      <c r="O239" s="30"/>
      <c r="P239" s="39" t="s">
        <v>19</v>
      </c>
      <c r="Q2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" s="39">
        <f>IF(выгрузка__22[[#This Row],[Дата регистрации]]="",0,1)</f>
        <v>1</v>
      </c>
      <c r="S239" s="39">
        <f>IF(ISNA(VLOOKUP(выгрузка__22[[#This Row],[ЛС дилера]],'дилеры участники'!A:A,1,0)),0,1)</f>
        <v>0</v>
      </c>
      <c r="T2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" s="39">
        <f>IF(T239=1,IF(выгрузка__22[[#This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9" s="39" t="s">
        <v>1891</v>
      </c>
      <c r="X2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39" s="48">
        <f>IF(выгрузка__22[[#This Row],[Дата блокировки]]&lt;&gt;"",1,0)</f>
        <v>0</v>
      </c>
    </row>
    <row r="240" spans="1:25" x14ac:dyDescent="0.25">
      <c r="A240" s="30">
        <v>41556.707083333335</v>
      </c>
      <c r="B240" s="46">
        <v>985820</v>
      </c>
      <c r="C240" s="33">
        <v>1753769</v>
      </c>
      <c r="D240" s="30">
        <v>41556.747581018521</v>
      </c>
      <c r="E240" s="33">
        <f>IF(выгрузка__22[[#This Row],[Дата активации]]&lt;&gt;"",MONTH(выгрузка__22[[#This Row],[Дата активации]]),0)</f>
        <v>10</v>
      </c>
      <c r="F240" s="30">
        <v>41556.757673611108</v>
      </c>
      <c r="G240" s="33">
        <v>64626</v>
      </c>
      <c r="H240" s="33" t="s">
        <v>10</v>
      </c>
      <c r="I240" s="39" t="s">
        <v>1924</v>
      </c>
      <c r="J240" s="33" t="s">
        <v>1925</v>
      </c>
      <c r="K240" s="33">
        <v>220</v>
      </c>
      <c r="L240" s="33">
        <v>500</v>
      </c>
      <c r="M240" s="33">
        <v>720</v>
      </c>
      <c r="N240" s="33" t="s">
        <v>1863</v>
      </c>
      <c r="O240" s="30"/>
      <c r="P240" s="39" t="s">
        <v>19</v>
      </c>
      <c r="Q2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" s="39">
        <f>IF(выгрузка__22[[#This Row],[Дата регистрации]]="",0,1)</f>
        <v>1</v>
      </c>
      <c r="S240" s="39">
        <f>IF(ISNA(VLOOKUP(выгрузка__22[[#This Row],[ЛС дилера]],'дилеры участники'!A:A,1,0)),0,1)</f>
        <v>0</v>
      </c>
      <c r="T2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" s="39">
        <f>IF(T240=1,IF(выгрузка__22[[#This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0" s="39" t="s">
        <v>1891</v>
      </c>
      <c r="X2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0" s="48">
        <f>IF(выгрузка__22[[#This Row],[Дата блокировки]]&lt;&gt;"",1,0)</f>
        <v>0</v>
      </c>
    </row>
    <row r="241" spans="1:25" x14ac:dyDescent="0.25">
      <c r="A241" s="30">
        <v>41556.697210648148</v>
      </c>
      <c r="B241" s="46">
        <v>915141</v>
      </c>
      <c r="C241" s="33">
        <v>1698565</v>
      </c>
      <c r="D241" s="30">
        <v>41556.746493055558</v>
      </c>
      <c r="E241" s="33">
        <f>IF(выгрузка__22[[#This Row],[Дата активации]]&lt;&gt;"",MONTH(выгрузка__22[[#This Row],[Дата активации]]),0)</f>
        <v>10</v>
      </c>
      <c r="F241" s="30">
        <v>41560.993449074071</v>
      </c>
      <c r="G241" s="33">
        <v>64626</v>
      </c>
      <c r="H241" s="33" t="s">
        <v>10</v>
      </c>
      <c r="I241" s="39" t="s">
        <v>1924</v>
      </c>
      <c r="J241" s="33" t="s">
        <v>1931</v>
      </c>
      <c r="K241" s="33">
        <v>30</v>
      </c>
      <c r="L241" s="33">
        <v>0</v>
      </c>
      <c r="M241" s="33">
        <v>30</v>
      </c>
      <c r="N241" s="33" t="s">
        <v>1863</v>
      </c>
      <c r="O241" s="30"/>
      <c r="P241" s="39" t="s">
        <v>30</v>
      </c>
      <c r="Q2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" s="39">
        <f>IF(выгрузка__22[[#This Row],[Дата регистрации]]="",0,1)</f>
        <v>1</v>
      </c>
      <c r="S241" s="39">
        <f>IF(ISNA(VLOOKUP(выгрузка__22[[#This Row],[ЛС дилера]],'дилеры участники'!A:A,1,0)),0,1)</f>
        <v>0</v>
      </c>
      <c r="T2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" s="39">
        <f>IF(T241=1,IF(выгрузка__22[[#This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1" s="39" t="s">
        <v>1892</v>
      </c>
      <c r="X2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1" s="48">
        <f>IF(выгрузка__22[[#This Row],[Дата блокировки]]&lt;&gt;"",1,0)</f>
        <v>0</v>
      </c>
    </row>
    <row r="242" spans="1:25" x14ac:dyDescent="0.25">
      <c r="A242" s="30">
        <v>41563.357546296298</v>
      </c>
      <c r="B242" s="46">
        <v>910478</v>
      </c>
      <c r="C242" s="33">
        <v>8542953</v>
      </c>
      <c r="D242" s="30">
        <v>41556.746365740742</v>
      </c>
      <c r="E242" s="33">
        <f>IF(выгрузка__22[[#This Row],[Дата активации]]&lt;&gt;"",MONTH(выгрузка__22[[#This Row],[Дата активации]]),0)</f>
        <v>10</v>
      </c>
      <c r="F242" s="30"/>
      <c r="G242" s="33">
        <v>64628</v>
      </c>
      <c r="H242" s="33" t="s">
        <v>10</v>
      </c>
      <c r="I242" s="39" t="s">
        <v>1927</v>
      </c>
      <c r="J242" s="33" t="s">
        <v>1931</v>
      </c>
      <c r="K242" s="33">
        <v>30</v>
      </c>
      <c r="L242" s="33">
        <v>0</v>
      </c>
      <c r="M242" s="33">
        <v>30</v>
      </c>
      <c r="N242" s="33" t="s">
        <v>1863</v>
      </c>
      <c r="O242" s="30"/>
      <c r="P242" s="39" t="s">
        <v>30</v>
      </c>
      <c r="Q2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2" s="39">
        <f>IF(выгрузка__22[[#This Row],[Дата регистрации]]="",0,1)</f>
        <v>0</v>
      </c>
      <c r="S242" s="39">
        <f>IF(ISNA(VLOOKUP(выгрузка__22[[#This Row],[ЛС дилера]],'дилеры участники'!A:A,1,0)),0,1)</f>
        <v>0</v>
      </c>
      <c r="T2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" s="39">
        <f>IF(T242=1,IF(выгрузка__22[[#This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2" s="39" t="s">
        <v>1892</v>
      </c>
      <c r="X2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2" s="48">
        <f>IF(выгрузка__22[[#This Row],[Дата блокировки]]&lt;&gt;"",1,0)</f>
        <v>0</v>
      </c>
    </row>
    <row r="243" spans="1:25" x14ac:dyDescent="0.25">
      <c r="A243" s="30">
        <v>41556.744143518517</v>
      </c>
      <c r="B243" s="46">
        <v>916322</v>
      </c>
      <c r="C243" s="33">
        <v>1753092</v>
      </c>
      <c r="D243" s="30">
        <v>41556.745706018519</v>
      </c>
      <c r="E243" s="33">
        <f>IF(выгрузка__22[[#This Row],[Дата активации]]&lt;&gt;"",MONTH(выгрузка__22[[#This Row],[Дата активации]]),0)</f>
        <v>10</v>
      </c>
      <c r="F243" s="30"/>
      <c r="G243" s="33">
        <v>79956</v>
      </c>
      <c r="H243" s="33" t="s">
        <v>10</v>
      </c>
      <c r="I243" s="39" t="s">
        <v>1924</v>
      </c>
      <c r="J243" s="33" t="s">
        <v>1925</v>
      </c>
      <c r="K243" s="33">
        <v>220</v>
      </c>
      <c r="L243" s="33">
        <v>0</v>
      </c>
      <c r="M243" s="33">
        <v>220</v>
      </c>
      <c r="N243" s="33" t="s">
        <v>1863</v>
      </c>
      <c r="O243" s="30"/>
      <c r="P243" s="39" t="s">
        <v>19</v>
      </c>
      <c r="Q2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3" s="39">
        <f>IF(выгрузка__22[[#This Row],[Дата регистрации]]="",0,1)</f>
        <v>0</v>
      </c>
      <c r="S243" s="39">
        <f>IF(ISNA(VLOOKUP(выгрузка__22[[#This Row],[ЛС дилера]],'дилеры участники'!A:A,1,0)),0,1)</f>
        <v>1</v>
      </c>
      <c r="T2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" s="39">
        <f>IF(T243=1,IF(выгрузка__22[[#This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3" s="39" t="s">
        <v>1891</v>
      </c>
      <c r="X2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3" s="48">
        <f>IF(выгрузка__22[[#This Row],[Дата блокировки]]&lt;&gt;"",1,0)</f>
        <v>0</v>
      </c>
    </row>
    <row r="244" spans="1:25" x14ac:dyDescent="0.25">
      <c r="A244" s="30">
        <v>41562.591770833336</v>
      </c>
      <c r="B244" s="46">
        <v>916512</v>
      </c>
      <c r="C244" s="33">
        <v>1698598</v>
      </c>
      <c r="D244" s="30">
        <v>41556.616319444445</v>
      </c>
      <c r="E244" s="33">
        <f>IF(выгрузка__22[[#This Row],[Дата активации]]&lt;&gt;"",MONTH(выгрузка__22[[#This Row],[Дата активации]]),0)</f>
        <v>10</v>
      </c>
      <c r="F244" s="30">
        <v>41560.938194444447</v>
      </c>
      <c r="G244" s="33">
        <v>64626</v>
      </c>
      <c r="H244" s="33" t="s">
        <v>10</v>
      </c>
      <c r="I244" s="39" t="s">
        <v>1924</v>
      </c>
      <c r="J244" s="33" t="s">
        <v>1926</v>
      </c>
      <c r="K244" s="33">
        <v>30</v>
      </c>
      <c r="L244" s="33">
        <v>0</v>
      </c>
      <c r="M244" s="33">
        <v>30</v>
      </c>
      <c r="N244" s="33" t="s">
        <v>1863</v>
      </c>
      <c r="O244" s="30"/>
      <c r="P244" s="39" t="s">
        <v>37</v>
      </c>
      <c r="Q2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4" s="39">
        <f>IF(выгрузка__22[[#This Row],[Дата регистрации]]="",0,1)</f>
        <v>1</v>
      </c>
      <c r="S244" s="39">
        <f>IF(ISNA(VLOOKUP(выгрузка__22[[#This Row],[ЛС дилера]],'дилеры участники'!A:A,1,0)),0,1)</f>
        <v>0</v>
      </c>
      <c r="T2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" s="39">
        <f>IF(T244=1,IF(выгрузка__22[[#This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" s="39" t="s">
        <v>1895</v>
      </c>
      <c r="X2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4" s="48">
        <f>IF(выгрузка__22[[#This Row],[Дата блокировки]]&lt;&gt;"",1,0)</f>
        <v>0</v>
      </c>
    </row>
    <row r="245" spans="1:25" x14ac:dyDescent="0.25">
      <c r="A245" s="30">
        <v>41557.546712962961</v>
      </c>
      <c r="B245" s="46">
        <v>910488</v>
      </c>
      <c r="C245" s="33">
        <v>8524824</v>
      </c>
      <c r="D245" s="30">
        <v>41556.579247685186</v>
      </c>
      <c r="E245" s="33">
        <f>IF(выгрузка__22[[#This Row],[Дата активации]]&lt;&gt;"",MONTH(выгрузка__22[[#This Row],[Дата активации]]),0)</f>
        <v>10</v>
      </c>
      <c r="F245" s="30">
        <v>41556.833877314813</v>
      </c>
      <c r="G245" s="33">
        <v>64626</v>
      </c>
      <c r="H245" s="33" t="s">
        <v>10</v>
      </c>
      <c r="I245" s="39" t="s">
        <v>1924</v>
      </c>
      <c r="J245" s="33" t="s">
        <v>1930</v>
      </c>
      <c r="K245" s="33">
        <v>401</v>
      </c>
      <c r="L245" s="33">
        <v>0</v>
      </c>
      <c r="M245" s="33">
        <v>401</v>
      </c>
      <c r="N245" s="33" t="s">
        <v>1863</v>
      </c>
      <c r="O245" s="30"/>
      <c r="P245" s="39" t="s">
        <v>40</v>
      </c>
      <c r="Q2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" s="39">
        <f>IF(выгрузка__22[[#This Row],[Дата регистрации]]="",0,1)</f>
        <v>1</v>
      </c>
      <c r="S245" s="39">
        <f>IF(ISNA(VLOOKUP(выгрузка__22[[#This Row],[ЛС дилера]],'дилеры участники'!A:A,1,0)),0,1)</f>
        <v>0</v>
      </c>
      <c r="T2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" s="39">
        <f>IF(T245=1,IF(выгрузка__22[[#This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5" s="39" t="s">
        <v>1893</v>
      </c>
      <c r="X2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5" s="48">
        <f>IF(выгрузка__22[[#This Row],[Дата блокировки]]&lt;&gt;"",1,0)</f>
        <v>0</v>
      </c>
    </row>
    <row r="246" spans="1:25" x14ac:dyDescent="0.25">
      <c r="A246" s="30">
        <v>41562.499826388892</v>
      </c>
      <c r="B246" s="46">
        <v>985210</v>
      </c>
      <c r="C246" s="33">
        <v>8524824</v>
      </c>
      <c r="D246" s="30">
        <v>41556.579247685186</v>
      </c>
      <c r="E246" s="33">
        <f>IF(выгрузка__22[[#This Row],[Дата активации]]&lt;&gt;"",MONTH(выгрузка__22[[#This Row],[Дата активации]]),0)</f>
        <v>10</v>
      </c>
      <c r="F246" s="30">
        <v>41556.833877314813</v>
      </c>
      <c r="G246" s="33">
        <v>64626</v>
      </c>
      <c r="H246" s="33" t="s">
        <v>10</v>
      </c>
      <c r="I246" s="39" t="s">
        <v>1924</v>
      </c>
      <c r="J246" s="33" t="s">
        <v>1930</v>
      </c>
      <c r="K246" s="33">
        <v>401</v>
      </c>
      <c r="L246" s="33">
        <v>0</v>
      </c>
      <c r="M246" s="33">
        <v>401</v>
      </c>
      <c r="N246" s="33" t="s">
        <v>1863</v>
      </c>
      <c r="O246" s="30"/>
      <c r="P246" s="39" t="s">
        <v>40</v>
      </c>
      <c r="Q2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6" s="39">
        <f>IF(выгрузка__22[[#This Row],[Дата регистрации]]="",0,1)</f>
        <v>1</v>
      </c>
      <c r="S246" s="39">
        <f>IF(ISNA(VLOOKUP(выгрузка__22[[#This Row],[ЛС дилера]],'дилеры участники'!A:A,1,0)),0,1)</f>
        <v>0</v>
      </c>
      <c r="T2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" s="39">
        <f>IF(T246=1,IF(выгрузка__22[[#This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6" s="39" t="s">
        <v>1893</v>
      </c>
      <c r="X2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6" s="48">
        <f>IF(выгрузка__22[[#This Row],[Дата блокировки]]&lt;&gt;"",1,0)</f>
        <v>0</v>
      </c>
    </row>
    <row r="247" spans="1:25" x14ac:dyDescent="0.25">
      <c r="A247" s="30">
        <v>41556.569212962961</v>
      </c>
      <c r="B247" s="46">
        <v>910457</v>
      </c>
      <c r="C247" s="33">
        <v>8542775</v>
      </c>
      <c r="D247" s="30">
        <v>41556.561145833337</v>
      </c>
      <c r="E247" s="33">
        <f>IF(выгрузка__22[[#This Row],[Дата активации]]&lt;&gt;"",MONTH(выгрузка__22[[#This Row],[Дата активации]]),0)</f>
        <v>10</v>
      </c>
      <c r="F247" s="30">
        <v>41560.814988425926</v>
      </c>
      <c r="G247" s="33">
        <v>79956</v>
      </c>
      <c r="H247" s="33" t="s">
        <v>10</v>
      </c>
      <c r="I247" s="39" t="s">
        <v>1924</v>
      </c>
      <c r="J247" s="33" t="s">
        <v>1930</v>
      </c>
      <c r="K247" s="33">
        <v>401</v>
      </c>
      <c r="L247" s="33">
        <v>0</v>
      </c>
      <c r="M247" s="33">
        <v>401</v>
      </c>
      <c r="N247" s="33" t="s">
        <v>1863</v>
      </c>
      <c r="O247" s="30"/>
      <c r="P247" s="39" t="s">
        <v>40</v>
      </c>
      <c r="Q2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" s="39">
        <f>IF(выгрузка__22[[#This Row],[Дата регистрации]]="",0,1)</f>
        <v>1</v>
      </c>
      <c r="S247" s="39">
        <f>IF(ISNA(VLOOKUP(выгрузка__22[[#This Row],[ЛС дилера]],'дилеры участники'!A:A,1,0)),0,1)</f>
        <v>1</v>
      </c>
      <c r="T2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" s="39">
        <f>IF(T247=1,IF(выгрузка__22[[#This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7" s="39" t="s">
        <v>1893</v>
      </c>
      <c r="X2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7" s="48">
        <f>IF(выгрузка__22[[#This Row],[Дата блокировки]]&lt;&gt;"",1,0)</f>
        <v>0</v>
      </c>
    </row>
    <row r="248" spans="1:25" x14ac:dyDescent="0.25">
      <c r="A248" s="30">
        <v>41557.40115740741</v>
      </c>
      <c r="B248" s="46">
        <v>916530</v>
      </c>
      <c r="C248" s="33">
        <v>8542775</v>
      </c>
      <c r="D248" s="30">
        <v>41556.561145833337</v>
      </c>
      <c r="E248" s="33">
        <f>IF(выгрузка__22[[#This Row],[Дата активации]]&lt;&gt;"",MONTH(выгрузка__22[[#This Row],[Дата активации]]),0)</f>
        <v>10</v>
      </c>
      <c r="F248" s="30">
        <v>41560.814988425926</v>
      </c>
      <c r="G248" s="33">
        <v>79956</v>
      </c>
      <c r="H248" s="33" t="s">
        <v>10</v>
      </c>
      <c r="I248" s="39" t="s">
        <v>1924</v>
      </c>
      <c r="J248" s="33" t="s">
        <v>1930</v>
      </c>
      <c r="K248" s="33">
        <v>401</v>
      </c>
      <c r="L248" s="33">
        <v>0</v>
      </c>
      <c r="M248" s="33">
        <v>401</v>
      </c>
      <c r="N248" s="33" t="s">
        <v>1863</v>
      </c>
      <c r="O248" s="30"/>
      <c r="P248" s="39" t="s">
        <v>40</v>
      </c>
      <c r="Q2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" s="39">
        <f>IF(выгрузка__22[[#This Row],[Дата регистрации]]="",0,1)</f>
        <v>1</v>
      </c>
      <c r="S248" s="39">
        <f>IF(ISNA(VLOOKUP(выгрузка__22[[#This Row],[ЛС дилера]],'дилеры участники'!A:A,1,0)),0,1)</f>
        <v>1</v>
      </c>
      <c r="T2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" s="39">
        <f>IF(T248=1,IF(выгрузка__22[[#This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8" s="39" t="s">
        <v>1893</v>
      </c>
      <c r="X2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8" s="48">
        <f>IF(выгрузка__22[[#This Row],[Дата блокировки]]&lt;&gt;"",1,0)</f>
        <v>0</v>
      </c>
    </row>
    <row r="249" spans="1:25" x14ac:dyDescent="0.25">
      <c r="A249" s="30">
        <v>41561.588229166664</v>
      </c>
      <c r="B249" s="46">
        <v>916504</v>
      </c>
      <c r="C249" s="33">
        <v>1698784</v>
      </c>
      <c r="D249" s="30">
        <v>41556.512442129628</v>
      </c>
      <c r="E249" s="33">
        <f>IF(выгрузка__22[[#This Row],[Дата активации]]&lt;&gt;"",MONTH(выгрузка__22[[#This Row],[Дата активации]]),0)</f>
        <v>10</v>
      </c>
      <c r="F249" s="30">
        <v>41560.944432870368</v>
      </c>
      <c r="G249" s="33">
        <v>64626</v>
      </c>
      <c r="H249" s="33" t="s">
        <v>10</v>
      </c>
      <c r="I249" s="39" t="s">
        <v>1924</v>
      </c>
      <c r="J249" s="33" t="s">
        <v>1931</v>
      </c>
      <c r="K249" s="33">
        <v>30</v>
      </c>
      <c r="L249" s="33">
        <v>0</v>
      </c>
      <c r="M249" s="33">
        <v>30</v>
      </c>
      <c r="N249" s="33" t="s">
        <v>1863</v>
      </c>
      <c r="O249" s="30"/>
      <c r="P249" s="39" t="s">
        <v>30</v>
      </c>
      <c r="Q2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" s="39">
        <f>IF(выгрузка__22[[#This Row],[Дата регистрации]]="",0,1)</f>
        <v>1</v>
      </c>
      <c r="S249" s="39">
        <f>IF(ISNA(VLOOKUP(выгрузка__22[[#This Row],[ЛС дилера]],'дилеры участники'!A:A,1,0)),0,1)</f>
        <v>0</v>
      </c>
      <c r="T2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" s="39">
        <f>IF(T249=1,IF(выгрузка__22[[#This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9" s="39" t="s">
        <v>1892</v>
      </c>
      <c r="X2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49" s="48">
        <f>IF(выгрузка__22[[#This Row],[Дата блокировки]]&lt;&gt;"",1,0)</f>
        <v>0</v>
      </c>
    </row>
    <row r="250" spans="1:25" x14ac:dyDescent="0.25">
      <c r="A250" s="30">
        <v>41556.560439814813</v>
      </c>
      <c r="B250" s="46">
        <v>915339</v>
      </c>
      <c r="C250" s="33">
        <v>1755149</v>
      </c>
      <c r="D250" s="30">
        <v>41556.496840277781</v>
      </c>
      <c r="E250" s="33">
        <f>IF(выгрузка__22[[#This Row],[Дата активации]]&lt;&gt;"",MONTH(выгрузка__22[[#This Row],[Дата активации]]),0)</f>
        <v>10</v>
      </c>
      <c r="F250" s="30"/>
      <c r="G250" s="33">
        <v>64626</v>
      </c>
      <c r="H250" s="33" t="s">
        <v>10</v>
      </c>
      <c r="I250" s="39" t="s">
        <v>1924</v>
      </c>
      <c r="J250" s="33" t="s">
        <v>1931</v>
      </c>
      <c r="K250" s="33">
        <v>30</v>
      </c>
      <c r="L250" s="33">
        <v>0</v>
      </c>
      <c r="M250" s="33">
        <v>30</v>
      </c>
      <c r="N250" s="33" t="s">
        <v>1863</v>
      </c>
      <c r="O250" s="30"/>
      <c r="P250" s="39" t="s">
        <v>30</v>
      </c>
      <c r="Q2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" s="39">
        <f>IF(выгрузка__22[[#This Row],[Дата регистрации]]="",0,1)</f>
        <v>0</v>
      </c>
      <c r="S250" s="39">
        <f>IF(ISNA(VLOOKUP(выгрузка__22[[#This Row],[ЛС дилера]],'дилеры участники'!A:A,1,0)),0,1)</f>
        <v>0</v>
      </c>
      <c r="T2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" s="39">
        <f>IF(T250=1,IF(выгрузка__22[[#This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0" s="39" t="s">
        <v>1892</v>
      </c>
      <c r="X2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0" s="48">
        <f>IF(выгрузка__22[[#This Row],[Дата блокировки]]&lt;&gt;"",1,0)</f>
        <v>0</v>
      </c>
    </row>
    <row r="251" spans="1:25" x14ac:dyDescent="0.25">
      <c r="A251" s="30">
        <v>41555.724039351851</v>
      </c>
      <c r="B251" s="46">
        <v>910488</v>
      </c>
      <c r="C251" s="33">
        <v>1753766</v>
      </c>
      <c r="D251" s="30">
        <v>41556.492800925924</v>
      </c>
      <c r="E251" s="33">
        <f>IF(выгрузка__22[[#This Row],[Дата активации]]&lt;&gt;"",MONTH(выгрузка__22[[#This Row],[Дата активации]]),0)</f>
        <v>10</v>
      </c>
      <c r="F251" s="30">
        <v>41555.655428240738</v>
      </c>
      <c r="G251" s="33">
        <v>64626</v>
      </c>
      <c r="H251" s="33" t="s">
        <v>10</v>
      </c>
      <c r="I251" s="39" t="s">
        <v>1924</v>
      </c>
      <c r="J251" s="33" t="s">
        <v>1925</v>
      </c>
      <c r="K251" s="33">
        <v>220</v>
      </c>
      <c r="L251" s="33">
        <v>300</v>
      </c>
      <c r="M251" s="33">
        <v>520</v>
      </c>
      <c r="N251" s="33" t="s">
        <v>1863</v>
      </c>
      <c r="O251" s="30"/>
      <c r="P251" s="39" t="s">
        <v>19</v>
      </c>
      <c r="Q2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" s="39">
        <f>IF(выгрузка__22[[#This Row],[Дата регистрации]]="",0,1)</f>
        <v>1</v>
      </c>
      <c r="S251" s="39">
        <f>IF(ISNA(VLOOKUP(выгрузка__22[[#This Row],[ЛС дилера]],'дилеры участники'!A:A,1,0)),0,1)</f>
        <v>0</v>
      </c>
      <c r="T2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" s="39">
        <f>IF(T251=1,IF(выгрузка__22[[#This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1" s="39" t="s">
        <v>1891</v>
      </c>
      <c r="X2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1" s="48">
        <f>IF(выгрузка__22[[#This Row],[Дата блокировки]]&lt;&gt;"",1,0)</f>
        <v>0</v>
      </c>
    </row>
    <row r="252" spans="1:25" x14ac:dyDescent="0.25">
      <c r="A252" s="30">
        <v>41561.964699074073</v>
      </c>
      <c r="B252" s="46">
        <v>916888</v>
      </c>
      <c r="C252" s="33">
        <v>1753766</v>
      </c>
      <c r="D252" s="30">
        <v>41556.492800925924</v>
      </c>
      <c r="E252" s="33">
        <f>IF(выгрузка__22[[#This Row],[Дата активации]]&lt;&gt;"",MONTH(выгрузка__22[[#This Row],[Дата активации]]),0)</f>
        <v>10</v>
      </c>
      <c r="F252" s="30">
        <v>41555.655428240738</v>
      </c>
      <c r="G252" s="33">
        <v>64626</v>
      </c>
      <c r="H252" s="33" t="s">
        <v>10</v>
      </c>
      <c r="I252" s="39" t="s">
        <v>1924</v>
      </c>
      <c r="J252" s="33" t="s">
        <v>1925</v>
      </c>
      <c r="K252" s="33">
        <v>220</v>
      </c>
      <c r="L252" s="33">
        <v>300</v>
      </c>
      <c r="M252" s="33">
        <v>520</v>
      </c>
      <c r="N252" s="33" t="s">
        <v>1863</v>
      </c>
      <c r="O252" s="30"/>
      <c r="P252" s="39" t="s">
        <v>19</v>
      </c>
      <c r="Q2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" s="39">
        <f>IF(выгрузка__22[[#This Row],[Дата регистрации]]="",0,1)</f>
        <v>1</v>
      </c>
      <c r="S252" s="39">
        <f>IF(ISNA(VLOOKUP(выгрузка__22[[#This Row],[ЛС дилера]],'дилеры участники'!A:A,1,0)),0,1)</f>
        <v>0</v>
      </c>
      <c r="T2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" s="39">
        <f>IF(T252=1,IF(выгрузка__22[[#This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2" s="39" t="s">
        <v>1891</v>
      </c>
      <c r="X2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2" s="48">
        <f>IF(выгрузка__22[[#This Row],[Дата блокировки]]&lt;&gt;"",1,0)</f>
        <v>0</v>
      </c>
    </row>
    <row r="253" spans="1:25" x14ac:dyDescent="0.25">
      <c r="A253" s="30">
        <v>41562.598449074074</v>
      </c>
      <c r="B253" s="46">
        <v>916888</v>
      </c>
      <c r="C253" s="33">
        <v>1698729</v>
      </c>
      <c r="D253" s="30">
        <v>41556.469560185185</v>
      </c>
      <c r="E253" s="33">
        <f>IF(выгрузка__22[[#This Row],[Дата активации]]&lt;&gt;"",MONTH(выгрузка__22[[#This Row],[Дата активации]]),0)</f>
        <v>10</v>
      </c>
      <c r="F253" s="30">
        <v>41560.937928240739</v>
      </c>
      <c r="G253" s="33">
        <v>64626</v>
      </c>
      <c r="H253" s="33" t="s">
        <v>10</v>
      </c>
      <c r="I253" s="39" t="s">
        <v>1924</v>
      </c>
      <c r="J253" s="33" t="s">
        <v>1926</v>
      </c>
      <c r="K253" s="33">
        <v>30</v>
      </c>
      <c r="L253" s="33">
        <v>0</v>
      </c>
      <c r="M253" s="33">
        <v>30</v>
      </c>
      <c r="N253" s="33" t="s">
        <v>1863</v>
      </c>
      <c r="O253" s="30"/>
      <c r="P253" s="39" t="s">
        <v>37</v>
      </c>
      <c r="Q2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3" s="39">
        <f>IF(выгрузка__22[[#This Row],[Дата регистрации]]="",0,1)</f>
        <v>1</v>
      </c>
      <c r="S253" s="39">
        <f>IF(ISNA(VLOOKUP(выгрузка__22[[#This Row],[ЛС дилера]],'дилеры участники'!A:A,1,0)),0,1)</f>
        <v>0</v>
      </c>
      <c r="T2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" s="39">
        <f>IF(T253=1,IF(выгрузка__22[[#This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3" s="39" t="s">
        <v>1895</v>
      </c>
      <c r="X2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3" s="48">
        <f>IF(выгрузка__22[[#This Row],[Дата блокировки]]&lt;&gt;"",1,0)</f>
        <v>0</v>
      </c>
    </row>
    <row r="254" spans="1:25" x14ac:dyDescent="0.25">
      <c r="A254" s="30">
        <v>41556.437824074077</v>
      </c>
      <c r="B254" s="46">
        <v>916094</v>
      </c>
      <c r="C254" s="33">
        <v>8530504</v>
      </c>
      <c r="D254" s="30">
        <v>41556.406076388892</v>
      </c>
      <c r="E254" s="33">
        <f>IF(выгрузка__22[[#This Row],[Дата активации]]&lt;&gt;"",MONTH(выгрузка__22[[#This Row],[Дата активации]]),0)</f>
        <v>10</v>
      </c>
      <c r="F254" s="30">
        <v>41559.852314814816</v>
      </c>
      <c r="G254" s="33">
        <v>79956</v>
      </c>
      <c r="H254" s="33" t="s">
        <v>10</v>
      </c>
      <c r="I254" s="39" t="s">
        <v>1924</v>
      </c>
      <c r="J254" s="33" t="s">
        <v>1930</v>
      </c>
      <c r="K254" s="33">
        <v>30</v>
      </c>
      <c r="L254" s="33">
        <v>705</v>
      </c>
      <c r="M254" s="33">
        <v>735</v>
      </c>
      <c r="N254" s="33" t="s">
        <v>1863</v>
      </c>
      <c r="O254" s="30"/>
      <c r="P254" s="39" t="s">
        <v>40</v>
      </c>
      <c r="Q2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" s="39">
        <f>IF(выгрузка__22[[#This Row],[Дата регистрации]]="",0,1)</f>
        <v>1</v>
      </c>
      <c r="S254" s="39">
        <f>IF(ISNA(VLOOKUP(выгрузка__22[[#This Row],[ЛС дилера]],'дилеры участники'!A:A,1,0)),0,1)</f>
        <v>1</v>
      </c>
      <c r="T2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" s="39">
        <f>IF(T254=1,IF(выгрузка__22[[#This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4" s="39" t="s">
        <v>1893</v>
      </c>
      <c r="X2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4" s="48">
        <f>IF(выгрузка__22[[#This Row],[Дата блокировки]]&lt;&gt;"",1,0)</f>
        <v>0</v>
      </c>
    </row>
    <row r="255" spans="1:25" x14ac:dyDescent="0.25">
      <c r="A255" s="30">
        <v>41557.777048611111</v>
      </c>
      <c r="B255" s="46">
        <v>915399</v>
      </c>
      <c r="C255" s="33">
        <v>1698727</v>
      </c>
      <c r="D255" s="30">
        <v>41556.400763888887</v>
      </c>
      <c r="E255" s="33">
        <f>IF(выгрузка__22[[#This Row],[Дата активации]]&lt;&gt;"",MONTH(выгрузка__22[[#This Row],[Дата активации]]),0)</f>
        <v>10</v>
      </c>
      <c r="F255" s="30">
        <v>41560.937858796293</v>
      </c>
      <c r="G255" s="33">
        <v>64626</v>
      </c>
      <c r="H255" s="33" t="s">
        <v>10</v>
      </c>
      <c r="I255" s="39" t="s">
        <v>1924</v>
      </c>
      <c r="J255" s="33" t="s">
        <v>1926</v>
      </c>
      <c r="K255" s="33">
        <v>30</v>
      </c>
      <c r="L255" s="33">
        <v>0</v>
      </c>
      <c r="M255" s="33">
        <v>30</v>
      </c>
      <c r="N255" s="33" t="s">
        <v>1863</v>
      </c>
      <c r="O255" s="30"/>
      <c r="P255" s="39" t="s">
        <v>37</v>
      </c>
      <c r="Q2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" s="39">
        <f>IF(выгрузка__22[[#This Row],[Дата регистрации]]="",0,1)</f>
        <v>1</v>
      </c>
      <c r="S255" s="39">
        <f>IF(ISNA(VLOOKUP(выгрузка__22[[#This Row],[ЛС дилера]],'дилеры участники'!A:A,1,0)),0,1)</f>
        <v>0</v>
      </c>
      <c r="T2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" s="39">
        <f>IF(T255=1,IF(выгрузка__22[[#This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5" s="39" t="s">
        <v>1895</v>
      </c>
      <c r="X2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5" s="48">
        <f>IF(выгрузка__22[[#This Row],[Дата блокировки]]&lt;&gt;"",1,0)</f>
        <v>0</v>
      </c>
    </row>
    <row r="256" spans="1:25" x14ac:dyDescent="0.25">
      <c r="A256" s="30">
        <v>41562.59814814815</v>
      </c>
      <c r="B256" s="46">
        <v>916888</v>
      </c>
      <c r="C256" s="33">
        <v>1698727</v>
      </c>
      <c r="D256" s="30">
        <v>41556.400763888887</v>
      </c>
      <c r="E256" s="33">
        <f>IF(выгрузка__22[[#This Row],[Дата активации]]&lt;&gt;"",MONTH(выгрузка__22[[#This Row],[Дата активации]]),0)</f>
        <v>10</v>
      </c>
      <c r="F256" s="30">
        <v>41560.937858796293</v>
      </c>
      <c r="G256" s="33">
        <v>64626</v>
      </c>
      <c r="H256" s="33" t="s">
        <v>10</v>
      </c>
      <c r="I256" s="39" t="s">
        <v>1924</v>
      </c>
      <c r="J256" s="33" t="s">
        <v>1926</v>
      </c>
      <c r="K256" s="33">
        <v>30</v>
      </c>
      <c r="L256" s="33">
        <v>0</v>
      </c>
      <c r="M256" s="33">
        <v>30</v>
      </c>
      <c r="N256" s="33" t="s">
        <v>1863</v>
      </c>
      <c r="O256" s="30"/>
      <c r="P256" s="39" t="s">
        <v>37</v>
      </c>
      <c r="Q2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6" s="39">
        <f>IF(выгрузка__22[[#This Row],[Дата регистрации]]="",0,1)</f>
        <v>1</v>
      </c>
      <c r="S256" s="39">
        <f>IF(ISNA(VLOOKUP(выгрузка__22[[#This Row],[ЛС дилера]],'дилеры участники'!A:A,1,0)),0,1)</f>
        <v>0</v>
      </c>
      <c r="T2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" s="39">
        <f>IF(T256=1,IF(выгрузка__22[[#This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6" s="39" t="s">
        <v>1895</v>
      </c>
      <c r="X2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6" s="48">
        <f>IF(выгрузка__22[[#This Row],[Дата блокировки]]&lt;&gt;"",1,0)</f>
        <v>0</v>
      </c>
    </row>
    <row r="257" spans="1:25" x14ac:dyDescent="0.25">
      <c r="A257" s="30">
        <v>41561.975092592591</v>
      </c>
      <c r="B257" s="46">
        <v>985504</v>
      </c>
      <c r="C257" s="33">
        <v>8545329</v>
      </c>
      <c r="D257" s="30">
        <v>41556.38590277778</v>
      </c>
      <c r="E257" s="33">
        <f>IF(выгрузка__22[[#This Row],[Дата активации]]&lt;&gt;"",MONTH(выгрузка__22[[#This Row],[Дата активации]]),0)</f>
        <v>10</v>
      </c>
      <c r="F257" s="30">
        <v>41561.009467592594</v>
      </c>
      <c r="G257" s="33">
        <v>64626</v>
      </c>
      <c r="H257" s="33" t="s">
        <v>10</v>
      </c>
      <c r="I257" s="39" t="s">
        <v>1924</v>
      </c>
      <c r="J257" s="33" t="s">
        <v>1925</v>
      </c>
      <c r="K257" s="33">
        <v>30</v>
      </c>
      <c r="L257" s="33">
        <v>383</v>
      </c>
      <c r="M257" s="33">
        <v>413</v>
      </c>
      <c r="N257" s="33" t="s">
        <v>1863</v>
      </c>
      <c r="O257" s="30"/>
      <c r="P257" s="39" t="s">
        <v>19</v>
      </c>
      <c r="Q2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" s="39">
        <f>IF(выгрузка__22[[#This Row],[Дата регистрации]]="",0,1)</f>
        <v>1</v>
      </c>
      <c r="S257" s="39">
        <f>IF(ISNA(VLOOKUP(выгрузка__22[[#This Row],[ЛС дилера]],'дилеры участники'!A:A,1,0)),0,1)</f>
        <v>0</v>
      </c>
      <c r="T2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" s="39">
        <f>IF(T257=1,IF(выгрузка__22[[#This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7" s="39" t="s">
        <v>1891</v>
      </c>
      <c r="X2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7" s="48">
        <f>IF(выгрузка__22[[#This Row],[Дата блокировки]]&lt;&gt;"",1,0)</f>
        <v>0</v>
      </c>
    </row>
    <row r="258" spans="1:25" x14ac:dyDescent="0.25">
      <c r="A258" s="30">
        <v>41562.468888888892</v>
      </c>
      <c r="B258" s="46">
        <v>916527</v>
      </c>
      <c r="C258" s="33">
        <v>1755210</v>
      </c>
      <c r="D258" s="30">
        <v>41555.947615740741</v>
      </c>
      <c r="E258" s="33">
        <f>IF(выгрузка__22[[#This Row],[Дата активации]]&lt;&gt;"",MONTH(выгрузка__22[[#This Row],[Дата активации]]),0)</f>
        <v>10</v>
      </c>
      <c r="F258" s="30"/>
      <c r="G258" s="33">
        <v>64626</v>
      </c>
      <c r="H258" s="33" t="s">
        <v>10</v>
      </c>
      <c r="I258" s="39" t="s">
        <v>1927</v>
      </c>
      <c r="J258" s="33" t="s">
        <v>1931</v>
      </c>
      <c r="K258" s="33">
        <v>30</v>
      </c>
      <c r="L258" s="33">
        <v>0</v>
      </c>
      <c r="M258" s="33">
        <v>30</v>
      </c>
      <c r="N258" s="33" t="s">
        <v>1863</v>
      </c>
      <c r="O258" s="30"/>
      <c r="P258" s="39" t="s">
        <v>30</v>
      </c>
      <c r="Q2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8" s="39">
        <f>IF(выгрузка__22[[#This Row],[Дата регистрации]]="",0,1)</f>
        <v>0</v>
      </c>
      <c r="S258" s="39">
        <f>IF(ISNA(VLOOKUP(выгрузка__22[[#This Row],[ЛС дилера]],'дилеры участники'!A:A,1,0)),0,1)</f>
        <v>0</v>
      </c>
      <c r="T2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" s="39">
        <f>IF(T258=1,IF(выгрузка__22[[#This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8" s="39" t="s">
        <v>1892</v>
      </c>
      <c r="X2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8" s="48">
        <f>IF(выгрузка__22[[#This Row],[Дата блокировки]]&lt;&gt;"",1,0)</f>
        <v>0</v>
      </c>
    </row>
    <row r="259" spans="1:25" x14ac:dyDescent="0.25">
      <c r="A259" s="30">
        <v>41562.592569444445</v>
      </c>
      <c r="B259" s="46">
        <v>916512</v>
      </c>
      <c r="C259" s="33">
        <v>1698609</v>
      </c>
      <c r="D259" s="30">
        <v>41555.93346064815</v>
      </c>
      <c r="E259" s="33">
        <f>IF(выгрузка__22[[#This Row],[Дата активации]]&lt;&gt;"",MONTH(выгрузка__22[[#This Row],[Дата активации]]),0)</f>
        <v>10</v>
      </c>
      <c r="F259" s="30">
        <v>41560.937708333331</v>
      </c>
      <c r="G259" s="33">
        <v>64626</v>
      </c>
      <c r="H259" s="33" t="s">
        <v>10</v>
      </c>
      <c r="I259" s="39" t="s">
        <v>1927</v>
      </c>
      <c r="J259" s="33" t="s">
        <v>1926</v>
      </c>
      <c r="K259" s="33">
        <v>30</v>
      </c>
      <c r="L259" s="33">
        <v>0</v>
      </c>
      <c r="M259" s="33">
        <v>30</v>
      </c>
      <c r="N259" s="33" t="s">
        <v>1863</v>
      </c>
      <c r="O259" s="30"/>
      <c r="P259" s="39" t="s">
        <v>37</v>
      </c>
      <c r="Q2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9" s="39">
        <f>IF(выгрузка__22[[#This Row],[Дата регистрации]]="",0,1)</f>
        <v>1</v>
      </c>
      <c r="S259" s="39">
        <f>IF(ISNA(VLOOKUP(выгрузка__22[[#This Row],[ЛС дилера]],'дилеры участники'!A:A,1,0)),0,1)</f>
        <v>0</v>
      </c>
      <c r="T2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" s="39">
        <f>IF(T259=1,IF(выгрузка__22[[#This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9" s="39" t="s">
        <v>1895</v>
      </c>
      <c r="X2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59" s="48">
        <f>IF(выгрузка__22[[#This Row],[Дата блокировки]]&lt;&gt;"",1,0)</f>
        <v>0</v>
      </c>
    </row>
    <row r="260" spans="1:25" x14ac:dyDescent="0.25">
      <c r="A260" s="30">
        <v>41560.374097222222</v>
      </c>
      <c r="B260" s="46">
        <v>910466</v>
      </c>
      <c r="C260" s="33">
        <v>8524784</v>
      </c>
      <c r="D260" s="30">
        <v>41555.879270833335</v>
      </c>
      <c r="E260" s="33">
        <f>IF(выгрузка__22[[#This Row],[Дата активации]]&lt;&gt;"",MONTH(выгрузка__22[[#This Row],[Дата активации]]),0)</f>
        <v>10</v>
      </c>
      <c r="F260" s="30"/>
      <c r="G260" s="33">
        <v>64628</v>
      </c>
      <c r="H260" s="33" t="s">
        <v>10</v>
      </c>
      <c r="I260" s="39" t="s">
        <v>1924</v>
      </c>
      <c r="J260" s="33" t="s">
        <v>1929</v>
      </c>
      <c r="K260" s="33">
        <v>470</v>
      </c>
      <c r="L260" s="33">
        <v>0</v>
      </c>
      <c r="M260" s="33">
        <v>470</v>
      </c>
      <c r="N260" s="33" t="s">
        <v>1863</v>
      </c>
      <c r="O260" s="30"/>
      <c r="P260" s="39" t="s">
        <v>14</v>
      </c>
      <c r="Q2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" s="39">
        <f>IF(выгрузка__22[[#This Row],[Дата регистрации]]="",0,1)</f>
        <v>0</v>
      </c>
      <c r="S260" s="39">
        <f>IF(ISNA(VLOOKUP(выгрузка__22[[#This Row],[ЛС дилера]],'дилеры участники'!A:A,1,0)),0,1)</f>
        <v>0</v>
      </c>
      <c r="T2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" s="39">
        <f>IF(T260=1,IF(выгрузка__22[[#This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60" s="39" t="s">
        <v>1894</v>
      </c>
      <c r="X2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0" s="48">
        <f>IF(выгрузка__22[[#This Row],[Дата блокировки]]&lt;&gt;"",1,0)</f>
        <v>0</v>
      </c>
    </row>
    <row r="261" spans="1:25" x14ac:dyDescent="0.25">
      <c r="A261" s="30">
        <v>41558.430451388886</v>
      </c>
      <c r="B261" s="46">
        <v>916185</v>
      </c>
      <c r="C261" s="33">
        <v>8524784</v>
      </c>
      <c r="D261" s="30">
        <v>41555.879270833335</v>
      </c>
      <c r="E261" s="33">
        <f>IF(выгрузка__22[[#This Row],[Дата активации]]&lt;&gt;"",MONTH(выгрузка__22[[#This Row],[Дата активации]]),0)</f>
        <v>10</v>
      </c>
      <c r="F261" s="30"/>
      <c r="G261" s="33">
        <v>64628</v>
      </c>
      <c r="H261" s="33" t="s">
        <v>10</v>
      </c>
      <c r="I261" s="39" t="s">
        <v>1924</v>
      </c>
      <c r="J261" s="33" t="s">
        <v>1929</v>
      </c>
      <c r="K261" s="33">
        <v>470</v>
      </c>
      <c r="L261" s="33">
        <v>0</v>
      </c>
      <c r="M261" s="33">
        <v>470</v>
      </c>
      <c r="N261" s="33" t="s">
        <v>1863</v>
      </c>
      <c r="O261" s="30"/>
      <c r="P261" s="39" t="s">
        <v>14</v>
      </c>
      <c r="Q2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" s="39">
        <f>IF(выгрузка__22[[#This Row],[Дата регистрации]]="",0,1)</f>
        <v>0</v>
      </c>
      <c r="S261" s="39">
        <f>IF(ISNA(VLOOKUP(выгрузка__22[[#This Row],[ЛС дилера]],'дилеры участники'!A:A,1,0)),0,1)</f>
        <v>0</v>
      </c>
      <c r="T2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" s="39">
        <f>IF(T261=1,IF(выгрузка__22[[#This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61" s="39" t="s">
        <v>1894</v>
      </c>
      <c r="X2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1" s="48">
        <f>IF(выгрузка__22[[#This Row],[Дата блокировки]]&lt;&gt;"",1,0)</f>
        <v>0</v>
      </c>
    </row>
    <row r="262" spans="1:25" x14ac:dyDescent="0.25">
      <c r="A262" s="30">
        <v>41562.588125000002</v>
      </c>
      <c r="B262" s="46">
        <v>916512</v>
      </c>
      <c r="C262" s="33">
        <v>1697877</v>
      </c>
      <c r="D262" s="30">
        <v>41555.854444444441</v>
      </c>
      <c r="E262" s="33">
        <f>IF(выгрузка__22[[#This Row],[Дата активации]]&lt;&gt;"",MONTH(выгрузка__22[[#This Row],[Дата активации]]),0)</f>
        <v>10</v>
      </c>
      <c r="F262" s="30">
        <v>41560.806064814817</v>
      </c>
      <c r="G262" s="33">
        <v>64626</v>
      </c>
      <c r="H262" s="33" t="s">
        <v>10</v>
      </c>
      <c r="I262" s="39" t="s">
        <v>1927</v>
      </c>
      <c r="J262" s="33" t="s">
        <v>1926</v>
      </c>
      <c r="K262" s="33">
        <v>30</v>
      </c>
      <c r="L262" s="33">
        <v>0</v>
      </c>
      <c r="M262" s="33">
        <v>30</v>
      </c>
      <c r="N262" s="33" t="s">
        <v>1863</v>
      </c>
      <c r="O262" s="30"/>
      <c r="P262" s="39" t="s">
        <v>37</v>
      </c>
      <c r="Q2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2" s="39">
        <f>IF(выгрузка__22[[#This Row],[Дата регистрации]]="",0,1)</f>
        <v>1</v>
      </c>
      <c r="S262" s="39">
        <f>IF(ISNA(VLOOKUP(выгрузка__22[[#This Row],[ЛС дилера]],'дилеры участники'!A:A,1,0)),0,1)</f>
        <v>0</v>
      </c>
      <c r="T2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" s="39">
        <f>IF(T262=1,IF(выгрузка__22[[#This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" s="39" t="s">
        <v>1895</v>
      </c>
      <c r="X2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2" s="48">
        <f>IF(выгрузка__22[[#This Row],[Дата блокировки]]&lt;&gt;"",1,0)</f>
        <v>0</v>
      </c>
    </row>
    <row r="263" spans="1:25" x14ac:dyDescent="0.25">
      <c r="A263" s="30">
        <v>41561.975497685184</v>
      </c>
      <c r="B263" s="46">
        <v>985504</v>
      </c>
      <c r="C263" s="33">
        <v>8545390</v>
      </c>
      <c r="D263" s="30">
        <v>41555.840613425928</v>
      </c>
      <c r="E263" s="33">
        <f>IF(выгрузка__22[[#This Row],[Дата активации]]&lt;&gt;"",MONTH(выгрузка__22[[#This Row],[Дата активации]]),0)</f>
        <v>10</v>
      </c>
      <c r="F263" s="30">
        <v>41555.589189814818</v>
      </c>
      <c r="G263" s="33">
        <v>64626</v>
      </c>
      <c r="H263" s="33" t="s">
        <v>10</v>
      </c>
      <c r="I263" s="39" t="s">
        <v>1924</v>
      </c>
      <c r="J263" s="33" t="s">
        <v>1925</v>
      </c>
      <c r="K263" s="33">
        <v>30</v>
      </c>
      <c r="L263" s="33">
        <v>135.01</v>
      </c>
      <c r="M263" s="33">
        <v>165.01</v>
      </c>
      <c r="N263" s="33" t="s">
        <v>1863</v>
      </c>
      <c r="O263" s="30"/>
      <c r="P263" s="39" t="s">
        <v>19</v>
      </c>
      <c r="Q2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" s="39">
        <f>IF(выгрузка__22[[#This Row],[Дата регистрации]]="",0,1)</f>
        <v>1</v>
      </c>
      <c r="S263" s="39">
        <f>IF(ISNA(VLOOKUP(выгрузка__22[[#This Row],[ЛС дилера]],'дилеры участники'!A:A,1,0)),0,1)</f>
        <v>0</v>
      </c>
      <c r="T2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" s="39">
        <f>IF(T263=1,IF(выгрузка__22[[#This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3" s="39" t="s">
        <v>1891</v>
      </c>
      <c r="X2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3" s="48">
        <f>IF(выгрузка__22[[#This Row],[Дата блокировки]]&lt;&gt;"",1,0)</f>
        <v>0</v>
      </c>
    </row>
    <row r="264" spans="1:25" x14ac:dyDescent="0.25">
      <c r="A264" s="30">
        <v>41561.01289351852</v>
      </c>
      <c r="B264" s="46">
        <v>916527</v>
      </c>
      <c r="C264" s="33">
        <v>1754821</v>
      </c>
      <c r="D264" s="30">
        <v>41555.822280092594</v>
      </c>
      <c r="E264" s="33">
        <f>IF(выгрузка__22[[#This Row],[Дата активации]]&lt;&gt;"",MONTH(выгрузка__22[[#This Row],[Дата активации]]),0)</f>
        <v>10</v>
      </c>
      <c r="F264" s="30"/>
      <c r="G264" s="33">
        <v>64626</v>
      </c>
      <c r="H264" s="33" t="s">
        <v>10</v>
      </c>
      <c r="I264" s="39" t="s">
        <v>1924</v>
      </c>
      <c r="J264" s="33" t="s">
        <v>1931</v>
      </c>
      <c r="K264" s="33">
        <v>30</v>
      </c>
      <c r="L264" s="33">
        <v>0</v>
      </c>
      <c r="M264" s="33">
        <v>30</v>
      </c>
      <c r="N264" s="33" t="s">
        <v>1863</v>
      </c>
      <c r="O264" s="30"/>
      <c r="P264" s="39" t="s">
        <v>30</v>
      </c>
      <c r="Q2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" s="39">
        <f>IF(выгрузка__22[[#This Row],[Дата регистрации]]="",0,1)</f>
        <v>0</v>
      </c>
      <c r="S264" s="39">
        <f>IF(ISNA(VLOOKUP(выгрузка__22[[#This Row],[ЛС дилера]],'дилеры участники'!A:A,1,0)),0,1)</f>
        <v>0</v>
      </c>
      <c r="T2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" s="39">
        <f>IF(T264=1,IF(выгрузка__22[[#This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" s="39" t="s">
        <v>1892</v>
      </c>
      <c r="X2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4" s="48">
        <f>IF(выгрузка__22[[#This Row],[Дата блокировки]]&lt;&gt;"",1,0)</f>
        <v>0</v>
      </c>
    </row>
    <row r="265" spans="1:25" x14ac:dyDescent="0.25">
      <c r="A265" s="30">
        <v>41561.317175925928</v>
      </c>
      <c r="B265" s="46">
        <v>916527</v>
      </c>
      <c r="C265" s="33">
        <v>1754830</v>
      </c>
      <c r="D265" s="30">
        <v>41555.81177083333</v>
      </c>
      <c r="E265" s="33">
        <f>IF(выгрузка__22[[#This Row],[Дата активации]]&lt;&gt;"",MONTH(выгрузка__22[[#This Row],[Дата активации]]),0)</f>
        <v>10</v>
      </c>
      <c r="F265" s="30"/>
      <c r="G265" s="33">
        <v>64626</v>
      </c>
      <c r="H265" s="33" t="s">
        <v>10</v>
      </c>
      <c r="I265" s="39" t="s">
        <v>1924</v>
      </c>
      <c r="J265" s="33" t="s">
        <v>1931</v>
      </c>
      <c r="K265" s="33">
        <v>30</v>
      </c>
      <c r="L265" s="33">
        <v>0</v>
      </c>
      <c r="M265" s="33">
        <v>30</v>
      </c>
      <c r="N265" s="33" t="s">
        <v>1863</v>
      </c>
      <c r="O265" s="30"/>
      <c r="P265" s="39" t="s">
        <v>30</v>
      </c>
      <c r="Q2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" s="39">
        <f>IF(выгрузка__22[[#This Row],[Дата регистрации]]="",0,1)</f>
        <v>0</v>
      </c>
      <c r="S265" s="39">
        <f>IF(ISNA(VLOOKUP(выгрузка__22[[#This Row],[ЛС дилера]],'дилеры участники'!A:A,1,0)),0,1)</f>
        <v>0</v>
      </c>
      <c r="T2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" s="39">
        <f>IF(T265=1,IF(выгрузка__22[[#This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" s="39" t="s">
        <v>1892</v>
      </c>
      <c r="X2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5" s="48">
        <f>IF(выгрузка__22[[#This Row],[Дата блокировки]]&lt;&gt;"",1,0)</f>
        <v>0</v>
      </c>
    </row>
    <row r="266" spans="1:25" x14ac:dyDescent="0.25">
      <c r="A266" s="30">
        <v>41561.027071759258</v>
      </c>
      <c r="B266" s="46">
        <v>916527</v>
      </c>
      <c r="C266" s="33">
        <v>1754826</v>
      </c>
      <c r="D266" s="30">
        <v>41555.775717592594</v>
      </c>
      <c r="E266" s="33">
        <f>IF(выгрузка__22[[#This Row],[Дата активации]]&lt;&gt;"",MONTH(выгрузка__22[[#This Row],[Дата активации]]),0)</f>
        <v>10</v>
      </c>
      <c r="F266" s="30"/>
      <c r="G266" s="33">
        <v>64626</v>
      </c>
      <c r="H266" s="33" t="s">
        <v>10</v>
      </c>
      <c r="I266" s="39" t="s">
        <v>1924</v>
      </c>
      <c r="J266" s="33" t="s">
        <v>1931</v>
      </c>
      <c r="K266" s="33">
        <v>30</v>
      </c>
      <c r="L266" s="33">
        <v>0</v>
      </c>
      <c r="M266" s="33">
        <v>30</v>
      </c>
      <c r="N266" s="33" t="s">
        <v>1863</v>
      </c>
      <c r="O266" s="30"/>
      <c r="P266" s="39" t="s">
        <v>30</v>
      </c>
      <c r="Q2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" s="39">
        <f>IF(выгрузка__22[[#This Row],[Дата регистрации]]="",0,1)</f>
        <v>0</v>
      </c>
      <c r="S266" s="39">
        <f>IF(ISNA(VLOOKUP(выгрузка__22[[#This Row],[ЛС дилера]],'дилеры участники'!A:A,1,0)),0,1)</f>
        <v>0</v>
      </c>
      <c r="T2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" s="39">
        <f>IF(T266=1,IF(выгрузка__22[[#This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6" s="39" t="s">
        <v>1892</v>
      </c>
      <c r="X2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6" s="48">
        <f>IF(выгрузка__22[[#This Row],[Дата блокировки]]&lt;&gt;"",1,0)</f>
        <v>0</v>
      </c>
    </row>
    <row r="267" spans="1:25" x14ac:dyDescent="0.25">
      <c r="A267" s="30">
        <v>41554.674421296295</v>
      </c>
      <c r="B267" s="46">
        <v>916534</v>
      </c>
      <c r="C267" s="33">
        <v>1698382</v>
      </c>
      <c r="D267" s="30">
        <v>41555.688437500001</v>
      </c>
      <c r="E267" s="33">
        <f>IF(выгрузка__22[[#This Row],[Дата активации]]&lt;&gt;"",MONTH(выгрузка__22[[#This Row],[Дата активации]]),0)</f>
        <v>10</v>
      </c>
      <c r="F267" s="30">
        <v>41560.943333333336</v>
      </c>
      <c r="G267" s="33">
        <v>64626</v>
      </c>
      <c r="H267" s="33" t="s">
        <v>10</v>
      </c>
      <c r="I267" s="39" t="s">
        <v>1924</v>
      </c>
      <c r="J267" s="33" t="s">
        <v>1931</v>
      </c>
      <c r="K267" s="33">
        <v>30</v>
      </c>
      <c r="L267" s="33">
        <v>0</v>
      </c>
      <c r="M267" s="33">
        <v>30</v>
      </c>
      <c r="N267" s="33" t="s">
        <v>1863</v>
      </c>
      <c r="O267" s="30"/>
      <c r="P267" s="39" t="s">
        <v>30</v>
      </c>
      <c r="Q2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7" s="39">
        <f>IF(выгрузка__22[[#This Row],[Дата регистрации]]="",0,1)</f>
        <v>1</v>
      </c>
      <c r="S267" s="39">
        <f>IF(ISNA(VLOOKUP(выгрузка__22[[#This Row],[ЛС дилера]],'дилеры участники'!A:A,1,0)),0,1)</f>
        <v>0</v>
      </c>
      <c r="T2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" s="39">
        <f>IF(T267=1,IF(выгрузка__22[[#This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" s="39" t="s">
        <v>1892</v>
      </c>
      <c r="X2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7" s="48">
        <f>IF(выгрузка__22[[#This Row],[Дата блокировки]]&lt;&gt;"",1,0)</f>
        <v>0</v>
      </c>
    </row>
    <row r="268" spans="1:25" x14ac:dyDescent="0.25">
      <c r="A268" s="30">
        <v>41561.963680555556</v>
      </c>
      <c r="B268" s="46">
        <v>916888</v>
      </c>
      <c r="C268" s="33">
        <v>1750493</v>
      </c>
      <c r="D268" s="30">
        <v>41555.686701388891</v>
      </c>
      <c r="E268" s="33">
        <f>IF(выгрузка__22[[#This Row],[Дата активации]]&lt;&gt;"",MONTH(выгрузка__22[[#This Row],[Дата активации]]),0)</f>
        <v>10</v>
      </c>
      <c r="F268" s="30">
        <v>41556.469224537039</v>
      </c>
      <c r="G268" s="33">
        <v>64626</v>
      </c>
      <c r="H268" s="33" t="s">
        <v>10</v>
      </c>
      <c r="I268" s="39" t="s">
        <v>1924</v>
      </c>
      <c r="J268" s="33" t="s">
        <v>1925</v>
      </c>
      <c r="K268" s="33">
        <v>220</v>
      </c>
      <c r="L268" s="33">
        <v>0</v>
      </c>
      <c r="M268" s="33">
        <v>220</v>
      </c>
      <c r="N268" s="33" t="s">
        <v>1863</v>
      </c>
      <c r="O268" s="30"/>
      <c r="P268" s="39" t="s">
        <v>19</v>
      </c>
      <c r="Q2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8" s="39">
        <f>IF(выгрузка__22[[#This Row],[Дата регистрации]]="",0,1)</f>
        <v>1</v>
      </c>
      <c r="S268" s="39">
        <f>IF(ISNA(VLOOKUP(выгрузка__22[[#This Row],[ЛС дилера]],'дилеры участники'!A:A,1,0)),0,1)</f>
        <v>0</v>
      </c>
      <c r="T2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" s="39">
        <f>IF(T268=1,IF(выгрузка__22[[#This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8" s="39" t="s">
        <v>1891</v>
      </c>
      <c r="X2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8" s="48">
        <f>IF(выгрузка__22[[#This Row],[Дата блокировки]]&lt;&gt;"",1,0)</f>
        <v>0</v>
      </c>
    </row>
    <row r="269" spans="1:25" x14ac:dyDescent="0.25">
      <c r="A269" s="30">
        <v>41561.323842592596</v>
      </c>
      <c r="B269" s="46">
        <v>916527</v>
      </c>
      <c r="C269" s="33">
        <v>1754832</v>
      </c>
      <c r="D269" s="30">
        <v>41555.674363425926</v>
      </c>
      <c r="E269" s="33">
        <f>IF(выгрузка__22[[#This Row],[Дата активации]]&lt;&gt;"",MONTH(выгрузка__22[[#This Row],[Дата активации]]),0)</f>
        <v>10</v>
      </c>
      <c r="F269" s="30"/>
      <c r="G269" s="33">
        <v>64626</v>
      </c>
      <c r="H269" s="33" t="s">
        <v>10</v>
      </c>
      <c r="I269" s="39" t="s">
        <v>1924</v>
      </c>
      <c r="J269" s="33" t="s">
        <v>1931</v>
      </c>
      <c r="K269" s="33">
        <v>30</v>
      </c>
      <c r="L269" s="33">
        <v>0</v>
      </c>
      <c r="M269" s="33">
        <v>30</v>
      </c>
      <c r="N269" s="33" t="s">
        <v>1863</v>
      </c>
      <c r="O269" s="30"/>
      <c r="P269" s="39" t="s">
        <v>30</v>
      </c>
      <c r="Q2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" s="39">
        <f>IF(выгрузка__22[[#This Row],[Дата регистрации]]="",0,1)</f>
        <v>0</v>
      </c>
      <c r="S269" s="39">
        <f>IF(ISNA(VLOOKUP(выгрузка__22[[#This Row],[ЛС дилера]],'дилеры участники'!A:A,1,0)),0,1)</f>
        <v>0</v>
      </c>
      <c r="T2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" s="39">
        <f>IF(T269=1,IF(выгрузка__22[[#This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9" s="39" t="s">
        <v>1892</v>
      </c>
      <c r="X2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69" s="48">
        <f>IF(выгрузка__22[[#This Row],[Дата блокировки]]&lt;&gt;"",1,0)</f>
        <v>0</v>
      </c>
    </row>
    <row r="270" spans="1:25" x14ac:dyDescent="0.25">
      <c r="A270" s="30">
        <v>41555.66474537037</v>
      </c>
      <c r="B270" s="46">
        <v>916692</v>
      </c>
      <c r="C270" s="33">
        <v>1753350</v>
      </c>
      <c r="D270" s="30">
        <v>41555.663344907407</v>
      </c>
      <c r="E270" s="33">
        <f>IF(выгрузка__22[[#This Row],[Дата активации]]&lt;&gt;"",MONTH(выгрузка__22[[#This Row],[Дата активации]]),0)</f>
        <v>10</v>
      </c>
      <c r="F270" s="30"/>
      <c r="G270" s="33">
        <v>73902</v>
      </c>
      <c r="H270" s="33" t="s">
        <v>10</v>
      </c>
      <c r="I270" s="39" t="s">
        <v>1924</v>
      </c>
      <c r="J270" s="33" t="s">
        <v>1929</v>
      </c>
      <c r="K270" s="33">
        <v>30</v>
      </c>
      <c r="L270" s="33">
        <v>485</v>
      </c>
      <c r="M270" s="33">
        <v>515</v>
      </c>
      <c r="N270" s="33" t="s">
        <v>1863</v>
      </c>
      <c r="O270" s="30"/>
      <c r="P270" s="39" t="s">
        <v>14</v>
      </c>
      <c r="Q2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" s="39">
        <f>IF(выгрузка__22[[#This Row],[Дата регистрации]]="",0,1)</f>
        <v>0</v>
      </c>
      <c r="S270" s="39">
        <f>IF(ISNA(VLOOKUP(выгрузка__22[[#This Row],[ЛС дилера]],'дилеры участники'!A:A,1,0)),0,1)</f>
        <v>0</v>
      </c>
      <c r="T2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" s="39">
        <f>IF(T270=1,IF(выгрузка__22[[#This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0" s="39" t="s">
        <v>1894</v>
      </c>
      <c r="X2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0" s="48">
        <f>IF(выгрузка__22[[#This Row],[Дата блокировки]]&lt;&gt;"",1,0)</f>
        <v>0</v>
      </c>
    </row>
    <row r="271" spans="1:25" x14ac:dyDescent="0.25">
      <c r="A271" s="30">
        <v>41555.664895833332</v>
      </c>
      <c r="B271" s="46">
        <v>916692</v>
      </c>
      <c r="C271" s="33">
        <v>1753359</v>
      </c>
      <c r="D271" s="30">
        <v>41555.662534722222</v>
      </c>
      <c r="E271" s="33">
        <f>IF(выгрузка__22[[#This Row],[Дата активации]]&lt;&gt;"",MONTH(выгрузка__22[[#This Row],[Дата активации]]),0)</f>
        <v>10</v>
      </c>
      <c r="F271" s="30"/>
      <c r="G271" s="33">
        <v>73902</v>
      </c>
      <c r="H271" s="33" t="s">
        <v>10</v>
      </c>
      <c r="I271" s="39" t="s">
        <v>1924</v>
      </c>
      <c r="J271" s="33" t="s">
        <v>1929</v>
      </c>
      <c r="K271" s="33">
        <v>30</v>
      </c>
      <c r="L271" s="33">
        <v>485</v>
      </c>
      <c r="M271" s="33">
        <v>515</v>
      </c>
      <c r="N271" s="33" t="s">
        <v>1863</v>
      </c>
      <c r="O271" s="30"/>
      <c r="P271" s="39" t="s">
        <v>14</v>
      </c>
      <c r="Q2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" s="39">
        <f>IF(выгрузка__22[[#This Row],[Дата регистрации]]="",0,1)</f>
        <v>0</v>
      </c>
      <c r="S271" s="39">
        <f>IF(ISNA(VLOOKUP(выгрузка__22[[#This Row],[ЛС дилера]],'дилеры участники'!A:A,1,0)),0,1)</f>
        <v>0</v>
      </c>
      <c r="T2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" s="39">
        <f>IF(T271=1,IF(выгрузка__22[[#This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1" s="39" t="s">
        <v>1894</v>
      </c>
      <c r="X2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1" s="48">
        <f>IF(выгрузка__22[[#This Row],[Дата блокировки]]&lt;&gt;"",1,0)</f>
        <v>0</v>
      </c>
    </row>
    <row r="272" spans="1:25" x14ac:dyDescent="0.25">
      <c r="A272" s="30">
        <v>41561.974386574075</v>
      </c>
      <c r="B272" s="46">
        <v>985504</v>
      </c>
      <c r="C272" s="33">
        <v>8545244</v>
      </c>
      <c r="D272" s="30">
        <v>41555.608078703706</v>
      </c>
      <c r="E272" s="33">
        <f>IF(выгрузка__22[[#This Row],[Дата активации]]&lt;&gt;"",MONTH(выгрузка__22[[#This Row],[Дата активации]]),0)</f>
        <v>10</v>
      </c>
      <c r="F272" s="30">
        <v>41560.988136574073</v>
      </c>
      <c r="G272" s="33">
        <v>64626</v>
      </c>
      <c r="H272" s="33" t="s">
        <v>10</v>
      </c>
      <c r="I272" s="39" t="s">
        <v>1927</v>
      </c>
      <c r="J272" s="33" t="s">
        <v>1925</v>
      </c>
      <c r="K272" s="33">
        <v>30</v>
      </c>
      <c r="L272" s="33">
        <v>243.9</v>
      </c>
      <c r="M272" s="33">
        <v>273.89999999999998</v>
      </c>
      <c r="N272" s="33" t="s">
        <v>1863</v>
      </c>
      <c r="O272" s="30"/>
      <c r="P272" s="39" t="s">
        <v>19</v>
      </c>
      <c r="Q2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" s="39">
        <f>IF(выгрузка__22[[#This Row],[Дата регистрации]]="",0,1)</f>
        <v>1</v>
      </c>
      <c r="S272" s="39">
        <f>IF(ISNA(VLOOKUP(выгрузка__22[[#This Row],[ЛС дилера]],'дилеры участники'!A:A,1,0)),0,1)</f>
        <v>0</v>
      </c>
      <c r="T2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" s="39">
        <f>IF(T272=1,IF(выгрузка__22[[#This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2" s="39" t="s">
        <v>1891</v>
      </c>
      <c r="X2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2" s="48">
        <f>IF(выгрузка__22[[#This Row],[Дата блокировки]]&lt;&gt;"",1,0)</f>
        <v>0</v>
      </c>
    </row>
    <row r="273" spans="1:25" x14ac:dyDescent="0.25">
      <c r="A273" s="30">
        <v>41559.904537037037</v>
      </c>
      <c r="B273" s="46">
        <v>910466</v>
      </c>
      <c r="C273" s="33">
        <v>8542954</v>
      </c>
      <c r="D273" s="30">
        <v>41555.54896990741</v>
      </c>
      <c r="E273" s="33">
        <f>IF(выгрузка__22[[#This Row],[Дата активации]]&lt;&gt;"",MONTH(выгрузка__22[[#This Row],[Дата активации]]),0)</f>
        <v>10</v>
      </c>
      <c r="F273" s="30"/>
      <c r="G273" s="33">
        <v>64628</v>
      </c>
      <c r="H273" s="33" t="s">
        <v>10</v>
      </c>
      <c r="I273" s="39" t="s">
        <v>1924</v>
      </c>
      <c r="J273" s="33" t="s">
        <v>1931</v>
      </c>
      <c r="K273" s="33">
        <v>30</v>
      </c>
      <c r="L273" s="33">
        <v>0</v>
      </c>
      <c r="M273" s="33">
        <v>30</v>
      </c>
      <c r="N273" s="33" t="s">
        <v>1863</v>
      </c>
      <c r="O273" s="30"/>
      <c r="P273" s="39" t="s">
        <v>30</v>
      </c>
      <c r="Q2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" s="39">
        <f>IF(выгрузка__22[[#This Row],[Дата регистрации]]="",0,1)</f>
        <v>0</v>
      </c>
      <c r="S273" s="39">
        <f>IF(ISNA(VLOOKUP(выгрузка__22[[#This Row],[ЛС дилера]],'дилеры участники'!A:A,1,0)),0,1)</f>
        <v>0</v>
      </c>
      <c r="T2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" s="39">
        <f>IF(T273=1,IF(выгрузка__22[[#This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3" s="39" t="s">
        <v>1892</v>
      </c>
      <c r="X2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3" s="48">
        <f>IF(выгрузка__22[[#This Row],[Дата блокировки]]&lt;&gt;"",1,0)</f>
        <v>0</v>
      </c>
    </row>
    <row r="274" spans="1:25" x14ac:dyDescent="0.25">
      <c r="A274" s="30">
        <v>41562.589548611111</v>
      </c>
      <c r="B274" s="46">
        <v>916512</v>
      </c>
      <c r="C274" s="33">
        <v>1698414</v>
      </c>
      <c r="D274" s="30">
        <v>41555.526412037034</v>
      </c>
      <c r="E274" s="33">
        <f>IF(выгрузка__22[[#This Row],[Дата активации]]&lt;&gt;"",MONTH(выгрузка__22[[#This Row],[Дата активации]]),0)</f>
        <v>10</v>
      </c>
      <c r="F274" s="30">
        <v>41560.998703703706</v>
      </c>
      <c r="G274" s="33">
        <v>64626</v>
      </c>
      <c r="H274" s="33" t="s">
        <v>10</v>
      </c>
      <c r="I274" s="39" t="s">
        <v>1927</v>
      </c>
      <c r="J274" s="33" t="s">
        <v>1926</v>
      </c>
      <c r="K274" s="33">
        <v>30</v>
      </c>
      <c r="L274" s="33">
        <v>0</v>
      </c>
      <c r="M274" s="33">
        <v>30</v>
      </c>
      <c r="N274" s="33" t="s">
        <v>1863</v>
      </c>
      <c r="O274" s="30"/>
      <c r="P274" s="39" t="s">
        <v>37</v>
      </c>
      <c r="Q2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4" s="39">
        <f>IF(выгрузка__22[[#This Row],[Дата регистрации]]="",0,1)</f>
        <v>1</v>
      </c>
      <c r="S274" s="39">
        <f>IF(ISNA(VLOOKUP(выгрузка__22[[#This Row],[ЛС дилера]],'дилеры участники'!A:A,1,0)),0,1)</f>
        <v>0</v>
      </c>
      <c r="T2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" s="39">
        <f>IF(T274=1,IF(выгрузка__22[[#This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4" s="39" t="s">
        <v>1895</v>
      </c>
      <c r="X2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4" s="48">
        <f>IF(выгрузка__22[[#This Row],[Дата блокировки]]&lt;&gt;"",1,0)</f>
        <v>0</v>
      </c>
    </row>
    <row r="275" spans="1:25" x14ac:dyDescent="0.25">
      <c r="A275" s="30">
        <v>41560.370717592596</v>
      </c>
      <c r="B275" s="46">
        <v>910466</v>
      </c>
      <c r="C275" s="33">
        <v>8547393</v>
      </c>
      <c r="D275" s="30">
        <v>41555.526076388887</v>
      </c>
      <c r="E275" s="33">
        <f>IF(выгрузка__22[[#This Row],[Дата активации]]&lt;&gt;"",MONTH(выгрузка__22[[#This Row],[Дата активации]]),0)</f>
        <v>10</v>
      </c>
      <c r="F275" s="30"/>
      <c r="G275" s="33">
        <v>64628</v>
      </c>
      <c r="H275" s="33" t="s">
        <v>10</v>
      </c>
      <c r="I275" s="39" t="s">
        <v>1924</v>
      </c>
      <c r="J275" s="33" t="s">
        <v>1926</v>
      </c>
      <c r="K275" s="33">
        <v>30</v>
      </c>
      <c r="L275" s="33">
        <v>0</v>
      </c>
      <c r="M275" s="33">
        <v>30</v>
      </c>
      <c r="N275" s="33" t="s">
        <v>1863</v>
      </c>
      <c r="O275" s="30"/>
      <c r="P275" s="39" t="s">
        <v>37</v>
      </c>
      <c r="Q2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" s="39">
        <f>IF(выгрузка__22[[#This Row],[Дата регистрации]]="",0,1)</f>
        <v>0</v>
      </c>
      <c r="S275" s="39">
        <f>IF(ISNA(VLOOKUP(выгрузка__22[[#This Row],[ЛС дилера]],'дилеры участники'!A:A,1,0)),0,1)</f>
        <v>0</v>
      </c>
      <c r="T2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" s="39">
        <f>IF(T275=1,IF(выгрузка__22[[#This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5" s="39" t="s">
        <v>1895</v>
      </c>
      <c r="X2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5" s="48">
        <f>IF(выгрузка__22[[#This Row],[Дата блокировки]]&lt;&gt;"",1,0)</f>
        <v>0</v>
      </c>
    </row>
    <row r="276" spans="1:25" x14ac:dyDescent="0.25">
      <c r="A276" s="30">
        <v>41559.904849537037</v>
      </c>
      <c r="B276" s="46">
        <v>910466</v>
      </c>
      <c r="C276" s="33">
        <v>8541933</v>
      </c>
      <c r="D276" s="30">
        <v>41555.523159722223</v>
      </c>
      <c r="E276" s="33">
        <f>IF(выгрузка__22[[#This Row],[Дата активации]]&lt;&gt;"",MONTH(выгрузка__22[[#This Row],[Дата активации]]),0)</f>
        <v>10</v>
      </c>
      <c r="F276" s="30"/>
      <c r="G276" s="33">
        <v>64628</v>
      </c>
      <c r="H276" s="33" t="s">
        <v>10</v>
      </c>
      <c r="I276" s="39" t="s">
        <v>1924</v>
      </c>
      <c r="J276" s="33" t="s">
        <v>1931</v>
      </c>
      <c r="K276" s="33">
        <v>30</v>
      </c>
      <c r="L276" s="33">
        <v>1200</v>
      </c>
      <c r="M276" s="33">
        <v>1230</v>
      </c>
      <c r="N276" s="33" t="s">
        <v>1863</v>
      </c>
      <c r="O276" s="30"/>
      <c r="P276" s="39" t="s">
        <v>30</v>
      </c>
      <c r="Q2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" s="39">
        <f>IF(выгрузка__22[[#This Row],[Дата регистрации]]="",0,1)</f>
        <v>0</v>
      </c>
      <c r="S276" s="39">
        <f>IF(ISNA(VLOOKUP(выгрузка__22[[#This Row],[ЛС дилера]],'дилеры участники'!A:A,1,0)),0,1)</f>
        <v>0</v>
      </c>
      <c r="T2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" s="39">
        <f>IF(T276=1,IF(выгрузка__22[[#This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76" s="39" t="s">
        <v>1892</v>
      </c>
      <c r="X2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6" s="48">
        <f>IF(выгрузка__22[[#This Row],[Дата блокировки]]&lt;&gt;"",1,0)</f>
        <v>0</v>
      </c>
    </row>
    <row r="277" spans="1:25" x14ac:dyDescent="0.25">
      <c r="A277" s="30">
        <v>41561.973773148151</v>
      </c>
      <c r="B277" s="46">
        <v>985504</v>
      </c>
      <c r="C277" s="33">
        <v>8544895</v>
      </c>
      <c r="D277" s="30">
        <v>41555.506736111114</v>
      </c>
      <c r="E277" s="33">
        <f>IF(выгрузка__22[[#This Row],[Дата активации]]&lt;&gt;"",MONTH(выгрузка__22[[#This Row],[Дата активации]]),0)</f>
        <v>10</v>
      </c>
      <c r="F277" s="30"/>
      <c r="G277" s="33">
        <v>64626</v>
      </c>
      <c r="H277" s="33" t="s">
        <v>10</v>
      </c>
      <c r="I277" s="39" t="s">
        <v>1927</v>
      </c>
      <c r="J277" s="33" t="s">
        <v>1925</v>
      </c>
      <c r="K277" s="33">
        <v>30</v>
      </c>
      <c r="L277" s="33">
        <v>400</v>
      </c>
      <c r="M277" s="33">
        <v>430</v>
      </c>
      <c r="N277" s="33" t="s">
        <v>1863</v>
      </c>
      <c r="O277" s="30"/>
      <c r="P277" s="39" t="s">
        <v>19</v>
      </c>
      <c r="Q2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" s="39">
        <f>IF(выгрузка__22[[#This Row],[Дата регистрации]]="",0,1)</f>
        <v>0</v>
      </c>
      <c r="S277" s="39">
        <f>IF(ISNA(VLOOKUP(выгрузка__22[[#This Row],[ЛС дилера]],'дилеры участники'!A:A,1,0)),0,1)</f>
        <v>0</v>
      </c>
      <c r="T2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" s="39">
        <f>IF(T277=1,IF(выгрузка__22[[#This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7" s="39" t="s">
        <v>1891</v>
      </c>
      <c r="X2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7" s="48">
        <f>IF(выгрузка__22[[#This Row],[Дата блокировки]]&lt;&gt;"",1,0)</f>
        <v>0</v>
      </c>
    </row>
    <row r="278" spans="1:25" x14ac:dyDescent="0.25">
      <c r="A278" s="30">
        <v>41555.558912037035</v>
      </c>
      <c r="B278" s="46">
        <v>910480</v>
      </c>
      <c r="C278" s="33">
        <v>1753785</v>
      </c>
      <c r="D278" s="30">
        <v>41555.447824074072</v>
      </c>
      <c r="E278" s="33">
        <f>IF(выгрузка__22[[#This Row],[Дата активации]]&lt;&gt;"",MONTH(выгрузка__22[[#This Row],[Дата активации]]),0)</f>
        <v>10</v>
      </c>
      <c r="F278" s="30">
        <v>41555.557939814818</v>
      </c>
      <c r="G278" s="33">
        <v>64626</v>
      </c>
      <c r="H278" s="33" t="s">
        <v>10</v>
      </c>
      <c r="I278" s="39" t="s">
        <v>1924</v>
      </c>
      <c r="J278" s="33" t="s">
        <v>1925</v>
      </c>
      <c r="K278" s="33">
        <v>220</v>
      </c>
      <c r="L278" s="33">
        <v>0</v>
      </c>
      <c r="M278" s="33">
        <v>220</v>
      </c>
      <c r="N278" s="33" t="s">
        <v>1863</v>
      </c>
      <c r="O278" s="30"/>
      <c r="P278" s="39" t="s">
        <v>19</v>
      </c>
      <c r="Q2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" s="39">
        <f>IF(выгрузка__22[[#This Row],[Дата регистрации]]="",0,1)</f>
        <v>1</v>
      </c>
      <c r="S278" s="39">
        <f>IF(ISNA(VLOOKUP(выгрузка__22[[#This Row],[ЛС дилера]],'дилеры участники'!A:A,1,0)),0,1)</f>
        <v>0</v>
      </c>
      <c r="T2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" s="39">
        <f>IF(T278=1,IF(выгрузка__22[[#This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8" s="39" t="s">
        <v>1891</v>
      </c>
      <c r="X2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8" s="48">
        <f>IF(выгрузка__22[[#This Row],[Дата блокировки]]&lt;&gt;"",1,0)</f>
        <v>0</v>
      </c>
    </row>
    <row r="279" spans="1:25" x14ac:dyDescent="0.25">
      <c r="A279" s="30">
        <v>41555.724224537036</v>
      </c>
      <c r="B279" s="46">
        <v>910488</v>
      </c>
      <c r="C279" s="33">
        <v>1753785</v>
      </c>
      <c r="D279" s="30">
        <v>41555.447824074072</v>
      </c>
      <c r="E279" s="33">
        <f>IF(выгрузка__22[[#This Row],[Дата активации]]&lt;&gt;"",MONTH(выгрузка__22[[#This Row],[Дата активации]]),0)</f>
        <v>10</v>
      </c>
      <c r="F279" s="30">
        <v>41555.557939814818</v>
      </c>
      <c r="G279" s="33">
        <v>64626</v>
      </c>
      <c r="H279" s="33" t="s">
        <v>10</v>
      </c>
      <c r="I279" s="39" t="s">
        <v>1924</v>
      </c>
      <c r="J279" s="33" t="s">
        <v>1925</v>
      </c>
      <c r="K279" s="33">
        <v>220</v>
      </c>
      <c r="L279" s="33">
        <v>0</v>
      </c>
      <c r="M279" s="33">
        <v>220</v>
      </c>
      <c r="N279" s="33" t="s">
        <v>1863</v>
      </c>
      <c r="O279" s="30"/>
      <c r="P279" s="39" t="s">
        <v>19</v>
      </c>
      <c r="Q2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" s="39">
        <f>IF(выгрузка__22[[#This Row],[Дата регистрации]]="",0,1)</f>
        <v>1</v>
      </c>
      <c r="S279" s="39">
        <f>IF(ISNA(VLOOKUP(выгрузка__22[[#This Row],[ЛС дилера]],'дилеры участники'!A:A,1,0)),0,1)</f>
        <v>0</v>
      </c>
      <c r="T2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" s="39">
        <f>IF(T279=1,IF(выгрузка__22[[#This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9" s="39" t="s">
        <v>1891</v>
      </c>
      <c r="X2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79" s="48">
        <f>IF(выгрузка__22[[#This Row],[Дата блокировки]]&lt;&gt;"",1,0)</f>
        <v>0</v>
      </c>
    </row>
    <row r="280" spans="1:25" x14ac:dyDescent="0.25">
      <c r="A280" s="30">
        <v>41561.965324074074</v>
      </c>
      <c r="B280" s="46">
        <v>916888</v>
      </c>
      <c r="C280" s="33">
        <v>1753785</v>
      </c>
      <c r="D280" s="30">
        <v>41555.447824074072</v>
      </c>
      <c r="E280" s="33">
        <f>IF(выгрузка__22[[#This Row],[Дата активации]]&lt;&gt;"",MONTH(выгрузка__22[[#This Row],[Дата активации]]),0)</f>
        <v>10</v>
      </c>
      <c r="F280" s="30">
        <v>41555.557939814818</v>
      </c>
      <c r="G280" s="33">
        <v>64626</v>
      </c>
      <c r="H280" s="33" t="s">
        <v>10</v>
      </c>
      <c r="I280" s="39" t="s">
        <v>1927</v>
      </c>
      <c r="J280" s="33" t="s">
        <v>1925</v>
      </c>
      <c r="K280" s="33">
        <v>220</v>
      </c>
      <c r="L280" s="33">
        <v>0</v>
      </c>
      <c r="M280" s="33">
        <v>220</v>
      </c>
      <c r="N280" s="33" t="s">
        <v>1863</v>
      </c>
      <c r="O280" s="30"/>
      <c r="P280" s="39" t="s">
        <v>19</v>
      </c>
      <c r="Q2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" s="39">
        <f>IF(выгрузка__22[[#This Row],[Дата регистрации]]="",0,1)</f>
        <v>1</v>
      </c>
      <c r="S280" s="39">
        <f>IF(ISNA(VLOOKUP(выгрузка__22[[#This Row],[ЛС дилера]],'дилеры участники'!A:A,1,0)),0,1)</f>
        <v>0</v>
      </c>
      <c r="T2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" s="39">
        <f>IF(T280=1,IF(выгрузка__22[[#This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0" s="39" t="s">
        <v>1891</v>
      </c>
      <c r="X2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0" s="48">
        <f>IF(выгрузка__22[[#This Row],[Дата блокировки]]&lt;&gt;"",1,0)</f>
        <v>0</v>
      </c>
    </row>
    <row r="281" spans="1:25" x14ac:dyDescent="0.25">
      <c r="A281" s="30">
        <v>41561.327314814815</v>
      </c>
      <c r="B281" s="46">
        <v>916527</v>
      </c>
      <c r="C281" s="33">
        <v>1755200</v>
      </c>
      <c r="D281" s="30">
        <v>41555.429027777776</v>
      </c>
      <c r="E281" s="33">
        <f>IF(выгрузка__22[[#This Row],[Дата активации]]&lt;&gt;"",MONTH(выгрузка__22[[#This Row],[Дата активации]]),0)</f>
        <v>10</v>
      </c>
      <c r="F281" s="30"/>
      <c r="G281" s="33">
        <v>64626</v>
      </c>
      <c r="H281" s="33" t="s">
        <v>10</v>
      </c>
      <c r="I281" s="39" t="s">
        <v>1924</v>
      </c>
      <c r="J281" s="33" t="s">
        <v>1931</v>
      </c>
      <c r="K281" s="33">
        <v>30</v>
      </c>
      <c r="L281" s="33">
        <v>0</v>
      </c>
      <c r="M281" s="33">
        <v>30</v>
      </c>
      <c r="N281" s="33" t="s">
        <v>1863</v>
      </c>
      <c r="O281" s="30"/>
      <c r="P281" s="39" t="s">
        <v>30</v>
      </c>
      <c r="Q2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" s="39">
        <f>IF(выгрузка__22[[#This Row],[Дата регистрации]]="",0,1)</f>
        <v>0</v>
      </c>
      <c r="S281" s="39">
        <f>IF(ISNA(VLOOKUP(выгрузка__22[[#This Row],[ЛС дилера]],'дилеры участники'!A:A,1,0)),0,1)</f>
        <v>0</v>
      </c>
      <c r="T2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" s="39">
        <f>IF(T281=1,IF(выгрузка__22[[#This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1" s="39" t="s">
        <v>1892</v>
      </c>
      <c r="X2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1" s="48">
        <f>IF(выгрузка__22[[#This Row],[Дата блокировки]]&lt;&gt;"",1,0)</f>
        <v>0</v>
      </c>
    </row>
    <row r="282" spans="1:25" x14ac:dyDescent="0.25">
      <c r="A282" s="30">
        <v>41548.701099537036</v>
      </c>
      <c r="B282" s="46">
        <v>910457</v>
      </c>
      <c r="C282" s="33">
        <v>8528041</v>
      </c>
      <c r="D282" s="30">
        <v>41555.426620370374</v>
      </c>
      <c r="E282" s="33">
        <f>IF(выгрузка__22[[#This Row],[Дата активации]]&lt;&gt;"",MONTH(выгрузка__22[[#This Row],[Дата активации]]),0)</f>
        <v>10</v>
      </c>
      <c r="F282" s="30">
        <v>41557.736620370371</v>
      </c>
      <c r="G282" s="33">
        <v>79956</v>
      </c>
      <c r="H282" s="33" t="s">
        <v>10</v>
      </c>
      <c r="I282" s="39" t="s">
        <v>1927</v>
      </c>
      <c r="J282" s="33" t="s">
        <v>1930</v>
      </c>
      <c r="K282" s="33">
        <v>30</v>
      </c>
      <c r="L282" s="33">
        <v>611</v>
      </c>
      <c r="M282" s="33">
        <v>641</v>
      </c>
      <c r="N282" s="33" t="s">
        <v>1863</v>
      </c>
      <c r="O282" s="30"/>
      <c r="P282" s="39" t="s">
        <v>40</v>
      </c>
      <c r="Q2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" s="39">
        <f>IF(выгрузка__22[[#This Row],[Дата регистрации]]="",0,1)</f>
        <v>1</v>
      </c>
      <c r="S282" s="39">
        <f>IF(ISNA(VLOOKUP(выгрузка__22[[#This Row],[ЛС дилера]],'дилеры участники'!A:A,1,0)),0,1)</f>
        <v>1</v>
      </c>
      <c r="T2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" s="39">
        <f>IF(T282=1,IF(выгрузка__22[[#This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2" s="39" t="s">
        <v>1893</v>
      </c>
      <c r="X2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2" s="48">
        <f>IF(выгрузка__22[[#This Row],[Дата блокировки]]&lt;&gt;"",1,0)</f>
        <v>0</v>
      </c>
    </row>
    <row r="283" spans="1:25" x14ac:dyDescent="0.25">
      <c r="A283" s="30">
        <v>41555.431388888886</v>
      </c>
      <c r="B283" s="46">
        <v>916525</v>
      </c>
      <c r="C283" s="33">
        <v>8528041</v>
      </c>
      <c r="D283" s="30">
        <v>41555.426620370374</v>
      </c>
      <c r="E283" s="33">
        <f>IF(выгрузка__22[[#This Row],[Дата активации]]&lt;&gt;"",MONTH(выгрузка__22[[#This Row],[Дата активации]]),0)</f>
        <v>10</v>
      </c>
      <c r="F283" s="30">
        <v>41557.736620370371</v>
      </c>
      <c r="G283" s="33">
        <v>79956</v>
      </c>
      <c r="H283" s="33" t="s">
        <v>10</v>
      </c>
      <c r="I283" s="39" t="s">
        <v>1924</v>
      </c>
      <c r="J283" s="33" t="s">
        <v>1930</v>
      </c>
      <c r="K283" s="33">
        <v>30</v>
      </c>
      <c r="L283" s="33">
        <v>611</v>
      </c>
      <c r="M283" s="33">
        <v>641</v>
      </c>
      <c r="N283" s="33" t="s">
        <v>1863</v>
      </c>
      <c r="O283" s="30"/>
      <c r="P283" s="39" t="s">
        <v>40</v>
      </c>
      <c r="Q2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" s="39">
        <f>IF(выгрузка__22[[#This Row],[Дата регистрации]]="",0,1)</f>
        <v>1</v>
      </c>
      <c r="S283" s="39">
        <f>IF(ISNA(VLOOKUP(выгрузка__22[[#This Row],[ЛС дилера]],'дилеры участники'!A:A,1,0)),0,1)</f>
        <v>1</v>
      </c>
      <c r="T2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" s="39">
        <f>IF(T283=1,IF(выгрузка__22[[#This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3" s="39" t="s">
        <v>1893</v>
      </c>
      <c r="X2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3" s="48">
        <f>IF(выгрузка__22[[#This Row],[Дата блокировки]]&lt;&gt;"",1,0)</f>
        <v>0</v>
      </c>
    </row>
    <row r="284" spans="1:25" x14ac:dyDescent="0.25">
      <c r="A284" s="30">
        <v>41560.360960648148</v>
      </c>
      <c r="B284" s="46">
        <v>916042</v>
      </c>
      <c r="C284" s="33">
        <v>1753445</v>
      </c>
      <c r="D284" s="30">
        <v>41555.421689814815</v>
      </c>
      <c r="E284" s="33">
        <f>IF(выгрузка__22[[#This Row],[Дата активации]]&lt;&gt;"",MONTH(выгрузка__22[[#This Row],[Дата активации]]),0)</f>
        <v>10</v>
      </c>
      <c r="F284" s="30"/>
      <c r="G284" s="33">
        <v>64628</v>
      </c>
      <c r="H284" s="33" t="s">
        <v>10</v>
      </c>
      <c r="I284" s="39" t="s">
        <v>1924</v>
      </c>
      <c r="J284" s="33" t="s">
        <v>1925</v>
      </c>
      <c r="K284" s="33">
        <v>220</v>
      </c>
      <c r="L284" s="33">
        <v>0</v>
      </c>
      <c r="M284" s="33">
        <v>220</v>
      </c>
      <c r="N284" s="33" t="s">
        <v>1863</v>
      </c>
      <c r="O284" s="30"/>
      <c r="P284" s="39" t="s">
        <v>19</v>
      </c>
      <c r="Q2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" s="39">
        <f>IF(выгрузка__22[[#This Row],[Дата регистрации]]="",0,1)</f>
        <v>0</v>
      </c>
      <c r="S284" s="39">
        <f>IF(ISNA(VLOOKUP(выгрузка__22[[#This Row],[ЛС дилера]],'дилеры участники'!A:A,1,0)),0,1)</f>
        <v>0</v>
      </c>
      <c r="T2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" s="39">
        <f>IF(T284=1,IF(выгрузка__22[[#This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4" s="39" t="s">
        <v>1891</v>
      </c>
      <c r="X2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4" s="48">
        <f>IF(выгрузка__22[[#This Row],[Дата блокировки]]&lt;&gt;"",1,0)</f>
        <v>0</v>
      </c>
    </row>
    <row r="285" spans="1:25" x14ac:dyDescent="0.25">
      <c r="A285" s="30">
        <v>41556.630983796298</v>
      </c>
      <c r="B285" s="46">
        <v>915339</v>
      </c>
      <c r="C285" s="33">
        <v>1755156</v>
      </c>
      <c r="D285" s="30">
        <v>41555.420740740738</v>
      </c>
      <c r="E285" s="33">
        <f>IF(выгрузка__22[[#This Row],[Дата активации]]&lt;&gt;"",MONTH(выгрузка__22[[#This Row],[Дата активации]]),0)</f>
        <v>10</v>
      </c>
      <c r="F285" s="30"/>
      <c r="G285" s="33">
        <v>64626</v>
      </c>
      <c r="H285" s="33" t="s">
        <v>10</v>
      </c>
      <c r="I285" s="39" t="s">
        <v>1924</v>
      </c>
      <c r="J285" s="33" t="s">
        <v>1931</v>
      </c>
      <c r="K285" s="33">
        <v>30</v>
      </c>
      <c r="L285" s="33">
        <v>0</v>
      </c>
      <c r="M285" s="33">
        <v>30</v>
      </c>
      <c r="N285" s="33" t="s">
        <v>1863</v>
      </c>
      <c r="O285" s="30"/>
      <c r="P285" s="39" t="s">
        <v>30</v>
      </c>
      <c r="Q2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" s="39">
        <f>IF(выгрузка__22[[#This Row],[Дата регистрации]]="",0,1)</f>
        <v>0</v>
      </c>
      <c r="S285" s="39">
        <f>IF(ISNA(VLOOKUP(выгрузка__22[[#This Row],[ЛС дилера]],'дилеры участники'!A:A,1,0)),0,1)</f>
        <v>0</v>
      </c>
      <c r="T2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" s="39">
        <f>IF(T285=1,IF(выгрузка__22[[#This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5" s="39" t="s">
        <v>1892</v>
      </c>
      <c r="X2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5" s="48">
        <f>IF(выгрузка__22[[#This Row],[Дата блокировки]]&lt;&gt;"",1,0)</f>
        <v>0</v>
      </c>
    </row>
    <row r="286" spans="1:25" x14ac:dyDescent="0.25">
      <c r="A286" s="30">
        <v>41555.720625000002</v>
      </c>
      <c r="B286" s="46">
        <v>916183</v>
      </c>
      <c r="C286" s="33">
        <v>8524801</v>
      </c>
      <c r="D286" s="30">
        <v>41555.411550925928</v>
      </c>
      <c r="E286" s="33">
        <f>IF(выгрузка__22[[#This Row],[Дата активации]]&lt;&gt;"",MONTH(выгрузка__22[[#This Row],[Дата активации]]),0)</f>
        <v>10</v>
      </c>
      <c r="F286" s="30"/>
      <c r="G286" s="33">
        <v>64616</v>
      </c>
      <c r="H286" s="33" t="s">
        <v>10</v>
      </c>
      <c r="I286" s="39" t="s">
        <v>1924</v>
      </c>
      <c r="J286" s="33" t="s">
        <v>1930</v>
      </c>
      <c r="K286" s="33">
        <v>30</v>
      </c>
      <c r="L286" s="33">
        <v>399</v>
      </c>
      <c r="M286" s="33">
        <v>429.00009999999997</v>
      </c>
      <c r="N286" s="33" t="s">
        <v>1863</v>
      </c>
      <c r="O286" s="30"/>
      <c r="P286" s="39" t="s">
        <v>40</v>
      </c>
      <c r="Q2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" s="39">
        <f>IF(выгрузка__22[[#This Row],[Дата регистрации]]="",0,1)</f>
        <v>0</v>
      </c>
      <c r="S286" s="39">
        <f>IF(ISNA(VLOOKUP(выгрузка__22[[#This Row],[ЛС дилера]],'дилеры участники'!A:A,1,0)),0,1)</f>
        <v>1</v>
      </c>
      <c r="T2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" s="39">
        <f>IF(T286=1,IF(выгрузка__22[[#This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6" s="39" t="s">
        <v>1893</v>
      </c>
      <c r="X2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6" s="48">
        <f>IF(выгрузка__22[[#This Row],[Дата блокировки]]&lt;&gt;"",1,0)</f>
        <v>0</v>
      </c>
    </row>
    <row r="287" spans="1:25" x14ac:dyDescent="0.25">
      <c r="A287" s="30">
        <v>41562.591863425929</v>
      </c>
      <c r="B287" s="46">
        <v>916512</v>
      </c>
      <c r="C287" s="33">
        <v>1698598</v>
      </c>
      <c r="D287" s="30">
        <v>41555.405092592591</v>
      </c>
      <c r="E287" s="33">
        <f>IF(выгрузка__22[[#This Row],[Дата активации]]&lt;&gt;"",MONTH(выгрузка__22[[#This Row],[Дата активации]]),0)</f>
        <v>10</v>
      </c>
      <c r="F287" s="30">
        <v>41556.317094907405</v>
      </c>
      <c r="G287" s="33">
        <v>64626</v>
      </c>
      <c r="H287" s="33" t="s">
        <v>10</v>
      </c>
      <c r="I287" s="39" t="s">
        <v>1927</v>
      </c>
      <c r="J287" s="33" t="s">
        <v>1926</v>
      </c>
      <c r="K287" s="33">
        <v>30</v>
      </c>
      <c r="L287" s="33">
        <v>0</v>
      </c>
      <c r="M287" s="33">
        <v>30</v>
      </c>
      <c r="N287" s="33" t="s">
        <v>1863</v>
      </c>
      <c r="O287" s="30"/>
      <c r="P287" s="39" t="s">
        <v>37</v>
      </c>
      <c r="Q2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7" s="39">
        <f>IF(выгрузка__22[[#This Row],[Дата регистрации]]="",0,1)</f>
        <v>1</v>
      </c>
      <c r="S287" s="39">
        <f>IF(ISNA(VLOOKUP(выгрузка__22[[#This Row],[ЛС дилера]],'дилеры участники'!A:A,1,0)),0,1)</f>
        <v>0</v>
      </c>
      <c r="T2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" s="39">
        <f>IF(T287=1,IF(выгрузка__22[[#This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7" s="39" t="s">
        <v>1895</v>
      </c>
      <c r="X2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7" s="48">
        <f>IF(выгрузка__22[[#This Row],[Дата блокировки]]&lt;&gt;"",1,0)</f>
        <v>0</v>
      </c>
    </row>
    <row r="288" spans="1:25" x14ac:dyDescent="0.25">
      <c r="A288" s="30">
        <v>41562.505752314813</v>
      </c>
      <c r="B288" s="46">
        <v>916513</v>
      </c>
      <c r="C288" s="33">
        <v>1755153</v>
      </c>
      <c r="D288" s="30">
        <v>41555.381666666668</v>
      </c>
      <c r="E288" s="33">
        <f>IF(выгрузка__22[[#This Row],[Дата активации]]&lt;&gt;"",MONTH(выгрузка__22[[#This Row],[Дата активации]]),0)</f>
        <v>10</v>
      </c>
      <c r="F288" s="30">
        <v>41555.868773148148</v>
      </c>
      <c r="G288" s="33">
        <v>64626</v>
      </c>
      <c r="H288" s="33" t="s">
        <v>10</v>
      </c>
      <c r="I288" s="39" t="s">
        <v>1927</v>
      </c>
      <c r="J288" s="33" t="s">
        <v>1930</v>
      </c>
      <c r="K288" s="33">
        <v>30</v>
      </c>
      <c r="L288" s="33">
        <v>0</v>
      </c>
      <c r="M288" s="33">
        <v>30</v>
      </c>
      <c r="N288" s="33" t="s">
        <v>1863</v>
      </c>
      <c r="O288" s="30"/>
      <c r="P288" s="39" t="s">
        <v>40</v>
      </c>
      <c r="Q2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8" s="39">
        <f>IF(выгрузка__22[[#This Row],[Дата регистрации]]="",0,1)</f>
        <v>1</v>
      </c>
      <c r="S288" s="39">
        <f>IF(ISNA(VLOOKUP(выгрузка__22[[#This Row],[ЛС дилера]],'дилеры участники'!A:A,1,0)),0,1)</f>
        <v>0</v>
      </c>
      <c r="T2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" s="39">
        <f>IF(T288=1,IF(выгрузка__22[[#This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8" s="39" t="s">
        <v>1893</v>
      </c>
      <c r="X2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8" s="48">
        <f>IF(выгрузка__22[[#This Row],[Дата блокировки]]&lt;&gt;"",1,0)</f>
        <v>0</v>
      </c>
    </row>
    <row r="289" spans="1:25" x14ac:dyDescent="0.25">
      <c r="A289" s="30">
        <v>41559.896805555552</v>
      </c>
      <c r="B289" s="46">
        <v>910466</v>
      </c>
      <c r="C289" s="33">
        <v>8547504</v>
      </c>
      <c r="D289" s="30">
        <v>41555.015740740739</v>
      </c>
      <c r="E289" s="33">
        <f>IF(выгрузка__22[[#This Row],[Дата активации]]&lt;&gt;"",MONTH(выгрузка__22[[#This Row],[Дата активации]]),0)</f>
        <v>10</v>
      </c>
      <c r="F289" s="30"/>
      <c r="G289" s="33">
        <v>64628</v>
      </c>
      <c r="H289" s="33" t="s">
        <v>10</v>
      </c>
      <c r="I289" s="39" t="s">
        <v>1924</v>
      </c>
      <c r="J289" s="33" t="s">
        <v>1926</v>
      </c>
      <c r="K289" s="33">
        <v>30</v>
      </c>
      <c r="L289" s="33">
        <v>0</v>
      </c>
      <c r="M289" s="33">
        <v>30</v>
      </c>
      <c r="N289" s="33" t="s">
        <v>1863</v>
      </c>
      <c r="O289" s="30"/>
      <c r="P289" s="39" t="s">
        <v>37</v>
      </c>
      <c r="Q2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" s="39">
        <f>IF(выгрузка__22[[#This Row],[Дата регистрации]]="",0,1)</f>
        <v>0</v>
      </c>
      <c r="S289" s="39">
        <f>IF(ISNA(VLOOKUP(выгрузка__22[[#This Row],[ЛС дилера]],'дилеры участники'!A:A,1,0)),0,1)</f>
        <v>0</v>
      </c>
      <c r="T2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" s="39">
        <f>IF(T289=1,IF(выгрузка__22[[#This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9" s="39" t="s">
        <v>1895</v>
      </c>
      <c r="X2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89" s="48">
        <f>IF(выгрузка__22[[#This Row],[Дата блокировки]]&lt;&gt;"",1,0)</f>
        <v>0</v>
      </c>
    </row>
    <row r="290" spans="1:25" x14ac:dyDescent="0.25">
      <c r="A290" s="30">
        <v>41561.975289351853</v>
      </c>
      <c r="B290" s="46">
        <v>985504</v>
      </c>
      <c r="C290" s="33">
        <v>8545350</v>
      </c>
      <c r="D290" s="30">
        <v>41554.928252314814</v>
      </c>
      <c r="E290" s="33">
        <f>IF(выгрузка__22[[#This Row],[Дата активации]]&lt;&gt;"",MONTH(выгрузка__22[[#This Row],[Дата активации]]),0)</f>
        <v>10</v>
      </c>
      <c r="F290" s="30">
        <v>41556.489722222221</v>
      </c>
      <c r="G290" s="33">
        <v>64626</v>
      </c>
      <c r="H290" s="33" t="s">
        <v>10</v>
      </c>
      <c r="I290" s="39" t="s">
        <v>1927</v>
      </c>
      <c r="J290" s="33" t="s">
        <v>1925</v>
      </c>
      <c r="K290" s="33">
        <v>30</v>
      </c>
      <c r="L290" s="33">
        <v>300</v>
      </c>
      <c r="M290" s="33">
        <v>330</v>
      </c>
      <c r="N290" s="33" t="s">
        <v>1863</v>
      </c>
      <c r="O290" s="30"/>
      <c r="P290" s="39" t="s">
        <v>19</v>
      </c>
      <c r="Q2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" s="39">
        <f>IF(выгрузка__22[[#This Row],[Дата регистрации]]="",0,1)</f>
        <v>1</v>
      </c>
      <c r="S290" s="39">
        <f>IF(ISNA(VLOOKUP(выгрузка__22[[#This Row],[ЛС дилера]],'дилеры участники'!A:A,1,0)),0,1)</f>
        <v>0</v>
      </c>
      <c r="T2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" s="39">
        <f>IF(T290=1,IF(выгрузка__22[[#This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0" s="39" t="s">
        <v>1891</v>
      </c>
      <c r="X2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0" s="48">
        <f>IF(выгрузка__22[[#This Row],[Дата блокировки]]&lt;&gt;"",1,0)</f>
        <v>0</v>
      </c>
    </row>
    <row r="291" spans="1:25" x14ac:dyDescent="0.25">
      <c r="A291" s="30">
        <v>41562.596736111111</v>
      </c>
      <c r="B291" s="46">
        <v>916888</v>
      </c>
      <c r="C291" s="33">
        <v>1698694</v>
      </c>
      <c r="D291" s="30">
        <v>41554.920891203707</v>
      </c>
      <c r="E291" s="33">
        <f>IF(выгрузка__22[[#This Row],[Дата активации]]&lt;&gt;"",MONTH(выгрузка__22[[#This Row],[Дата активации]]),0)</f>
        <v>10</v>
      </c>
      <c r="F291" s="30">
        <v>41556.50309027778</v>
      </c>
      <c r="G291" s="33">
        <v>64626</v>
      </c>
      <c r="H291" s="33" t="s">
        <v>10</v>
      </c>
      <c r="I291" s="39" t="s">
        <v>1927</v>
      </c>
      <c r="J291" s="33" t="s">
        <v>1926</v>
      </c>
      <c r="K291" s="33">
        <v>30</v>
      </c>
      <c r="L291" s="33">
        <v>0</v>
      </c>
      <c r="M291" s="33">
        <v>30</v>
      </c>
      <c r="N291" s="33" t="s">
        <v>1863</v>
      </c>
      <c r="O291" s="30"/>
      <c r="P291" s="39" t="s">
        <v>37</v>
      </c>
      <c r="Q2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91" s="39">
        <f>IF(выгрузка__22[[#This Row],[Дата регистрации]]="",0,1)</f>
        <v>1</v>
      </c>
      <c r="S291" s="39">
        <f>IF(ISNA(VLOOKUP(выгрузка__22[[#This Row],[ЛС дилера]],'дилеры участники'!A:A,1,0)),0,1)</f>
        <v>0</v>
      </c>
      <c r="T2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" s="39">
        <f>IF(T291=1,IF(выгрузка__22[[#This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1" s="39" t="s">
        <v>1895</v>
      </c>
      <c r="X2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1" s="48">
        <f>IF(выгрузка__22[[#This Row],[Дата блокировки]]&lt;&gt;"",1,0)</f>
        <v>0</v>
      </c>
    </row>
    <row r="292" spans="1:25" x14ac:dyDescent="0.25">
      <c r="A292" s="30">
        <v>41556.602280092593</v>
      </c>
      <c r="B292" s="46">
        <v>915339</v>
      </c>
      <c r="C292" s="33">
        <v>1753094</v>
      </c>
      <c r="D292" s="30">
        <v>41554.877546296295</v>
      </c>
      <c r="E292" s="33">
        <f>IF(выгрузка__22[[#This Row],[Дата активации]]&lt;&gt;"",MONTH(выгрузка__22[[#This Row],[Дата активации]]),0)</f>
        <v>10</v>
      </c>
      <c r="F292" s="30"/>
      <c r="G292" s="33">
        <v>64626</v>
      </c>
      <c r="H292" s="33" t="s">
        <v>10</v>
      </c>
      <c r="I292" s="39" t="s">
        <v>1924</v>
      </c>
      <c r="J292" s="33" t="s">
        <v>1931</v>
      </c>
      <c r="K292" s="33">
        <v>30</v>
      </c>
      <c r="L292" s="33">
        <v>0</v>
      </c>
      <c r="M292" s="33">
        <v>30</v>
      </c>
      <c r="N292" s="33" t="s">
        <v>1863</v>
      </c>
      <c r="O292" s="30"/>
      <c r="P292" s="39" t="s">
        <v>30</v>
      </c>
      <c r="Q2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" s="39">
        <f>IF(выгрузка__22[[#This Row],[Дата регистрации]]="",0,1)</f>
        <v>0</v>
      </c>
      <c r="S292" s="39">
        <f>IF(ISNA(VLOOKUP(выгрузка__22[[#This Row],[ЛС дилера]],'дилеры участники'!A:A,1,0)),0,1)</f>
        <v>0</v>
      </c>
      <c r="T2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" s="39">
        <f>IF(T292=1,IF(выгрузка__22[[#This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2" s="39" t="s">
        <v>1892</v>
      </c>
      <c r="X2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2" s="48">
        <f>IF(выгрузка__22[[#This Row],[Дата блокировки]]&lt;&gt;"",1,0)</f>
        <v>0</v>
      </c>
    </row>
    <row r="293" spans="1:25" x14ac:dyDescent="0.25">
      <c r="A293" s="30">
        <v>41554.802118055559</v>
      </c>
      <c r="B293" s="46">
        <v>915276</v>
      </c>
      <c r="C293" s="33">
        <v>8543906</v>
      </c>
      <c r="D293" s="30">
        <v>41554.846192129633</v>
      </c>
      <c r="E293" s="33">
        <f>IF(выгрузка__22[[#This Row],[Дата активации]]&lt;&gt;"",MONTH(выгрузка__22[[#This Row],[Дата активации]]),0)</f>
        <v>10</v>
      </c>
      <c r="F293" s="30">
        <v>41555.428541666668</v>
      </c>
      <c r="G293" s="33">
        <v>79956</v>
      </c>
      <c r="H293" s="33" t="s">
        <v>10</v>
      </c>
      <c r="I293" s="39" t="s">
        <v>1924</v>
      </c>
      <c r="J293" s="33" t="s">
        <v>1931</v>
      </c>
      <c r="K293" s="33">
        <v>30</v>
      </c>
      <c r="L293" s="33">
        <v>95</v>
      </c>
      <c r="M293" s="33">
        <v>125</v>
      </c>
      <c r="N293" s="33" t="s">
        <v>1863</v>
      </c>
      <c r="O293" s="30"/>
      <c r="P293" s="39" t="s">
        <v>30</v>
      </c>
      <c r="Q2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" s="39">
        <f>IF(выгрузка__22[[#This Row],[Дата регистрации]]="",0,1)</f>
        <v>1</v>
      </c>
      <c r="S293" s="39">
        <f>IF(ISNA(VLOOKUP(выгрузка__22[[#This Row],[ЛС дилера]],'дилеры участники'!A:A,1,0)),0,1)</f>
        <v>1</v>
      </c>
      <c r="T2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" s="39">
        <f>IF(T293=1,IF(выгрузка__22[[#This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93" s="39" t="s">
        <v>1892</v>
      </c>
      <c r="X2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3" s="48">
        <f>IF(выгрузка__22[[#This Row],[Дата блокировки]]&lt;&gt;"",1,0)</f>
        <v>0</v>
      </c>
    </row>
    <row r="294" spans="1:25" x14ac:dyDescent="0.25">
      <c r="A294" s="30">
        <v>41554.685671296298</v>
      </c>
      <c r="B294" s="46">
        <v>910488</v>
      </c>
      <c r="C294" s="33">
        <v>8545271</v>
      </c>
      <c r="D294" s="30">
        <v>41554.838206018518</v>
      </c>
      <c r="E294" s="33">
        <f>IF(выгрузка__22[[#This Row],[Дата активации]]&lt;&gt;"",MONTH(выгрузка__22[[#This Row],[Дата активации]]),0)</f>
        <v>10</v>
      </c>
      <c r="F294" s="30">
        <v>41555.814375000002</v>
      </c>
      <c r="G294" s="33">
        <v>64626</v>
      </c>
      <c r="H294" s="33" t="s">
        <v>10</v>
      </c>
      <c r="I294" s="39" t="s">
        <v>1924</v>
      </c>
      <c r="J294" s="33" t="s">
        <v>1925</v>
      </c>
      <c r="K294" s="33">
        <v>30</v>
      </c>
      <c r="L294" s="33">
        <v>50</v>
      </c>
      <c r="M294" s="33">
        <v>80</v>
      </c>
      <c r="N294" s="33" t="s">
        <v>1863</v>
      </c>
      <c r="O294" s="30"/>
      <c r="P294" s="39" t="s">
        <v>19</v>
      </c>
      <c r="Q2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4" s="39">
        <f>IF(выгрузка__22[[#This Row],[Дата регистрации]]="",0,1)</f>
        <v>1</v>
      </c>
      <c r="S294" s="39">
        <f>IF(ISNA(VLOOKUP(выгрузка__22[[#This Row],[ЛС дилера]],'дилеры участники'!A:A,1,0)),0,1)</f>
        <v>0</v>
      </c>
      <c r="T2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4" s="39">
        <f>IF(T294=1,IF(выгрузка__22[[#This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4" s="39" t="s">
        <v>1891</v>
      </c>
      <c r="X2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4" s="48">
        <f>IF(выгрузка__22[[#This Row],[Дата блокировки]]&lt;&gt;"",1,0)</f>
        <v>0</v>
      </c>
    </row>
    <row r="295" spans="1:25" x14ac:dyDescent="0.25">
      <c r="A295" s="30">
        <v>41561.974479166667</v>
      </c>
      <c r="B295" s="46">
        <v>985504</v>
      </c>
      <c r="C295" s="33">
        <v>8545271</v>
      </c>
      <c r="D295" s="30">
        <v>41554.838206018518</v>
      </c>
      <c r="E295" s="33">
        <f>IF(выгрузка__22[[#This Row],[Дата активации]]&lt;&gt;"",MONTH(выгрузка__22[[#This Row],[Дата активации]]),0)</f>
        <v>10</v>
      </c>
      <c r="F295" s="30">
        <v>41555.814375000002</v>
      </c>
      <c r="G295" s="33">
        <v>64626</v>
      </c>
      <c r="H295" s="33" t="s">
        <v>10</v>
      </c>
      <c r="I295" s="39" t="s">
        <v>1927</v>
      </c>
      <c r="J295" s="33" t="s">
        <v>1925</v>
      </c>
      <c r="K295" s="33">
        <v>30</v>
      </c>
      <c r="L295" s="33">
        <v>50</v>
      </c>
      <c r="M295" s="33">
        <v>80</v>
      </c>
      <c r="N295" s="33" t="s">
        <v>1863</v>
      </c>
      <c r="O295" s="30"/>
      <c r="P295" s="39" t="s">
        <v>19</v>
      </c>
      <c r="Q2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5" s="39">
        <f>IF(выгрузка__22[[#This Row],[Дата регистрации]]="",0,1)</f>
        <v>1</v>
      </c>
      <c r="S295" s="39">
        <f>IF(ISNA(VLOOKUP(выгрузка__22[[#This Row],[ЛС дилера]],'дилеры участники'!A:A,1,0)),0,1)</f>
        <v>0</v>
      </c>
      <c r="T2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5" s="39">
        <f>IF(T295=1,IF(выгрузка__22[[#This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5" s="39" t="s">
        <v>1891</v>
      </c>
      <c r="X2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5" s="48">
        <f>IF(выгрузка__22[[#This Row],[Дата блокировки]]&lt;&gt;"",1,0)</f>
        <v>0</v>
      </c>
    </row>
    <row r="296" spans="1:25" x14ac:dyDescent="0.25">
      <c r="A296" s="30">
        <v>41562.59784722222</v>
      </c>
      <c r="B296" s="46">
        <v>916888</v>
      </c>
      <c r="C296" s="33">
        <v>1698726</v>
      </c>
      <c r="D296" s="30">
        <v>41554.824120370373</v>
      </c>
      <c r="E296" s="33">
        <f>IF(выгрузка__22[[#This Row],[Дата активации]]&lt;&gt;"",MONTH(выгрузка__22[[#This Row],[Дата активации]]),0)</f>
        <v>10</v>
      </c>
      <c r="F296" s="30">
        <v>41556.130428240744</v>
      </c>
      <c r="G296" s="33">
        <v>64626</v>
      </c>
      <c r="H296" s="33" t="s">
        <v>10</v>
      </c>
      <c r="I296" s="39" t="s">
        <v>1927</v>
      </c>
      <c r="J296" s="33" t="s">
        <v>1926</v>
      </c>
      <c r="K296" s="33">
        <v>30</v>
      </c>
      <c r="L296" s="33">
        <v>0</v>
      </c>
      <c r="M296" s="33">
        <v>30</v>
      </c>
      <c r="N296" s="33" t="s">
        <v>1863</v>
      </c>
      <c r="O296" s="30"/>
      <c r="P296" s="39" t="s">
        <v>37</v>
      </c>
      <c r="Q2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96" s="39">
        <f>IF(выгрузка__22[[#This Row],[Дата регистрации]]="",0,1)</f>
        <v>1</v>
      </c>
      <c r="S296" s="39">
        <f>IF(ISNA(VLOOKUP(выгрузка__22[[#This Row],[ЛС дилера]],'дилеры участники'!A:A,1,0)),0,1)</f>
        <v>0</v>
      </c>
      <c r="T2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6" s="39">
        <f>IF(T296=1,IF(выгрузка__22[[#This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6" s="39" t="s">
        <v>1895</v>
      </c>
      <c r="X2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6" s="48">
        <f>IF(выгрузка__22[[#This Row],[Дата блокировки]]&lt;&gt;"",1,0)</f>
        <v>0</v>
      </c>
    </row>
    <row r="297" spans="1:25" x14ac:dyDescent="0.25">
      <c r="A297" s="30">
        <v>41549.863819444443</v>
      </c>
      <c r="B297" s="46">
        <v>916534</v>
      </c>
      <c r="C297" s="33">
        <v>1698343</v>
      </c>
      <c r="D297" s="30">
        <v>41554.815625000003</v>
      </c>
      <c r="E297" s="33">
        <f>IF(выгрузка__22[[#This Row],[Дата активации]]&lt;&gt;"",MONTH(выгрузка__22[[#This Row],[Дата активации]]),0)</f>
        <v>10</v>
      </c>
      <c r="F297" s="30">
        <v>41556.164618055554</v>
      </c>
      <c r="G297" s="33">
        <v>64626</v>
      </c>
      <c r="H297" s="33" t="s">
        <v>10</v>
      </c>
      <c r="I297" s="39" t="s">
        <v>1924</v>
      </c>
      <c r="J297" s="33" t="s">
        <v>1931</v>
      </c>
      <c r="K297" s="33">
        <v>30</v>
      </c>
      <c r="L297" s="33">
        <v>0</v>
      </c>
      <c r="M297" s="33">
        <v>30</v>
      </c>
      <c r="N297" s="33" t="s">
        <v>1863</v>
      </c>
      <c r="O297" s="30"/>
      <c r="P297" s="39" t="s">
        <v>30</v>
      </c>
      <c r="Q2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7" s="39">
        <f>IF(выгрузка__22[[#This Row],[Дата регистрации]]="",0,1)</f>
        <v>1</v>
      </c>
      <c r="S297" s="39">
        <f>IF(ISNA(VLOOKUP(выгрузка__22[[#This Row],[ЛС дилера]],'дилеры участники'!A:A,1,0)),0,1)</f>
        <v>0</v>
      </c>
      <c r="T2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7" s="39">
        <f>IF(T297=1,IF(выгрузка__22[[#This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7" s="39" t="s">
        <v>1892</v>
      </c>
      <c r="X2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7" s="48">
        <f>IF(выгрузка__22[[#This Row],[Дата блокировки]]&lt;&gt;"",1,0)</f>
        <v>0</v>
      </c>
    </row>
    <row r="298" spans="1:25" x14ac:dyDescent="0.25">
      <c r="A298" s="30">
        <v>41561.788090277776</v>
      </c>
      <c r="B298" s="46">
        <v>916195</v>
      </c>
      <c r="C298" s="33">
        <v>1753748</v>
      </c>
      <c r="D298" s="30">
        <v>41554.807789351849</v>
      </c>
      <c r="E298" s="33">
        <f>IF(выгрузка__22[[#This Row],[Дата активации]]&lt;&gt;"",MONTH(выгрузка__22[[#This Row],[Дата активации]]),0)</f>
        <v>10</v>
      </c>
      <c r="F298" s="30">
        <v>41554.82167824074</v>
      </c>
      <c r="G298" s="33">
        <v>64626</v>
      </c>
      <c r="H298" s="33" t="s">
        <v>10</v>
      </c>
      <c r="I298" s="39" t="s">
        <v>1927</v>
      </c>
      <c r="J298" s="33" t="s">
        <v>1925</v>
      </c>
      <c r="K298" s="33">
        <v>220</v>
      </c>
      <c r="L298" s="33">
        <v>0</v>
      </c>
      <c r="M298" s="33">
        <v>220</v>
      </c>
      <c r="N298" s="33" t="s">
        <v>1863</v>
      </c>
      <c r="O298" s="30"/>
      <c r="P298" s="39" t="s">
        <v>19</v>
      </c>
      <c r="Q2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8" s="39">
        <f>IF(выгрузка__22[[#This Row],[Дата регистрации]]="",0,1)</f>
        <v>1</v>
      </c>
      <c r="S298" s="39">
        <f>IF(ISNA(VLOOKUP(выгрузка__22[[#This Row],[ЛС дилера]],'дилеры участники'!A:A,1,0)),0,1)</f>
        <v>0</v>
      </c>
      <c r="T2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8" s="39">
        <f>IF(T298=1,IF(выгрузка__22[[#This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8" s="39" t="s">
        <v>1891</v>
      </c>
      <c r="X2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8" s="48">
        <f>IF(выгрузка__22[[#This Row],[Дата блокировки]]&lt;&gt;"",1,0)</f>
        <v>0</v>
      </c>
    </row>
    <row r="299" spans="1:25" x14ac:dyDescent="0.25">
      <c r="A299" s="30">
        <v>41561.964398148149</v>
      </c>
      <c r="B299" s="46">
        <v>916888</v>
      </c>
      <c r="C299" s="33">
        <v>1753748</v>
      </c>
      <c r="D299" s="30">
        <v>41554.807789351849</v>
      </c>
      <c r="E299" s="33">
        <f>IF(выгрузка__22[[#This Row],[Дата активации]]&lt;&gt;"",MONTH(выгрузка__22[[#This Row],[Дата активации]]),0)</f>
        <v>10</v>
      </c>
      <c r="F299" s="30">
        <v>41554.82167824074</v>
      </c>
      <c r="G299" s="33">
        <v>64626</v>
      </c>
      <c r="H299" s="33" t="s">
        <v>10</v>
      </c>
      <c r="I299" s="39" t="s">
        <v>1927</v>
      </c>
      <c r="J299" s="33" t="s">
        <v>1925</v>
      </c>
      <c r="K299" s="33">
        <v>220</v>
      </c>
      <c r="L299" s="33">
        <v>0</v>
      </c>
      <c r="M299" s="33">
        <v>220</v>
      </c>
      <c r="N299" s="33" t="s">
        <v>1863</v>
      </c>
      <c r="O299" s="30"/>
      <c r="P299" s="39" t="s">
        <v>19</v>
      </c>
      <c r="Q2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9" s="39">
        <f>IF(выгрузка__22[[#This Row],[Дата регистрации]]="",0,1)</f>
        <v>1</v>
      </c>
      <c r="S299" s="39">
        <f>IF(ISNA(VLOOKUP(выгрузка__22[[#This Row],[ЛС дилера]],'дилеры участники'!A:A,1,0)),0,1)</f>
        <v>0</v>
      </c>
      <c r="T2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9" s="39">
        <f>IF(T299=1,IF(выгрузка__22[[#This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9" s="39" t="s">
        <v>1891</v>
      </c>
      <c r="X2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299" s="48">
        <f>IF(выгрузка__22[[#This Row],[Дата блокировки]]&lt;&gt;"",1,0)</f>
        <v>0</v>
      </c>
    </row>
    <row r="300" spans="1:25" x14ac:dyDescent="0.25">
      <c r="A300" s="30">
        <v>41562.588229166664</v>
      </c>
      <c r="B300" s="46">
        <v>916512</v>
      </c>
      <c r="C300" s="33">
        <v>1697877</v>
      </c>
      <c r="D300" s="30">
        <v>41554.796041666668</v>
      </c>
      <c r="E300" s="33">
        <f>IF(выгрузка__22[[#This Row],[Дата активации]]&lt;&gt;"",MONTH(выгрузка__22[[#This Row],[Дата активации]]),0)</f>
        <v>10</v>
      </c>
      <c r="F300" s="30">
        <v>41556.619618055556</v>
      </c>
      <c r="G300" s="33">
        <v>64626</v>
      </c>
      <c r="H300" s="33" t="s">
        <v>10</v>
      </c>
      <c r="I300" s="39" t="s">
        <v>1927</v>
      </c>
      <c r="J300" s="33" t="s">
        <v>1926</v>
      </c>
      <c r="K300" s="33">
        <v>30</v>
      </c>
      <c r="L300" s="33">
        <v>0</v>
      </c>
      <c r="M300" s="33">
        <v>30</v>
      </c>
      <c r="N300" s="33" t="s">
        <v>1863</v>
      </c>
      <c r="O300" s="30"/>
      <c r="P300" s="39" t="s">
        <v>37</v>
      </c>
      <c r="Q3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00" s="39">
        <f>IF(выгрузка__22[[#This Row],[Дата регистрации]]="",0,1)</f>
        <v>1</v>
      </c>
      <c r="S300" s="39">
        <f>IF(ISNA(VLOOKUP(выгрузка__22[[#This Row],[ЛС дилера]],'дилеры участники'!A:A,1,0)),0,1)</f>
        <v>0</v>
      </c>
      <c r="T3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0" s="39">
        <f>IF(T300=1,IF(выгрузка__22[[#This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00" s="39" t="s">
        <v>1895</v>
      </c>
      <c r="X3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0" s="48">
        <f>IF(выгрузка__22[[#This Row],[Дата блокировки]]&lt;&gt;"",1,0)</f>
        <v>0</v>
      </c>
    </row>
    <row r="301" spans="1:25" x14ac:dyDescent="0.25">
      <c r="A301" s="30">
        <v>41555.729675925926</v>
      </c>
      <c r="B301" s="46">
        <v>915323</v>
      </c>
      <c r="C301" s="33">
        <v>1698687</v>
      </c>
      <c r="D301" s="30">
        <v>41554.792534722219</v>
      </c>
      <c r="E301" s="33">
        <f>IF(выгрузка__22[[#This Row],[Дата активации]]&lt;&gt;"",MONTH(выгрузка__22[[#This Row],[Дата активации]]),0)</f>
        <v>10</v>
      </c>
      <c r="F301" s="30">
        <v>41556.164317129631</v>
      </c>
      <c r="G301" s="33">
        <v>64626</v>
      </c>
      <c r="H301" s="33" t="s">
        <v>10</v>
      </c>
      <c r="I301" s="39" t="s">
        <v>1924</v>
      </c>
      <c r="J301" s="33" t="s">
        <v>1931</v>
      </c>
      <c r="K301" s="33">
        <v>30</v>
      </c>
      <c r="L301" s="33">
        <v>0</v>
      </c>
      <c r="M301" s="33">
        <v>30</v>
      </c>
      <c r="N301" s="33" t="s">
        <v>1863</v>
      </c>
      <c r="O301" s="30"/>
      <c r="P301" s="39" t="s">
        <v>30</v>
      </c>
      <c r="Q3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1" s="39">
        <f>IF(выгрузка__22[[#This Row],[Дата регистрации]]="",0,1)</f>
        <v>1</v>
      </c>
      <c r="S301" s="39">
        <f>IF(ISNA(VLOOKUP(выгрузка__22[[#This Row],[ЛС дилера]],'дилеры участники'!A:A,1,0)),0,1)</f>
        <v>0</v>
      </c>
      <c r="T3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1" s="39">
        <f>IF(T301=1,IF(выгрузка__22[[#This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01" s="39" t="s">
        <v>1892</v>
      </c>
      <c r="X3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1" s="48">
        <f>IF(выгрузка__22[[#This Row],[Дата блокировки]]&lt;&gt;"",1,0)</f>
        <v>0</v>
      </c>
    </row>
    <row r="302" spans="1:25" x14ac:dyDescent="0.25">
      <c r="A302" s="30">
        <v>41561.961574074077</v>
      </c>
      <c r="B302" s="46">
        <v>916888</v>
      </c>
      <c r="C302" s="33">
        <v>8526682</v>
      </c>
      <c r="D302" s="30">
        <v>41554.757650462961</v>
      </c>
      <c r="E302" s="33">
        <f>IF(выгрузка__22[[#This Row],[Дата активации]]&lt;&gt;"",MONTH(выгрузка__22[[#This Row],[Дата активации]]),0)</f>
        <v>10</v>
      </c>
      <c r="F302" s="30"/>
      <c r="G302" s="33">
        <v>64626</v>
      </c>
      <c r="H302" s="33" t="s">
        <v>10</v>
      </c>
      <c r="I302" s="39" t="s">
        <v>1927</v>
      </c>
      <c r="J302" s="33" t="s">
        <v>1925</v>
      </c>
      <c r="K302" s="33">
        <v>30</v>
      </c>
      <c r="L302" s="33">
        <v>300</v>
      </c>
      <c r="M302" s="33">
        <v>330</v>
      </c>
      <c r="N302" s="33" t="s">
        <v>1863</v>
      </c>
      <c r="O302" s="30"/>
      <c r="P302" s="39" t="s">
        <v>19</v>
      </c>
      <c r="Q3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2" s="39">
        <f>IF(выгрузка__22[[#This Row],[Дата регистрации]]="",0,1)</f>
        <v>0</v>
      </c>
      <c r="S302" s="39">
        <f>IF(ISNA(VLOOKUP(выгрузка__22[[#This Row],[ЛС дилера]],'дилеры участники'!A:A,1,0)),0,1)</f>
        <v>0</v>
      </c>
      <c r="T3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2" s="39">
        <f>IF(T302=1,IF(выгрузка__22[[#This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02" s="39" t="s">
        <v>1891</v>
      </c>
      <c r="X3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2" s="48">
        <f>IF(выгрузка__22[[#This Row],[Дата блокировки]]&lt;&gt;"",1,0)</f>
        <v>0</v>
      </c>
    </row>
    <row r="303" spans="1:25" x14ac:dyDescent="0.25">
      <c r="A303" s="30">
        <v>41554.732800925929</v>
      </c>
      <c r="B303" s="46">
        <v>985351</v>
      </c>
      <c r="C303" s="33">
        <v>8539478</v>
      </c>
      <c r="D303" s="30">
        <v>41554.723379629628</v>
      </c>
      <c r="E303" s="33">
        <f>IF(выгрузка__22[[#This Row],[Дата активации]]&lt;&gt;"",MONTH(выгрузка__22[[#This Row],[Дата активации]]),0)</f>
        <v>10</v>
      </c>
      <c r="F303" s="30"/>
      <c r="G303" s="33">
        <v>64616</v>
      </c>
      <c r="H303" s="33" t="s">
        <v>10</v>
      </c>
      <c r="I303" s="39" t="s">
        <v>1924</v>
      </c>
      <c r="J303" s="33" t="s">
        <v>1925</v>
      </c>
      <c r="K303" s="33">
        <v>30</v>
      </c>
      <c r="L303" s="33">
        <v>422.51</v>
      </c>
      <c r="M303" s="33">
        <v>452.51</v>
      </c>
      <c r="N303" s="33" t="s">
        <v>1863</v>
      </c>
      <c r="O303" s="30"/>
      <c r="P303" s="39" t="s">
        <v>19</v>
      </c>
      <c r="Q3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3" s="39">
        <f>IF(выгрузка__22[[#This Row],[Дата регистрации]]="",0,1)</f>
        <v>0</v>
      </c>
      <c r="S303" s="39">
        <f>IF(ISNA(VLOOKUP(выгрузка__22[[#This Row],[ЛС дилера]],'дилеры участники'!A:A,1,0)),0,1)</f>
        <v>1</v>
      </c>
      <c r="T3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3" s="39">
        <f>IF(T303=1,IF(выгрузка__22[[#This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03" s="39" t="s">
        <v>1891</v>
      </c>
      <c r="X3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3" s="48">
        <f>IF(выгрузка__22[[#This Row],[Дата блокировки]]&lt;&gt;"",1,0)</f>
        <v>0</v>
      </c>
    </row>
    <row r="304" spans="1:25" x14ac:dyDescent="0.25">
      <c r="A304" s="30">
        <v>41559.886979166666</v>
      </c>
      <c r="B304" s="46">
        <v>910478</v>
      </c>
      <c r="C304" s="33">
        <v>8544232</v>
      </c>
      <c r="D304" s="30">
        <v>41554.710405092592</v>
      </c>
      <c r="E304" s="33">
        <f>IF(выгрузка__22[[#This Row],[Дата активации]]&lt;&gt;"",MONTH(выгрузка__22[[#This Row],[Дата активации]]),0)</f>
        <v>10</v>
      </c>
      <c r="F304" s="30"/>
      <c r="G304" s="33">
        <v>64628</v>
      </c>
      <c r="H304" s="33" t="s">
        <v>10</v>
      </c>
      <c r="I304" s="39" t="s">
        <v>1924</v>
      </c>
      <c r="J304" s="33" t="s">
        <v>1925</v>
      </c>
      <c r="K304" s="33">
        <v>30</v>
      </c>
      <c r="L304" s="33">
        <v>276.08999999999997</v>
      </c>
      <c r="M304" s="33">
        <v>306.08999999999997</v>
      </c>
      <c r="N304" s="33" t="s">
        <v>1863</v>
      </c>
      <c r="O304" s="30"/>
      <c r="P304" s="39" t="s">
        <v>19</v>
      </c>
      <c r="Q3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4" s="39">
        <f>IF(выгрузка__22[[#This Row],[Дата регистрации]]="",0,1)</f>
        <v>0</v>
      </c>
      <c r="S304" s="39">
        <f>IF(ISNA(VLOOKUP(выгрузка__22[[#This Row],[ЛС дилера]],'дилеры участники'!A:A,1,0)),0,1)</f>
        <v>0</v>
      </c>
      <c r="T3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4" s="39">
        <f>IF(T304=1,IF(выгрузка__22[[#This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04" s="39" t="s">
        <v>1891</v>
      </c>
      <c r="X3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4" s="48">
        <f>IF(выгрузка__22[[#This Row],[Дата блокировки]]&lt;&gt;"",1,0)</f>
        <v>0</v>
      </c>
    </row>
    <row r="305" spans="1:25" x14ac:dyDescent="0.25">
      <c r="A305" s="30">
        <v>41560.599062499998</v>
      </c>
      <c r="B305" s="46">
        <v>910463</v>
      </c>
      <c r="C305" s="33">
        <v>8545205</v>
      </c>
      <c r="D305" s="30">
        <v>41554.701249999998</v>
      </c>
      <c r="E305" s="33">
        <f>IF(выгрузка__22[[#This Row],[Дата активации]]&lt;&gt;"",MONTH(выгрузка__22[[#This Row],[Дата активации]]),0)</f>
        <v>10</v>
      </c>
      <c r="F305" s="30">
        <v>41555.814317129632</v>
      </c>
      <c r="G305" s="33">
        <v>64626</v>
      </c>
      <c r="H305" s="33" t="s">
        <v>10</v>
      </c>
      <c r="I305" s="39" t="s">
        <v>1924</v>
      </c>
      <c r="J305" s="33" t="s">
        <v>1925</v>
      </c>
      <c r="K305" s="33">
        <v>30</v>
      </c>
      <c r="L305" s="33">
        <v>370</v>
      </c>
      <c r="M305" s="33">
        <v>400</v>
      </c>
      <c r="N305" s="33" t="s">
        <v>1863</v>
      </c>
      <c r="O305" s="30"/>
      <c r="P305" s="39" t="s">
        <v>19</v>
      </c>
      <c r="Q3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5" s="39">
        <f>IF(выгрузка__22[[#This Row],[Дата регистрации]]="",0,1)</f>
        <v>1</v>
      </c>
      <c r="S305" s="39">
        <f>IF(ISNA(VLOOKUP(выгрузка__22[[#This Row],[ЛС дилера]],'дилеры участники'!A:A,1,0)),0,1)</f>
        <v>0</v>
      </c>
      <c r="T3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5" s="39">
        <f>IF(T305=1,IF(выгрузка__22[[#This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05" s="39" t="s">
        <v>1891</v>
      </c>
      <c r="X3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5" s="48">
        <f>IF(выгрузка__22[[#This Row],[Дата блокировки]]&lt;&gt;"",1,0)</f>
        <v>0</v>
      </c>
    </row>
    <row r="306" spans="1:25" x14ac:dyDescent="0.25">
      <c r="A306" s="30">
        <v>41561.973969907405</v>
      </c>
      <c r="B306" s="46">
        <v>985504</v>
      </c>
      <c r="C306" s="33">
        <v>8545205</v>
      </c>
      <c r="D306" s="30">
        <v>41554.701249999998</v>
      </c>
      <c r="E306" s="33">
        <f>IF(выгрузка__22[[#This Row],[Дата активации]]&lt;&gt;"",MONTH(выгрузка__22[[#This Row],[Дата активации]]),0)</f>
        <v>10</v>
      </c>
      <c r="F306" s="30">
        <v>41555.814317129632</v>
      </c>
      <c r="G306" s="33">
        <v>64626</v>
      </c>
      <c r="H306" s="33" t="s">
        <v>10</v>
      </c>
      <c r="I306" s="39" t="s">
        <v>1927</v>
      </c>
      <c r="J306" s="33" t="s">
        <v>1925</v>
      </c>
      <c r="K306" s="33">
        <v>30</v>
      </c>
      <c r="L306" s="33">
        <v>370</v>
      </c>
      <c r="M306" s="33">
        <v>400</v>
      </c>
      <c r="N306" s="33" t="s">
        <v>1863</v>
      </c>
      <c r="O306" s="30"/>
      <c r="P306" s="39" t="s">
        <v>19</v>
      </c>
      <c r="Q3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6" s="39">
        <f>IF(выгрузка__22[[#This Row],[Дата регистрации]]="",0,1)</f>
        <v>1</v>
      </c>
      <c r="S306" s="39">
        <f>IF(ISNA(VLOOKUP(выгрузка__22[[#This Row],[ЛС дилера]],'дилеры участники'!A:A,1,0)),0,1)</f>
        <v>0</v>
      </c>
      <c r="T3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6" s="39">
        <f>IF(T306=1,IF(выгрузка__22[[#This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06" s="39" t="s">
        <v>1891</v>
      </c>
      <c r="X3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6" s="48">
        <f>IF(выгрузка__22[[#This Row],[Дата блокировки]]&lt;&gt;"",1,0)</f>
        <v>0</v>
      </c>
    </row>
    <row r="307" spans="1:25" x14ac:dyDescent="0.25">
      <c r="A307" s="30">
        <v>41559.901921296296</v>
      </c>
      <c r="B307" s="46">
        <v>910466</v>
      </c>
      <c r="C307" s="33">
        <v>1753525</v>
      </c>
      <c r="D307" s="30">
        <v>41554.687152777777</v>
      </c>
      <c r="E307" s="33">
        <f>IF(выгрузка__22[[#This Row],[Дата активации]]&lt;&gt;"",MONTH(выгрузка__22[[#This Row],[Дата активации]]),0)</f>
        <v>10</v>
      </c>
      <c r="F307" s="30"/>
      <c r="G307" s="33">
        <v>64628</v>
      </c>
      <c r="H307" s="33" t="s">
        <v>10</v>
      </c>
      <c r="I307" s="39" t="s">
        <v>1924</v>
      </c>
      <c r="J307" s="33" t="s">
        <v>1925</v>
      </c>
      <c r="K307" s="33">
        <v>220</v>
      </c>
      <c r="L307" s="33">
        <v>0</v>
      </c>
      <c r="M307" s="33">
        <v>220</v>
      </c>
      <c r="N307" s="33" t="s">
        <v>1863</v>
      </c>
      <c r="O307" s="30"/>
      <c r="P307" s="39" t="s">
        <v>19</v>
      </c>
      <c r="Q3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7" s="39">
        <f>IF(выгрузка__22[[#This Row],[Дата регистрации]]="",0,1)</f>
        <v>0</v>
      </c>
      <c r="S307" s="39">
        <f>IF(ISNA(VLOOKUP(выгрузка__22[[#This Row],[ЛС дилера]],'дилеры участники'!A:A,1,0)),0,1)</f>
        <v>0</v>
      </c>
      <c r="T3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7" s="39">
        <f>IF(T307=1,IF(выгрузка__22[[#This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07" s="39" t="s">
        <v>1891</v>
      </c>
      <c r="X3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7" s="48">
        <f>IF(выгрузка__22[[#This Row],[Дата блокировки]]&lt;&gt;"",1,0)</f>
        <v>0</v>
      </c>
    </row>
    <row r="308" spans="1:25" x14ac:dyDescent="0.25">
      <c r="A308" s="30">
        <v>41556.604699074072</v>
      </c>
      <c r="B308" s="46">
        <v>915339</v>
      </c>
      <c r="C308" s="33">
        <v>1753094</v>
      </c>
      <c r="D308" s="30">
        <v>41554.661990740744</v>
      </c>
      <c r="E308" s="33">
        <f>IF(выгрузка__22[[#This Row],[Дата активации]]&lt;&gt;"",MONTH(выгрузка__22[[#This Row],[Дата активации]]),0)</f>
        <v>10</v>
      </c>
      <c r="F308" s="30"/>
      <c r="G308" s="33">
        <v>64626</v>
      </c>
      <c r="H308" s="33" t="s">
        <v>10</v>
      </c>
      <c r="I308" s="39" t="s">
        <v>1924</v>
      </c>
      <c r="J308" s="33" t="s">
        <v>1931</v>
      </c>
      <c r="K308" s="33">
        <v>30</v>
      </c>
      <c r="L308" s="33">
        <v>0</v>
      </c>
      <c r="M308" s="33">
        <v>30</v>
      </c>
      <c r="N308" s="33" t="s">
        <v>1863</v>
      </c>
      <c r="O308" s="30"/>
      <c r="P308" s="39" t="s">
        <v>30</v>
      </c>
      <c r="Q3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8" s="39">
        <f>IF(выгрузка__22[[#This Row],[Дата регистрации]]="",0,1)</f>
        <v>0</v>
      </c>
      <c r="S308" s="39">
        <f>IF(ISNA(VLOOKUP(выгрузка__22[[#This Row],[ЛС дилера]],'дилеры участники'!A:A,1,0)),0,1)</f>
        <v>0</v>
      </c>
      <c r="T3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8" s="39">
        <f>IF(T308=1,IF(выгрузка__22[[#This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08" s="39" t="s">
        <v>1892</v>
      </c>
      <c r="X3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8" s="48">
        <f>IF(выгрузка__22[[#This Row],[Дата блокировки]]&lt;&gt;"",1,0)</f>
        <v>0</v>
      </c>
    </row>
    <row r="309" spans="1:25" x14ac:dyDescent="0.25">
      <c r="A309" s="30">
        <v>41560.370300925926</v>
      </c>
      <c r="B309" s="46">
        <v>910466</v>
      </c>
      <c r="C309" s="33">
        <v>8546910</v>
      </c>
      <c r="D309" s="30">
        <v>41554.660416666666</v>
      </c>
      <c r="E309" s="33">
        <f>IF(выгрузка__22[[#This Row],[Дата активации]]&lt;&gt;"",MONTH(выгрузка__22[[#This Row],[Дата активации]]),0)</f>
        <v>10</v>
      </c>
      <c r="F309" s="30"/>
      <c r="G309" s="33">
        <v>64628</v>
      </c>
      <c r="H309" s="33" t="s">
        <v>10</v>
      </c>
      <c r="I309" s="39" t="s">
        <v>1924</v>
      </c>
      <c r="J309" s="33" t="s">
        <v>1926</v>
      </c>
      <c r="K309" s="33">
        <v>30</v>
      </c>
      <c r="L309" s="33">
        <v>0</v>
      </c>
      <c r="M309" s="33">
        <v>30</v>
      </c>
      <c r="N309" s="33" t="s">
        <v>1863</v>
      </c>
      <c r="O309" s="30"/>
      <c r="P309" s="39" t="s">
        <v>37</v>
      </c>
      <c r="Q3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09" s="39">
        <f>IF(выгрузка__22[[#This Row],[Дата регистрации]]="",0,1)</f>
        <v>0</v>
      </c>
      <c r="S309" s="39">
        <f>IF(ISNA(VLOOKUP(выгрузка__22[[#This Row],[ЛС дилера]],'дилеры участники'!A:A,1,0)),0,1)</f>
        <v>0</v>
      </c>
      <c r="T3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09" s="39">
        <f>IF(T309=1,IF(выгрузка__22[[#This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09" s="39" t="s">
        <v>1895</v>
      </c>
      <c r="X3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09" s="48">
        <f>IF(выгрузка__22[[#This Row],[Дата блокировки]]&lt;&gt;"",1,0)</f>
        <v>0</v>
      </c>
    </row>
    <row r="310" spans="1:25" x14ac:dyDescent="0.25">
      <c r="A310" s="30">
        <v>41557.583599537036</v>
      </c>
      <c r="B310" s="46">
        <v>916527</v>
      </c>
      <c r="C310" s="33">
        <v>1755181</v>
      </c>
      <c r="D310" s="30">
        <v>41554.658634259256</v>
      </c>
      <c r="E310" s="33">
        <f>IF(выгрузка__22[[#This Row],[Дата активации]]&lt;&gt;"",MONTH(выгрузка__22[[#This Row],[Дата активации]]),0)</f>
        <v>10</v>
      </c>
      <c r="F310" s="30"/>
      <c r="G310" s="33">
        <v>64626</v>
      </c>
      <c r="H310" s="33" t="s">
        <v>10</v>
      </c>
      <c r="I310" s="39" t="s">
        <v>1924</v>
      </c>
      <c r="J310" s="33" t="s">
        <v>1931</v>
      </c>
      <c r="K310" s="33">
        <v>30</v>
      </c>
      <c r="L310" s="33">
        <v>45</v>
      </c>
      <c r="M310" s="33">
        <v>75</v>
      </c>
      <c r="N310" s="33" t="s">
        <v>1863</v>
      </c>
      <c r="O310" s="30"/>
      <c r="P310" s="39" t="s">
        <v>30</v>
      </c>
      <c r="Q3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10" s="39">
        <f>IF(выгрузка__22[[#This Row],[Дата регистрации]]="",0,1)</f>
        <v>0</v>
      </c>
      <c r="S310" s="39">
        <f>IF(ISNA(VLOOKUP(выгрузка__22[[#This Row],[ЛС дилера]],'дилеры участники'!A:A,1,0)),0,1)</f>
        <v>0</v>
      </c>
      <c r="T3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0" s="39">
        <f>IF(T310=1,IF(выгрузка__22[[#This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10" s="39" t="s">
        <v>1892</v>
      </c>
      <c r="X3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0" s="48">
        <f>IF(выгрузка__22[[#This Row],[Дата блокировки]]&lt;&gt;"",1,0)</f>
        <v>0</v>
      </c>
    </row>
    <row r="311" spans="1:25" x14ac:dyDescent="0.25">
      <c r="A311" s="30">
        <v>41562.587627314817</v>
      </c>
      <c r="B311" s="46">
        <v>916512</v>
      </c>
      <c r="C311" s="33">
        <v>1697828</v>
      </c>
      <c r="D311" s="30">
        <v>41554.637511574074</v>
      </c>
      <c r="E311" s="33">
        <f>IF(выгрузка__22[[#This Row],[Дата активации]]&lt;&gt;"",MONTH(выгрузка__22[[#This Row],[Дата активации]]),0)</f>
        <v>10</v>
      </c>
      <c r="F311" s="30">
        <v>41555.91165509259</v>
      </c>
      <c r="G311" s="33">
        <v>64626</v>
      </c>
      <c r="H311" s="33" t="s">
        <v>10</v>
      </c>
      <c r="I311" s="39" t="s">
        <v>1927</v>
      </c>
      <c r="J311" s="33" t="s">
        <v>1926</v>
      </c>
      <c r="K311" s="33">
        <v>30</v>
      </c>
      <c r="L311" s="33">
        <v>0</v>
      </c>
      <c r="M311" s="33">
        <v>30</v>
      </c>
      <c r="N311" s="33" t="s">
        <v>1863</v>
      </c>
      <c r="O311" s="30"/>
      <c r="P311" s="39" t="s">
        <v>37</v>
      </c>
      <c r="Q3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11" s="39">
        <f>IF(выгрузка__22[[#This Row],[Дата регистрации]]="",0,1)</f>
        <v>1</v>
      </c>
      <c r="S311" s="39">
        <f>IF(ISNA(VLOOKUP(выгрузка__22[[#This Row],[ЛС дилера]],'дилеры участники'!A:A,1,0)),0,1)</f>
        <v>0</v>
      </c>
      <c r="T3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1" s="39">
        <f>IF(T311=1,IF(выгрузка__22[[#This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11" s="39" t="s">
        <v>1895</v>
      </c>
      <c r="X3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1" s="48">
        <f>IF(выгрузка__22[[#This Row],[Дата блокировки]]&lt;&gt;"",1,0)</f>
        <v>0</v>
      </c>
    </row>
    <row r="312" spans="1:25" x14ac:dyDescent="0.25">
      <c r="A312" s="30">
        <v>41561.97488425926</v>
      </c>
      <c r="B312" s="46">
        <v>985504</v>
      </c>
      <c r="C312" s="33">
        <v>8545328</v>
      </c>
      <c r="D312" s="30">
        <v>41554.631111111114</v>
      </c>
      <c r="E312" s="33">
        <f>IF(выгрузка__22[[#This Row],[Дата активации]]&lt;&gt;"",MONTH(выгрузка__22[[#This Row],[Дата активации]]),0)</f>
        <v>10</v>
      </c>
      <c r="F312" s="30">
        <v>41556.516423611109</v>
      </c>
      <c r="G312" s="33">
        <v>64626</v>
      </c>
      <c r="H312" s="33" t="s">
        <v>10</v>
      </c>
      <c r="I312" s="39" t="s">
        <v>1927</v>
      </c>
      <c r="J312" s="33" t="s">
        <v>1938</v>
      </c>
      <c r="K312" s="33">
        <v>30</v>
      </c>
      <c r="L312" s="33">
        <v>880</v>
      </c>
      <c r="M312" s="33">
        <v>910</v>
      </c>
      <c r="N312" s="33" t="s">
        <v>1863</v>
      </c>
      <c r="O312" s="30"/>
      <c r="P312" s="39" t="s">
        <v>17</v>
      </c>
      <c r="Q3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12" s="39">
        <f>IF(выгрузка__22[[#This Row],[Дата регистрации]]="",0,1)</f>
        <v>1</v>
      </c>
      <c r="S312" s="39">
        <f>IF(ISNA(VLOOKUP(выгрузка__22[[#This Row],[ЛС дилера]],'дилеры участники'!A:A,1,0)),0,1)</f>
        <v>0</v>
      </c>
      <c r="T3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2" s="39">
        <f>IF(T312=1,IF(выгрузка__22[[#This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312" s="39" t="s">
        <v>1899</v>
      </c>
      <c r="X3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2" s="48">
        <f>IF(выгрузка__22[[#This Row],[Дата блокировки]]&lt;&gt;"",1,0)</f>
        <v>0</v>
      </c>
    </row>
    <row r="313" spans="1:25" x14ac:dyDescent="0.25">
      <c r="A313" s="30">
        <v>41554.833865740744</v>
      </c>
      <c r="B313" s="46">
        <v>910488</v>
      </c>
      <c r="C313" s="33">
        <v>8524891</v>
      </c>
      <c r="D313" s="30">
        <v>41554.591805555552</v>
      </c>
      <c r="E313" s="33">
        <f>IF(выгрузка__22[[#This Row],[Дата активации]]&lt;&gt;"",MONTH(выгрузка__22[[#This Row],[Дата активации]]),0)</f>
        <v>10</v>
      </c>
      <c r="F313" s="30">
        <v>41554.83697916667</v>
      </c>
      <c r="G313" s="33">
        <v>64626</v>
      </c>
      <c r="H313" s="33" t="s">
        <v>10</v>
      </c>
      <c r="I313" s="39" t="s">
        <v>1924</v>
      </c>
      <c r="J313" s="33" t="s">
        <v>1930</v>
      </c>
      <c r="K313" s="33">
        <v>401</v>
      </c>
      <c r="L313" s="33">
        <v>0</v>
      </c>
      <c r="M313" s="33">
        <v>401</v>
      </c>
      <c r="N313" s="33" t="s">
        <v>1863</v>
      </c>
      <c r="O313" s="30"/>
      <c r="P313" s="39" t="s">
        <v>40</v>
      </c>
      <c r="Q3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13" s="39">
        <f>IF(выгрузка__22[[#This Row],[Дата регистрации]]="",0,1)</f>
        <v>1</v>
      </c>
      <c r="S313" s="39">
        <f>IF(ISNA(VLOOKUP(выгрузка__22[[#This Row],[ЛС дилера]],'дилеры участники'!A:A,1,0)),0,1)</f>
        <v>0</v>
      </c>
      <c r="T3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3" s="39">
        <f>IF(T313=1,IF(выгрузка__22[[#This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13" s="39" t="s">
        <v>1893</v>
      </c>
      <c r="X3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3" s="48">
        <f>IF(выгрузка__22[[#This Row],[Дата блокировки]]&lt;&gt;"",1,0)</f>
        <v>0</v>
      </c>
    </row>
    <row r="314" spans="1:25" x14ac:dyDescent="0.25">
      <c r="A314" s="30">
        <v>41562.500462962962</v>
      </c>
      <c r="B314" s="46">
        <v>985210</v>
      </c>
      <c r="C314" s="33">
        <v>8524891</v>
      </c>
      <c r="D314" s="30">
        <v>41554.591805555552</v>
      </c>
      <c r="E314" s="33">
        <f>IF(выгрузка__22[[#This Row],[Дата активации]]&lt;&gt;"",MONTH(выгрузка__22[[#This Row],[Дата активации]]),0)</f>
        <v>10</v>
      </c>
      <c r="F314" s="30">
        <v>41554.83697916667</v>
      </c>
      <c r="G314" s="33">
        <v>64626</v>
      </c>
      <c r="H314" s="33" t="s">
        <v>10</v>
      </c>
      <c r="I314" s="39" t="s">
        <v>1927</v>
      </c>
      <c r="J314" s="33" t="s">
        <v>1930</v>
      </c>
      <c r="K314" s="33">
        <v>401</v>
      </c>
      <c r="L314" s="33">
        <v>0</v>
      </c>
      <c r="M314" s="33">
        <v>401</v>
      </c>
      <c r="N314" s="33" t="s">
        <v>1863</v>
      </c>
      <c r="O314" s="30"/>
      <c r="P314" s="39" t="s">
        <v>40</v>
      </c>
      <c r="Q3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14" s="39">
        <f>IF(выгрузка__22[[#This Row],[Дата регистрации]]="",0,1)</f>
        <v>1</v>
      </c>
      <c r="S314" s="39">
        <f>IF(ISNA(VLOOKUP(выгрузка__22[[#This Row],[ЛС дилера]],'дилеры участники'!A:A,1,0)),0,1)</f>
        <v>0</v>
      </c>
      <c r="T3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4" s="39">
        <f>IF(T314=1,IF(выгрузка__22[[#This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14" s="39" t="s">
        <v>1893</v>
      </c>
      <c r="X3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4" s="48">
        <f>IF(выгрузка__22[[#This Row],[Дата блокировки]]&lt;&gt;"",1,0)</f>
        <v>0</v>
      </c>
    </row>
    <row r="315" spans="1:25" x14ac:dyDescent="0.25">
      <c r="A315" s="30">
        <v>41554.599259259259</v>
      </c>
      <c r="B315" s="46">
        <v>910488</v>
      </c>
      <c r="C315" s="33">
        <v>1750460</v>
      </c>
      <c r="D315" s="30">
        <v>41554.581782407404</v>
      </c>
      <c r="E315" s="33">
        <f>IF(выгрузка__22[[#This Row],[Дата активации]]&lt;&gt;"",MONTH(выгрузка__22[[#This Row],[Дата активации]]),0)</f>
        <v>10</v>
      </c>
      <c r="F315" s="30">
        <v>41554.636273148149</v>
      </c>
      <c r="G315" s="33">
        <v>64626</v>
      </c>
      <c r="H315" s="33" t="s">
        <v>10</v>
      </c>
      <c r="I315" s="39" t="s">
        <v>1924</v>
      </c>
      <c r="J315" s="33" t="s">
        <v>1925</v>
      </c>
      <c r="K315" s="33">
        <v>220</v>
      </c>
      <c r="L315" s="33">
        <v>0</v>
      </c>
      <c r="M315" s="33">
        <v>220</v>
      </c>
      <c r="N315" s="33" t="s">
        <v>1863</v>
      </c>
      <c r="O315" s="30"/>
      <c r="P315" s="39" t="s">
        <v>19</v>
      </c>
      <c r="Q3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15" s="39">
        <f>IF(выгрузка__22[[#This Row],[Дата регистрации]]="",0,1)</f>
        <v>1</v>
      </c>
      <c r="S315" s="39">
        <f>IF(ISNA(VLOOKUP(выгрузка__22[[#This Row],[ЛС дилера]],'дилеры участники'!A:A,1,0)),0,1)</f>
        <v>0</v>
      </c>
      <c r="T3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5" s="39">
        <f>IF(T315=1,IF(выгрузка__22[[#This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15" s="39" t="s">
        <v>1891</v>
      </c>
      <c r="X3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5" s="48">
        <f>IF(выгрузка__22[[#This Row],[Дата блокировки]]&lt;&gt;"",1,0)</f>
        <v>0</v>
      </c>
    </row>
    <row r="316" spans="1:25" x14ac:dyDescent="0.25">
      <c r="A316" s="30">
        <v>41561.962407407409</v>
      </c>
      <c r="B316" s="46">
        <v>916888</v>
      </c>
      <c r="C316" s="33">
        <v>1750460</v>
      </c>
      <c r="D316" s="30">
        <v>41554.581782407404</v>
      </c>
      <c r="E316" s="33">
        <f>IF(выгрузка__22[[#This Row],[Дата активации]]&lt;&gt;"",MONTH(выгрузка__22[[#This Row],[Дата активации]]),0)</f>
        <v>10</v>
      </c>
      <c r="F316" s="30">
        <v>41554.636273148149</v>
      </c>
      <c r="G316" s="33">
        <v>64626</v>
      </c>
      <c r="H316" s="33" t="s">
        <v>10</v>
      </c>
      <c r="I316" s="39" t="s">
        <v>1927</v>
      </c>
      <c r="J316" s="33" t="s">
        <v>1925</v>
      </c>
      <c r="K316" s="33">
        <v>220</v>
      </c>
      <c r="L316" s="33">
        <v>0</v>
      </c>
      <c r="M316" s="33">
        <v>220</v>
      </c>
      <c r="N316" s="33" t="s">
        <v>1863</v>
      </c>
      <c r="O316" s="30"/>
      <c r="P316" s="39" t="s">
        <v>19</v>
      </c>
      <c r="Q3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16" s="39">
        <f>IF(выгрузка__22[[#This Row],[Дата регистрации]]="",0,1)</f>
        <v>1</v>
      </c>
      <c r="S316" s="39">
        <f>IF(ISNA(VLOOKUP(выгрузка__22[[#This Row],[ЛС дилера]],'дилеры участники'!A:A,1,0)),0,1)</f>
        <v>0</v>
      </c>
      <c r="T3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6" s="39">
        <f>IF(T316=1,IF(выгрузка__22[[#This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16" s="39" t="s">
        <v>1891</v>
      </c>
      <c r="X3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6" s="48">
        <f>IF(выгрузка__22[[#This Row],[Дата блокировки]]&lt;&gt;"",1,0)</f>
        <v>0</v>
      </c>
    </row>
    <row r="317" spans="1:25" x14ac:dyDescent="0.25">
      <c r="A317" s="30">
        <v>41554.700821759259</v>
      </c>
      <c r="B317" s="46">
        <v>910487</v>
      </c>
      <c r="C317" s="33">
        <v>1698265</v>
      </c>
      <c r="D317" s="30">
        <v>41554.511932870373</v>
      </c>
      <c r="E317" s="33">
        <f>IF(выгрузка__22[[#This Row],[Дата активации]]&lt;&gt;"",MONTH(выгрузка__22[[#This Row],[Дата активации]]),0)</f>
        <v>10</v>
      </c>
      <c r="F317" s="30">
        <v>41555.911597222221</v>
      </c>
      <c r="G317" s="33">
        <v>64626</v>
      </c>
      <c r="H317" s="33" t="s">
        <v>10</v>
      </c>
      <c r="I317" s="39" t="s">
        <v>1924</v>
      </c>
      <c r="J317" s="33" t="s">
        <v>1926</v>
      </c>
      <c r="K317" s="33">
        <v>30</v>
      </c>
      <c r="L317" s="33">
        <v>0</v>
      </c>
      <c r="M317" s="33">
        <v>30</v>
      </c>
      <c r="N317" s="33" t="s">
        <v>1863</v>
      </c>
      <c r="O317" s="30"/>
      <c r="P317" s="39" t="s">
        <v>37</v>
      </c>
      <c r="Q3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17" s="39">
        <f>IF(выгрузка__22[[#This Row],[Дата регистрации]]="",0,1)</f>
        <v>1</v>
      </c>
      <c r="S317" s="39">
        <f>IF(ISNA(VLOOKUP(выгрузка__22[[#This Row],[ЛС дилера]],'дилеры участники'!A:A,1,0)),0,1)</f>
        <v>0</v>
      </c>
      <c r="T3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7" s="39">
        <f>IF(T317=1,IF(выгрузка__22[[#This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17" s="39" t="s">
        <v>1895</v>
      </c>
      <c r="X3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7" s="48">
        <f>IF(выгрузка__22[[#This Row],[Дата блокировки]]&lt;&gt;"",1,0)</f>
        <v>0</v>
      </c>
    </row>
    <row r="318" spans="1:25" x14ac:dyDescent="0.25">
      <c r="A318" s="30">
        <v>41562.589143518519</v>
      </c>
      <c r="B318" s="46">
        <v>916512</v>
      </c>
      <c r="C318" s="33">
        <v>1698265</v>
      </c>
      <c r="D318" s="30">
        <v>41554.511932870373</v>
      </c>
      <c r="E318" s="33">
        <f>IF(выгрузка__22[[#This Row],[Дата активации]]&lt;&gt;"",MONTH(выгрузка__22[[#This Row],[Дата активации]]),0)</f>
        <v>10</v>
      </c>
      <c r="F318" s="30">
        <v>41555.911597222221</v>
      </c>
      <c r="G318" s="33">
        <v>64626</v>
      </c>
      <c r="H318" s="33" t="s">
        <v>10</v>
      </c>
      <c r="I318" s="39" t="s">
        <v>1927</v>
      </c>
      <c r="J318" s="33" t="s">
        <v>1926</v>
      </c>
      <c r="K318" s="33">
        <v>30</v>
      </c>
      <c r="L318" s="33">
        <v>0</v>
      </c>
      <c r="M318" s="33">
        <v>30</v>
      </c>
      <c r="N318" s="33" t="s">
        <v>1863</v>
      </c>
      <c r="O318" s="30"/>
      <c r="P318" s="39" t="s">
        <v>37</v>
      </c>
      <c r="Q3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18" s="39">
        <f>IF(выгрузка__22[[#This Row],[Дата регистрации]]="",0,1)</f>
        <v>1</v>
      </c>
      <c r="S318" s="39">
        <f>IF(ISNA(VLOOKUP(выгрузка__22[[#This Row],[ЛС дилера]],'дилеры участники'!A:A,1,0)),0,1)</f>
        <v>0</v>
      </c>
      <c r="T3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8" s="39">
        <f>IF(T318=1,IF(выгрузка__22[[#This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18" s="39" t="s">
        <v>1895</v>
      </c>
      <c r="X3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8" s="48">
        <f>IF(выгрузка__22[[#This Row],[Дата блокировки]]&lt;&gt;"",1,0)</f>
        <v>0</v>
      </c>
    </row>
    <row r="319" spans="1:25" x14ac:dyDescent="0.25">
      <c r="A319" s="30">
        <v>41557.618750000001</v>
      </c>
      <c r="B319" s="46">
        <v>916527</v>
      </c>
      <c r="C319" s="33">
        <v>1754824</v>
      </c>
      <c r="D319" s="30">
        <v>41554.495312500003</v>
      </c>
      <c r="E319" s="33">
        <f>IF(выгрузка__22[[#This Row],[Дата активации]]&lt;&gt;"",MONTH(выгрузка__22[[#This Row],[Дата активации]]),0)</f>
        <v>10</v>
      </c>
      <c r="F319" s="30"/>
      <c r="G319" s="33">
        <v>64626</v>
      </c>
      <c r="H319" s="33" t="s">
        <v>10</v>
      </c>
      <c r="I319" s="39" t="s">
        <v>1924</v>
      </c>
      <c r="J319" s="33" t="s">
        <v>1931</v>
      </c>
      <c r="K319" s="33">
        <v>30</v>
      </c>
      <c r="L319" s="33">
        <v>0</v>
      </c>
      <c r="M319" s="33">
        <v>30</v>
      </c>
      <c r="N319" s="33" t="s">
        <v>1863</v>
      </c>
      <c r="O319" s="30"/>
      <c r="P319" s="39" t="s">
        <v>30</v>
      </c>
      <c r="Q3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19" s="39">
        <f>IF(выгрузка__22[[#This Row],[Дата регистрации]]="",0,1)</f>
        <v>0</v>
      </c>
      <c r="S319" s="39">
        <f>IF(ISNA(VLOOKUP(выгрузка__22[[#This Row],[ЛС дилера]],'дилеры участники'!A:A,1,0)),0,1)</f>
        <v>0</v>
      </c>
      <c r="T3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19" s="39">
        <f>IF(T319=1,IF(выгрузка__22[[#This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19" s="39" t="s">
        <v>1892</v>
      </c>
      <c r="X3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19" s="48">
        <f>IF(выгрузка__22[[#This Row],[Дата блокировки]]&lt;&gt;"",1,0)</f>
        <v>0</v>
      </c>
    </row>
    <row r="320" spans="1:25" x14ac:dyDescent="0.25">
      <c r="A320" s="30">
        <v>41561.973865740743</v>
      </c>
      <c r="B320" s="46">
        <v>985504</v>
      </c>
      <c r="C320" s="33">
        <v>8544971</v>
      </c>
      <c r="D320" s="30">
        <v>41554.487500000003</v>
      </c>
      <c r="E320" s="33">
        <f>IF(выгрузка__22[[#This Row],[Дата активации]]&lt;&gt;"",MONTH(выгрузка__22[[#This Row],[Дата активации]]),0)</f>
        <v>10</v>
      </c>
      <c r="F320" s="30">
        <v>41555.868969907409</v>
      </c>
      <c r="G320" s="33">
        <v>64626</v>
      </c>
      <c r="H320" s="33" t="s">
        <v>10</v>
      </c>
      <c r="I320" s="39" t="s">
        <v>1927</v>
      </c>
      <c r="J320" s="33" t="s">
        <v>1925</v>
      </c>
      <c r="K320" s="33">
        <v>30</v>
      </c>
      <c r="L320" s="33">
        <v>1000</v>
      </c>
      <c r="M320" s="33">
        <v>1030</v>
      </c>
      <c r="N320" s="33" t="s">
        <v>1863</v>
      </c>
      <c r="O320" s="30"/>
      <c r="P320" s="39" t="s">
        <v>19</v>
      </c>
      <c r="Q3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20" s="39">
        <f>IF(выгрузка__22[[#This Row],[Дата регистрации]]="",0,1)</f>
        <v>1</v>
      </c>
      <c r="S320" s="39">
        <f>IF(ISNA(VLOOKUP(выгрузка__22[[#This Row],[ЛС дилера]],'дилеры участники'!A:A,1,0)),0,1)</f>
        <v>0</v>
      </c>
      <c r="T3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0" s="39">
        <f>IF(T320=1,IF(выгрузка__22[[#This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20" s="39" t="s">
        <v>1891</v>
      </c>
      <c r="X3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0" s="48">
        <f>IF(выгрузка__22[[#This Row],[Дата блокировки]]&lt;&gt;"",1,0)</f>
        <v>0</v>
      </c>
    </row>
    <row r="321" spans="1:25" x14ac:dyDescent="0.25">
      <c r="A321" s="30">
        <v>41554.559664351851</v>
      </c>
      <c r="B321" s="46">
        <v>917505</v>
      </c>
      <c r="C321" s="33">
        <v>8524780</v>
      </c>
      <c r="D321" s="30">
        <v>41554.480567129627</v>
      </c>
      <c r="E321" s="33">
        <f>IF(выгрузка__22[[#This Row],[Дата активации]]&lt;&gt;"",MONTH(выгрузка__22[[#This Row],[Дата активации]]),0)</f>
        <v>10</v>
      </c>
      <c r="F321" s="30">
        <v>41554.472361111111</v>
      </c>
      <c r="G321" s="33">
        <v>64626</v>
      </c>
      <c r="H321" s="33" t="s">
        <v>10</v>
      </c>
      <c r="I321" s="39" t="s">
        <v>1924</v>
      </c>
      <c r="J321" s="33" t="s">
        <v>1930</v>
      </c>
      <c r="K321" s="33">
        <v>401</v>
      </c>
      <c r="L321" s="33">
        <v>0</v>
      </c>
      <c r="M321" s="33">
        <v>401</v>
      </c>
      <c r="N321" s="33" t="s">
        <v>1863</v>
      </c>
      <c r="O321" s="30"/>
      <c r="P321" s="39" t="s">
        <v>40</v>
      </c>
      <c r="Q3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21" s="39">
        <f>IF(выгрузка__22[[#This Row],[Дата регистрации]]="",0,1)</f>
        <v>1</v>
      </c>
      <c r="S321" s="39">
        <f>IF(ISNA(VLOOKUP(выгрузка__22[[#This Row],[ЛС дилера]],'дилеры участники'!A:A,1,0)),0,1)</f>
        <v>0</v>
      </c>
      <c r="T3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1" s="39">
        <f>IF(T321=1,IF(выгрузка__22[[#This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21" s="39" t="s">
        <v>1893</v>
      </c>
      <c r="X3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1" s="48">
        <f>IF(выгрузка__22[[#This Row],[Дата блокировки]]&lt;&gt;"",1,0)</f>
        <v>0</v>
      </c>
    </row>
    <row r="322" spans="1:25" x14ac:dyDescent="0.25">
      <c r="A322" s="30">
        <v>41562.499722222223</v>
      </c>
      <c r="B322" s="46">
        <v>985210</v>
      </c>
      <c r="C322" s="33">
        <v>8524780</v>
      </c>
      <c r="D322" s="30">
        <v>41554.480567129627</v>
      </c>
      <c r="E322" s="33">
        <f>IF(выгрузка__22[[#This Row],[Дата активации]]&lt;&gt;"",MONTH(выгрузка__22[[#This Row],[Дата активации]]),0)</f>
        <v>10</v>
      </c>
      <c r="F322" s="30">
        <v>41554.472361111111</v>
      </c>
      <c r="G322" s="33">
        <v>64626</v>
      </c>
      <c r="H322" s="33" t="s">
        <v>10</v>
      </c>
      <c r="I322" s="39" t="s">
        <v>1927</v>
      </c>
      <c r="J322" s="33" t="s">
        <v>1930</v>
      </c>
      <c r="K322" s="33">
        <v>401</v>
      </c>
      <c r="L322" s="33">
        <v>0</v>
      </c>
      <c r="M322" s="33">
        <v>401</v>
      </c>
      <c r="N322" s="33" t="s">
        <v>1863</v>
      </c>
      <c r="O322" s="30"/>
      <c r="P322" s="39" t="s">
        <v>40</v>
      </c>
      <c r="Q3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22" s="39">
        <f>IF(выгрузка__22[[#This Row],[Дата регистрации]]="",0,1)</f>
        <v>1</v>
      </c>
      <c r="S322" s="39">
        <f>IF(ISNA(VLOOKUP(выгрузка__22[[#This Row],[ЛС дилера]],'дилеры участники'!A:A,1,0)),0,1)</f>
        <v>0</v>
      </c>
      <c r="T3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2" s="39">
        <f>IF(T322=1,IF(выгрузка__22[[#This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22" s="39" t="s">
        <v>1893</v>
      </c>
      <c r="X3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2" s="48">
        <f>IF(выгрузка__22[[#This Row],[Дата блокировки]]&lt;&gt;"",1,0)</f>
        <v>0</v>
      </c>
    </row>
    <row r="323" spans="1:25" x14ac:dyDescent="0.25">
      <c r="A323" s="30">
        <v>41556.612754629627</v>
      </c>
      <c r="B323" s="46">
        <v>915339</v>
      </c>
      <c r="C323" s="33">
        <v>1753105</v>
      </c>
      <c r="D323" s="30">
        <v>41554.479490740741</v>
      </c>
      <c r="E323" s="33">
        <f>IF(выгрузка__22[[#This Row],[Дата активации]]&lt;&gt;"",MONTH(выгрузка__22[[#This Row],[Дата активации]]),0)</f>
        <v>10</v>
      </c>
      <c r="F323" s="30"/>
      <c r="G323" s="33">
        <v>64626</v>
      </c>
      <c r="H323" s="33" t="s">
        <v>10</v>
      </c>
      <c r="I323" s="39" t="s">
        <v>1924</v>
      </c>
      <c r="J323" s="33" t="s">
        <v>1931</v>
      </c>
      <c r="K323" s="33">
        <v>30</v>
      </c>
      <c r="L323" s="33">
        <v>0</v>
      </c>
      <c r="M323" s="33">
        <v>30</v>
      </c>
      <c r="N323" s="33" t="s">
        <v>1863</v>
      </c>
      <c r="O323" s="30"/>
      <c r="P323" s="39" t="s">
        <v>30</v>
      </c>
      <c r="Q3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23" s="39">
        <f>IF(выгрузка__22[[#This Row],[Дата регистрации]]="",0,1)</f>
        <v>0</v>
      </c>
      <c r="S323" s="39">
        <f>IF(ISNA(VLOOKUP(выгрузка__22[[#This Row],[ЛС дилера]],'дилеры участники'!A:A,1,0)),0,1)</f>
        <v>0</v>
      </c>
      <c r="T3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3" s="39">
        <f>IF(T323=1,IF(выгрузка__22[[#This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23" s="39" t="s">
        <v>1892</v>
      </c>
      <c r="X3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3" s="48">
        <f>IF(выгрузка__22[[#This Row],[Дата блокировки]]&lt;&gt;"",1,0)</f>
        <v>0</v>
      </c>
    </row>
    <row r="324" spans="1:25" x14ac:dyDescent="0.25">
      <c r="A324" s="30">
        <v>41554.50204861111</v>
      </c>
      <c r="B324" s="46">
        <v>910488</v>
      </c>
      <c r="C324" s="33">
        <v>1750483</v>
      </c>
      <c r="D324" s="30">
        <v>41554.466365740744</v>
      </c>
      <c r="E324" s="33">
        <f>IF(выгрузка__22[[#This Row],[Дата активации]]&lt;&gt;"",MONTH(выгрузка__22[[#This Row],[Дата активации]]),0)</f>
        <v>10</v>
      </c>
      <c r="F324" s="30">
        <v>41554.491527777776</v>
      </c>
      <c r="G324" s="33">
        <v>64626</v>
      </c>
      <c r="H324" s="33" t="s">
        <v>10</v>
      </c>
      <c r="I324" s="39" t="s">
        <v>1924</v>
      </c>
      <c r="J324" s="33" t="s">
        <v>1925</v>
      </c>
      <c r="K324" s="33">
        <v>220</v>
      </c>
      <c r="L324" s="33">
        <v>95</v>
      </c>
      <c r="M324" s="33">
        <v>315</v>
      </c>
      <c r="N324" s="33" t="s">
        <v>1863</v>
      </c>
      <c r="O324" s="30"/>
      <c r="P324" s="39" t="s">
        <v>19</v>
      </c>
      <c r="Q3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24" s="39">
        <f>IF(выгрузка__22[[#This Row],[Дата регистрации]]="",0,1)</f>
        <v>1</v>
      </c>
      <c r="S324" s="39">
        <f>IF(ISNA(VLOOKUP(выгрузка__22[[#This Row],[ЛС дилера]],'дилеры участники'!A:A,1,0)),0,1)</f>
        <v>0</v>
      </c>
      <c r="T3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4" s="39">
        <f>IF(T324=1,IF(выгрузка__22[[#This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24" s="39" t="s">
        <v>1891</v>
      </c>
      <c r="X3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4" s="48">
        <f>IF(выгрузка__22[[#This Row],[Дата блокировки]]&lt;&gt;"",1,0)</f>
        <v>0</v>
      </c>
    </row>
    <row r="325" spans="1:25" x14ac:dyDescent="0.25">
      <c r="A325" s="30">
        <v>41561.963553240741</v>
      </c>
      <c r="B325" s="46">
        <v>916888</v>
      </c>
      <c r="C325" s="33">
        <v>1750483</v>
      </c>
      <c r="D325" s="30">
        <v>41554.466365740744</v>
      </c>
      <c r="E325" s="33">
        <f>IF(выгрузка__22[[#This Row],[Дата активации]]&lt;&gt;"",MONTH(выгрузка__22[[#This Row],[Дата активации]]),0)</f>
        <v>10</v>
      </c>
      <c r="F325" s="30">
        <v>41554.491527777776</v>
      </c>
      <c r="G325" s="33">
        <v>64626</v>
      </c>
      <c r="H325" s="33" t="s">
        <v>10</v>
      </c>
      <c r="I325" s="39" t="s">
        <v>1927</v>
      </c>
      <c r="J325" s="33" t="s">
        <v>1925</v>
      </c>
      <c r="K325" s="33">
        <v>220</v>
      </c>
      <c r="L325" s="33">
        <v>95</v>
      </c>
      <c r="M325" s="33">
        <v>315</v>
      </c>
      <c r="N325" s="33" t="s">
        <v>1863</v>
      </c>
      <c r="O325" s="30"/>
      <c r="P325" s="39" t="s">
        <v>19</v>
      </c>
      <c r="Q3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25" s="39">
        <f>IF(выгрузка__22[[#This Row],[Дата регистрации]]="",0,1)</f>
        <v>1</v>
      </c>
      <c r="S325" s="39">
        <f>IF(ISNA(VLOOKUP(выгрузка__22[[#This Row],[ЛС дилера]],'дилеры участники'!A:A,1,0)),0,1)</f>
        <v>0</v>
      </c>
      <c r="T3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5" s="39">
        <f>IF(T325=1,IF(выгрузка__22[[#This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25" s="39" t="s">
        <v>1891</v>
      </c>
      <c r="X3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5" s="48">
        <f>IF(выгрузка__22[[#This Row],[Дата блокировки]]&lt;&gt;"",1,0)</f>
        <v>0</v>
      </c>
    </row>
    <row r="326" spans="1:25" x14ac:dyDescent="0.25">
      <c r="A326" s="30">
        <v>41550.748368055552</v>
      </c>
      <c r="B326" s="46">
        <v>915276</v>
      </c>
      <c r="C326" s="33">
        <v>8543905</v>
      </c>
      <c r="D326" s="30">
        <v>41554.441111111111</v>
      </c>
      <c r="E326" s="33">
        <f>IF(выгрузка__22[[#This Row],[Дата активации]]&lt;&gt;"",MONTH(выгрузка__22[[#This Row],[Дата активации]]),0)</f>
        <v>10</v>
      </c>
      <c r="F326" s="30">
        <v>41550.764733796299</v>
      </c>
      <c r="G326" s="33">
        <v>79956</v>
      </c>
      <c r="H326" s="33" t="s">
        <v>10</v>
      </c>
      <c r="I326" s="39" t="s">
        <v>1924</v>
      </c>
      <c r="J326" s="33" t="s">
        <v>1931</v>
      </c>
      <c r="K326" s="33">
        <v>30</v>
      </c>
      <c r="L326" s="33">
        <v>100</v>
      </c>
      <c r="M326" s="33">
        <v>130</v>
      </c>
      <c r="N326" s="33" t="s">
        <v>1863</v>
      </c>
      <c r="O326" s="30"/>
      <c r="P326" s="39" t="s">
        <v>30</v>
      </c>
      <c r="Q3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26" s="39">
        <f>IF(выгрузка__22[[#This Row],[Дата регистрации]]="",0,1)</f>
        <v>1</v>
      </c>
      <c r="S326" s="39">
        <f>IF(ISNA(VLOOKUP(выгрузка__22[[#This Row],[ЛС дилера]],'дилеры участники'!A:A,1,0)),0,1)</f>
        <v>1</v>
      </c>
      <c r="T3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6" s="39">
        <f>IF(T326=1,IF(выгрузка__22[[#This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26" s="39" t="s">
        <v>1892</v>
      </c>
      <c r="X3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6" s="48">
        <f>IF(выгрузка__22[[#This Row],[Дата блокировки]]&lt;&gt;"",1,0)</f>
        <v>0</v>
      </c>
    </row>
    <row r="327" spans="1:25" x14ac:dyDescent="0.25">
      <c r="A327" s="30">
        <v>41562.591458333336</v>
      </c>
      <c r="B327" s="46">
        <v>916512</v>
      </c>
      <c r="C327" s="33">
        <v>1698592</v>
      </c>
      <c r="D327" s="30">
        <v>41554.418969907405</v>
      </c>
      <c r="E327" s="33">
        <f>IF(выгрузка__22[[#This Row],[Дата активации]]&lt;&gt;"",MONTH(выгрузка__22[[#This Row],[Дата активации]]),0)</f>
        <v>10</v>
      </c>
      <c r="F327" s="30">
        <v>41556.316770833335</v>
      </c>
      <c r="G327" s="33">
        <v>64626</v>
      </c>
      <c r="H327" s="33" t="s">
        <v>10</v>
      </c>
      <c r="I327" s="39" t="s">
        <v>1927</v>
      </c>
      <c r="J327" s="33" t="s">
        <v>1926</v>
      </c>
      <c r="K327" s="33">
        <v>30</v>
      </c>
      <c r="L327" s="33">
        <v>147</v>
      </c>
      <c r="M327" s="33">
        <v>177</v>
      </c>
      <c r="N327" s="33" t="s">
        <v>1863</v>
      </c>
      <c r="O327" s="30"/>
      <c r="P327" s="39" t="s">
        <v>37</v>
      </c>
      <c r="Q3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27" s="39">
        <f>IF(выгрузка__22[[#This Row],[Дата регистрации]]="",0,1)</f>
        <v>1</v>
      </c>
      <c r="S327" s="39">
        <f>IF(ISNA(VLOOKUP(выгрузка__22[[#This Row],[ЛС дилера]],'дилеры участники'!A:A,1,0)),0,1)</f>
        <v>0</v>
      </c>
      <c r="T3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7" s="39">
        <f>IF(T327=1,IF(выгрузка__22[[#This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27" s="39" t="s">
        <v>1895</v>
      </c>
      <c r="X3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7" s="48">
        <f>IF(выгрузка__22[[#This Row],[Дата блокировки]]&lt;&gt;"",1,0)</f>
        <v>0</v>
      </c>
    </row>
    <row r="328" spans="1:25" x14ac:dyDescent="0.25">
      <c r="A328" s="30">
        <v>41562.750983796293</v>
      </c>
      <c r="B328" s="46">
        <v>915322</v>
      </c>
      <c r="C328" s="33">
        <v>8526235</v>
      </c>
      <c r="D328" s="30">
        <v>41554.416238425925</v>
      </c>
      <c r="E328" s="33">
        <f>IF(выгрузка__22[[#This Row],[Дата активации]]&lt;&gt;"",MONTH(выгрузка__22[[#This Row],[Дата активации]]),0)</f>
        <v>10</v>
      </c>
      <c r="F328" s="30">
        <v>41560.464432870373</v>
      </c>
      <c r="G328" s="33">
        <v>57078</v>
      </c>
      <c r="H328" s="33" t="s">
        <v>11</v>
      </c>
      <c r="I328" s="39" t="s">
        <v>1927</v>
      </c>
      <c r="J328" s="33" t="s">
        <v>1926</v>
      </c>
      <c r="K328" s="33">
        <v>90</v>
      </c>
      <c r="L328" s="33">
        <v>0</v>
      </c>
      <c r="M328" s="33">
        <v>90</v>
      </c>
      <c r="N328" s="33" t="s">
        <v>1863</v>
      </c>
      <c r="O328" s="30"/>
      <c r="P328" s="39" t="s">
        <v>37</v>
      </c>
      <c r="Q3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28" s="39">
        <f>IF(выгрузка__22[[#This Row],[Дата регистрации]]="",0,1)</f>
        <v>1</v>
      </c>
      <c r="S328" s="39">
        <f>IF(ISNA(VLOOKUP(выгрузка__22[[#This Row],[ЛС дилера]],'дилеры участники'!A:A,1,0)),0,1)</f>
        <v>1</v>
      </c>
      <c r="T3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8" s="39">
        <f>IF(T328=1,IF(выгрузка__22[[#This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28" s="39" t="s">
        <v>1895</v>
      </c>
      <c r="X3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8" s="48">
        <f>IF(выгрузка__22[[#This Row],[Дата блокировки]]&lt;&gt;"",1,0)</f>
        <v>0</v>
      </c>
    </row>
    <row r="329" spans="1:25" x14ac:dyDescent="0.25">
      <c r="A329" s="30">
        <v>41561.961875000001</v>
      </c>
      <c r="B329" s="46">
        <v>916888</v>
      </c>
      <c r="C329" s="33">
        <v>8526934</v>
      </c>
      <c r="D329" s="30">
        <v>41554.405925925923</v>
      </c>
      <c r="E329" s="33">
        <f>IF(выгрузка__22[[#This Row],[Дата активации]]&lt;&gt;"",MONTH(выгрузка__22[[#This Row],[Дата активации]]),0)</f>
        <v>10</v>
      </c>
      <c r="F329" s="30"/>
      <c r="G329" s="33">
        <v>64626</v>
      </c>
      <c r="H329" s="33" t="s">
        <v>10</v>
      </c>
      <c r="I329" s="39" t="s">
        <v>1927</v>
      </c>
      <c r="J329" s="33" t="s">
        <v>1925</v>
      </c>
      <c r="K329" s="33">
        <v>30</v>
      </c>
      <c r="L329" s="33">
        <v>250</v>
      </c>
      <c r="M329" s="33">
        <v>280</v>
      </c>
      <c r="N329" s="33" t="s">
        <v>1863</v>
      </c>
      <c r="O329" s="30"/>
      <c r="P329" s="39" t="s">
        <v>19</v>
      </c>
      <c r="Q3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29" s="39">
        <f>IF(выгрузка__22[[#This Row],[Дата регистрации]]="",0,1)</f>
        <v>0</v>
      </c>
      <c r="S329" s="39">
        <f>IF(ISNA(VLOOKUP(выгрузка__22[[#This Row],[ЛС дилера]],'дилеры участники'!A:A,1,0)),0,1)</f>
        <v>0</v>
      </c>
      <c r="T3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29" s="39">
        <f>IF(T329=1,IF(выгрузка__22[[#This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29" s="39" t="s">
        <v>1891</v>
      </c>
      <c r="X3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29" s="48">
        <f>IF(выгрузка__22[[#This Row],[Дата блокировки]]&lt;&gt;"",1,0)</f>
        <v>0</v>
      </c>
    </row>
    <row r="330" spans="1:25" x14ac:dyDescent="0.25">
      <c r="A330" s="30">
        <v>41562.597442129627</v>
      </c>
      <c r="B330" s="46">
        <v>916888</v>
      </c>
      <c r="C330" s="33">
        <v>1698724</v>
      </c>
      <c r="D330" s="30">
        <v>41554.400347222225</v>
      </c>
      <c r="E330" s="33">
        <f>IF(выгрузка__22[[#This Row],[Дата активации]]&lt;&gt;"",MONTH(выгрузка__22[[#This Row],[Дата активации]]),0)</f>
        <v>10</v>
      </c>
      <c r="F330" s="30">
        <v>41556.130057870374</v>
      </c>
      <c r="G330" s="33">
        <v>64626</v>
      </c>
      <c r="H330" s="33" t="s">
        <v>10</v>
      </c>
      <c r="I330" s="39" t="s">
        <v>1927</v>
      </c>
      <c r="J330" s="33" t="s">
        <v>1926</v>
      </c>
      <c r="K330" s="33">
        <v>30</v>
      </c>
      <c r="L330" s="33">
        <v>52</v>
      </c>
      <c r="M330" s="33">
        <v>82</v>
      </c>
      <c r="N330" s="33" t="s">
        <v>1863</v>
      </c>
      <c r="O330" s="30"/>
      <c r="P330" s="39" t="s">
        <v>37</v>
      </c>
      <c r="Q3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30" s="39">
        <f>IF(выгрузка__22[[#This Row],[Дата регистрации]]="",0,1)</f>
        <v>1</v>
      </c>
      <c r="S330" s="39">
        <f>IF(ISNA(VLOOKUP(выгрузка__22[[#This Row],[ЛС дилера]],'дилеры участники'!A:A,1,0)),0,1)</f>
        <v>0</v>
      </c>
      <c r="T3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0" s="39">
        <f>IF(T330=1,IF(выгрузка__22[[#This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0" s="39" t="s">
        <v>1895</v>
      </c>
      <c r="X3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0" s="48">
        <f>IF(выгрузка__22[[#This Row],[Дата блокировки]]&lt;&gt;"",1,0)</f>
        <v>0</v>
      </c>
    </row>
    <row r="331" spans="1:25" x14ac:dyDescent="0.25">
      <c r="A331" s="30">
        <v>41556.632303240738</v>
      </c>
      <c r="B331" s="46">
        <v>915339</v>
      </c>
      <c r="C331" s="33">
        <v>1755158</v>
      </c>
      <c r="D331" s="30">
        <v>41554.392800925925</v>
      </c>
      <c r="E331" s="33">
        <f>IF(выгрузка__22[[#This Row],[Дата активации]]&lt;&gt;"",MONTH(выгрузка__22[[#This Row],[Дата активации]]),0)</f>
        <v>10</v>
      </c>
      <c r="F331" s="30"/>
      <c r="G331" s="33">
        <v>64626</v>
      </c>
      <c r="H331" s="33" t="s">
        <v>10</v>
      </c>
      <c r="I331" s="39" t="s">
        <v>1924</v>
      </c>
      <c r="J331" s="33" t="s">
        <v>1931</v>
      </c>
      <c r="K331" s="33">
        <v>30</v>
      </c>
      <c r="L331" s="33">
        <v>0</v>
      </c>
      <c r="M331" s="33">
        <v>30</v>
      </c>
      <c r="N331" s="33" t="s">
        <v>1863</v>
      </c>
      <c r="O331" s="30"/>
      <c r="P331" s="39" t="s">
        <v>30</v>
      </c>
      <c r="Q3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31" s="39">
        <f>IF(выгрузка__22[[#This Row],[Дата регистрации]]="",0,1)</f>
        <v>0</v>
      </c>
      <c r="S331" s="39">
        <f>IF(ISNA(VLOOKUP(выгрузка__22[[#This Row],[ЛС дилера]],'дилеры участники'!A:A,1,0)),0,1)</f>
        <v>0</v>
      </c>
      <c r="T3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1" s="39">
        <f>IF(T331=1,IF(выгрузка__22[[#This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1" s="39" t="s">
        <v>1892</v>
      </c>
      <c r="X3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1" s="48">
        <f>IF(выгрузка__22[[#This Row],[Дата блокировки]]&lt;&gt;"",1,0)</f>
        <v>0</v>
      </c>
    </row>
    <row r="332" spans="1:25" x14ac:dyDescent="0.25">
      <c r="A332" s="30">
        <v>41556.63003472222</v>
      </c>
      <c r="B332" s="46">
        <v>915339</v>
      </c>
      <c r="C332" s="33">
        <v>1755155</v>
      </c>
      <c r="D332" s="30">
        <v>41554.391863425924</v>
      </c>
      <c r="E332" s="33">
        <f>IF(выгрузка__22[[#This Row],[Дата активации]]&lt;&gt;"",MONTH(выгрузка__22[[#This Row],[Дата активации]]),0)</f>
        <v>10</v>
      </c>
      <c r="F332" s="30"/>
      <c r="G332" s="33">
        <v>64626</v>
      </c>
      <c r="H332" s="33" t="s">
        <v>10</v>
      </c>
      <c r="I332" s="39" t="s">
        <v>1924</v>
      </c>
      <c r="J332" s="33" t="s">
        <v>1931</v>
      </c>
      <c r="K332" s="33">
        <v>30</v>
      </c>
      <c r="L332" s="33">
        <v>0</v>
      </c>
      <c r="M332" s="33">
        <v>30</v>
      </c>
      <c r="N332" s="33" t="s">
        <v>1863</v>
      </c>
      <c r="O332" s="30"/>
      <c r="P332" s="39" t="s">
        <v>30</v>
      </c>
      <c r="Q3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32" s="39">
        <f>IF(выгрузка__22[[#This Row],[Дата регистрации]]="",0,1)</f>
        <v>0</v>
      </c>
      <c r="S332" s="39">
        <f>IF(ISNA(VLOOKUP(выгрузка__22[[#This Row],[ЛС дилера]],'дилеры участники'!A:A,1,0)),0,1)</f>
        <v>0</v>
      </c>
      <c r="T3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2" s="39">
        <f>IF(T332=1,IF(выгрузка__22[[#This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2" s="39" t="s">
        <v>1892</v>
      </c>
      <c r="X3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2" s="48">
        <f>IF(выгрузка__22[[#This Row],[Дата блокировки]]&lt;&gt;"",1,0)</f>
        <v>0</v>
      </c>
    </row>
    <row r="333" spans="1:25" x14ac:dyDescent="0.25">
      <c r="A333" s="30">
        <v>41561.961770833332</v>
      </c>
      <c r="B333" s="46">
        <v>916888</v>
      </c>
      <c r="C333" s="33">
        <v>8526892</v>
      </c>
      <c r="D333" s="30">
        <v>41554.355416666665</v>
      </c>
      <c r="E333" s="33">
        <f>IF(выгрузка__22[[#This Row],[Дата активации]]&lt;&gt;"",MONTH(выгрузка__22[[#This Row],[Дата активации]]),0)</f>
        <v>10</v>
      </c>
      <c r="F333" s="30"/>
      <c r="G333" s="33">
        <v>64626</v>
      </c>
      <c r="H333" s="33" t="s">
        <v>10</v>
      </c>
      <c r="I333" s="39" t="s">
        <v>1927</v>
      </c>
      <c r="J333" s="33" t="s">
        <v>1925</v>
      </c>
      <c r="K333" s="33">
        <v>30</v>
      </c>
      <c r="L333" s="33">
        <v>0</v>
      </c>
      <c r="M333" s="33">
        <v>30</v>
      </c>
      <c r="N333" s="33" t="s">
        <v>1863</v>
      </c>
      <c r="O333" s="30"/>
      <c r="P333" s="39" t="s">
        <v>19</v>
      </c>
      <c r="Q3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33" s="39">
        <f>IF(выгрузка__22[[#This Row],[Дата регистрации]]="",0,1)</f>
        <v>0</v>
      </c>
      <c r="S333" s="39">
        <f>IF(ISNA(VLOOKUP(выгрузка__22[[#This Row],[ЛС дилера]],'дилеры участники'!A:A,1,0)),0,1)</f>
        <v>0</v>
      </c>
      <c r="T3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3" s="39">
        <f>IF(T333=1,IF(выгрузка__22[[#This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3" s="39" t="s">
        <v>1891</v>
      </c>
      <c r="X3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3" s="48">
        <f>IF(выгрузка__22[[#This Row],[Дата блокировки]]&lt;&gt;"",1,0)</f>
        <v>0</v>
      </c>
    </row>
    <row r="334" spans="1:25" x14ac:dyDescent="0.25">
      <c r="A334" s="30">
        <v>41555.874247685184</v>
      </c>
      <c r="B334" s="46">
        <v>985190</v>
      </c>
      <c r="C334" s="33">
        <v>8523714</v>
      </c>
      <c r="D334" s="30">
        <v>41554.335162037038</v>
      </c>
      <c r="E334" s="33">
        <f>IF(выгрузка__22[[#This Row],[Дата активации]]&lt;&gt;"",MONTH(выгрузка__22[[#This Row],[Дата активации]]),0)</f>
        <v>10</v>
      </c>
      <c r="F334" s="30"/>
      <c r="G334" s="33">
        <v>64628</v>
      </c>
      <c r="H334" s="33" t="s">
        <v>10</v>
      </c>
      <c r="I334" s="39" t="s">
        <v>1924</v>
      </c>
      <c r="J334" s="33" t="s">
        <v>1933</v>
      </c>
      <c r="K334" s="33">
        <v>150</v>
      </c>
      <c r="L334" s="33">
        <v>0</v>
      </c>
      <c r="M334" s="33">
        <v>149.9999</v>
      </c>
      <c r="N334" s="33" t="s">
        <v>1863</v>
      </c>
      <c r="O334" s="30"/>
      <c r="P334" s="39" t="s">
        <v>1883</v>
      </c>
      <c r="Q3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34" s="39">
        <f>IF(выгрузка__22[[#This Row],[Дата регистрации]]="",0,1)</f>
        <v>0</v>
      </c>
      <c r="S334" s="39">
        <f>IF(ISNA(VLOOKUP(выгрузка__22[[#This Row],[ЛС дилера]],'дилеры участники'!A:A,1,0)),0,1)</f>
        <v>0</v>
      </c>
      <c r="T33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3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334" s="39">
        <f>IF(T334=1,IF(выгрузка__22[[#This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4" s="39" t="s">
        <v>1897</v>
      </c>
      <c r="X3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4" s="48">
        <f>IF(выгрузка__22[[#This Row],[Дата блокировки]]&lt;&gt;"",1,0)</f>
        <v>0</v>
      </c>
    </row>
    <row r="335" spans="1:25" x14ac:dyDescent="0.25">
      <c r="A335" s="30">
        <v>41561.964594907404</v>
      </c>
      <c r="B335" s="46">
        <v>916888</v>
      </c>
      <c r="C335" s="33">
        <v>1753765</v>
      </c>
      <c r="D335" s="30">
        <v>41554.328923611109</v>
      </c>
      <c r="E335" s="33">
        <f>IF(выгрузка__22[[#This Row],[Дата активации]]&lt;&gt;"",MONTH(выгрузка__22[[#This Row],[Дата активации]]),0)</f>
        <v>10</v>
      </c>
      <c r="F335" s="30"/>
      <c r="G335" s="33">
        <v>64626</v>
      </c>
      <c r="H335" s="33" t="s">
        <v>10</v>
      </c>
      <c r="I335" s="39" t="s">
        <v>1927</v>
      </c>
      <c r="J335" s="33" t="s">
        <v>1925</v>
      </c>
      <c r="K335" s="33">
        <v>220</v>
      </c>
      <c r="L335" s="33">
        <v>0</v>
      </c>
      <c r="M335" s="33">
        <v>220</v>
      </c>
      <c r="N335" s="33" t="s">
        <v>1863</v>
      </c>
      <c r="O335" s="30"/>
      <c r="P335" s="39" t="s">
        <v>19</v>
      </c>
      <c r="Q3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35" s="39">
        <f>IF(выгрузка__22[[#This Row],[Дата регистрации]]="",0,1)</f>
        <v>0</v>
      </c>
      <c r="S335" s="39">
        <f>IF(ISNA(VLOOKUP(выгрузка__22[[#This Row],[ЛС дилера]],'дилеры участники'!A:A,1,0)),0,1)</f>
        <v>0</v>
      </c>
      <c r="T3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5" s="39">
        <f>IF(T335=1,IF(выгрузка__22[[#This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35" s="39" t="s">
        <v>1891</v>
      </c>
      <c r="X3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5" s="48">
        <f>IF(выгрузка__22[[#This Row],[Дата блокировки]]&lt;&gt;"",1,0)</f>
        <v>0</v>
      </c>
    </row>
    <row r="336" spans="1:25" x14ac:dyDescent="0.25">
      <c r="A336" s="30">
        <v>41561.974270833336</v>
      </c>
      <c r="B336" s="46">
        <v>985504</v>
      </c>
      <c r="C336" s="33">
        <v>8545218</v>
      </c>
      <c r="D336" s="30">
        <v>41553.957557870373</v>
      </c>
      <c r="E336" s="33">
        <f>IF(выгрузка__22[[#This Row],[Дата активации]]&lt;&gt;"",MONTH(выгрузка__22[[#This Row],[Дата активации]]),0)</f>
        <v>10</v>
      </c>
      <c r="F336" s="30">
        <v>41556.440578703703</v>
      </c>
      <c r="G336" s="33">
        <v>64626</v>
      </c>
      <c r="H336" s="33" t="s">
        <v>10</v>
      </c>
      <c r="I336" s="39" t="s">
        <v>1927</v>
      </c>
      <c r="J336" s="33" t="s">
        <v>1925</v>
      </c>
      <c r="K336" s="33">
        <v>30</v>
      </c>
      <c r="L336" s="33">
        <v>192.01</v>
      </c>
      <c r="M336" s="33">
        <v>222.01</v>
      </c>
      <c r="N336" s="33" t="s">
        <v>1863</v>
      </c>
      <c r="O336" s="30"/>
      <c r="P336" s="39" t="s">
        <v>19</v>
      </c>
      <c r="Q3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36" s="39">
        <f>IF(выгрузка__22[[#This Row],[Дата регистрации]]="",0,1)</f>
        <v>1</v>
      </c>
      <c r="S336" s="39">
        <f>IF(ISNA(VLOOKUP(выгрузка__22[[#This Row],[ЛС дилера]],'дилеры участники'!A:A,1,0)),0,1)</f>
        <v>0</v>
      </c>
      <c r="T3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6" s="39">
        <f>IF(T336=1,IF(выгрузка__22[[#This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36" s="39" t="s">
        <v>1891</v>
      </c>
      <c r="X3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6" s="48">
        <f>IF(выгрузка__22[[#This Row],[Дата блокировки]]&lt;&gt;"",1,0)</f>
        <v>0</v>
      </c>
    </row>
    <row r="337" spans="1:25" x14ac:dyDescent="0.25">
      <c r="A337" s="30">
        <v>41555.669930555552</v>
      </c>
      <c r="B337" s="46">
        <v>910466</v>
      </c>
      <c r="C337" s="33">
        <v>8547475</v>
      </c>
      <c r="D337" s="30">
        <v>41553.948506944442</v>
      </c>
      <c r="E337" s="33">
        <f>IF(выгрузка__22[[#This Row],[Дата активации]]&lt;&gt;"",MONTH(выгрузка__22[[#This Row],[Дата активации]]),0)</f>
        <v>10</v>
      </c>
      <c r="F337" s="30"/>
      <c r="G337" s="33">
        <v>64628</v>
      </c>
      <c r="H337" s="33" t="s">
        <v>10</v>
      </c>
      <c r="I337" s="39" t="s">
        <v>1924</v>
      </c>
      <c r="J337" s="33" t="s">
        <v>1926</v>
      </c>
      <c r="K337" s="33">
        <v>30</v>
      </c>
      <c r="L337" s="33">
        <v>0</v>
      </c>
      <c r="M337" s="33">
        <v>30</v>
      </c>
      <c r="N337" s="33" t="s">
        <v>1863</v>
      </c>
      <c r="O337" s="30"/>
      <c r="P337" s="39" t="s">
        <v>37</v>
      </c>
      <c r="Q3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37" s="39">
        <f>IF(выгрузка__22[[#This Row],[Дата регистрации]]="",0,1)</f>
        <v>0</v>
      </c>
      <c r="S337" s="39">
        <f>IF(ISNA(VLOOKUP(выгрузка__22[[#This Row],[ЛС дилера]],'дилеры участники'!A:A,1,0)),0,1)</f>
        <v>0</v>
      </c>
      <c r="T3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7" s="39">
        <f>IF(T337=1,IF(выгрузка__22[[#This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7" s="39" t="s">
        <v>1895</v>
      </c>
      <c r="X3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7" s="48">
        <f>IF(выгрузка__22[[#This Row],[Дата блокировки]]&lt;&gt;"",1,0)</f>
        <v>0</v>
      </c>
    </row>
    <row r="338" spans="1:25" x14ac:dyDescent="0.25">
      <c r="A338" s="30">
        <v>41562.598553240743</v>
      </c>
      <c r="B338" s="46">
        <v>916888</v>
      </c>
      <c r="C338" s="33">
        <v>1698730</v>
      </c>
      <c r="D338" s="30">
        <v>41553.873113425929</v>
      </c>
      <c r="E338" s="33">
        <f>IF(выгрузка__22[[#This Row],[Дата активации]]&lt;&gt;"",MONTH(выгрузка__22[[#This Row],[Дата активации]]),0)</f>
        <v>10</v>
      </c>
      <c r="F338" s="30">
        <v>41556.129884259259</v>
      </c>
      <c r="G338" s="33">
        <v>64626</v>
      </c>
      <c r="H338" s="33" t="s">
        <v>10</v>
      </c>
      <c r="I338" s="39" t="s">
        <v>1927</v>
      </c>
      <c r="J338" s="33" t="s">
        <v>1926</v>
      </c>
      <c r="K338" s="33">
        <v>30</v>
      </c>
      <c r="L338" s="33">
        <v>0</v>
      </c>
      <c r="M338" s="33">
        <v>30</v>
      </c>
      <c r="N338" s="33" t="s">
        <v>1863</v>
      </c>
      <c r="O338" s="30"/>
      <c r="P338" s="39" t="s">
        <v>37</v>
      </c>
      <c r="Q3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38" s="39">
        <f>IF(выгрузка__22[[#This Row],[Дата регистрации]]="",0,1)</f>
        <v>1</v>
      </c>
      <c r="S338" s="39">
        <f>IF(ISNA(VLOOKUP(выгрузка__22[[#This Row],[ЛС дилера]],'дилеры участники'!A:A,1,0)),0,1)</f>
        <v>0</v>
      </c>
      <c r="T3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8" s="39">
        <f>IF(T338=1,IF(выгрузка__22[[#This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8" s="39" t="s">
        <v>1895</v>
      </c>
      <c r="X3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8" s="48">
        <f>IF(выгрузка__22[[#This Row],[Дата блокировки]]&lt;&gt;"",1,0)</f>
        <v>0</v>
      </c>
    </row>
    <row r="339" spans="1:25" x14ac:dyDescent="0.25">
      <c r="A339" s="30">
        <v>41562.587233796294</v>
      </c>
      <c r="B339" s="46">
        <v>916512</v>
      </c>
      <c r="C339" s="33">
        <v>1697823</v>
      </c>
      <c r="D339" s="30">
        <v>41553.871863425928</v>
      </c>
      <c r="E339" s="33">
        <f>IF(выгрузка__22[[#This Row],[Дата активации]]&lt;&gt;"",MONTH(выгрузка__22[[#This Row],[Дата активации]]),0)</f>
        <v>10</v>
      </c>
      <c r="F339" s="30">
        <v>41555.911527777775</v>
      </c>
      <c r="G339" s="33">
        <v>64626</v>
      </c>
      <c r="H339" s="33" t="s">
        <v>10</v>
      </c>
      <c r="I339" s="39" t="s">
        <v>1927</v>
      </c>
      <c r="J339" s="33" t="s">
        <v>1926</v>
      </c>
      <c r="K339" s="33">
        <v>30</v>
      </c>
      <c r="L339" s="33">
        <v>0</v>
      </c>
      <c r="M339" s="33">
        <v>30</v>
      </c>
      <c r="N339" s="33" t="s">
        <v>1863</v>
      </c>
      <c r="O339" s="30"/>
      <c r="P339" s="39" t="s">
        <v>37</v>
      </c>
      <c r="Q3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39" s="39">
        <f>IF(выгрузка__22[[#This Row],[Дата регистрации]]="",0,1)</f>
        <v>1</v>
      </c>
      <c r="S339" s="39">
        <f>IF(ISNA(VLOOKUP(выгрузка__22[[#This Row],[ЛС дилера]],'дилеры участники'!A:A,1,0)),0,1)</f>
        <v>0</v>
      </c>
      <c r="T3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39" s="39">
        <f>IF(T339=1,IF(выгрузка__22[[#This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39" s="39" t="s">
        <v>1895</v>
      </c>
      <c r="X3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39" s="48">
        <f>IF(выгрузка__22[[#This Row],[Дата блокировки]]&lt;&gt;"",1,0)</f>
        <v>0</v>
      </c>
    </row>
    <row r="340" spans="1:25" x14ac:dyDescent="0.25">
      <c r="A340" s="30">
        <v>41557.85833333333</v>
      </c>
      <c r="B340" s="46">
        <v>910432</v>
      </c>
      <c r="C340" s="33">
        <v>1753419</v>
      </c>
      <c r="D340" s="30">
        <v>41553.846828703703</v>
      </c>
      <c r="E340" s="33">
        <f>IF(выгрузка__22[[#This Row],[Дата активации]]&lt;&gt;"",MONTH(выгрузка__22[[#This Row],[Дата активации]]),0)</f>
        <v>10</v>
      </c>
      <c r="F340" s="30"/>
      <c r="G340" s="33">
        <v>64628</v>
      </c>
      <c r="H340" s="33" t="s">
        <v>10</v>
      </c>
      <c r="I340" s="39" t="s">
        <v>1924</v>
      </c>
      <c r="J340" s="33" t="s">
        <v>1925</v>
      </c>
      <c r="K340" s="33">
        <v>220</v>
      </c>
      <c r="L340" s="33">
        <v>0</v>
      </c>
      <c r="M340" s="33">
        <v>220</v>
      </c>
      <c r="N340" s="33" t="s">
        <v>1863</v>
      </c>
      <c r="O340" s="30"/>
      <c r="P340" s="39" t="s">
        <v>19</v>
      </c>
      <c r="Q3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0" s="39">
        <f>IF(выгрузка__22[[#This Row],[Дата регистрации]]="",0,1)</f>
        <v>0</v>
      </c>
      <c r="S340" s="39">
        <f>IF(ISNA(VLOOKUP(выгрузка__22[[#This Row],[ЛС дилера]],'дилеры участники'!A:A,1,0)),0,1)</f>
        <v>0</v>
      </c>
      <c r="T3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0" s="39">
        <f>IF(T340=1,IF(выгрузка__22[[#This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40" s="39" t="s">
        <v>1891</v>
      </c>
      <c r="X3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0" s="48">
        <f>IF(выгрузка__22[[#This Row],[Дата блокировки]]&lt;&gt;"",1,0)</f>
        <v>0</v>
      </c>
    </row>
    <row r="341" spans="1:25" x14ac:dyDescent="0.25">
      <c r="A341" s="30">
        <v>41555.624756944446</v>
      </c>
      <c r="B341" s="46">
        <v>916658</v>
      </c>
      <c r="C341" s="33">
        <v>1753419</v>
      </c>
      <c r="D341" s="30">
        <v>41553.846828703703</v>
      </c>
      <c r="E341" s="33">
        <f>IF(выгрузка__22[[#This Row],[Дата активации]]&lt;&gt;"",MONTH(выгрузка__22[[#This Row],[Дата активации]]),0)</f>
        <v>10</v>
      </c>
      <c r="F341" s="30"/>
      <c r="G341" s="33">
        <v>64628</v>
      </c>
      <c r="H341" s="33" t="s">
        <v>10</v>
      </c>
      <c r="I341" s="39" t="s">
        <v>1924</v>
      </c>
      <c r="J341" s="33" t="s">
        <v>1925</v>
      </c>
      <c r="K341" s="33">
        <v>220</v>
      </c>
      <c r="L341" s="33">
        <v>0</v>
      </c>
      <c r="M341" s="33">
        <v>220</v>
      </c>
      <c r="N341" s="33" t="s">
        <v>1863</v>
      </c>
      <c r="O341" s="30"/>
      <c r="P341" s="39" t="s">
        <v>19</v>
      </c>
      <c r="Q3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1" s="39">
        <f>IF(выгрузка__22[[#This Row],[Дата регистрации]]="",0,1)</f>
        <v>0</v>
      </c>
      <c r="S341" s="39">
        <f>IF(ISNA(VLOOKUP(выгрузка__22[[#This Row],[ЛС дилера]],'дилеры участники'!A:A,1,0)),0,1)</f>
        <v>0</v>
      </c>
      <c r="T3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1" s="39">
        <f>IF(T341=1,IF(выгрузка__22[[#This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41" s="39" t="s">
        <v>1891</v>
      </c>
      <c r="X3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1" s="48">
        <f>IF(выгрузка__22[[#This Row],[Дата блокировки]]&lt;&gt;"",1,0)</f>
        <v>0</v>
      </c>
    </row>
    <row r="342" spans="1:25" x14ac:dyDescent="0.25">
      <c r="A342" s="30">
        <v>41554.478738425925</v>
      </c>
      <c r="B342" s="46">
        <v>916043</v>
      </c>
      <c r="C342" s="33">
        <v>1753431</v>
      </c>
      <c r="D342" s="30">
        <v>41553.802858796298</v>
      </c>
      <c r="E342" s="33">
        <f>IF(выгрузка__22[[#This Row],[Дата активации]]&lt;&gt;"",MONTH(выгрузка__22[[#This Row],[Дата активации]]),0)</f>
        <v>10</v>
      </c>
      <c r="F342" s="30">
        <v>41559.455555555556</v>
      </c>
      <c r="G342" s="33">
        <v>64628</v>
      </c>
      <c r="H342" s="33" t="s">
        <v>10</v>
      </c>
      <c r="I342" s="39" t="s">
        <v>1924</v>
      </c>
      <c r="J342" s="33" t="s">
        <v>1925</v>
      </c>
      <c r="K342" s="33">
        <v>220</v>
      </c>
      <c r="L342" s="33">
        <v>0</v>
      </c>
      <c r="M342" s="33">
        <v>220</v>
      </c>
      <c r="N342" s="33" t="s">
        <v>1863</v>
      </c>
      <c r="O342" s="30"/>
      <c r="P342" s="39" t="s">
        <v>19</v>
      </c>
      <c r="Q3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2" s="39">
        <f>IF(выгрузка__22[[#This Row],[Дата регистрации]]="",0,1)</f>
        <v>1</v>
      </c>
      <c r="S342" s="39">
        <f>IF(ISNA(VLOOKUP(выгрузка__22[[#This Row],[ЛС дилера]],'дилеры участники'!A:A,1,0)),0,1)</f>
        <v>0</v>
      </c>
      <c r="T3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2" s="39">
        <f>IF(T342=1,IF(выгрузка__22[[#This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42" s="39" t="s">
        <v>1891</v>
      </c>
      <c r="X3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2" s="48">
        <f>IF(выгрузка__22[[#This Row],[Дата блокировки]]&lt;&gt;"",1,0)</f>
        <v>0</v>
      </c>
    </row>
    <row r="343" spans="1:25" x14ac:dyDescent="0.25">
      <c r="A343" s="30">
        <v>41555.627708333333</v>
      </c>
      <c r="B343" s="46">
        <v>916658</v>
      </c>
      <c r="C343" s="33">
        <v>1753431</v>
      </c>
      <c r="D343" s="30">
        <v>41553.802858796298</v>
      </c>
      <c r="E343" s="33">
        <f>IF(выгрузка__22[[#This Row],[Дата активации]]&lt;&gt;"",MONTH(выгрузка__22[[#This Row],[Дата активации]]),0)</f>
        <v>10</v>
      </c>
      <c r="F343" s="30">
        <v>41559.455555555556</v>
      </c>
      <c r="G343" s="33">
        <v>64628</v>
      </c>
      <c r="H343" s="33" t="s">
        <v>10</v>
      </c>
      <c r="I343" s="39" t="s">
        <v>1924</v>
      </c>
      <c r="J343" s="33" t="s">
        <v>1925</v>
      </c>
      <c r="K343" s="33">
        <v>220</v>
      </c>
      <c r="L343" s="33">
        <v>0</v>
      </c>
      <c r="M343" s="33">
        <v>220</v>
      </c>
      <c r="N343" s="33" t="s">
        <v>1863</v>
      </c>
      <c r="O343" s="30"/>
      <c r="P343" s="39" t="s">
        <v>19</v>
      </c>
      <c r="Q3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3" s="39">
        <f>IF(выгрузка__22[[#This Row],[Дата регистрации]]="",0,1)</f>
        <v>1</v>
      </c>
      <c r="S343" s="39">
        <f>IF(ISNA(VLOOKUP(выгрузка__22[[#This Row],[ЛС дилера]],'дилеры участники'!A:A,1,0)),0,1)</f>
        <v>0</v>
      </c>
      <c r="T3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3" s="39">
        <f>IF(T343=1,IF(выгрузка__22[[#This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43" s="39" t="s">
        <v>1891</v>
      </c>
      <c r="X3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3" s="48">
        <f>IF(выгрузка__22[[#This Row],[Дата блокировки]]&lt;&gt;"",1,0)</f>
        <v>0</v>
      </c>
    </row>
    <row r="344" spans="1:25" x14ac:dyDescent="0.25">
      <c r="A344" s="30">
        <v>41556.614687499998</v>
      </c>
      <c r="B344" s="46">
        <v>910470</v>
      </c>
      <c r="C344" s="33">
        <v>8544232</v>
      </c>
      <c r="D344" s="30">
        <v>41553.781724537039</v>
      </c>
      <c r="E344" s="33">
        <f>IF(выгрузка__22[[#This Row],[Дата активации]]&lt;&gt;"",MONTH(выгрузка__22[[#This Row],[Дата активации]]),0)</f>
        <v>10</v>
      </c>
      <c r="F344" s="30"/>
      <c r="G344" s="33">
        <v>64628</v>
      </c>
      <c r="H344" s="33" t="s">
        <v>10</v>
      </c>
      <c r="I344" s="39" t="s">
        <v>1924</v>
      </c>
      <c r="J344" s="33" t="s">
        <v>1925</v>
      </c>
      <c r="K344" s="33">
        <v>30</v>
      </c>
      <c r="L344" s="33">
        <v>200</v>
      </c>
      <c r="M344" s="33">
        <v>230</v>
      </c>
      <c r="N344" s="33" t="s">
        <v>1863</v>
      </c>
      <c r="O344" s="30"/>
      <c r="P344" s="39" t="s">
        <v>19</v>
      </c>
      <c r="Q3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4" s="39">
        <f>IF(выгрузка__22[[#This Row],[Дата регистрации]]="",0,1)</f>
        <v>0</v>
      </c>
      <c r="S344" s="39">
        <f>IF(ISNA(VLOOKUP(выгрузка__22[[#This Row],[ЛС дилера]],'дилеры участники'!A:A,1,0)),0,1)</f>
        <v>0</v>
      </c>
      <c r="T3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4" s="39">
        <f>IF(T344=1,IF(выгрузка__22[[#This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44" s="39" t="s">
        <v>1891</v>
      </c>
      <c r="X3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4" s="48">
        <f>IF(выгрузка__22[[#This Row],[Дата блокировки]]&lt;&gt;"",1,0)</f>
        <v>0</v>
      </c>
    </row>
    <row r="345" spans="1:25" x14ac:dyDescent="0.25">
      <c r="A345" s="30">
        <v>41558.983553240738</v>
      </c>
      <c r="B345" s="46">
        <v>916527</v>
      </c>
      <c r="C345" s="33">
        <v>1754825</v>
      </c>
      <c r="D345" s="30">
        <v>41553.781354166669</v>
      </c>
      <c r="E345" s="33">
        <f>IF(выгрузка__22[[#This Row],[Дата активации]]&lt;&gt;"",MONTH(выгрузка__22[[#This Row],[Дата активации]]),0)</f>
        <v>10</v>
      </c>
      <c r="F345" s="30"/>
      <c r="G345" s="33">
        <v>64626</v>
      </c>
      <c r="H345" s="33" t="s">
        <v>10</v>
      </c>
      <c r="I345" s="39" t="s">
        <v>1924</v>
      </c>
      <c r="J345" s="33" t="s">
        <v>1931</v>
      </c>
      <c r="K345" s="33">
        <v>30</v>
      </c>
      <c r="L345" s="33">
        <v>1000</v>
      </c>
      <c r="M345" s="33">
        <v>1030</v>
      </c>
      <c r="N345" s="33" t="s">
        <v>1863</v>
      </c>
      <c r="O345" s="30"/>
      <c r="P345" s="39" t="s">
        <v>30</v>
      </c>
      <c r="Q3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5" s="39">
        <f>IF(выгрузка__22[[#This Row],[Дата регистрации]]="",0,1)</f>
        <v>0</v>
      </c>
      <c r="S345" s="39">
        <f>IF(ISNA(VLOOKUP(выгрузка__22[[#This Row],[ЛС дилера]],'дилеры участники'!A:A,1,0)),0,1)</f>
        <v>0</v>
      </c>
      <c r="T3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5" s="39">
        <f>IF(T345=1,IF(выгрузка__22[[#This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45" s="39" t="s">
        <v>1892</v>
      </c>
      <c r="X3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5" s="48">
        <f>IF(выгрузка__22[[#This Row],[Дата блокировки]]&lt;&gt;"",1,0)</f>
        <v>0</v>
      </c>
    </row>
    <row r="346" spans="1:25" x14ac:dyDescent="0.25">
      <c r="A346" s="30">
        <v>41554.673738425925</v>
      </c>
      <c r="B346" s="46">
        <v>916534</v>
      </c>
      <c r="C346" s="33">
        <v>1698351</v>
      </c>
      <c r="D346" s="30">
        <v>41553.77175925926</v>
      </c>
      <c r="E346" s="33">
        <f>IF(выгрузка__22[[#This Row],[Дата активации]]&lt;&gt;"",MONTH(выгрузка__22[[#This Row],[Дата активации]]),0)</f>
        <v>10</v>
      </c>
      <c r="F346" s="30">
        <v>41556.162083333336</v>
      </c>
      <c r="G346" s="33">
        <v>64626</v>
      </c>
      <c r="H346" s="33" t="s">
        <v>10</v>
      </c>
      <c r="I346" s="39" t="s">
        <v>1924</v>
      </c>
      <c r="J346" s="33" t="s">
        <v>1931</v>
      </c>
      <c r="K346" s="33">
        <v>30</v>
      </c>
      <c r="L346" s="33">
        <v>0</v>
      </c>
      <c r="M346" s="33">
        <v>30</v>
      </c>
      <c r="N346" s="33" t="s">
        <v>1863</v>
      </c>
      <c r="O346" s="30"/>
      <c r="P346" s="39" t="s">
        <v>30</v>
      </c>
      <c r="Q3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6" s="39">
        <f>IF(выгрузка__22[[#This Row],[Дата регистрации]]="",0,1)</f>
        <v>1</v>
      </c>
      <c r="S346" s="39">
        <f>IF(ISNA(VLOOKUP(выгрузка__22[[#This Row],[ЛС дилера]],'дилеры участники'!A:A,1,0)),0,1)</f>
        <v>0</v>
      </c>
      <c r="T3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6" s="39">
        <f>IF(T346=1,IF(выгрузка__22[[#This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46" s="39" t="s">
        <v>1892</v>
      </c>
      <c r="X3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6" s="48">
        <f>IF(выгрузка__22[[#This Row],[Дата блокировки]]&lt;&gt;"",1,0)</f>
        <v>0</v>
      </c>
    </row>
    <row r="347" spans="1:25" x14ac:dyDescent="0.25">
      <c r="A347" s="30">
        <v>41562.598749999997</v>
      </c>
      <c r="B347" s="46">
        <v>916888</v>
      </c>
      <c r="C347" s="33">
        <v>1698730</v>
      </c>
      <c r="D347" s="30">
        <v>41553.762708333335</v>
      </c>
      <c r="E347" s="33">
        <f>IF(выгрузка__22[[#This Row],[Дата активации]]&lt;&gt;"",MONTH(выгрузка__22[[#This Row],[Дата активации]]),0)</f>
        <v>10</v>
      </c>
      <c r="F347" s="30">
        <v>41556.129699074074</v>
      </c>
      <c r="G347" s="33">
        <v>64626</v>
      </c>
      <c r="H347" s="33" t="s">
        <v>10</v>
      </c>
      <c r="I347" s="39" t="s">
        <v>1927</v>
      </c>
      <c r="J347" s="33" t="s">
        <v>1926</v>
      </c>
      <c r="K347" s="33">
        <v>30</v>
      </c>
      <c r="L347" s="33">
        <v>43</v>
      </c>
      <c r="M347" s="33">
        <v>73</v>
      </c>
      <c r="N347" s="33" t="s">
        <v>1863</v>
      </c>
      <c r="O347" s="30"/>
      <c r="P347" s="39" t="s">
        <v>37</v>
      </c>
      <c r="Q3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47" s="39">
        <f>IF(выгрузка__22[[#This Row],[Дата регистрации]]="",0,1)</f>
        <v>1</v>
      </c>
      <c r="S347" s="39">
        <f>IF(ISNA(VLOOKUP(выгрузка__22[[#This Row],[ЛС дилера]],'дилеры участники'!A:A,1,0)),0,1)</f>
        <v>0</v>
      </c>
      <c r="T3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7" s="39">
        <f>IF(T347=1,IF(выгрузка__22[[#This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47" s="39" t="s">
        <v>1895</v>
      </c>
      <c r="X3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7" s="48">
        <f>IF(выгрузка__22[[#This Row],[Дата блокировки]]&lt;&gt;"",1,0)</f>
        <v>0</v>
      </c>
    </row>
    <row r="348" spans="1:25" x14ac:dyDescent="0.25">
      <c r="A348" s="30">
        <v>41558.998865740738</v>
      </c>
      <c r="B348" s="46">
        <v>916527</v>
      </c>
      <c r="C348" s="33">
        <v>1754834</v>
      </c>
      <c r="D348" s="30">
        <v>41553.760613425926</v>
      </c>
      <c r="E348" s="33">
        <f>IF(выгрузка__22[[#This Row],[Дата активации]]&lt;&gt;"",MONTH(выгрузка__22[[#This Row],[Дата активации]]),0)</f>
        <v>10</v>
      </c>
      <c r="F348" s="30"/>
      <c r="G348" s="33">
        <v>64626</v>
      </c>
      <c r="H348" s="33" t="s">
        <v>10</v>
      </c>
      <c r="I348" s="39" t="s">
        <v>1924</v>
      </c>
      <c r="J348" s="33" t="s">
        <v>1931</v>
      </c>
      <c r="K348" s="33">
        <v>30</v>
      </c>
      <c r="L348" s="33">
        <v>0</v>
      </c>
      <c r="M348" s="33">
        <v>30</v>
      </c>
      <c r="N348" s="33" t="s">
        <v>1863</v>
      </c>
      <c r="O348" s="30"/>
      <c r="P348" s="39" t="s">
        <v>30</v>
      </c>
      <c r="Q3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8" s="39">
        <f>IF(выгрузка__22[[#This Row],[Дата регистрации]]="",0,1)</f>
        <v>0</v>
      </c>
      <c r="S348" s="39">
        <f>IF(ISNA(VLOOKUP(выгрузка__22[[#This Row],[ЛС дилера]],'дилеры участники'!A:A,1,0)),0,1)</f>
        <v>0</v>
      </c>
      <c r="T3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8" s="39">
        <f>IF(T348=1,IF(выгрузка__22[[#This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48" s="39" t="s">
        <v>1892</v>
      </c>
      <c r="X3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8" s="48">
        <f>IF(выгрузка__22[[#This Row],[Дата блокировки]]&lt;&gt;"",1,0)</f>
        <v>0</v>
      </c>
    </row>
    <row r="349" spans="1:25" x14ac:dyDescent="0.25">
      <c r="A349" s="30">
        <v>41553.761701388888</v>
      </c>
      <c r="B349" s="46">
        <v>910486</v>
      </c>
      <c r="C349" s="33">
        <v>8528047</v>
      </c>
      <c r="D349" s="30">
        <v>41553.756805555553</v>
      </c>
      <c r="E349" s="33">
        <f>IF(выгрузка__22[[#This Row],[Дата активации]]&lt;&gt;"",MONTH(выгрузка__22[[#This Row],[Дата активации]]),0)</f>
        <v>10</v>
      </c>
      <c r="F349" s="30">
        <v>41556.654918981483</v>
      </c>
      <c r="G349" s="33">
        <v>79956</v>
      </c>
      <c r="H349" s="33" t="s">
        <v>10</v>
      </c>
      <c r="I349" s="39" t="s">
        <v>1924</v>
      </c>
      <c r="J349" s="33" t="s">
        <v>1930</v>
      </c>
      <c r="K349" s="33">
        <v>30</v>
      </c>
      <c r="L349" s="33">
        <v>676.8</v>
      </c>
      <c r="M349" s="33">
        <v>706.8</v>
      </c>
      <c r="N349" s="33" t="s">
        <v>1863</v>
      </c>
      <c r="O349" s="30"/>
      <c r="P349" s="39" t="s">
        <v>40</v>
      </c>
      <c r="Q3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49" s="39">
        <f>IF(выгрузка__22[[#This Row],[Дата регистрации]]="",0,1)</f>
        <v>1</v>
      </c>
      <c r="S349" s="39">
        <f>IF(ISNA(VLOOKUP(выгрузка__22[[#This Row],[ЛС дилера]],'дилеры участники'!A:A,1,0)),0,1)</f>
        <v>1</v>
      </c>
      <c r="T3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49" s="39">
        <f>IF(T349=1,IF(выгрузка__22[[#This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49" s="39" t="s">
        <v>1893</v>
      </c>
      <c r="X3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49" s="48">
        <f>IF(выгрузка__22[[#This Row],[Дата блокировки]]&lt;&gt;"",1,0)</f>
        <v>0</v>
      </c>
    </row>
    <row r="350" spans="1:25" x14ac:dyDescent="0.25">
      <c r="A350" s="30">
        <v>41559.0156712963</v>
      </c>
      <c r="B350" s="46">
        <v>916527</v>
      </c>
      <c r="C350" s="33">
        <v>1754834</v>
      </c>
      <c r="D350" s="30">
        <v>41553.750208333331</v>
      </c>
      <c r="E350" s="33">
        <f>IF(выгрузка__22[[#This Row],[Дата активации]]&lt;&gt;"",MONTH(выгрузка__22[[#This Row],[Дата активации]]),0)</f>
        <v>10</v>
      </c>
      <c r="F350" s="30"/>
      <c r="G350" s="33">
        <v>64626</v>
      </c>
      <c r="H350" s="33" t="s">
        <v>10</v>
      </c>
      <c r="I350" s="39" t="s">
        <v>1924</v>
      </c>
      <c r="J350" s="33" t="s">
        <v>1931</v>
      </c>
      <c r="K350" s="33">
        <v>30</v>
      </c>
      <c r="L350" s="33">
        <v>0</v>
      </c>
      <c r="M350" s="33">
        <v>30</v>
      </c>
      <c r="N350" s="33" t="s">
        <v>1863</v>
      </c>
      <c r="O350" s="30"/>
      <c r="P350" s="39" t="s">
        <v>30</v>
      </c>
      <c r="Q3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0" s="39">
        <f>IF(выгрузка__22[[#This Row],[Дата регистрации]]="",0,1)</f>
        <v>0</v>
      </c>
      <c r="S350" s="39">
        <f>IF(ISNA(VLOOKUP(выгрузка__22[[#This Row],[ЛС дилера]],'дилеры участники'!A:A,1,0)),0,1)</f>
        <v>0</v>
      </c>
      <c r="T3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0" s="39">
        <f>IF(T350=1,IF(выгрузка__22[[#This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50" s="39" t="s">
        <v>1892</v>
      </c>
      <c r="X3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0" s="48">
        <f>IF(выгрузка__22[[#This Row],[Дата блокировки]]&lt;&gt;"",1,0)</f>
        <v>0</v>
      </c>
    </row>
    <row r="351" spans="1:25" x14ac:dyDescent="0.25">
      <c r="A351" s="30">
        <v>41553.752662037034</v>
      </c>
      <c r="B351" s="46">
        <v>916512</v>
      </c>
      <c r="C351" s="33">
        <v>8540117</v>
      </c>
      <c r="D351" s="30">
        <v>41553.748460648145</v>
      </c>
      <c r="E351" s="33">
        <f>IF(выгрузка__22[[#This Row],[Дата активации]]&lt;&gt;"",MONTH(выгрузка__22[[#This Row],[Дата активации]]),0)</f>
        <v>10</v>
      </c>
      <c r="F351" s="30">
        <v>41556.554351851853</v>
      </c>
      <c r="G351" s="33">
        <v>64616</v>
      </c>
      <c r="H351" s="33" t="s">
        <v>10</v>
      </c>
      <c r="I351" s="39" t="s">
        <v>1924</v>
      </c>
      <c r="J351" s="33" t="s">
        <v>1925</v>
      </c>
      <c r="K351" s="33">
        <v>30</v>
      </c>
      <c r="L351" s="33">
        <v>294.01</v>
      </c>
      <c r="M351" s="33">
        <v>324.01</v>
      </c>
      <c r="N351" s="33" t="s">
        <v>1863</v>
      </c>
      <c r="O351" s="30"/>
      <c r="P351" s="39" t="s">
        <v>19</v>
      </c>
      <c r="Q3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1" s="39">
        <f>IF(выгрузка__22[[#This Row],[Дата регистрации]]="",0,1)</f>
        <v>1</v>
      </c>
      <c r="S351" s="39">
        <f>IF(ISNA(VLOOKUP(выгрузка__22[[#This Row],[ЛС дилера]],'дилеры участники'!A:A,1,0)),0,1)</f>
        <v>1</v>
      </c>
      <c r="T3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1" s="39">
        <f>IF(T351=1,IF(выгрузка__22[[#This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51" s="39" t="s">
        <v>1891</v>
      </c>
      <c r="X3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1" s="48">
        <f>IF(выгрузка__22[[#This Row],[Дата блокировки]]&lt;&gt;"",1,0)</f>
        <v>0</v>
      </c>
    </row>
    <row r="352" spans="1:25" x14ac:dyDescent="0.25">
      <c r="A352" s="30">
        <v>41556.61986111111</v>
      </c>
      <c r="B352" s="46">
        <v>915339</v>
      </c>
      <c r="C352" s="33">
        <v>1755160</v>
      </c>
      <c r="D352" s="30">
        <v>41553.738854166666</v>
      </c>
      <c r="E352" s="33">
        <f>IF(выгрузка__22[[#This Row],[Дата активации]]&lt;&gt;"",MONTH(выгрузка__22[[#This Row],[Дата активации]]),0)</f>
        <v>10</v>
      </c>
      <c r="F352" s="30"/>
      <c r="G352" s="33">
        <v>64626</v>
      </c>
      <c r="H352" s="33" t="s">
        <v>10</v>
      </c>
      <c r="I352" s="39" t="s">
        <v>1924</v>
      </c>
      <c r="J352" s="33" t="s">
        <v>1931</v>
      </c>
      <c r="K352" s="33">
        <v>30</v>
      </c>
      <c r="L352" s="33">
        <v>0</v>
      </c>
      <c r="M352" s="33">
        <v>30</v>
      </c>
      <c r="N352" s="33" t="s">
        <v>1863</v>
      </c>
      <c r="O352" s="30"/>
      <c r="P352" s="39" t="s">
        <v>30</v>
      </c>
      <c r="Q3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2" s="39">
        <f>IF(выгрузка__22[[#This Row],[Дата регистрации]]="",0,1)</f>
        <v>0</v>
      </c>
      <c r="S352" s="39">
        <f>IF(ISNA(VLOOKUP(выгрузка__22[[#This Row],[ЛС дилера]],'дилеры участники'!A:A,1,0)),0,1)</f>
        <v>0</v>
      </c>
      <c r="T3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2" s="39">
        <f>IF(T352=1,IF(выгрузка__22[[#This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52" s="39" t="s">
        <v>1892</v>
      </c>
      <c r="X3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2" s="48">
        <f>IF(выгрузка__22[[#This Row],[Дата блокировки]]&lt;&gt;"",1,0)</f>
        <v>0</v>
      </c>
    </row>
    <row r="353" spans="1:25" x14ac:dyDescent="0.25">
      <c r="A353" s="30">
        <v>41562.586712962962</v>
      </c>
      <c r="B353" s="46">
        <v>916512</v>
      </c>
      <c r="C353" s="33">
        <v>1697805</v>
      </c>
      <c r="D353" s="30">
        <v>41553.731909722221</v>
      </c>
      <c r="E353" s="33">
        <f>IF(выгрузка__22[[#This Row],[Дата активации]]&lt;&gt;"",MONTH(выгрузка__22[[#This Row],[Дата активации]]),0)</f>
        <v>10</v>
      </c>
      <c r="F353" s="30"/>
      <c r="G353" s="33">
        <v>64626</v>
      </c>
      <c r="H353" s="33" t="s">
        <v>10</v>
      </c>
      <c r="I353" s="39" t="s">
        <v>1927</v>
      </c>
      <c r="J353" s="33" t="s">
        <v>1926</v>
      </c>
      <c r="K353" s="33">
        <v>30</v>
      </c>
      <c r="L353" s="33">
        <v>96</v>
      </c>
      <c r="M353" s="33">
        <v>126</v>
      </c>
      <c r="N353" s="33" t="s">
        <v>1863</v>
      </c>
      <c r="O353" s="30"/>
      <c r="P353" s="39" t="s">
        <v>37</v>
      </c>
      <c r="Q3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53" s="39">
        <f>IF(выгрузка__22[[#This Row],[Дата регистрации]]="",0,1)</f>
        <v>0</v>
      </c>
      <c r="S353" s="39">
        <f>IF(ISNA(VLOOKUP(выгрузка__22[[#This Row],[ЛС дилера]],'дилеры участники'!A:A,1,0)),0,1)</f>
        <v>0</v>
      </c>
      <c r="T3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3" s="39">
        <f>IF(T353=1,IF(выгрузка__22[[#This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53" s="39" t="s">
        <v>1895</v>
      </c>
      <c r="X3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3" s="48">
        <f>IF(выгрузка__22[[#This Row],[Дата блокировки]]&lt;&gt;"",1,0)</f>
        <v>0</v>
      </c>
    </row>
    <row r="354" spans="1:25" x14ac:dyDescent="0.25">
      <c r="A354" s="30">
        <v>41556.966921296298</v>
      </c>
      <c r="B354" s="46">
        <v>985645</v>
      </c>
      <c r="C354" s="33">
        <v>1697805</v>
      </c>
      <c r="D354" s="30">
        <v>41553.731909722221</v>
      </c>
      <c r="E354" s="33">
        <f>IF(выгрузка__22[[#This Row],[Дата активации]]&lt;&gt;"",MONTH(выгрузка__22[[#This Row],[Дата активации]]),0)</f>
        <v>10</v>
      </c>
      <c r="F354" s="30"/>
      <c r="G354" s="33">
        <v>64626</v>
      </c>
      <c r="H354" s="33" t="s">
        <v>10</v>
      </c>
      <c r="I354" s="39" t="s">
        <v>1924</v>
      </c>
      <c r="J354" s="33" t="s">
        <v>1926</v>
      </c>
      <c r="K354" s="33">
        <v>30</v>
      </c>
      <c r="L354" s="33">
        <v>96</v>
      </c>
      <c r="M354" s="33">
        <v>126</v>
      </c>
      <c r="N354" s="33" t="s">
        <v>1863</v>
      </c>
      <c r="O354" s="30"/>
      <c r="P354" s="39" t="s">
        <v>37</v>
      </c>
      <c r="Q3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4" s="39">
        <f>IF(выгрузка__22[[#This Row],[Дата регистрации]]="",0,1)</f>
        <v>0</v>
      </c>
      <c r="S354" s="39">
        <f>IF(ISNA(VLOOKUP(выгрузка__22[[#This Row],[ЛС дилера]],'дилеры участники'!A:A,1,0)),0,1)</f>
        <v>0</v>
      </c>
      <c r="T3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4" s="39">
        <f>IF(T354=1,IF(выгрузка__22[[#This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54" s="39" t="s">
        <v>1895</v>
      </c>
      <c r="X3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4" s="48">
        <f>IF(выгрузка__22[[#This Row],[Дата блокировки]]&lt;&gt;"",1,0)</f>
        <v>0</v>
      </c>
    </row>
    <row r="355" spans="1:25" x14ac:dyDescent="0.25">
      <c r="A355" s="30">
        <v>41555.641608796293</v>
      </c>
      <c r="B355" s="46">
        <v>910470</v>
      </c>
      <c r="C355" s="33">
        <v>8547746</v>
      </c>
      <c r="D355" s="30">
        <v>41553.713854166665</v>
      </c>
      <c r="E355" s="33">
        <f>IF(выгрузка__22[[#This Row],[Дата активации]]&lt;&gt;"",MONTH(выгрузка__22[[#This Row],[Дата активации]]),0)</f>
        <v>10</v>
      </c>
      <c r="F355" s="30"/>
      <c r="G355" s="33">
        <v>64628</v>
      </c>
      <c r="H355" s="33" t="s">
        <v>10</v>
      </c>
      <c r="I355" s="39" t="s">
        <v>1924</v>
      </c>
      <c r="J355" s="33" t="s">
        <v>1926</v>
      </c>
      <c r="K355" s="33">
        <v>30</v>
      </c>
      <c r="L355" s="33">
        <v>470</v>
      </c>
      <c r="M355" s="33">
        <v>500</v>
      </c>
      <c r="N355" s="33" t="s">
        <v>1863</v>
      </c>
      <c r="O355" s="30"/>
      <c r="P355" s="39" t="s">
        <v>37</v>
      </c>
      <c r="Q3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5" s="39">
        <f>IF(выгрузка__22[[#This Row],[Дата регистрации]]="",0,1)</f>
        <v>0</v>
      </c>
      <c r="S355" s="39">
        <f>IF(ISNA(VLOOKUP(выгрузка__22[[#This Row],[ЛС дилера]],'дилеры участники'!A:A,1,0)),0,1)</f>
        <v>0</v>
      </c>
      <c r="T3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5" s="39">
        <f>IF(T355=1,IF(выгрузка__22[[#This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55" s="39" t="s">
        <v>1895</v>
      </c>
      <c r="X3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5" s="48">
        <f>IF(выгрузка__22[[#This Row],[Дата блокировки]]&lt;&gt;"",1,0)</f>
        <v>0</v>
      </c>
    </row>
    <row r="356" spans="1:25" x14ac:dyDescent="0.25">
      <c r="A356" s="30">
        <v>41560.160127314812</v>
      </c>
      <c r="B356" s="46">
        <v>916527</v>
      </c>
      <c r="C356" s="33">
        <v>1754790</v>
      </c>
      <c r="D356" s="30">
        <v>41553.702673611115</v>
      </c>
      <c r="E356" s="33">
        <f>IF(выгрузка__22[[#This Row],[Дата активации]]&lt;&gt;"",MONTH(выгрузка__22[[#This Row],[Дата активации]]),0)</f>
        <v>10</v>
      </c>
      <c r="F356" s="30"/>
      <c r="G356" s="33">
        <v>64626</v>
      </c>
      <c r="H356" s="33" t="s">
        <v>10</v>
      </c>
      <c r="I356" s="39" t="s">
        <v>1927</v>
      </c>
      <c r="J356" s="33" t="s">
        <v>1931</v>
      </c>
      <c r="K356" s="33">
        <v>30</v>
      </c>
      <c r="L356" s="33">
        <v>0</v>
      </c>
      <c r="M356" s="33">
        <v>30</v>
      </c>
      <c r="N356" s="33" t="s">
        <v>1863</v>
      </c>
      <c r="O356" s="30"/>
      <c r="P356" s="39" t="s">
        <v>30</v>
      </c>
      <c r="Q3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6" s="39">
        <f>IF(выгрузка__22[[#This Row],[Дата регистрации]]="",0,1)</f>
        <v>0</v>
      </c>
      <c r="S356" s="39">
        <f>IF(ISNA(VLOOKUP(выгрузка__22[[#This Row],[ЛС дилера]],'дилеры участники'!A:A,1,0)),0,1)</f>
        <v>0</v>
      </c>
      <c r="T3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6" s="39">
        <f>IF(T356=1,IF(выгрузка__22[[#This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56" s="39" t="s">
        <v>1892</v>
      </c>
      <c r="X3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6" s="48">
        <f>IF(выгрузка__22[[#This Row],[Дата блокировки]]&lt;&gt;"",1,0)</f>
        <v>0</v>
      </c>
    </row>
    <row r="357" spans="1:25" x14ac:dyDescent="0.25">
      <c r="A357" s="30">
        <v>41554.502662037034</v>
      </c>
      <c r="B357" s="46">
        <v>910488</v>
      </c>
      <c r="C357" s="33">
        <v>1753770</v>
      </c>
      <c r="D357" s="30">
        <v>41553.699189814812</v>
      </c>
      <c r="E357" s="33">
        <f>IF(выгрузка__22[[#This Row],[Дата активации]]&lt;&gt;"",MONTH(выгрузка__22[[#This Row],[Дата активации]]),0)</f>
        <v>10</v>
      </c>
      <c r="F357" s="30">
        <v>41553.899571759262</v>
      </c>
      <c r="G357" s="33">
        <v>64626</v>
      </c>
      <c r="H357" s="33" t="s">
        <v>10</v>
      </c>
      <c r="I357" s="39" t="s">
        <v>1924</v>
      </c>
      <c r="J357" s="33" t="s">
        <v>1925</v>
      </c>
      <c r="K357" s="33">
        <v>220</v>
      </c>
      <c r="L357" s="33">
        <v>0</v>
      </c>
      <c r="M357" s="33">
        <v>220</v>
      </c>
      <c r="N357" s="33" t="s">
        <v>1863</v>
      </c>
      <c r="O357" s="30"/>
      <c r="P357" s="39" t="s">
        <v>19</v>
      </c>
      <c r="Q3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7" s="39">
        <f>IF(выгрузка__22[[#This Row],[Дата регистрации]]="",0,1)</f>
        <v>1</v>
      </c>
      <c r="S357" s="39">
        <f>IF(ISNA(VLOOKUP(выгрузка__22[[#This Row],[ЛС дилера]],'дилеры участники'!A:A,1,0)),0,1)</f>
        <v>0</v>
      </c>
      <c r="T3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7" s="39">
        <f>IF(T357=1,IF(выгрузка__22[[#This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57" s="39" t="s">
        <v>1891</v>
      </c>
      <c r="X3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7" s="48">
        <f>IF(выгрузка__22[[#This Row],[Дата блокировки]]&lt;&gt;"",1,0)</f>
        <v>0</v>
      </c>
    </row>
    <row r="358" spans="1:25" x14ac:dyDescent="0.25">
      <c r="A358" s="30">
        <v>41561.964999999997</v>
      </c>
      <c r="B358" s="46">
        <v>916888</v>
      </c>
      <c r="C358" s="33">
        <v>1753770</v>
      </c>
      <c r="D358" s="30">
        <v>41553.699189814812</v>
      </c>
      <c r="E358" s="33">
        <f>IF(выгрузка__22[[#This Row],[Дата активации]]&lt;&gt;"",MONTH(выгрузка__22[[#This Row],[Дата активации]]),0)</f>
        <v>10</v>
      </c>
      <c r="F358" s="30">
        <v>41553.899571759262</v>
      </c>
      <c r="G358" s="33">
        <v>64626</v>
      </c>
      <c r="H358" s="33" t="s">
        <v>10</v>
      </c>
      <c r="I358" s="39" t="s">
        <v>1927</v>
      </c>
      <c r="J358" s="33" t="s">
        <v>1925</v>
      </c>
      <c r="K358" s="33">
        <v>220</v>
      </c>
      <c r="L358" s="33">
        <v>0</v>
      </c>
      <c r="M358" s="33">
        <v>220</v>
      </c>
      <c r="N358" s="33" t="s">
        <v>1863</v>
      </c>
      <c r="O358" s="30"/>
      <c r="P358" s="39" t="s">
        <v>19</v>
      </c>
      <c r="Q3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8" s="39">
        <f>IF(выгрузка__22[[#This Row],[Дата регистрации]]="",0,1)</f>
        <v>1</v>
      </c>
      <c r="S358" s="39">
        <f>IF(ISNA(VLOOKUP(выгрузка__22[[#This Row],[ЛС дилера]],'дилеры участники'!A:A,1,0)),0,1)</f>
        <v>0</v>
      </c>
      <c r="T3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8" s="39">
        <f>IF(T358=1,IF(выгрузка__22[[#This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58" s="39" t="s">
        <v>1891</v>
      </c>
      <c r="X3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8" s="48">
        <f>IF(выгрузка__22[[#This Row],[Дата блокировки]]&lt;&gt;"",1,0)</f>
        <v>0</v>
      </c>
    </row>
    <row r="359" spans="1:25" x14ac:dyDescent="0.25">
      <c r="A359" s="30">
        <v>41553.702488425923</v>
      </c>
      <c r="B359" s="46">
        <v>917505</v>
      </c>
      <c r="C359" s="33">
        <v>1753770</v>
      </c>
      <c r="D359" s="30">
        <v>41553.699189814812</v>
      </c>
      <c r="E359" s="33">
        <f>IF(выгрузка__22[[#This Row],[Дата активации]]&lt;&gt;"",MONTH(выгрузка__22[[#This Row],[Дата активации]]),0)</f>
        <v>10</v>
      </c>
      <c r="F359" s="30">
        <v>41553.899571759262</v>
      </c>
      <c r="G359" s="33">
        <v>64626</v>
      </c>
      <c r="H359" s="33" t="s">
        <v>10</v>
      </c>
      <c r="I359" s="39" t="s">
        <v>1924</v>
      </c>
      <c r="J359" s="33" t="s">
        <v>1925</v>
      </c>
      <c r="K359" s="33">
        <v>220</v>
      </c>
      <c r="L359" s="33">
        <v>0</v>
      </c>
      <c r="M359" s="33">
        <v>220</v>
      </c>
      <c r="N359" s="33" t="s">
        <v>1863</v>
      </c>
      <c r="O359" s="30"/>
      <c r="P359" s="39" t="s">
        <v>19</v>
      </c>
      <c r="Q3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59" s="39">
        <f>IF(выгрузка__22[[#This Row],[Дата регистрации]]="",0,1)</f>
        <v>1</v>
      </c>
      <c r="S359" s="39">
        <f>IF(ISNA(VLOOKUP(выгрузка__22[[#This Row],[ЛС дилера]],'дилеры участники'!A:A,1,0)),0,1)</f>
        <v>0</v>
      </c>
      <c r="T3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59" s="39">
        <f>IF(T359=1,IF(выгрузка__22[[#This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59" s="39" t="s">
        <v>1891</v>
      </c>
      <c r="X3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59" s="48">
        <f>IF(выгрузка__22[[#This Row],[Дата блокировки]]&lt;&gt;"",1,0)</f>
        <v>0</v>
      </c>
    </row>
    <row r="360" spans="1:25" x14ac:dyDescent="0.25">
      <c r="A360" s="30">
        <v>41553.426319444443</v>
      </c>
      <c r="B360" s="46">
        <v>916186</v>
      </c>
      <c r="C360" s="33">
        <v>1752858</v>
      </c>
      <c r="D360" s="30">
        <v>41553.697326388887</v>
      </c>
      <c r="E360" s="33">
        <f>IF(выгрузка__22[[#This Row],[Дата активации]]&lt;&gt;"",MONTH(выгрузка__22[[#This Row],[Дата активации]]),0)</f>
        <v>10</v>
      </c>
      <c r="F360" s="30">
        <v>41553.550115740742</v>
      </c>
      <c r="G360" s="33">
        <v>64626</v>
      </c>
      <c r="H360" s="33" t="s">
        <v>10</v>
      </c>
      <c r="I360" s="39" t="s">
        <v>1924</v>
      </c>
      <c r="J360" s="33" t="s">
        <v>1925</v>
      </c>
      <c r="K360" s="33">
        <v>220</v>
      </c>
      <c r="L360" s="33">
        <v>1000</v>
      </c>
      <c r="M360" s="33">
        <v>1220</v>
      </c>
      <c r="N360" s="33" t="s">
        <v>1863</v>
      </c>
      <c r="O360" s="30"/>
      <c r="P360" s="39" t="s">
        <v>19</v>
      </c>
      <c r="Q3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0" s="39">
        <f>IF(выгрузка__22[[#This Row],[Дата регистрации]]="",0,1)</f>
        <v>1</v>
      </c>
      <c r="S360" s="39">
        <f>IF(ISNA(VLOOKUP(выгрузка__22[[#This Row],[ЛС дилера]],'дилеры участники'!A:A,1,0)),0,1)</f>
        <v>0</v>
      </c>
      <c r="T3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0" s="39">
        <f>IF(T360=1,IF(выгрузка__22[[#This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60" s="39" t="s">
        <v>1891</v>
      </c>
      <c r="X3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0" s="48">
        <f>IF(выгрузка__22[[#This Row],[Дата блокировки]]&lt;&gt;"",1,0)</f>
        <v>0</v>
      </c>
    </row>
    <row r="361" spans="1:25" x14ac:dyDescent="0.25">
      <c r="A361" s="30">
        <v>41561.963993055557</v>
      </c>
      <c r="B361" s="46">
        <v>916888</v>
      </c>
      <c r="C361" s="33">
        <v>1752858</v>
      </c>
      <c r="D361" s="30">
        <v>41553.697326388887</v>
      </c>
      <c r="E361" s="33">
        <f>IF(выгрузка__22[[#This Row],[Дата активации]]&lt;&gt;"",MONTH(выгрузка__22[[#This Row],[Дата активации]]),0)</f>
        <v>10</v>
      </c>
      <c r="F361" s="30">
        <v>41553.550115740742</v>
      </c>
      <c r="G361" s="33">
        <v>64626</v>
      </c>
      <c r="H361" s="33" t="s">
        <v>10</v>
      </c>
      <c r="I361" s="39" t="s">
        <v>1927</v>
      </c>
      <c r="J361" s="33" t="s">
        <v>1925</v>
      </c>
      <c r="K361" s="33">
        <v>220</v>
      </c>
      <c r="L361" s="33">
        <v>1000</v>
      </c>
      <c r="M361" s="33">
        <v>1220</v>
      </c>
      <c r="N361" s="33" t="s">
        <v>1863</v>
      </c>
      <c r="O361" s="30"/>
      <c r="P361" s="39" t="s">
        <v>19</v>
      </c>
      <c r="Q3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1" s="39">
        <f>IF(выгрузка__22[[#This Row],[Дата регистрации]]="",0,1)</f>
        <v>1</v>
      </c>
      <c r="S361" s="39">
        <f>IF(ISNA(VLOOKUP(выгрузка__22[[#This Row],[ЛС дилера]],'дилеры участники'!A:A,1,0)),0,1)</f>
        <v>0</v>
      </c>
      <c r="T3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1" s="39">
        <f>IF(T361=1,IF(выгрузка__22[[#This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61" s="39" t="s">
        <v>1891</v>
      </c>
      <c r="X3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1" s="48">
        <f>IF(выгрузка__22[[#This Row],[Дата блокировки]]&lt;&gt;"",1,0)</f>
        <v>0</v>
      </c>
    </row>
    <row r="362" spans="1:25" x14ac:dyDescent="0.25">
      <c r="A362" s="30">
        <v>41554.70107638889</v>
      </c>
      <c r="B362" s="46">
        <v>910487</v>
      </c>
      <c r="C362" s="33">
        <v>1697891</v>
      </c>
      <c r="D362" s="30">
        <v>41553.684236111112</v>
      </c>
      <c r="E362" s="33">
        <f>IF(выгрузка__22[[#This Row],[Дата активации]]&lt;&gt;"",MONTH(выгрузка__22[[#This Row],[Дата активации]]),0)</f>
        <v>10</v>
      </c>
      <c r="F362" s="30">
        <v>41556.619745370372</v>
      </c>
      <c r="G362" s="33">
        <v>64626</v>
      </c>
      <c r="H362" s="33" t="s">
        <v>10</v>
      </c>
      <c r="I362" s="39" t="s">
        <v>1924</v>
      </c>
      <c r="J362" s="33" t="s">
        <v>1926</v>
      </c>
      <c r="K362" s="33">
        <v>30</v>
      </c>
      <c r="L362" s="33">
        <v>0</v>
      </c>
      <c r="M362" s="33">
        <v>30</v>
      </c>
      <c r="N362" s="33" t="s">
        <v>1863</v>
      </c>
      <c r="O362" s="30"/>
      <c r="P362" s="39" t="s">
        <v>37</v>
      </c>
      <c r="Q3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2" s="39">
        <f>IF(выгрузка__22[[#This Row],[Дата регистрации]]="",0,1)</f>
        <v>1</v>
      </c>
      <c r="S362" s="39">
        <f>IF(ISNA(VLOOKUP(выгрузка__22[[#This Row],[ЛС дилера]],'дилеры участники'!A:A,1,0)),0,1)</f>
        <v>0</v>
      </c>
      <c r="T3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2" s="39">
        <f>IF(T362=1,IF(выгрузка__22[[#This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62" s="39" t="s">
        <v>1895</v>
      </c>
      <c r="X3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2" s="48">
        <f>IF(выгрузка__22[[#This Row],[Дата блокировки]]&lt;&gt;"",1,0)</f>
        <v>0</v>
      </c>
    </row>
    <row r="363" spans="1:25" x14ac:dyDescent="0.25">
      <c r="A363" s="30">
        <v>41562.588425925926</v>
      </c>
      <c r="B363" s="46">
        <v>916512</v>
      </c>
      <c r="C363" s="33">
        <v>1697891</v>
      </c>
      <c r="D363" s="30">
        <v>41553.684236111112</v>
      </c>
      <c r="E363" s="33">
        <f>IF(выгрузка__22[[#This Row],[Дата активации]]&lt;&gt;"",MONTH(выгрузка__22[[#This Row],[Дата активации]]),0)</f>
        <v>10</v>
      </c>
      <c r="F363" s="30">
        <v>41556.619745370372</v>
      </c>
      <c r="G363" s="33">
        <v>64626</v>
      </c>
      <c r="H363" s="33" t="s">
        <v>10</v>
      </c>
      <c r="I363" s="39" t="s">
        <v>1927</v>
      </c>
      <c r="J363" s="33" t="s">
        <v>1926</v>
      </c>
      <c r="K363" s="33">
        <v>30</v>
      </c>
      <c r="L363" s="33">
        <v>0</v>
      </c>
      <c r="M363" s="33">
        <v>30</v>
      </c>
      <c r="N363" s="33" t="s">
        <v>1863</v>
      </c>
      <c r="O363" s="30"/>
      <c r="P363" s="39" t="s">
        <v>37</v>
      </c>
      <c r="Q3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63" s="39">
        <f>IF(выгрузка__22[[#This Row],[Дата регистрации]]="",0,1)</f>
        <v>1</v>
      </c>
      <c r="S363" s="39">
        <f>IF(ISNA(VLOOKUP(выгрузка__22[[#This Row],[ЛС дилера]],'дилеры участники'!A:A,1,0)),0,1)</f>
        <v>0</v>
      </c>
      <c r="T3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3" s="39">
        <f>IF(T363=1,IF(выгрузка__22[[#This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63" s="39" t="s">
        <v>1895</v>
      </c>
      <c r="X3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3" s="48">
        <f>IF(выгрузка__22[[#This Row],[Дата блокировки]]&lt;&gt;"",1,0)</f>
        <v>0</v>
      </c>
    </row>
    <row r="364" spans="1:25" x14ac:dyDescent="0.25">
      <c r="A364" s="30">
        <v>41561.871006944442</v>
      </c>
      <c r="B364" s="46">
        <v>916767</v>
      </c>
      <c r="C364" s="33">
        <v>8522560</v>
      </c>
      <c r="D364" s="30">
        <v>41553.667060185187</v>
      </c>
      <c r="E364" s="33">
        <f>IF(выгрузка__22[[#This Row],[Дата активации]]&lt;&gt;"",MONTH(выгрузка__22[[#This Row],[Дата активации]]),0)</f>
        <v>10</v>
      </c>
      <c r="F364" s="30"/>
      <c r="G364" s="33">
        <v>64626</v>
      </c>
      <c r="H364" s="33" t="s">
        <v>10</v>
      </c>
      <c r="I364" s="39" t="s">
        <v>1927</v>
      </c>
      <c r="J364" s="33" t="s">
        <v>1925</v>
      </c>
      <c r="K364" s="33">
        <v>30</v>
      </c>
      <c r="L364" s="33">
        <v>0</v>
      </c>
      <c r="M364" s="33">
        <v>30</v>
      </c>
      <c r="N364" s="33" t="s">
        <v>1863</v>
      </c>
      <c r="O364" s="30"/>
      <c r="P364" s="39" t="s">
        <v>19</v>
      </c>
      <c r="Q3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4" s="39">
        <f>IF(выгрузка__22[[#This Row],[Дата регистрации]]="",0,1)</f>
        <v>0</v>
      </c>
      <c r="S364" s="39">
        <f>IF(ISNA(VLOOKUP(выгрузка__22[[#This Row],[ЛС дилера]],'дилеры участники'!A:A,1,0)),0,1)</f>
        <v>0</v>
      </c>
      <c r="T3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4" s="39">
        <f>IF(T364=1,IF(выгрузка__22[[#This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64" s="39" t="s">
        <v>1891</v>
      </c>
      <c r="X3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4" s="48">
        <f>IF(выгрузка__22[[#This Row],[Дата блокировки]]&lt;&gt;"",1,0)</f>
        <v>0</v>
      </c>
    </row>
    <row r="365" spans="1:25" x14ac:dyDescent="0.25">
      <c r="A365" s="30">
        <v>41561.975393518522</v>
      </c>
      <c r="B365" s="46">
        <v>985504</v>
      </c>
      <c r="C365" s="33">
        <v>8545388</v>
      </c>
      <c r="D365" s="30">
        <v>41553.663553240738</v>
      </c>
      <c r="E365" s="33">
        <f>IF(выгрузка__22[[#This Row],[Дата активации]]&lt;&gt;"",MONTH(выгрузка__22[[#This Row],[Дата активации]]),0)</f>
        <v>10</v>
      </c>
      <c r="F365" s="30">
        <v>41555.814247685186</v>
      </c>
      <c r="G365" s="33">
        <v>64626</v>
      </c>
      <c r="H365" s="33" t="s">
        <v>10</v>
      </c>
      <c r="I365" s="39" t="s">
        <v>1927</v>
      </c>
      <c r="J365" s="33" t="s">
        <v>1925</v>
      </c>
      <c r="K365" s="33">
        <v>30</v>
      </c>
      <c r="L365" s="33">
        <v>200</v>
      </c>
      <c r="M365" s="33">
        <v>230</v>
      </c>
      <c r="N365" s="33" t="s">
        <v>1863</v>
      </c>
      <c r="O365" s="30"/>
      <c r="P365" s="39" t="s">
        <v>19</v>
      </c>
      <c r="Q3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5" s="39">
        <f>IF(выгрузка__22[[#This Row],[Дата регистрации]]="",0,1)</f>
        <v>1</v>
      </c>
      <c r="S365" s="39">
        <f>IF(ISNA(VLOOKUP(выгрузка__22[[#This Row],[ЛС дилера]],'дилеры участники'!A:A,1,0)),0,1)</f>
        <v>0</v>
      </c>
      <c r="T3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5" s="39">
        <f>IF(T365=1,IF(выгрузка__22[[#This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65" s="39" t="s">
        <v>1891</v>
      </c>
      <c r="X3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5" s="48">
        <f>IF(выгрузка__22[[#This Row],[Дата блокировки]]&lt;&gt;"",1,0)</f>
        <v>0</v>
      </c>
    </row>
    <row r="366" spans="1:25" x14ac:dyDescent="0.25">
      <c r="A366" s="30">
        <v>41556.63071759259</v>
      </c>
      <c r="B366" s="46">
        <v>915339</v>
      </c>
      <c r="C366" s="33">
        <v>1755156</v>
      </c>
      <c r="D366" s="30">
        <v>41553.660150462965</v>
      </c>
      <c r="E366" s="33">
        <f>IF(выгрузка__22[[#This Row],[Дата активации]]&lt;&gt;"",MONTH(выгрузка__22[[#This Row],[Дата активации]]),0)</f>
        <v>10</v>
      </c>
      <c r="F366" s="30"/>
      <c r="G366" s="33">
        <v>64626</v>
      </c>
      <c r="H366" s="33" t="s">
        <v>10</v>
      </c>
      <c r="I366" s="39" t="s">
        <v>1924</v>
      </c>
      <c r="J366" s="33" t="s">
        <v>1931</v>
      </c>
      <c r="K366" s="33">
        <v>30</v>
      </c>
      <c r="L366" s="33">
        <v>300</v>
      </c>
      <c r="M366" s="33">
        <v>330</v>
      </c>
      <c r="N366" s="33" t="s">
        <v>1863</v>
      </c>
      <c r="O366" s="30"/>
      <c r="P366" s="39" t="s">
        <v>30</v>
      </c>
      <c r="Q3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6" s="39">
        <f>IF(выгрузка__22[[#This Row],[Дата регистрации]]="",0,1)</f>
        <v>0</v>
      </c>
      <c r="S366" s="39">
        <f>IF(ISNA(VLOOKUP(выгрузка__22[[#This Row],[ЛС дилера]],'дилеры участники'!A:A,1,0)),0,1)</f>
        <v>0</v>
      </c>
      <c r="T3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6" s="39">
        <f>IF(T366=1,IF(выгрузка__22[[#This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66" s="39" t="s">
        <v>1892</v>
      </c>
      <c r="X3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6" s="48">
        <f>IF(выгрузка__22[[#This Row],[Дата блокировки]]&lt;&gt;"",1,0)</f>
        <v>0</v>
      </c>
    </row>
    <row r="367" spans="1:25" x14ac:dyDescent="0.25">
      <c r="A367" s="30">
        <v>41556.630335648151</v>
      </c>
      <c r="B367" s="46">
        <v>915339</v>
      </c>
      <c r="C367" s="33">
        <v>1755155</v>
      </c>
      <c r="D367" s="30">
        <v>41553.658356481479</v>
      </c>
      <c r="E367" s="33">
        <f>IF(выгрузка__22[[#This Row],[Дата активации]]&lt;&gt;"",MONTH(выгрузка__22[[#This Row],[Дата активации]]),0)</f>
        <v>10</v>
      </c>
      <c r="F367" s="30"/>
      <c r="G367" s="33">
        <v>64626</v>
      </c>
      <c r="H367" s="33" t="s">
        <v>10</v>
      </c>
      <c r="I367" s="39" t="s">
        <v>1924</v>
      </c>
      <c r="J367" s="33" t="s">
        <v>1931</v>
      </c>
      <c r="K367" s="33">
        <v>30</v>
      </c>
      <c r="L367" s="33">
        <v>300</v>
      </c>
      <c r="M367" s="33">
        <v>330</v>
      </c>
      <c r="N367" s="33" t="s">
        <v>1863</v>
      </c>
      <c r="O367" s="30"/>
      <c r="P367" s="39" t="s">
        <v>30</v>
      </c>
      <c r="Q3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7" s="39">
        <f>IF(выгрузка__22[[#This Row],[Дата регистрации]]="",0,1)</f>
        <v>0</v>
      </c>
      <c r="S367" s="39">
        <f>IF(ISNA(VLOOKUP(выгрузка__22[[#This Row],[ЛС дилера]],'дилеры участники'!A:A,1,0)),0,1)</f>
        <v>0</v>
      </c>
      <c r="T3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7" s="39">
        <f>IF(T367=1,IF(выгрузка__22[[#This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67" s="39" t="s">
        <v>1892</v>
      </c>
      <c r="X3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7" s="48">
        <f>IF(выгрузка__22[[#This Row],[Дата блокировки]]&lt;&gt;"",1,0)</f>
        <v>0</v>
      </c>
    </row>
    <row r="368" spans="1:25" x14ac:dyDescent="0.25">
      <c r="A368" s="30">
        <v>41560.973530092589</v>
      </c>
      <c r="B368" s="46">
        <v>916527</v>
      </c>
      <c r="C368" s="33">
        <v>1754824</v>
      </c>
      <c r="D368" s="30">
        <v>41553.652696759258</v>
      </c>
      <c r="E368" s="33">
        <f>IF(выгрузка__22[[#This Row],[Дата активации]]&lt;&gt;"",MONTH(выгрузка__22[[#This Row],[Дата активации]]),0)</f>
        <v>10</v>
      </c>
      <c r="F368" s="30"/>
      <c r="G368" s="33">
        <v>64626</v>
      </c>
      <c r="H368" s="33" t="s">
        <v>10</v>
      </c>
      <c r="I368" s="39" t="s">
        <v>1927</v>
      </c>
      <c r="J368" s="33" t="s">
        <v>1931</v>
      </c>
      <c r="K368" s="33">
        <v>30</v>
      </c>
      <c r="L368" s="33">
        <v>0</v>
      </c>
      <c r="M368" s="33">
        <v>30</v>
      </c>
      <c r="N368" s="33" t="s">
        <v>1863</v>
      </c>
      <c r="O368" s="30"/>
      <c r="P368" s="39" t="s">
        <v>30</v>
      </c>
      <c r="Q3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8" s="39">
        <f>IF(выгрузка__22[[#This Row],[Дата регистрации]]="",0,1)</f>
        <v>0</v>
      </c>
      <c r="S368" s="39">
        <f>IF(ISNA(VLOOKUP(выгрузка__22[[#This Row],[ЛС дилера]],'дилеры участники'!A:A,1,0)),0,1)</f>
        <v>0</v>
      </c>
      <c r="T3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8" s="39">
        <f>IF(T368=1,IF(выгрузка__22[[#This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68" s="39" t="s">
        <v>1892</v>
      </c>
      <c r="X3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8" s="48">
        <f>IF(выгрузка__22[[#This Row],[Дата блокировки]]&lt;&gt;"",1,0)</f>
        <v>0</v>
      </c>
    </row>
    <row r="369" spans="1:25" x14ac:dyDescent="0.25">
      <c r="A369" s="30">
        <v>41556.629525462966</v>
      </c>
      <c r="B369" s="46">
        <v>915339</v>
      </c>
      <c r="C369" s="33">
        <v>1755155</v>
      </c>
      <c r="D369" s="30">
        <v>41553.643460648149</v>
      </c>
      <c r="E369" s="33">
        <f>IF(выгрузка__22[[#This Row],[Дата активации]]&lt;&gt;"",MONTH(выгрузка__22[[#This Row],[Дата активации]]),0)</f>
        <v>10</v>
      </c>
      <c r="F369" s="30"/>
      <c r="G369" s="33">
        <v>64626</v>
      </c>
      <c r="H369" s="33" t="s">
        <v>10</v>
      </c>
      <c r="I369" s="39" t="s">
        <v>1924</v>
      </c>
      <c r="J369" s="33" t="s">
        <v>1931</v>
      </c>
      <c r="K369" s="33">
        <v>30</v>
      </c>
      <c r="L369" s="33">
        <v>300</v>
      </c>
      <c r="M369" s="33">
        <v>330</v>
      </c>
      <c r="N369" s="33" t="s">
        <v>1863</v>
      </c>
      <c r="O369" s="30"/>
      <c r="P369" s="39" t="s">
        <v>30</v>
      </c>
      <c r="Q3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69" s="39">
        <f>IF(выгрузка__22[[#This Row],[Дата регистрации]]="",0,1)</f>
        <v>0</v>
      </c>
      <c r="S369" s="39">
        <f>IF(ISNA(VLOOKUP(выгрузка__22[[#This Row],[ЛС дилера]],'дилеры участники'!A:A,1,0)),0,1)</f>
        <v>0</v>
      </c>
      <c r="T3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69" s="39">
        <f>IF(T369=1,IF(выгрузка__22[[#This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69" s="39" t="s">
        <v>1892</v>
      </c>
      <c r="X3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69" s="48">
        <f>IF(выгрузка__22[[#This Row],[Дата блокировки]]&lt;&gt;"",1,0)</f>
        <v>0</v>
      </c>
    </row>
    <row r="370" spans="1:25" x14ac:dyDescent="0.25">
      <c r="A370" s="30">
        <v>41553.416805555556</v>
      </c>
      <c r="B370" s="46">
        <v>915339</v>
      </c>
      <c r="C370" s="33">
        <v>1755153</v>
      </c>
      <c r="D370" s="30">
        <v>41553.642337962963</v>
      </c>
      <c r="E370" s="33">
        <f>IF(выгрузка__22[[#This Row],[Дата активации]]&lt;&gt;"",MONTH(выгрузка__22[[#This Row],[Дата активации]]),0)</f>
        <v>10</v>
      </c>
      <c r="F370" s="30"/>
      <c r="G370" s="33">
        <v>64626</v>
      </c>
      <c r="H370" s="33" t="s">
        <v>10</v>
      </c>
      <c r="I370" s="39" t="s">
        <v>1924</v>
      </c>
      <c r="J370" s="33" t="s">
        <v>1931</v>
      </c>
      <c r="K370" s="33">
        <v>30</v>
      </c>
      <c r="L370" s="33">
        <v>50</v>
      </c>
      <c r="M370" s="33">
        <v>80</v>
      </c>
      <c r="N370" s="33" t="s">
        <v>1863</v>
      </c>
      <c r="O370" s="30"/>
      <c r="P370" s="39" t="s">
        <v>30</v>
      </c>
      <c r="Q3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0" s="39">
        <f>IF(выгрузка__22[[#This Row],[Дата регистрации]]="",0,1)</f>
        <v>0</v>
      </c>
      <c r="S370" s="39">
        <f>IF(ISNA(VLOOKUP(выгрузка__22[[#This Row],[ЛС дилера]],'дилеры участники'!A:A,1,0)),0,1)</f>
        <v>0</v>
      </c>
      <c r="T3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0" s="39">
        <f>IF(T370=1,IF(выгрузка__22[[#This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0" s="39" t="s">
        <v>1892</v>
      </c>
      <c r="X3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0" s="48">
        <f>IF(выгрузка__22[[#This Row],[Дата блокировки]]&lt;&gt;"",1,0)</f>
        <v>0</v>
      </c>
    </row>
    <row r="371" spans="1:25" x14ac:dyDescent="0.25">
      <c r="A371" s="30">
        <v>41553.414803240739</v>
      </c>
      <c r="B371" s="46">
        <v>915339</v>
      </c>
      <c r="C371" s="33">
        <v>1755153</v>
      </c>
      <c r="D371" s="30">
        <v>41553.642337962963</v>
      </c>
      <c r="E371" s="33">
        <f>IF(выгрузка__22[[#This Row],[Дата активации]]&lt;&gt;"",MONTH(выгрузка__22[[#This Row],[Дата активации]]),0)</f>
        <v>10</v>
      </c>
      <c r="F371" s="30"/>
      <c r="G371" s="33">
        <v>64626</v>
      </c>
      <c r="H371" s="33" t="s">
        <v>10</v>
      </c>
      <c r="I371" s="39" t="s">
        <v>1924</v>
      </c>
      <c r="J371" s="33" t="s">
        <v>1931</v>
      </c>
      <c r="K371" s="33">
        <v>30</v>
      </c>
      <c r="L371" s="33">
        <v>50</v>
      </c>
      <c r="M371" s="33">
        <v>80</v>
      </c>
      <c r="N371" s="33" t="s">
        <v>1863</v>
      </c>
      <c r="O371" s="30"/>
      <c r="P371" s="39" t="s">
        <v>30</v>
      </c>
      <c r="Q3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1" s="39">
        <f>IF(выгрузка__22[[#This Row],[Дата регистрации]]="",0,1)</f>
        <v>0</v>
      </c>
      <c r="S371" s="39">
        <f>IF(ISNA(VLOOKUP(выгрузка__22[[#This Row],[ЛС дилера]],'дилеры участники'!A:A,1,0)),0,1)</f>
        <v>0</v>
      </c>
      <c r="T3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1" s="39">
        <f>IF(T371=1,IF(выгрузка__22[[#This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1" s="39" t="s">
        <v>1892</v>
      </c>
      <c r="X3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1" s="48">
        <f>IF(выгрузка__22[[#This Row],[Дата блокировки]]&lt;&gt;"",1,0)</f>
        <v>0</v>
      </c>
    </row>
    <row r="372" spans="1:25" x14ac:dyDescent="0.25">
      <c r="A372" s="30">
        <v>41552.535613425927</v>
      </c>
      <c r="B372" s="46">
        <v>915339</v>
      </c>
      <c r="C372" s="33">
        <v>1755153</v>
      </c>
      <c r="D372" s="30">
        <v>41553.642337962963</v>
      </c>
      <c r="E372" s="33">
        <f>IF(выгрузка__22[[#This Row],[Дата активации]]&lt;&gt;"",MONTH(выгрузка__22[[#This Row],[Дата активации]]),0)</f>
        <v>10</v>
      </c>
      <c r="F372" s="30"/>
      <c r="G372" s="33">
        <v>64626</v>
      </c>
      <c r="H372" s="33" t="s">
        <v>10</v>
      </c>
      <c r="I372" s="39" t="s">
        <v>1924</v>
      </c>
      <c r="J372" s="33" t="s">
        <v>1931</v>
      </c>
      <c r="K372" s="33">
        <v>30</v>
      </c>
      <c r="L372" s="33">
        <v>50</v>
      </c>
      <c r="M372" s="33">
        <v>80</v>
      </c>
      <c r="N372" s="33" t="s">
        <v>1863</v>
      </c>
      <c r="O372" s="30"/>
      <c r="P372" s="39" t="s">
        <v>30</v>
      </c>
      <c r="Q3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2" s="39">
        <f>IF(выгрузка__22[[#This Row],[Дата регистрации]]="",0,1)</f>
        <v>0</v>
      </c>
      <c r="S372" s="39">
        <f>IF(ISNA(VLOOKUP(выгрузка__22[[#This Row],[ЛС дилера]],'дилеры участники'!A:A,1,0)),0,1)</f>
        <v>0</v>
      </c>
      <c r="T3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2" s="39">
        <f>IF(T372=1,IF(выгрузка__22[[#This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2" s="39" t="s">
        <v>1892</v>
      </c>
      <c r="X3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2" s="48">
        <f>IF(выгрузка__22[[#This Row],[Дата блокировки]]&lt;&gt;"",1,0)</f>
        <v>0</v>
      </c>
    </row>
    <row r="373" spans="1:25" x14ac:dyDescent="0.25">
      <c r="A373" s="30">
        <v>41552.42019675926</v>
      </c>
      <c r="B373" s="46">
        <v>915339</v>
      </c>
      <c r="C373" s="33">
        <v>1755153</v>
      </c>
      <c r="D373" s="30">
        <v>41553.642337962963</v>
      </c>
      <c r="E373" s="33">
        <f>IF(выгрузка__22[[#This Row],[Дата активации]]&lt;&gt;"",MONTH(выгрузка__22[[#This Row],[Дата активации]]),0)</f>
        <v>10</v>
      </c>
      <c r="F373" s="30"/>
      <c r="G373" s="33">
        <v>64626</v>
      </c>
      <c r="H373" s="33" t="s">
        <v>10</v>
      </c>
      <c r="I373" s="39" t="s">
        <v>1924</v>
      </c>
      <c r="J373" s="33" t="s">
        <v>1931</v>
      </c>
      <c r="K373" s="33">
        <v>30</v>
      </c>
      <c r="L373" s="33">
        <v>50</v>
      </c>
      <c r="M373" s="33">
        <v>80</v>
      </c>
      <c r="N373" s="33" t="s">
        <v>1863</v>
      </c>
      <c r="O373" s="30"/>
      <c r="P373" s="39" t="s">
        <v>30</v>
      </c>
      <c r="Q3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3" s="39">
        <f>IF(выгрузка__22[[#This Row],[Дата регистрации]]="",0,1)</f>
        <v>0</v>
      </c>
      <c r="S373" s="39">
        <f>IF(ISNA(VLOOKUP(выгрузка__22[[#This Row],[ЛС дилера]],'дилеры участники'!A:A,1,0)),0,1)</f>
        <v>0</v>
      </c>
      <c r="T3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3" s="39">
        <f>IF(T373=1,IF(выгрузка__22[[#This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3" s="39" t="s">
        <v>1892</v>
      </c>
      <c r="X3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3" s="48">
        <f>IF(выгрузка__22[[#This Row],[Дата блокировки]]&lt;&gt;"",1,0)</f>
        <v>0</v>
      </c>
    </row>
    <row r="374" spans="1:25" x14ac:dyDescent="0.25">
      <c r="A374" s="30">
        <v>41556.581747685188</v>
      </c>
      <c r="B374" s="46">
        <v>915339</v>
      </c>
      <c r="C374" s="33">
        <v>1755153</v>
      </c>
      <c r="D374" s="30">
        <v>41553.642337962963</v>
      </c>
      <c r="E374" s="33">
        <f>IF(выгрузка__22[[#This Row],[Дата активации]]&lt;&gt;"",MONTH(выгрузка__22[[#This Row],[Дата активации]]),0)</f>
        <v>10</v>
      </c>
      <c r="F374" s="30"/>
      <c r="G374" s="33">
        <v>64626</v>
      </c>
      <c r="H374" s="33" t="s">
        <v>10</v>
      </c>
      <c r="I374" s="39" t="s">
        <v>1924</v>
      </c>
      <c r="J374" s="33" t="s">
        <v>1931</v>
      </c>
      <c r="K374" s="33">
        <v>30</v>
      </c>
      <c r="L374" s="33">
        <v>50</v>
      </c>
      <c r="M374" s="33">
        <v>80</v>
      </c>
      <c r="N374" s="33" t="s">
        <v>1863</v>
      </c>
      <c r="O374" s="30"/>
      <c r="P374" s="39" t="s">
        <v>30</v>
      </c>
      <c r="Q3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4" s="39">
        <f>IF(выгрузка__22[[#This Row],[Дата регистрации]]="",0,1)</f>
        <v>0</v>
      </c>
      <c r="S374" s="39">
        <f>IF(ISNA(VLOOKUP(выгрузка__22[[#This Row],[ЛС дилера]],'дилеры участники'!A:A,1,0)),0,1)</f>
        <v>0</v>
      </c>
      <c r="T3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4" s="39">
        <f>IF(T374=1,IF(выгрузка__22[[#This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4" s="39" t="s">
        <v>1892</v>
      </c>
      <c r="X3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4" s="48">
        <f>IF(выгрузка__22[[#This Row],[Дата блокировки]]&lt;&gt;"",1,0)</f>
        <v>0</v>
      </c>
    </row>
    <row r="375" spans="1:25" x14ac:dyDescent="0.25">
      <c r="A375" s="30">
        <v>41555.653078703705</v>
      </c>
      <c r="B375" s="46">
        <v>910466</v>
      </c>
      <c r="C375" s="33">
        <v>8547653</v>
      </c>
      <c r="D375" s="30">
        <v>41553.632465277777</v>
      </c>
      <c r="E375" s="33">
        <f>IF(выгрузка__22[[#This Row],[Дата активации]]&lt;&gt;"",MONTH(выгрузка__22[[#This Row],[Дата активации]]),0)</f>
        <v>10</v>
      </c>
      <c r="F375" s="30"/>
      <c r="G375" s="33">
        <v>64628</v>
      </c>
      <c r="H375" s="33" t="s">
        <v>10</v>
      </c>
      <c r="I375" s="39" t="s">
        <v>1924</v>
      </c>
      <c r="J375" s="33" t="s">
        <v>1926</v>
      </c>
      <c r="K375" s="33">
        <v>30</v>
      </c>
      <c r="L375" s="33">
        <v>0</v>
      </c>
      <c r="M375" s="33">
        <v>30</v>
      </c>
      <c r="N375" s="33" t="s">
        <v>1863</v>
      </c>
      <c r="O375" s="30"/>
      <c r="P375" s="39" t="s">
        <v>37</v>
      </c>
      <c r="Q3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5" s="39">
        <f>IF(выгрузка__22[[#This Row],[Дата регистрации]]="",0,1)</f>
        <v>0</v>
      </c>
      <c r="S375" s="39">
        <f>IF(ISNA(VLOOKUP(выгрузка__22[[#This Row],[ЛС дилера]],'дилеры участники'!A:A,1,0)),0,1)</f>
        <v>0</v>
      </c>
      <c r="T3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5" s="39">
        <f>IF(T375=1,IF(выгрузка__22[[#This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5" s="39" t="s">
        <v>1895</v>
      </c>
      <c r="X3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5" s="48">
        <f>IF(выгрузка__22[[#This Row],[Дата блокировки]]&lt;&gt;"",1,0)</f>
        <v>0</v>
      </c>
    </row>
    <row r="376" spans="1:25" x14ac:dyDescent="0.25">
      <c r="A376" s="30">
        <v>41549.383599537039</v>
      </c>
      <c r="B376" s="46">
        <v>916531</v>
      </c>
      <c r="C376" s="33">
        <v>8542634</v>
      </c>
      <c r="D376" s="30">
        <v>41553.620983796296</v>
      </c>
      <c r="E376" s="33">
        <f>IF(выгрузка__22[[#This Row],[Дата активации]]&lt;&gt;"",MONTH(выгрузка__22[[#This Row],[Дата активации]]),0)</f>
        <v>10</v>
      </c>
      <c r="F376" s="30">
        <v>41560.489085648151</v>
      </c>
      <c r="G376" s="33">
        <v>64616</v>
      </c>
      <c r="H376" s="33" t="s">
        <v>10</v>
      </c>
      <c r="I376" s="39" t="s">
        <v>1924</v>
      </c>
      <c r="J376" s="33" t="s">
        <v>1925</v>
      </c>
      <c r="K376" s="33">
        <v>220</v>
      </c>
      <c r="L376" s="33">
        <v>0</v>
      </c>
      <c r="M376" s="33">
        <v>220</v>
      </c>
      <c r="N376" s="33" t="s">
        <v>1863</v>
      </c>
      <c r="O376" s="30"/>
      <c r="P376" s="39" t="s">
        <v>19</v>
      </c>
      <c r="Q3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6" s="39">
        <f>IF(выгрузка__22[[#This Row],[Дата регистрации]]="",0,1)</f>
        <v>1</v>
      </c>
      <c r="S376" s="39">
        <f>IF(ISNA(VLOOKUP(выгрузка__22[[#This Row],[ЛС дилера]],'дилеры участники'!A:A,1,0)),0,1)</f>
        <v>1</v>
      </c>
      <c r="T3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6" s="39">
        <f>IF(T376=1,IF(выгрузка__22[[#This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76" s="39" t="s">
        <v>1891</v>
      </c>
      <c r="X3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6" s="48">
        <f>IF(выгрузка__22[[#This Row],[Дата блокировки]]&lt;&gt;"",1,0)</f>
        <v>0</v>
      </c>
    </row>
    <row r="377" spans="1:25" x14ac:dyDescent="0.25">
      <c r="A377" s="30">
        <v>41556.631967592592</v>
      </c>
      <c r="B377" s="46">
        <v>915339</v>
      </c>
      <c r="C377" s="33">
        <v>1755158</v>
      </c>
      <c r="D377" s="30">
        <v>41553.615752314814</v>
      </c>
      <c r="E377" s="33">
        <f>IF(выгрузка__22[[#This Row],[Дата активации]]&lt;&gt;"",MONTH(выгрузка__22[[#This Row],[Дата активации]]),0)</f>
        <v>10</v>
      </c>
      <c r="F377" s="30"/>
      <c r="G377" s="33">
        <v>64626</v>
      </c>
      <c r="H377" s="33" t="s">
        <v>10</v>
      </c>
      <c r="I377" s="39" t="s">
        <v>1924</v>
      </c>
      <c r="J377" s="33" t="s">
        <v>1931</v>
      </c>
      <c r="K377" s="33">
        <v>30</v>
      </c>
      <c r="L377" s="33">
        <v>0</v>
      </c>
      <c r="M377" s="33">
        <v>30</v>
      </c>
      <c r="N377" s="33" t="s">
        <v>1863</v>
      </c>
      <c r="O377" s="30"/>
      <c r="P377" s="39" t="s">
        <v>30</v>
      </c>
      <c r="Q3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7" s="39">
        <f>IF(выгрузка__22[[#This Row],[Дата регистрации]]="",0,1)</f>
        <v>0</v>
      </c>
      <c r="S377" s="39">
        <f>IF(ISNA(VLOOKUP(выгрузка__22[[#This Row],[ЛС дилера]],'дилеры участники'!A:A,1,0)),0,1)</f>
        <v>0</v>
      </c>
      <c r="T3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7" s="39">
        <f>IF(T377=1,IF(выгрузка__22[[#This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7" s="39" t="s">
        <v>1892</v>
      </c>
      <c r="X3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7" s="48">
        <f>IF(выгрузка__22[[#This Row],[Дата блокировки]]&lt;&gt;"",1,0)</f>
        <v>0</v>
      </c>
    </row>
    <row r="378" spans="1:25" x14ac:dyDescent="0.25">
      <c r="A378" s="30">
        <v>41560.978854166664</v>
      </c>
      <c r="B378" s="46">
        <v>916527</v>
      </c>
      <c r="C378" s="33">
        <v>1754822</v>
      </c>
      <c r="D378" s="30">
        <v>41553.600798611114</v>
      </c>
      <c r="E378" s="33">
        <f>IF(выгрузка__22[[#This Row],[Дата активации]]&lt;&gt;"",MONTH(выгрузка__22[[#This Row],[Дата активации]]),0)</f>
        <v>10</v>
      </c>
      <c r="F378" s="30"/>
      <c r="G378" s="33">
        <v>64626</v>
      </c>
      <c r="H378" s="33" t="s">
        <v>10</v>
      </c>
      <c r="I378" s="39" t="s">
        <v>1927</v>
      </c>
      <c r="J378" s="33" t="s">
        <v>1931</v>
      </c>
      <c r="K378" s="33">
        <v>30</v>
      </c>
      <c r="L378" s="33">
        <v>0</v>
      </c>
      <c r="M378" s="33">
        <v>30</v>
      </c>
      <c r="N378" s="33" t="s">
        <v>1863</v>
      </c>
      <c r="O378" s="30"/>
      <c r="P378" s="39" t="s">
        <v>30</v>
      </c>
      <c r="Q3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8" s="39">
        <f>IF(выгрузка__22[[#This Row],[Дата регистрации]]="",0,1)</f>
        <v>0</v>
      </c>
      <c r="S378" s="39">
        <f>IF(ISNA(VLOOKUP(выгрузка__22[[#This Row],[ЛС дилера]],'дилеры участники'!A:A,1,0)),0,1)</f>
        <v>0</v>
      </c>
      <c r="T3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8" s="39">
        <f>IF(T378=1,IF(выгрузка__22[[#This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78" s="39" t="s">
        <v>1892</v>
      </c>
      <c r="X3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8" s="48">
        <f>IF(выгрузка__22[[#This Row],[Дата блокировки]]&lt;&gt;"",1,0)</f>
        <v>0</v>
      </c>
    </row>
    <row r="379" spans="1:25" x14ac:dyDescent="0.25">
      <c r="A379" s="30">
        <v>41550.396516203706</v>
      </c>
      <c r="B379" s="46">
        <v>910488</v>
      </c>
      <c r="C379" s="33">
        <v>1750481</v>
      </c>
      <c r="D379" s="30">
        <v>41553.594780092593</v>
      </c>
      <c r="E379" s="33">
        <f>IF(выгрузка__22[[#This Row],[Дата активации]]&lt;&gt;"",MONTH(выгрузка__22[[#This Row],[Дата активации]]),0)</f>
        <v>10</v>
      </c>
      <c r="F379" s="30">
        <v>41549.819421296299</v>
      </c>
      <c r="G379" s="33">
        <v>64626</v>
      </c>
      <c r="H379" s="33" t="s">
        <v>10</v>
      </c>
      <c r="I379" s="39" t="s">
        <v>1924</v>
      </c>
      <c r="J379" s="33" t="s">
        <v>1925</v>
      </c>
      <c r="K379" s="33">
        <v>220</v>
      </c>
      <c r="L379" s="33">
        <v>0</v>
      </c>
      <c r="M379" s="33">
        <v>220</v>
      </c>
      <c r="N379" s="33" t="s">
        <v>1863</v>
      </c>
      <c r="O379" s="30"/>
      <c r="P379" s="39" t="s">
        <v>19</v>
      </c>
      <c r="Q3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79" s="39">
        <f>IF(выгрузка__22[[#This Row],[Дата регистрации]]="",0,1)</f>
        <v>1</v>
      </c>
      <c r="S379" s="39">
        <f>IF(ISNA(VLOOKUP(выгрузка__22[[#This Row],[ЛС дилера]],'дилеры участники'!A:A,1,0)),0,1)</f>
        <v>0</v>
      </c>
      <c r="T3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79" s="39">
        <f>IF(T379=1,IF(выгрузка__22[[#This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79" s="39" t="s">
        <v>1891</v>
      </c>
      <c r="X3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79" s="48">
        <f>IF(выгрузка__22[[#This Row],[Дата блокировки]]&lt;&gt;"",1,0)</f>
        <v>0</v>
      </c>
    </row>
    <row r="380" spans="1:25" x14ac:dyDescent="0.25">
      <c r="A380" s="30">
        <v>41561.968912037039</v>
      </c>
      <c r="B380" s="46">
        <v>916888</v>
      </c>
      <c r="C380" s="33">
        <v>1750481</v>
      </c>
      <c r="D380" s="30">
        <v>41553.594780092593</v>
      </c>
      <c r="E380" s="33">
        <f>IF(выгрузка__22[[#This Row],[Дата активации]]&lt;&gt;"",MONTH(выгрузка__22[[#This Row],[Дата активации]]),0)</f>
        <v>10</v>
      </c>
      <c r="F380" s="30">
        <v>41549.819421296299</v>
      </c>
      <c r="G380" s="33">
        <v>64626</v>
      </c>
      <c r="H380" s="33" t="s">
        <v>10</v>
      </c>
      <c r="I380" s="39" t="s">
        <v>1927</v>
      </c>
      <c r="J380" s="33" t="s">
        <v>1925</v>
      </c>
      <c r="K380" s="33">
        <v>220</v>
      </c>
      <c r="L380" s="33">
        <v>0</v>
      </c>
      <c r="M380" s="33">
        <v>220</v>
      </c>
      <c r="N380" s="33" t="s">
        <v>1863</v>
      </c>
      <c r="O380" s="30"/>
      <c r="P380" s="39" t="s">
        <v>19</v>
      </c>
      <c r="Q3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0" s="39">
        <f>IF(выгрузка__22[[#This Row],[Дата регистрации]]="",0,1)</f>
        <v>1</v>
      </c>
      <c r="S380" s="39">
        <f>IF(ISNA(VLOOKUP(выгрузка__22[[#This Row],[ЛС дилера]],'дилеры участники'!A:A,1,0)),0,1)</f>
        <v>0</v>
      </c>
      <c r="T3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0" s="39">
        <f>IF(T380=1,IF(выгрузка__22[[#This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80" s="39" t="s">
        <v>1891</v>
      </c>
      <c r="X3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0" s="48">
        <f>IF(выгрузка__22[[#This Row],[Дата блокировки]]&lt;&gt;"",1,0)</f>
        <v>0</v>
      </c>
    </row>
    <row r="381" spans="1:25" x14ac:dyDescent="0.25">
      <c r="A381" s="30">
        <v>41556.631342592591</v>
      </c>
      <c r="B381" s="46">
        <v>915339</v>
      </c>
      <c r="C381" s="33">
        <v>1755156</v>
      </c>
      <c r="D381" s="30">
        <v>41553.579375000001</v>
      </c>
      <c r="E381" s="33">
        <f>IF(выгрузка__22[[#This Row],[Дата активации]]&lt;&gt;"",MONTH(выгрузка__22[[#This Row],[Дата активации]]),0)</f>
        <v>10</v>
      </c>
      <c r="F381" s="30"/>
      <c r="G381" s="33">
        <v>64626</v>
      </c>
      <c r="H381" s="33" t="s">
        <v>10</v>
      </c>
      <c r="I381" s="39" t="s">
        <v>1924</v>
      </c>
      <c r="J381" s="33" t="s">
        <v>1931</v>
      </c>
      <c r="K381" s="33">
        <v>30</v>
      </c>
      <c r="L381" s="33">
        <v>0</v>
      </c>
      <c r="M381" s="33">
        <v>30</v>
      </c>
      <c r="N381" s="33" t="s">
        <v>1863</v>
      </c>
      <c r="O381" s="30"/>
      <c r="P381" s="39" t="s">
        <v>30</v>
      </c>
      <c r="Q3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1" s="39">
        <f>IF(выгрузка__22[[#This Row],[Дата регистрации]]="",0,1)</f>
        <v>0</v>
      </c>
      <c r="S381" s="39">
        <f>IF(ISNA(VLOOKUP(выгрузка__22[[#This Row],[ЛС дилера]],'дилеры участники'!A:A,1,0)),0,1)</f>
        <v>0</v>
      </c>
      <c r="T3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1" s="39">
        <f>IF(T381=1,IF(выгрузка__22[[#This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1" s="39" t="s">
        <v>1892</v>
      </c>
      <c r="X3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1" s="48">
        <f>IF(выгрузка__22[[#This Row],[Дата блокировки]]&lt;&gt;"",1,0)</f>
        <v>0</v>
      </c>
    </row>
    <row r="382" spans="1:25" x14ac:dyDescent="0.25">
      <c r="A382" s="30">
        <v>41553.565995370373</v>
      </c>
      <c r="B382" s="46">
        <v>919100</v>
      </c>
      <c r="C382" s="33">
        <v>1699873</v>
      </c>
      <c r="D382" s="30">
        <v>41553.561388888891</v>
      </c>
      <c r="E382" s="33">
        <f>IF(выгрузка__22[[#This Row],[Дата активации]]&lt;&gt;"",MONTH(выгрузка__22[[#This Row],[Дата активации]]),0)</f>
        <v>10</v>
      </c>
      <c r="F382" s="30">
        <v>41556.52616898148</v>
      </c>
      <c r="G382" s="33">
        <v>64626</v>
      </c>
      <c r="H382" s="33" t="s">
        <v>10</v>
      </c>
      <c r="I382" s="39" t="s">
        <v>1924</v>
      </c>
      <c r="J382" s="33" t="s">
        <v>1931</v>
      </c>
      <c r="K382" s="33">
        <v>30</v>
      </c>
      <c r="L382" s="33">
        <v>0</v>
      </c>
      <c r="M382" s="33">
        <v>30</v>
      </c>
      <c r="N382" s="33" t="s">
        <v>1863</v>
      </c>
      <c r="O382" s="30"/>
      <c r="P382" s="39" t="s">
        <v>30</v>
      </c>
      <c r="Q3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2" s="39">
        <f>IF(выгрузка__22[[#This Row],[Дата регистрации]]="",0,1)</f>
        <v>1</v>
      </c>
      <c r="S382" s="39">
        <f>IF(ISNA(VLOOKUP(выгрузка__22[[#This Row],[ЛС дилера]],'дилеры участники'!A:A,1,0)),0,1)</f>
        <v>0</v>
      </c>
      <c r="T3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2" s="39">
        <f>IF(T382=1,IF(выгрузка__22[[#This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2" s="39" t="s">
        <v>1892</v>
      </c>
      <c r="X3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2" s="48">
        <f>IF(выгрузка__22[[#This Row],[Дата блокировки]]&lt;&gt;"",1,0)</f>
        <v>0</v>
      </c>
    </row>
    <row r="383" spans="1:25" x14ac:dyDescent="0.25">
      <c r="A383" s="30">
        <v>41560.958958333336</v>
      </c>
      <c r="B383" s="46">
        <v>916527</v>
      </c>
      <c r="C383" s="33">
        <v>1754829</v>
      </c>
      <c r="D383" s="30">
        <v>41553.554548611108</v>
      </c>
      <c r="E383" s="33">
        <f>IF(выгрузка__22[[#This Row],[Дата активации]]&lt;&gt;"",MONTH(выгрузка__22[[#This Row],[Дата активации]]),0)</f>
        <v>10</v>
      </c>
      <c r="F383" s="30"/>
      <c r="G383" s="33">
        <v>64626</v>
      </c>
      <c r="H383" s="33" t="s">
        <v>10</v>
      </c>
      <c r="I383" s="39" t="s">
        <v>1927</v>
      </c>
      <c r="J383" s="33" t="s">
        <v>1931</v>
      </c>
      <c r="K383" s="33">
        <v>30</v>
      </c>
      <c r="L383" s="33">
        <v>0</v>
      </c>
      <c r="M383" s="33">
        <v>30</v>
      </c>
      <c r="N383" s="33" t="s">
        <v>1863</v>
      </c>
      <c r="O383" s="30"/>
      <c r="P383" s="39" t="s">
        <v>30</v>
      </c>
      <c r="Q3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3" s="39">
        <f>IF(выгрузка__22[[#This Row],[Дата регистрации]]="",0,1)</f>
        <v>0</v>
      </c>
      <c r="S383" s="39">
        <f>IF(ISNA(VLOOKUP(выгрузка__22[[#This Row],[ЛС дилера]],'дилеры участники'!A:A,1,0)),0,1)</f>
        <v>0</v>
      </c>
      <c r="T3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3" s="39">
        <f>IF(T383=1,IF(выгрузка__22[[#This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3" s="39" t="s">
        <v>1892</v>
      </c>
      <c r="X3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3" s="48">
        <f>IF(выгрузка__22[[#This Row],[Дата блокировки]]&lt;&gt;"",1,0)</f>
        <v>0</v>
      </c>
    </row>
    <row r="384" spans="1:25" x14ac:dyDescent="0.25">
      <c r="A384" s="30">
        <v>41559.921064814815</v>
      </c>
      <c r="B384" s="46">
        <v>916527</v>
      </c>
      <c r="C384" s="33">
        <v>1755200</v>
      </c>
      <c r="D384" s="30">
        <v>41553.554375</v>
      </c>
      <c r="E384" s="33">
        <f>IF(выгрузка__22[[#This Row],[Дата активации]]&lt;&gt;"",MONTH(выгрузка__22[[#This Row],[Дата активации]]),0)</f>
        <v>10</v>
      </c>
      <c r="F384" s="30"/>
      <c r="G384" s="33">
        <v>64626</v>
      </c>
      <c r="H384" s="33" t="s">
        <v>10</v>
      </c>
      <c r="I384" s="39" t="s">
        <v>1927</v>
      </c>
      <c r="J384" s="33" t="s">
        <v>1931</v>
      </c>
      <c r="K384" s="33">
        <v>30</v>
      </c>
      <c r="L384" s="33">
        <v>0</v>
      </c>
      <c r="M384" s="33">
        <v>30</v>
      </c>
      <c r="N384" s="33" t="s">
        <v>1863</v>
      </c>
      <c r="O384" s="30"/>
      <c r="P384" s="39" t="s">
        <v>30</v>
      </c>
      <c r="Q3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4" s="39">
        <f>IF(выгрузка__22[[#This Row],[Дата регистрации]]="",0,1)</f>
        <v>0</v>
      </c>
      <c r="S384" s="39">
        <f>IF(ISNA(VLOOKUP(выгрузка__22[[#This Row],[ЛС дилера]],'дилеры участники'!A:A,1,0)),0,1)</f>
        <v>0</v>
      </c>
      <c r="T3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4" s="39">
        <f>IF(T384=1,IF(выгрузка__22[[#This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4" s="39" t="s">
        <v>1892</v>
      </c>
      <c r="X3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4" s="48">
        <f>IF(выгрузка__22[[#This Row],[Дата блокировки]]&lt;&gt;"",1,0)</f>
        <v>0</v>
      </c>
    </row>
    <row r="385" spans="1:25" x14ac:dyDescent="0.25">
      <c r="A385" s="30">
        <v>41556.605509259258</v>
      </c>
      <c r="B385" s="46">
        <v>915339</v>
      </c>
      <c r="C385" s="33">
        <v>1753094</v>
      </c>
      <c r="D385" s="30">
        <v>41553.537303240744</v>
      </c>
      <c r="E385" s="33">
        <f>IF(выгрузка__22[[#This Row],[Дата активации]]&lt;&gt;"",MONTH(выгрузка__22[[#This Row],[Дата активации]]),0)</f>
        <v>10</v>
      </c>
      <c r="F385" s="30"/>
      <c r="G385" s="33">
        <v>64626</v>
      </c>
      <c r="H385" s="33" t="s">
        <v>10</v>
      </c>
      <c r="I385" s="39" t="s">
        <v>1924</v>
      </c>
      <c r="J385" s="33" t="s">
        <v>1931</v>
      </c>
      <c r="K385" s="33">
        <v>30</v>
      </c>
      <c r="L385" s="33">
        <v>0</v>
      </c>
      <c r="M385" s="33">
        <v>30</v>
      </c>
      <c r="N385" s="33" t="s">
        <v>1863</v>
      </c>
      <c r="O385" s="30"/>
      <c r="P385" s="39" t="s">
        <v>30</v>
      </c>
      <c r="Q3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5" s="39">
        <f>IF(выгрузка__22[[#This Row],[Дата регистрации]]="",0,1)</f>
        <v>0</v>
      </c>
      <c r="S385" s="39">
        <f>IF(ISNA(VLOOKUP(выгрузка__22[[#This Row],[ЛС дилера]],'дилеры участники'!A:A,1,0)),0,1)</f>
        <v>0</v>
      </c>
      <c r="T3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5" s="39">
        <f>IF(T385=1,IF(выгрузка__22[[#This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5" s="39" t="s">
        <v>1892</v>
      </c>
      <c r="X3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5" s="48">
        <f>IF(выгрузка__22[[#This Row],[Дата блокировки]]&lt;&gt;"",1,0)</f>
        <v>0</v>
      </c>
    </row>
    <row r="386" spans="1:25" x14ac:dyDescent="0.25">
      <c r="A386" s="30">
        <v>41550.396701388891</v>
      </c>
      <c r="B386" s="46">
        <v>910488</v>
      </c>
      <c r="C386" s="33">
        <v>1750462</v>
      </c>
      <c r="D386" s="30">
        <v>41553.50677083333</v>
      </c>
      <c r="E386" s="33">
        <f>IF(выгрузка__22[[#This Row],[Дата активации]]&lt;&gt;"",MONTH(выгрузка__22[[#This Row],[Дата активации]]),0)</f>
        <v>10</v>
      </c>
      <c r="F386" s="30">
        <v>41549.819039351853</v>
      </c>
      <c r="G386" s="33">
        <v>64626</v>
      </c>
      <c r="H386" s="33" t="s">
        <v>10</v>
      </c>
      <c r="I386" s="39" t="s">
        <v>1924</v>
      </c>
      <c r="J386" s="33" t="s">
        <v>1925</v>
      </c>
      <c r="K386" s="33">
        <v>220</v>
      </c>
      <c r="L386" s="33">
        <v>0</v>
      </c>
      <c r="M386" s="33">
        <v>220</v>
      </c>
      <c r="N386" s="33" t="s">
        <v>1863</v>
      </c>
      <c r="O386" s="30"/>
      <c r="P386" s="39" t="s">
        <v>19</v>
      </c>
      <c r="Q3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6" s="39">
        <f>IF(выгрузка__22[[#This Row],[Дата регистрации]]="",0,1)</f>
        <v>1</v>
      </c>
      <c r="S386" s="39">
        <f>IF(ISNA(VLOOKUP(выгрузка__22[[#This Row],[ЛС дилера]],'дилеры участники'!A:A,1,0)),0,1)</f>
        <v>0</v>
      </c>
      <c r="T3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6" s="39">
        <f>IF(T386=1,IF(выгрузка__22[[#This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86" s="39" t="s">
        <v>1891</v>
      </c>
      <c r="X3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6" s="48">
        <f>IF(выгрузка__22[[#This Row],[Дата блокировки]]&lt;&gt;"",1,0)</f>
        <v>0</v>
      </c>
    </row>
    <row r="387" spans="1:25" x14ac:dyDescent="0.25">
      <c r="A387" s="30">
        <v>41561.962685185186</v>
      </c>
      <c r="B387" s="46">
        <v>916888</v>
      </c>
      <c r="C387" s="33">
        <v>1750462</v>
      </c>
      <c r="D387" s="30">
        <v>41553.50677083333</v>
      </c>
      <c r="E387" s="33">
        <f>IF(выгрузка__22[[#This Row],[Дата активации]]&lt;&gt;"",MONTH(выгрузка__22[[#This Row],[Дата активации]]),0)</f>
        <v>10</v>
      </c>
      <c r="F387" s="30">
        <v>41549.819039351853</v>
      </c>
      <c r="G387" s="33">
        <v>64626</v>
      </c>
      <c r="H387" s="33" t="s">
        <v>10</v>
      </c>
      <c r="I387" s="39" t="s">
        <v>1927</v>
      </c>
      <c r="J387" s="33" t="s">
        <v>1925</v>
      </c>
      <c r="K387" s="33">
        <v>220</v>
      </c>
      <c r="L387" s="33">
        <v>0</v>
      </c>
      <c r="M387" s="33">
        <v>220</v>
      </c>
      <c r="N387" s="33" t="s">
        <v>1863</v>
      </c>
      <c r="O387" s="30"/>
      <c r="P387" s="39" t="s">
        <v>19</v>
      </c>
      <c r="Q3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7" s="39">
        <f>IF(выгрузка__22[[#This Row],[Дата регистрации]]="",0,1)</f>
        <v>1</v>
      </c>
      <c r="S387" s="39">
        <f>IF(ISNA(VLOOKUP(выгрузка__22[[#This Row],[ЛС дилера]],'дилеры участники'!A:A,1,0)),0,1)</f>
        <v>0</v>
      </c>
      <c r="T3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7" s="39">
        <f>IF(T387=1,IF(выгрузка__22[[#This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87" s="39" t="s">
        <v>1891</v>
      </c>
      <c r="X3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7" s="48">
        <f>IF(выгрузка__22[[#This Row],[Дата блокировки]]&lt;&gt;"",1,0)</f>
        <v>0</v>
      </c>
    </row>
    <row r="388" spans="1:25" x14ac:dyDescent="0.25">
      <c r="A388" s="30">
        <v>41554.430219907408</v>
      </c>
      <c r="B388" s="46">
        <v>915323</v>
      </c>
      <c r="C388" s="33">
        <v>8527156</v>
      </c>
      <c r="D388" s="30">
        <v>41553.495555555557</v>
      </c>
      <c r="E388" s="33">
        <f>IF(выгрузка__22[[#This Row],[Дата активации]]&lt;&gt;"",MONTH(выгрузка__22[[#This Row],[Дата активации]]),0)</f>
        <v>10</v>
      </c>
      <c r="F388" s="30">
        <v>41554.429629629631</v>
      </c>
      <c r="G388" s="33">
        <v>57078</v>
      </c>
      <c r="H388" s="33" t="s">
        <v>11</v>
      </c>
      <c r="I388" s="39" t="s">
        <v>1924</v>
      </c>
      <c r="J388" s="33" t="s">
        <v>1926</v>
      </c>
      <c r="K388" s="33">
        <v>90</v>
      </c>
      <c r="L388" s="33">
        <v>0</v>
      </c>
      <c r="M388" s="33">
        <v>90</v>
      </c>
      <c r="N388" s="33" t="s">
        <v>1863</v>
      </c>
      <c r="O388" s="30"/>
      <c r="P388" s="39" t="s">
        <v>37</v>
      </c>
      <c r="Q3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8" s="39">
        <f>IF(выгрузка__22[[#This Row],[Дата регистрации]]="",0,1)</f>
        <v>1</v>
      </c>
      <c r="S388" s="39">
        <f>IF(ISNA(VLOOKUP(выгрузка__22[[#This Row],[ЛС дилера]],'дилеры участники'!A:A,1,0)),0,1)</f>
        <v>1</v>
      </c>
      <c r="T3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8" s="39">
        <f>IF(T388=1,IF(выгрузка__22[[#This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8" s="39" t="s">
        <v>1895</v>
      </c>
      <c r="X3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8" s="48">
        <f>IF(выгрузка__22[[#This Row],[Дата блокировки]]&lt;&gt;"",1,0)</f>
        <v>0</v>
      </c>
    </row>
    <row r="389" spans="1:25" x14ac:dyDescent="0.25">
      <c r="A389" s="30">
        <v>41554.701296296298</v>
      </c>
      <c r="B389" s="46">
        <v>910487</v>
      </c>
      <c r="C389" s="33">
        <v>1697890</v>
      </c>
      <c r="D389" s="30">
        <v>41553.471724537034</v>
      </c>
      <c r="E389" s="33">
        <f>IF(выгрузка__22[[#This Row],[Дата активации]]&lt;&gt;"",MONTH(выгрузка__22[[#This Row],[Дата активации]]),0)</f>
        <v>10</v>
      </c>
      <c r="F389" s="30">
        <v>41556.619687500002</v>
      </c>
      <c r="G389" s="33">
        <v>64626</v>
      </c>
      <c r="H389" s="33" t="s">
        <v>10</v>
      </c>
      <c r="I389" s="39" t="s">
        <v>1924</v>
      </c>
      <c r="J389" s="33" t="s">
        <v>1926</v>
      </c>
      <c r="K389" s="33">
        <v>30</v>
      </c>
      <c r="L389" s="33">
        <v>0</v>
      </c>
      <c r="M389" s="33">
        <v>30</v>
      </c>
      <c r="N389" s="33" t="s">
        <v>1863</v>
      </c>
      <c r="O389" s="30"/>
      <c r="P389" s="39" t="s">
        <v>37</v>
      </c>
      <c r="Q3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89" s="39">
        <f>IF(выгрузка__22[[#This Row],[Дата регистрации]]="",0,1)</f>
        <v>1</v>
      </c>
      <c r="S389" s="39">
        <f>IF(ISNA(VLOOKUP(выгрузка__22[[#This Row],[ЛС дилера]],'дилеры участники'!A:A,1,0)),0,1)</f>
        <v>0</v>
      </c>
      <c r="T3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89" s="39">
        <f>IF(T389=1,IF(выгрузка__22[[#This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89" s="39" t="s">
        <v>1895</v>
      </c>
      <c r="X3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89" s="48">
        <f>IF(выгрузка__22[[#This Row],[Дата блокировки]]&lt;&gt;"",1,0)</f>
        <v>0</v>
      </c>
    </row>
    <row r="390" spans="1:25" x14ac:dyDescent="0.25">
      <c r="A390" s="30">
        <v>41562.588333333333</v>
      </c>
      <c r="B390" s="46">
        <v>916512</v>
      </c>
      <c r="C390" s="33">
        <v>1697890</v>
      </c>
      <c r="D390" s="30">
        <v>41553.471724537034</v>
      </c>
      <c r="E390" s="33">
        <f>IF(выгрузка__22[[#This Row],[Дата активации]]&lt;&gt;"",MONTH(выгрузка__22[[#This Row],[Дата активации]]),0)</f>
        <v>10</v>
      </c>
      <c r="F390" s="30">
        <v>41556.619687500002</v>
      </c>
      <c r="G390" s="33">
        <v>64626</v>
      </c>
      <c r="H390" s="33" t="s">
        <v>10</v>
      </c>
      <c r="I390" s="39" t="s">
        <v>1927</v>
      </c>
      <c r="J390" s="33" t="s">
        <v>1926</v>
      </c>
      <c r="K390" s="33">
        <v>30</v>
      </c>
      <c r="L390" s="33">
        <v>0</v>
      </c>
      <c r="M390" s="33">
        <v>30</v>
      </c>
      <c r="N390" s="33" t="s">
        <v>1863</v>
      </c>
      <c r="O390" s="30"/>
      <c r="P390" s="39" t="s">
        <v>37</v>
      </c>
      <c r="Q3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90" s="39">
        <f>IF(выгрузка__22[[#This Row],[Дата регистрации]]="",0,1)</f>
        <v>1</v>
      </c>
      <c r="S390" s="39">
        <f>IF(ISNA(VLOOKUP(выгрузка__22[[#This Row],[ЛС дилера]],'дилеры участники'!A:A,1,0)),0,1)</f>
        <v>0</v>
      </c>
      <c r="T3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0" s="39">
        <f>IF(T390=1,IF(выгрузка__22[[#This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90" s="39" t="s">
        <v>1895</v>
      </c>
      <c r="X3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0" s="48">
        <f>IF(выгрузка__22[[#This Row],[Дата блокировки]]&lt;&gt;"",1,0)</f>
        <v>0</v>
      </c>
    </row>
    <row r="391" spans="1:25" x14ac:dyDescent="0.25">
      <c r="A391" s="30">
        <v>41562.592777777776</v>
      </c>
      <c r="B391" s="46">
        <v>916512</v>
      </c>
      <c r="C391" s="33">
        <v>1698610</v>
      </c>
      <c r="D391" s="30">
        <v>41553.454629629632</v>
      </c>
      <c r="E391" s="33">
        <f>IF(выгрузка__22[[#This Row],[Дата активации]]&lt;&gt;"",MONTH(выгрузка__22[[#This Row],[Дата активации]]),0)</f>
        <v>10</v>
      </c>
      <c r="F391" s="30">
        <v>41556.316481481481</v>
      </c>
      <c r="G391" s="33">
        <v>64626</v>
      </c>
      <c r="H391" s="33" t="s">
        <v>10</v>
      </c>
      <c r="I391" s="39" t="s">
        <v>1927</v>
      </c>
      <c r="J391" s="33" t="s">
        <v>1926</v>
      </c>
      <c r="K391" s="33">
        <v>30</v>
      </c>
      <c r="L391" s="33">
        <v>0</v>
      </c>
      <c r="M391" s="33">
        <v>30</v>
      </c>
      <c r="N391" s="33" t="s">
        <v>1863</v>
      </c>
      <c r="O391" s="30"/>
      <c r="P391" s="39" t="s">
        <v>37</v>
      </c>
      <c r="Q3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91" s="39">
        <f>IF(выгрузка__22[[#This Row],[Дата регистрации]]="",0,1)</f>
        <v>1</v>
      </c>
      <c r="S391" s="39">
        <f>IF(ISNA(VLOOKUP(выгрузка__22[[#This Row],[ЛС дилера]],'дилеры участники'!A:A,1,0)),0,1)</f>
        <v>0</v>
      </c>
      <c r="T3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1" s="39">
        <f>IF(T391=1,IF(выгрузка__22[[#This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91" s="39" t="s">
        <v>1895</v>
      </c>
      <c r="X3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1" s="48">
        <f>IF(выгрузка__22[[#This Row],[Дата блокировки]]&lt;&gt;"",1,0)</f>
        <v>0</v>
      </c>
    </row>
    <row r="392" spans="1:25" x14ac:dyDescent="0.25">
      <c r="A392" s="30">
        <v>41560.948657407411</v>
      </c>
      <c r="B392" s="46">
        <v>916527</v>
      </c>
      <c r="C392" s="33">
        <v>1754822</v>
      </c>
      <c r="D392" s="30">
        <v>41553.441736111112</v>
      </c>
      <c r="E392" s="33">
        <f>IF(выгрузка__22[[#This Row],[Дата активации]]&lt;&gt;"",MONTH(выгрузка__22[[#This Row],[Дата активации]]),0)</f>
        <v>10</v>
      </c>
      <c r="F392" s="30"/>
      <c r="G392" s="33">
        <v>64626</v>
      </c>
      <c r="H392" s="33" t="s">
        <v>10</v>
      </c>
      <c r="I392" s="39" t="s">
        <v>1927</v>
      </c>
      <c r="J392" s="33" t="s">
        <v>1931</v>
      </c>
      <c r="K392" s="33">
        <v>30</v>
      </c>
      <c r="L392" s="33">
        <v>0</v>
      </c>
      <c r="M392" s="33">
        <v>30</v>
      </c>
      <c r="N392" s="33" t="s">
        <v>1863</v>
      </c>
      <c r="O392" s="30"/>
      <c r="P392" s="39" t="s">
        <v>30</v>
      </c>
      <c r="Q3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92" s="39">
        <f>IF(выгрузка__22[[#This Row],[Дата регистрации]]="",0,1)</f>
        <v>0</v>
      </c>
      <c r="S392" s="39">
        <f>IF(ISNA(VLOOKUP(выгрузка__22[[#This Row],[ЛС дилера]],'дилеры участники'!A:A,1,0)),0,1)</f>
        <v>0</v>
      </c>
      <c r="T3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2" s="39">
        <f>IF(T392=1,IF(выгрузка__22[[#This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92" s="39" t="s">
        <v>1892</v>
      </c>
      <c r="X3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2" s="48">
        <f>IF(выгрузка__22[[#This Row],[Дата блокировки]]&lt;&gt;"",1,0)</f>
        <v>0</v>
      </c>
    </row>
    <row r="393" spans="1:25" x14ac:dyDescent="0.25">
      <c r="A393" s="30">
        <v>41562.566400462965</v>
      </c>
      <c r="B393" s="46">
        <v>916513</v>
      </c>
      <c r="C393" s="33">
        <v>8523922</v>
      </c>
      <c r="D393" s="30">
        <v>41553.439282407409</v>
      </c>
      <c r="E393" s="33">
        <f>IF(выгрузка__22[[#This Row],[Дата активации]]&lt;&gt;"",MONTH(выгрузка__22[[#This Row],[Дата активации]]),0)</f>
        <v>10</v>
      </c>
      <c r="F393" s="30">
        <v>41553.47252314815</v>
      </c>
      <c r="G393" s="33">
        <v>64626</v>
      </c>
      <c r="H393" s="33" t="s">
        <v>10</v>
      </c>
      <c r="I393" s="39" t="s">
        <v>1927</v>
      </c>
      <c r="J393" s="33" t="s">
        <v>1930</v>
      </c>
      <c r="K393" s="33">
        <v>949</v>
      </c>
      <c r="L393" s="33">
        <v>0</v>
      </c>
      <c r="M393" s="33">
        <v>949</v>
      </c>
      <c r="N393" s="33" t="s">
        <v>1863</v>
      </c>
      <c r="O393" s="30"/>
      <c r="P393" s="39" t="s">
        <v>40</v>
      </c>
      <c r="Q3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393" s="39">
        <f>IF(выгрузка__22[[#This Row],[Дата регистрации]]="",0,1)</f>
        <v>1</v>
      </c>
      <c r="S393" s="39">
        <f>IF(ISNA(VLOOKUP(выгрузка__22[[#This Row],[ЛС дилера]],'дилеры участники'!A:A,1,0)),0,1)</f>
        <v>0</v>
      </c>
      <c r="T3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3" s="39">
        <f>IF(T393=1,IF(выгрузка__22[[#This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93" s="39" t="s">
        <v>1893</v>
      </c>
      <c r="X3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3" s="48">
        <f>IF(выгрузка__22[[#This Row],[Дата блокировки]]&lt;&gt;"",1,0)</f>
        <v>0</v>
      </c>
    </row>
    <row r="394" spans="1:25" x14ac:dyDescent="0.25">
      <c r="A394" s="30">
        <v>41555.611701388887</v>
      </c>
      <c r="B394" s="46">
        <v>916524</v>
      </c>
      <c r="C394" s="33">
        <v>8523922</v>
      </c>
      <c r="D394" s="30">
        <v>41553.439282407409</v>
      </c>
      <c r="E394" s="33">
        <f>IF(выгрузка__22[[#This Row],[Дата активации]]&lt;&gt;"",MONTH(выгрузка__22[[#This Row],[Дата активации]]),0)</f>
        <v>10</v>
      </c>
      <c r="F394" s="30">
        <v>41553.47252314815</v>
      </c>
      <c r="G394" s="33">
        <v>64626</v>
      </c>
      <c r="H394" s="33" t="s">
        <v>10</v>
      </c>
      <c r="I394" s="39" t="s">
        <v>1924</v>
      </c>
      <c r="J394" s="33" t="s">
        <v>1930</v>
      </c>
      <c r="K394" s="33">
        <v>949</v>
      </c>
      <c r="L394" s="33">
        <v>0</v>
      </c>
      <c r="M394" s="33">
        <v>949</v>
      </c>
      <c r="N394" s="33" t="s">
        <v>1863</v>
      </c>
      <c r="O394" s="30"/>
      <c r="P394" s="39" t="s">
        <v>40</v>
      </c>
      <c r="Q3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94" s="39">
        <f>IF(выгрузка__22[[#This Row],[Дата регистрации]]="",0,1)</f>
        <v>1</v>
      </c>
      <c r="S394" s="39">
        <f>IF(ISNA(VLOOKUP(выгрузка__22[[#This Row],[ЛС дилера]],'дилеры участники'!A:A,1,0)),0,1)</f>
        <v>0</v>
      </c>
      <c r="T3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4" s="39">
        <f>IF(T394=1,IF(выгрузка__22[[#This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394" s="39" t="s">
        <v>1893</v>
      </c>
      <c r="X3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4" s="48">
        <f>IF(выгрузка__22[[#This Row],[Дата блокировки]]&lt;&gt;"",1,0)</f>
        <v>0</v>
      </c>
    </row>
    <row r="395" spans="1:25" x14ac:dyDescent="0.25">
      <c r="A395" s="30">
        <v>41556.581053240741</v>
      </c>
      <c r="B395" s="46">
        <v>915339</v>
      </c>
      <c r="C395" s="33">
        <v>1753111</v>
      </c>
      <c r="D395" s="30">
        <v>41553.434467592589</v>
      </c>
      <c r="E395" s="33">
        <f>IF(выгрузка__22[[#This Row],[Дата активации]]&lt;&gt;"",MONTH(выгрузка__22[[#This Row],[Дата активации]]),0)</f>
        <v>10</v>
      </c>
      <c r="F395" s="30"/>
      <c r="G395" s="33">
        <v>64626</v>
      </c>
      <c r="H395" s="33" t="s">
        <v>10</v>
      </c>
      <c r="I395" s="39" t="s">
        <v>1924</v>
      </c>
      <c r="J395" s="33" t="s">
        <v>1931</v>
      </c>
      <c r="K395" s="33">
        <v>30</v>
      </c>
      <c r="L395" s="33">
        <v>0</v>
      </c>
      <c r="M395" s="33">
        <v>30</v>
      </c>
      <c r="N395" s="33" t="s">
        <v>1863</v>
      </c>
      <c r="O395" s="30"/>
      <c r="P395" s="39" t="s">
        <v>30</v>
      </c>
      <c r="Q3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95" s="39">
        <f>IF(выгрузка__22[[#This Row],[Дата регистрации]]="",0,1)</f>
        <v>0</v>
      </c>
      <c r="S395" s="39">
        <f>IF(ISNA(VLOOKUP(выгрузка__22[[#This Row],[ЛС дилера]],'дилеры участники'!A:A,1,0)),0,1)</f>
        <v>0</v>
      </c>
      <c r="T3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5" s="39">
        <f>IF(T395=1,IF(выгрузка__22[[#This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95" s="39" t="s">
        <v>1892</v>
      </c>
      <c r="X3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5" s="48">
        <f>IF(выгрузка__22[[#This Row],[Дата блокировки]]&lt;&gt;"",1,0)</f>
        <v>0</v>
      </c>
    </row>
    <row r="396" spans="1:25" x14ac:dyDescent="0.25">
      <c r="A396" s="30">
        <v>41556.621701388889</v>
      </c>
      <c r="B396" s="46">
        <v>915339</v>
      </c>
      <c r="C396" s="33">
        <v>1755161</v>
      </c>
      <c r="D396" s="30">
        <v>41553.426840277774</v>
      </c>
      <c r="E396" s="33">
        <f>IF(выгрузка__22[[#This Row],[Дата активации]]&lt;&gt;"",MONTH(выгрузка__22[[#This Row],[Дата активации]]),0)</f>
        <v>10</v>
      </c>
      <c r="F396" s="30"/>
      <c r="G396" s="33">
        <v>64626</v>
      </c>
      <c r="H396" s="33" t="s">
        <v>10</v>
      </c>
      <c r="I396" s="39" t="s">
        <v>1924</v>
      </c>
      <c r="J396" s="33" t="s">
        <v>1931</v>
      </c>
      <c r="K396" s="33">
        <v>30</v>
      </c>
      <c r="L396" s="33">
        <v>0</v>
      </c>
      <c r="M396" s="33">
        <v>30</v>
      </c>
      <c r="N396" s="33" t="s">
        <v>1863</v>
      </c>
      <c r="O396" s="30"/>
      <c r="P396" s="39" t="s">
        <v>30</v>
      </c>
      <c r="Q3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96" s="39">
        <f>IF(выгрузка__22[[#This Row],[Дата регистрации]]="",0,1)</f>
        <v>0</v>
      </c>
      <c r="S396" s="39">
        <f>IF(ISNA(VLOOKUP(выгрузка__22[[#This Row],[ЛС дилера]],'дилеры участники'!A:A,1,0)),0,1)</f>
        <v>0</v>
      </c>
      <c r="T3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6" s="39">
        <f>IF(T396=1,IF(выгрузка__22[[#This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396" s="39" t="s">
        <v>1892</v>
      </c>
      <c r="X3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6" s="48">
        <f>IF(выгрузка__22[[#This Row],[Дата блокировки]]&lt;&gt;"",1,0)</f>
        <v>0</v>
      </c>
    </row>
    <row r="397" spans="1:25" x14ac:dyDescent="0.25">
      <c r="A397" s="30">
        <v>41556.581400462965</v>
      </c>
      <c r="B397" s="46">
        <v>915339</v>
      </c>
      <c r="C397" s="33">
        <v>1755152</v>
      </c>
      <c r="D397" s="30">
        <v>41553.423680555556</v>
      </c>
      <c r="E397" s="33">
        <f>IF(выгрузка__22[[#This Row],[Дата активации]]&lt;&gt;"",MONTH(выгрузка__22[[#This Row],[Дата активации]]),0)</f>
        <v>10</v>
      </c>
      <c r="F397" s="30"/>
      <c r="G397" s="33">
        <v>64626</v>
      </c>
      <c r="H397" s="33" t="s">
        <v>10</v>
      </c>
      <c r="I397" s="39" t="s">
        <v>1924</v>
      </c>
      <c r="J397" s="33" t="s">
        <v>1931</v>
      </c>
      <c r="K397" s="33">
        <v>30</v>
      </c>
      <c r="L397" s="33">
        <v>98</v>
      </c>
      <c r="M397" s="33">
        <v>128</v>
      </c>
      <c r="N397" s="33" t="s">
        <v>1863</v>
      </c>
      <c r="O397" s="30"/>
      <c r="P397" s="39" t="s">
        <v>30</v>
      </c>
      <c r="Q3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97" s="39">
        <f>IF(выгрузка__22[[#This Row],[Дата регистрации]]="",0,1)</f>
        <v>0</v>
      </c>
      <c r="S397" s="39">
        <f>IF(ISNA(VLOOKUP(выгрузка__22[[#This Row],[ЛС дилера]],'дилеры участники'!A:A,1,0)),0,1)</f>
        <v>0</v>
      </c>
      <c r="T3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7" s="39">
        <f>IF(T397=1,IF(выгрузка__22[[#This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397" s="39" t="s">
        <v>1892</v>
      </c>
      <c r="X3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7" s="48">
        <f>IF(выгрузка__22[[#This Row],[Дата блокировки]]&lt;&gt;"",1,0)</f>
        <v>0</v>
      </c>
    </row>
    <row r="398" spans="1:25" x14ac:dyDescent="0.25">
      <c r="A398" s="30">
        <v>41549.383750000001</v>
      </c>
      <c r="B398" s="46">
        <v>916531</v>
      </c>
      <c r="C398" s="33">
        <v>8542616</v>
      </c>
      <c r="D398" s="30">
        <v>41553.423090277778</v>
      </c>
      <c r="E398" s="33">
        <f>IF(выгрузка__22[[#This Row],[Дата активации]]&lt;&gt;"",MONTH(выгрузка__22[[#This Row],[Дата активации]]),0)</f>
        <v>10</v>
      </c>
      <c r="F398" s="30"/>
      <c r="G398" s="33">
        <v>64616</v>
      </c>
      <c r="H398" s="33" t="s">
        <v>10</v>
      </c>
      <c r="I398" s="39" t="s">
        <v>1924</v>
      </c>
      <c r="J398" s="33" t="s">
        <v>1925</v>
      </c>
      <c r="K398" s="33">
        <v>220</v>
      </c>
      <c r="L398" s="33">
        <v>0</v>
      </c>
      <c r="M398" s="33">
        <v>220</v>
      </c>
      <c r="N398" s="33" t="s">
        <v>1863</v>
      </c>
      <c r="O398" s="30"/>
      <c r="P398" s="39" t="s">
        <v>19</v>
      </c>
      <c r="Q3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98" s="39">
        <f>IF(выгрузка__22[[#This Row],[Дата регистрации]]="",0,1)</f>
        <v>0</v>
      </c>
      <c r="S398" s="39">
        <f>IF(ISNA(VLOOKUP(выгрузка__22[[#This Row],[ЛС дилера]],'дилеры участники'!A:A,1,0)),0,1)</f>
        <v>1</v>
      </c>
      <c r="T3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8" s="39">
        <f>IF(T398=1,IF(выгрузка__22[[#This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98" s="39" t="s">
        <v>1891</v>
      </c>
      <c r="X3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8" s="48">
        <f>IF(выгрузка__22[[#This Row],[Дата блокировки]]&lt;&gt;"",1,0)</f>
        <v>0</v>
      </c>
    </row>
    <row r="399" spans="1:25" x14ac:dyDescent="0.25">
      <c r="A399" s="30">
        <v>41560.480162037034</v>
      </c>
      <c r="B399" s="46">
        <v>916531</v>
      </c>
      <c r="C399" s="33">
        <v>8542616</v>
      </c>
      <c r="D399" s="30">
        <v>41553.423090277778</v>
      </c>
      <c r="E399" s="33">
        <f>IF(выгрузка__22[[#This Row],[Дата активации]]&lt;&gt;"",MONTH(выгрузка__22[[#This Row],[Дата активации]]),0)</f>
        <v>10</v>
      </c>
      <c r="F399" s="30"/>
      <c r="G399" s="33">
        <v>64616</v>
      </c>
      <c r="H399" s="33" t="s">
        <v>10</v>
      </c>
      <c r="I399" s="39" t="s">
        <v>1927</v>
      </c>
      <c r="J399" s="33" t="s">
        <v>1925</v>
      </c>
      <c r="K399" s="33">
        <v>220</v>
      </c>
      <c r="L399" s="33">
        <v>0</v>
      </c>
      <c r="M399" s="33">
        <v>220</v>
      </c>
      <c r="N399" s="33" t="s">
        <v>1863</v>
      </c>
      <c r="O399" s="30"/>
      <c r="P399" s="39" t="s">
        <v>19</v>
      </c>
      <c r="Q3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399" s="39">
        <f>IF(выгрузка__22[[#This Row],[Дата регистрации]]="",0,1)</f>
        <v>0</v>
      </c>
      <c r="S399" s="39">
        <f>IF(ISNA(VLOOKUP(выгрузка__22[[#This Row],[ЛС дилера]],'дилеры участники'!A:A,1,0)),0,1)</f>
        <v>1</v>
      </c>
      <c r="T3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3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399" s="39">
        <f>IF(T399=1,IF(выгрузка__22[[#This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399" s="39" t="s">
        <v>1891</v>
      </c>
      <c r="X3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399" s="48">
        <f>IF(выгрузка__22[[#This Row],[Дата блокировки]]&lt;&gt;"",1,0)</f>
        <v>0</v>
      </c>
    </row>
    <row r="400" spans="1:25" x14ac:dyDescent="0.25">
      <c r="A400" s="30">
        <v>41556.619502314818</v>
      </c>
      <c r="B400" s="46">
        <v>915339</v>
      </c>
      <c r="C400" s="33">
        <v>1755160</v>
      </c>
      <c r="D400" s="30">
        <v>41553.418946759259</v>
      </c>
      <c r="E400" s="33">
        <f>IF(выгрузка__22[[#This Row],[Дата активации]]&lt;&gt;"",MONTH(выгрузка__22[[#This Row],[Дата активации]]),0)</f>
        <v>10</v>
      </c>
      <c r="F400" s="30"/>
      <c r="G400" s="33">
        <v>64626</v>
      </c>
      <c r="H400" s="33" t="s">
        <v>10</v>
      </c>
      <c r="I400" s="39" t="s">
        <v>1924</v>
      </c>
      <c r="J400" s="33" t="s">
        <v>1931</v>
      </c>
      <c r="K400" s="33">
        <v>30</v>
      </c>
      <c r="L400" s="33">
        <v>0</v>
      </c>
      <c r="M400" s="33">
        <v>30</v>
      </c>
      <c r="N400" s="33" t="s">
        <v>1863</v>
      </c>
      <c r="O400" s="30"/>
      <c r="P400" s="39" t="s">
        <v>30</v>
      </c>
      <c r="Q4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0" s="39">
        <f>IF(выгрузка__22[[#This Row],[Дата регистрации]]="",0,1)</f>
        <v>0</v>
      </c>
      <c r="S400" s="39">
        <f>IF(ISNA(VLOOKUP(выгрузка__22[[#This Row],[ЛС дилера]],'дилеры участники'!A:A,1,0)),0,1)</f>
        <v>0</v>
      </c>
      <c r="T4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0" s="39">
        <f>IF(T400=1,IF(выгрузка__22[[#This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0" s="39" t="s">
        <v>1892</v>
      </c>
      <c r="X4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0" s="48">
        <f>IF(выгрузка__22[[#This Row],[Дата блокировки]]&lt;&gt;"",1,0)</f>
        <v>0</v>
      </c>
    </row>
    <row r="401" spans="1:25" x14ac:dyDescent="0.25">
      <c r="A401" s="30">
        <v>41559.945520833331</v>
      </c>
      <c r="B401" s="46">
        <v>916527</v>
      </c>
      <c r="C401" s="33">
        <v>1754809</v>
      </c>
      <c r="D401" s="30">
        <v>41553.414918981478</v>
      </c>
      <c r="E401" s="33">
        <f>IF(выгрузка__22[[#This Row],[Дата активации]]&lt;&gt;"",MONTH(выгрузка__22[[#This Row],[Дата активации]]),0)</f>
        <v>10</v>
      </c>
      <c r="F401" s="30"/>
      <c r="G401" s="33">
        <v>64626</v>
      </c>
      <c r="H401" s="33" t="s">
        <v>10</v>
      </c>
      <c r="I401" s="39" t="s">
        <v>1927</v>
      </c>
      <c r="J401" s="33" t="s">
        <v>1931</v>
      </c>
      <c r="K401" s="33">
        <v>30</v>
      </c>
      <c r="L401" s="33">
        <v>97.6</v>
      </c>
      <c r="M401" s="33">
        <v>127.6</v>
      </c>
      <c r="N401" s="33" t="s">
        <v>1863</v>
      </c>
      <c r="O401" s="30"/>
      <c r="P401" s="39" t="s">
        <v>30</v>
      </c>
      <c r="Q4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1" s="39">
        <f>IF(выгрузка__22[[#This Row],[Дата регистрации]]="",0,1)</f>
        <v>0</v>
      </c>
      <c r="S401" s="39">
        <f>IF(ISNA(VLOOKUP(выгрузка__22[[#This Row],[ЛС дилера]],'дилеры участники'!A:A,1,0)),0,1)</f>
        <v>0</v>
      </c>
      <c r="T4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1" s="39">
        <f>IF(T401=1,IF(выгрузка__22[[#This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401" s="39" t="s">
        <v>1892</v>
      </c>
      <c r="X4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1" s="48">
        <f>IF(выгрузка__22[[#This Row],[Дата блокировки]]&lt;&gt;"",1,0)</f>
        <v>0</v>
      </c>
    </row>
    <row r="402" spans="1:25" x14ac:dyDescent="0.25">
      <c r="A402" s="30">
        <v>41561.684363425928</v>
      </c>
      <c r="B402" s="46">
        <v>916041</v>
      </c>
      <c r="C402" s="33">
        <v>8541605</v>
      </c>
      <c r="D402" s="30">
        <v>41553.388391203705</v>
      </c>
      <c r="E402" s="33">
        <f>IF(выгрузка__22[[#This Row],[Дата активации]]&lt;&gt;"",MONTH(выгрузка__22[[#This Row],[Дата активации]]),0)</f>
        <v>10</v>
      </c>
      <c r="F402" s="30"/>
      <c r="G402" s="33">
        <v>64628</v>
      </c>
      <c r="H402" s="33" t="s">
        <v>10</v>
      </c>
      <c r="I402" s="39" t="s">
        <v>1927</v>
      </c>
      <c r="J402" s="33" t="s">
        <v>1931</v>
      </c>
      <c r="K402" s="33">
        <v>30</v>
      </c>
      <c r="L402" s="33">
        <v>0</v>
      </c>
      <c r="M402" s="33">
        <v>30</v>
      </c>
      <c r="N402" s="33" t="s">
        <v>1863</v>
      </c>
      <c r="O402" s="30"/>
      <c r="P402" s="39" t="s">
        <v>30</v>
      </c>
      <c r="Q4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2" s="39">
        <f>IF(выгрузка__22[[#This Row],[Дата регистрации]]="",0,1)</f>
        <v>0</v>
      </c>
      <c r="S402" s="39">
        <f>IF(ISNA(VLOOKUP(выгрузка__22[[#This Row],[ЛС дилера]],'дилеры участники'!A:A,1,0)),0,1)</f>
        <v>0</v>
      </c>
      <c r="T4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2" s="39">
        <f>IF(T402=1,IF(выгрузка__22[[#This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2" s="39" t="s">
        <v>1892</v>
      </c>
      <c r="X4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2" s="48">
        <f>IF(выгрузка__22[[#This Row],[Дата блокировки]]&lt;&gt;"",1,0)</f>
        <v>0</v>
      </c>
    </row>
    <row r="403" spans="1:25" x14ac:dyDescent="0.25">
      <c r="A403" s="30">
        <v>41554.672847222224</v>
      </c>
      <c r="B403" s="46">
        <v>916534</v>
      </c>
      <c r="C403" s="33">
        <v>1698343</v>
      </c>
      <c r="D403" s="30">
        <v>41553.319340277776</v>
      </c>
      <c r="E403" s="33">
        <f>IF(выгрузка__22[[#This Row],[Дата активации]]&lt;&gt;"",MONTH(выгрузка__22[[#This Row],[Дата активации]]),0)</f>
        <v>10</v>
      </c>
      <c r="F403" s="30">
        <v>41556.161030092589</v>
      </c>
      <c r="G403" s="33">
        <v>64626</v>
      </c>
      <c r="H403" s="33" t="s">
        <v>10</v>
      </c>
      <c r="I403" s="39" t="s">
        <v>1924</v>
      </c>
      <c r="J403" s="33" t="s">
        <v>1931</v>
      </c>
      <c r="K403" s="33">
        <v>30</v>
      </c>
      <c r="L403" s="33">
        <v>0</v>
      </c>
      <c r="M403" s="33">
        <v>30</v>
      </c>
      <c r="N403" s="33" t="s">
        <v>1863</v>
      </c>
      <c r="O403" s="30"/>
      <c r="P403" s="39" t="s">
        <v>30</v>
      </c>
      <c r="Q4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3" s="39">
        <f>IF(выгрузка__22[[#This Row],[Дата регистрации]]="",0,1)</f>
        <v>1</v>
      </c>
      <c r="S403" s="39">
        <f>IF(ISNA(VLOOKUP(выгрузка__22[[#This Row],[ЛС дилера]],'дилеры участники'!A:A,1,0)),0,1)</f>
        <v>0</v>
      </c>
      <c r="T4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3" s="39">
        <f>IF(T403=1,IF(выгрузка__22[[#This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3" s="39" t="s">
        <v>1892</v>
      </c>
      <c r="X4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3" s="48">
        <f>IF(выгрузка__22[[#This Row],[Дата блокировки]]&lt;&gt;"",1,0)</f>
        <v>0</v>
      </c>
    </row>
    <row r="404" spans="1:25" x14ac:dyDescent="0.25">
      <c r="A404" s="30">
        <v>41562.50271990741</v>
      </c>
      <c r="B404" s="46">
        <v>985210</v>
      </c>
      <c r="C404" s="33">
        <v>1754836</v>
      </c>
      <c r="D404" s="30">
        <v>41553.000717592593</v>
      </c>
      <c r="E404" s="33">
        <f>IF(выгрузка__22[[#This Row],[Дата активации]]&lt;&gt;"",MONTH(выгрузка__22[[#This Row],[Дата активации]]),0)</f>
        <v>10</v>
      </c>
      <c r="F404" s="30">
        <v>41556.230023148149</v>
      </c>
      <c r="G404" s="33">
        <v>64626</v>
      </c>
      <c r="H404" s="33" t="s">
        <v>10</v>
      </c>
      <c r="I404" s="39" t="s">
        <v>1927</v>
      </c>
      <c r="J404" s="33" t="s">
        <v>1930</v>
      </c>
      <c r="K404" s="33">
        <v>30</v>
      </c>
      <c r="L404" s="33">
        <v>0</v>
      </c>
      <c r="M404" s="33">
        <v>30</v>
      </c>
      <c r="N404" s="33" t="s">
        <v>1863</v>
      </c>
      <c r="O404" s="30"/>
      <c r="P404" s="39" t="s">
        <v>40</v>
      </c>
      <c r="Q4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04" s="39">
        <f>IF(выгрузка__22[[#This Row],[Дата регистрации]]="",0,1)</f>
        <v>1</v>
      </c>
      <c r="S404" s="39">
        <f>IF(ISNA(VLOOKUP(выгрузка__22[[#This Row],[ЛС дилера]],'дилеры участники'!A:A,1,0)),0,1)</f>
        <v>0</v>
      </c>
      <c r="T4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4" s="39">
        <f>IF(T404=1,IF(выгрузка__22[[#This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4" s="39" t="s">
        <v>1893</v>
      </c>
      <c r="X4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4" s="48">
        <f>IF(выгрузка__22[[#This Row],[Дата блокировки]]&lt;&gt;"",1,0)</f>
        <v>0</v>
      </c>
    </row>
    <row r="405" spans="1:25" x14ac:dyDescent="0.25">
      <c r="A405" s="30">
        <v>41561.974780092591</v>
      </c>
      <c r="B405" s="46">
        <v>985504</v>
      </c>
      <c r="C405" s="33">
        <v>8545289</v>
      </c>
      <c r="D405" s="30">
        <v>41552.97583333333</v>
      </c>
      <c r="E405" s="33">
        <f>IF(выгрузка__22[[#This Row],[Дата активации]]&lt;&gt;"",MONTH(выгрузка__22[[#This Row],[Дата активации]]),0)</f>
        <v>10</v>
      </c>
      <c r="F405" s="30">
        <v>41555.814097222225</v>
      </c>
      <c r="G405" s="33">
        <v>64626</v>
      </c>
      <c r="H405" s="33" t="s">
        <v>10</v>
      </c>
      <c r="I405" s="39" t="s">
        <v>1927</v>
      </c>
      <c r="J405" s="33" t="s">
        <v>1925</v>
      </c>
      <c r="K405" s="33">
        <v>30</v>
      </c>
      <c r="L405" s="33">
        <v>200</v>
      </c>
      <c r="M405" s="33">
        <v>230</v>
      </c>
      <c r="N405" s="33" t="s">
        <v>1863</v>
      </c>
      <c r="O405" s="30"/>
      <c r="P405" s="39" t="s">
        <v>19</v>
      </c>
      <c r="Q4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5" s="39">
        <f>IF(выгрузка__22[[#This Row],[Дата регистрации]]="",0,1)</f>
        <v>1</v>
      </c>
      <c r="S405" s="39">
        <f>IF(ISNA(VLOOKUP(выгрузка__22[[#This Row],[ЛС дилера]],'дилеры участники'!A:A,1,0)),0,1)</f>
        <v>0</v>
      </c>
      <c r="T4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5" s="39">
        <f>IF(T405=1,IF(выгрузка__22[[#This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05" s="39" t="s">
        <v>1891</v>
      </c>
      <c r="X4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5" s="48">
        <f>IF(выгрузка__22[[#This Row],[Дата блокировки]]&lt;&gt;"",1,0)</f>
        <v>0</v>
      </c>
    </row>
    <row r="406" spans="1:25" x14ac:dyDescent="0.25">
      <c r="A406" s="30">
        <v>41557.937928240739</v>
      </c>
      <c r="B406" s="46">
        <v>910483</v>
      </c>
      <c r="C406" s="33">
        <v>8523616</v>
      </c>
      <c r="D406" s="30">
        <v>41552.891319444447</v>
      </c>
      <c r="E406" s="33">
        <f>IF(выгрузка__22[[#This Row],[Дата активации]]&lt;&gt;"",MONTH(выгрузка__22[[#This Row],[Дата активации]]),0)</f>
        <v>10</v>
      </c>
      <c r="F406" s="30">
        <v>41556.544675925928</v>
      </c>
      <c r="G406" s="33">
        <v>64626</v>
      </c>
      <c r="H406" s="33" t="s">
        <v>10</v>
      </c>
      <c r="I406" s="39" t="s">
        <v>1924</v>
      </c>
      <c r="J406" s="33" t="s">
        <v>1931</v>
      </c>
      <c r="K406" s="33">
        <v>30</v>
      </c>
      <c r="L406" s="33">
        <v>0</v>
      </c>
      <c r="M406" s="33">
        <v>30</v>
      </c>
      <c r="N406" s="33" t="s">
        <v>1863</v>
      </c>
      <c r="O406" s="30"/>
      <c r="P406" s="39" t="s">
        <v>30</v>
      </c>
      <c r="Q4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6" s="39">
        <f>IF(выгрузка__22[[#This Row],[Дата регистрации]]="",0,1)</f>
        <v>1</v>
      </c>
      <c r="S406" s="39">
        <f>IF(ISNA(VLOOKUP(выгрузка__22[[#This Row],[ЛС дилера]],'дилеры участники'!A:A,1,0)),0,1)</f>
        <v>0</v>
      </c>
      <c r="T4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6" s="39">
        <f>IF(T406=1,IF(выгрузка__22[[#This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6" s="39" t="s">
        <v>1892</v>
      </c>
      <c r="X4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6" s="48">
        <f>IF(выгрузка__22[[#This Row],[Дата блокировки]]&lt;&gt;"",1,0)</f>
        <v>0</v>
      </c>
    </row>
    <row r="407" spans="1:25" x14ac:dyDescent="0.25">
      <c r="A407" s="30">
        <v>41561.871249999997</v>
      </c>
      <c r="B407" s="46">
        <v>916767</v>
      </c>
      <c r="C407" s="33">
        <v>8523616</v>
      </c>
      <c r="D407" s="30">
        <v>41552.891319444447</v>
      </c>
      <c r="E407" s="33">
        <f>IF(выгрузка__22[[#This Row],[Дата активации]]&lt;&gt;"",MONTH(выгрузка__22[[#This Row],[Дата активации]]),0)</f>
        <v>10</v>
      </c>
      <c r="F407" s="30">
        <v>41556.544675925928</v>
      </c>
      <c r="G407" s="33">
        <v>64626</v>
      </c>
      <c r="H407" s="33" t="s">
        <v>10</v>
      </c>
      <c r="I407" s="39" t="s">
        <v>1927</v>
      </c>
      <c r="J407" s="33" t="s">
        <v>1931</v>
      </c>
      <c r="K407" s="33">
        <v>30</v>
      </c>
      <c r="L407" s="33">
        <v>0</v>
      </c>
      <c r="M407" s="33">
        <v>30</v>
      </c>
      <c r="N407" s="33" t="s">
        <v>1863</v>
      </c>
      <c r="O407" s="30"/>
      <c r="P407" s="39" t="s">
        <v>30</v>
      </c>
      <c r="Q4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7" s="39">
        <f>IF(выгрузка__22[[#This Row],[Дата регистрации]]="",0,1)</f>
        <v>1</v>
      </c>
      <c r="S407" s="39">
        <f>IF(ISNA(VLOOKUP(выгрузка__22[[#This Row],[ЛС дилера]],'дилеры участники'!A:A,1,0)),0,1)</f>
        <v>0</v>
      </c>
      <c r="T4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7" s="39">
        <f>IF(T407=1,IF(выгрузка__22[[#This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7" s="39" t="s">
        <v>1892</v>
      </c>
      <c r="X4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7" s="48">
        <f>IF(выгрузка__22[[#This Row],[Дата блокировки]]&lt;&gt;"",1,0)</f>
        <v>0</v>
      </c>
    </row>
    <row r="408" spans="1:25" x14ac:dyDescent="0.25">
      <c r="A408" s="30">
        <v>41559.926006944443</v>
      </c>
      <c r="B408" s="46">
        <v>916527</v>
      </c>
      <c r="C408" s="33">
        <v>1754789</v>
      </c>
      <c r="D408" s="30">
        <v>41552.881631944445</v>
      </c>
      <c r="E408" s="33">
        <f>IF(выгрузка__22[[#This Row],[Дата активации]]&lt;&gt;"",MONTH(выгрузка__22[[#This Row],[Дата активации]]),0)</f>
        <v>10</v>
      </c>
      <c r="F408" s="30"/>
      <c r="G408" s="33">
        <v>64626</v>
      </c>
      <c r="H408" s="33" t="s">
        <v>10</v>
      </c>
      <c r="I408" s="39" t="s">
        <v>1927</v>
      </c>
      <c r="J408" s="33" t="s">
        <v>1931</v>
      </c>
      <c r="K408" s="33">
        <v>30</v>
      </c>
      <c r="L408" s="33">
        <v>0</v>
      </c>
      <c r="M408" s="33">
        <v>30</v>
      </c>
      <c r="N408" s="33" t="s">
        <v>1863</v>
      </c>
      <c r="O408" s="30"/>
      <c r="P408" s="39" t="s">
        <v>30</v>
      </c>
      <c r="Q4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8" s="39">
        <f>IF(выгрузка__22[[#This Row],[Дата регистрации]]="",0,1)</f>
        <v>0</v>
      </c>
      <c r="S408" s="39">
        <f>IF(ISNA(VLOOKUP(выгрузка__22[[#This Row],[ЛС дилера]],'дилеры участники'!A:A,1,0)),0,1)</f>
        <v>0</v>
      </c>
      <c r="T4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8" s="39">
        <f>IF(T408=1,IF(выгрузка__22[[#This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8" s="39" t="s">
        <v>1892</v>
      </c>
      <c r="X4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8" s="48">
        <f>IF(выгрузка__22[[#This Row],[Дата блокировки]]&lt;&gt;"",1,0)</f>
        <v>0</v>
      </c>
    </row>
    <row r="409" spans="1:25" x14ac:dyDescent="0.25">
      <c r="A409" s="30">
        <v>41559.936574074076</v>
      </c>
      <c r="B409" s="46">
        <v>916527</v>
      </c>
      <c r="C409" s="33">
        <v>1754789</v>
      </c>
      <c r="D409" s="30">
        <v>41552.881631944445</v>
      </c>
      <c r="E409" s="33">
        <f>IF(выгрузка__22[[#This Row],[Дата активации]]&lt;&gt;"",MONTH(выгрузка__22[[#This Row],[Дата активации]]),0)</f>
        <v>10</v>
      </c>
      <c r="F409" s="30"/>
      <c r="G409" s="33">
        <v>64626</v>
      </c>
      <c r="H409" s="33" t="s">
        <v>10</v>
      </c>
      <c r="I409" s="39" t="s">
        <v>1927</v>
      </c>
      <c r="J409" s="33" t="s">
        <v>1931</v>
      </c>
      <c r="K409" s="33">
        <v>30</v>
      </c>
      <c r="L409" s="33">
        <v>0</v>
      </c>
      <c r="M409" s="33">
        <v>30</v>
      </c>
      <c r="N409" s="33" t="s">
        <v>1863</v>
      </c>
      <c r="O409" s="30"/>
      <c r="P409" s="39" t="s">
        <v>30</v>
      </c>
      <c r="Q4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09" s="39">
        <f>IF(выгрузка__22[[#This Row],[Дата регистрации]]="",0,1)</f>
        <v>0</v>
      </c>
      <c r="S409" s="39">
        <f>IF(ISNA(VLOOKUP(выгрузка__22[[#This Row],[ЛС дилера]],'дилеры участники'!A:A,1,0)),0,1)</f>
        <v>0</v>
      </c>
      <c r="T4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09" s="39">
        <f>IF(T409=1,IF(выгрузка__22[[#This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09" s="39" t="s">
        <v>1892</v>
      </c>
      <c r="X4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09" s="48">
        <f>IF(выгрузка__22[[#This Row],[Дата блокировки]]&lt;&gt;"",1,0)</f>
        <v>0</v>
      </c>
    </row>
    <row r="410" spans="1:25" x14ac:dyDescent="0.25">
      <c r="A410" s="30">
        <v>41556.971377314818</v>
      </c>
      <c r="B410" s="46">
        <v>985645</v>
      </c>
      <c r="C410" s="33">
        <v>1753111</v>
      </c>
      <c r="D410" s="30">
        <v>41552.834537037037</v>
      </c>
      <c r="E410" s="33">
        <f>IF(выгрузка__22[[#This Row],[Дата активации]]&lt;&gt;"",MONTH(выгрузка__22[[#This Row],[Дата активации]]),0)</f>
        <v>10</v>
      </c>
      <c r="F410" s="30"/>
      <c r="G410" s="33">
        <v>64626</v>
      </c>
      <c r="H410" s="33" t="s">
        <v>10</v>
      </c>
      <c r="I410" s="39" t="s">
        <v>1924</v>
      </c>
      <c r="J410" s="33" t="s">
        <v>1931</v>
      </c>
      <c r="K410" s="33">
        <v>30</v>
      </c>
      <c r="L410" s="33">
        <v>0</v>
      </c>
      <c r="M410" s="33">
        <v>30</v>
      </c>
      <c r="N410" s="33" t="s">
        <v>1863</v>
      </c>
      <c r="O410" s="30"/>
      <c r="P410" s="39" t="s">
        <v>30</v>
      </c>
      <c r="Q4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0" s="39">
        <f>IF(выгрузка__22[[#This Row],[Дата регистрации]]="",0,1)</f>
        <v>0</v>
      </c>
      <c r="S410" s="39">
        <f>IF(ISNA(VLOOKUP(выгрузка__22[[#This Row],[ЛС дилера]],'дилеры участники'!A:A,1,0)),0,1)</f>
        <v>0</v>
      </c>
      <c r="T4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0" s="39">
        <f>IF(T410=1,IF(выгрузка__22[[#This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10" s="39" t="s">
        <v>1892</v>
      </c>
      <c r="X4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0" s="48">
        <f>IF(выгрузка__22[[#This Row],[Дата блокировки]]&lt;&gt;"",1,0)</f>
        <v>0</v>
      </c>
    </row>
    <row r="411" spans="1:25" x14ac:dyDescent="0.25">
      <c r="A411" s="30">
        <v>41559.675856481481</v>
      </c>
      <c r="B411" s="46">
        <v>916527</v>
      </c>
      <c r="C411" s="33">
        <v>1755181</v>
      </c>
      <c r="D411" s="30">
        <v>41552.791226851848</v>
      </c>
      <c r="E411" s="33">
        <f>IF(выгрузка__22[[#This Row],[Дата активации]]&lt;&gt;"",MONTH(выгрузка__22[[#This Row],[Дата активации]]),0)</f>
        <v>10</v>
      </c>
      <c r="F411" s="30"/>
      <c r="G411" s="33">
        <v>64626</v>
      </c>
      <c r="H411" s="33" t="s">
        <v>10</v>
      </c>
      <c r="I411" s="39" t="s">
        <v>1927</v>
      </c>
      <c r="J411" s="33" t="s">
        <v>1931</v>
      </c>
      <c r="K411" s="33">
        <v>30</v>
      </c>
      <c r="L411" s="33">
        <v>0</v>
      </c>
      <c r="M411" s="33">
        <v>30</v>
      </c>
      <c r="N411" s="33" t="s">
        <v>1863</v>
      </c>
      <c r="O411" s="30"/>
      <c r="P411" s="39" t="s">
        <v>30</v>
      </c>
      <c r="Q4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1" s="39">
        <f>IF(выгрузка__22[[#This Row],[Дата регистрации]]="",0,1)</f>
        <v>0</v>
      </c>
      <c r="S411" s="39">
        <f>IF(ISNA(VLOOKUP(выгрузка__22[[#This Row],[ЛС дилера]],'дилеры участники'!A:A,1,0)),0,1)</f>
        <v>0</v>
      </c>
      <c r="T4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1" s="39">
        <f>IF(T411=1,IF(выгрузка__22[[#This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11" s="39" t="s">
        <v>1892</v>
      </c>
      <c r="X4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1" s="48">
        <f>IF(выгрузка__22[[#This Row],[Дата блокировки]]&lt;&gt;"",1,0)</f>
        <v>0</v>
      </c>
    </row>
    <row r="412" spans="1:25" x14ac:dyDescent="0.25">
      <c r="A412" s="30">
        <v>41562.503865740742</v>
      </c>
      <c r="B412" s="46">
        <v>985210</v>
      </c>
      <c r="C412" s="33">
        <v>1755024</v>
      </c>
      <c r="D412" s="30">
        <v>41552.783773148149</v>
      </c>
      <c r="E412" s="33">
        <f>IF(выгрузка__22[[#This Row],[Дата активации]]&lt;&gt;"",MONTH(выгрузка__22[[#This Row],[Дата активации]]),0)</f>
        <v>10</v>
      </c>
      <c r="F412" s="30">
        <v>41555.866793981484</v>
      </c>
      <c r="G412" s="33">
        <v>64626</v>
      </c>
      <c r="H412" s="33" t="s">
        <v>10</v>
      </c>
      <c r="I412" s="39" t="s">
        <v>1927</v>
      </c>
      <c r="J412" s="33" t="s">
        <v>1930</v>
      </c>
      <c r="K412" s="33">
        <v>30</v>
      </c>
      <c r="L412" s="33">
        <v>0</v>
      </c>
      <c r="M412" s="33">
        <v>30</v>
      </c>
      <c r="N412" s="33" t="s">
        <v>1863</v>
      </c>
      <c r="O412" s="30"/>
      <c r="P412" s="39" t="s">
        <v>40</v>
      </c>
      <c r="Q4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12" s="39">
        <f>IF(выгрузка__22[[#This Row],[Дата регистрации]]="",0,1)</f>
        <v>1</v>
      </c>
      <c r="S412" s="39">
        <f>IF(ISNA(VLOOKUP(выгрузка__22[[#This Row],[ЛС дилера]],'дилеры участники'!A:A,1,0)),0,1)</f>
        <v>0</v>
      </c>
      <c r="T4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2" s="39">
        <f>IF(T412=1,IF(выгрузка__22[[#This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12" s="39" t="s">
        <v>1893</v>
      </c>
      <c r="X4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2" s="48">
        <f>IF(выгрузка__22[[#This Row],[Дата блокировки]]&lt;&gt;"",1,0)</f>
        <v>0</v>
      </c>
    </row>
    <row r="413" spans="1:25" x14ac:dyDescent="0.25">
      <c r="A413" s="30">
        <v>41562.591157407405</v>
      </c>
      <c r="B413" s="46">
        <v>916512</v>
      </c>
      <c r="C413" s="33">
        <v>1698588</v>
      </c>
      <c r="D413" s="30">
        <v>41552.775208333333</v>
      </c>
      <c r="E413" s="33">
        <f>IF(выгрузка__22[[#This Row],[Дата активации]]&lt;&gt;"",MONTH(выгрузка__22[[#This Row],[Дата активации]]),0)</f>
        <v>10</v>
      </c>
      <c r="F413" s="30">
        <v>41556.316423611112</v>
      </c>
      <c r="G413" s="33">
        <v>64626</v>
      </c>
      <c r="H413" s="33" t="s">
        <v>10</v>
      </c>
      <c r="I413" s="39" t="s">
        <v>1927</v>
      </c>
      <c r="J413" s="33" t="s">
        <v>1926</v>
      </c>
      <c r="K413" s="33">
        <v>30</v>
      </c>
      <c r="L413" s="33">
        <v>0</v>
      </c>
      <c r="M413" s="33">
        <v>30</v>
      </c>
      <c r="N413" s="33" t="s">
        <v>1863</v>
      </c>
      <c r="O413" s="30"/>
      <c r="P413" s="39" t="s">
        <v>37</v>
      </c>
      <c r="Q4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13" s="39">
        <f>IF(выгрузка__22[[#This Row],[Дата регистрации]]="",0,1)</f>
        <v>1</v>
      </c>
      <c r="S413" s="39">
        <f>IF(ISNA(VLOOKUP(выгрузка__22[[#This Row],[ЛС дилера]],'дилеры участники'!A:A,1,0)),0,1)</f>
        <v>0</v>
      </c>
      <c r="T4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3" s="39">
        <f>IF(T413=1,IF(выгрузка__22[[#This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13" s="39" t="s">
        <v>1895</v>
      </c>
      <c r="X4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3" s="48">
        <f>IF(выгрузка__22[[#This Row],[Дата блокировки]]&lt;&gt;"",1,0)</f>
        <v>0</v>
      </c>
    </row>
    <row r="414" spans="1:25" x14ac:dyDescent="0.25">
      <c r="A414" s="30">
        <v>41561.96166666667</v>
      </c>
      <c r="B414" s="46">
        <v>916888</v>
      </c>
      <c r="C414" s="33">
        <v>8526795</v>
      </c>
      <c r="D414" s="30">
        <v>41552.772291666668</v>
      </c>
      <c r="E414" s="33">
        <f>IF(выгрузка__22[[#This Row],[Дата активации]]&lt;&gt;"",MONTH(выгрузка__22[[#This Row],[Дата активации]]),0)</f>
        <v>10</v>
      </c>
      <c r="F414" s="30"/>
      <c r="G414" s="33">
        <v>64626</v>
      </c>
      <c r="H414" s="33" t="s">
        <v>10</v>
      </c>
      <c r="I414" s="39" t="s">
        <v>1927</v>
      </c>
      <c r="J414" s="33" t="s">
        <v>1925</v>
      </c>
      <c r="K414" s="33">
        <v>30</v>
      </c>
      <c r="L414" s="33">
        <v>0</v>
      </c>
      <c r="M414" s="33">
        <v>30</v>
      </c>
      <c r="N414" s="33" t="s">
        <v>1863</v>
      </c>
      <c r="O414" s="30"/>
      <c r="P414" s="39" t="s">
        <v>19</v>
      </c>
      <c r="Q4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4" s="39">
        <f>IF(выгрузка__22[[#This Row],[Дата регистрации]]="",0,1)</f>
        <v>0</v>
      </c>
      <c r="S414" s="39">
        <f>IF(ISNA(VLOOKUP(выгрузка__22[[#This Row],[ЛС дилера]],'дилеры участники'!A:A,1,0)),0,1)</f>
        <v>0</v>
      </c>
      <c r="T4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4" s="39">
        <f>IF(T414=1,IF(выгрузка__22[[#This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14" s="39" t="s">
        <v>1891</v>
      </c>
      <c r="X4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4" s="48">
        <f>IF(выгрузка__22[[#This Row],[Дата блокировки]]&lt;&gt;"",1,0)</f>
        <v>0</v>
      </c>
    </row>
    <row r="415" spans="1:25" x14ac:dyDescent="0.25">
      <c r="A415" s="30">
        <v>41556.472326388888</v>
      </c>
      <c r="B415" s="46">
        <v>910481</v>
      </c>
      <c r="C415" s="33">
        <v>8542626</v>
      </c>
      <c r="D415" s="30">
        <v>41552.756365740737</v>
      </c>
      <c r="E415" s="33">
        <f>IF(выгрузка__22[[#This Row],[Дата активации]]&lt;&gt;"",MONTH(выгрузка__22[[#This Row],[Дата активации]]),0)</f>
        <v>10</v>
      </c>
      <c r="F415" s="30">
        <v>41560.489768518521</v>
      </c>
      <c r="G415" s="33">
        <v>64616</v>
      </c>
      <c r="H415" s="33" t="s">
        <v>10</v>
      </c>
      <c r="I415" s="39" t="s">
        <v>1924</v>
      </c>
      <c r="J415" s="33" t="s">
        <v>1925</v>
      </c>
      <c r="K415" s="33">
        <v>220</v>
      </c>
      <c r="L415" s="33">
        <v>0</v>
      </c>
      <c r="M415" s="33">
        <v>220</v>
      </c>
      <c r="N415" s="33" t="s">
        <v>1863</v>
      </c>
      <c r="O415" s="30"/>
      <c r="P415" s="39" t="s">
        <v>19</v>
      </c>
      <c r="Q4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5" s="39">
        <f>IF(выгрузка__22[[#This Row],[Дата регистрации]]="",0,1)</f>
        <v>1</v>
      </c>
      <c r="S415" s="39">
        <f>IF(ISNA(VLOOKUP(выгрузка__22[[#This Row],[ЛС дилера]],'дилеры участники'!A:A,1,0)),0,1)</f>
        <v>1</v>
      </c>
      <c r="T4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5" s="39">
        <f>IF(T415=1,IF(выгрузка__22[[#This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15" s="39" t="s">
        <v>1891</v>
      </c>
      <c r="X4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5" s="48">
        <f>IF(выгрузка__22[[#This Row],[Дата блокировки]]&lt;&gt;"",1,0)</f>
        <v>0</v>
      </c>
    </row>
    <row r="416" spans="1:25" x14ac:dyDescent="0.25">
      <c r="A416" s="30">
        <v>41556.582766203705</v>
      </c>
      <c r="B416" s="46">
        <v>915339</v>
      </c>
      <c r="C416" s="33">
        <v>8545549</v>
      </c>
      <c r="D416" s="30">
        <v>41552.744375000002</v>
      </c>
      <c r="E416" s="33">
        <f>IF(выгрузка__22[[#This Row],[Дата активации]]&lt;&gt;"",MONTH(выгрузка__22[[#This Row],[Дата активации]]),0)</f>
        <v>10</v>
      </c>
      <c r="F416" s="30"/>
      <c r="G416" s="33">
        <v>64626</v>
      </c>
      <c r="H416" s="33" t="s">
        <v>10</v>
      </c>
      <c r="I416" s="39" t="s">
        <v>1924</v>
      </c>
      <c r="J416" s="33" t="s">
        <v>1925</v>
      </c>
      <c r="K416" s="33">
        <v>30</v>
      </c>
      <c r="L416" s="33">
        <v>482</v>
      </c>
      <c r="M416" s="33">
        <v>512</v>
      </c>
      <c r="N416" s="33" t="s">
        <v>1863</v>
      </c>
      <c r="O416" s="30"/>
      <c r="P416" s="39" t="s">
        <v>19</v>
      </c>
      <c r="Q4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6" s="39">
        <f>IF(выгрузка__22[[#This Row],[Дата регистрации]]="",0,1)</f>
        <v>0</v>
      </c>
      <c r="S416" s="39">
        <f>IF(ISNA(VLOOKUP(выгрузка__22[[#This Row],[ЛС дилера]],'дилеры участники'!A:A,1,0)),0,1)</f>
        <v>0</v>
      </c>
      <c r="T4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6" s="39">
        <f>IF(T416=1,IF(выгрузка__22[[#This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16" s="39" t="s">
        <v>1891</v>
      </c>
      <c r="X4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6" s="48">
        <f>IF(выгрузка__22[[#This Row],[Дата блокировки]]&lt;&gt;"",1,0)</f>
        <v>0</v>
      </c>
    </row>
    <row r="417" spans="1:25" x14ac:dyDescent="0.25">
      <c r="A417" s="30">
        <v>41561.975694444445</v>
      </c>
      <c r="B417" s="46">
        <v>985504</v>
      </c>
      <c r="C417" s="33">
        <v>8545549</v>
      </c>
      <c r="D417" s="30">
        <v>41552.744375000002</v>
      </c>
      <c r="E417" s="33">
        <f>IF(выгрузка__22[[#This Row],[Дата активации]]&lt;&gt;"",MONTH(выгрузка__22[[#This Row],[Дата активации]]),0)</f>
        <v>10</v>
      </c>
      <c r="F417" s="30"/>
      <c r="G417" s="33">
        <v>64626</v>
      </c>
      <c r="H417" s="33" t="s">
        <v>10</v>
      </c>
      <c r="I417" s="39" t="s">
        <v>1927</v>
      </c>
      <c r="J417" s="33" t="s">
        <v>1925</v>
      </c>
      <c r="K417" s="33">
        <v>30</v>
      </c>
      <c r="L417" s="33">
        <v>482</v>
      </c>
      <c r="M417" s="33">
        <v>512</v>
      </c>
      <c r="N417" s="33" t="s">
        <v>1863</v>
      </c>
      <c r="O417" s="30"/>
      <c r="P417" s="39" t="s">
        <v>19</v>
      </c>
      <c r="Q4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7" s="39">
        <f>IF(выгрузка__22[[#This Row],[Дата регистрации]]="",0,1)</f>
        <v>0</v>
      </c>
      <c r="S417" s="39">
        <f>IF(ISNA(VLOOKUP(выгрузка__22[[#This Row],[ЛС дилера]],'дилеры участники'!A:A,1,0)),0,1)</f>
        <v>0</v>
      </c>
      <c r="T4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7" s="39">
        <f>IF(T417=1,IF(выгрузка__22[[#This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17" s="39" t="s">
        <v>1891</v>
      </c>
      <c r="X4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7" s="48">
        <f>IF(выгрузка__22[[#This Row],[Дата блокировки]]&lt;&gt;"",1,0)</f>
        <v>0</v>
      </c>
    </row>
    <row r="418" spans="1:25" x14ac:dyDescent="0.25">
      <c r="A418" s="30">
        <v>41553.438807870371</v>
      </c>
      <c r="B418" s="46">
        <v>985009</v>
      </c>
      <c r="C418" s="33">
        <v>1753077</v>
      </c>
      <c r="D418" s="30">
        <v>41552.742407407408</v>
      </c>
      <c r="E418" s="33">
        <f>IF(выгрузка__22[[#This Row],[Дата активации]]&lt;&gt;"",MONTH(выгрузка__22[[#This Row],[Дата активации]]),0)</f>
        <v>10</v>
      </c>
      <c r="F418" s="30">
        <v>41553.501828703702</v>
      </c>
      <c r="G418" s="33">
        <v>79956</v>
      </c>
      <c r="H418" s="33" t="s">
        <v>10</v>
      </c>
      <c r="I418" s="39" t="s">
        <v>1924</v>
      </c>
      <c r="J418" s="33" t="s">
        <v>1925</v>
      </c>
      <c r="K418" s="33">
        <v>220</v>
      </c>
      <c r="L418" s="33">
        <v>0</v>
      </c>
      <c r="M418" s="33">
        <v>220</v>
      </c>
      <c r="N418" s="33" t="s">
        <v>1863</v>
      </c>
      <c r="O418" s="30"/>
      <c r="P418" s="39" t="s">
        <v>19</v>
      </c>
      <c r="Q4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8" s="39">
        <f>IF(выгрузка__22[[#This Row],[Дата регистрации]]="",0,1)</f>
        <v>1</v>
      </c>
      <c r="S418" s="39">
        <f>IF(ISNA(VLOOKUP(выгрузка__22[[#This Row],[ЛС дилера]],'дилеры участники'!A:A,1,0)),0,1)</f>
        <v>1</v>
      </c>
      <c r="T4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8" s="39">
        <f>IF(T418=1,IF(выгрузка__22[[#This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18" s="39" t="s">
        <v>1891</v>
      </c>
      <c r="X4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8" s="48">
        <f>IF(выгрузка__22[[#This Row],[Дата блокировки]]&lt;&gt;"",1,0)</f>
        <v>0</v>
      </c>
    </row>
    <row r="419" spans="1:25" x14ac:dyDescent="0.25">
      <c r="A419" s="30">
        <v>41555.64130787037</v>
      </c>
      <c r="B419" s="46">
        <v>910470</v>
      </c>
      <c r="C419" s="33">
        <v>1753430</v>
      </c>
      <c r="D419" s="30">
        <v>41552.738715277781</v>
      </c>
      <c r="E419" s="33">
        <f>IF(выгрузка__22[[#This Row],[Дата активации]]&lt;&gt;"",MONTH(выгрузка__22[[#This Row],[Дата активации]]),0)</f>
        <v>10</v>
      </c>
      <c r="F419" s="30">
        <v>41559.453587962962</v>
      </c>
      <c r="G419" s="33">
        <v>64628</v>
      </c>
      <c r="H419" s="33" t="s">
        <v>10</v>
      </c>
      <c r="I419" s="39" t="s">
        <v>1924</v>
      </c>
      <c r="J419" s="33" t="s">
        <v>1925</v>
      </c>
      <c r="K419" s="33">
        <v>220</v>
      </c>
      <c r="L419" s="33">
        <v>1055</v>
      </c>
      <c r="M419" s="33">
        <v>1275</v>
      </c>
      <c r="N419" s="33" t="s">
        <v>1863</v>
      </c>
      <c r="O419" s="30"/>
      <c r="P419" s="39" t="s">
        <v>19</v>
      </c>
      <c r="Q4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19" s="39">
        <f>IF(выгрузка__22[[#This Row],[Дата регистрации]]="",0,1)</f>
        <v>1</v>
      </c>
      <c r="S419" s="39">
        <f>IF(ISNA(VLOOKUP(выгрузка__22[[#This Row],[ЛС дилера]],'дилеры участники'!A:A,1,0)),0,1)</f>
        <v>0</v>
      </c>
      <c r="T4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19" s="39">
        <f>IF(T419=1,IF(выгрузка__22[[#This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19" s="39" t="s">
        <v>1891</v>
      </c>
      <c r="X4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19" s="48">
        <f>IF(выгрузка__22[[#This Row],[Дата блокировки]]&lt;&gt;"",1,0)</f>
        <v>0</v>
      </c>
    </row>
    <row r="420" spans="1:25" x14ac:dyDescent="0.25">
      <c r="A420" s="30">
        <v>41552.680960648147</v>
      </c>
      <c r="B420" s="46">
        <v>916043</v>
      </c>
      <c r="C420" s="33">
        <v>1753430</v>
      </c>
      <c r="D420" s="30">
        <v>41552.738715277781</v>
      </c>
      <c r="E420" s="33">
        <f>IF(выгрузка__22[[#This Row],[Дата активации]]&lt;&gt;"",MONTH(выгрузка__22[[#This Row],[Дата активации]]),0)</f>
        <v>10</v>
      </c>
      <c r="F420" s="30">
        <v>41559.453587962962</v>
      </c>
      <c r="G420" s="33">
        <v>64628</v>
      </c>
      <c r="H420" s="33" t="s">
        <v>10</v>
      </c>
      <c r="I420" s="39" t="s">
        <v>1924</v>
      </c>
      <c r="J420" s="33" t="s">
        <v>1925</v>
      </c>
      <c r="K420" s="33">
        <v>220</v>
      </c>
      <c r="L420" s="33">
        <v>1055</v>
      </c>
      <c r="M420" s="33">
        <v>1275</v>
      </c>
      <c r="N420" s="33" t="s">
        <v>1863</v>
      </c>
      <c r="O420" s="30"/>
      <c r="P420" s="39" t="s">
        <v>19</v>
      </c>
      <c r="Q4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0" s="39">
        <f>IF(выгрузка__22[[#This Row],[Дата регистрации]]="",0,1)</f>
        <v>1</v>
      </c>
      <c r="S420" s="39">
        <f>IF(ISNA(VLOOKUP(выгрузка__22[[#This Row],[ЛС дилера]],'дилеры участники'!A:A,1,0)),0,1)</f>
        <v>0</v>
      </c>
      <c r="T4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0" s="39">
        <f>IF(T420=1,IF(выгрузка__22[[#This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20" s="39" t="s">
        <v>1891</v>
      </c>
      <c r="X4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0" s="48">
        <f>IF(выгрузка__22[[#This Row],[Дата блокировки]]&lt;&gt;"",1,0)</f>
        <v>0</v>
      </c>
    </row>
    <row r="421" spans="1:25" x14ac:dyDescent="0.25">
      <c r="A421" s="30">
        <v>41554.478009259263</v>
      </c>
      <c r="B421" s="46">
        <v>916043</v>
      </c>
      <c r="C421" s="33">
        <v>1753430</v>
      </c>
      <c r="D421" s="30">
        <v>41552.738715277781</v>
      </c>
      <c r="E421" s="33">
        <f>IF(выгрузка__22[[#This Row],[Дата активации]]&lt;&gt;"",MONTH(выгрузка__22[[#This Row],[Дата активации]]),0)</f>
        <v>10</v>
      </c>
      <c r="F421" s="30">
        <v>41559.453587962962</v>
      </c>
      <c r="G421" s="33">
        <v>64628</v>
      </c>
      <c r="H421" s="33" t="s">
        <v>10</v>
      </c>
      <c r="I421" s="39" t="s">
        <v>1924</v>
      </c>
      <c r="J421" s="33" t="s">
        <v>1925</v>
      </c>
      <c r="K421" s="33">
        <v>220</v>
      </c>
      <c r="L421" s="33">
        <v>1055</v>
      </c>
      <c r="M421" s="33">
        <v>1275</v>
      </c>
      <c r="N421" s="33" t="s">
        <v>1863</v>
      </c>
      <c r="O421" s="30"/>
      <c r="P421" s="39" t="s">
        <v>19</v>
      </c>
      <c r="Q4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1" s="39">
        <f>IF(выгрузка__22[[#This Row],[Дата регистрации]]="",0,1)</f>
        <v>1</v>
      </c>
      <c r="S421" s="39">
        <f>IF(ISNA(VLOOKUP(выгрузка__22[[#This Row],[ЛС дилера]],'дилеры участники'!A:A,1,0)),0,1)</f>
        <v>0</v>
      </c>
      <c r="T4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1" s="39">
        <f>IF(T421=1,IF(выгрузка__22[[#This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21" s="39" t="s">
        <v>1891</v>
      </c>
      <c r="X4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1" s="48">
        <f>IF(выгрузка__22[[#This Row],[Дата блокировки]]&lt;&gt;"",1,0)</f>
        <v>0</v>
      </c>
    </row>
    <row r="422" spans="1:25" x14ac:dyDescent="0.25">
      <c r="A422" s="30">
        <v>41556.568599537037</v>
      </c>
      <c r="B422" s="46">
        <v>910476</v>
      </c>
      <c r="C422" s="33">
        <v>1753046</v>
      </c>
      <c r="D422" s="30">
        <v>41552.731458333335</v>
      </c>
      <c r="E422" s="33">
        <f>IF(выгрузка__22[[#This Row],[Дата активации]]&lt;&gt;"",MONTH(выгрузка__22[[#This Row],[Дата активации]]),0)</f>
        <v>10</v>
      </c>
      <c r="F422" s="30"/>
      <c r="G422" s="33">
        <v>64628</v>
      </c>
      <c r="H422" s="33" t="s">
        <v>10</v>
      </c>
      <c r="I422" s="39" t="s">
        <v>1924</v>
      </c>
      <c r="J422" s="33" t="s">
        <v>1930</v>
      </c>
      <c r="K422" s="33">
        <v>30</v>
      </c>
      <c r="L422" s="33">
        <v>1000</v>
      </c>
      <c r="M422" s="33">
        <v>1030</v>
      </c>
      <c r="N422" s="33" t="s">
        <v>1863</v>
      </c>
      <c r="O422" s="30"/>
      <c r="P422" s="39" t="s">
        <v>40</v>
      </c>
      <c r="Q4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2" s="39">
        <f>IF(выгрузка__22[[#This Row],[Дата регистрации]]="",0,1)</f>
        <v>0</v>
      </c>
      <c r="S422" s="39">
        <f>IF(ISNA(VLOOKUP(выгрузка__22[[#This Row],[ЛС дилера]],'дилеры участники'!A:A,1,0)),0,1)</f>
        <v>0</v>
      </c>
      <c r="T4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2" s="39">
        <f>IF(T422=1,IF(выгрузка__22[[#This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422" s="39" t="s">
        <v>1893</v>
      </c>
      <c r="X4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2" s="48">
        <f>IF(выгрузка__22[[#This Row],[Дата блокировки]]&lt;&gt;"",1,0)</f>
        <v>0</v>
      </c>
    </row>
    <row r="423" spans="1:25" x14ac:dyDescent="0.25">
      <c r="A423" s="30">
        <v>41562.597546296296</v>
      </c>
      <c r="B423" s="46">
        <v>916888</v>
      </c>
      <c r="C423" s="33">
        <v>1698724</v>
      </c>
      <c r="D423" s="30">
        <v>41552.730532407404</v>
      </c>
      <c r="E423" s="33">
        <f>IF(выгрузка__22[[#This Row],[Дата активации]]&lt;&gt;"",MONTH(выгрузка__22[[#This Row],[Дата активации]]),0)</f>
        <v>10</v>
      </c>
      <c r="F423" s="30">
        <v>41556.129305555558</v>
      </c>
      <c r="G423" s="33">
        <v>64626</v>
      </c>
      <c r="H423" s="33" t="s">
        <v>10</v>
      </c>
      <c r="I423" s="39" t="s">
        <v>1927</v>
      </c>
      <c r="J423" s="33" t="s">
        <v>1926</v>
      </c>
      <c r="K423" s="33">
        <v>30</v>
      </c>
      <c r="L423" s="33">
        <v>0</v>
      </c>
      <c r="M423" s="33">
        <v>30</v>
      </c>
      <c r="N423" s="33" t="s">
        <v>1863</v>
      </c>
      <c r="O423" s="30"/>
      <c r="P423" s="39" t="s">
        <v>37</v>
      </c>
      <c r="Q4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23" s="39">
        <f>IF(выгрузка__22[[#This Row],[Дата регистрации]]="",0,1)</f>
        <v>1</v>
      </c>
      <c r="S423" s="39">
        <f>IF(ISNA(VLOOKUP(выгрузка__22[[#This Row],[ЛС дилера]],'дилеры участники'!A:A,1,0)),0,1)</f>
        <v>0</v>
      </c>
      <c r="T4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3" s="39">
        <f>IF(T423=1,IF(выгрузка__22[[#This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23" s="39" t="s">
        <v>1895</v>
      </c>
      <c r="X4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3" s="48">
        <f>IF(выгрузка__22[[#This Row],[Дата блокировки]]&lt;&gt;"",1,0)</f>
        <v>0</v>
      </c>
    </row>
    <row r="424" spans="1:25" x14ac:dyDescent="0.25">
      <c r="A424" s="30">
        <v>41554.701516203706</v>
      </c>
      <c r="B424" s="46">
        <v>910487</v>
      </c>
      <c r="C424" s="33">
        <v>1698718</v>
      </c>
      <c r="D424" s="30">
        <v>41552.72452546296</v>
      </c>
      <c r="E424" s="33">
        <f>IF(выгрузка__22[[#This Row],[Дата активации]]&lt;&gt;"",MONTH(выгрузка__22[[#This Row],[Дата активации]]),0)</f>
        <v>10</v>
      </c>
      <c r="F424" s="30">
        <v>41556.129236111112</v>
      </c>
      <c r="G424" s="33">
        <v>64626</v>
      </c>
      <c r="H424" s="33" t="s">
        <v>10</v>
      </c>
      <c r="I424" s="39" t="s">
        <v>1924</v>
      </c>
      <c r="J424" s="33" t="s">
        <v>1926</v>
      </c>
      <c r="K424" s="33">
        <v>30</v>
      </c>
      <c r="L424" s="33">
        <v>0</v>
      </c>
      <c r="M424" s="33">
        <v>30</v>
      </c>
      <c r="N424" s="33" t="s">
        <v>1863</v>
      </c>
      <c r="O424" s="30"/>
      <c r="P424" s="39" t="s">
        <v>37</v>
      </c>
      <c r="Q4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4" s="39">
        <f>IF(выгрузка__22[[#This Row],[Дата регистрации]]="",0,1)</f>
        <v>1</v>
      </c>
      <c r="S424" s="39">
        <f>IF(ISNA(VLOOKUP(выгрузка__22[[#This Row],[ЛС дилера]],'дилеры участники'!A:A,1,0)),0,1)</f>
        <v>0</v>
      </c>
      <c r="T4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4" s="39">
        <f>IF(T424=1,IF(выгрузка__22[[#This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24" s="39" t="s">
        <v>1895</v>
      </c>
      <c r="X4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4" s="48">
        <f>IF(выгрузка__22[[#This Row],[Дата блокировки]]&lt;&gt;"",1,0)</f>
        <v>0</v>
      </c>
    </row>
    <row r="425" spans="1:25" x14ac:dyDescent="0.25">
      <c r="A425" s="30">
        <v>41562.59715277778</v>
      </c>
      <c r="B425" s="46">
        <v>916888</v>
      </c>
      <c r="C425" s="33">
        <v>1698718</v>
      </c>
      <c r="D425" s="30">
        <v>41552.72452546296</v>
      </c>
      <c r="E425" s="33">
        <f>IF(выгрузка__22[[#This Row],[Дата активации]]&lt;&gt;"",MONTH(выгрузка__22[[#This Row],[Дата активации]]),0)</f>
        <v>10</v>
      </c>
      <c r="F425" s="30">
        <v>41556.129236111112</v>
      </c>
      <c r="G425" s="33">
        <v>64626</v>
      </c>
      <c r="H425" s="33" t="s">
        <v>10</v>
      </c>
      <c r="I425" s="39" t="s">
        <v>1927</v>
      </c>
      <c r="J425" s="33" t="s">
        <v>1926</v>
      </c>
      <c r="K425" s="33">
        <v>30</v>
      </c>
      <c r="L425" s="33">
        <v>0</v>
      </c>
      <c r="M425" s="33">
        <v>30</v>
      </c>
      <c r="N425" s="33" t="s">
        <v>1863</v>
      </c>
      <c r="O425" s="30"/>
      <c r="P425" s="39" t="s">
        <v>37</v>
      </c>
      <c r="Q4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25" s="39">
        <f>IF(выгрузка__22[[#This Row],[Дата регистрации]]="",0,1)</f>
        <v>1</v>
      </c>
      <c r="S425" s="39">
        <f>IF(ISNA(VLOOKUP(выгрузка__22[[#This Row],[ЛС дилера]],'дилеры участники'!A:A,1,0)),0,1)</f>
        <v>0</v>
      </c>
      <c r="T4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5" s="39">
        <f>IF(T425=1,IF(выгрузка__22[[#This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25" s="39" t="s">
        <v>1895</v>
      </c>
      <c r="X4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5" s="48">
        <f>IF(выгрузка__22[[#This Row],[Дата блокировки]]&lt;&gt;"",1,0)</f>
        <v>0</v>
      </c>
    </row>
    <row r="426" spans="1:25" x14ac:dyDescent="0.25">
      <c r="A426" s="30">
        <v>41552.768090277779</v>
      </c>
      <c r="B426" s="46">
        <v>985111</v>
      </c>
      <c r="C426" s="33">
        <v>8539397</v>
      </c>
      <c r="D426" s="30">
        <v>41552.721863425926</v>
      </c>
      <c r="E426" s="33">
        <f>IF(выгрузка__22[[#This Row],[Дата активации]]&lt;&gt;"",MONTH(выгрузка__22[[#This Row],[Дата активации]]),0)</f>
        <v>10</v>
      </c>
      <c r="F426" s="30">
        <v>41554.013449074075</v>
      </c>
      <c r="G426" s="33">
        <v>73902</v>
      </c>
      <c r="H426" s="33" t="s">
        <v>10</v>
      </c>
      <c r="I426" s="39" t="s">
        <v>1924</v>
      </c>
      <c r="J426" s="33" t="s">
        <v>1925</v>
      </c>
      <c r="K426" s="33">
        <v>30</v>
      </c>
      <c r="L426" s="33">
        <v>242.5</v>
      </c>
      <c r="M426" s="33">
        <v>272.5</v>
      </c>
      <c r="N426" s="33" t="s">
        <v>1863</v>
      </c>
      <c r="O426" s="30"/>
      <c r="P426" s="39" t="s">
        <v>19</v>
      </c>
      <c r="Q4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6" s="39">
        <f>IF(выгрузка__22[[#This Row],[Дата регистрации]]="",0,1)</f>
        <v>1</v>
      </c>
      <c r="S426" s="39">
        <f>IF(ISNA(VLOOKUP(выгрузка__22[[#This Row],[ЛС дилера]],'дилеры участники'!A:A,1,0)),0,1)</f>
        <v>0</v>
      </c>
      <c r="T4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6" s="39">
        <f>IF(T426=1,IF(выгрузка__22[[#This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26" s="39" t="s">
        <v>1891</v>
      </c>
      <c r="X4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6" s="48">
        <f>IF(выгрузка__22[[#This Row],[Дата блокировки]]&lt;&gt;"",1,0)</f>
        <v>0</v>
      </c>
    </row>
    <row r="427" spans="1:25" x14ac:dyDescent="0.25">
      <c r="A427" s="30">
        <v>41556.583379629628</v>
      </c>
      <c r="B427" s="46">
        <v>915339</v>
      </c>
      <c r="C427" s="33">
        <v>1755152</v>
      </c>
      <c r="D427" s="30">
        <v>41552.718240740738</v>
      </c>
      <c r="E427" s="33">
        <f>IF(выгрузка__22[[#This Row],[Дата активации]]&lt;&gt;"",MONTH(выгрузка__22[[#This Row],[Дата активации]]),0)</f>
        <v>10</v>
      </c>
      <c r="F427" s="30"/>
      <c r="G427" s="33">
        <v>64626</v>
      </c>
      <c r="H427" s="33" t="s">
        <v>10</v>
      </c>
      <c r="I427" s="39" t="s">
        <v>1924</v>
      </c>
      <c r="J427" s="33" t="s">
        <v>1931</v>
      </c>
      <c r="K427" s="33">
        <v>30</v>
      </c>
      <c r="L427" s="33">
        <v>0</v>
      </c>
      <c r="M427" s="33">
        <v>30</v>
      </c>
      <c r="N427" s="33" t="s">
        <v>1863</v>
      </c>
      <c r="O427" s="30"/>
      <c r="P427" s="39" t="s">
        <v>30</v>
      </c>
      <c r="Q4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7" s="39">
        <f>IF(выгрузка__22[[#This Row],[Дата регистрации]]="",0,1)</f>
        <v>0</v>
      </c>
      <c r="S427" s="39">
        <f>IF(ISNA(VLOOKUP(выгрузка__22[[#This Row],[ЛС дилера]],'дилеры участники'!A:A,1,0)),0,1)</f>
        <v>0</v>
      </c>
      <c r="T4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7" s="39">
        <f>IF(T427=1,IF(выгрузка__22[[#This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27" s="39" t="s">
        <v>1892</v>
      </c>
      <c r="X4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7" s="48">
        <f>IF(выгрузка__22[[#This Row],[Дата блокировки]]&lt;&gt;"",1,0)</f>
        <v>0</v>
      </c>
    </row>
    <row r="428" spans="1:25" x14ac:dyDescent="0.25">
      <c r="A428" s="30">
        <v>41558.926678240743</v>
      </c>
      <c r="B428" s="46">
        <v>916527</v>
      </c>
      <c r="C428" s="33">
        <v>1755184</v>
      </c>
      <c r="D428" s="30">
        <v>41552.716435185182</v>
      </c>
      <c r="E428" s="33">
        <f>IF(выгрузка__22[[#This Row],[Дата активации]]&lt;&gt;"",MONTH(выгрузка__22[[#This Row],[Дата активации]]),0)</f>
        <v>10</v>
      </c>
      <c r="F428" s="30"/>
      <c r="G428" s="33">
        <v>64626</v>
      </c>
      <c r="H428" s="33" t="s">
        <v>10</v>
      </c>
      <c r="I428" s="39" t="s">
        <v>1924</v>
      </c>
      <c r="J428" s="33" t="s">
        <v>1931</v>
      </c>
      <c r="K428" s="33">
        <v>30</v>
      </c>
      <c r="L428" s="33">
        <v>0</v>
      </c>
      <c r="M428" s="33">
        <v>30</v>
      </c>
      <c r="N428" s="33" t="s">
        <v>1863</v>
      </c>
      <c r="O428" s="30"/>
      <c r="P428" s="39" t="s">
        <v>30</v>
      </c>
      <c r="Q4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8" s="39">
        <f>IF(выгрузка__22[[#This Row],[Дата регистрации]]="",0,1)</f>
        <v>0</v>
      </c>
      <c r="S428" s="39">
        <f>IF(ISNA(VLOOKUP(выгрузка__22[[#This Row],[ЛС дилера]],'дилеры участники'!A:A,1,0)),0,1)</f>
        <v>0</v>
      </c>
      <c r="T4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8" s="39">
        <f>IF(T428=1,IF(выгрузка__22[[#This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28" s="39" t="s">
        <v>1892</v>
      </c>
      <c r="X4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8" s="48">
        <f>IF(выгрузка__22[[#This Row],[Дата блокировки]]&lt;&gt;"",1,0)</f>
        <v>0</v>
      </c>
    </row>
    <row r="429" spans="1:25" x14ac:dyDescent="0.25">
      <c r="A429" s="30">
        <v>41561.96429398148</v>
      </c>
      <c r="B429" s="46">
        <v>916888</v>
      </c>
      <c r="C429" s="33">
        <v>1753744</v>
      </c>
      <c r="D429" s="30">
        <v>41552.712337962963</v>
      </c>
      <c r="E429" s="33">
        <f>IF(выгрузка__22[[#This Row],[Дата активации]]&lt;&gt;"",MONTH(выгрузка__22[[#This Row],[Дата активации]]),0)</f>
        <v>10</v>
      </c>
      <c r="F429" s="30">
        <v>41552.715787037036</v>
      </c>
      <c r="G429" s="33">
        <v>64626</v>
      </c>
      <c r="H429" s="33" t="s">
        <v>10</v>
      </c>
      <c r="I429" s="39" t="s">
        <v>1927</v>
      </c>
      <c r="J429" s="33" t="s">
        <v>1925</v>
      </c>
      <c r="K429" s="33">
        <v>220</v>
      </c>
      <c r="L429" s="33">
        <v>0</v>
      </c>
      <c r="M429" s="33">
        <v>220</v>
      </c>
      <c r="N429" s="33" t="s">
        <v>1863</v>
      </c>
      <c r="O429" s="30"/>
      <c r="P429" s="39" t="s">
        <v>19</v>
      </c>
      <c r="Q4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29" s="39">
        <f>IF(выгрузка__22[[#This Row],[Дата регистрации]]="",0,1)</f>
        <v>1</v>
      </c>
      <c r="S429" s="39">
        <f>IF(ISNA(VLOOKUP(выгрузка__22[[#This Row],[ЛС дилера]],'дилеры участники'!A:A,1,0)),0,1)</f>
        <v>0</v>
      </c>
      <c r="T4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29" s="39">
        <f>IF(T429=1,IF(выгрузка__22[[#This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29" s="39" t="s">
        <v>1891</v>
      </c>
      <c r="X4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29" s="48">
        <f>IF(выгрузка__22[[#This Row],[Дата блокировки]]&lt;&gt;"",1,0)</f>
        <v>0</v>
      </c>
    </row>
    <row r="430" spans="1:25" x14ac:dyDescent="0.25">
      <c r="A430" s="30">
        <v>41552.712754629632</v>
      </c>
      <c r="B430" s="46">
        <v>919995</v>
      </c>
      <c r="C430" s="33">
        <v>1753744</v>
      </c>
      <c r="D430" s="30">
        <v>41552.712337962963</v>
      </c>
      <c r="E430" s="33">
        <f>IF(выгрузка__22[[#This Row],[Дата активации]]&lt;&gt;"",MONTH(выгрузка__22[[#This Row],[Дата активации]]),0)</f>
        <v>10</v>
      </c>
      <c r="F430" s="30">
        <v>41552.715787037036</v>
      </c>
      <c r="G430" s="33">
        <v>64626</v>
      </c>
      <c r="H430" s="33" t="s">
        <v>10</v>
      </c>
      <c r="I430" s="39" t="s">
        <v>1924</v>
      </c>
      <c r="J430" s="33" t="s">
        <v>1925</v>
      </c>
      <c r="K430" s="33">
        <v>220</v>
      </c>
      <c r="L430" s="33">
        <v>0</v>
      </c>
      <c r="M430" s="33">
        <v>220</v>
      </c>
      <c r="N430" s="33" t="s">
        <v>1863</v>
      </c>
      <c r="O430" s="30"/>
      <c r="P430" s="39" t="s">
        <v>19</v>
      </c>
      <c r="Q4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0" s="39">
        <f>IF(выгрузка__22[[#This Row],[Дата регистрации]]="",0,1)</f>
        <v>1</v>
      </c>
      <c r="S430" s="39">
        <f>IF(ISNA(VLOOKUP(выгрузка__22[[#This Row],[ЛС дилера]],'дилеры участники'!A:A,1,0)),0,1)</f>
        <v>0</v>
      </c>
      <c r="T4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0" s="39">
        <f>IF(T430=1,IF(выгрузка__22[[#This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30" s="39" t="s">
        <v>1891</v>
      </c>
      <c r="X4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0" s="48">
        <f>IF(выгрузка__22[[#This Row],[Дата блокировки]]&lt;&gt;"",1,0)</f>
        <v>0</v>
      </c>
    </row>
    <row r="431" spans="1:25" x14ac:dyDescent="0.25">
      <c r="A431" s="30">
        <v>41561.956759259258</v>
      </c>
      <c r="B431" s="46">
        <v>985504</v>
      </c>
      <c r="C431" s="33">
        <v>8526445</v>
      </c>
      <c r="D431" s="30">
        <v>41552.709548611114</v>
      </c>
      <c r="E431" s="33">
        <f>IF(выгрузка__22[[#This Row],[Дата активации]]&lt;&gt;"",MONTH(выгрузка__22[[#This Row],[Дата активации]]),0)</f>
        <v>10</v>
      </c>
      <c r="F431" s="30"/>
      <c r="G431" s="33">
        <v>64626</v>
      </c>
      <c r="H431" s="33" t="s">
        <v>10</v>
      </c>
      <c r="I431" s="39" t="s">
        <v>1927</v>
      </c>
      <c r="J431" s="33" t="s">
        <v>1925</v>
      </c>
      <c r="K431" s="33">
        <v>30</v>
      </c>
      <c r="L431" s="33">
        <v>274</v>
      </c>
      <c r="M431" s="33">
        <v>304</v>
      </c>
      <c r="N431" s="33" t="s">
        <v>1863</v>
      </c>
      <c r="O431" s="30"/>
      <c r="P431" s="39" t="s">
        <v>19</v>
      </c>
      <c r="Q4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1" s="39">
        <f>IF(выгрузка__22[[#This Row],[Дата регистрации]]="",0,1)</f>
        <v>0</v>
      </c>
      <c r="S431" s="39">
        <f>IF(ISNA(VLOOKUP(выгрузка__22[[#This Row],[ЛС дилера]],'дилеры участники'!A:A,1,0)),0,1)</f>
        <v>0</v>
      </c>
      <c r="T4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1" s="39">
        <f>IF(T431=1,IF(выгрузка__22[[#This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31" s="39" t="s">
        <v>1891</v>
      </c>
      <c r="X4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1" s="48">
        <f>IF(выгрузка__22[[#This Row],[Дата блокировки]]&lt;&gt;"",1,0)</f>
        <v>0</v>
      </c>
    </row>
    <row r="432" spans="1:25" x14ac:dyDescent="0.25">
      <c r="A432" s="30">
        <v>41556.484259259261</v>
      </c>
      <c r="B432" s="46">
        <v>915322</v>
      </c>
      <c r="C432" s="33">
        <v>8526747</v>
      </c>
      <c r="D432" s="30">
        <v>41552.700636574074</v>
      </c>
      <c r="E432" s="33">
        <f>IF(выгрузка__22[[#This Row],[Дата активации]]&lt;&gt;"",MONTH(выгрузка__22[[#This Row],[Дата активации]]),0)</f>
        <v>10</v>
      </c>
      <c r="F432" s="30">
        <v>41554.512766203705</v>
      </c>
      <c r="G432" s="33">
        <v>57078</v>
      </c>
      <c r="H432" s="33" t="s">
        <v>11</v>
      </c>
      <c r="I432" s="39" t="s">
        <v>1924</v>
      </c>
      <c r="J432" s="33" t="s">
        <v>1926</v>
      </c>
      <c r="K432" s="33">
        <v>90</v>
      </c>
      <c r="L432" s="33">
        <v>0</v>
      </c>
      <c r="M432" s="33">
        <v>90</v>
      </c>
      <c r="N432" s="33" t="s">
        <v>1863</v>
      </c>
      <c r="O432" s="30"/>
      <c r="P432" s="39" t="s">
        <v>37</v>
      </c>
      <c r="Q4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2" s="39">
        <f>IF(выгрузка__22[[#This Row],[Дата регистрации]]="",0,1)</f>
        <v>1</v>
      </c>
      <c r="S432" s="39">
        <f>IF(ISNA(VLOOKUP(выгрузка__22[[#This Row],[ЛС дилера]],'дилеры участники'!A:A,1,0)),0,1)</f>
        <v>1</v>
      </c>
      <c r="T4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2" s="39">
        <f>IF(T432=1,IF(выгрузка__22[[#This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32" s="39" t="s">
        <v>1895</v>
      </c>
      <c r="X4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2" s="48">
        <f>IF(выгрузка__22[[#This Row],[Дата блокировки]]&lt;&gt;"",1,0)</f>
        <v>0</v>
      </c>
    </row>
    <row r="433" spans="1:25" x14ac:dyDescent="0.25">
      <c r="A433" s="30">
        <v>41552.749259259261</v>
      </c>
      <c r="B433" s="46">
        <v>916726</v>
      </c>
      <c r="C433" s="33">
        <v>8545216</v>
      </c>
      <c r="D433" s="30">
        <v>41552.696388888886</v>
      </c>
      <c r="E433" s="33">
        <f>IF(выгрузка__22[[#This Row],[Дата активации]]&lt;&gt;"",MONTH(выгрузка__22[[#This Row],[Дата активации]]),0)</f>
        <v>10</v>
      </c>
      <c r="F433" s="30">
        <v>41556.440509259257</v>
      </c>
      <c r="G433" s="33">
        <v>64626</v>
      </c>
      <c r="H433" s="33" t="s">
        <v>10</v>
      </c>
      <c r="I433" s="39" t="s">
        <v>1924</v>
      </c>
      <c r="J433" s="33" t="s">
        <v>1925</v>
      </c>
      <c r="K433" s="33">
        <v>30</v>
      </c>
      <c r="L433" s="33">
        <v>190</v>
      </c>
      <c r="M433" s="33">
        <v>220</v>
      </c>
      <c r="N433" s="33" t="s">
        <v>1863</v>
      </c>
      <c r="O433" s="30"/>
      <c r="P433" s="39" t="s">
        <v>19</v>
      </c>
      <c r="Q4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3" s="39">
        <f>IF(выгрузка__22[[#This Row],[Дата регистрации]]="",0,1)</f>
        <v>1</v>
      </c>
      <c r="S433" s="39">
        <f>IF(ISNA(VLOOKUP(выгрузка__22[[#This Row],[ЛС дилера]],'дилеры участники'!A:A,1,0)),0,1)</f>
        <v>0</v>
      </c>
      <c r="T4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3" s="39">
        <f>IF(T433=1,IF(выгрузка__22[[#This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33" s="39" t="s">
        <v>1891</v>
      </c>
      <c r="X4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3" s="48">
        <f>IF(выгрузка__22[[#This Row],[Дата блокировки]]&lt;&gt;"",1,0)</f>
        <v>0</v>
      </c>
    </row>
    <row r="434" spans="1:25" x14ac:dyDescent="0.25">
      <c r="A434" s="30">
        <v>41561.974166666667</v>
      </c>
      <c r="B434" s="46">
        <v>985504</v>
      </c>
      <c r="C434" s="33">
        <v>8545216</v>
      </c>
      <c r="D434" s="30">
        <v>41552.696388888886</v>
      </c>
      <c r="E434" s="33">
        <f>IF(выгрузка__22[[#This Row],[Дата активации]]&lt;&gt;"",MONTH(выгрузка__22[[#This Row],[Дата активации]]),0)</f>
        <v>10</v>
      </c>
      <c r="F434" s="30">
        <v>41556.440509259257</v>
      </c>
      <c r="G434" s="33">
        <v>64626</v>
      </c>
      <c r="H434" s="33" t="s">
        <v>10</v>
      </c>
      <c r="I434" s="39" t="s">
        <v>1927</v>
      </c>
      <c r="J434" s="33" t="s">
        <v>1925</v>
      </c>
      <c r="K434" s="33">
        <v>30</v>
      </c>
      <c r="L434" s="33">
        <v>190</v>
      </c>
      <c r="M434" s="33">
        <v>220</v>
      </c>
      <c r="N434" s="33" t="s">
        <v>1863</v>
      </c>
      <c r="O434" s="30"/>
      <c r="P434" s="39" t="s">
        <v>19</v>
      </c>
      <c r="Q4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4" s="39">
        <f>IF(выгрузка__22[[#This Row],[Дата регистрации]]="",0,1)</f>
        <v>1</v>
      </c>
      <c r="S434" s="39">
        <f>IF(ISNA(VLOOKUP(выгрузка__22[[#This Row],[ЛС дилера]],'дилеры участники'!A:A,1,0)),0,1)</f>
        <v>0</v>
      </c>
      <c r="T4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4" s="39">
        <f>IF(T434=1,IF(выгрузка__22[[#This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34" s="39" t="s">
        <v>1891</v>
      </c>
      <c r="X4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4" s="48">
        <f>IF(выгрузка__22[[#This Row],[Дата блокировки]]&lt;&gt;"",1,0)</f>
        <v>0</v>
      </c>
    </row>
    <row r="435" spans="1:25" x14ac:dyDescent="0.25">
      <c r="A435" s="30">
        <v>41555.488888888889</v>
      </c>
      <c r="B435" s="46">
        <v>916532</v>
      </c>
      <c r="C435" s="33">
        <v>8544335</v>
      </c>
      <c r="D435" s="30">
        <v>41552.668726851851</v>
      </c>
      <c r="E435" s="33">
        <f>IF(выгрузка__22[[#This Row],[Дата активации]]&lt;&gt;"",MONTH(выгрузка__22[[#This Row],[Дата активации]]),0)</f>
        <v>10</v>
      </c>
      <c r="F435" s="30"/>
      <c r="G435" s="33">
        <v>64628</v>
      </c>
      <c r="H435" s="33" t="s">
        <v>10</v>
      </c>
      <c r="I435" s="39" t="s">
        <v>1924</v>
      </c>
      <c r="J435" s="33" t="s">
        <v>1925</v>
      </c>
      <c r="K435" s="33">
        <v>30</v>
      </c>
      <c r="L435" s="33">
        <v>200</v>
      </c>
      <c r="M435" s="33">
        <v>230</v>
      </c>
      <c r="N435" s="33" t="s">
        <v>1863</v>
      </c>
      <c r="O435" s="30"/>
      <c r="P435" s="39" t="s">
        <v>19</v>
      </c>
      <c r="Q4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5" s="39">
        <f>IF(выгрузка__22[[#This Row],[Дата регистрации]]="",0,1)</f>
        <v>0</v>
      </c>
      <c r="S435" s="39">
        <f>IF(ISNA(VLOOKUP(выгрузка__22[[#This Row],[ЛС дилера]],'дилеры участники'!A:A,1,0)),0,1)</f>
        <v>0</v>
      </c>
      <c r="T4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5" s="39">
        <f>IF(T435=1,IF(выгрузка__22[[#This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35" s="39" t="s">
        <v>1891</v>
      </c>
      <c r="X4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5" s="48">
        <f>IF(выгрузка__22[[#This Row],[Дата блокировки]]&lt;&gt;"",1,0)</f>
        <v>0</v>
      </c>
    </row>
    <row r="436" spans="1:25" x14ac:dyDescent="0.25">
      <c r="A436" s="30">
        <v>41558.821793981479</v>
      </c>
      <c r="B436" s="46">
        <v>916527</v>
      </c>
      <c r="C436" s="33">
        <v>1755184</v>
      </c>
      <c r="D436" s="30">
        <v>41552.667604166665</v>
      </c>
      <c r="E436" s="33">
        <f>IF(выгрузка__22[[#This Row],[Дата активации]]&lt;&gt;"",MONTH(выгрузка__22[[#This Row],[Дата активации]]),0)</f>
        <v>10</v>
      </c>
      <c r="F436" s="30"/>
      <c r="G436" s="33">
        <v>64626</v>
      </c>
      <c r="H436" s="33" t="s">
        <v>10</v>
      </c>
      <c r="I436" s="39" t="s">
        <v>1924</v>
      </c>
      <c r="J436" s="33" t="s">
        <v>1931</v>
      </c>
      <c r="K436" s="33">
        <v>30</v>
      </c>
      <c r="L436" s="33">
        <v>0</v>
      </c>
      <c r="M436" s="33">
        <v>30</v>
      </c>
      <c r="N436" s="33" t="s">
        <v>1863</v>
      </c>
      <c r="O436" s="30"/>
      <c r="P436" s="39" t="s">
        <v>30</v>
      </c>
      <c r="Q4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6" s="39">
        <f>IF(выгрузка__22[[#This Row],[Дата регистрации]]="",0,1)</f>
        <v>0</v>
      </c>
      <c r="S436" s="39">
        <f>IF(ISNA(VLOOKUP(выгрузка__22[[#This Row],[ЛС дилера]],'дилеры участники'!A:A,1,0)),0,1)</f>
        <v>0</v>
      </c>
      <c r="T4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6" s="39">
        <f>IF(T436=1,IF(выгрузка__22[[#This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36" s="39" t="s">
        <v>1892</v>
      </c>
      <c r="X4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6" s="48">
        <f>IF(выгрузка__22[[#This Row],[Дата блокировки]]&lt;&gt;"",1,0)</f>
        <v>0</v>
      </c>
    </row>
    <row r="437" spans="1:25" x14ac:dyDescent="0.25">
      <c r="A437" s="30">
        <v>41562.502592592595</v>
      </c>
      <c r="B437" s="46">
        <v>985210</v>
      </c>
      <c r="C437" s="33">
        <v>1754832</v>
      </c>
      <c r="D437" s="30">
        <v>41552.667337962965</v>
      </c>
      <c r="E437" s="33">
        <f>IF(выгрузка__22[[#This Row],[Дата активации]]&lt;&gt;"",MONTH(выгрузка__22[[#This Row],[Дата активации]]),0)</f>
        <v>10</v>
      </c>
      <c r="F437" s="30">
        <v>41556.229895833334</v>
      </c>
      <c r="G437" s="33">
        <v>64626</v>
      </c>
      <c r="H437" s="33" t="s">
        <v>10</v>
      </c>
      <c r="I437" s="39" t="s">
        <v>1927</v>
      </c>
      <c r="J437" s="33" t="s">
        <v>1930</v>
      </c>
      <c r="K437" s="33">
        <v>30</v>
      </c>
      <c r="L437" s="33">
        <v>90.01</v>
      </c>
      <c r="M437" s="33">
        <v>120.01</v>
      </c>
      <c r="N437" s="33" t="s">
        <v>1863</v>
      </c>
      <c r="O437" s="30"/>
      <c r="P437" s="39" t="s">
        <v>40</v>
      </c>
      <c r="Q4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37" s="39">
        <f>IF(выгрузка__22[[#This Row],[Дата регистрации]]="",0,1)</f>
        <v>1</v>
      </c>
      <c r="S437" s="39">
        <f>IF(ISNA(VLOOKUP(выгрузка__22[[#This Row],[ЛС дилера]],'дилеры участники'!A:A,1,0)),0,1)</f>
        <v>0</v>
      </c>
      <c r="T4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7" s="39">
        <f>IF(T437=1,IF(выгрузка__22[[#This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37" s="39" t="s">
        <v>1893</v>
      </c>
      <c r="X4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7" s="48">
        <f>IF(выгрузка__22[[#This Row],[Дата блокировки]]&lt;&gt;"",1,0)</f>
        <v>0</v>
      </c>
    </row>
    <row r="438" spans="1:25" x14ac:dyDescent="0.25">
      <c r="A438" s="30">
        <v>41556.60328703704</v>
      </c>
      <c r="B438" s="46">
        <v>915339</v>
      </c>
      <c r="C438" s="33">
        <v>1753101</v>
      </c>
      <c r="D438" s="30">
        <v>41552.626689814817</v>
      </c>
      <c r="E438" s="33">
        <f>IF(выгрузка__22[[#This Row],[Дата активации]]&lt;&gt;"",MONTH(выгрузка__22[[#This Row],[Дата активации]]),0)</f>
        <v>10</v>
      </c>
      <c r="F438" s="30"/>
      <c r="G438" s="33">
        <v>64626</v>
      </c>
      <c r="H438" s="33" t="s">
        <v>10</v>
      </c>
      <c r="I438" s="39" t="s">
        <v>1924</v>
      </c>
      <c r="J438" s="33" t="s">
        <v>1931</v>
      </c>
      <c r="K438" s="33">
        <v>30</v>
      </c>
      <c r="L438" s="33">
        <v>0</v>
      </c>
      <c r="M438" s="33">
        <v>30</v>
      </c>
      <c r="N438" s="33" t="s">
        <v>1863</v>
      </c>
      <c r="O438" s="30"/>
      <c r="P438" s="39" t="s">
        <v>30</v>
      </c>
      <c r="Q4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8" s="39">
        <f>IF(выгрузка__22[[#This Row],[Дата регистрации]]="",0,1)</f>
        <v>0</v>
      </c>
      <c r="S438" s="39">
        <f>IF(ISNA(VLOOKUP(выгрузка__22[[#This Row],[ЛС дилера]],'дилеры участники'!A:A,1,0)),0,1)</f>
        <v>0</v>
      </c>
      <c r="T4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8" s="39">
        <f>IF(T438=1,IF(выгрузка__22[[#This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38" s="39" t="s">
        <v>1892</v>
      </c>
      <c r="X4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8" s="48">
        <f>IF(выгрузка__22[[#This Row],[Дата блокировки]]&lt;&gt;"",1,0)</f>
        <v>0</v>
      </c>
    </row>
    <row r="439" spans="1:25" x14ac:dyDescent="0.25">
      <c r="A439" s="30">
        <v>41555.635312500002</v>
      </c>
      <c r="B439" s="46">
        <v>910470</v>
      </c>
      <c r="C439" s="33">
        <v>1753430</v>
      </c>
      <c r="D439" s="30">
        <v>41552.61409722222</v>
      </c>
      <c r="E439" s="33">
        <f>IF(выгрузка__22[[#This Row],[Дата активации]]&lt;&gt;"",MONTH(выгрузка__22[[#This Row],[Дата активации]]),0)</f>
        <v>10</v>
      </c>
      <c r="F439" s="30"/>
      <c r="G439" s="33">
        <v>64628</v>
      </c>
      <c r="H439" s="33" t="s">
        <v>10</v>
      </c>
      <c r="I439" s="39" t="s">
        <v>1924</v>
      </c>
      <c r="J439" s="33" t="s">
        <v>1925</v>
      </c>
      <c r="K439" s="33">
        <v>220</v>
      </c>
      <c r="L439" s="33">
        <v>0</v>
      </c>
      <c r="M439" s="33">
        <v>220</v>
      </c>
      <c r="N439" s="33" t="s">
        <v>1863</v>
      </c>
      <c r="O439" s="30"/>
      <c r="P439" s="39" t="s">
        <v>19</v>
      </c>
      <c r="Q4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39" s="39">
        <f>IF(выгрузка__22[[#This Row],[Дата регистрации]]="",0,1)</f>
        <v>0</v>
      </c>
      <c r="S439" s="39">
        <f>IF(ISNA(VLOOKUP(выгрузка__22[[#This Row],[ЛС дилера]],'дилеры участники'!A:A,1,0)),0,1)</f>
        <v>0</v>
      </c>
      <c r="T4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39" s="39">
        <f>IF(T439=1,IF(выгрузка__22[[#This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39" s="39" t="s">
        <v>1891</v>
      </c>
      <c r="X4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39" s="48">
        <f>IF(выгрузка__22[[#This Row],[Дата блокировки]]&lt;&gt;"",1,0)</f>
        <v>0</v>
      </c>
    </row>
    <row r="440" spans="1:25" x14ac:dyDescent="0.25">
      <c r="A440" s="30">
        <v>41552.413807870369</v>
      </c>
      <c r="B440" s="46">
        <v>910488</v>
      </c>
      <c r="C440" s="33">
        <v>1750460</v>
      </c>
      <c r="D440" s="30">
        <v>41552.576851851853</v>
      </c>
      <c r="E440" s="33">
        <f>IF(выгрузка__22[[#This Row],[Дата активации]]&lt;&gt;"",MONTH(выгрузка__22[[#This Row],[Дата активации]]),0)</f>
        <v>10</v>
      </c>
      <c r="F440" s="30">
        <v>41551.438738425924</v>
      </c>
      <c r="G440" s="33">
        <v>64626</v>
      </c>
      <c r="H440" s="33" t="s">
        <v>10</v>
      </c>
      <c r="I440" s="39" t="s">
        <v>1924</v>
      </c>
      <c r="J440" s="33" t="s">
        <v>1933</v>
      </c>
      <c r="K440" s="33">
        <v>220</v>
      </c>
      <c r="L440" s="33">
        <v>0</v>
      </c>
      <c r="M440" s="33">
        <v>220</v>
      </c>
      <c r="N440" s="33" t="s">
        <v>1863</v>
      </c>
      <c r="O440" s="30"/>
      <c r="P440" s="39" t="s">
        <v>1883</v>
      </c>
      <c r="Q4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0" s="39">
        <f>IF(выгрузка__22[[#This Row],[Дата регистрации]]="",0,1)</f>
        <v>1</v>
      </c>
      <c r="S440" s="39">
        <f>IF(ISNA(VLOOKUP(выгрузка__22[[#This Row],[ЛС дилера]],'дилеры участники'!A:A,1,0)),0,1)</f>
        <v>0</v>
      </c>
      <c r="T44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4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440" s="39">
        <f>IF(T440=1,IF(выгрузка__22[[#This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0" s="39" t="s">
        <v>1897</v>
      </c>
      <c r="X4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0" s="48">
        <f>IF(выгрузка__22[[#This Row],[Дата блокировки]]&lt;&gt;"",1,0)</f>
        <v>0</v>
      </c>
    </row>
    <row r="441" spans="1:25" x14ac:dyDescent="0.25">
      <c r="A441" s="30">
        <v>41561.962476851855</v>
      </c>
      <c r="B441" s="46">
        <v>916888</v>
      </c>
      <c r="C441" s="33">
        <v>1750460</v>
      </c>
      <c r="D441" s="30">
        <v>41552.576851851853</v>
      </c>
      <c r="E441" s="33">
        <f>IF(выгрузка__22[[#This Row],[Дата активации]]&lt;&gt;"",MONTH(выгрузка__22[[#This Row],[Дата активации]]),0)</f>
        <v>10</v>
      </c>
      <c r="F441" s="30">
        <v>41551.438738425924</v>
      </c>
      <c r="G441" s="33">
        <v>64626</v>
      </c>
      <c r="H441" s="33" t="s">
        <v>10</v>
      </c>
      <c r="I441" s="39" t="s">
        <v>1927</v>
      </c>
      <c r="J441" s="33" t="s">
        <v>1933</v>
      </c>
      <c r="K441" s="33">
        <v>220</v>
      </c>
      <c r="L441" s="33">
        <v>0</v>
      </c>
      <c r="M441" s="33">
        <v>220</v>
      </c>
      <c r="N441" s="33" t="s">
        <v>1863</v>
      </c>
      <c r="O441" s="30"/>
      <c r="P441" s="39" t="s">
        <v>1883</v>
      </c>
      <c r="Q4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1" s="39">
        <f>IF(выгрузка__22[[#This Row],[Дата регистрации]]="",0,1)</f>
        <v>1</v>
      </c>
      <c r="S441" s="39">
        <f>IF(ISNA(VLOOKUP(выгрузка__22[[#This Row],[ЛС дилера]],'дилеры участники'!A:A,1,0)),0,1)</f>
        <v>0</v>
      </c>
      <c r="T44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4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441" s="39">
        <f>IF(T441=1,IF(выгрузка__22[[#This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1" s="39" t="s">
        <v>1897</v>
      </c>
      <c r="X4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1" s="48">
        <f>IF(выгрузка__22[[#This Row],[Дата блокировки]]&lt;&gt;"",1,0)</f>
        <v>0</v>
      </c>
    </row>
    <row r="442" spans="1:25" x14ac:dyDescent="0.25">
      <c r="A442" s="30">
        <v>41558.795069444444</v>
      </c>
      <c r="B442" s="46">
        <v>916527</v>
      </c>
      <c r="C442" s="33">
        <v>1754828</v>
      </c>
      <c r="D442" s="30">
        <v>41552.576342592591</v>
      </c>
      <c r="E442" s="33">
        <f>IF(выгрузка__22[[#This Row],[Дата активации]]&lt;&gt;"",MONTH(выгрузка__22[[#This Row],[Дата активации]]),0)</f>
        <v>10</v>
      </c>
      <c r="F442" s="30"/>
      <c r="G442" s="33">
        <v>64626</v>
      </c>
      <c r="H442" s="33" t="s">
        <v>10</v>
      </c>
      <c r="I442" s="39" t="s">
        <v>1924</v>
      </c>
      <c r="J442" s="33" t="s">
        <v>1931</v>
      </c>
      <c r="K442" s="33">
        <v>30</v>
      </c>
      <c r="L442" s="33">
        <v>0</v>
      </c>
      <c r="M442" s="33">
        <v>30</v>
      </c>
      <c r="N442" s="33" t="s">
        <v>1863</v>
      </c>
      <c r="O442" s="30"/>
      <c r="P442" s="39" t="s">
        <v>30</v>
      </c>
      <c r="Q4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2" s="39">
        <f>IF(выгрузка__22[[#This Row],[Дата регистрации]]="",0,1)</f>
        <v>0</v>
      </c>
      <c r="S442" s="39">
        <f>IF(ISNA(VLOOKUP(выгрузка__22[[#This Row],[ЛС дилера]],'дилеры участники'!A:A,1,0)),0,1)</f>
        <v>0</v>
      </c>
      <c r="T4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2" s="39">
        <f>IF(T442=1,IF(выгрузка__22[[#This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2" s="39" t="s">
        <v>1892</v>
      </c>
      <c r="X4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2" s="48">
        <f>IF(выгрузка__22[[#This Row],[Дата блокировки]]&lt;&gt;"",1,0)</f>
        <v>0</v>
      </c>
    </row>
    <row r="443" spans="1:25" x14ac:dyDescent="0.25">
      <c r="A443" s="30">
        <v>41561.97347222222</v>
      </c>
      <c r="B443" s="46">
        <v>985504</v>
      </c>
      <c r="C443" s="33">
        <v>8544889</v>
      </c>
      <c r="D443" s="30">
        <v>41552.547037037039</v>
      </c>
      <c r="E443" s="33">
        <f>IF(выгрузка__22[[#This Row],[Дата активации]]&lt;&gt;"",MONTH(выгрузка__22[[#This Row],[Дата активации]]),0)</f>
        <v>10</v>
      </c>
      <c r="F443" s="30"/>
      <c r="G443" s="33">
        <v>64626</v>
      </c>
      <c r="H443" s="33" t="s">
        <v>10</v>
      </c>
      <c r="I443" s="39" t="s">
        <v>1927</v>
      </c>
      <c r="J443" s="33" t="s">
        <v>1925</v>
      </c>
      <c r="K443" s="33">
        <v>30</v>
      </c>
      <c r="L443" s="33">
        <v>394</v>
      </c>
      <c r="M443" s="33">
        <v>424</v>
      </c>
      <c r="N443" s="33" t="s">
        <v>1863</v>
      </c>
      <c r="O443" s="30"/>
      <c r="P443" s="39" t="s">
        <v>19</v>
      </c>
      <c r="Q4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3" s="39">
        <f>IF(выгрузка__22[[#This Row],[Дата регистрации]]="",0,1)</f>
        <v>0</v>
      </c>
      <c r="S443" s="39">
        <f>IF(ISNA(VLOOKUP(выгрузка__22[[#This Row],[ЛС дилера]],'дилеры участники'!A:A,1,0)),0,1)</f>
        <v>0</v>
      </c>
      <c r="T4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3" s="39">
        <f>IF(T443=1,IF(выгрузка__22[[#This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43" s="39" t="s">
        <v>1891</v>
      </c>
      <c r="X4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3" s="48">
        <f>IF(выгрузка__22[[#This Row],[Дата блокировки]]&lt;&gt;"",1,0)</f>
        <v>0</v>
      </c>
    </row>
    <row r="444" spans="1:25" x14ac:dyDescent="0.25">
      <c r="A444" s="30">
        <v>41556.96398148148</v>
      </c>
      <c r="B444" s="46">
        <v>985645</v>
      </c>
      <c r="C444" s="33">
        <v>8544889</v>
      </c>
      <c r="D444" s="30">
        <v>41552.547037037039</v>
      </c>
      <c r="E444" s="33">
        <f>IF(выгрузка__22[[#This Row],[Дата активации]]&lt;&gt;"",MONTH(выгрузка__22[[#This Row],[Дата активации]]),0)</f>
        <v>10</v>
      </c>
      <c r="F444" s="30"/>
      <c r="G444" s="33">
        <v>64626</v>
      </c>
      <c r="H444" s="33" t="s">
        <v>10</v>
      </c>
      <c r="I444" s="39" t="s">
        <v>1924</v>
      </c>
      <c r="J444" s="33" t="s">
        <v>1925</v>
      </c>
      <c r="K444" s="33">
        <v>30</v>
      </c>
      <c r="L444" s="33">
        <v>394</v>
      </c>
      <c r="M444" s="33">
        <v>424</v>
      </c>
      <c r="N444" s="33" t="s">
        <v>1863</v>
      </c>
      <c r="O444" s="30"/>
      <c r="P444" s="39" t="s">
        <v>19</v>
      </c>
      <c r="Q4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4" s="39">
        <f>IF(выгрузка__22[[#This Row],[Дата регистрации]]="",0,1)</f>
        <v>0</v>
      </c>
      <c r="S444" s="39">
        <f>IF(ISNA(VLOOKUP(выгрузка__22[[#This Row],[ЛС дилера]],'дилеры участники'!A:A,1,0)),0,1)</f>
        <v>0</v>
      </c>
      <c r="T4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4" s="39">
        <f>IF(T444=1,IF(выгрузка__22[[#This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44" s="39" t="s">
        <v>1891</v>
      </c>
      <c r="X4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4" s="48">
        <f>IF(выгрузка__22[[#This Row],[Дата блокировки]]&lt;&gt;"",1,0)</f>
        <v>0</v>
      </c>
    </row>
    <row r="445" spans="1:25" x14ac:dyDescent="0.25">
      <c r="A445" s="30">
        <v>41554.701724537037</v>
      </c>
      <c r="B445" s="46">
        <v>910487</v>
      </c>
      <c r="C445" s="33">
        <v>1698264</v>
      </c>
      <c r="D445" s="30">
        <v>41552.527442129627</v>
      </c>
      <c r="E445" s="33">
        <f>IF(выгрузка__22[[#This Row],[Дата активации]]&lt;&gt;"",MONTH(выгрузка__22[[#This Row],[Дата активации]]),0)</f>
        <v>10</v>
      </c>
      <c r="F445" s="30">
        <v>41555.91138888889</v>
      </c>
      <c r="G445" s="33">
        <v>64626</v>
      </c>
      <c r="H445" s="33" t="s">
        <v>10</v>
      </c>
      <c r="I445" s="39" t="s">
        <v>1924</v>
      </c>
      <c r="J445" s="33" t="s">
        <v>1926</v>
      </c>
      <c r="K445" s="33">
        <v>30</v>
      </c>
      <c r="L445" s="33">
        <v>0</v>
      </c>
      <c r="M445" s="33">
        <v>30</v>
      </c>
      <c r="N445" s="33" t="s">
        <v>1863</v>
      </c>
      <c r="O445" s="30"/>
      <c r="P445" s="39" t="s">
        <v>37</v>
      </c>
      <c r="Q4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5" s="39">
        <f>IF(выгрузка__22[[#This Row],[Дата регистрации]]="",0,1)</f>
        <v>1</v>
      </c>
      <c r="S445" s="39">
        <f>IF(ISNA(VLOOKUP(выгрузка__22[[#This Row],[ЛС дилера]],'дилеры участники'!A:A,1,0)),0,1)</f>
        <v>0</v>
      </c>
      <c r="T4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5" s="39">
        <f>IF(T445=1,IF(выгрузка__22[[#This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5" s="39" t="s">
        <v>1895</v>
      </c>
      <c r="X4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5" s="48">
        <f>IF(выгрузка__22[[#This Row],[Дата блокировки]]&lt;&gt;"",1,0)</f>
        <v>0</v>
      </c>
    </row>
    <row r="446" spans="1:25" x14ac:dyDescent="0.25">
      <c r="A446" s="30">
        <v>41562.589039351849</v>
      </c>
      <c r="B446" s="46">
        <v>916512</v>
      </c>
      <c r="C446" s="33">
        <v>1698264</v>
      </c>
      <c r="D446" s="30">
        <v>41552.527442129627</v>
      </c>
      <c r="E446" s="33">
        <f>IF(выгрузка__22[[#This Row],[Дата активации]]&lt;&gt;"",MONTH(выгрузка__22[[#This Row],[Дата активации]]),0)</f>
        <v>10</v>
      </c>
      <c r="F446" s="30">
        <v>41555.91138888889</v>
      </c>
      <c r="G446" s="33">
        <v>64626</v>
      </c>
      <c r="H446" s="33" t="s">
        <v>10</v>
      </c>
      <c r="I446" s="39" t="s">
        <v>1927</v>
      </c>
      <c r="J446" s="33" t="s">
        <v>1926</v>
      </c>
      <c r="K446" s="33">
        <v>30</v>
      </c>
      <c r="L446" s="33">
        <v>0</v>
      </c>
      <c r="M446" s="33">
        <v>30</v>
      </c>
      <c r="N446" s="33" t="s">
        <v>1863</v>
      </c>
      <c r="O446" s="30"/>
      <c r="P446" s="39" t="s">
        <v>37</v>
      </c>
      <c r="Q4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46" s="39">
        <f>IF(выгрузка__22[[#This Row],[Дата регистрации]]="",0,1)</f>
        <v>1</v>
      </c>
      <c r="S446" s="39">
        <f>IF(ISNA(VLOOKUP(выгрузка__22[[#This Row],[ЛС дилера]],'дилеры участники'!A:A,1,0)),0,1)</f>
        <v>0</v>
      </c>
      <c r="T4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6" s="39">
        <f>IF(T446=1,IF(выгрузка__22[[#This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6" s="39" t="s">
        <v>1895</v>
      </c>
      <c r="X4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6" s="48">
        <f>IF(выгрузка__22[[#This Row],[Дата блокировки]]&lt;&gt;"",1,0)</f>
        <v>0</v>
      </c>
    </row>
    <row r="447" spans="1:25" x14ac:dyDescent="0.25">
      <c r="A447" s="30">
        <v>41558.780034722222</v>
      </c>
      <c r="B447" s="46">
        <v>916527</v>
      </c>
      <c r="C447" s="33">
        <v>1755212</v>
      </c>
      <c r="D447" s="30">
        <v>41552.523379629631</v>
      </c>
      <c r="E447" s="33">
        <f>IF(выгрузка__22[[#This Row],[Дата активации]]&lt;&gt;"",MONTH(выгрузка__22[[#This Row],[Дата активации]]),0)</f>
        <v>10</v>
      </c>
      <c r="F447" s="30"/>
      <c r="G447" s="33">
        <v>64626</v>
      </c>
      <c r="H447" s="33" t="s">
        <v>10</v>
      </c>
      <c r="I447" s="39" t="s">
        <v>1924</v>
      </c>
      <c r="J447" s="33" t="s">
        <v>1931</v>
      </c>
      <c r="K447" s="33">
        <v>30</v>
      </c>
      <c r="L447" s="33">
        <v>0</v>
      </c>
      <c r="M447" s="33">
        <v>30</v>
      </c>
      <c r="N447" s="33" t="s">
        <v>1863</v>
      </c>
      <c r="O447" s="30"/>
      <c r="P447" s="39" t="s">
        <v>30</v>
      </c>
      <c r="Q4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7" s="39">
        <f>IF(выгрузка__22[[#This Row],[Дата регистрации]]="",0,1)</f>
        <v>0</v>
      </c>
      <c r="S447" s="39">
        <f>IF(ISNA(VLOOKUP(выгрузка__22[[#This Row],[ЛС дилера]],'дилеры участники'!A:A,1,0)),0,1)</f>
        <v>0</v>
      </c>
      <c r="T4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7" s="39">
        <f>IF(T447=1,IF(выгрузка__22[[#This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7" s="39" t="s">
        <v>1892</v>
      </c>
      <c r="X4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7" s="48">
        <f>IF(выгрузка__22[[#This Row],[Дата блокировки]]&lt;&gt;"",1,0)</f>
        <v>0</v>
      </c>
    </row>
    <row r="448" spans="1:25" x14ac:dyDescent="0.25">
      <c r="A448" s="30">
        <v>41561.956655092596</v>
      </c>
      <c r="B448" s="46">
        <v>985504</v>
      </c>
      <c r="C448" s="33">
        <v>8526387</v>
      </c>
      <c r="D448" s="30">
        <v>41552.523206018515</v>
      </c>
      <c r="E448" s="33">
        <f>IF(выгрузка__22[[#This Row],[Дата активации]]&lt;&gt;"",MONTH(выгрузка__22[[#This Row],[Дата активации]]),0)</f>
        <v>10</v>
      </c>
      <c r="F448" s="30"/>
      <c r="G448" s="33">
        <v>64626</v>
      </c>
      <c r="H448" s="33" t="s">
        <v>10</v>
      </c>
      <c r="I448" s="39" t="s">
        <v>1927</v>
      </c>
      <c r="J448" s="33" t="s">
        <v>1925</v>
      </c>
      <c r="K448" s="33">
        <v>30</v>
      </c>
      <c r="L448" s="33">
        <v>0</v>
      </c>
      <c r="M448" s="33">
        <v>30</v>
      </c>
      <c r="N448" s="33" t="s">
        <v>1863</v>
      </c>
      <c r="O448" s="30"/>
      <c r="P448" s="39" t="s">
        <v>19</v>
      </c>
      <c r="Q4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8" s="39">
        <f>IF(выгрузка__22[[#This Row],[Дата регистрации]]="",0,1)</f>
        <v>0</v>
      </c>
      <c r="S448" s="39">
        <f>IF(ISNA(VLOOKUP(выгрузка__22[[#This Row],[ЛС дилера]],'дилеры участники'!A:A,1,0)),0,1)</f>
        <v>0</v>
      </c>
      <c r="T4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8" s="39">
        <f>IF(T448=1,IF(выгрузка__22[[#This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48" s="39" t="s">
        <v>1891</v>
      </c>
      <c r="X4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8" s="48">
        <f>IF(выгрузка__22[[#This Row],[Дата блокировки]]&lt;&gt;"",1,0)</f>
        <v>0</v>
      </c>
    </row>
    <row r="449" spans="1:25" x14ac:dyDescent="0.25">
      <c r="A449" s="30">
        <v>41556.828344907408</v>
      </c>
      <c r="B449" s="46">
        <v>910489</v>
      </c>
      <c r="C449" s="33">
        <v>8544499</v>
      </c>
      <c r="D449" s="30">
        <v>41552.513877314814</v>
      </c>
      <c r="E449" s="33">
        <f>IF(выгрузка__22[[#This Row],[Дата активации]]&lt;&gt;"",MONTH(выгрузка__22[[#This Row],[Дата активации]]),0)</f>
        <v>10</v>
      </c>
      <c r="F449" s="30"/>
      <c r="G449" s="33">
        <v>64628</v>
      </c>
      <c r="H449" s="33" t="s">
        <v>10</v>
      </c>
      <c r="I449" s="39" t="s">
        <v>1924</v>
      </c>
      <c r="J449" s="33" t="s">
        <v>1925</v>
      </c>
      <c r="K449" s="33">
        <v>30</v>
      </c>
      <c r="L449" s="33">
        <v>282</v>
      </c>
      <c r="M449" s="33">
        <v>312</v>
      </c>
      <c r="N449" s="33" t="s">
        <v>1863</v>
      </c>
      <c r="O449" s="30"/>
      <c r="P449" s="39" t="s">
        <v>19</v>
      </c>
      <c r="Q4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49" s="39">
        <f>IF(выгрузка__22[[#This Row],[Дата регистрации]]="",0,1)</f>
        <v>0</v>
      </c>
      <c r="S449" s="39">
        <f>IF(ISNA(VLOOKUP(выгрузка__22[[#This Row],[ЛС дилера]],'дилеры участники'!A:A,1,0)),0,1)</f>
        <v>0</v>
      </c>
      <c r="T4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49" s="39">
        <f>IF(T449=1,IF(выгрузка__22[[#This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49" s="39" t="s">
        <v>1891</v>
      </c>
      <c r="X4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49" s="48">
        <f>IF(выгрузка__22[[#This Row],[Дата блокировки]]&lt;&gt;"",1,0)</f>
        <v>0</v>
      </c>
    </row>
    <row r="450" spans="1:25" x14ac:dyDescent="0.25">
      <c r="A450" s="30">
        <v>41552.41337962963</v>
      </c>
      <c r="B450" s="46">
        <v>910488</v>
      </c>
      <c r="C450" s="33">
        <v>1753742</v>
      </c>
      <c r="D450" s="30">
        <v>41552.512731481482</v>
      </c>
      <c r="E450" s="33">
        <f>IF(выгрузка__22[[#This Row],[Дата активации]]&lt;&gt;"",MONTH(выгрузка__22[[#This Row],[Дата активации]]),0)</f>
        <v>10</v>
      </c>
      <c r="F450" s="30">
        <v>41551.75141203704</v>
      </c>
      <c r="G450" s="33">
        <v>64626</v>
      </c>
      <c r="H450" s="33" t="s">
        <v>10</v>
      </c>
      <c r="I450" s="39" t="s">
        <v>1924</v>
      </c>
      <c r="J450" s="33" t="s">
        <v>1925</v>
      </c>
      <c r="K450" s="33">
        <v>220</v>
      </c>
      <c r="L450" s="33">
        <v>0</v>
      </c>
      <c r="M450" s="33">
        <v>220</v>
      </c>
      <c r="N450" s="33" t="s">
        <v>1863</v>
      </c>
      <c r="O450" s="30"/>
      <c r="P450" s="39" t="s">
        <v>19</v>
      </c>
      <c r="Q4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0" s="39">
        <f>IF(выгрузка__22[[#This Row],[Дата регистрации]]="",0,1)</f>
        <v>1</v>
      </c>
      <c r="S450" s="39">
        <f>IF(ISNA(VLOOKUP(выгрузка__22[[#This Row],[ЛС дилера]],'дилеры участники'!A:A,1,0)),0,1)</f>
        <v>0</v>
      </c>
      <c r="T4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0" s="39">
        <f>IF(T450=1,IF(выгрузка__22[[#This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50" s="39" t="s">
        <v>1891</v>
      </c>
      <c r="X4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0" s="48">
        <f>IF(выгрузка__22[[#This Row],[Дата блокировки]]&lt;&gt;"",1,0)</f>
        <v>0</v>
      </c>
    </row>
    <row r="451" spans="1:25" x14ac:dyDescent="0.25">
      <c r="A451" s="30">
        <v>41561.964189814818</v>
      </c>
      <c r="B451" s="46">
        <v>916888</v>
      </c>
      <c r="C451" s="33">
        <v>1753742</v>
      </c>
      <c r="D451" s="30">
        <v>41552.512731481482</v>
      </c>
      <c r="E451" s="33">
        <f>IF(выгрузка__22[[#This Row],[Дата активации]]&lt;&gt;"",MONTH(выгрузка__22[[#This Row],[Дата активации]]),0)</f>
        <v>10</v>
      </c>
      <c r="F451" s="30">
        <v>41551.75141203704</v>
      </c>
      <c r="G451" s="33">
        <v>64626</v>
      </c>
      <c r="H451" s="33" t="s">
        <v>10</v>
      </c>
      <c r="I451" s="39" t="s">
        <v>1927</v>
      </c>
      <c r="J451" s="33" t="s">
        <v>1925</v>
      </c>
      <c r="K451" s="33">
        <v>220</v>
      </c>
      <c r="L451" s="33">
        <v>0</v>
      </c>
      <c r="M451" s="33">
        <v>220</v>
      </c>
      <c r="N451" s="33" t="s">
        <v>1863</v>
      </c>
      <c r="O451" s="30"/>
      <c r="P451" s="39" t="s">
        <v>19</v>
      </c>
      <c r="Q4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1" s="39">
        <f>IF(выгрузка__22[[#This Row],[Дата регистрации]]="",0,1)</f>
        <v>1</v>
      </c>
      <c r="S451" s="39">
        <f>IF(ISNA(VLOOKUP(выгрузка__22[[#This Row],[ЛС дилера]],'дилеры участники'!A:A,1,0)),0,1)</f>
        <v>0</v>
      </c>
      <c r="T4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1" s="39">
        <f>IF(T451=1,IF(выгрузка__22[[#This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51" s="39" t="s">
        <v>1891</v>
      </c>
      <c r="X4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1" s="48">
        <f>IF(выгрузка__22[[#This Row],[Дата блокировки]]&lt;&gt;"",1,0)</f>
        <v>0</v>
      </c>
    </row>
    <row r="452" spans="1:25" x14ac:dyDescent="0.25">
      <c r="A452" s="30">
        <v>41558.441504629627</v>
      </c>
      <c r="B452" s="46">
        <v>916527</v>
      </c>
      <c r="C452" s="33">
        <v>1754791</v>
      </c>
      <c r="D452" s="30">
        <v>41552.4924537037</v>
      </c>
      <c r="E452" s="33">
        <f>IF(выгрузка__22[[#This Row],[Дата активации]]&lt;&gt;"",MONTH(выгрузка__22[[#This Row],[Дата активации]]),0)</f>
        <v>10</v>
      </c>
      <c r="F452" s="30"/>
      <c r="G452" s="33">
        <v>64626</v>
      </c>
      <c r="H452" s="33" t="s">
        <v>10</v>
      </c>
      <c r="I452" s="39" t="s">
        <v>1924</v>
      </c>
      <c r="J452" s="33" t="s">
        <v>1931</v>
      </c>
      <c r="K452" s="33">
        <v>30</v>
      </c>
      <c r="L452" s="33">
        <v>0</v>
      </c>
      <c r="M452" s="33">
        <v>30</v>
      </c>
      <c r="N452" s="33" t="s">
        <v>1863</v>
      </c>
      <c r="O452" s="30"/>
      <c r="P452" s="39" t="s">
        <v>30</v>
      </c>
      <c r="Q4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2" s="39">
        <f>IF(выгрузка__22[[#This Row],[Дата регистрации]]="",0,1)</f>
        <v>0</v>
      </c>
      <c r="S452" s="39">
        <f>IF(ISNA(VLOOKUP(выгрузка__22[[#This Row],[ЛС дилера]],'дилеры участники'!A:A,1,0)),0,1)</f>
        <v>0</v>
      </c>
      <c r="T4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2" s="39">
        <f>IF(T452=1,IF(выгрузка__22[[#This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2" s="39" t="s">
        <v>1892</v>
      </c>
      <c r="X4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2" s="48">
        <f>IF(выгрузка__22[[#This Row],[Дата блокировки]]&lt;&gt;"",1,0)</f>
        <v>0</v>
      </c>
    </row>
    <row r="453" spans="1:25" x14ac:dyDescent="0.25">
      <c r="A453" s="30">
        <v>41562.592673611114</v>
      </c>
      <c r="B453" s="46">
        <v>916512</v>
      </c>
      <c r="C453" s="33">
        <v>1698609</v>
      </c>
      <c r="D453" s="30">
        <v>41552.487743055557</v>
      </c>
      <c r="E453" s="33">
        <f>IF(выгрузка__22[[#This Row],[Дата активации]]&lt;&gt;"",MONTH(выгрузка__22[[#This Row],[Дата активации]]),0)</f>
        <v>10</v>
      </c>
      <c r="F453" s="30">
        <v>41556.316284722219</v>
      </c>
      <c r="G453" s="33">
        <v>64626</v>
      </c>
      <c r="H453" s="33" t="s">
        <v>10</v>
      </c>
      <c r="I453" s="39" t="s">
        <v>1927</v>
      </c>
      <c r="J453" s="33" t="s">
        <v>1926</v>
      </c>
      <c r="K453" s="33">
        <v>30</v>
      </c>
      <c r="L453" s="33">
        <v>0</v>
      </c>
      <c r="M453" s="33">
        <v>30</v>
      </c>
      <c r="N453" s="33" t="s">
        <v>1863</v>
      </c>
      <c r="O453" s="30"/>
      <c r="P453" s="39" t="s">
        <v>37</v>
      </c>
      <c r="Q4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53" s="39">
        <f>IF(выгрузка__22[[#This Row],[Дата регистрации]]="",0,1)</f>
        <v>1</v>
      </c>
      <c r="S453" s="39">
        <f>IF(ISNA(VLOOKUP(выгрузка__22[[#This Row],[ЛС дилера]],'дилеры участники'!A:A,1,0)),0,1)</f>
        <v>0</v>
      </c>
      <c r="T4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3" s="39">
        <f>IF(T453=1,IF(выгрузка__22[[#This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3" s="39" t="s">
        <v>1895</v>
      </c>
      <c r="X4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3" s="48">
        <f>IF(выгрузка__22[[#This Row],[Дата блокировки]]&lt;&gt;"",1,0)</f>
        <v>0</v>
      </c>
    </row>
    <row r="454" spans="1:25" x14ac:dyDescent="0.25">
      <c r="A454" s="30">
        <v>41555.851435185185</v>
      </c>
      <c r="B454" s="46">
        <v>916531</v>
      </c>
      <c r="C454" s="33">
        <v>8543172</v>
      </c>
      <c r="D454" s="30">
        <v>41552.477777777778</v>
      </c>
      <c r="E454" s="33">
        <f>IF(выгрузка__22[[#This Row],[Дата активации]]&lt;&gt;"",MONTH(выгрузка__22[[#This Row],[Дата активации]]),0)</f>
        <v>10</v>
      </c>
      <c r="F454" s="30"/>
      <c r="G454" s="33">
        <v>64628</v>
      </c>
      <c r="H454" s="33" t="s">
        <v>10</v>
      </c>
      <c r="I454" s="39" t="s">
        <v>1924</v>
      </c>
      <c r="J454" s="33" t="s">
        <v>1931</v>
      </c>
      <c r="K454" s="33">
        <v>30</v>
      </c>
      <c r="L454" s="33">
        <v>0</v>
      </c>
      <c r="M454" s="33">
        <v>30</v>
      </c>
      <c r="N454" s="33" t="s">
        <v>1863</v>
      </c>
      <c r="O454" s="30"/>
      <c r="P454" s="39" t="s">
        <v>30</v>
      </c>
      <c r="Q4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4" s="39">
        <f>IF(выгрузка__22[[#This Row],[Дата регистрации]]="",0,1)</f>
        <v>0</v>
      </c>
      <c r="S454" s="39">
        <f>IF(ISNA(VLOOKUP(выгрузка__22[[#This Row],[ЛС дилера]],'дилеры участники'!A:A,1,0)),0,1)</f>
        <v>0</v>
      </c>
      <c r="T4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4" s="39">
        <f>IF(T454=1,IF(выгрузка__22[[#This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4" s="39" t="s">
        <v>1892</v>
      </c>
      <c r="X4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4" s="48">
        <f>IF(выгрузка__22[[#This Row],[Дата блокировки]]&lt;&gt;"",1,0)</f>
        <v>0</v>
      </c>
    </row>
    <row r="455" spans="1:25" x14ac:dyDescent="0.25">
      <c r="A455" s="30">
        <v>41556.620474537034</v>
      </c>
      <c r="B455" s="46">
        <v>915339</v>
      </c>
      <c r="C455" s="33">
        <v>1755161</v>
      </c>
      <c r="D455" s="30">
        <v>41552.476168981484</v>
      </c>
      <c r="E455" s="33">
        <f>IF(выгрузка__22[[#This Row],[Дата активации]]&lt;&gt;"",MONTH(выгрузка__22[[#This Row],[Дата активации]]),0)</f>
        <v>10</v>
      </c>
      <c r="F455" s="30"/>
      <c r="G455" s="33">
        <v>64626</v>
      </c>
      <c r="H455" s="33" t="s">
        <v>10</v>
      </c>
      <c r="I455" s="39" t="s">
        <v>1924</v>
      </c>
      <c r="J455" s="33" t="s">
        <v>1931</v>
      </c>
      <c r="K455" s="33">
        <v>30</v>
      </c>
      <c r="L455" s="33">
        <v>0</v>
      </c>
      <c r="M455" s="33">
        <v>30</v>
      </c>
      <c r="N455" s="33" t="s">
        <v>1863</v>
      </c>
      <c r="O455" s="30"/>
      <c r="P455" s="39" t="s">
        <v>30</v>
      </c>
      <c r="Q4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5" s="39">
        <f>IF(выгрузка__22[[#This Row],[Дата регистрации]]="",0,1)</f>
        <v>0</v>
      </c>
      <c r="S455" s="39">
        <f>IF(ISNA(VLOOKUP(выгрузка__22[[#This Row],[ЛС дилера]],'дилеры участники'!A:A,1,0)),0,1)</f>
        <v>0</v>
      </c>
      <c r="T4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5" s="39">
        <f>IF(T455=1,IF(выгрузка__22[[#This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5" s="39" t="s">
        <v>1892</v>
      </c>
      <c r="X4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5" s="48">
        <f>IF(выгрузка__22[[#This Row],[Дата блокировки]]&lt;&gt;"",1,0)</f>
        <v>0</v>
      </c>
    </row>
    <row r="456" spans="1:25" x14ac:dyDescent="0.25">
      <c r="A456" s="30">
        <v>41556.621388888889</v>
      </c>
      <c r="B456" s="46">
        <v>915339</v>
      </c>
      <c r="C456" s="33">
        <v>1755161</v>
      </c>
      <c r="D456" s="30">
        <v>41552.442800925928</v>
      </c>
      <c r="E456" s="33">
        <f>IF(выгрузка__22[[#This Row],[Дата активации]]&lt;&gt;"",MONTH(выгрузка__22[[#This Row],[Дата активации]]),0)</f>
        <v>10</v>
      </c>
      <c r="F456" s="30"/>
      <c r="G456" s="33">
        <v>64626</v>
      </c>
      <c r="H456" s="33" t="s">
        <v>10</v>
      </c>
      <c r="I456" s="39" t="s">
        <v>1924</v>
      </c>
      <c r="J456" s="33" t="s">
        <v>1931</v>
      </c>
      <c r="K456" s="33">
        <v>30</v>
      </c>
      <c r="L456" s="33">
        <v>0</v>
      </c>
      <c r="M456" s="33">
        <v>30</v>
      </c>
      <c r="N456" s="33" t="s">
        <v>1863</v>
      </c>
      <c r="O456" s="30"/>
      <c r="P456" s="39" t="s">
        <v>30</v>
      </c>
      <c r="Q4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6" s="39">
        <f>IF(выгрузка__22[[#This Row],[Дата регистрации]]="",0,1)</f>
        <v>0</v>
      </c>
      <c r="S456" s="39">
        <f>IF(ISNA(VLOOKUP(выгрузка__22[[#This Row],[ЛС дилера]],'дилеры участники'!A:A,1,0)),0,1)</f>
        <v>0</v>
      </c>
      <c r="T4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6" s="39">
        <f>IF(T456=1,IF(выгрузка__22[[#This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6" s="39" t="s">
        <v>1892</v>
      </c>
      <c r="X4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6" s="48">
        <f>IF(выгрузка__22[[#This Row],[Дата блокировки]]&lt;&gt;"",1,0)</f>
        <v>0</v>
      </c>
    </row>
    <row r="457" spans="1:25" x14ac:dyDescent="0.25">
      <c r="A457" s="30">
        <v>41556.621111111112</v>
      </c>
      <c r="B457" s="46">
        <v>915339</v>
      </c>
      <c r="C457" s="33">
        <v>1755161</v>
      </c>
      <c r="D457" s="30">
        <v>41552.391157407408</v>
      </c>
      <c r="E457" s="33">
        <f>IF(выгрузка__22[[#This Row],[Дата активации]]&lt;&gt;"",MONTH(выгрузка__22[[#This Row],[Дата активации]]),0)</f>
        <v>10</v>
      </c>
      <c r="F457" s="30"/>
      <c r="G457" s="33">
        <v>64626</v>
      </c>
      <c r="H457" s="33" t="s">
        <v>10</v>
      </c>
      <c r="I457" s="39" t="s">
        <v>1924</v>
      </c>
      <c r="J457" s="33" t="s">
        <v>1931</v>
      </c>
      <c r="K457" s="33">
        <v>30</v>
      </c>
      <c r="L457" s="33">
        <v>0</v>
      </c>
      <c r="M457" s="33">
        <v>30</v>
      </c>
      <c r="N457" s="33" t="s">
        <v>1863</v>
      </c>
      <c r="O457" s="30"/>
      <c r="P457" s="39" t="s">
        <v>30</v>
      </c>
      <c r="Q4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7" s="39">
        <f>IF(выгрузка__22[[#This Row],[Дата регистрации]]="",0,1)</f>
        <v>0</v>
      </c>
      <c r="S457" s="39">
        <f>IF(ISNA(VLOOKUP(выгрузка__22[[#This Row],[ЛС дилера]],'дилеры участники'!A:A,1,0)),0,1)</f>
        <v>0</v>
      </c>
      <c r="T4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7" s="39">
        <f>IF(T457=1,IF(выгрузка__22[[#This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7" s="39" t="s">
        <v>1892</v>
      </c>
      <c r="X4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7" s="48">
        <f>IF(выгрузка__22[[#This Row],[Дата блокировки]]&lt;&gt;"",1,0)</f>
        <v>0</v>
      </c>
    </row>
    <row r="458" spans="1:25" x14ac:dyDescent="0.25">
      <c r="A458" s="30">
        <v>41562.598043981481</v>
      </c>
      <c r="B458" s="46">
        <v>916888</v>
      </c>
      <c r="C458" s="33">
        <v>1698727</v>
      </c>
      <c r="D458" s="30">
        <v>41552.359525462962</v>
      </c>
      <c r="E458" s="33">
        <f>IF(выгрузка__22[[#This Row],[Дата активации]]&lt;&gt;"",MONTH(выгрузка__22[[#This Row],[Дата активации]]),0)</f>
        <v>10</v>
      </c>
      <c r="F458" s="30">
        <v>41556.129050925927</v>
      </c>
      <c r="G458" s="33">
        <v>64626</v>
      </c>
      <c r="H458" s="33" t="s">
        <v>10</v>
      </c>
      <c r="I458" s="39" t="s">
        <v>1927</v>
      </c>
      <c r="J458" s="33" t="s">
        <v>1926</v>
      </c>
      <c r="K458" s="33">
        <v>30</v>
      </c>
      <c r="L458" s="33">
        <v>0</v>
      </c>
      <c r="M458" s="33">
        <v>30</v>
      </c>
      <c r="N458" s="33" t="s">
        <v>1863</v>
      </c>
      <c r="O458" s="30"/>
      <c r="P458" s="39" t="s">
        <v>37</v>
      </c>
      <c r="Q4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58" s="39">
        <f>IF(выгрузка__22[[#This Row],[Дата регистрации]]="",0,1)</f>
        <v>1</v>
      </c>
      <c r="S458" s="39">
        <f>IF(ISNA(VLOOKUP(выгрузка__22[[#This Row],[ЛС дилера]],'дилеры участники'!A:A,1,0)),0,1)</f>
        <v>0</v>
      </c>
      <c r="T4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8" s="39">
        <f>IF(T458=1,IF(выгрузка__22[[#This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8" s="39" t="s">
        <v>1895</v>
      </c>
      <c r="X4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8" s="48">
        <f>IF(выгрузка__22[[#This Row],[Дата блокировки]]&lt;&gt;"",1,0)</f>
        <v>0</v>
      </c>
    </row>
    <row r="459" spans="1:25" x14ac:dyDescent="0.25">
      <c r="A459" s="30">
        <v>41561.677928240744</v>
      </c>
      <c r="B459" s="46">
        <v>910476</v>
      </c>
      <c r="C459" s="33">
        <v>8541601</v>
      </c>
      <c r="D459" s="30">
        <v>41552.000752314816</v>
      </c>
      <c r="E459" s="33">
        <f>IF(выгрузка__22[[#This Row],[Дата активации]]&lt;&gt;"",MONTH(выгрузка__22[[#This Row],[Дата активации]]),0)</f>
        <v>10</v>
      </c>
      <c r="F459" s="30"/>
      <c r="G459" s="33">
        <v>64628</v>
      </c>
      <c r="H459" s="33" t="s">
        <v>10</v>
      </c>
      <c r="I459" s="39" t="s">
        <v>1927</v>
      </c>
      <c r="J459" s="33" t="s">
        <v>1931</v>
      </c>
      <c r="K459" s="33">
        <v>30</v>
      </c>
      <c r="L459" s="33">
        <v>0</v>
      </c>
      <c r="M459" s="33">
        <v>30</v>
      </c>
      <c r="N459" s="33" t="s">
        <v>1863</v>
      </c>
      <c r="O459" s="30"/>
      <c r="P459" s="39" t="s">
        <v>30</v>
      </c>
      <c r="Q4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59" s="39">
        <f>IF(выгрузка__22[[#This Row],[Дата регистрации]]="",0,1)</f>
        <v>0</v>
      </c>
      <c r="S459" s="39">
        <f>IF(ISNA(VLOOKUP(выгрузка__22[[#This Row],[ЛС дилера]],'дилеры участники'!A:A,1,0)),0,1)</f>
        <v>0</v>
      </c>
      <c r="T4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59" s="39">
        <f>IF(T459=1,IF(выгрузка__22[[#This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59" s="39" t="s">
        <v>1892</v>
      </c>
      <c r="X4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59" s="48">
        <f>IF(выгрузка__22[[#This Row],[Дата блокировки]]&lt;&gt;"",1,0)</f>
        <v>0</v>
      </c>
    </row>
    <row r="460" spans="1:25" x14ac:dyDescent="0.25">
      <c r="A460" s="30">
        <v>41561.973564814813</v>
      </c>
      <c r="B460" s="46">
        <v>985504</v>
      </c>
      <c r="C460" s="33">
        <v>8544889</v>
      </c>
      <c r="D460" s="30">
        <v>41551.925266203703</v>
      </c>
      <c r="E460" s="33">
        <f>IF(выгрузка__22[[#This Row],[Дата активации]]&lt;&gt;"",MONTH(выгрузка__22[[#This Row],[Дата активации]]),0)</f>
        <v>10</v>
      </c>
      <c r="F460" s="30"/>
      <c r="G460" s="33">
        <v>64626</v>
      </c>
      <c r="H460" s="33" t="s">
        <v>10</v>
      </c>
      <c r="I460" s="39" t="s">
        <v>1927</v>
      </c>
      <c r="J460" s="33" t="s">
        <v>1925</v>
      </c>
      <c r="K460" s="33">
        <v>30</v>
      </c>
      <c r="L460" s="33">
        <v>744</v>
      </c>
      <c r="M460" s="33">
        <v>774</v>
      </c>
      <c r="N460" s="33" t="s">
        <v>1863</v>
      </c>
      <c r="O460" s="30"/>
      <c r="P460" s="39" t="s">
        <v>19</v>
      </c>
      <c r="Q4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60" s="39">
        <f>IF(выгрузка__22[[#This Row],[Дата регистрации]]="",0,1)</f>
        <v>0</v>
      </c>
      <c r="S460" s="39">
        <f>IF(ISNA(VLOOKUP(выгрузка__22[[#This Row],[ЛС дилера]],'дилеры участники'!A:A,1,0)),0,1)</f>
        <v>0</v>
      </c>
      <c r="T4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0" s="39">
        <f>IF(T460=1,IF(выгрузка__22[[#This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60" s="39" t="s">
        <v>1891</v>
      </c>
      <c r="X4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0" s="48">
        <f>IF(выгрузка__22[[#This Row],[Дата блокировки]]&lt;&gt;"",1,0)</f>
        <v>0</v>
      </c>
    </row>
    <row r="461" spans="1:25" x14ac:dyDescent="0.25">
      <c r="A461" s="30">
        <v>41556.963252314818</v>
      </c>
      <c r="B461" s="46">
        <v>985645</v>
      </c>
      <c r="C461" s="33">
        <v>8544889</v>
      </c>
      <c r="D461" s="30">
        <v>41551.925266203703</v>
      </c>
      <c r="E461" s="33">
        <f>IF(выгрузка__22[[#This Row],[Дата активации]]&lt;&gt;"",MONTH(выгрузка__22[[#This Row],[Дата активации]]),0)</f>
        <v>10</v>
      </c>
      <c r="F461" s="30"/>
      <c r="G461" s="33">
        <v>64626</v>
      </c>
      <c r="H461" s="33" t="s">
        <v>10</v>
      </c>
      <c r="I461" s="39" t="s">
        <v>1924</v>
      </c>
      <c r="J461" s="33" t="s">
        <v>1925</v>
      </c>
      <c r="K461" s="33">
        <v>30</v>
      </c>
      <c r="L461" s="33">
        <v>744</v>
      </c>
      <c r="M461" s="33">
        <v>774</v>
      </c>
      <c r="N461" s="33" t="s">
        <v>1863</v>
      </c>
      <c r="O461" s="30"/>
      <c r="P461" s="39" t="s">
        <v>19</v>
      </c>
      <c r="Q4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61" s="39">
        <f>IF(выгрузка__22[[#This Row],[Дата регистрации]]="",0,1)</f>
        <v>0</v>
      </c>
      <c r="S461" s="39">
        <f>IF(ISNA(VLOOKUP(выгрузка__22[[#This Row],[ЛС дилера]],'дилеры участники'!A:A,1,0)),0,1)</f>
        <v>0</v>
      </c>
      <c r="T4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1" s="39">
        <f>IF(T461=1,IF(выгрузка__22[[#This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61" s="39" t="s">
        <v>1891</v>
      </c>
      <c r="X4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1" s="48">
        <f>IF(выгрузка__22[[#This Row],[Дата блокировки]]&lt;&gt;"",1,0)</f>
        <v>0</v>
      </c>
    </row>
    <row r="462" spans="1:25" x14ac:dyDescent="0.25">
      <c r="A462" s="30">
        <v>41549.609594907408</v>
      </c>
      <c r="B462" s="46">
        <v>985009</v>
      </c>
      <c r="C462" s="33">
        <v>8530590</v>
      </c>
      <c r="D462" s="30">
        <v>41551.921099537038</v>
      </c>
      <c r="E462" s="33">
        <f>IF(выгрузка__22[[#This Row],[Дата активации]]&lt;&gt;"",MONTH(выгрузка__22[[#This Row],[Дата активации]]),0)</f>
        <v>10</v>
      </c>
      <c r="F462" s="30">
        <v>41549.626006944447</v>
      </c>
      <c r="G462" s="33">
        <v>79956</v>
      </c>
      <c r="H462" s="33" t="s">
        <v>10</v>
      </c>
      <c r="I462" s="39" t="s">
        <v>1924</v>
      </c>
      <c r="J462" s="33" t="s">
        <v>1930</v>
      </c>
      <c r="K462" s="33">
        <v>30</v>
      </c>
      <c r="L462" s="33">
        <v>1017</v>
      </c>
      <c r="M462" s="33">
        <v>1047</v>
      </c>
      <c r="N462" s="33" t="s">
        <v>1863</v>
      </c>
      <c r="O462" s="30"/>
      <c r="P462" s="39" t="s">
        <v>40</v>
      </c>
      <c r="Q4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62" s="39">
        <f>IF(выгрузка__22[[#This Row],[Дата регистрации]]="",0,1)</f>
        <v>1</v>
      </c>
      <c r="S462" s="39">
        <f>IF(ISNA(VLOOKUP(выгрузка__22[[#This Row],[ЛС дилера]],'дилеры участники'!A:A,1,0)),0,1)</f>
        <v>1</v>
      </c>
      <c r="T4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2" s="39">
        <f>IF(T462=1,IF(выгрузка__22[[#This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462" s="39" t="s">
        <v>1893</v>
      </c>
      <c r="X4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2" s="48">
        <f>IF(выгрузка__22[[#This Row],[Дата блокировки]]&lt;&gt;"",1,0)</f>
        <v>0</v>
      </c>
    </row>
    <row r="463" spans="1:25" x14ac:dyDescent="0.25">
      <c r="A463" s="30">
        <v>41561.53570601852</v>
      </c>
      <c r="B463" s="46">
        <v>916534</v>
      </c>
      <c r="C463" s="33">
        <v>1698361</v>
      </c>
      <c r="D463" s="30">
        <v>41551.91578703704</v>
      </c>
      <c r="E463" s="33">
        <f>IF(выгрузка__22[[#This Row],[Дата активации]]&lt;&gt;"",MONTH(выгрузка__22[[#This Row],[Дата активации]]),0)</f>
        <v>10</v>
      </c>
      <c r="F463" s="30">
        <v>41556.158125000002</v>
      </c>
      <c r="G463" s="33">
        <v>64626</v>
      </c>
      <c r="H463" s="33" t="s">
        <v>10</v>
      </c>
      <c r="I463" s="39" t="s">
        <v>1927</v>
      </c>
      <c r="J463" s="33" t="s">
        <v>1931</v>
      </c>
      <c r="K463" s="33">
        <v>30</v>
      </c>
      <c r="L463" s="33">
        <v>0</v>
      </c>
      <c r="M463" s="33">
        <v>30</v>
      </c>
      <c r="N463" s="33" t="s">
        <v>1863</v>
      </c>
      <c r="O463" s="30"/>
      <c r="P463" s="39" t="s">
        <v>30</v>
      </c>
      <c r="Q4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63" s="39">
        <f>IF(выгрузка__22[[#This Row],[Дата регистрации]]="",0,1)</f>
        <v>1</v>
      </c>
      <c r="S463" s="39">
        <f>IF(ISNA(VLOOKUP(выгрузка__22[[#This Row],[ЛС дилера]],'дилеры участники'!A:A,1,0)),0,1)</f>
        <v>0</v>
      </c>
      <c r="T4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3" s="39">
        <f>IF(T463=1,IF(выгрузка__22[[#This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63" s="39" t="s">
        <v>1892</v>
      </c>
      <c r="X4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3" s="48">
        <f>IF(выгрузка__22[[#This Row],[Дата блокировки]]&lt;&gt;"",1,0)</f>
        <v>0</v>
      </c>
    </row>
    <row r="464" spans="1:25" x14ac:dyDescent="0.25">
      <c r="A464" s="30">
        <v>41562.586921296293</v>
      </c>
      <c r="B464" s="46">
        <v>916512</v>
      </c>
      <c r="C464" s="33">
        <v>1697815</v>
      </c>
      <c r="D464" s="30">
        <v>41551.87840277778</v>
      </c>
      <c r="E464" s="33">
        <f>IF(выгрузка__22[[#This Row],[Дата активации]]&lt;&gt;"",MONTH(выгрузка__22[[#This Row],[Дата активации]]),0)</f>
        <v>10</v>
      </c>
      <c r="F464" s="30"/>
      <c r="G464" s="33">
        <v>64626</v>
      </c>
      <c r="H464" s="33" t="s">
        <v>10</v>
      </c>
      <c r="I464" s="39" t="s">
        <v>1927</v>
      </c>
      <c r="J464" s="33" t="s">
        <v>1926</v>
      </c>
      <c r="K464" s="33">
        <v>30</v>
      </c>
      <c r="L464" s="33">
        <v>0</v>
      </c>
      <c r="M464" s="33">
        <v>30</v>
      </c>
      <c r="N464" s="33" t="s">
        <v>1863</v>
      </c>
      <c r="O464" s="30"/>
      <c r="P464" s="39" t="s">
        <v>37</v>
      </c>
      <c r="Q4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64" s="39">
        <f>IF(выгрузка__22[[#This Row],[Дата регистрации]]="",0,1)</f>
        <v>0</v>
      </c>
      <c r="S464" s="39">
        <f>IF(ISNA(VLOOKUP(выгрузка__22[[#This Row],[ЛС дилера]],'дилеры участники'!A:A,1,0)),0,1)</f>
        <v>0</v>
      </c>
      <c r="T4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4" s="39">
        <f>IF(T464=1,IF(выгрузка__22[[#This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64" s="39" t="s">
        <v>1895</v>
      </c>
      <c r="X4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4" s="48">
        <f>IF(выгрузка__22[[#This Row],[Дата блокировки]]&lt;&gt;"",1,0)</f>
        <v>0</v>
      </c>
    </row>
    <row r="465" spans="1:25" x14ac:dyDescent="0.25">
      <c r="A465" s="30">
        <v>41556.96570601852</v>
      </c>
      <c r="B465" s="46">
        <v>985645</v>
      </c>
      <c r="C465" s="33">
        <v>1697815</v>
      </c>
      <c r="D465" s="30">
        <v>41551.87840277778</v>
      </c>
      <c r="E465" s="33">
        <f>IF(выгрузка__22[[#This Row],[Дата активации]]&lt;&gt;"",MONTH(выгрузка__22[[#This Row],[Дата активации]]),0)</f>
        <v>10</v>
      </c>
      <c r="F465" s="30"/>
      <c r="G465" s="33">
        <v>64626</v>
      </c>
      <c r="H465" s="33" t="s">
        <v>10</v>
      </c>
      <c r="I465" s="39" t="s">
        <v>1924</v>
      </c>
      <c r="J465" s="33" t="s">
        <v>1926</v>
      </c>
      <c r="K465" s="33">
        <v>30</v>
      </c>
      <c r="L465" s="33">
        <v>0</v>
      </c>
      <c r="M465" s="33">
        <v>30</v>
      </c>
      <c r="N465" s="33" t="s">
        <v>1863</v>
      </c>
      <c r="O465" s="30"/>
      <c r="P465" s="39" t="s">
        <v>37</v>
      </c>
      <c r="Q4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65" s="39">
        <f>IF(выгрузка__22[[#This Row],[Дата регистрации]]="",0,1)</f>
        <v>0</v>
      </c>
      <c r="S465" s="39">
        <f>IF(ISNA(VLOOKUP(выгрузка__22[[#This Row],[ЛС дилера]],'дилеры участники'!A:A,1,0)),0,1)</f>
        <v>0</v>
      </c>
      <c r="T4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5" s="39">
        <f>IF(T465=1,IF(выгрузка__22[[#This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65" s="39" t="s">
        <v>1895</v>
      </c>
      <c r="X4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5" s="48">
        <f>IF(выгрузка__22[[#This Row],[Дата блокировки]]&lt;&gt;"",1,0)</f>
        <v>0</v>
      </c>
    </row>
    <row r="466" spans="1:25" x14ac:dyDescent="0.25">
      <c r="A466" s="30">
        <v>41562.587013888886</v>
      </c>
      <c r="B466" s="46">
        <v>916512</v>
      </c>
      <c r="C466" s="33">
        <v>1697818</v>
      </c>
      <c r="D466" s="30">
        <v>41551.866886574076</v>
      </c>
      <c r="E466" s="33">
        <f>IF(выгрузка__22[[#This Row],[Дата активации]]&lt;&gt;"",MONTH(выгрузка__22[[#This Row],[Дата активации]]),0)</f>
        <v>10</v>
      </c>
      <c r="F466" s="30"/>
      <c r="G466" s="33">
        <v>64626</v>
      </c>
      <c r="H466" s="33" t="s">
        <v>10</v>
      </c>
      <c r="I466" s="39" t="s">
        <v>1927</v>
      </c>
      <c r="J466" s="33" t="s">
        <v>1925</v>
      </c>
      <c r="K466" s="33">
        <v>30</v>
      </c>
      <c r="L466" s="33">
        <v>270.06</v>
      </c>
      <c r="M466" s="33">
        <v>300.06</v>
      </c>
      <c r="N466" s="33" t="s">
        <v>1863</v>
      </c>
      <c r="O466" s="30"/>
      <c r="P466" s="39" t="s">
        <v>19</v>
      </c>
      <c r="Q4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66" s="39">
        <f>IF(выгрузка__22[[#This Row],[Дата регистрации]]="",0,1)</f>
        <v>0</v>
      </c>
      <c r="S466" s="39">
        <f>IF(ISNA(VLOOKUP(выгрузка__22[[#This Row],[ЛС дилера]],'дилеры участники'!A:A,1,0)),0,1)</f>
        <v>0</v>
      </c>
      <c r="T4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6" s="39">
        <f>IF(T466=1,IF(выгрузка__22[[#This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66" s="39" t="s">
        <v>1891</v>
      </c>
      <c r="X4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6" s="48">
        <f>IF(выгрузка__22[[#This Row],[Дата блокировки]]&lt;&gt;"",1,0)</f>
        <v>0</v>
      </c>
    </row>
    <row r="467" spans="1:25" x14ac:dyDescent="0.25">
      <c r="A467" s="30">
        <v>41556.965231481481</v>
      </c>
      <c r="B467" s="46">
        <v>985645</v>
      </c>
      <c r="C467" s="33">
        <v>1697818</v>
      </c>
      <c r="D467" s="30">
        <v>41551.866886574076</v>
      </c>
      <c r="E467" s="33">
        <f>IF(выгрузка__22[[#This Row],[Дата активации]]&lt;&gt;"",MONTH(выгрузка__22[[#This Row],[Дата активации]]),0)</f>
        <v>10</v>
      </c>
      <c r="F467" s="30"/>
      <c r="G467" s="33">
        <v>64626</v>
      </c>
      <c r="H467" s="33" t="s">
        <v>10</v>
      </c>
      <c r="I467" s="39" t="s">
        <v>1924</v>
      </c>
      <c r="J467" s="33" t="s">
        <v>1925</v>
      </c>
      <c r="K467" s="33">
        <v>30</v>
      </c>
      <c r="L467" s="33">
        <v>270.06</v>
      </c>
      <c r="M467" s="33">
        <v>300.06</v>
      </c>
      <c r="N467" s="33" t="s">
        <v>1863</v>
      </c>
      <c r="O467" s="30"/>
      <c r="P467" s="39" t="s">
        <v>19</v>
      </c>
      <c r="Q4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67" s="39">
        <f>IF(выгрузка__22[[#This Row],[Дата регистрации]]="",0,1)</f>
        <v>0</v>
      </c>
      <c r="S467" s="39">
        <f>IF(ISNA(VLOOKUP(выгрузка__22[[#This Row],[ЛС дилера]],'дилеры участники'!A:A,1,0)),0,1)</f>
        <v>0</v>
      </c>
      <c r="T4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7" s="39">
        <f>IF(T467=1,IF(выгрузка__22[[#This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67" s="39" t="s">
        <v>1891</v>
      </c>
      <c r="X4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7" s="48">
        <f>IF(выгрузка__22[[#This Row],[Дата блокировки]]&lt;&gt;"",1,0)</f>
        <v>0</v>
      </c>
    </row>
    <row r="468" spans="1:25" x14ac:dyDescent="0.25">
      <c r="A468" s="30">
        <v>41562.597743055558</v>
      </c>
      <c r="B468" s="46">
        <v>916888</v>
      </c>
      <c r="C468" s="33">
        <v>1698726</v>
      </c>
      <c r="D468" s="30">
        <v>41551.829918981479</v>
      </c>
      <c r="E468" s="33">
        <f>IF(выгрузка__22[[#This Row],[Дата активации]]&lt;&gt;"",MONTH(выгрузка__22[[#This Row],[Дата активации]]),0)</f>
        <v>10</v>
      </c>
      <c r="F468" s="30">
        <v>41556.128981481481</v>
      </c>
      <c r="G468" s="33">
        <v>64626</v>
      </c>
      <c r="H468" s="33" t="s">
        <v>10</v>
      </c>
      <c r="I468" s="39" t="s">
        <v>1927</v>
      </c>
      <c r="J468" s="33" t="s">
        <v>1926</v>
      </c>
      <c r="K468" s="33">
        <v>30</v>
      </c>
      <c r="L468" s="33">
        <v>0</v>
      </c>
      <c r="M468" s="33">
        <v>30</v>
      </c>
      <c r="N468" s="33" t="s">
        <v>1863</v>
      </c>
      <c r="O468" s="30"/>
      <c r="P468" s="39" t="s">
        <v>37</v>
      </c>
      <c r="Q4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68" s="39">
        <f>IF(выгрузка__22[[#This Row],[Дата регистрации]]="",0,1)</f>
        <v>1</v>
      </c>
      <c r="S468" s="39">
        <f>IF(ISNA(VLOOKUP(выгрузка__22[[#This Row],[ЛС дилера]],'дилеры участники'!A:A,1,0)),0,1)</f>
        <v>0</v>
      </c>
      <c r="T4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8" s="39">
        <f>IF(T468=1,IF(выгрузка__22[[#This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68" s="39" t="s">
        <v>1895</v>
      </c>
      <c r="X4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8" s="48">
        <f>IF(выгрузка__22[[#This Row],[Дата блокировки]]&lt;&gt;"",1,0)</f>
        <v>0</v>
      </c>
    </row>
    <row r="469" spans="1:25" x14ac:dyDescent="0.25">
      <c r="A469" s="30">
        <v>41561.684918981482</v>
      </c>
      <c r="B469" s="46">
        <v>916041</v>
      </c>
      <c r="C469" s="33">
        <v>8547612</v>
      </c>
      <c r="D469" s="30">
        <v>41551.821875000001</v>
      </c>
      <c r="E469" s="33">
        <f>IF(выгрузка__22[[#This Row],[Дата активации]]&lt;&gt;"",MONTH(выгрузка__22[[#This Row],[Дата активации]]),0)</f>
        <v>10</v>
      </c>
      <c r="F469" s="30"/>
      <c r="G469" s="33">
        <v>64628</v>
      </c>
      <c r="H469" s="33" t="s">
        <v>10</v>
      </c>
      <c r="I469" s="39" t="s">
        <v>1927</v>
      </c>
      <c r="J469" s="33" t="s">
        <v>1926</v>
      </c>
      <c r="K469" s="33">
        <v>30</v>
      </c>
      <c r="L469" s="33">
        <v>0</v>
      </c>
      <c r="M469" s="33">
        <v>30</v>
      </c>
      <c r="N469" s="33" t="s">
        <v>1863</v>
      </c>
      <c r="O469" s="30"/>
      <c r="P469" s="39" t="s">
        <v>37</v>
      </c>
      <c r="Q4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69" s="39">
        <f>IF(выгрузка__22[[#This Row],[Дата регистрации]]="",0,1)</f>
        <v>0</v>
      </c>
      <c r="S469" s="39">
        <f>IF(ISNA(VLOOKUP(выгрузка__22[[#This Row],[ЛС дилера]],'дилеры участники'!A:A,1,0)),0,1)</f>
        <v>0</v>
      </c>
      <c r="T4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69" s="39">
        <f>IF(T469=1,IF(выгрузка__22[[#This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69" s="39" t="s">
        <v>1895</v>
      </c>
      <c r="X4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69" s="48">
        <f>IF(выгрузка__22[[#This Row],[Дата блокировки]]&lt;&gt;"",1,0)</f>
        <v>0</v>
      </c>
    </row>
    <row r="470" spans="1:25" x14ac:dyDescent="0.25">
      <c r="A470" s="30">
        <v>41557.950740740744</v>
      </c>
      <c r="B470" s="46">
        <v>910483</v>
      </c>
      <c r="C470" s="33">
        <v>8528555</v>
      </c>
      <c r="D470" s="30">
        <v>41551.783333333333</v>
      </c>
      <c r="E470" s="33">
        <f>IF(выгрузка__22[[#This Row],[Дата активации]]&lt;&gt;"",MONTH(выгрузка__22[[#This Row],[Дата активации]]),0)</f>
        <v>10</v>
      </c>
      <c r="F470" s="30">
        <v>41556.310057870367</v>
      </c>
      <c r="G470" s="33">
        <v>64626</v>
      </c>
      <c r="H470" s="33" t="s">
        <v>10</v>
      </c>
      <c r="I470" s="39" t="s">
        <v>1924</v>
      </c>
      <c r="J470" s="33" t="s">
        <v>1931</v>
      </c>
      <c r="K470" s="33">
        <v>30</v>
      </c>
      <c r="L470" s="33">
        <v>0</v>
      </c>
      <c r="M470" s="33">
        <v>30</v>
      </c>
      <c r="N470" s="33" t="s">
        <v>1863</v>
      </c>
      <c r="O470" s="30"/>
      <c r="P470" s="39" t="s">
        <v>30</v>
      </c>
      <c r="Q4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70" s="39">
        <f>IF(выгрузка__22[[#This Row],[Дата регистрации]]="",0,1)</f>
        <v>1</v>
      </c>
      <c r="S470" s="39">
        <f>IF(ISNA(VLOOKUP(выгрузка__22[[#This Row],[ЛС дилера]],'дилеры участники'!A:A,1,0)),0,1)</f>
        <v>0</v>
      </c>
      <c r="T4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0" s="39">
        <f>IF(T470=1,IF(выгрузка__22[[#This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70" s="39" t="s">
        <v>1892</v>
      </c>
      <c r="X4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0" s="48">
        <f>IF(выгрузка__22[[#This Row],[Дата блокировки]]&lt;&gt;"",1,0)</f>
        <v>0</v>
      </c>
    </row>
    <row r="471" spans="1:25" x14ac:dyDescent="0.25">
      <c r="A471" s="30">
        <v>41552.546122685184</v>
      </c>
      <c r="B471" s="46">
        <v>916524</v>
      </c>
      <c r="C471" s="33">
        <v>8528555</v>
      </c>
      <c r="D471" s="30">
        <v>41551.783333333333</v>
      </c>
      <c r="E471" s="33">
        <f>IF(выгрузка__22[[#This Row],[Дата активации]]&lt;&gt;"",MONTH(выгрузка__22[[#This Row],[Дата активации]]),0)</f>
        <v>10</v>
      </c>
      <c r="F471" s="30">
        <v>41556.310057870367</v>
      </c>
      <c r="G471" s="33">
        <v>64626</v>
      </c>
      <c r="H471" s="33" t="s">
        <v>10</v>
      </c>
      <c r="I471" s="39" t="s">
        <v>1924</v>
      </c>
      <c r="J471" s="33" t="s">
        <v>1931</v>
      </c>
      <c r="K471" s="33">
        <v>30</v>
      </c>
      <c r="L471" s="33">
        <v>0</v>
      </c>
      <c r="M471" s="33">
        <v>30</v>
      </c>
      <c r="N471" s="33" t="s">
        <v>1863</v>
      </c>
      <c r="O471" s="30"/>
      <c r="P471" s="39" t="s">
        <v>30</v>
      </c>
      <c r="Q4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71" s="39">
        <f>IF(выгрузка__22[[#This Row],[Дата регистрации]]="",0,1)</f>
        <v>1</v>
      </c>
      <c r="S471" s="39">
        <f>IF(ISNA(VLOOKUP(выгрузка__22[[#This Row],[ЛС дилера]],'дилеры участники'!A:A,1,0)),0,1)</f>
        <v>0</v>
      </c>
      <c r="T4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1" s="39">
        <f>IF(T471=1,IF(выгрузка__22[[#This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71" s="39" t="s">
        <v>1892</v>
      </c>
      <c r="X4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1" s="48">
        <f>IF(выгрузка__22[[#This Row],[Дата блокировки]]&lt;&gt;"",1,0)</f>
        <v>0</v>
      </c>
    </row>
    <row r="472" spans="1:25" x14ac:dyDescent="0.25">
      <c r="A472" s="30">
        <v>41562.587326388886</v>
      </c>
      <c r="B472" s="46">
        <v>916512</v>
      </c>
      <c r="C472" s="33">
        <v>1697823</v>
      </c>
      <c r="D472" s="30">
        <v>41551.780081018522</v>
      </c>
      <c r="E472" s="33">
        <f>IF(выгрузка__22[[#This Row],[Дата активации]]&lt;&gt;"",MONTH(выгрузка__22[[#This Row],[Дата активации]]),0)</f>
        <v>10</v>
      </c>
      <c r="F472" s="30">
        <v>41555.911296296297</v>
      </c>
      <c r="G472" s="33">
        <v>64626</v>
      </c>
      <c r="H472" s="33" t="s">
        <v>10</v>
      </c>
      <c r="I472" s="39" t="s">
        <v>1927</v>
      </c>
      <c r="J472" s="33" t="s">
        <v>1926</v>
      </c>
      <c r="K472" s="33">
        <v>30</v>
      </c>
      <c r="L472" s="33">
        <v>0</v>
      </c>
      <c r="M472" s="33">
        <v>30</v>
      </c>
      <c r="N472" s="33" t="s">
        <v>1863</v>
      </c>
      <c r="O472" s="30"/>
      <c r="P472" s="39" t="s">
        <v>37</v>
      </c>
      <c r="Q4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72" s="39">
        <f>IF(выгрузка__22[[#This Row],[Дата регистрации]]="",0,1)</f>
        <v>1</v>
      </c>
      <c r="S472" s="39">
        <f>IF(ISNA(VLOOKUP(выгрузка__22[[#This Row],[ЛС дилера]],'дилеры участники'!A:A,1,0)),0,1)</f>
        <v>0</v>
      </c>
      <c r="T4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2" s="39">
        <f>IF(T472=1,IF(выгрузка__22[[#This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72" s="39" t="s">
        <v>1895</v>
      </c>
      <c r="X4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2" s="48">
        <f>IF(выгрузка__22[[#This Row],[Дата блокировки]]&lt;&gt;"",1,0)</f>
        <v>0</v>
      </c>
    </row>
    <row r="473" spans="1:25" x14ac:dyDescent="0.25">
      <c r="A473" s="30">
        <v>41562.595312500001</v>
      </c>
      <c r="B473" s="46">
        <v>916888</v>
      </c>
      <c r="C473" s="33">
        <v>1698636</v>
      </c>
      <c r="D473" s="30">
        <v>41551.75880787037</v>
      </c>
      <c r="E473" s="33">
        <f>IF(выгрузка__22[[#This Row],[Дата активации]]&lt;&gt;"",MONTH(выгрузка__22[[#This Row],[Дата активации]]),0)</f>
        <v>10</v>
      </c>
      <c r="F473" s="30">
        <v>41556.128831018519</v>
      </c>
      <c r="G473" s="33">
        <v>64626</v>
      </c>
      <c r="H473" s="33" t="s">
        <v>10</v>
      </c>
      <c r="I473" s="39" t="s">
        <v>1927</v>
      </c>
      <c r="J473" s="33" t="s">
        <v>1926</v>
      </c>
      <c r="K473" s="33">
        <v>30</v>
      </c>
      <c r="L473" s="33">
        <v>0</v>
      </c>
      <c r="M473" s="33">
        <v>30</v>
      </c>
      <c r="N473" s="33" t="s">
        <v>1863</v>
      </c>
      <c r="O473" s="30"/>
      <c r="P473" s="39" t="s">
        <v>37</v>
      </c>
      <c r="Q4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73" s="39">
        <f>IF(выгрузка__22[[#This Row],[Дата регистрации]]="",0,1)</f>
        <v>1</v>
      </c>
      <c r="S473" s="39">
        <f>IF(ISNA(VLOOKUP(выгрузка__22[[#This Row],[ЛС дилера]],'дилеры участники'!A:A,1,0)),0,1)</f>
        <v>0</v>
      </c>
      <c r="T4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3" s="39">
        <f>IF(T473=1,IF(выгрузка__22[[#This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73" s="39" t="s">
        <v>1895</v>
      </c>
      <c r="X4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3" s="48">
        <f>IF(выгрузка__22[[#This Row],[Дата блокировки]]&lt;&gt;"",1,0)</f>
        <v>0</v>
      </c>
    </row>
    <row r="474" spans="1:25" x14ac:dyDescent="0.25">
      <c r="A474" s="30">
        <v>41550.469166666669</v>
      </c>
      <c r="B474" s="46">
        <v>916527</v>
      </c>
      <c r="C474" s="33">
        <v>8539035</v>
      </c>
      <c r="D474" s="30">
        <v>41551.733784722222</v>
      </c>
      <c r="E474" s="33">
        <f>IF(выгрузка__22[[#This Row],[Дата активации]]&lt;&gt;"",MONTH(выгрузка__22[[#This Row],[Дата активации]]),0)</f>
        <v>10</v>
      </c>
      <c r="F474" s="30">
        <v>41556.714444444442</v>
      </c>
      <c r="G474" s="33">
        <v>73902</v>
      </c>
      <c r="H474" s="33" t="s">
        <v>10</v>
      </c>
      <c r="I474" s="39" t="s">
        <v>1924</v>
      </c>
      <c r="J474" s="33" t="s">
        <v>1925</v>
      </c>
      <c r="K474" s="33">
        <v>30</v>
      </c>
      <c r="L474" s="33">
        <v>200</v>
      </c>
      <c r="M474" s="33">
        <v>230</v>
      </c>
      <c r="N474" s="33" t="s">
        <v>1863</v>
      </c>
      <c r="O474" s="30"/>
      <c r="P474" s="39" t="s">
        <v>19</v>
      </c>
      <c r="Q4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74" s="39">
        <f>IF(выгрузка__22[[#This Row],[Дата регистрации]]="",0,1)</f>
        <v>1</v>
      </c>
      <c r="S474" s="39">
        <f>IF(ISNA(VLOOKUP(выгрузка__22[[#This Row],[ЛС дилера]],'дилеры участники'!A:A,1,0)),0,1)</f>
        <v>0</v>
      </c>
      <c r="T4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4" s="39">
        <f>IF(T474=1,IF(выгрузка__22[[#This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74" s="39" t="s">
        <v>1891</v>
      </c>
      <c r="X4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4" s="48">
        <f>IF(выгрузка__22[[#This Row],[Дата блокировки]]&lt;&gt;"",1,0)</f>
        <v>0</v>
      </c>
    </row>
    <row r="475" spans="1:25" x14ac:dyDescent="0.25">
      <c r="A475" s="30">
        <v>41561.962777777779</v>
      </c>
      <c r="B475" s="46">
        <v>916888</v>
      </c>
      <c r="C475" s="33">
        <v>1750465</v>
      </c>
      <c r="D475" s="30">
        <v>41551.683495370373</v>
      </c>
      <c r="E475" s="33">
        <f>IF(выгрузка__22[[#This Row],[Дата активации]]&lt;&gt;"",MONTH(выгрузка__22[[#This Row],[Дата активации]]),0)</f>
        <v>10</v>
      </c>
      <c r="F475" s="30">
        <v>41558.569872685184</v>
      </c>
      <c r="G475" s="33">
        <v>64626</v>
      </c>
      <c r="H475" s="33" t="s">
        <v>10</v>
      </c>
      <c r="I475" s="39" t="s">
        <v>1927</v>
      </c>
      <c r="J475" s="33" t="s">
        <v>1925</v>
      </c>
      <c r="K475" s="33">
        <v>220</v>
      </c>
      <c r="L475" s="33">
        <v>0</v>
      </c>
      <c r="M475" s="33">
        <v>220</v>
      </c>
      <c r="N475" s="33" t="s">
        <v>1863</v>
      </c>
      <c r="O475" s="30"/>
      <c r="P475" s="39" t="s">
        <v>19</v>
      </c>
      <c r="Q4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75" s="39">
        <f>IF(выгрузка__22[[#This Row],[Дата регистрации]]="",0,1)</f>
        <v>1</v>
      </c>
      <c r="S475" s="39">
        <f>IF(ISNA(VLOOKUP(выгрузка__22[[#This Row],[ЛС дилера]],'дилеры участники'!A:A,1,0)),0,1)</f>
        <v>0</v>
      </c>
      <c r="T4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5" s="39">
        <f>IF(T475=1,IF(выгрузка__22[[#This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75" s="39" t="s">
        <v>1891</v>
      </c>
      <c r="X4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5" s="48">
        <f>IF(выгрузка__22[[#This Row],[Дата блокировки]]&lt;&gt;"",1,0)</f>
        <v>0</v>
      </c>
    </row>
    <row r="476" spans="1:25" x14ac:dyDescent="0.25">
      <c r="A476" s="30">
        <v>41551.753310185188</v>
      </c>
      <c r="B476" s="46">
        <v>985111</v>
      </c>
      <c r="C476" s="33">
        <v>8539397</v>
      </c>
      <c r="D476" s="30">
        <v>41551.654502314814</v>
      </c>
      <c r="E476" s="33">
        <f>IF(выгрузка__22[[#This Row],[Дата активации]]&lt;&gt;"",MONTH(выгрузка__22[[#This Row],[Дата активации]]),0)</f>
        <v>10</v>
      </c>
      <c r="F476" s="30">
        <v>41554.009444444448</v>
      </c>
      <c r="G476" s="33">
        <v>73902</v>
      </c>
      <c r="H476" s="33" t="s">
        <v>10</v>
      </c>
      <c r="I476" s="39" t="s">
        <v>1924</v>
      </c>
      <c r="J476" s="33" t="s">
        <v>1925</v>
      </c>
      <c r="K476" s="33">
        <v>30</v>
      </c>
      <c r="L476" s="33">
        <v>194</v>
      </c>
      <c r="M476" s="33">
        <v>224</v>
      </c>
      <c r="N476" s="33" t="s">
        <v>1863</v>
      </c>
      <c r="O476" s="30"/>
      <c r="P476" s="39" t="s">
        <v>19</v>
      </c>
      <c r="Q4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76" s="39">
        <f>IF(выгрузка__22[[#This Row],[Дата регистрации]]="",0,1)</f>
        <v>1</v>
      </c>
      <c r="S476" s="39">
        <f>IF(ISNA(VLOOKUP(выгрузка__22[[#This Row],[ЛС дилера]],'дилеры участники'!A:A,1,0)),0,1)</f>
        <v>0</v>
      </c>
      <c r="T4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6" s="39">
        <f>IF(T476=1,IF(выгрузка__22[[#This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76" s="39" t="s">
        <v>1891</v>
      </c>
      <c r="X4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6" s="48">
        <f>IF(выгрузка__22[[#This Row],[Дата блокировки]]&lt;&gt;"",1,0)</f>
        <v>0</v>
      </c>
    </row>
    <row r="477" spans="1:25" x14ac:dyDescent="0.25">
      <c r="A477" s="30">
        <v>41562.586817129632</v>
      </c>
      <c r="B477" s="46">
        <v>916512</v>
      </c>
      <c r="C477" s="33">
        <v>1697810</v>
      </c>
      <c r="D477" s="30">
        <v>41551.604270833333</v>
      </c>
      <c r="E477" s="33">
        <f>IF(выгрузка__22[[#This Row],[Дата активации]]&lt;&gt;"",MONTH(выгрузка__22[[#This Row],[Дата активации]]),0)</f>
        <v>10</v>
      </c>
      <c r="F477" s="30"/>
      <c r="G477" s="33">
        <v>64626</v>
      </c>
      <c r="H477" s="33" t="s">
        <v>10</v>
      </c>
      <c r="I477" s="39" t="s">
        <v>1927</v>
      </c>
      <c r="J477" s="33" t="s">
        <v>1926</v>
      </c>
      <c r="K477" s="33">
        <v>30</v>
      </c>
      <c r="L477" s="33">
        <v>500</v>
      </c>
      <c r="M477" s="33">
        <v>530</v>
      </c>
      <c r="N477" s="33" t="s">
        <v>1863</v>
      </c>
      <c r="O477" s="30"/>
      <c r="P477" s="39" t="s">
        <v>37</v>
      </c>
      <c r="Q4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77" s="39">
        <f>IF(выгрузка__22[[#This Row],[Дата регистрации]]="",0,1)</f>
        <v>0</v>
      </c>
      <c r="S477" s="39">
        <f>IF(ISNA(VLOOKUP(выгрузка__22[[#This Row],[ЛС дилера]],'дилеры участники'!A:A,1,0)),0,1)</f>
        <v>0</v>
      </c>
      <c r="T4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7" s="39">
        <f>IF(T477=1,IF(выгрузка__22[[#This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477" s="39" t="s">
        <v>1895</v>
      </c>
      <c r="X4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7" s="48">
        <f>IF(выгрузка__22[[#This Row],[Дата блокировки]]&lt;&gt;"",1,0)</f>
        <v>0</v>
      </c>
    </row>
    <row r="478" spans="1:25" x14ac:dyDescent="0.25">
      <c r="A478" s="30">
        <v>41556.96465277778</v>
      </c>
      <c r="B478" s="46">
        <v>985645</v>
      </c>
      <c r="C478" s="33">
        <v>1697810</v>
      </c>
      <c r="D478" s="30">
        <v>41551.604270833333</v>
      </c>
      <c r="E478" s="33">
        <f>IF(выгрузка__22[[#This Row],[Дата активации]]&lt;&gt;"",MONTH(выгрузка__22[[#This Row],[Дата активации]]),0)</f>
        <v>10</v>
      </c>
      <c r="F478" s="30"/>
      <c r="G478" s="33">
        <v>64626</v>
      </c>
      <c r="H478" s="33" t="s">
        <v>10</v>
      </c>
      <c r="I478" s="39" t="s">
        <v>1924</v>
      </c>
      <c r="J478" s="33" t="s">
        <v>1926</v>
      </c>
      <c r="K478" s="33">
        <v>30</v>
      </c>
      <c r="L478" s="33">
        <v>500</v>
      </c>
      <c r="M478" s="33">
        <v>530</v>
      </c>
      <c r="N478" s="33" t="s">
        <v>1863</v>
      </c>
      <c r="O478" s="30"/>
      <c r="P478" s="39" t="s">
        <v>37</v>
      </c>
      <c r="Q4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78" s="39">
        <f>IF(выгрузка__22[[#This Row],[Дата регистрации]]="",0,1)</f>
        <v>0</v>
      </c>
      <c r="S478" s="39">
        <f>IF(ISNA(VLOOKUP(выгрузка__22[[#This Row],[ЛС дилера]],'дилеры участники'!A:A,1,0)),0,1)</f>
        <v>0</v>
      </c>
      <c r="T4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8" s="39">
        <f>IF(T478=1,IF(выгрузка__22[[#This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478" s="39" t="s">
        <v>1895</v>
      </c>
      <c r="X4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8" s="48">
        <f>IF(выгрузка__22[[#This Row],[Дата блокировки]]&lt;&gt;"",1,0)</f>
        <v>0</v>
      </c>
    </row>
    <row r="479" spans="1:25" x14ac:dyDescent="0.25">
      <c r="A479" s="30">
        <v>41555.623923611114</v>
      </c>
      <c r="B479" s="46">
        <v>916658</v>
      </c>
      <c r="C479" s="33">
        <v>8547492</v>
      </c>
      <c r="D479" s="30">
        <v>41551.591273148151</v>
      </c>
      <c r="E479" s="33">
        <f>IF(выгрузка__22[[#This Row],[Дата активации]]&lt;&gt;"",MONTH(выгрузка__22[[#This Row],[Дата активации]]),0)</f>
        <v>10</v>
      </c>
      <c r="F479" s="30"/>
      <c r="G479" s="33">
        <v>64628</v>
      </c>
      <c r="H479" s="33" t="s">
        <v>10</v>
      </c>
      <c r="I479" s="39" t="s">
        <v>1924</v>
      </c>
      <c r="J479" s="33" t="s">
        <v>1926</v>
      </c>
      <c r="K479" s="33">
        <v>30</v>
      </c>
      <c r="L479" s="33">
        <v>100</v>
      </c>
      <c r="M479" s="33">
        <v>130</v>
      </c>
      <c r="N479" s="33" t="s">
        <v>1863</v>
      </c>
      <c r="O479" s="30"/>
      <c r="P479" s="39" t="s">
        <v>37</v>
      </c>
      <c r="Q4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79" s="39">
        <f>IF(выгрузка__22[[#This Row],[Дата регистрации]]="",0,1)</f>
        <v>0</v>
      </c>
      <c r="S479" s="39">
        <f>IF(ISNA(VLOOKUP(выгрузка__22[[#This Row],[ЛС дилера]],'дилеры участники'!A:A,1,0)),0,1)</f>
        <v>0</v>
      </c>
      <c r="T4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79" s="39">
        <f>IF(T479=1,IF(выгрузка__22[[#This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479" s="39" t="s">
        <v>1895</v>
      </c>
      <c r="X4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79" s="48">
        <f>IF(выгрузка__22[[#This Row],[Дата блокировки]]&lt;&gt;"",1,0)</f>
        <v>0</v>
      </c>
    </row>
    <row r="480" spans="1:25" x14ac:dyDescent="0.25">
      <c r="A480" s="30">
        <v>41562.503020833334</v>
      </c>
      <c r="B480" s="46">
        <v>985210</v>
      </c>
      <c r="C480" s="33">
        <v>1754837</v>
      </c>
      <c r="D480" s="30">
        <v>41551.582314814812</v>
      </c>
      <c r="E480" s="33">
        <f>IF(выгрузка__22[[#This Row],[Дата активации]]&lt;&gt;"",MONTH(выгрузка__22[[#This Row],[Дата активации]]),0)</f>
        <v>10</v>
      </c>
      <c r="F480" s="30">
        <v>41556.229548611111</v>
      </c>
      <c r="G480" s="33">
        <v>64626</v>
      </c>
      <c r="H480" s="33" t="s">
        <v>10</v>
      </c>
      <c r="I480" s="39" t="s">
        <v>1927</v>
      </c>
      <c r="J480" s="33" t="s">
        <v>1930</v>
      </c>
      <c r="K480" s="33">
        <v>30</v>
      </c>
      <c r="L480" s="33">
        <v>0</v>
      </c>
      <c r="M480" s="33">
        <v>30</v>
      </c>
      <c r="N480" s="33" t="s">
        <v>1863</v>
      </c>
      <c r="O480" s="30"/>
      <c r="P480" s="39" t="s">
        <v>40</v>
      </c>
      <c r="Q4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80" s="39">
        <f>IF(выгрузка__22[[#This Row],[Дата регистрации]]="",0,1)</f>
        <v>1</v>
      </c>
      <c r="S480" s="39">
        <f>IF(ISNA(VLOOKUP(выгрузка__22[[#This Row],[ЛС дилера]],'дилеры участники'!A:A,1,0)),0,1)</f>
        <v>0</v>
      </c>
      <c r="T4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0" s="39">
        <f>IF(T480=1,IF(выгрузка__22[[#This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80" s="39" t="s">
        <v>1893</v>
      </c>
      <c r="X4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0" s="48">
        <f>IF(выгрузка__22[[#This Row],[Дата блокировки]]&lt;&gt;"",1,0)</f>
        <v>0</v>
      </c>
    </row>
    <row r="481" spans="1:25" x14ac:dyDescent="0.25">
      <c r="A481" s="30">
        <v>41559.804293981484</v>
      </c>
      <c r="B481" s="46">
        <v>915326</v>
      </c>
      <c r="C481" s="33">
        <v>8540117</v>
      </c>
      <c r="D481" s="30">
        <v>41551.571550925924</v>
      </c>
      <c r="E481" s="33">
        <f>IF(выгрузка__22[[#This Row],[Дата активации]]&lt;&gt;"",MONTH(выгрузка__22[[#This Row],[Дата активации]]),0)</f>
        <v>10</v>
      </c>
      <c r="F481" s="30"/>
      <c r="G481" s="33">
        <v>64616</v>
      </c>
      <c r="H481" s="33" t="s">
        <v>10</v>
      </c>
      <c r="I481" s="39" t="s">
        <v>1927</v>
      </c>
      <c r="J481" s="33" t="s">
        <v>1925</v>
      </c>
      <c r="K481" s="33">
        <v>30</v>
      </c>
      <c r="L481" s="33">
        <v>200</v>
      </c>
      <c r="M481" s="33">
        <v>230</v>
      </c>
      <c r="N481" s="33" t="s">
        <v>1863</v>
      </c>
      <c r="O481" s="30"/>
      <c r="P481" s="39" t="s">
        <v>19</v>
      </c>
      <c r="Q4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1" s="39">
        <f>IF(выгрузка__22[[#This Row],[Дата регистрации]]="",0,1)</f>
        <v>0</v>
      </c>
      <c r="S481" s="39">
        <f>IF(ISNA(VLOOKUP(выгрузка__22[[#This Row],[ЛС дилера]],'дилеры участники'!A:A,1,0)),0,1)</f>
        <v>1</v>
      </c>
      <c r="T4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1" s="39">
        <f>IF(T481=1,IF(выгрузка__22[[#This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1" s="39" t="s">
        <v>1891</v>
      </c>
      <c r="X4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1" s="48">
        <f>IF(выгрузка__22[[#This Row],[Дата блокировки]]&lt;&gt;"",1,0)</f>
        <v>0</v>
      </c>
    </row>
    <row r="482" spans="1:25" x14ac:dyDescent="0.25">
      <c r="A482" s="30">
        <v>41551.753564814811</v>
      </c>
      <c r="B482" s="46">
        <v>985111</v>
      </c>
      <c r="C482" s="33">
        <v>8539397</v>
      </c>
      <c r="D482" s="30">
        <v>41551.562430555554</v>
      </c>
      <c r="E482" s="33">
        <f>IF(выгрузка__22[[#This Row],[Дата активации]]&lt;&gt;"",MONTH(выгрузка__22[[#This Row],[Дата активации]]),0)</f>
        <v>10</v>
      </c>
      <c r="F482" s="30">
        <v>41554.008518518516</v>
      </c>
      <c r="G482" s="33">
        <v>73902</v>
      </c>
      <c r="H482" s="33" t="s">
        <v>10</v>
      </c>
      <c r="I482" s="39" t="s">
        <v>1924</v>
      </c>
      <c r="J482" s="33" t="s">
        <v>1925</v>
      </c>
      <c r="K482" s="33">
        <v>30</v>
      </c>
      <c r="L482" s="33">
        <v>194</v>
      </c>
      <c r="M482" s="33">
        <v>224</v>
      </c>
      <c r="N482" s="33" t="s">
        <v>1863</v>
      </c>
      <c r="O482" s="30"/>
      <c r="P482" s="39" t="s">
        <v>19</v>
      </c>
      <c r="Q4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2" s="39">
        <f>IF(выгрузка__22[[#This Row],[Дата регистрации]]="",0,1)</f>
        <v>1</v>
      </c>
      <c r="S482" s="39">
        <f>IF(ISNA(VLOOKUP(выгрузка__22[[#This Row],[ЛС дилера]],'дилеры участники'!A:A,1,0)),0,1)</f>
        <v>0</v>
      </c>
      <c r="T4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2" s="39">
        <f>IF(T482=1,IF(выгрузка__22[[#This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2" s="39" t="s">
        <v>1891</v>
      </c>
      <c r="X4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2" s="48">
        <f>IF(выгрузка__22[[#This Row],[Дата блокировки]]&lt;&gt;"",1,0)</f>
        <v>0</v>
      </c>
    </row>
    <row r="483" spans="1:25" x14ac:dyDescent="0.25">
      <c r="A483" s="30">
        <v>41551.753125000003</v>
      </c>
      <c r="B483" s="46">
        <v>985111</v>
      </c>
      <c r="C483" s="33">
        <v>8539397</v>
      </c>
      <c r="D483" s="30">
        <v>41551.545636574076</v>
      </c>
      <c r="E483" s="33">
        <f>IF(выгрузка__22[[#This Row],[Дата активации]]&lt;&gt;"",MONTH(выгрузка__22[[#This Row],[Дата активации]]),0)</f>
        <v>10</v>
      </c>
      <c r="F483" s="30">
        <v>41554.010347222225</v>
      </c>
      <c r="G483" s="33">
        <v>73902</v>
      </c>
      <c r="H483" s="33" t="s">
        <v>10</v>
      </c>
      <c r="I483" s="39" t="s">
        <v>1924</v>
      </c>
      <c r="J483" s="33" t="s">
        <v>1931</v>
      </c>
      <c r="K483" s="33">
        <v>30</v>
      </c>
      <c r="L483" s="33">
        <v>422.75</v>
      </c>
      <c r="M483" s="33">
        <v>452.75</v>
      </c>
      <c r="N483" s="33" t="s">
        <v>1863</v>
      </c>
      <c r="O483" s="30"/>
      <c r="P483" s="39" t="s">
        <v>30</v>
      </c>
      <c r="Q4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3" s="39">
        <f>IF(выгрузка__22[[#This Row],[Дата регистрации]]="",0,1)</f>
        <v>1</v>
      </c>
      <c r="S483" s="39">
        <f>IF(ISNA(VLOOKUP(выгрузка__22[[#This Row],[ЛС дилера]],'дилеры участники'!A:A,1,0)),0,1)</f>
        <v>0</v>
      </c>
      <c r="T4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3" s="39">
        <f>IF(T483=1,IF(выгрузка__22[[#This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483" s="39" t="s">
        <v>1892</v>
      </c>
      <c r="X4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3" s="48">
        <f>IF(выгрузка__22[[#This Row],[Дата блокировки]]&lt;&gt;"",1,0)</f>
        <v>0</v>
      </c>
    </row>
    <row r="484" spans="1:25" x14ac:dyDescent="0.25">
      <c r="A484" s="30">
        <v>41551.50886574074</v>
      </c>
      <c r="B484" s="46">
        <v>916366</v>
      </c>
      <c r="C484" s="33">
        <v>1750352</v>
      </c>
      <c r="D484" s="30">
        <v>41551.535578703704</v>
      </c>
      <c r="E484" s="33">
        <f>IF(выгрузка__22[[#This Row],[Дата активации]]&lt;&gt;"",MONTH(выгрузка__22[[#This Row],[Дата активации]]),0)</f>
        <v>10</v>
      </c>
      <c r="F484" s="30">
        <v>41559.601770833331</v>
      </c>
      <c r="G484" s="33">
        <v>73902</v>
      </c>
      <c r="H484" s="33" t="s">
        <v>10</v>
      </c>
      <c r="I484" s="39" t="s">
        <v>1924</v>
      </c>
      <c r="J484" s="33" t="s">
        <v>1925</v>
      </c>
      <c r="K484" s="33">
        <v>30</v>
      </c>
      <c r="L484" s="33">
        <v>442.5</v>
      </c>
      <c r="M484" s="33">
        <v>472.5</v>
      </c>
      <c r="N484" s="33" t="s">
        <v>1863</v>
      </c>
      <c r="O484" s="30"/>
      <c r="P484" s="39" t="s">
        <v>19</v>
      </c>
      <c r="Q4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4" s="39">
        <f>IF(выгрузка__22[[#This Row],[Дата регистрации]]="",0,1)</f>
        <v>1</v>
      </c>
      <c r="S484" s="39">
        <f>IF(ISNA(VLOOKUP(выгрузка__22[[#This Row],[ЛС дилера]],'дилеры участники'!A:A,1,0)),0,1)</f>
        <v>0</v>
      </c>
      <c r="T4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4" s="39">
        <f>IF(T484=1,IF(выгрузка__22[[#This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4" s="39" t="s">
        <v>1891</v>
      </c>
      <c r="X4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4" s="48">
        <f>IF(выгрузка__22[[#This Row],[Дата блокировки]]&lt;&gt;"",1,0)</f>
        <v>0</v>
      </c>
    </row>
    <row r="485" spans="1:25" x14ac:dyDescent="0.25">
      <c r="A485" s="30">
        <v>41561.975185185183</v>
      </c>
      <c r="B485" s="46">
        <v>985504</v>
      </c>
      <c r="C485" s="33">
        <v>8545333</v>
      </c>
      <c r="D485" s="30">
        <v>41551.525046296294</v>
      </c>
      <c r="E485" s="33">
        <f>IF(выгрузка__22[[#This Row],[Дата активации]]&lt;&gt;"",MONTH(выгрузка__22[[#This Row],[Дата активации]]),0)</f>
        <v>10</v>
      </c>
      <c r="F485" s="30">
        <v>41556.516284722224</v>
      </c>
      <c r="G485" s="33">
        <v>64626</v>
      </c>
      <c r="H485" s="33" t="s">
        <v>10</v>
      </c>
      <c r="I485" s="39" t="s">
        <v>1927</v>
      </c>
      <c r="J485" s="33" t="s">
        <v>1925</v>
      </c>
      <c r="K485" s="33">
        <v>30</v>
      </c>
      <c r="L485" s="33">
        <v>1000</v>
      </c>
      <c r="M485" s="33">
        <v>1030</v>
      </c>
      <c r="N485" s="33" t="s">
        <v>1863</v>
      </c>
      <c r="O485" s="30"/>
      <c r="P485" s="39" t="s">
        <v>19</v>
      </c>
      <c r="Q4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5" s="39">
        <f>IF(выгрузка__22[[#This Row],[Дата регистрации]]="",0,1)</f>
        <v>1</v>
      </c>
      <c r="S485" s="39">
        <f>IF(ISNA(VLOOKUP(выгрузка__22[[#This Row],[ЛС дилера]],'дилеры участники'!A:A,1,0)),0,1)</f>
        <v>0</v>
      </c>
      <c r="T4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5" s="39">
        <f>IF(T485=1,IF(выгрузка__22[[#This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5" s="39" t="s">
        <v>1891</v>
      </c>
      <c r="X4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5" s="48">
        <f>IF(выгрузка__22[[#This Row],[Дата блокировки]]&lt;&gt;"",1,0)</f>
        <v>0</v>
      </c>
    </row>
    <row r="486" spans="1:25" x14ac:dyDescent="0.25">
      <c r="A486" s="30">
        <v>41557.927453703705</v>
      </c>
      <c r="B486" s="46">
        <v>985508</v>
      </c>
      <c r="C486" s="33">
        <v>8545333</v>
      </c>
      <c r="D486" s="30">
        <v>41551.525046296294</v>
      </c>
      <c r="E486" s="33">
        <f>IF(выгрузка__22[[#This Row],[Дата активации]]&lt;&gt;"",MONTH(выгрузка__22[[#This Row],[Дата активации]]),0)</f>
        <v>10</v>
      </c>
      <c r="F486" s="30">
        <v>41556.516284722224</v>
      </c>
      <c r="G486" s="33">
        <v>64626</v>
      </c>
      <c r="H486" s="33" t="s">
        <v>10</v>
      </c>
      <c r="I486" s="39" t="s">
        <v>1927</v>
      </c>
      <c r="J486" s="33" t="s">
        <v>1925</v>
      </c>
      <c r="K486" s="33">
        <v>30</v>
      </c>
      <c r="L486" s="33">
        <v>1000</v>
      </c>
      <c r="M486" s="33">
        <v>1030</v>
      </c>
      <c r="N486" s="33" t="s">
        <v>1863</v>
      </c>
      <c r="O486" s="30"/>
      <c r="P486" s="39" t="s">
        <v>19</v>
      </c>
      <c r="Q4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6" s="39">
        <f>IF(выгрузка__22[[#This Row],[Дата регистрации]]="",0,1)</f>
        <v>1</v>
      </c>
      <c r="S486" s="39">
        <f>IF(ISNA(VLOOKUP(выгрузка__22[[#This Row],[ЛС дилера]],'дилеры участники'!A:A,1,0)),0,1)</f>
        <v>0</v>
      </c>
      <c r="T4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6" s="39">
        <f>IF(T486=1,IF(выгрузка__22[[#This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6" s="39" t="s">
        <v>1891</v>
      </c>
      <c r="X4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6" s="48">
        <f>IF(выгрузка__22[[#This Row],[Дата блокировки]]&lt;&gt;"",1,0)</f>
        <v>0</v>
      </c>
    </row>
    <row r="487" spans="1:25" x14ac:dyDescent="0.25">
      <c r="A487" s="30">
        <v>41561.964490740742</v>
      </c>
      <c r="B487" s="46">
        <v>916888</v>
      </c>
      <c r="C487" s="33">
        <v>1753748</v>
      </c>
      <c r="D487" s="30">
        <v>41551.497187499997</v>
      </c>
      <c r="E487" s="33">
        <f>IF(выгрузка__22[[#This Row],[Дата активации]]&lt;&gt;"",MONTH(выгрузка__22[[#This Row],[Дата активации]]),0)</f>
        <v>10</v>
      </c>
      <c r="F487" s="30">
        <v>41551.857407407406</v>
      </c>
      <c r="G487" s="33">
        <v>64626</v>
      </c>
      <c r="H487" s="33" t="s">
        <v>10</v>
      </c>
      <c r="I487" s="39" t="s">
        <v>1927</v>
      </c>
      <c r="J487" s="33" t="s">
        <v>1925</v>
      </c>
      <c r="K487" s="33">
        <v>220</v>
      </c>
      <c r="L487" s="33">
        <v>74.02</v>
      </c>
      <c r="M487" s="33">
        <v>294.02</v>
      </c>
      <c r="N487" s="33" t="s">
        <v>1863</v>
      </c>
      <c r="O487" s="30"/>
      <c r="P487" s="39" t="s">
        <v>19</v>
      </c>
      <c r="Q4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7" s="39">
        <f>IF(выгрузка__22[[#This Row],[Дата регистрации]]="",0,1)</f>
        <v>1</v>
      </c>
      <c r="S487" s="39">
        <f>IF(ISNA(VLOOKUP(выгрузка__22[[#This Row],[ЛС дилера]],'дилеры участники'!A:A,1,0)),0,1)</f>
        <v>0</v>
      </c>
      <c r="T4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7" s="39">
        <f>IF(T487=1,IF(выгрузка__22[[#This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7" s="39" t="s">
        <v>1891</v>
      </c>
      <c r="X4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7" s="48">
        <f>IF(выгрузка__22[[#This Row],[Дата блокировки]]&lt;&gt;"",1,0)</f>
        <v>0</v>
      </c>
    </row>
    <row r="488" spans="1:25" x14ac:dyDescent="0.25">
      <c r="A488" s="30">
        <v>41561.962881944448</v>
      </c>
      <c r="B488" s="46">
        <v>916888</v>
      </c>
      <c r="C488" s="33">
        <v>1750468</v>
      </c>
      <c r="D488" s="30">
        <v>41551.484050925923</v>
      </c>
      <c r="E488" s="33">
        <f>IF(выгрузка__22[[#This Row],[Дата активации]]&lt;&gt;"",MONTH(выгрузка__22[[#This Row],[Дата активации]]),0)</f>
        <v>10</v>
      </c>
      <c r="F488" s="30">
        <v>41558.568113425928</v>
      </c>
      <c r="G488" s="33">
        <v>64626</v>
      </c>
      <c r="H488" s="33" t="s">
        <v>10</v>
      </c>
      <c r="I488" s="39" t="s">
        <v>1927</v>
      </c>
      <c r="J488" s="33" t="s">
        <v>1925</v>
      </c>
      <c r="K488" s="33">
        <v>220</v>
      </c>
      <c r="L488" s="33">
        <v>100</v>
      </c>
      <c r="M488" s="33">
        <v>320</v>
      </c>
      <c r="N488" s="33" t="s">
        <v>1863</v>
      </c>
      <c r="O488" s="30"/>
      <c r="P488" s="39" t="s">
        <v>19</v>
      </c>
      <c r="Q4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8" s="39">
        <f>IF(выгрузка__22[[#This Row],[Дата регистрации]]="",0,1)</f>
        <v>1</v>
      </c>
      <c r="S488" s="39">
        <f>IF(ISNA(VLOOKUP(выгрузка__22[[#This Row],[ЛС дилера]],'дилеры участники'!A:A,1,0)),0,1)</f>
        <v>0</v>
      </c>
      <c r="T4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8" s="39">
        <f>IF(T488=1,IF(выгрузка__22[[#This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8" s="39" t="s">
        <v>1891</v>
      </c>
      <c r="X4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8" s="48">
        <f>IF(выгрузка__22[[#This Row],[Дата блокировки]]&lt;&gt;"",1,0)</f>
        <v>0</v>
      </c>
    </row>
    <row r="489" spans="1:25" x14ac:dyDescent="0.25">
      <c r="A489" s="30">
        <v>41561.964085648149</v>
      </c>
      <c r="B489" s="46">
        <v>916888</v>
      </c>
      <c r="C489" s="33">
        <v>1753739</v>
      </c>
      <c r="D489" s="30">
        <v>41551.463472222225</v>
      </c>
      <c r="E489" s="33">
        <f>IF(выгрузка__22[[#This Row],[Дата активации]]&lt;&gt;"",MONTH(выгрузка__22[[#This Row],[Дата активации]]),0)</f>
        <v>10</v>
      </c>
      <c r="F489" s="30">
        <v>41551.682696759257</v>
      </c>
      <c r="G489" s="33">
        <v>64626</v>
      </c>
      <c r="H489" s="33" t="s">
        <v>10</v>
      </c>
      <c r="I489" s="39" t="s">
        <v>1927</v>
      </c>
      <c r="J489" s="33" t="s">
        <v>1925</v>
      </c>
      <c r="K489" s="33">
        <v>220</v>
      </c>
      <c r="L489" s="33">
        <v>83</v>
      </c>
      <c r="M489" s="33">
        <v>303</v>
      </c>
      <c r="N489" s="33" t="s">
        <v>1863</v>
      </c>
      <c r="O489" s="30"/>
      <c r="P489" s="39" t="s">
        <v>19</v>
      </c>
      <c r="Q4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89" s="39">
        <f>IF(выгрузка__22[[#This Row],[Дата регистрации]]="",0,1)</f>
        <v>1</v>
      </c>
      <c r="S489" s="39">
        <f>IF(ISNA(VLOOKUP(выгрузка__22[[#This Row],[ЛС дилера]],'дилеры участники'!A:A,1,0)),0,1)</f>
        <v>0</v>
      </c>
      <c r="T4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89" s="39">
        <f>IF(T489=1,IF(выгрузка__22[[#This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89" s="39" t="s">
        <v>1891</v>
      </c>
      <c r="X4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89" s="48">
        <f>IF(выгрузка__22[[#This Row],[Дата блокировки]]&lt;&gt;"",1,0)</f>
        <v>0</v>
      </c>
    </row>
    <row r="490" spans="1:25" x14ac:dyDescent="0.25">
      <c r="A490" s="30">
        <v>41552.537812499999</v>
      </c>
      <c r="B490" s="46">
        <v>917594</v>
      </c>
      <c r="C490" s="33">
        <v>1753739</v>
      </c>
      <c r="D490" s="30">
        <v>41551.463472222225</v>
      </c>
      <c r="E490" s="33">
        <f>IF(выгрузка__22[[#This Row],[Дата активации]]&lt;&gt;"",MONTH(выгрузка__22[[#This Row],[Дата активации]]),0)</f>
        <v>10</v>
      </c>
      <c r="F490" s="30">
        <v>41551.682696759257</v>
      </c>
      <c r="G490" s="33">
        <v>64626</v>
      </c>
      <c r="H490" s="33" t="s">
        <v>10</v>
      </c>
      <c r="I490" s="39" t="s">
        <v>1924</v>
      </c>
      <c r="J490" s="33" t="s">
        <v>1925</v>
      </c>
      <c r="K490" s="33">
        <v>220</v>
      </c>
      <c r="L490" s="33">
        <v>83</v>
      </c>
      <c r="M490" s="33">
        <v>303</v>
      </c>
      <c r="N490" s="33" t="s">
        <v>1863</v>
      </c>
      <c r="O490" s="30"/>
      <c r="P490" s="39" t="s">
        <v>19</v>
      </c>
      <c r="Q4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0" s="39">
        <f>IF(выгрузка__22[[#This Row],[Дата регистрации]]="",0,1)</f>
        <v>1</v>
      </c>
      <c r="S490" s="39">
        <f>IF(ISNA(VLOOKUP(выгрузка__22[[#This Row],[ЛС дилера]],'дилеры участники'!A:A,1,0)),0,1)</f>
        <v>0</v>
      </c>
      <c r="T4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0" s="39">
        <f>IF(T490=1,IF(выгрузка__22[[#This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90" s="39" t="s">
        <v>1891</v>
      </c>
      <c r="X4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0" s="48">
        <f>IF(выгрузка__22[[#This Row],[Дата блокировки]]&lt;&gt;"",1,0)</f>
        <v>0</v>
      </c>
    </row>
    <row r="491" spans="1:25" x14ac:dyDescent="0.25">
      <c r="A491" s="30">
        <v>41561.565439814818</v>
      </c>
      <c r="B491" s="46">
        <v>916042</v>
      </c>
      <c r="C491" s="33">
        <v>8541588</v>
      </c>
      <c r="D491" s="30">
        <v>41551.374143518522</v>
      </c>
      <c r="E491" s="33">
        <f>IF(выгрузка__22[[#This Row],[Дата активации]]&lt;&gt;"",MONTH(выгрузка__22[[#This Row],[Дата активации]]),0)</f>
        <v>10</v>
      </c>
      <c r="F491" s="30"/>
      <c r="G491" s="33">
        <v>64628</v>
      </c>
      <c r="H491" s="33" t="s">
        <v>10</v>
      </c>
      <c r="I491" s="39" t="s">
        <v>1927</v>
      </c>
      <c r="J491" s="33" t="s">
        <v>1931</v>
      </c>
      <c r="K491" s="33">
        <v>30</v>
      </c>
      <c r="L491" s="33">
        <v>0</v>
      </c>
      <c r="M491" s="33">
        <v>30</v>
      </c>
      <c r="N491" s="33" t="s">
        <v>1863</v>
      </c>
      <c r="O491" s="30"/>
      <c r="P491" s="39" t="s">
        <v>30</v>
      </c>
      <c r="Q4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1" s="39">
        <f>IF(выгрузка__22[[#This Row],[Дата регистрации]]="",0,1)</f>
        <v>0</v>
      </c>
      <c r="S491" s="39">
        <f>IF(ISNA(VLOOKUP(выгрузка__22[[#This Row],[ЛС дилера]],'дилеры участники'!A:A,1,0)),0,1)</f>
        <v>0</v>
      </c>
      <c r="T4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1" s="39">
        <f>IF(T491=1,IF(выгрузка__22[[#This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91" s="39" t="s">
        <v>1892</v>
      </c>
      <c r="X4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1" s="48">
        <f>IF(выгрузка__22[[#This Row],[Дата блокировки]]&lt;&gt;"",1,0)</f>
        <v>0</v>
      </c>
    </row>
    <row r="492" spans="1:25" x14ac:dyDescent="0.25">
      <c r="A492" s="30">
        <v>41561.588333333333</v>
      </c>
      <c r="B492" s="46">
        <v>916504</v>
      </c>
      <c r="C492" s="33">
        <v>1698803</v>
      </c>
      <c r="D492" s="30">
        <v>41551.367534722223</v>
      </c>
      <c r="E492" s="33">
        <f>IF(выгрузка__22[[#This Row],[Дата активации]]&lt;&gt;"",MONTH(выгрузка__22[[#This Row],[Дата активации]]),0)</f>
        <v>10</v>
      </c>
      <c r="F492" s="30">
        <v>41556.154340277775</v>
      </c>
      <c r="G492" s="33">
        <v>64626</v>
      </c>
      <c r="H492" s="33" t="s">
        <v>10</v>
      </c>
      <c r="I492" s="39" t="s">
        <v>1927</v>
      </c>
      <c r="J492" s="33" t="s">
        <v>1931</v>
      </c>
      <c r="K492" s="33">
        <v>30</v>
      </c>
      <c r="L492" s="33">
        <v>0</v>
      </c>
      <c r="M492" s="33">
        <v>30</v>
      </c>
      <c r="N492" s="33" t="s">
        <v>1863</v>
      </c>
      <c r="O492" s="30"/>
      <c r="P492" s="39" t="s">
        <v>30</v>
      </c>
      <c r="Q4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2" s="39">
        <f>IF(выгрузка__22[[#This Row],[Дата регистрации]]="",0,1)</f>
        <v>1</v>
      </c>
      <c r="S492" s="39">
        <f>IF(ISNA(VLOOKUP(выгрузка__22[[#This Row],[ЛС дилера]],'дилеры участники'!A:A,1,0)),0,1)</f>
        <v>0</v>
      </c>
      <c r="T4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2" s="39">
        <f>IF(T492=1,IF(выгрузка__22[[#This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92" s="39" t="s">
        <v>1892</v>
      </c>
      <c r="X4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2" s="48">
        <f>IF(выгрузка__22[[#This Row],[Дата блокировки]]&lt;&gt;"",1,0)</f>
        <v>0</v>
      </c>
    </row>
    <row r="493" spans="1:25" x14ac:dyDescent="0.25">
      <c r="A493" s="30">
        <v>41562.597037037034</v>
      </c>
      <c r="B493" s="46">
        <v>916888</v>
      </c>
      <c r="C493" s="33">
        <v>1698715</v>
      </c>
      <c r="D493" s="30">
        <v>41551.016412037039</v>
      </c>
      <c r="E493" s="33">
        <f>IF(выгрузка__22[[#This Row],[Дата активации]]&lt;&gt;"",MONTH(выгрузка__22[[#This Row],[Дата активации]]),0)</f>
        <v>10</v>
      </c>
      <c r="F493" s="30">
        <v>41556.128703703704</v>
      </c>
      <c r="G493" s="33">
        <v>64626</v>
      </c>
      <c r="H493" s="33" t="s">
        <v>10</v>
      </c>
      <c r="I493" s="39" t="s">
        <v>1927</v>
      </c>
      <c r="J493" s="33" t="s">
        <v>1926</v>
      </c>
      <c r="K493" s="33">
        <v>30</v>
      </c>
      <c r="L493" s="33">
        <v>0</v>
      </c>
      <c r="M493" s="33">
        <v>30</v>
      </c>
      <c r="N493" s="33" t="s">
        <v>1863</v>
      </c>
      <c r="O493" s="30"/>
      <c r="P493" s="39" t="s">
        <v>37</v>
      </c>
      <c r="Q4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493" s="39">
        <f>IF(выгрузка__22[[#This Row],[Дата регистрации]]="",0,1)</f>
        <v>1</v>
      </c>
      <c r="S493" s="39">
        <f>IF(ISNA(VLOOKUP(выгрузка__22[[#This Row],[ЛС дилера]],'дилеры участники'!A:A,1,0)),0,1)</f>
        <v>0</v>
      </c>
      <c r="T4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3" s="39">
        <f>IF(T493=1,IF(выгрузка__22[[#This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493" s="39" t="s">
        <v>1895</v>
      </c>
      <c r="X4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3" s="48">
        <f>IF(выгрузка__22[[#This Row],[Дата блокировки]]&lt;&gt;"",1,0)</f>
        <v>0</v>
      </c>
    </row>
    <row r="494" spans="1:25" x14ac:dyDescent="0.25">
      <c r="A494" s="30">
        <v>41561.692743055559</v>
      </c>
      <c r="B494" s="46">
        <v>910473</v>
      </c>
      <c r="C494" s="33">
        <v>8536175</v>
      </c>
      <c r="D494" s="30">
        <v>41550.881898148145</v>
      </c>
      <c r="E494" s="33">
        <f>IF(выгрузка__22[[#This Row],[Дата активации]]&lt;&gt;"",MONTH(выгрузка__22[[#This Row],[Дата активации]]),0)</f>
        <v>10</v>
      </c>
      <c r="F494" s="30">
        <v>41558.913969907408</v>
      </c>
      <c r="G494" s="33">
        <v>79956</v>
      </c>
      <c r="H494" s="33" t="s">
        <v>10</v>
      </c>
      <c r="I494" s="39" t="s">
        <v>1927</v>
      </c>
      <c r="J494" s="33" t="s">
        <v>1925</v>
      </c>
      <c r="K494" s="33">
        <v>30</v>
      </c>
      <c r="L494" s="33">
        <v>165.02</v>
      </c>
      <c r="M494" s="33">
        <v>195.02</v>
      </c>
      <c r="N494" s="33" t="s">
        <v>1863</v>
      </c>
      <c r="O494" s="30"/>
      <c r="P494" s="39" t="s">
        <v>19</v>
      </c>
      <c r="Q4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4" s="39">
        <f>IF(выгрузка__22[[#This Row],[Дата регистрации]]="",0,1)</f>
        <v>1</v>
      </c>
      <c r="S494" s="39">
        <f>IF(ISNA(VLOOKUP(выгрузка__22[[#This Row],[ЛС дилера]],'дилеры участники'!A:A,1,0)),0,1)</f>
        <v>1</v>
      </c>
      <c r="T4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4" s="39">
        <f>IF(T494=1,IF(выгрузка__22[[#This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494" s="39" t="s">
        <v>1891</v>
      </c>
      <c r="X4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4" s="48">
        <f>IF(выгрузка__22[[#This Row],[Дата блокировки]]&lt;&gt;"",1,0)</f>
        <v>0</v>
      </c>
    </row>
    <row r="495" spans="1:25" x14ac:dyDescent="0.25">
      <c r="A495" s="30">
        <v>41561.974675925929</v>
      </c>
      <c r="B495" s="46">
        <v>985504</v>
      </c>
      <c r="C495" s="33">
        <v>8545282</v>
      </c>
      <c r="D495" s="30">
        <v>41550.860451388886</v>
      </c>
      <c r="E495" s="33">
        <f>IF(выгрузка__22[[#This Row],[Дата активации]]&lt;&gt;"",MONTH(выгрузка__22[[#This Row],[Дата активации]]),0)</f>
        <v>10</v>
      </c>
      <c r="F495" s="30">
        <v>41555.814027777778</v>
      </c>
      <c r="G495" s="33">
        <v>64626</v>
      </c>
      <c r="H495" s="33" t="s">
        <v>10</v>
      </c>
      <c r="I495" s="39" t="s">
        <v>1927</v>
      </c>
      <c r="J495" s="33" t="s">
        <v>1925</v>
      </c>
      <c r="K495" s="33">
        <v>30</v>
      </c>
      <c r="L495" s="33">
        <v>230.51</v>
      </c>
      <c r="M495" s="33">
        <v>260.51</v>
      </c>
      <c r="N495" s="33" t="s">
        <v>1863</v>
      </c>
      <c r="O495" s="30"/>
      <c r="P495" s="39" t="s">
        <v>19</v>
      </c>
      <c r="Q4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5" s="39">
        <f>IF(выгрузка__22[[#This Row],[Дата регистрации]]="",0,1)</f>
        <v>1</v>
      </c>
      <c r="S495" s="39">
        <f>IF(ISNA(VLOOKUP(выгрузка__22[[#This Row],[ЛС дилера]],'дилеры участники'!A:A,1,0)),0,1)</f>
        <v>0</v>
      </c>
      <c r="T4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5" s="39">
        <f>IF(T495=1,IF(выгрузка__22[[#This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95" s="39" t="s">
        <v>1891</v>
      </c>
      <c r="X4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5" s="48">
        <f>IF(выгрузка__22[[#This Row],[Дата блокировки]]&lt;&gt;"",1,0)</f>
        <v>0</v>
      </c>
    </row>
    <row r="496" spans="1:25" x14ac:dyDescent="0.25">
      <c r="A496" s="30">
        <v>41550.833414351851</v>
      </c>
      <c r="B496" s="46">
        <v>916518</v>
      </c>
      <c r="C496" s="33">
        <v>1750471</v>
      </c>
      <c r="D496" s="30">
        <v>41550.848263888889</v>
      </c>
      <c r="E496" s="33">
        <f>IF(выгрузка__22[[#This Row],[Дата активации]]&lt;&gt;"",MONTH(выгрузка__22[[#This Row],[Дата активации]]),0)</f>
        <v>10</v>
      </c>
      <c r="F496" s="30">
        <v>41550.842210648145</v>
      </c>
      <c r="G496" s="33">
        <v>64626</v>
      </c>
      <c r="H496" s="33" t="s">
        <v>10</v>
      </c>
      <c r="I496" s="39" t="s">
        <v>1924</v>
      </c>
      <c r="J496" s="33" t="s">
        <v>1925</v>
      </c>
      <c r="K496" s="33">
        <v>220</v>
      </c>
      <c r="L496" s="33">
        <v>0</v>
      </c>
      <c r="M496" s="33">
        <v>220</v>
      </c>
      <c r="N496" s="33" t="s">
        <v>1863</v>
      </c>
      <c r="O496" s="30"/>
      <c r="P496" s="39" t="s">
        <v>19</v>
      </c>
      <c r="Q4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6" s="39">
        <f>IF(выгрузка__22[[#This Row],[Дата регистрации]]="",0,1)</f>
        <v>1</v>
      </c>
      <c r="S496" s="39">
        <f>IF(ISNA(VLOOKUP(выгрузка__22[[#This Row],[ЛС дилера]],'дилеры участники'!A:A,1,0)),0,1)</f>
        <v>0</v>
      </c>
      <c r="T4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6" s="39">
        <f>IF(T496=1,IF(выгрузка__22[[#This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96" s="39" t="s">
        <v>1891</v>
      </c>
      <c r="X4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6" s="48">
        <f>IF(выгрузка__22[[#This Row],[Дата блокировки]]&lt;&gt;"",1,0)</f>
        <v>0</v>
      </c>
    </row>
    <row r="497" spans="1:25" x14ac:dyDescent="0.25">
      <c r="A497" s="30">
        <v>41561.96298611111</v>
      </c>
      <c r="B497" s="46">
        <v>916888</v>
      </c>
      <c r="C497" s="33">
        <v>1750471</v>
      </c>
      <c r="D497" s="30">
        <v>41550.848263888889</v>
      </c>
      <c r="E497" s="33">
        <f>IF(выгрузка__22[[#This Row],[Дата активации]]&lt;&gt;"",MONTH(выгрузка__22[[#This Row],[Дата активации]]),0)</f>
        <v>10</v>
      </c>
      <c r="F497" s="30">
        <v>41550.842210648145</v>
      </c>
      <c r="G497" s="33">
        <v>64626</v>
      </c>
      <c r="H497" s="33" t="s">
        <v>10</v>
      </c>
      <c r="I497" s="39" t="s">
        <v>1927</v>
      </c>
      <c r="J497" s="33" t="s">
        <v>1925</v>
      </c>
      <c r="K497" s="33">
        <v>220</v>
      </c>
      <c r="L497" s="33">
        <v>0</v>
      </c>
      <c r="M497" s="33">
        <v>220</v>
      </c>
      <c r="N497" s="33" t="s">
        <v>1863</v>
      </c>
      <c r="O497" s="30"/>
      <c r="P497" s="39" t="s">
        <v>19</v>
      </c>
      <c r="Q4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7" s="39">
        <f>IF(выгрузка__22[[#This Row],[Дата регистрации]]="",0,1)</f>
        <v>1</v>
      </c>
      <c r="S497" s="39">
        <f>IF(ISNA(VLOOKUP(выгрузка__22[[#This Row],[ЛС дилера]],'дилеры участники'!A:A,1,0)),0,1)</f>
        <v>0</v>
      </c>
      <c r="T4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7" s="39">
        <f>IF(T497=1,IF(выгрузка__22[[#This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97" s="39" t="s">
        <v>1891</v>
      </c>
      <c r="X4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7" s="48">
        <f>IF(выгрузка__22[[#This Row],[Дата блокировки]]&lt;&gt;"",1,0)</f>
        <v>0</v>
      </c>
    </row>
    <row r="498" spans="1:25" x14ac:dyDescent="0.25">
      <c r="A498" s="30">
        <v>41552.412905092591</v>
      </c>
      <c r="B498" s="46">
        <v>910488</v>
      </c>
      <c r="C498" s="33">
        <v>1752852</v>
      </c>
      <c r="D498" s="30">
        <v>41550.836296296293</v>
      </c>
      <c r="E498" s="33">
        <f>IF(выгрузка__22[[#This Row],[Дата активации]]&lt;&gt;"",MONTH(выгрузка__22[[#This Row],[Дата активации]]),0)</f>
        <v>10</v>
      </c>
      <c r="F498" s="30">
        <v>41552.399178240739</v>
      </c>
      <c r="G498" s="33">
        <v>64626</v>
      </c>
      <c r="H498" s="33" t="s">
        <v>10</v>
      </c>
      <c r="I498" s="39" t="s">
        <v>1924</v>
      </c>
      <c r="J498" s="33" t="s">
        <v>1925</v>
      </c>
      <c r="K498" s="33">
        <v>220</v>
      </c>
      <c r="L498" s="33">
        <v>0</v>
      </c>
      <c r="M498" s="33">
        <v>220</v>
      </c>
      <c r="N498" s="33" t="s">
        <v>1863</v>
      </c>
      <c r="O498" s="30"/>
      <c r="P498" s="39" t="s">
        <v>19</v>
      </c>
      <c r="Q4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8" s="39">
        <f>IF(выгрузка__22[[#This Row],[Дата регистрации]]="",0,1)</f>
        <v>1</v>
      </c>
      <c r="S498" s="39">
        <f>IF(ISNA(VLOOKUP(выгрузка__22[[#This Row],[ЛС дилера]],'дилеры участники'!A:A,1,0)),0,1)</f>
        <v>0</v>
      </c>
      <c r="T4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8" s="39">
        <f>IF(T498=1,IF(выгрузка__22[[#This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98" s="39" t="s">
        <v>1891</v>
      </c>
      <c r="X4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8" s="48">
        <f>IF(выгрузка__22[[#This Row],[Дата блокировки]]&lt;&gt;"",1,0)</f>
        <v>0</v>
      </c>
    </row>
    <row r="499" spans="1:25" x14ac:dyDescent="0.25">
      <c r="A499" s="30">
        <v>41552.399537037039</v>
      </c>
      <c r="B499" s="46">
        <v>915366</v>
      </c>
      <c r="C499" s="33">
        <v>1752852</v>
      </c>
      <c r="D499" s="30">
        <v>41550.836296296293</v>
      </c>
      <c r="E499" s="33">
        <f>IF(выгрузка__22[[#This Row],[Дата активации]]&lt;&gt;"",MONTH(выгрузка__22[[#This Row],[Дата активации]]),0)</f>
        <v>10</v>
      </c>
      <c r="F499" s="30">
        <v>41552.399178240739</v>
      </c>
      <c r="G499" s="33">
        <v>64626</v>
      </c>
      <c r="H499" s="33" t="s">
        <v>10</v>
      </c>
      <c r="I499" s="39" t="s">
        <v>1924</v>
      </c>
      <c r="J499" s="33" t="s">
        <v>1925</v>
      </c>
      <c r="K499" s="33">
        <v>220</v>
      </c>
      <c r="L499" s="33">
        <v>0</v>
      </c>
      <c r="M499" s="33">
        <v>220</v>
      </c>
      <c r="N499" s="33" t="s">
        <v>1863</v>
      </c>
      <c r="O499" s="30"/>
      <c r="P499" s="39" t="s">
        <v>19</v>
      </c>
      <c r="Q4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499" s="39">
        <f>IF(выгрузка__22[[#This Row],[Дата регистрации]]="",0,1)</f>
        <v>1</v>
      </c>
      <c r="S499" s="39">
        <f>IF(ISNA(VLOOKUP(выгрузка__22[[#This Row],[ЛС дилера]],'дилеры участники'!A:A,1,0)),0,1)</f>
        <v>0</v>
      </c>
      <c r="T4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4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499" s="39">
        <f>IF(T499=1,IF(выгрузка__22[[#This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499" s="39" t="s">
        <v>1891</v>
      </c>
      <c r="X4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499" s="48">
        <f>IF(выгрузка__22[[#This Row],[Дата блокировки]]&lt;&gt;"",1,0)</f>
        <v>0</v>
      </c>
    </row>
    <row r="500" spans="1:25" x14ac:dyDescent="0.25">
      <c r="A500" s="30">
        <v>41561.963900462964</v>
      </c>
      <c r="B500" s="46">
        <v>916888</v>
      </c>
      <c r="C500" s="33">
        <v>1752852</v>
      </c>
      <c r="D500" s="30">
        <v>41550.836296296293</v>
      </c>
      <c r="E500" s="33">
        <f>IF(выгрузка__22[[#This Row],[Дата активации]]&lt;&gt;"",MONTH(выгрузка__22[[#This Row],[Дата активации]]),0)</f>
        <v>10</v>
      </c>
      <c r="F500" s="30">
        <v>41552.399178240739</v>
      </c>
      <c r="G500" s="33">
        <v>64626</v>
      </c>
      <c r="H500" s="33" t="s">
        <v>10</v>
      </c>
      <c r="I500" s="39" t="s">
        <v>1927</v>
      </c>
      <c r="J500" s="33" t="s">
        <v>1925</v>
      </c>
      <c r="K500" s="33">
        <v>220</v>
      </c>
      <c r="L500" s="33">
        <v>0</v>
      </c>
      <c r="M500" s="33">
        <v>220</v>
      </c>
      <c r="N500" s="33" t="s">
        <v>1863</v>
      </c>
      <c r="O500" s="30"/>
      <c r="P500" s="39" t="s">
        <v>19</v>
      </c>
      <c r="Q5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0" s="39">
        <f>IF(выгрузка__22[[#This Row],[Дата регистрации]]="",0,1)</f>
        <v>1</v>
      </c>
      <c r="S500" s="39">
        <f>IF(ISNA(VLOOKUP(выгрузка__22[[#This Row],[ЛС дилера]],'дилеры участники'!A:A,1,0)),0,1)</f>
        <v>0</v>
      </c>
      <c r="T5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0" s="39">
        <f>IF(T500=1,IF(выгрузка__22[[#This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00" s="39" t="s">
        <v>1891</v>
      </c>
      <c r="X5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0" s="48">
        <f>IF(выгрузка__22[[#This Row],[Дата блокировки]]&lt;&gt;"",1,0)</f>
        <v>0</v>
      </c>
    </row>
    <row r="501" spans="1:25" x14ac:dyDescent="0.25">
      <c r="A501" s="30">
        <v>41562.596643518518</v>
      </c>
      <c r="B501" s="46">
        <v>916888</v>
      </c>
      <c r="C501" s="33">
        <v>1698694</v>
      </c>
      <c r="D501" s="30">
        <v>41550.825844907406</v>
      </c>
      <c r="E501" s="33">
        <f>IF(выгрузка__22[[#This Row],[Дата активации]]&lt;&gt;"",MONTH(выгрузка__22[[#This Row],[Дата активации]]),0)</f>
        <v>10</v>
      </c>
      <c r="F501" s="30">
        <v>41556.502557870372</v>
      </c>
      <c r="G501" s="33">
        <v>64626</v>
      </c>
      <c r="H501" s="33" t="s">
        <v>10</v>
      </c>
      <c r="I501" s="39" t="s">
        <v>1927</v>
      </c>
      <c r="J501" s="33" t="s">
        <v>1926</v>
      </c>
      <c r="K501" s="33">
        <v>30</v>
      </c>
      <c r="L501" s="33">
        <v>0</v>
      </c>
      <c r="M501" s="33">
        <v>30</v>
      </c>
      <c r="N501" s="33" t="s">
        <v>1863</v>
      </c>
      <c r="O501" s="30"/>
      <c r="P501" s="39" t="s">
        <v>37</v>
      </c>
      <c r="Q5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01" s="39">
        <f>IF(выгрузка__22[[#This Row],[Дата регистрации]]="",0,1)</f>
        <v>1</v>
      </c>
      <c r="S501" s="39">
        <f>IF(ISNA(VLOOKUP(выгрузка__22[[#This Row],[ЛС дилера]],'дилеры участники'!A:A,1,0)),0,1)</f>
        <v>0</v>
      </c>
      <c r="T5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1" s="39">
        <f>IF(T501=1,IF(выгрузка__22[[#This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01" s="39" t="s">
        <v>1895</v>
      </c>
      <c r="X5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1" s="48">
        <f>IF(выгрузка__22[[#This Row],[Дата блокировки]]&lt;&gt;"",1,0)</f>
        <v>0</v>
      </c>
    </row>
    <row r="502" spans="1:25" x14ac:dyDescent="0.25">
      <c r="A502" s="30">
        <v>41561.974988425929</v>
      </c>
      <c r="B502" s="46">
        <v>985504</v>
      </c>
      <c r="C502" s="33">
        <v>8545328</v>
      </c>
      <c r="D502" s="30">
        <v>41550.811921296299</v>
      </c>
      <c r="E502" s="33">
        <f>IF(выгрузка__22[[#This Row],[Дата активации]]&lt;&gt;"",MONTH(выгрузка__22[[#This Row],[Дата активации]]),0)</f>
        <v>10</v>
      </c>
      <c r="F502" s="30">
        <v>41556.516157407408</v>
      </c>
      <c r="G502" s="33">
        <v>64626</v>
      </c>
      <c r="H502" s="33" t="s">
        <v>10</v>
      </c>
      <c r="I502" s="39" t="s">
        <v>1927</v>
      </c>
      <c r="J502" s="33" t="s">
        <v>1925</v>
      </c>
      <c r="K502" s="33">
        <v>30</v>
      </c>
      <c r="L502" s="33">
        <v>242.01</v>
      </c>
      <c r="M502" s="33">
        <v>272.01</v>
      </c>
      <c r="N502" s="33" t="s">
        <v>1863</v>
      </c>
      <c r="O502" s="30"/>
      <c r="P502" s="39" t="s">
        <v>19</v>
      </c>
      <c r="Q5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2" s="39">
        <f>IF(выгрузка__22[[#This Row],[Дата регистрации]]="",0,1)</f>
        <v>1</v>
      </c>
      <c r="S502" s="39">
        <f>IF(ISNA(VLOOKUP(выгрузка__22[[#This Row],[ЛС дилера]],'дилеры участники'!A:A,1,0)),0,1)</f>
        <v>0</v>
      </c>
      <c r="T5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2" s="39">
        <f>IF(T502=1,IF(выгрузка__22[[#This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02" s="39" t="s">
        <v>1891</v>
      </c>
      <c r="X5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2" s="48">
        <f>IF(выгрузка__22[[#This Row],[Дата блокировки]]&lt;&gt;"",1,0)</f>
        <v>0</v>
      </c>
    </row>
    <row r="503" spans="1:25" x14ac:dyDescent="0.25">
      <c r="A503" s="30">
        <v>41562.598657407405</v>
      </c>
      <c r="B503" s="46">
        <v>916888</v>
      </c>
      <c r="C503" s="33">
        <v>1698730</v>
      </c>
      <c r="D503" s="30">
        <v>41550.774872685186</v>
      </c>
      <c r="E503" s="33">
        <f>IF(выгрузка__22[[#This Row],[Дата активации]]&lt;&gt;"",MONTH(выгрузка__22[[#This Row],[Дата активации]]),0)</f>
        <v>10</v>
      </c>
      <c r="F503" s="30">
        <v>41556.128576388888</v>
      </c>
      <c r="G503" s="33">
        <v>64626</v>
      </c>
      <c r="H503" s="33" t="s">
        <v>10</v>
      </c>
      <c r="I503" s="39" t="s">
        <v>1927</v>
      </c>
      <c r="J503" s="33" t="s">
        <v>1926</v>
      </c>
      <c r="K503" s="33">
        <v>30</v>
      </c>
      <c r="L503" s="33">
        <v>0</v>
      </c>
      <c r="M503" s="33">
        <v>30</v>
      </c>
      <c r="N503" s="33" t="s">
        <v>1863</v>
      </c>
      <c r="O503" s="30"/>
      <c r="P503" s="39" t="s">
        <v>37</v>
      </c>
      <c r="Q5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03" s="39">
        <f>IF(выгрузка__22[[#This Row],[Дата регистрации]]="",0,1)</f>
        <v>1</v>
      </c>
      <c r="S503" s="39">
        <f>IF(ISNA(VLOOKUP(выгрузка__22[[#This Row],[ЛС дилера]],'дилеры участники'!A:A,1,0)),0,1)</f>
        <v>0</v>
      </c>
      <c r="T5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3" s="39">
        <f>IF(T503=1,IF(выгрузка__22[[#This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03" s="39" t="s">
        <v>1895</v>
      </c>
      <c r="X5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3" s="48">
        <f>IF(выгрузка__22[[#This Row],[Дата блокировки]]&lt;&gt;"",1,0)</f>
        <v>0</v>
      </c>
    </row>
    <row r="504" spans="1:25" x14ac:dyDescent="0.25">
      <c r="A504" s="30">
        <v>41555.490752314814</v>
      </c>
      <c r="B504" s="46">
        <v>916532</v>
      </c>
      <c r="C504" s="33">
        <v>8544589</v>
      </c>
      <c r="D504" s="30">
        <v>41550.770300925928</v>
      </c>
      <c r="E504" s="33">
        <f>IF(выгрузка__22[[#This Row],[Дата активации]]&lt;&gt;"",MONTH(выгрузка__22[[#This Row],[Дата активации]]),0)</f>
        <v>10</v>
      </c>
      <c r="F504" s="30"/>
      <c r="G504" s="33">
        <v>64628</v>
      </c>
      <c r="H504" s="33" t="s">
        <v>10</v>
      </c>
      <c r="I504" s="39" t="s">
        <v>1924</v>
      </c>
      <c r="J504" s="33" t="s">
        <v>1925</v>
      </c>
      <c r="K504" s="33">
        <v>30</v>
      </c>
      <c r="L504" s="33">
        <v>500</v>
      </c>
      <c r="M504" s="33">
        <v>530</v>
      </c>
      <c r="N504" s="33" t="s">
        <v>1863</v>
      </c>
      <c r="O504" s="30"/>
      <c r="P504" s="39" t="s">
        <v>19</v>
      </c>
      <c r="Q5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4" s="39">
        <f>IF(выгрузка__22[[#This Row],[Дата регистрации]]="",0,1)</f>
        <v>0</v>
      </c>
      <c r="S504" s="39">
        <f>IF(ISNA(VLOOKUP(выгрузка__22[[#This Row],[ЛС дилера]],'дилеры участники'!A:A,1,0)),0,1)</f>
        <v>0</v>
      </c>
      <c r="T5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4" s="39">
        <f>IF(T504=1,IF(выгрузка__22[[#This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04" s="39" t="s">
        <v>1891</v>
      </c>
      <c r="X5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4" s="48">
        <f>IF(выгрузка__22[[#This Row],[Дата блокировки]]&lt;&gt;"",1,0)</f>
        <v>0</v>
      </c>
    </row>
    <row r="505" spans="1:25" x14ac:dyDescent="0.25">
      <c r="A505" s="30">
        <v>41561.566006944442</v>
      </c>
      <c r="B505" s="46">
        <v>916042</v>
      </c>
      <c r="C505" s="33">
        <v>8547308</v>
      </c>
      <c r="D505" s="30">
        <v>41550.737673611111</v>
      </c>
      <c r="E505" s="33">
        <f>IF(выгрузка__22[[#This Row],[Дата активации]]&lt;&gt;"",MONTH(выгрузка__22[[#This Row],[Дата активации]]),0)</f>
        <v>10</v>
      </c>
      <c r="F505" s="30"/>
      <c r="G505" s="33">
        <v>64628</v>
      </c>
      <c r="H505" s="33" t="s">
        <v>10</v>
      </c>
      <c r="I505" s="39" t="s">
        <v>1927</v>
      </c>
      <c r="J505" s="33" t="s">
        <v>1926</v>
      </c>
      <c r="K505" s="33">
        <v>30</v>
      </c>
      <c r="L505" s="33">
        <v>0</v>
      </c>
      <c r="M505" s="33">
        <v>30</v>
      </c>
      <c r="N505" s="33" t="s">
        <v>1863</v>
      </c>
      <c r="O505" s="30"/>
      <c r="P505" s="39" t="s">
        <v>37</v>
      </c>
      <c r="Q5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5" s="39">
        <f>IF(выгрузка__22[[#This Row],[Дата регистрации]]="",0,1)</f>
        <v>0</v>
      </c>
      <c r="S505" s="39">
        <f>IF(ISNA(VLOOKUP(выгрузка__22[[#This Row],[ЛС дилера]],'дилеры участники'!A:A,1,0)),0,1)</f>
        <v>0</v>
      </c>
      <c r="T5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5" s="39">
        <f>IF(T505=1,IF(выгрузка__22[[#This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05" s="39" t="s">
        <v>1895</v>
      </c>
      <c r="X5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5" s="48">
        <f>IF(выгрузка__22[[#This Row],[Дата блокировки]]&lt;&gt;"",1,0)</f>
        <v>0</v>
      </c>
    </row>
    <row r="506" spans="1:25" x14ac:dyDescent="0.25">
      <c r="A506" s="30">
        <v>41550.488761574074</v>
      </c>
      <c r="B506" s="46">
        <v>916366</v>
      </c>
      <c r="C506" s="33">
        <v>1750327</v>
      </c>
      <c r="D506" s="30">
        <v>41550.727812500001</v>
      </c>
      <c r="E506" s="33">
        <f>IF(выгрузка__22[[#This Row],[Дата активации]]&lt;&gt;"",MONTH(выгрузка__22[[#This Row],[Дата активации]]),0)</f>
        <v>10</v>
      </c>
      <c r="F506" s="30">
        <v>41556.653993055559</v>
      </c>
      <c r="G506" s="33">
        <v>73902</v>
      </c>
      <c r="H506" s="33" t="s">
        <v>10</v>
      </c>
      <c r="I506" s="39" t="s">
        <v>1924</v>
      </c>
      <c r="J506" s="33" t="s">
        <v>1925</v>
      </c>
      <c r="K506" s="33">
        <v>30</v>
      </c>
      <c r="L506" s="33">
        <v>200</v>
      </c>
      <c r="M506" s="33">
        <v>230</v>
      </c>
      <c r="N506" s="33" t="s">
        <v>1863</v>
      </c>
      <c r="O506" s="30"/>
      <c r="P506" s="39" t="s">
        <v>19</v>
      </c>
      <c r="Q5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6" s="39">
        <f>IF(выгрузка__22[[#This Row],[Дата регистрации]]="",0,1)</f>
        <v>1</v>
      </c>
      <c r="S506" s="39">
        <f>IF(ISNA(VLOOKUP(выгрузка__22[[#This Row],[ЛС дилера]],'дилеры участники'!A:A,1,0)),0,1)</f>
        <v>0</v>
      </c>
      <c r="T5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6" s="39">
        <f>IF(T506=1,IF(выгрузка__22[[#This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06" s="39" t="s">
        <v>1891</v>
      </c>
      <c r="X5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6" s="48">
        <f>IF(выгрузка__22[[#This Row],[Дата блокировки]]&lt;&gt;"",1,0)</f>
        <v>0</v>
      </c>
    </row>
    <row r="507" spans="1:25" x14ac:dyDescent="0.25">
      <c r="A507" s="30">
        <v>41550.785231481481</v>
      </c>
      <c r="B507" s="46">
        <v>916187</v>
      </c>
      <c r="C507" s="33">
        <v>1750485</v>
      </c>
      <c r="D507" s="30">
        <v>41550.717141203706</v>
      </c>
      <c r="E507" s="33">
        <f>IF(выгрузка__22[[#This Row],[Дата активации]]&lt;&gt;"",MONTH(выгрузка__22[[#This Row],[Дата активации]]),0)</f>
        <v>10</v>
      </c>
      <c r="F507" s="30">
        <v>41550.82068287037</v>
      </c>
      <c r="G507" s="33">
        <v>64626</v>
      </c>
      <c r="H507" s="33" t="s">
        <v>10</v>
      </c>
      <c r="I507" s="39" t="s">
        <v>1924</v>
      </c>
      <c r="J507" s="33" t="s">
        <v>1925</v>
      </c>
      <c r="K507" s="33">
        <v>220</v>
      </c>
      <c r="L507" s="33">
        <v>279.02999999999997</v>
      </c>
      <c r="M507" s="33">
        <v>499.03</v>
      </c>
      <c r="N507" s="33" t="s">
        <v>1863</v>
      </c>
      <c r="O507" s="30"/>
      <c r="P507" s="39" t="s">
        <v>19</v>
      </c>
      <c r="Q5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7" s="39">
        <f>IF(выгрузка__22[[#This Row],[Дата регистрации]]="",0,1)</f>
        <v>1</v>
      </c>
      <c r="S507" s="39">
        <f>IF(ISNA(VLOOKUP(выгрузка__22[[#This Row],[ЛС дилера]],'дилеры участники'!A:A,1,0)),0,1)</f>
        <v>0</v>
      </c>
      <c r="T5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7" s="39">
        <f>IF(T507=1,IF(выгрузка__22[[#This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07" s="39" t="s">
        <v>1891</v>
      </c>
      <c r="X5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7" s="48">
        <f>IF(выгрузка__22[[#This Row],[Дата блокировки]]&lt;&gt;"",1,0)</f>
        <v>0</v>
      </c>
    </row>
    <row r="508" spans="1:25" x14ac:dyDescent="0.25">
      <c r="A508" s="30">
        <v>41561.963576388887</v>
      </c>
      <c r="B508" s="46">
        <v>916888</v>
      </c>
      <c r="C508" s="33">
        <v>1750485</v>
      </c>
      <c r="D508" s="30">
        <v>41550.717141203706</v>
      </c>
      <c r="E508" s="33">
        <f>IF(выгрузка__22[[#This Row],[Дата активации]]&lt;&gt;"",MONTH(выгрузка__22[[#This Row],[Дата активации]]),0)</f>
        <v>10</v>
      </c>
      <c r="F508" s="30">
        <v>41550.82068287037</v>
      </c>
      <c r="G508" s="33">
        <v>64626</v>
      </c>
      <c r="H508" s="33" t="s">
        <v>10</v>
      </c>
      <c r="I508" s="39" t="s">
        <v>1927</v>
      </c>
      <c r="J508" s="33" t="s">
        <v>1925</v>
      </c>
      <c r="K508" s="33">
        <v>220</v>
      </c>
      <c r="L508" s="33">
        <v>279.02999999999997</v>
      </c>
      <c r="M508" s="33">
        <v>499.03</v>
      </c>
      <c r="N508" s="33" t="s">
        <v>1863</v>
      </c>
      <c r="O508" s="30"/>
      <c r="P508" s="39" t="s">
        <v>19</v>
      </c>
      <c r="Q5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8" s="39">
        <f>IF(выгрузка__22[[#This Row],[Дата регистрации]]="",0,1)</f>
        <v>1</v>
      </c>
      <c r="S508" s="39">
        <f>IF(ISNA(VLOOKUP(выгрузка__22[[#This Row],[ЛС дилера]],'дилеры участники'!A:A,1,0)),0,1)</f>
        <v>0</v>
      </c>
      <c r="T5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8" s="39">
        <f>IF(T508=1,IF(выгрузка__22[[#This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08" s="39" t="s">
        <v>1891</v>
      </c>
      <c r="X5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8" s="48">
        <f>IF(выгрузка__22[[#This Row],[Дата блокировки]]&lt;&gt;"",1,0)</f>
        <v>0</v>
      </c>
    </row>
    <row r="509" spans="1:25" x14ac:dyDescent="0.25">
      <c r="A509" s="30">
        <v>41550.698819444442</v>
      </c>
      <c r="B509" s="46">
        <v>910441</v>
      </c>
      <c r="C509" s="33">
        <v>8545571</v>
      </c>
      <c r="D509" s="30">
        <v>41550.692800925928</v>
      </c>
      <c r="E509" s="33">
        <f>IF(выгрузка__22[[#This Row],[Дата активации]]&lt;&gt;"",MONTH(выгрузка__22[[#This Row],[Дата активации]]),0)</f>
        <v>10</v>
      </c>
      <c r="F509" s="30">
        <v>41556.65896990741</v>
      </c>
      <c r="G509" s="33">
        <v>73902</v>
      </c>
      <c r="H509" s="33" t="s">
        <v>10</v>
      </c>
      <c r="I509" s="39" t="s">
        <v>1924</v>
      </c>
      <c r="J509" s="33" t="s">
        <v>1930</v>
      </c>
      <c r="K509" s="33">
        <v>401</v>
      </c>
      <c r="L509" s="33">
        <v>0</v>
      </c>
      <c r="M509" s="33">
        <v>401</v>
      </c>
      <c r="N509" s="33" t="s">
        <v>1863</v>
      </c>
      <c r="O509" s="30"/>
      <c r="P509" s="39" t="s">
        <v>40</v>
      </c>
      <c r="Q5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09" s="39">
        <f>IF(выгрузка__22[[#This Row],[Дата регистрации]]="",0,1)</f>
        <v>1</v>
      </c>
      <c r="S509" s="39">
        <f>IF(ISNA(VLOOKUP(выгрузка__22[[#This Row],[ЛС дилера]],'дилеры участники'!A:A,1,0)),0,1)</f>
        <v>0</v>
      </c>
      <c r="T5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09" s="39">
        <f>IF(T509=1,IF(выгрузка__22[[#This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09" s="39" t="s">
        <v>1893</v>
      </c>
      <c r="X5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09" s="48">
        <f>IF(выгрузка__22[[#This Row],[Дата блокировки]]&lt;&gt;"",1,0)</f>
        <v>0</v>
      </c>
    </row>
    <row r="510" spans="1:25" x14ac:dyDescent="0.25">
      <c r="A510" s="30">
        <v>41554.72928240741</v>
      </c>
      <c r="B510" s="46">
        <v>910458</v>
      </c>
      <c r="C510" s="33">
        <v>8545571</v>
      </c>
      <c r="D510" s="30">
        <v>41550.692800925928</v>
      </c>
      <c r="E510" s="33">
        <f>IF(выгрузка__22[[#This Row],[Дата активации]]&lt;&gt;"",MONTH(выгрузка__22[[#This Row],[Дата активации]]),0)</f>
        <v>10</v>
      </c>
      <c r="F510" s="30">
        <v>41556.65896990741</v>
      </c>
      <c r="G510" s="33">
        <v>73902</v>
      </c>
      <c r="H510" s="33" t="s">
        <v>10</v>
      </c>
      <c r="I510" s="39" t="s">
        <v>1924</v>
      </c>
      <c r="J510" s="33" t="s">
        <v>1930</v>
      </c>
      <c r="K510" s="33">
        <v>401</v>
      </c>
      <c r="L510" s="33">
        <v>0</v>
      </c>
      <c r="M510" s="33">
        <v>401</v>
      </c>
      <c r="N510" s="33" t="s">
        <v>1863</v>
      </c>
      <c r="O510" s="30"/>
      <c r="P510" s="39" t="s">
        <v>40</v>
      </c>
      <c r="Q5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10" s="39">
        <f>IF(выгрузка__22[[#This Row],[Дата регистрации]]="",0,1)</f>
        <v>1</v>
      </c>
      <c r="S510" s="39">
        <f>IF(ISNA(VLOOKUP(выгрузка__22[[#This Row],[ЛС дилера]],'дилеры участники'!A:A,1,0)),0,1)</f>
        <v>0</v>
      </c>
      <c r="T5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0" s="39">
        <f>IF(T510=1,IF(выгрузка__22[[#This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10" s="39" t="s">
        <v>1893</v>
      </c>
      <c r="X5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0" s="48">
        <f>IF(выгрузка__22[[#This Row],[Дата блокировки]]&lt;&gt;"",1,0)</f>
        <v>0</v>
      </c>
    </row>
    <row r="511" spans="1:25" x14ac:dyDescent="0.25">
      <c r="A511" s="30">
        <v>41562.589942129627</v>
      </c>
      <c r="B511" s="46">
        <v>916512</v>
      </c>
      <c r="C511" s="33">
        <v>1698432</v>
      </c>
      <c r="D511" s="30">
        <v>41550.655127314814</v>
      </c>
      <c r="E511" s="33">
        <f>IF(выгрузка__22[[#This Row],[Дата активации]]&lt;&gt;"",MONTH(выгрузка__22[[#This Row],[Дата активации]]),0)</f>
        <v>10</v>
      </c>
      <c r="F511" s="30">
        <v>41556.230844907404</v>
      </c>
      <c r="G511" s="33">
        <v>64626</v>
      </c>
      <c r="H511" s="33" t="s">
        <v>10</v>
      </c>
      <c r="I511" s="39" t="s">
        <v>1927</v>
      </c>
      <c r="J511" s="33" t="s">
        <v>1926</v>
      </c>
      <c r="K511" s="33">
        <v>30</v>
      </c>
      <c r="L511" s="33">
        <v>0</v>
      </c>
      <c r="M511" s="33">
        <v>30</v>
      </c>
      <c r="N511" s="33" t="s">
        <v>1863</v>
      </c>
      <c r="O511" s="30"/>
      <c r="P511" s="39" t="s">
        <v>37</v>
      </c>
      <c r="Q5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11" s="39">
        <f>IF(выгрузка__22[[#This Row],[Дата регистрации]]="",0,1)</f>
        <v>1</v>
      </c>
      <c r="S511" s="39">
        <f>IF(ISNA(VLOOKUP(выгрузка__22[[#This Row],[ЛС дилера]],'дилеры участники'!A:A,1,0)),0,1)</f>
        <v>0</v>
      </c>
      <c r="T5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1" s="39">
        <f>IF(T511=1,IF(выгрузка__22[[#This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11" s="39" t="s">
        <v>1895</v>
      </c>
      <c r="X5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1" s="48">
        <f>IF(выгрузка__22[[#This Row],[Дата блокировки]]&lt;&gt;"",1,0)</f>
        <v>0</v>
      </c>
    </row>
    <row r="512" spans="1:25" x14ac:dyDescent="0.25">
      <c r="A512" s="30">
        <v>41561.693182870367</v>
      </c>
      <c r="B512" s="46">
        <v>910473</v>
      </c>
      <c r="C512" s="33">
        <v>8536366</v>
      </c>
      <c r="D512" s="30">
        <v>41550.645798611113</v>
      </c>
      <c r="E512" s="33">
        <f>IF(выгрузка__22[[#This Row],[Дата активации]]&lt;&gt;"",MONTH(выгрузка__22[[#This Row],[Дата активации]]),0)</f>
        <v>10</v>
      </c>
      <c r="F512" s="30">
        <v>41558.914131944446</v>
      </c>
      <c r="G512" s="33">
        <v>79956</v>
      </c>
      <c r="H512" s="33" t="s">
        <v>10</v>
      </c>
      <c r="I512" s="39" t="s">
        <v>1927</v>
      </c>
      <c r="J512" s="33" t="s">
        <v>1925</v>
      </c>
      <c r="K512" s="33">
        <v>30</v>
      </c>
      <c r="L512" s="33">
        <v>46</v>
      </c>
      <c r="M512" s="33">
        <v>76</v>
      </c>
      <c r="N512" s="33" t="s">
        <v>1863</v>
      </c>
      <c r="O512" s="30"/>
      <c r="P512" s="39" t="s">
        <v>19</v>
      </c>
      <c r="Q5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12" s="39">
        <f>IF(выгрузка__22[[#This Row],[Дата регистрации]]="",0,1)</f>
        <v>1</v>
      </c>
      <c r="S512" s="39">
        <f>IF(ISNA(VLOOKUP(выгрузка__22[[#This Row],[ЛС дилера]],'дилеры участники'!A:A,1,0)),0,1)</f>
        <v>1</v>
      </c>
      <c r="T5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2" s="39">
        <f>IF(T512=1,IF(выгрузка__22[[#This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12" s="39" t="s">
        <v>1891</v>
      </c>
      <c r="X5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2" s="48">
        <f>IF(выгрузка__22[[#This Row],[Дата блокировки]]&lt;&gt;"",1,0)</f>
        <v>0</v>
      </c>
    </row>
    <row r="513" spans="1:25" x14ac:dyDescent="0.25">
      <c r="A513" s="30">
        <v>41550.630798611113</v>
      </c>
      <c r="B513" s="46">
        <v>916154</v>
      </c>
      <c r="C513" s="33">
        <v>8543205</v>
      </c>
      <c r="D513" s="30">
        <v>41550.640393518515</v>
      </c>
      <c r="E513" s="33">
        <f>IF(выгрузка__22[[#This Row],[Дата активации]]&lt;&gt;"",MONTH(выгрузка__22[[#This Row],[Дата активации]]),0)</f>
        <v>10</v>
      </c>
      <c r="F513" s="30">
        <v>41560.729074074072</v>
      </c>
      <c r="G513" s="33">
        <v>73902</v>
      </c>
      <c r="H513" s="33" t="s">
        <v>10</v>
      </c>
      <c r="I513" s="39" t="s">
        <v>1924</v>
      </c>
      <c r="J513" s="33" t="s">
        <v>1925</v>
      </c>
      <c r="K513" s="33">
        <v>220</v>
      </c>
      <c r="L513" s="33">
        <v>0</v>
      </c>
      <c r="M513" s="33">
        <v>220</v>
      </c>
      <c r="N513" s="33" t="s">
        <v>1863</v>
      </c>
      <c r="O513" s="30"/>
      <c r="P513" s="39" t="s">
        <v>19</v>
      </c>
      <c r="Q5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13" s="39">
        <f>IF(выгрузка__22[[#This Row],[Дата регистрации]]="",0,1)</f>
        <v>1</v>
      </c>
      <c r="S513" s="39">
        <f>IF(ISNA(VLOOKUP(выгрузка__22[[#This Row],[ЛС дилера]],'дилеры участники'!A:A,1,0)),0,1)</f>
        <v>0</v>
      </c>
      <c r="T5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3" s="39">
        <f>IF(T513=1,IF(выгрузка__22[[#This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13" s="39" t="s">
        <v>1891</v>
      </c>
      <c r="X5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3" s="48">
        <f>IF(выгрузка__22[[#This Row],[Дата блокировки]]&lt;&gt;"",1,0)</f>
        <v>0</v>
      </c>
    </row>
    <row r="514" spans="1:25" x14ac:dyDescent="0.25">
      <c r="A514" s="30">
        <v>41562.500023148146</v>
      </c>
      <c r="B514" s="46">
        <v>985210</v>
      </c>
      <c r="C514" s="33">
        <v>8524868</v>
      </c>
      <c r="D514" s="30">
        <v>41550.627210648148</v>
      </c>
      <c r="E514" s="33">
        <f>IF(выгрузка__22[[#This Row],[Дата активации]]&lt;&gt;"",MONTH(выгрузка__22[[#This Row],[Дата активации]]),0)</f>
        <v>10</v>
      </c>
      <c r="F514" s="30">
        <v>41550.684039351851</v>
      </c>
      <c r="G514" s="33">
        <v>64626</v>
      </c>
      <c r="H514" s="33" t="s">
        <v>10</v>
      </c>
      <c r="I514" s="39" t="s">
        <v>1927</v>
      </c>
      <c r="J514" s="33" t="s">
        <v>1930</v>
      </c>
      <c r="K514" s="33">
        <v>401</v>
      </c>
      <c r="L514" s="33">
        <v>824.5</v>
      </c>
      <c r="M514" s="33">
        <v>1225.5</v>
      </c>
      <c r="N514" s="33" t="s">
        <v>1863</v>
      </c>
      <c r="O514" s="30"/>
      <c r="P514" s="39" t="s">
        <v>40</v>
      </c>
      <c r="Q5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14" s="39">
        <f>IF(выгрузка__22[[#This Row],[Дата регистрации]]="",0,1)</f>
        <v>1</v>
      </c>
      <c r="S514" s="39">
        <f>IF(ISNA(VLOOKUP(выгрузка__22[[#This Row],[ЛС дилера]],'дилеры участники'!A:A,1,0)),0,1)</f>
        <v>0</v>
      </c>
      <c r="T5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4" s="39">
        <f>IF(T514=1,IF(выгрузка__22[[#This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14" s="39" t="s">
        <v>1893</v>
      </c>
      <c r="X5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4" s="48">
        <f>IF(выгрузка__22[[#This Row],[Дата блокировки]]&lt;&gt;"",1,0)</f>
        <v>0</v>
      </c>
    </row>
    <row r="515" spans="1:25" x14ac:dyDescent="0.25">
      <c r="A515" s="30">
        <v>41550.632476851853</v>
      </c>
      <c r="B515" s="46">
        <v>985820</v>
      </c>
      <c r="C515" s="33">
        <v>8524868</v>
      </c>
      <c r="D515" s="30">
        <v>41550.627210648148</v>
      </c>
      <c r="E515" s="33">
        <f>IF(выгрузка__22[[#This Row],[Дата активации]]&lt;&gt;"",MONTH(выгрузка__22[[#This Row],[Дата активации]]),0)</f>
        <v>10</v>
      </c>
      <c r="F515" s="30">
        <v>41550.684039351851</v>
      </c>
      <c r="G515" s="33">
        <v>64626</v>
      </c>
      <c r="H515" s="33" t="s">
        <v>10</v>
      </c>
      <c r="I515" s="39" t="s">
        <v>1924</v>
      </c>
      <c r="J515" s="33" t="s">
        <v>1930</v>
      </c>
      <c r="K515" s="33">
        <v>401</v>
      </c>
      <c r="L515" s="33">
        <v>824.5</v>
      </c>
      <c r="M515" s="33">
        <v>1225.5</v>
      </c>
      <c r="N515" s="33" t="s">
        <v>1863</v>
      </c>
      <c r="O515" s="30"/>
      <c r="P515" s="39" t="s">
        <v>40</v>
      </c>
      <c r="Q5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15" s="39">
        <f>IF(выгрузка__22[[#This Row],[Дата регистрации]]="",0,1)</f>
        <v>1</v>
      </c>
      <c r="S515" s="39">
        <f>IF(ISNA(VLOOKUP(выгрузка__22[[#This Row],[ЛС дилера]],'дилеры участники'!A:A,1,0)),0,1)</f>
        <v>0</v>
      </c>
      <c r="T5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5" s="39">
        <f>IF(T515=1,IF(выгрузка__22[[#This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15" s="39" t="s">
        <v>1893</v>
      </c>
      <c r="X5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5" s="48">
        <f>IF(выгрузка__22[[#This Row],[Дата блокировки]]&lt;&gt;"",1,0)</f>
        <v>0</v>
      </c>
    </row>
    <row r="516" spans="1:25" x14ac:dyDescent="0.25">
      <c r="A516" s="30">
        <v>41562.595416666663</v>
      </c>
      <c r="B516" s="46">
        <v>916888</v>
      </c>
      <c r="C516" s="33">
        <v>1698636</v>
      </c>
      <c r="D516" s="30">
        <v>41550.584594907406</v>
      </c>
      <c r="E516" s="33">
        <f>IF(выгрузка__22[[#This Row],[Дата активации]]&lt;&gt;"",MONTH(выгрузка__22[[#This Row],[Дата активации]]),0)</f>
        <v>10</v>
      </c>
      <c r="F516" s="30">
        <v>41556.128437500003</v>
      </c>
      <c r="G516" s="33">
        <v>64626</v>
      </c>
      <c r="H516" s="33" t="s">
        <v>10</v>
      </c>
      <c r="I516" s="39" t="s">
        <v>1927</v>
      </c>
      <c r="J516" s="33" t="s">
        <v>1926</v>
      </c>
      <c r="K516" s="33">
        <v>30</v>
      </c>
      <c r="L516" s="33">
        <v>0</v>
      </c>
      <c r="M516" s="33">
        <v>30</v>
      </c>
      <c r="N516" s="33" t="s">
        <v>1863</v>
      </c>
      <c r="O516" s="30"/>
      <c r="P516" s="39" t="s">
        <v>37</v>
      </c>
      <c r="Q5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16" s="39">
        <f>IF(выгрузка__22[[#This Row],[Дата регистрации]]="",0,1)</f>
        <v>1</v>
      </c>
      <c r="S516" s="39">
        <f>IF(ISNA(VLOOKUP(выгрузка__22[[#This Row],[ЛС дилера]],'дилеры участники'!A:A,1,0)),0,1)</f>
        <v>0</v>
      </c>
      <c r="T5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6" s="39">
        <f>IF(T516=1,IF(выгрузка__22[[#This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16" s="39" t="s">
        <v>1895</v>
      </c>
      <c r="X5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6" s="48">
        <f>IF(выгрузка__22[[#This Row],[Дата блокировки]]&lt;&gt;"",1,0)</f>
        <v>0</v>
      </c>
    </row>
    <row r="517" spans="1:25" x14ac:dyDescent="0.25">
      <c r="A517" s="30">
        <v>41551.40079861111</v>
      </c>
      <c r="B517" s="46">
        <v>916177</v>
      </c>
      <c r="C517" s="33">
        <v>8524755</v>
      </c>
      <c r="D517" s="30">
        <v>41550.5705787037</v>
      </c>
      <c r="E517" s="33">
        <f>IF(выгрузка__22[[#This Row],[Дата активации]]&lt;&gt;"",MONTH(выгрузка__22[[#This Row],[Дата активации]]),0)</f>
        <v>10</v>
      </c>
      <c r="F517" s="30">
        <v>41556.604178240741</v>
      </c>
      <c r="G517" s="33">
        <v>64626</v>
      </c>
      <c r="H517" s="33" t="s">
        <v>10</v>
      </c>
      <c r="I517" s="39" t="s">
        <v>1924</v>
      </c>
      <c r="J517" s="33" t="s">
        <v>1930</v>
      </c>
      <c r="K517" s="33">
        <v>401</v>
      </c>
      <c r="L517" s="33">
        <v>0</v>
      </c>
      <c r="M517" s="33">
        <v>401</v>
      </c>
      <c r="N517" s="33" t="s">
        <v>1863</v>
      </c>
      <c r="O517" s="30"/>
      <c r="P517" s="39" t="s">
        <v>40</v>
      </c>
      <c r="Q5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17" s="39">
        <f>IF(выгрузка__22[[#This Row],[Дата регистрации]]="",0,1)</f>
        <v>1</v>
      </c>
      <c r="S517" s="39">
        <f>IF(ISNA(VLOOKUP(выгрузка__22[[#This Row],[ЛС дилера]],'дилеры участники'!A:A,1,0)),0,1)</f>
        <v>0</v>
      </c>
      <c r="T5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7" s="39">
        <f>IF(T517=1,IF(выгрузка__22[[#This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17" s="39" t="s">
        <v>1893</v>
      </c>
      <c r="X5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7" s="48">
        <f>IF(выгрузка__22[[#This Row],[Дата блокировки]]&lt;&gt;"",1,0)</f>
        <v>0</v>
      </c>
    </row>
    <row r="518" spans="1:25" x14ac:dyDescent="0.25">
      <c r="A518" s="30">
        <v>41562.499525462961</v>
      </c>
      <c r="B518" s="46">
        <v>985210</v>
      </c>
      <c r="C518" s="33">
        <v>8524755</v>
      </c>
      <c r="D518" s="30">
        <v>41550.5705787037</v>
      </c>
      <c r="E518" s="33">
        <f>IF(выгрузка__22[[#This Row],[Дата активации]]&lt;&gt;"",MONTH(выгрузка__22[[#This Row],[Дата активации]]),0)</f>
        <v>10</v>
      </c>
      <c r="F518" s="30">
        <v>41556.604178240741</v>
      </c>
      <c r="G518" s="33">
        <v>64626</v>
      </c>
      <c r="H518" s="33" t="s">
        <v>10</v>
      </c>
      <c r="I518" s="39" t="s">
        <v>1927</v>
      </c>
      <c r="J518" s="33" t="s">
        <v>1930</v>
      </c>
      <c r="K518" s="33">
        <v>401</v>
      </c>
      <c r="L518" s="33">
        <v>0</v>
      </c>
      <c r="M518" s="33">
        <v>401</v>
      </c>
      <c r="N518" s="33" t="s">
        <v>1863</v>
      </c>
      <c r="O518" s="30"/>
      <c r="P518" s="39" t="s">
        <v>40</v>
      </c>
      <c r="Q5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18" s="39">
        <f>IF(выгрузка__22[[#This Row],[Дата регистрации]]="",0,1)</f>
        <v>1</v>
      </c>
      <c r="S518" s="39">
        <f>IF(ISNA(VLOOKUP(выгрузка__22[[#This Row],[ЛС дилера]],'дилеры участники'!A:A,1,0)),0,1)</f>
        <v>0</v>
      </c>
      <c r="T5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8" s="39">
        <f>IF(T518=1,IF(выгрузка__22[[#This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18" s="39" t="s">
        <v>1893</v>
      </c>
      <c r="X5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8" s="48">
        <f>IF(выгрузка__22[[#This Row],[Дата блокировки]]&lt;&gt;"",1,0)</f>
        <v>0</v>
      </c>
    </row>
    <row r="519" spans="1:25" x14ac:dyDescent="0.25">
      <c r="A519" s="30">
        <v>41556.61314814815</v>
      </c>
      <c r="B519" s="46">
        <v>915339</v>
      </c>
      <c r="C519" s="33">
        <v>1753105</v>
      </c>
      <c r="D519" s="30">
        <v>41550.549166666664</v>
      </c>
      <c r="E519" s="33">
        <f>IF(выгрузка__22[[#This Row],[Дата активации]]&lt;&gt;"",MONTH(выгрузка__22[[#This Row],[Дата активации]]),0)</f>
        <v>10</v>
      </c>
      <c r="F519" s="30"/>
      <c r="G519" s="33">
        <v>64626</v>
      </c>
      <c r="H519" s="33" t="s">
        <v>10</v>
      </c>
      <c r="I519" s="39" t="s">
        <v>1924</v>
      </c>
      <c r="J519" s="33" t="s">
        <v>1931</v>
      </c>
      <c r="K519" s="33">
        <v>30</v>
      </c>
      <c r="L519" s="33">
        <v>0</v>
      </c>
      <c r="M519" s="33">
        <v>30</v>
      </c>
      <c r="N519" s="33" t="s">
        <v>1863</v>
      </c>
      <c r="O519" s="30"/>
      <c r="P519" s="39" t="s">
        <v>30</v>
      </c>
      <c r="Q5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19" s="39">
        <f>IF(выгрузка__22[[#This Row],[Дата регистрации]]="",0,1)</f>
        <v>0</v>
      </c>
      <c r="S519" s="39">
        <f>IF(ISNA(VLOOKUP(выгрузка__22[[#This Row],[ЛС дилера]],'дилеры участники'!A:A,1,0)),0,1)</f>
        <v>0</v>
      </c>
      <c r="T5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19" s="39">
        <f>IF(T519=1,IF(выгрузка__22[[#This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19" s="39" t="s">
        <v>1892</v>
      </c>
      <c r="X5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19" s="48">
        <f>IF(выгрузка__22[[#This Row],[Дата блокировки]]&lt;&gt;"",1,0)</f>
        <v>0</v>
      </c>
    </row>
    <row r="520" spans="1:25" x14ac:dyDescent="0.25">
      <c r="A520" s="30">
        <v>41560.896874999999</v>
      </c>
      <c r="B520" s="46">
        <v>916684</v>
      </c>
      <c r="C520" s="33">
        <v>8548019</v>
      </c>
      <c r="D520" s="30">
        <v>41550.533634259256</v>
      </c>
      <c r="E520" s="33">
        <f>IF(выгрузка__22[[#This Row],[Дата активации]]&lt;&gt;"",MONTH(выгрузка__22[[#This Row],[Дата активации]]),0)</f>
        <v>10</v>
      </c>
      <c r="F520" s="30">
        <v>41559.519074074073</v>
      </c>
      <c r="G520" s="33">
        <v>73902</v>
      </c>
      <c r="H520" s="33" t="s">
        <v>10</v>
      </c>
      <c r="I520" s="39" t="s">
        <v>1927</v>
      </c>
      <c r="J520" s="33" t="s">
        <v>1925</v>
      </c>
      <c r="K520" s="33">
        <v>220</v>
      </c>
      <c r="L520" s="33">
        <v>0</v>
      </c>
      <c r="M520" s="33">
        <v>220</v>
      </c>
      <c r="N520" s="33" t="s">
        <v>1863</v>
      </c>
      <c r="O520" s="30"/>
      <c r="P520" s="39" t="s">
        <v>19</v>
      </c>
      <c r="Q5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0" s="39">
        <f>IF(выгрузка__22[[#This Row],[Дата регистрации]]="",0,1)</f>
        <v>1</v>
      </c>
      <c r="S520" s="39">
        <f>IF(ISNA(VLOOKUP(выгрузка__22[[#This Row],[ЛС дилера]],'дилеры участники'!A:A,1,0)),0,1)</f>
        <v>0</v>
      </c>
      <c r="T5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0" s="39">
        <f>IF(T520=1,IF(выгрузка__22[[#This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20" s="39" t="s">
        <v>1891</v>
      </c>
      <c r="X5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0" s="48">
        <f>IF(выгрузка__22[[#This Row],[Дата блокировки]]&lt;&gt;"",1,0)</f>
        <v>0</v>
      </c>
    </row>
    <row r="521" spans="1:25" x14ac:dyDescent="0.25">
      <c r="A521" s="30">
        <v>41553.726921296293</v>
      </c>
      <c r="B521" s="46">
        <v>915322</v>
      </c>
      <c r="C521" s="33">
        <v>8526256</v>
      </c>
      <c r="D521" s="30">
        <v>41550.45045138889</v>
      </c>
      <c r="E521" s="33">
        <f>IF(выгрузка__22[[#This Row],[Дата активации]]&lt;&gt;"",MONTH(выгрузка__22[[#This Row],[Дата активации]]),0)</f>
        <v>10</v>
      </c>
      <c r="F521" s="30">
        <v>41553.303333333337</v>
      </c>
      <c r="G521" s="33">
        <v>57078</v>
      </c>
      <c r="H521" s="33" t="s">
        <v>11</v>
      </c>
      <c r="I521" s="39" t="s">
        <v>1924</v>
      </c>
      <c r="J521" s="33" t="s">
        <v>1926</v>
      </c>
      <c r="K521" s="33">
        <v>90</v>
      </c>
      <c r="L521" s="33">
        <v>0</v>
      </c>
      <c r="M521" s="33">
        <v>90</v>
      </c>
      <c r="N521" s="33" t="s">
        <v>1863</v>
      </c>
      <c r="O521" s="30"/>
      <c r="P521" s="39" t="s">
        <v>37</v>
      </c>
      <c r="Q5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1" s="39">
        <f>IF(выгрузка__22[[#This Row],[Дата регистрации]]="",0,1)</f>
        <v>1</v>
      </c>
      <c r="S521" s="39">
        <f>IF(ISNA(VLOOKUP(выгрузка__22[[#This Row],[ЛС дилера]],'дилеры участники'!A:A,1,0)),0,1)</f>
        <v>1</v>
      </c>
      <c r="T5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1" s="39">
        <f>IF(T521=1,IF(выгрузка__22[[#This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21" s="39" t="s">
        <v>1895</v>
      </c>
      <c r="X5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1" s="48">
        <f>IF(выгрузка__22[[#This Row],[Дата блокировки]]&lt;&gt;"",1,0)</f>
        <v>0</v>
      </c>
    </row>
    <row r="522" spans="1:25" x14ac:dyDescent="0.25">
      <c r="A522" s="30">
        <v>41554.542453703703</v>
      </c>
      <c r="B522" s="46">
        <v>915322</v>
      </c>
      <c r="C522" s="33">
        <v>8526693</v>
      </c>
      <c r="D522" s="30">
        <v>41550.410393518519</v>
      </c>
      <c r="E522" s="33">
        <f>IF(выгрузка__22[[#This Row],[Дата активации]]&lt;&gt;"",MONTH(выгрузка__22[[#This Row],[Дата активации]]),0)</f>
        <v>10</v>
      </c>
      <c r="F522" s="30">
        <v>41554.516759259262</v>
      </c>
      <c r="G522" s="33">
        <v>57078</v>
      </c>
      <c r="H522" s="33" t="s">
        <v>11</v>
      </c>
      <c r="I522" s="39" t="s">
        <v>1924</v>
      </c>
      <c r="J522" s="33" t="s">
        <v>1926</v>
      </c>
      <c r="K522" s="33">
        <v>90</v>
      </c>
      <c r="L522" s="33">
        <v>0</v>
      </c>
      <c r="M522" s="33">
        <v>90</v>
      </c>
      <c r="N522" s="33" t="s">
        <v>1863</v>
      </c>
      <c r="O522" s="30"/>
      <c r="P522" s="39" t="s">
        <v>37</v>
      </c>
      <c r="Q5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2" s="39">
        <f>IF(выгрузка__22[[#This Row],[Дата регистрации]]="",0,1)</f>
        <v>1</v>
      </c>
      <c r="S522" s="39">
        <f>IF(ISNA(VLOOKUP(выгрузка__22[[#This Row],[ЛС дилера]],'дилеры участники'!A:A,1,0)),0,1)</f>
        <v>1</v>
      </c>
      <c r="T5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2" s="39">
        <f>IF(T522=1,IF(выгрузка__22[[#This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22" s="39" t="s">
        <v>1895</v>
      </c>
      <c r="X5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2" s="48">
        <f>IF(выгрузка__22[[#This Row],[Дата блокировки]]&lt;&gt;"",1,0)</f>
        <v>0</v>
      </c>
    </row>
    <row r="523" spans="1:25" x14ac:dyDescent="0.25">
      <c r="A523" s="30">
        <v>41551.399189814816</v>
      </c>
      <c r="B523" s="46">
        <v>916177</v>
      </c>
      <c r="C523" s="33">
        <v>8524779</v>
      </c>
      <c r="D523" s="30">
        <v>41550.3905787037</v>
      </c>
      <c r="E523" s="33">
        <f>IF(выгрузка__22[[#This Row],[Дата активации]]&lt;&gt;"",MONTH(выгрузка__22[[#This Row],[Дата активации]]),0)</f>
        <v>10</v>
      </c>
      <c r="F523" s="30">
        <v>41556.606006944443</v>
      </c>
      <c r="G523" s="33">
        <v>64626</v>
      </c>
      <c r="H523" s="33" t="s">
        <v>10</v>
      </c>
      <c r="I523" s="39" t="s">
        <v>1924</v>
      </c>
      <c r="J523" s="33" t="s">
        <v>1930</v>
      </c>
      <c r="K523" s="33">
        <v>401</v>
      </c>
      <c r="L523" s="33">
        <v>0</v>
      </c>
      <c r="M523" s="33">
        <v>401</v>
      </c>
      <c r="N523" s="33" t="s">
        <v>1863</v>
      </c>
      <c r="O523" s="30"/>
      <c r="P523" s="39" t="s">
        <v>40</v>
      </c>
      <c r="Q5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3" s="39">
        <f>IF(выгрузка__22[[#This Row],[Дата регистрации]]="",0,1)</f>
        <v>1</v>
      </c>
      <c r="S523" s="39">
        <f>IF(ISNA(VLOOKUP(выгрузка__22[[#This Row],[ЛС дилера]],'дилеры участники'!A:A,1,0)),0,1)</f>
        <v>0</v>
      </c>
      <c r="T5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3" s="39">
        <f>IF(T523=1,IF(выгрузка__22[[#This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23" s="39" t="s">
        <v>1893</v>
      </c>
      <c r="X5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3" s="48">
        <f>IF(выгрузка__22[[#This Row],[Дата блокировки]]&lt;&gt;"",1,0)</f>
        <v>0</v>
      </c>
    </row>
    <row r="524" spans="1:25" x14ac:dyDescent="0.25">
      <c r="A524" s="30">
        <v>41562.499618055554</v>
      </c>
      <c r="B524" s="46">
        <v>985210</v>
      </c>
      <c r="C524" s="33">
        <v>8524779</v>
      </c>
      <c r="D524" s="30">
        <v>41550.3905787037</v>
      </c>
      <c r="E524" s="33">
        <f>IF(выгрузка__22[[#This Row],[Дата активации]]&lt;&gt;"",MONTH(выгрузка__22[[#This Row],[Дата активации]]),0)</f>
        <v>10</v>
      </c>
      <c r="F524" s="30">
        <v>41556.606006944443</v>
      </c>
      <c r="G524" s="33">
        <v>64626</v>
      </c>
      <c r="H524" s="33" t="s">
        <v>10</v>
      </c>
      <c r="I524" s="39" t="s">
        <v>1927</v>
      </c>
      <c r="J524" s="33" t="s">
        <v>1930</v>
      </c>
      <c r="K524" s="33">
        <v>401</v>
      </c>
      <c r="L524" s="33">
        <v>0</v>
      </c>
      <c r="M524" s="33">
        <v>401</v>
      </c>
      <c r="N524" s="33" t="s">
        <v>1863</v>
      </c>
      <c r="O524" s="30"/>
      <c r="P524" s="39" t="s">
        <v>40</v>
      </c>
      <c r="Q5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24" s="39">
        <f>IF(выгрузка__22[[#This Row],[Дата регистрации]]="",0,1)</f>
        <v>1</v>
      </c>
      <c r="S524" s="39">
        <f>IF(ISNA(VLOOKUP(выгрузка__22[[#This Row],[ЛС дилера]],'дилеры участники'!A:A,1,0)),0,1)</f>
        <v>0</v>
      </c>
      <c r="T5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4" s="39">
        <f>IF(T524=1,IF(выгрузка__22[[#This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24" s="39" t="s">
        <v>1893</v>
      </c>
      <c r="X5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4" s="48">
        <f>IF(выгрузка__22[[#This Row],[Дата блокировки]]&lt;&gt;"",1,0)</f>
        <v>0</v>
      </c>
    </row>
    <row r="525" spans="1:25" x14ac:dyDescent="0.25">
      <c r="A525" s="30">
        <v>41556.604155092595</v>
      </c>
      <c r="B525" s="46">
        <v>915339</v>
      </c>
      <c r="C525" s="33">
        <v>1753100</v>
      </c>
      <c r="D525" s="30">
        <v>41550.385335648149</v>
      </c>
      <c r="E525" s="33">
        <f>IF(выгрузка__22[[#This Row],[Дата активации]]&lt;&gt;"",MONTH(выгрузка__22[[#This Row],[Дата активации]]),0)</f>
        <v>10</v>
      </c>
      <c r="F525" s="30"/>
      <c r="G525" s="33">
        <v>64626</v>
      </c>
      <c r="H525" s="33" t="s">
        <v>10</v>
      </c>
      <c r="I525" s="39" t="s">
        <v>1924</v>
      </c>
      <c r="J525" s="33" t="s">
        <v>1931</v>
      </c>
      <c r="K525" s="33">
        <v>30</v>
      </c>
      <c r="L525" s="33">
        <v>0</v>
      </c>
      <c r="M525" s="33">
        <v>30</v>
      </c>
      <c r="N525" s="33" t="s">
        <v>1863</v>
      </c>
      <c r="O525" s="30"/>
      <c r="P525" s="39" t="s">
        <v>30</v>
      </c>
      <c r="Q5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5" s="39">
        <f>IF(выгрузка__22[[#This Row],[Дата регистрации]]="",0,1)</f>
        <v>0</v>
      </c>
      <c r="S525" s="39">
        <f>IF(ISNA(VLOOKUP(выгрузка__22[[#This Row],[ЛС дилера]],'дилеры участники'!A:A,1,0)),0,1)</f>
        <v>0</v>
      </c>
      <c r="T5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5" s="39">
        <f>IF(T525=1,IF(выгрузка__22[[#This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25" s="39" t="s">
        <v>1892</v>
      </c>
      <c r="X5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5" s="48">
        <f>IF(выгрузка__22[[#This Row],[Дата блокировки]]&lt;&gt;"",1,0)</f>
        <v>0</v>
      </c>
    </row>
    <row r="526" spans="1:25" x14ac:dyDescent="0.25">
      <c r="A526" s="30">
        <v>41554.645162037035</v>
      </c>
      <c r="B526" s="46">
        <v>910470</v>
      </c>
      <c r="C526" s="33">
        <v>1698428</v>
      </c>
      <c r="D526" s="30">
        <v>41549.968194444446</v>
      </c>
      <c r="E526" s="33">
        <f>IF(выгрузка__22[[#This Row],[Дата активации]]&lt;&gt;"",MONTH(выгрузка__22[[#This Row],[Дата активации]]),0)</f>
        <v>10</v>
      </c>
      <c r="F526" s="30">
        <v>41556.230706018519</v>
      </c>
      <c r="G526" s="33">
        <v>64626</v>
      </c>
      <c r="H526" s="33" t="s">
        <v>10</v>
      </c>
      <c r="I526" s="39" t="s">
        <v>1924</v>
      </c>
      <c r="J526" s="33" t="s">
        <v>1926</v>
      </c>
      <c r="K526" s="33">
        <v>30</v>
      </c>
      <c r="L526" s="33">
        <v>0</v>
      </c>
      <c r="M526" s="33">
        <v>30</v>
      </c>
      <c r="N526" s="33" t="s">
        <v>1863</v>
      </c>
      <c r="O526" s="30"/>
      <c r="P526" s="39" t="s">
        <v>37</v>
      </c>
      <c r="Q5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6" s="39">
        <f>IF(выгрузка__22[[#This Row],[Дата регистрации]]="",0,1)</f>
        <v>1</v>
      </c>
      <c r="S526" s="39">
        <f>IF(ISNA(VLOOKUP(выгрузка__22[[#This Row],[ЛС дилера]],'дилеры участники'!A:A,1,0)),0,1)</f>
        <v>0</v>
      </c>
      <c r="T5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6" s="39">
        <f>IF(T526=1,IF(выгрузка__22[[#This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26" s="39" t="s">
        <v>1895</v>
      </c>
      <c r="X5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6" s="48">
        <f>IF(выгрузка__22[[#This Row],[Дата блокировки]]&lt;&gt;"",1,0)</f>
        <v>0</v>
      </c>
    </row>
    <row r="527" spans="1:25" x14ac:dyDescent="0.25">
      <c r="A527" s="30">
        <v>41562.589641203704</v>
      </c>
      <c r="B527" s="46">
        <v>916512</v>
      </c>
      <c r="C527" s="33">
        <v>1698428</v>
      </c>
      <c r="D527" s="30">
        <v>41549.968194444446</v>
      </c>
      <c r="E527" s="33">
        <f>IF(выгрузка__22[[#This Row],[Дата активации]]&lt;&gt;"",MONTH(выгрузка__22[[#This Row],[Дата активации]]),0)</f>
        <v>10</v>
      </c>
      <c r="F527" s="30">
        <v>41556.230706018519</v>
      </c>
      <c r="G527" s="33">
        <v>64626</v>
      </c>
      <c r="H527" s="33" t="s">
        <v>10</v>
      </c>
      <c r="I527" s="39" t="s">
        <v>1927</v>
      </c>
      <c r="J527" s="33" t="s">
        <v>1926</v>
      </c>
      <c r="K527" s="33">
        <v>30</v>
      </c>
      <c r="L527" s="33">
        <v>0</v>
      </c>
      <c r="M527" s="33">
        <v>30</v>
      </c>
      <c r="N527" s="33" t="s">
        <v>1863</v>
      </c>
      <c r="O527" s="30"/>
      <c r="P527" s="39" t="s">
        <v>37</v>
      </c>
      <c r="Q5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27" s="39">
        <f>IF(выгрузка__22[[#This Row],[Дата регистрации]]="",0,1)</f>
        <v>1</v>
      </c>
      <c r="S527" s="39">
        <f>IF(ISNA(VLOOKUP(выгрузка__22[[#This Row],[ЛС дилера]],'дилеры участники'!A:A,1,0)),0,1)</f>
        <v>0</v>
      </c>
      <c r="T5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7" s="39">
        <f>IF(T527=1,IF(выгрузка__22[[#This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27" s="39" t="s">
        <v>1895</v>
      </c>
      <c r="X5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7" s="48">
        <f>IF(выгрузка__22[[#This Row],[Дата блокировки]]&lt;&gt;"",1,0)</f>
        <v>0</v>
      </c>
    </row>
    <row r="528" spans="1:25" x14ac:dyDescent="0.25">
      <c r="A528" s="30">
        <v>41556.589224537034</v>
      </c>
      <c r="B528" s="46">
        <v>910476</v>
      </c>
      <c r="C528" s="33">
        <v>8544231</v>
      </c>
      <c r="D528" s="30">
        <v>41549.877245370371</v>
      </c>
      <c r="E528" s="33">
        <f>IF(выгрузка__22[[#This Row],[Дата активации]]&lt;&gt;"",MONTH(выгрузка__22[[#This Row],[Дата активации]]),0)</f>
        <v>10</v>
      </c>
      <c r="F528" s="30"/>
      <c r="G528" s="33">
        <v>64628</v>
      </c>
      <c r="H528" s="33" t="s">
        <v>10</v>
      </c>
      <c r="I528" s="39" t="s">
        <v>1927</v>
      </c>
      <c r="J528" s="33" t="s">
        <v>1925</v>
      </c>
      <c r="K528" s="33">
        <v>30</v>
      </c>
      <c r="L528" s="33">
        <v>200</v>
      </c>
      <c r="M528" s="33">
        <v>230</v>
      </c>
      <c r="N528" s="33" t="s">
        <v>1863</v>
      </c>
      <c r="O528" s="30"/>
      <c r="P528" s="39" t="s">
        <v>19</v>
      </c>
      <c r="Q5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8" s="39">
        <f>IF(выгрузка__22[[#This Row],[Дата регистрации]]="",0,1)</f>
        <v>0</v>
      </c>
      <c r="S528" s="39">
        <f>IF(ISNA(VLOOKUP(выгрузка__22[[#This Row],[ЛС дилера]],'дилеры участники'!A:A,1,0)),0,1)</f>
        <v>0</v>
      </c>
      <c r="T5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8" s="39">
        <f>IF(T528=1,IF(выгрузка__22[[#This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28" s="39" t="s">
        <v>1891</v>
      </c>
      <c r="X5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8" s="48">
        <f>IF(выгрузка__22[[#This Row],[Дата блокировки]]&lt;&gt;"",1,0)</f>
        <v>0</v>
      </c>
    </row>
    <row r="529" spans="1:25" x14ac:dyDescent="0.25">
      <c r="A529" s="30">
        <v>41555.668425925927</v>
      </c>
      <c r="B529" s="46">
        <v>910466</v>
      </c>
      <c r="C529" s="33">
        <v>8547613</v>
      </c>
      <c r="D529" s="30">
        <v>41549.859525462962</v>
      </c>
      <c r="E529" s="33">
        <f>IF(выгрузка__22[[#This Row],[Дата активации]]&lt;&gt;"",MONTH(выгрузка__22[[#This Row],[Дата активации]]),0)</f>
        <v>10</v>
      </c>
      <c r="F529" s="30"/>
      <c r="G529" s="33">
        <v>64628</v>
      </c>
      <c r="H529" s="33" t="s">
        <v>10</v>
      </c>
      <c r="I529" s="39" t="s">
        <v>1924</v>
      </c>
      <c r="J529" s="33" t="s">
        <v>1926</v>
      </c>
      <c r="K529" s="33">
        <v>30</v>
      </c>
      <c r="L529" s="33">
        <v>0</v>
      </c>
      <c r="M529" s="33">
        <v>30</v>
      </c>
      <c r="N529" s="33" t="s">
        <v>1863</v>
      </c>
      <c r="O529" s="30"/>
      <c r="P529" s="39" t="s">
        <v>37</v>
      </c>
      <c r="Q5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29" s="39">
        <f>IF(выгрузка__22[[#This Row],[Дата регистрации]]="",0,1)</f>
        <v>0</v>
      </c>
      <c r="S529" s="39">
        <f>IF(ISNA(VLOOKUP(выгрузка__22[[#This Row],[ЛС дилера]],'дилеры участники'!A:A,1,0)),0,1)</f>
        <v>0</v>
      </c>
      <c r="T5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29" s="39">
        <f>IF(T529=1,IF(выгрузка__22[[#This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29" s="39" t="s">
        <v>1895</v>
      </c>
      <c r="X5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29" s="48">
        <f>IF(выгрузка__22[[#This Row],[Дата блокировки]]&lt;&gt;"",1,0)</f>
        <v>0</v>
      </c>
    </row>
    <row r="530" spans="1:25" x14ac:dyDescent="0.25">
      <c r="A530" s="30">
        <v>41549.383912037039</v>
      </c>
      <c r="B530" s="46">
        <v>916531</v>
      </c>
      <c r="C530" s="33">
        <v>8542621</v>
      </c>
      <c r="D530" s="30">
        <v>41549.835428240738</v>
      </c>
      <c r="E530" s="33">
        <f>IF(выгрузка__22[[#This Row],[Дата активации]]&lt;&gt;"",MONTH(выгрузка__22[[#This Row],[Дата активации]]),0)</f>
        <v>10</v>
      </c>
      <c r="F530" s="30">
        <v>41560.794340277775</v>
      </c>
      <c r="G530" s="33">
        <v>64616</v>
      </c>
      <c r="H530" s="33" t="s">
        <v>10</v>
      </c>
      <c r="I530" s="39" t="s">
        <v>1924</v>
      </c>
      <c r="J530" s="33" t="s">
        <v>1925</v>
      </c>
      <c r="K530" s="33">
        <v>220</v>
      </c>
      <c r="L530" s="33">
        <v>100</v>
      </c>
      <c r="M530" s="33">
        <v>320</v>
      </c>
      <c r="N530" s="33" t="s">
        <v>1863</v>
      </c>
      <c r="O530" s="30"/>
      <c r="P530" s="39" t="s">
        <v>19</v>
      </c>
      <c r="Q5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0" s="39">
        <f>IF(выгрузка__22[[#This Row],[Дата регистрации]]="",0,1)</f>
        <v>1</v>
      </c>
      <c r="S530" s="39">
        <f>IF(ISNA(VLOOKUP(выгрузка__22[[#This Row],[ЛС дилера]],'дилеры участники'!A:A,1,0)),0,1)</f>
        <v>1</v>
      </c>
      <c r="T5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0" s="39">
        <f>IF(T530=1,IF(выгрузка__22[[#This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30" s="39" t="s">
        <v>1891</v>
      </c>
      <c r="X5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0" s="48">
        <f>IF(выгрузка__22[[#This Row],[Дата блокировки]]&lt;&gt;"",1,0)</f>
        <v>0</v>
      </c>
    </row>
    <row r="531" spans="1:25" x14ac:dyDescent="0.25">
      <c r="A531" s="30">
        <v>41561.96199074074</v>
      </c>
      <c r="B531" s="46">
        <v>916888</v>
      </c>
      <c r="C531" s="33">
        <v>8527006</v>
      </c>
      <c r="D531" s="30">
        <v>41549.778252314813</v>
      </c>
      <c r="E531" s="33">
        <f>IF(выгрузка__22[[#This Row],[Дата активации]]&lt;&gt;"",MONTH(выгрузка__22[[#This Row],[Дата активации]]),0)</f>
        <v>10</v>
      </c>
      <c r="F531" s="30"/>
      <c r="G531" s="33">
        <v>64626</v>
      </c>
      <c r="H531" s="33" t="s">
        <v>10</v>
      </c>
      <c r="I531" s="39" t="s">
        <v>1927</v>
      </c>
      <c r="J531" s="33" t="s">
        <v>1925</v>
      </c>
      <c r="K531" s="33">
        <v>30</v>
      </c>
      <c r="L531" s="33">
        <v>0</v>
      </c>
      <c r="M531" s="33">
        <v>30</v>
      </c>
      <c r="N531" s="33" t="s">
        <v>1863</v>
      </c>
      <c r="O531" s="30"/>
      <c r="P531" s="39" t="s">
        <v>19</v>
      </c>
      <c r="Q5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1" s="39">
        <f>IF(выгрузка__22[[#This Row],[Дата регистрации]]="",0,1)</f>
        <v>0</v>
      </c>
      <c r="S531" s="39">
        <f>IF(ISNA(VLOOKUP(выгрузка__22[[#This Row],[ЛС дилера]],'дилеры участники'!A:A,1,0)),0,1)</f>
        <v>0</v>
      </c>
      <c r="T5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1" s="39">
        <f>IF(T531=1,IF(выгрузка__22[[#This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31" s="39" t="s">
        <v>1891</v>
      </c>
      <c r="X5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1" s="48">
        <f>IF(выгрузка__22[[#This Row],[Дата блокировки]]&lt;&gt;"",1,0)</f>
        <v>0</v>
      </c>
    </row>
    <row r="532" spans="1:25" x14ac:dyDescent="0.25">
      <c r="A532" s="30">
        <v>41549.755162037036</v>
      </c>
      <c r="B532" s="46">
        <v>915276</v>
      </c>
      <c r="C532" s="33">
        <v>8543906</v>
      </c>
      <c r="D532" s="30">
        <v>41549.767175925925</v>
      </c>
      <c r="E532" s="33">
        <f>IF(выгрузка__22[[#This Row],[Дата активации]]&lt;&gt;"",MONTH(выгрузка__22[[#This Row],[Дата активации]]),0)</f>
        <v>10</v>
      </c>
      <c r="F532" s="30">
        <v>41549.77847222222</v>
      </c>
      <c r="G532" s="33">
        <v>79956</v>
      </c>
      <c r="H532" s="33" t="s">
        <v>10</v>
      </c>
      <c r="I532" s="39" t="s">
        <v>1924</v>
      </c>
      <c r="J532" s="33" t="s">
        <v>1931</v>
      </c>
      <c r="K532" s="33">
        <v>30</v>
      </c>
      <c r="L532" s="33">
        <v>0</v>
      </c>
      <c r="M532" s="33">
        <v>30</v>
      </c>
      <c r="N532" s="33" t="s">
        <v>1863</v>
      </c>
      <c r="O532" s="30"/>
      <c r="P532" s="39" t="s">
        <v>30</v>
      </c>
      <c r="Q5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2" s="39">
        <f>IF(выгрузка__22[[#This Row],[Дата регистрации]]="",0,1)</f>
        <v>1</v>
      </c>
      <c r="S532" s="39">
        <f>IF(ISNA(VLOOKUP(выгрузка__22[[#This Row],[ЛС дилера]],'дилеры участники'!A:A,1,0)),0,1)</f>
        <v>1</v>
      </c>
      <c r="T5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2" s="39">
        <f>IF(T532=1,IF(выгрузка__22[[#This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32" s="39" t="s">
        <v>1892</v>
      </c>
      <c r="X5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2" s="48">
        <f>IF(выгрузка__22[[#This Row],[Дата блокировки]]&lt;&gt;"",1,0)</f>
        <v>0</v>
      </c>
    </row>
    <row r="533" spans="1:25" x14ac:dyDescent="0.25">
      <c r="A533" s="30">
        <v>41550.468229166669</v>
      </c>
      <c r="B533" s="46">
        <v>910464</v>
      </c>
      <c r="C533" s="33">
        <v>8527299</v>
      </c>
      <c r="D533" s="30">
        <v>41549.729618055557</v>
      </c>
      <c r="E533" s="33">
        <f>IF(выгрузка__22[[#This Row],[Дата активации]]&lt;&gt;"",MONTH(выгрузка__22[[#This Row],[Дата активации]]),0)</f>
        <v>10</v>
      </c>
      <c r="F533" s="30"/>
      <c r="G533" s="33">
        <v>64616</v>
      </c>
      <c r="H533" s="33" t="s">
        <v>10</v>
      </c>
      <c r="I533" s="39" t="s">
        <v>1924</v>
      </c>
      <c r="J533" s="33" t="s">
        <v>1925</v>
      </c>
      <c r="K533" s="33">
        <v>30</v>
      </c>
      <c r="L533" s="33">
        <v>209</v>
      </c>
      <c r="M533" s="33">
        <v>239</v>
      </c>
      <c r="N533" s="33" t="s">
        <v>1863</v>
      </c>
      <c r="O533" s="30"/>
      <c r="P533" s="39" t="s">
        <v>19</v>
      </c>
      <c r="Q5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3" s="39">
        <f>IF(выгрузка__22[[#This Row],[Дата регистрации]]="",0,1)</f>
        <v>0</v>
      </c>
      <c r="S533" s="39">
        <f>IF(ISNA(VLOOKUP(выгрузка__22[[#This Row],[ЛС дилера]],'дилеры участники'!A:A,1,0)),0,1)</f>
        <v>1</v>
      </c>
      <c r="T5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3" s="39">
        <f>IF(T533=1,IF(выгрузка__22[[#This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33" s="39" t="s">
        <v>1891</v>
      </c>
      <c r="X5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3" s="48">
        <f>IF(выгрузка__22[[#This Row],[Дата блокировки]]&lt;&gt;"",1,0)</f>
        <v>0</v>
      </c>
    </row>
    <row r="534" spans="1:25" x14ac:dyDescent="0.25">
      <c r="A534" s="30">
        <v>41562.597962962966</v>
      </c>
      <c r="B534" s="46">
        <v>916888</v>
      </c>
      <c r="C534" s="33">
        <v>1698727</v>
      </c>
      <c r="D534" s="30">
        <v>41549.719224537039</v>
      </c>
      <c r="E534" s="33">
        <f>IF(выгрузка__22[[#This Row],[Дата активации]]&lt;&gt;"",MONTH(выгрузка__22[[#This Row],[Дата активации]]),0)</f>
        <v>10</v>
      </c>
      <c r="F534" s="30">
        <v>41556.128287037034</v>
      </c>
      <c r="G534" s="33">
        <v>64626</v>
      </c>
      <c r="H534" s="33" t="s">
        <v>10</v>
      </c>
      <c r="I534" s="39" t="s">
        <v>1927</v>
      </c>
      <c r="J534" s="33" t="s">
        <v>1926</v>
      </c>
      <c r="K534" s="33">
        <v>30</v>
      </c>
      <c r="L534" s="33">
        <v>0</v>
      </c>
      <c r="M534" s="33">
        <v>30</v>
      </c>
      <c r="N534" s="33" t="s">
        <v>1863</v>
      </c>
      <c r="O534" s="30"/>
      <c r="P534" s="39" t="s">
        <v>37</v>
      </c>
      <c r="Q5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34" s="39">
        <f>IF(выгрузка__22[[#This Row],[Дата регистрации]]="",0,1)</f>
        <v>1</v>
      </c>
      <c r="S534" s="39">
        <f>IF(ISNA(VLOOKUP(выгрузка__22[[#This Row],[ЛС дилера]],'дилеры участники'!A:A,1,0)),0,1)</f>
        <v>0</v>
      </c>
      <c r="T5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4" s="39">
        <f>IF(T534=1,IF(выгрузка__22[[#This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34" s="39" t="s">
        <v>1895</v>
      </c>
      <c r="X5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4" s="48">
        <f>IF(выгрузка__22[[#This Row],[Дата блокировки]]&lt;&gt;"",1,0)</f>
        <v>0</v>
      </c>
    </row>
    <row r="535" spans="1:25" x14ac:dyDescent="0.25">
      <c r="A535" s="30">
        <v>41561.973275462966</v>
      </c>
      <c r="B535" s="46">
        <v>985504</v>
      </c>
      <c r="C535" s="33">
        <v>1699892</v>
      </c>
      <c r="D535" s="30">
        <v>41549.686481481483</v>
      </c>
      <c r="E535" s="33">
        <f>IF(выгрузка__22[[#This Row],[Дата активации]]&lt;&gt;"",MONTH(выгрузка__22[[#This Row],[Дата активации]]),0)</f>
        <v>10</v>
      </c>
      <c r="F535" s="30">
        <v>41556.214259259257</v>
      </c>
      <c r="G535" s="33">
        <v>64626</v>
      </c>
      <c r="H535" s="33" t="s">
        <v>10</v>
      </c>
      <c r="I535" s="39" t="s">
        <v>1927</v>
      </c>
      <c r="J535" s="33" t="s">
        <v>1925</v>
      </c>
      <c r="K535" s="33">
        <v>30</v>
      </c>
      <c r="L535" s="33">
        <v>390</v>
      </c>
      <c r="M535" s="33">
        <v>420</v>
      </c>
      <c r="N535" s="33" t="s">
        <v>1863</v>
      </c>
      <c r="O535" s="30"/>
      <c r="P535" s="39" t="s">
        <v>19</v>
      </c>
      <c r="Q5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5" s="39">
        <f>IF(выгрузка__22[[#This Row],[Дата регистрации]]="",0,1)</f>
        <v>1</v>
      </c>
      <c r="S535" s="39">
        <f>IF(ISNA(VLOOKUP(выгрузка__22[[#This Row],[ЛС дилера]],'дилеры участники'!A:A,1,0)),0,1)</f>
        <v>0</v>
      </c>
      <c r="T5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5" s="39">
        <f>IF(T535=1,IF(выгрузка__22[[#This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35" s="39" t="s">
        <v>1891</v>
      </c>
      <c r="X5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5" s="48">
        <f>IF(выгрузка__22[[#This Row],[Дата блокировки]]&lt;&gt;"",1,0)</f>
        <v>0</v>
      </c>
    </row>
    <row r="536" spans="1:25" x14ac:dyDescent="0.25">
      <c r="A536" s="30">
        <v>41556.620787037034</v>
      </c>
      <c r="B536" s="46">
        <v>915339</v>
      </c>
      <c r="C536" s="33">
        <v>1755161</v>
      </c>
      <c r="D536" s="30">
        <v>41549.686307870368</v>
      </c>
      <c r="E536" s="33">
        <f>IF(выгрузка__22[[#This Row],[Дата активации]]&lt;&gt;"",MONTH(выгрузка__22[[#This Row],[Дата активации]]),0)</f>
        <v>10</v>
      </c>
      <c r="F536" s="30"/>
      <c r="G536" s="33">
        <v>64626</v>
      </c>
      <c r="H536" s="33" t="s">
        <v>10</v>
      </c>
      <c r="I536" s="39" t="s">
        <v>1927</v>
      </c>
      <c r="J536" s="33" t="s">
        <v>1929</v>
      </c>
      <c r="K536" s="33">
        <v>30</v>
      </c>
      <c r="L536" s="33">
        <v>500</v>
      </c>
      <c r="M536" s="33">
        <v>530</v>
      </c>
      <c r="N536" s="33" t="s">
        <v>1863</v>
      </c>
      <c r="O536" s="30"/>
      <c r="P536" s="39" t="s">
        <v>14</v>
      </c>
      <c r="Q5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6" s="39">
        <f>IF(выгрузка__22[[#This Row],[Дата регистрации]]="",0,1)</f>
        <v>0</v>
      </c>
      <c r="S536" s="39">
        <f>IF(ISNA(VLOOKUP(выгрузка__22[[#This Row],[ЛС дилера]],'дилеры участники'!A:A,1,0)),0,1)</f>
        <v>0</v>
      </c>
      <c r="T5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6" s="39">
        <f>IF(T536=1,IF(выгрузка__22[[#This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536" s="39" t="s">
        <v>1894</v>
      </c>
      <c r="X5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6" s="48">
        <f>IF(выгрузка__22[[#This Row],[Дата блокировки]]&lt;&gt;"",1,0)</f>
        <v>0</v>
      </c>
    </row>
    <row r="537" spans="1:25" x14ac:dyDescent="0.25">
      <c r="A537" s="30">
        <v>41553.72519675926</v>
      </c>
      <c r="B537" s="46">
        <v>915322</v>
      </c>
      <c r="C537" s="33">
        <v>8526245</v>
      </c>
      <c r="D537" s="30">
        <v>41549.657430555555</v>
      </c>
      <c r="E537" s="33">
        <f>IF(выгрузка__22[[#This Row],[Дата активации]]&lt;&gt;"",MONTH(выгрузка__22[[#This Row],[Дата активации]]),0)</f>
        <v>10</v>
      </c>
      <c r="F537" s="30">
        <v>41550.323541666665</v>
      </c>
      <c r="G537" s="33">
        <v>57078</v>
      </c>
      <c r="H537" s="33" t="s">
        <v>11</v>
      </c>
      <c r="I537" s="39" t="s">
        <v>1924</v>
      </c>
      <c r="J537" s="33" t="s">
        <v>1926</v>
      </c>
      <c r="K537" s="33">
        <v>90</v>
      </c>
      <c r="L537" s="33">
        <v>0</v>
      </c>
      <c r="M537" s="33">
        <v>90</v>
      </c>
      <c r="N537" s="33" t="s">
        <v>1863</v>
      </c>
      <c r="O537" s="30"/>
      <c r="P537" s="39" t="s">
        <v>37</v>
      </c>
      <c r="Q5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7" s="39">
        <f>IF(выгрузка__22[[#This Row],[Дата регистрации]]="",0,1)</f>
        <v>1</v>
      </c>
      <c r="S537" s="39">
        <f>IF(ISNA(VLOOKUP(выгрузка__22[[#This Row],[ЛС дилера]],'дилеры участники'!A:A,1,0)),0,1)</f>
        <v>1</v>
      </c>
      <c r="T5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7" s="39">
        <f>IF(T537=1,IF(выгрузка__22[[#This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37" s="39" t="s">
        <v>1895</v>
      </c>
      <c r="X5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7" s="48">
        <f>IF(выгрузка__22[[#This Row],[Дата блокировки]]&lt;&gt;"",1,0)</f>
        <v>0</v>
      </c>
    </row>
    <row r="538" spans="1:25" x14ac:dyDescent="0.25">
      <c r="A538" s="30">
        <v>41549.86414351852</v>
      </c>
      <c r="B538" s="46">
        <v>916534</v>
      </c>
      <c r="C538" s="33">
        <v>1698363</v>
      </c>
      <c r="D538" s="30">
        <v>41549.639062499999</v>
      </c>
      <c r="E538" s="33">
        <f>IF(выгрузка__22[[#This Row],[Дата активации]]&lt;&gt;"",MONTH(выгрузка__22[[#This Row],[Дата активации]]),0)</f>
        <v>10</v>
      </c>
      <c r="F538" s="30">
        <v>41556.149421296293</v>
      </c>
      <c r="G538" s="33">
        <v>64626</v>
      </c>
      <c r="H538" s="33" t="s">
        <v>10</v>
      </c>
      <c r="I538" s="39" t="s">
        <v>1924</v>
      </c>
      <c r="J538" s="33" t="s">
        <v>1931</v>
      </c>
      <c r="K538" s="33">
        <v>30</v>
      </c>
      <c r="L538" s="33">
        <v>0</v>
      </c>
      <c r="M538" s="33">
        <v>30</v>
      </c>
      <c r="N538" s="33" t="s">
        <v>1863</v>
      </c>
      <c r="O538" s="30"/>
      <c r="P538" s="39" t="s">
        <v>30</v>
      </c>
      <c r="Q5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8" s="39">
        <f>IF(выгрузка__22[[#This Row],[Дата регистрации]]="",0,1)</f>
        <v>1</v>
      </c>
      <c r="S538" s="39">
        <f>IF(ISNA(VLOOKUP(выгрузка__22[[#This Row],[ЛС дилера]],'дилеры участники'!A:A,1,0)),0,1)</f>
        <v>0</v>
      </c>
      <c r="T5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8" s="39">
        <f>IF(T538=1,IF(выгрузка__22[[#This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38" s="39" t="s">
        <v>1892</v>
      </c>
      <c r="X5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8" s="48">
        <f>IF(выгрузка__22[[#This Row],[Дата блокировки]]&lt;&gt;"",1,0)</f>
        <v>0</v>
      </c>
    </row>
    <row r="539" spans="1:25" x14ac:dyDescent="0.25">
      <c r="A539" s="30">
        <v>41555.622361111113</v>
      </c>
      <c r="B539" s="46">
        <v>916658</v>
      </c>
      <c r="C539" s="33">
        <v>1753417</v>
      </c>
      <c r="D539" s="30">
        <v>41549.634201388886</v>
      </c>
      <c r="E539" s="33">
        <f>IF(выгрузка__22[[#This Row],[Дата активации]]&lt;&gt;"",MONTH(выгрузка__22[[#This Row],[Дата активации]]),0)</f>
        <v>10</v>
      </c>
      <c r="F539" s="30"/>
      <c r="G539" s="33">
        <v>64628</v>
      </c>
      <c r="H539" s="33" t="s">
        <v>10</v>
      </c>
      <c r="I539" s="39" t="s">
        <v>1924</v>
      </c>
      <c r="J539" s="33" t="s">
        <v>1925</v>
      </c>
      <c r="K539" s="33">
        <v>220</v>
      </c>
      <c r="L539" s="33">
        <v>100</v>
      </c>
      <c r="M539" s="33">
        <v>320</v>
      </c>
      <c r="N539" s="33" t="s">
        <v>1863</v>
      </c>
      <c r="O539" s="30"/>
      <c r="P539" s="39" t="s">
        <v>19</v>
      </c>
      <c r="Q5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39" s="39">
        <f>IF(выгрузка__22[[#This Row],[Дата регистрации]]="",0,1)</f>
        <v>0</v>
      </c>
      <c r="S539" s="39">
        <f>IF(ISNA(VLOOKUP(выгрузка__22[[#This Row],[ЛС дилера]],'дилеры участники'!A:A,1,0)),0,1)</f>
        <v>0</v>
      </c>
      <c r="T5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39" s="39">
        <f>IF(T539=1,IF(выгрузка__22[[#This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39" s="39" t="s">
        <v>1891</v>
      </c>
      <c r="X5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39" s="48">
        <f>IF(выгрузка__22[[#This Row],[Дата блокировки]]&lt;&gt;"",1,0)</f>
        <v>0</v>
      </c>
    </row>
    <row r="540" spans="1:25" x14ac:dyDescent="0.25">
      <c r="A540" s="30">
        <v>41549.617638888885</v>
      </c>
      <c r="B540" s="46">
        <v>985715</v>
      </c>
      <c r="C540" s="33">
        <v>1753417</v>
      </c>
      <c r="D540" s="30">
        <v>41549.634201388886</v>
      </c>
      <c r="E540" s="33">
        <f>IF(выгрузка__22[[#This Row],[Дата активации]]&lt;&gt;"",MONTH(выгрузка__22[[#This Row],[Дата активации]]),0)</f>
        <v>10</v>
      </c>
      <c r="F540" s="30"/>
      <c r="G540" s="33">
        <v>64628</v>
      </c>
      <c r="H540" s="33" t="s">
        <v>10</v>
      </c>
      <c r="I540" s="39" t="s">
        <v>1924</v>
      </c>
      <c r="J540" s="33" t="s">
        <v>1925</v>
      </c>
      <c r="K540" s="33">
        <v>220</v>
      </c>
      <c r="L540" s="33">
        <v>100</v>
      </c>
      <c r="M540" s="33">
        <v>320</v>
      </c>
      <c r="N540" s="33" t="s">
        <v>1863</v>
      </c>
      <c r="O540" s="30"/>
      <c r="P540" s="39" t="s">
        <v>19</v>
      </c>
      <c r="Q5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0" s="39">
        <f>IF(выгрузка__22[[#This Row],[Дата регистрации]]="",0,1)</f>
        <v>0</v>
      </c>
      <c r="S540" s="39">
        <f>IF(ISNA(VLOOKUP(выгрузка__22[[#This Row],[ЛС дилера]],'дилеры участники'!A:A,1,0)),0,1)</f>
        <v>0</v>
      </c>
      <c r="T5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0" s="39">
        <f>IF(T540=1,IF(выгрузка__22[[#This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40" s="39" t="s">
        <v>1891</v>
      </c>
      <c r="X5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0" s="48">
        <f>IF(выгрузка__22[[#This Row],[Дата блокировки]]&lt;&gt;"",1,0)</f>
        <v>0</v>
      </c>
    </row>
    <row r="541" spans="1:25" x14ac:dyDescent="0.25">
      <c r="A541" s="30">
        <v>41561.963171296295</v>
      </c>
      <c r="B541" s="46">
        <v>916888</v>
      </c>
      <c r="C541" s="33">
        <v>1750475</v>
      </c>
      <c r="D541" s="30">
        <v>41549.627453703702</v>
      </c>
      <c r="E541" s="33">
        <f>IF(выгрузка__22[[#This Row],[Дата активации]]&lt;&gt;"",MONTH(выгрузка__22[[#This Row],[Дата активации]]),0)</f>
        <v>10</v>
      </c>
      <c r="F541" s="30">
        <v>41549.693726851852</v>
      </c>
      <c r="G541" s="33">
        <v>64626</v>
      </c>
      <c r="H541" s="33" t="s">
        <v>10</v>
      </c>
      <c r="I541" s="39" t="s">
        <v>1927</v>
      </c>
      <c r="J541" s="33" t="s">
        <v>1925</v>
      </c>
      <c r="K541" s="33">
        <v>220</v>
      </c>
      <c r="L541" s="33">
        <v>142.5</v>
      </c>
      <c r="M541" s="33">
        <v>362.5</v>
      </c>
      <c r="N541" s="33" t="s">
        <v>1863</v>
      </c>
      <c r="O541" s="30"/>
      <c r="P541" s="39" t="s">
        <v>19</v>
      </c>
      <c r="Q5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1" s="39">
        <f>IF(выгрузка__22[[#This Row],[Дата регистрации]]="",0,1)</f>
        <v>1</v>
      </c>
      <c r="S541" s="39">
        <f>IF(ISNA(VLOOKUP(выгрузка__22[[#This Row],[ЛС дилера]],'дилеры участники'!A:A,1,0)),0,1)</f>
        <v>0</v>
      </c>
      <c r="T5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1" s="39">
        <f>IF(T541=1,IF(выгрузка__22[[#This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41" s="39" t="s">
        <v>1891</v>
      </c>
      <c r="X5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1" s="48">
        <f>IF(выгрузка__22[[#This Row],[Дата блокировки]]&lt;&gt;"",1,0)</f>
        <v>0</v>
      </c>
    </row>
    <row r="542" spans="1:25" x14ac:dyDescent="0.25">
      <c r="A542" s="30">
        <v>41549.694444444445</v>
      </c>
      <c r="B542" s="46">
        <v>985820</v>
      </c>
      <c r="C542" s="33">
        <v>1750475</v>
      </c>
      <c r="D542" s="30">
        <v>41549.627453703702</v>
      </c>
      <c r="E542" s="33">
        <f>IF(выгрузка__22[[#This Row],[Дата активации]]&lt;&gt;"",MONTH(выгрузка__22[[#This Row],[Дата активации]]),0)</f>
        <v>10</v>
      </c>
      <c r="F542" s="30">
        <v>41549.693726851852</v>
      </c>
      <c r="G542" s="33">
        <v>64626</v>
      </c>
      <c r="H542" s="33" t="s">
        <v>10</v>
      </c>
      <c r="I542" s="39" t="s">
        <v>1924</v>
      </c>
      <c r="J542" s="33" t="s">
        <v>1925</v>
      </c>
      <c r="K542" s="33">
        <v>220</v>
      </c>
      <c r="L542" s="33">
        <v>142.5</v>
      </c>
      <c r="M542" s="33">
        <v>362.5</v>
      </c>
      <c r="N542" s="33" t="s">
        <v>1863</v>
      </c>
      <c r="O542" s="30"/>
      <c r="P542" s="39" t="s">
        <v>19</v>
      </c>
      <c r="Q5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2" s="39">
        <f>IF(выгрузка__22[[#This Row],[Дата регистрации]]="",0,1)</f>
        <v>1</v>
      </c>
      <c r="S542" s="39">
        <f>IF(ISNA(VLOOKUP(выгрузка__22[[#This Row],[ЛС дилера]],'дилеры участники'!A:A,1,0)),0,1)</f>
        <v>0</v>
      </c>
      <c r="T5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2" s="39">
        <f>IF(T542=1,IF(выгрузка__22[[#This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42" s="39" t="s">
        <v>1891</v>
      </c>
      <c r="X5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2" s="48">
        <f>IF(выгрузка__22[[#This Row],[Дата блокировки]]&lt;&gt;"",1,0)</f>
        <v>0</v>
      </c>
    </row>
    <row r="543" spans="1:25" x14ac:dyDescent="0.25">
      <c r="A543" s="30">
        <v>41555.670567129629</v>
      </c>
      <c r="B543" s="46">
        <v>910466</v>
      </c>
      <c r="C543" s="33">
        <v>1753498</v>
      </c>
      <c r="D543" s="30">
        <v>41549.620138888888</v>
      </c>
      <c r="E543" s="33">
        <f>IF(выгрузка__22[[#This Row],[Дата активации]]&lt;&gt;"",MONTH(выгрузка__22[[#This Row],[Дата активации]]),0)</f>
        <v>10</v>
      </c>
      <c r="F543" s="30"/>
      <c r="G543" s="33">
        <v>64628</v>
      </c>
      <c r="H543" s="33" t="s">
        <v>10</v>
      </c>
      <c r="I543" s="39" t="s">
        <v>1924</v>
      </c>
      <c r="J543" s="33" t="s">
        <v>1925</v>
      </c>
      <c r="K543" s="33">
        <v>220</v>
      </c>
      <c r="L543" s="33">
        <v>500</v>
      </c>
      <c r="M543" s="33">
        <v>720</v>
      </c>
      <c r="N543" s="33" t="s">
        <v>1863</v>
      </c>
      <c r="O543" s="30"/>
      <c r="P543" s="39" t="s">
        <v>19</v>
      </c>
      <c r="Q5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3" s="39">
        <f>IF(выгрузка__22[[#This Row],[Дата регистрации]]="",0,1)</f>
        <v>0</v>
      </c>
      <c r="S543" s="39">
        <f>IF(ISNA(VLOOKUP(выгрузка__22[[#This Row],[ЛС дилера]],'дилеры участники'!A:A,1,0)),0,1)</f>
        <v>0</v>
      </c>
      <c r="T5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3" s="39">
        <f>IF(T543=1,IF(выгрузка__22[[#This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43" s="39" t="s">
        <v>1891</v>
      </c>
      <c r="X5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3" s="48">
        <f>IF(выгрузка__22[[#This Row],[Дата блокировки]]&lt;&gt;"",1,0)</f>
        <v>0</v>
      </c>
    </row>
    <row r="544" spans="1:25" x14ac:dyDescent="0.25">
      <c r="A544" s="30">
        <v>41555.672013888892</v>
      </c>
      <c r="B544" s="46">
        <v>910466</v>
      </c>
      <c r="C544" s="33">
        <v>1753492</v>
      </c>
      <c r="D544" s="30">
        <v>41549.617974537039</v>
      </c>
      <c r="E544" s="33">
        <f>IF(выгрузка__22[[#This Row],[Дата активации]]&lt;&gt;"",MONTH(выгрузка__22[[#This Row],[Дата активации]]),0)</f>
        <v>10</v>
      </c>
      <c r="F544" s="30"/>
      <c r="G544" s="33">
        <v>64628</v>
      </c>
      <c r="H544" s="33" t="s">
        <v>10</v>
      </c>
      <c r="I544" s="39" t="s">
        <v>1924</v>
      </c>
      <c r="J544" s="33" t="s">
        <v>1925</v>
      </c>
      <c r="K544" s="33">
        <v>220</v>
      </c>
      <c r="L544" s="33">
        <v>0</v>
      </c>
      <c r="M544" s="33">
        <v>220</v>
      </c>
      <c r="N544" s="33" t="s">
        <v>1863</v>
      </c>
      <c r="O544" s="30"/>
      <c r="P544" s="39" t="s">
        <v>19</v>
      </c>
      <c r="Q5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4" s="39">
        <f>IF(выгрузка__22[[#This Row],[Дата регистрации]]="",0,1)</f>
        <v>0</v>
      </c>
      <c r="S544" s="39">
        <f>IF(ISNA(VLOOKUP(выгрузка__22[[#This Row],[ЛС дилера]],'дилеры участники'!A:A,1,0)),0,1)</f>
        <v>0</v>
      </c>
      <c r="T5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4" s="39">
        <f>IF(T544=1,IF(выгрузка__22[[#This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44" s="39" t="s">
        <v>1891</v>
      </c>
      <c r="X5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4" s="48">
        <f>IF(выгрузка__22[[#This Row],[Дата блокировки]]&lt;&gt;"",1,0)</f>
        <v>0</v>
      </c>
    </row>
    <row r="545" spans="1:25" x14ac:dyDescent="0.25">
      <c r="A545" s="30">
        <v>41560.896481481483</v>
      </c>
      <c r="B545" s="46">
        <v>916684</v>
      </c>
      <c r="C545" s="33">
        <v>8548021</v>
      </c>
      <c r="D545" s="30">
        <v>41549.601863425924</v>
      </c>
      <c r="E545" s="33">
        <f>IF(выгрузка__22[[#This Row],[Дата активации]]&lt;&gt;"",MONTH(выгрузка__22[[#This Row],[Дата активации]]),0)</f>
        <v>10</v>
      </c>
      <c r="F545" s="30">
        <v>41559.515775462962</v>
      </c>
      <c r="G545" s="33">
        <v>73902</v>
      </c>
      <c r="H545" s="33" t="s">
        <v>10</v>
      </c>
      <c r="I545" s="39" t="s">
        <v>1927</v>
      </c>
      <c r="J545" s="33" t="s">
        <v>1925</v>
      </c>
      <c r="K545" s="33">
        <v>220</v>
      </c>
      <c r="L545" s="33">
        <v>95.03</v>
      </c>
      <c r="M545" s="33">
        <v>315.02999999999997</v>
      </c>
      <c r="N545" s="33" t="s">
        <v>1863</v>
      </c>
      <c r="O545" s="30"/>
      <c r="P545" s="39" t="s">
        <v>19</v>
      </c>
      <c r="Q5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5" s="39">
        <f>IF(выгрузка__22[[#This Row],[Дата регистрации]]="",0,1)</f>
        <v>1</v>
      </c>
      <c r="S545" s="39">
        <f>IF(ISNA(VLOOKUP(выгрузка__22[[#This Row],[ЛС дилера]],'дилеры участники'!A:A,1,0)),0,1)</f>
        <v>0</v>
      </c>
      <c r="T5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5" s="39">
        <f>IF(T545=1,IF(выгрузка__22[[#This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45" s="39" t="s">
        <v>1891</v>
      </c>
      <c r="X5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5" s="48">
        <f>IF(выгрузка__22[[#This Row],[Дата блокировки]]&lt;&gt;"",1,0)</f>
        <v>0</v>
      </c>
    </row>
    <row r="546" spans="1:25" x14ac:dyDescent="0.25">
      <c r="A546" s="30">
        <v>41554.758958333332</v>
      </c>
      <c r="B546" s="46">
        <v>910469</v>
      </c>
      <c r="C546" s="33">
        <v>8547740</v>
      </c>
      <c r="D546" s="30">
        <v>41549.573298611111</v>
      </c>
      <c r="E546" s="33">
        <f>IF(выгрузка__22[[#This Row],[Дата активации]]&lt;&gt;"",MONTH(выгрузка__22[[#This Row],[Дата активации]]),0)</f>
        <v>10</v>
      </c>
      <c r="F546" s="30">
        <v>41555.585520833331</v>
      </c>
      <c r="G546" s="33">
        <v>73902</v>
      </c>
      <c r="H546" s="33" t="s">
        <v>10</v>
      </c>
      <c r="I546" s="39" t="s">
        <v>1924</v>
      </c>
      <c r="J546" s="33" t="s">
        <v>1931</v>
      </c>
      <c r="K546" s="33">
        <v>1</v>
      </c>
      <c r="L546" s="33">
        <v>416.5</v>
      </c>
      <c r="M546" s="33">
        <v>417.5</v>
      </c>
      <c r="N546" s="33" t="s">
        <v>1863</v>
      </c>
      <c r="O546" s="30"/>
      <c r="P546" s="39" t="s">
        <v>30</v>
      </c>
      <c r="Q5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6" s="39">
        <f>IF(выгрузка__22[[#This Row],[Дата регистрации]]="",0,1)</f>
        <v>1</v>
      </c>
      <c r="S546" s="39">
        <f>IF(ISNA(VLOOKUP(выгрузка__22[[#This Row],[ЛС дилера]],'дилеры участники'!A:A,1,0)),0,1)</f>
        <v>0</v>
      </c>
      <c r="T5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6" s="39">
        <f>IF(T546=1,IF(выгрузка__22[[#This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46" s="39" t="s">
        <v>1892</v>
      </c>
      <c r="X5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6" s="48">
        <f>IF(выгрузка__22[[#This Row],[Дата блокировки]]&lt;&gt;"",1,0)</f>
        <v>0</v>
      </c>
    </row>
    <row r="547" spans="1:25" x14ac:dyDescent="0.25">
      <c r="A547" s="30">
        <v>41555.637060185189</v>
      </c>
      <c r="B547" s="46">
        <v>910470</v>
      </c>
      <c r="C547" s="33">
        <v>1753499</v>
      </c>
      <c r="D547" s="30">
        <v>41549.541307870371</v>
      </c>
      <c r="E547" s="33">
        <f>IF(выгрузка__22[[#This Row],[Дата активации]]&lt;&gt;"",MONTH(выгрузка__22[[#This Row],[Дата активации]]),0)</f>
        <v>10</v>
      </c>
      <c r="F547" s="30"/>
      <c r="G547" s="33">
        <v>64628</v>
      </c>
      <c r="H547" s="33" t="s">
        <v>10</v>
      </c>
      <c r="I547" s="39" t="s">
        <v>1924</v>
      </c>
      <c r="J547" s="33" t="s">
        <v>1925</v>
      </c>
      <c r="K547" s="33">
        <v>220</v>
      </c>
      <c r="L547" s="33">
        <v>300</v>
      </c>
      <c r="M547" s="33">
        <v>520</v>
      </c>
      <c r="N547" s="33" t="s">
        <v>1863</v>
      </c>
      <c r="O547" s="30"/>
      <c r="P547" s="39" t="s">
        <v>19</v>
      </c>
      <c r="Q5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7" s="39">
        <f>IF(выгрузка__22[[#This Row],[Дата регистрации]]="",0,1)</f>
        <v>0</v>
      </c>
      <c r="S547" s="39">
        <f>IF(ISNA(VLOOKUP(выгрузка__22[[#This Row],[ЛС дилера]],'дилеры участники'!A:A,1,0)),0,1)</f>
        <v>0</v>
      </c>
      <c r="T5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7" s="39">
        <f>IF(T547=1,IF(выгрузка__22[[#This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47" s="39" t="s">
        <v>1891</v>
      </c>
      <c r="X5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7" s="48">
        <f>IF(выгрузка__22[[#This Row],[Дата блокировки]]&lt;&gt;"",1,0)</f>
        <v>0</v>
      </c>
    </row>
    <row r="548" spans="1:25" x14ac:dyDescent="0.25">
      <c r="A548" s="30">
        <v>41561.526030092595</v>
      </c>
      <c r="B548" s="46">
        <v>910465</v>
      </c>
      <c r="C548" s="33">
        <v>1755030</v>
      </c>
      <c r="D548" s="30">
        <v>41549.526643518519</v>
      </c>
      <c r="E548" s="33">
        <f>IF(выгрузка__22[[#This Row],[Дата активации]]&lt;&gt;"",MONTH(выгрузка__22[[#This Row],[Дата активации]]),0)</f>
        <v>10</v>
      </c>
      <c r="F548" s="30">
        <v>41555.864085648151</v>
      </c>
      <c r="G548" s="33">
        <v>64626</v>
      </c>
      <c r="H548" s="33" t="s">
        <v>10</v>
      </c>
      <c r="I548" s="39" t="s">
        <v>1927</v>
      </c>
      <c r="J548" s="33" t="s">
        <v>1930</v>
      </c>
      <c r="K548" s="33">
        <v>30</v>
      </c>
      <c r="L548" s="33">
        <v>0</v>
      </c>
      <c r="M548" s="33">
        <v>30</v>
      </c>
      <c r="N548" s="33" t="s">
        <v>1863</v>
      </c>
      <c r="O548" s="30"/>
      <c r="P548" s="39" t="s">
        <v>40</v>
      </c>
      <c r="Q5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48" s="39">
        <f>IF(выгрузка__22[[#This Row],[Дата регистрации]]="",0,1)</f>
        <v>1</v>
      </c>
      <c r="S548" s="39">
        <f>IF(ISNA(VLOOKUP(выгрузка__22[[#This Row],[ЛС дилера]],'дилеры участники'!A:A,1,0)),0,1)</f>
        <v>0</v>
      </c>
      <c r="T5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8" s="39">
        <f>IF(T548=1,IF(выгрузка__22[[#This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48" s="39" t="s">
        <v>1893</v>
      </c>
      <c r="X5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8" s="48">
        <f>IF(выгрузка__22[[#This Row],[Дата блокировки]]&lt;&gt;"",1,0)</f>
        <v>0</v>
      </c>
    </row>
    <row r="549" spans="1:25" x14ac:dyDescent="0.25">
      <c r="A549" s="30">
        <v>41562.504189814812</v>
      </c>
      <c r="B549" s="46">
        <v>985210</v>
      </c>
      <c r="C549" s="33">
        <v>1755030</v>
      </c>
      <c r="D549" s="30">
        <v>41549.526643518519</v>
      </c>
      <c r="E549" s="33">
        <f>IF(выгрузка__22[[#This Row],[Дата активации]]&lt;&gt;"",MONTH(выгрузка__22[[#This Row],[Дата активации]]),0)</f>
        <v>10</v>
      </c>
      <c r="F549" s="30">
        <v>41555.864085648151</v>
      </c>
      <c r="G549" s="33">
        <v>64626</v>
      </c>
      <c r="H549" s="33" t="s">
        <v>10</v>
      </c>
      <c r="I549" s="39" t="s">
        <v>1927</v>
      </c>
      <c r="J549" s="33" t="s">
        <v>1930</v>
      </c>
      <c r="K549" s="33">
        <v>30</v>
      </c>
      <c r="L549" s="33">
        <v>0</v>
      </c>
      <c r="M549" s="33">
        <v>30</v>
      </c>
      <c r="N549" s="33" t="s">
        <v>1863</v>
      </c>
      <c r="O549" s="30"/>
      <c r="P549" s="39" t="s">
        <v>40</v>
      </c>
      <c r="Q5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49" s="39">
        <f>IF(выгрузка__22[[#This Row],[Дата регистрации]]="",0,1)</f>
        <v>1</v>
      </c>
      <c r="S549" s="39">
        <f>IF(ISNA(VLOOKUP(выгрузка__22[[#This Row],[ЛС дилера]],'дилеры участники'!A:A,1,0)),0,1)</f>
        <v>0</v>
      </c>
      <c r="T5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49" s="39">
        <f>IF(T549=1,IF(выгрузка__22[[#This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49" s="39" t="s">
        <v>1893</v>
      </c>
      <c r="X5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49" s="48">
        <f>IF(выгрузка__22[[#This Row],[Дата блокировки]]&lt;&gt;"",1,0)</f>
        <v>0</v>
      </c>
    </row>
    <row r="550" spans="1:25" x14ac:dyDescent="0.25">
      <c r="A550" s="30">
        <v>41553.638773148145</v>
      </c>
      <c r="B550" s="46">
        <v>916511</v>
      </c>
      <c r="C550" s="33">
        <v>8544327</v>
      </c>
      <c r="D550" s="30">
        <v>41549.52107638889</v>
      </c>
      <c r="E550" s="33">
        <f>IF(выгрузка__22[[#This Row],[Дата активации]]&lt;&gt;"",MONTH(выгрузка__22[[#This Row],[Дата активации]]),0)</f>
        <v>10</v>
      </c>
      <c r="F550" s="30"/>
      <c r="G550" s="33">
        <v>64616</v>
      </c>
      <c r="H550" s="33" t="s">
        <v>10</v>
      </c>
      <c r="I550" s="39" t="s">
        <v>1924</v>
      </c>
      <c r="J550" s="33" t="s">
        <v>1925</v>
      </c>
      <c r="K550" s="33">
        <v>30</v>
      </c>
      <c r="L550" s="33">
        <v>200</v>
      </c>
      <c r="M550" s="33">
        <v>230</v>
      </c>
      <c r="N550" s="33" t="s">
        <v>1863</v>
      </c>
      <c r="O550" s="30"/>
      <c r="P550" s="39" t="s">
        <v>19</v>
      </c>
      <c r="Q5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0" s="39">
        <f>IF(выгрузка__22[[#This Row],[Дата регистрации]]="",0,1)</f>
        <v>0</v>
      </c>
      <c r="S550" s="39">
        <f>IF(ISNA(VLOOKUP(выгрузка__22[[#This Row],[ЛС дилера]],'дилеры участники'!A:A,1,0)),0,1)</f>
        <v>1</v>
      </c>
      <c r="T5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0" s="39">
        <f>IF(T550=1,IF(выгрузка__22[[#This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50" s="39" t="s">
        <v>1891</v>
      </c>
      <c r="X5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0" s="48">
        <f>IF(выгрузка__22[[#This Row],[Дата блокировки]]&lt;&gt;"",1,0)</f>
        <v>0</v>
      </c>
    </row>
    <row r="551" spans="1:25" x14ac:dyDescent="0.25">
      <c r="A551" s="30">
        <v>41558.663229166668</v>
      </c>
      <c r="B551" s="46">
        <v>916511</v>
      </c>
      <c r="C551" s="33">
        <v>8544327</v>
      </c>
      <c r="D551" s="30">
        <v>41549.52107638889</v>
      </c>
      <c r="E551" s="33">
        <f>IF(выгрузка__22[[#This Row],[Дата активации]]&lt;&gt;"",MONTH(выгрузка__22[[#This Row],[Дата активации]]),0)</f>
        <v>10</v>
      </c>
      <c r="F551" s="30"/>
      <c r="G551" s="33">
        <v>64616</v>
      </c>
      <c r="H551" s="33" t="s">
        <v>10</v>
      </c>
      <c r="I551" s="39" t="s">
        <v>1927</v>
      </c>
      <c r="J551" s="33" t="s">
        <v>1925</v>
      </c>
      <c r="K551" s="33">
        <v>30</v>
      </c>
      <c r="L551" s="33">
        <v>200</v>
      </c>
      <c r="M551" s="33">
        <v>230</v>
      </c>
      <c r="N551" s="33" t="s">
        <v>1863</v>
      </c>
      <c r="O551" s="30"/>
      <c r="P551" s="39" t="s">
        <v>19</v>
      </c>
      <c r="Q5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1" s="39">
        <f>IF(выгрузка__22[[#This Row],[Дата регистрации]]="",0,1)</f>
        <v>0</v>
      </c>
      <c r="S551" s="39">
        <f>IF(ISNA(VLOOKUP(выгрузка__22[[#This Row],[ЛС дилера]],'дилеры участники'!A:A,1,0)),0,1)</f>
        <v>1</v>
      </c>
      <c r="T5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1" s="39">
        <f>IF(T551=1,IF(выгрузка__22[[#This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51" s="39" t="s">
        <v>1891</v>
      </c>
      <c r="X5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1" s="48">
        <f>IF(выгрузка__22[[#This Row],[Дата блокировки]]&lt;&gt;"",1,0)</f>
        <v>0</v>
      </c>
    </row>
    <row r="552" spans="1:25" x14ac:dyDescent="0.25">
      <c r="A552" s="30">
        <v>41561.961469907408</v>
      </c>
      <c r="B552" s="46">
        <v>916888</v>
      </c>
      <c r="C552" s="33">
        <v>8526671</v>
      </c>
      <c r="D552" s="30">
        <v>41549.447511574072</v>
      </c>
      <c r="E552" s="33">
        <f>IF(выгрузка__22[[#This Row],[Дата активации]]&lt;&gt;"",MONTH(выгрузка__22[[#This Row],[Дата активации]]),0)</f>
        <v>10</v>
      </c>
      <c r="F552" s="30"/>
      <c r="G552" s="33">
        <v>64626</v>
      </c>
      <c r="H552" s="33" t="s">
        <v>10</v>
      </c>
      <c r="I552" s="39" t="s">
        <v>1927</v>
      </c>
      <c r="J552" s="33" t="s">
        <v>1925</v>
      </c>
      <c r="K552" s="33">
        <v>30</v>
      </c>
      <c r="L552" s="33">
        <v>274</v>
      </c>
      <c r="M552" s="33">
        <v>304</v>
      </c>
      <c r="N552" s="33" t="s">
        <v>1863</v>
      </c>
      <c r="O552" s="30"/>
      <c r="P552" s="39" t="s">
        <v>19</v>
      </c>
      <c r="Q5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2" s="39">
        <f>IF(выгрузка__22[[#This Row],[Дата регистрации]]="",0,1)</f>
        <v>0</v>
      </c>
      <c r="S552" s="39">
        <f>IF(ISNA(VLOOKUP(выгрузка__22[[#This Row],[ЛС дилера]],'дилеры участники'!A:A,1,0)),0,1)</f>
        <v>0</v>
      </c>
      <c r="T5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2" s="39">
        <f>IF(T552=1,IF(выгрузка__22[[#This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52" s="39" t="s">
        <v>1891</v>
      </c>
      <c r="X5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2" s="48">
        <f>IF(выгрузка__22[[#This Row],[Дата блокировки]]&lt;&gt;"",1,0)</f>
        <v>0</v>
      </c>
    </row>
    <row r="553" spans="1:25" x14ac:dyDescent="0.25">
      <c r="A553" s="30">
        <v>41555.645995370367</v>
      </c>
      <c r="B553" s="46">
        <v>910470</v>
      </c>
      <c r="C553" s="33">
        <v>1753484</v>
      </c>
      <c r="D553" s="30">
        <v>41549.422083333331</v>
      </c>
      <c r="E553" s="33">
        <f>IF(выгрузка__22[[#This Row],[Дата активации]]&lt;&gt;"",MONTH(выгрузка__22[[#This Row],[Дата активации]]),0)</f>
        <v>10</v>
      </c>
      <c r="F553" s="30">
        <v>41556.481886574074</v>
      </c>
      <c r="G553" s="33">
        <v>64628</v>
      </c>
      <c r="H553" s="33" t="s">
        <v>10</v>
      </c>
      <c r="I553" s="39" t="s">
        <v>1924</v>
      </c>
      <c r="J553" s="33" t="s">
        <v>1925</v>
      </c>
      <c r="K553" s="33">
        <v>220</v>
      </c>
      <c r="L553" s="33">
        <v>0</v>
      </c>
      <c r="M553" s="33">
        <v>220</v>
      </c>
      <c r="N553" s="33" t="s">
        <v>1863</v>
      </c>
      <c r="O553" s="30"/>
      <c r="P553" s="39" t="s">
        <v>19</v>
      </c>
      <c r="Q5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3" s="39">
        <f>IF(выгрузка__22[[#This Row],[Дата регистрации]]="",0,1)</f>
        <v>1</v>
      </c>
      <c r="S553" s="39">
        <f>IF(ISNA(VLOOKUP(выгрузка__22[[#This Row],[ЛС дилера]],'дилеры участники'!A:A,1,0)),0,1)</f>
        <v>0</v>
      </c>
      <c r="T5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3" s="39">
        <f>IF(T553=1,IF(выгрузка__22[[#This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53" s="39" t="s">
        <v>1891</v>
      </c>
      <c r="X5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3" s="48">
        <f>IF(выгрузка__22[[#This Row],[Дата блокировки]]&lt;&gt;"",1,0)</f>
        <v>0</v>
      </c>
    </row>
    <row r="554" spans="1:25" x14ac:dyDescent="0.25">
      <c r="A554" s="30">
        <v>41549.438043981485</v>
      </c>
      <c r="B554" s="46">
        <v>985355</v>
      </c>
      <c r="C554" s="33">
        <v>1753484</v>
      </c>
      <c r="D554" s="30">
        <v>41549.422083333331</v>
      </c>
      <c r="E554" s="33">
        <f>IF(выгрузка__22[[#This Row],[Дата активации]]&lt;&gt;"",MONTH(выгрузка__22[[#This Row],[Дата активации]]),0)</f>
        <v>10</v>
      </c>
      <c r="F554" s="30">
        <v>41556.481886574074</v>
      </c>
      <c r="G554" s="33">
        <v>64628</v>
      </c>
      <c r="H554" s="33" t="s">
        <v>10</v>
      </c>
      <c r="I554" s="39" t="s">
        <v>1924</v>
      </c>
      <c r="J554" s="33" t="s">
        <v>1925</v>
      </c>
      <c r="K554" s="33">
        <v>220</v>
      </c>
      <c r="L554" s="33">
        <v>0</v>
      </c>
      <c r="M554" s="33">
        <v>220</v>
      </c>
      <c r="N554" s="33" t="s">
        <v>1863</v>
      </c>
      <c r="O554" s="30"/>
      <c r="P554" s="39" t="s">
        <v>19</v>
      </c>
      <c r="Q5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4" s="39">
        <f>IF(выгрузка__22[[#This Row],[Дата регистрации]]="",0,1)</f>
        <v>1</v>
      </c>
      <c r="S554" s="39">
        <f>IF(ISNA(VLOOKUP(выгрузка__22[[#This Row],[ЛС дилера]],'дилеры участники'!A:A,1,0)),0,1)</f>
        <v>0</v>
      </c>
      <c r="T5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4" s="39">
        <f>IF(T554=1,IF(выгрузка__22[[#This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54" s="39" t="s">
        <v>1891</v>
      </c>
      <c r="X5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4" s="48">
        <f>IF(выгрузка__22[[#This Row],[Дата блокировки]]&lt;&gt;"",1,0)</f>
        <v>0</v>
      </c>
    </row>
    <row r="555" spans="1:25" x14ac:dyDescent="0.25">
      <c r="A555" s="30">
        <v>41561.961157407408</v>
      </c>
      <c r="B555" s="46">
        <v>916888</v>
      </c>
      <c r="C555" s="33">
        <v>8526597</v>
      </c>
      <c r="D555" s="30">
        <v>41549.34238425926</v>
      </c>
      <c r="E555" s="33">
        <f>IF(выгрузка__22[[#This Row],[Дата активации]]&lt;&gt;"",MONTH(выгрузка__22[[#This Row],[Дата активации]]),0)</f>
        <v>10</v>
      </c>
      <c r="F555" s="30"/>
      <c r="G555" s="33">
        <v>64626</v>
      </c>
      <c r="H555" s="33" t="s">
        <v>10</v>
      </c>
      <c r="I555" s="39" t="s">
        <v>1927</v>
      </c>
      <c r="J555" s="33" t="s">
        <v>1925</v>
      </c>
      <c r="K555" s="33">
        <v>30</v>
      </c>
      <c r="L555" s="33">
        <v>0</v>
      </c>
      <c r="M555" s="33">
        <v>30</v>
      </c>
      <c r="N555" s="33" t="s">
        <v>1863</v>
      </c>
      <c r="O555" s="30"/>
      <c r="P555" s="39" t="s">
        <v>19</v>
      </c>
      <c r="Q5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5" s="39">
        <f>IF(выгрузка__22[[#This Row],[Дата регистрации]]="",0,1)</f>
        <v>0</v>
      </c>
      <c r="S555" s="39">
        <f>IF(ISNA(VLOOKUP(выгрузка__22[[#This Row],[ЛС дилера]],'дилеры участники'!A:A,1,0)),0,1)</f>
        <v>0</v>
      </c>
      <c r="T5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5" s="39">
        <f>IF(T555=1,IF(выгрузка__22[[#This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55" s="39" t="s">
        <v>1891</v>
      </c>
      <c r="X5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5" s="48">
        <f>IF(выгрузка__22[[#This Row],[Дата блокировки]]&lt;&gt;"",1,0)</f>
        <v>0</v>
      </c>
    </row>
    <row r="556" spans="1:25" x14ac:dyDescent="0.25">
      <c r="A556" s="30">
        <v>41562.589837962965</v>
      </c>
      <c r="B556" s="46">
        <v>916512</v>
      </c>
      <c r="C556" s="33">
        <v>1698432</v>
      </c>
      <c r="D556" s="30">
        <v>41549.320127314815</v>
      </c>
      <c r="E556" s="33">
        <f>IF(выгрузка__22[[#This Row],[Дата активации]]&lt;&gt;"",MONTH(выгрузка__22[[#This Row],[Дата активации]]),0)</f>
        <v>10</v>
      </c>
      <c r="F556" s="30">
        <v>41556.23064814815</v>
      </c>
      <c r="G556" s="33">
        <v>64626</v>
      </c>
      <c r="H556" s="33" t="s">
        <v>10</v>
      </c>
      <c r="I556" s="39" t="s">
        <v>1927</v>
      </c>
      <c r="J556" s="33" t="s">
        <v>1926</v>
      </c>
      <c r="K556" s="33">
        <v>30</v>
      </c>
      <c r="L556" s="33">
        <v>0</v>
      </c>
      <c r="M556" s="33">
        <v>30</v>
      </c>
      <c r="N556" s="33" t="s">
        <v>1863</v>
      </c>
      <c r="O556" s="30"/>
      <c r="P556" s="39" t="s">
        <v>37</v>
      </c>
      <c r="Q5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56" s="39">
        <f>IF(выгрузка__22[[#This Row],[Дата регистрации]]="",0,1)</f>
        <v>1</v>
      </c>
      <c r="S556" s="39">
        <f>IF(ISNA(VLOOKUP(выгрузка__22[[#This Row],[ЛС дилера]],'дилеры участники'!A:A,1,0)),0,1)</f>
        <v>0</v>
      </c>
      <c r="T5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6" s="39">
        <f>IF(T556=1,IF(выгрузка__22[[#This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56" s="39" t="s">
        <v>1895</v>
      </c>
      <c r="X5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6" s="48">
        <f>IF(выгрузка__22[[#This Row],[Дата блокировки]]&lt;&gt;"",1,0)</f>
        <v>0</v>
      </c>
    </row>
    <row r="557" spans="1:25" x14ac:dyDescent="0.25">
      <c r="A557" s="30">
        <v>41548.539293981485</v>
      </c>
      <c r="B557" s="46">
        <v>916726</v>
      </c>
      <c r="C557" s="33">
        <v>1751027</v>
      </c>
      <c r="D557" s="30">
        <v>41549.297013888892</v>
      </c>
      <c r="E557" s="33">
        <f>IF(выгрузка__22[[#This Row],[Дата активации]]&lt;&gt;"",MONTH(выгрузка__22[[#This Row],[Дата активации]]),0)</f>
        <v>10</v>
      </c>
      <c r="F557" s="30">
        <v>41556.439930555556</v>
      </c>
      <c r="G557" s="33">
        <v>64626</v>
      </c>
      <c r="H557" s="33" t="s">
        <v>10</v>
      </c>
      <c r="I557" s="39" t="s">
        <v>1924</v>
      </c>
      <c r="J557" s="33" t="s">
        <v>1931</v>
      </c>
      <c r="K557" s="33">
        <v>30</v>
      </c>
      <c r="L557" s="33">
        <v>0</v>
      </c>
      <c r="M557" s="33">
        <v>30</v>
      </c>
      <c r="N557" s="33" t="s">
        <v>1863</v>
      </c>
      <c r="O557" s="30"/>
      <c r="P557" s="39" t="s">
        <v>30</v>
      </c>
      <c r="Q5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7" s="39">
        <f>IF(выгрузка__22[[#This Row],[Дата регистрации]]="",0,1)</f>
        <v>1</v>
      </c>
      <c r="S557" s="39">
        <f>IF(ISNA(VLOOKUP(выгрузка__22[[#This Row],[ЛС дилера]],'дилеры участники'!A:A,1,0)),0,1)</f>
        <v>0</v>
      </c>
      <c r="T5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7" s="39">
        <f>IF(T557=1,IF(выгрузка__22[[#This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57" s="39" t="s">
        <v>1892</v>
      </c>
      <c r="X5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7" s="48">
        <f>IF(выгрузка__22[[#This Row],[Дата блокировки]]&lt;&gt;"",1,0)</f>
        <v>0</v>
      </c>
    </row>
    <row r="558" spans="1:25" x14ac:dyDescent="0.25">
      <c r="A558" s="30">
        <v>41555.631249999999</v>
      </c>
      <c r="B558" s="46">
        <v>916658</v>
      </c>
      <c r="C558" s="33">
        <v>1753428</v>
      </c>
      <c r="D558" s="30">
        <v>41549.020069444443</v>
      </c>
      <c r="E558" s="33">
        <f>IF(выгрузка__22[[#This Row],[Дата активации]]&lt;&gt;"",MONTH(выгрузка__22[[#This Row],[Дата активации]]),0)</f>
        <v>10</v>
      </c>
      <c r="F558" s="30">
        <v>41556.499849537038</v>
      </c>
      <c r="G558" s="33">
        <v>64628</v>
      </c>
      <c r="H558" s="33" t="s">
        <v>10</v>
      </c>
      <c r="I558" s="39" t="s">
        <v>1927</v>
      </c>
      <c r="J558" s="33" t="s">
        <v>1925</v>
      </c>
      <c r="K558" s="33">
        <v>220</v>
      </c>
      <c r="L558" s="33">
        <v>0</v>
      </c>
      <c r="M558" s="33">
        <v>220</v>
      </c>
      <c r="N558" s="33" t="s">
        <v>1863</v>
      </c>
      <c r="O558" s="30"/>
      <c r="P558" s="39" t="s">
        <v>19</v>
      </c>
      <c r="Q5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8" s="39">
        <f>IF(выгрузка__22[[#This Row],[Дата регистрации]]="",0,1)</f>
        <v>1</v>
      </c>
      <c r="S558" s="39">
        <f>IF(ISNA(VLOOKUP(выгрузка__22[[#This Row],[ЛС дилера]],'дилеры участники'!A:A,1,0)),0,1)</f>
        <v>0</v>
      </c>
      <c r="T5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8" s="39">
        <f>IF(T558=1,IF(выгрузка__22[[#This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58" s="39" t="s">
        <v>1891</v>
      </c>
      <c r="X5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8" s="48">
        <f>IF(выгрузка__22[[#This Row],[Дата блокировки]]&lt;&gt;"",1,0)</f>
        <v>0</v>
      </c>
    </row>
    <row r="559" spans="1:25" x14ac:dyDescent="0.25">
      <c r="A559" s="30">
        <v>41561.973171296297</v>
      </c>
      <c r="B559" s="46">
        <v>985504</v>
      </c>
      <c r="C559" s="33">
        <v>1698944</v>
      </c>
      <c r="D559" s="30">
        <v>41548.933599537035</v>
      </c>
      <c r="E559" s="33">
        <f>IF(выгрузка__22[[#This Row],[Дата активации]]&lt;&gt;"",MONTH(выгрузка__22[[#This Row],[Дата активации]]),0)</f>
        <v>10</v>
      </c>
      <c r="F559" s="30">
        <v>41556.214120370372</v>
      </c>
      <c r="G559" s="33">
        <v>64626</v>
      </c>
      <c r="H559" s="33" t="s">
        <v>10</v>
      </c>
      <c r="I559" s="39" t="s">
        <v>1927</v>
      </c>
      <c r="J559" s="33" t="s">
        <v>1925</v>
      </c>
      <c r="K559" s="33">
        <v>30</v>
      </c>
      <c r="L559" s="33">
        <v>500</v>
      </c>
      <c r="M559" s="33">
        <v>530</v>
      </c>
      <c r="N559" s="33" t="s">
        <v>1863</v>
      </c>
      <c r="O559" s="30"/>
      <c r="P559" s="39" t="s">
        <v>19</v>
      </c>
      <c r="Q5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59" s="39">
        <f>IF(выгрузка__22[[#This Row],[Дата регистрации]]="",0,1)</f>
        <v>1</v>
      </c>
      <c r="S559" s="39">
        <f>IF(ISNA(VLOOKUP(выгрузка__22[[#This Row],[ЛС дилера]],'дилеры участники'!A:A,1,0)),0,1)</f>
        <v>0</v>
      </c>
      <c r="T5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59" s="39">
        <f>IF(T559=1,IF(выгрузка__22[[#This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59" s="39" t="s">
        <v>1891</v>
      </c>
      <c r="X5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59" s="48">
        <f>IF(выгрузка__22[[#This Row],[Дата блокировки]]&lt;&gt;"",1,0)</f>
        <v>0</v>
      </c>
    </row>
    <row r="560" spans="1:25" x14ac:dyDescent="0.25">
      <c r="A560" s="30">
        <v>41562.503217592595</v>
      </c>
      <c r="B560" s="46">
        <v>985210</v>
      </c>
      <c r="C560" s="33">
        <v>1754837</v>
      </c>
      <c r="D560" s="30">
        <v>41548.88989583333</v>
      </c>
      <c r="E560" s="33">
        <f>IF(выгрузка__22[[#This Row],[Дата активации]]&lt;&gt;"",MONTH(выгрузка__22[[#This Row],[Дата активации]]),0)</f>
        <v>10</v>
      </c>
      <c r="F560" s="30">
        <v>41556.227835648147</v>
      </c>
      <c r="G560" s="33">
        <v>64626</v>
      </c>
      <c r="H560" s="33" t="s">
        <v>10</v>
      </c>
      <c r="I560" s="39" t="s">
        <v>1927</v>
      </c>
      <c r="J560" s="33" t="s">
        <v>1930</v>
      </c>
      <c r="K560" s="33">
        <v>30</v>
      </c>
      <c r="L560" s="33">
        <v>95.11</v>
      </c>
      <c r="M560" s="33">
        <v>125.11</v>
      </c>
      <c r="N560" s="33" t="s">
        <v>1863</v>
      </c>
      <c r="O560" s="30"/>
      <c r="P560" s="39" t="s">
        <v>40</v>
      </c>
      <c r="Q5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60" s="39">
        <f>IF(выгрузка__22[[#This Row],[Дата регистрации]]="",0,1)</f>
        <v>1</v>
      </c>
      <c r="S560" s="39">
        <f>IF(ISNA(VLOOKUP(выгрузка__22[[#This Row],[ЛС дилера]],'дилеры участники'!A:A,1,0)),0,1)</f>
        <v>0</v>
      </c>
      <c r="T5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0" s="39">
        <f>IF(T560=1,IF(выгрузка__22[[#This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60" s="39" t="s">
        <v>1893</v>
      </c>
      <c r="X5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0" s="48">
        <f>IF(выгрузка__22[[#This Row],[Дата блокировки]]&lt;&gt;"",1,0)</f>
        <v>0</v>
      </c>
    </row>
    <row r="561" spans="1:25" x14ac:dyDescent="0.25">
      <c r="A561" s="30">
        <v>41548.738599537035</v>
      </c>
      <c r="B561" s="46">
        <v>916041</v>
      </c>
      <c r="C561" s="33">
        <v>1753099</v>
      </c>
      <c r="D561" s="30">
        <v>41548.865729166668</v>
      </c>
      <c r="E561" s="33">
        <f>IF(выгрузка__22[[#This Row],[Дата активации]]&lt;&gt;"",MONTH(выгрузка__22[[#This Row],[Дата активации]]),0)</f>
        <v>10</v>
      </c>
      <c r="F561" s="30"/>
      <c r="G561" s="33">
        <v>79956</v>
      </c>
      <c r="H561" s="33" t="s">
        <v>10</v>
      </c>
      <c r="I561" s="39" t="s">
        <v>1924</v>
      </c>
      <c r="J561" s="33" t="s">
        <v>1925</v>
      </c>
      <c r="K561" s="33">
        <v>220</v>
      </c>
      <c r="L561" s="33">
        <v>0</v>
      </c>
      <c r="M561" s="33">
        <v>220</v>
      </c>
      <c r="N561" s="33" t="s">
        <v>1863</v>
      </c>
      <c r="O561" s="30"/>
      <c r="P561" s="39" t="s">
        <v>19</v>
      </c>
      <c r="Q5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61" s="39">
        <f>IF(выгрузка__22[[#This Row],[Дата регистрации]]="",0,1)</f>
        <v>0</v>
      </c>
      <c r="S561" s="39">
        <f>IF(ISNA(VLOOKUP(выгрузка__22[[#This Row],[ЛС дилера]],'дилеры участники'!A:A,1,0)),0,1)</f>
        <v>1</v>
      </c>
      <c r="T5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1" s="39">
        <f>IF(T561=1,IF(выгрузка__22[[#This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61" s="39" t="s">
        <v>1891</v>
      </c>
      <c r="X5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1" s="48">
        <f>IF(выгрузка__22[[#This Row],[Дата блокировки]]&lt;&gt;"",1,0)</f>
        <v>0</v>
      </c>
    </row>
    <row r="562" spans="1:25" x14ac:dyDescent="0.25">
      <c r="A562" s="30">
        <v>41548.727071759262</v>
      </c>
      <c r="B562" s="46">
        <v>916366</v>
      </c>
      <c r="C562" s="33">
        <v>1750354</v>
      </c>
      <c r="D562" s="30">
        <v>41548.823298611111</v>
      </c>
      <c r="E562" s="33">
        <f>IF(выгрузка__22[[#This Row],[Дата активации]]&lt;&gt;"",MONTH(выгрузка__22[[#This Row],[Дата активации]]),0)</f>
        <v>10</v>
      </c>
      <c r="F562" s="30">
        <v>41555.323923611111</v>
      </c>
      <c r="G562" s="33">
        <v>73902</v>
      </c>
      <c r="H562" s="33" t="s">
        <v>10</v>
      </c>
      <c r="I562" s="39" t="s">
        <v>1924</v>
      </c>
      <c r="J562" s="33" t="s">
        <v>1925</v>
      </c>
      <c r="K562" s="33">
        <v>30</v>
      </c>
      <c r="L562" s="33">
        <v>200</v>
      </c>
      <c r="M562" s="33">
        <v>230</v>
      </c>
      <c r="N562" s="33" t="s">
        <v>1863</v>
      </c>
      <c r="O562" s="30"/>
      <c r="P562" s="39" t="s">
        <v>19</v>
      </c>
      <c r="Q5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62" s="39">
        <f>IF(выгрузка__22[[#This Row],[Дата регистрации]]="",0,1)</f>
        <v>1</v>
      </c>
      <c r="S562" s="39">
        <f>IF(ISNA(VLOOKUP(выгрузка__22[[#This Row],[ЛС дилера]],'дилеры участники'!A:A,1,0)),0,1)</f>
        <v>0</v>
      </c>
      <c r="T5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2" s="39">
        <f>IF(T562=1,IF(выгрузка__22[[#This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62" s="39" t="s">
        <v>1891</v>
      </c>
      <c r="X5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2" s="48">
        <f>IF(выгрузка__22[[#This Row],[Дата блокировки]]&lt;&gt;"",1,0)</f>
        <v>0</v>
      </c>
    </row>
    <row r="563" spans="1:25" x14ac:dyDescent="0.25">
      <c r="A563" s="30">
        <v>41550.684074074074</v>
      </c>
      <c r="B563" s="46">
        <v>910487</v>
      </c>
      <c r="C563" s="33">
        <v>1697900</v>
      </c>
      <c r="D563" s="30">
        <v>41548.813657407409</v>
      </c>
      <c r="E563" s="33">
        <f>IF(выгрузка__22[[#This Row],[Дата активации]]&lt;&gt;"",MONTH(выгрузка__22[[#This Row],[Дата активации]]),0)</f>
        <v>10</v>
      </c>
      <c r="F563" s="30">
        <v>41556.619826388887</v>
      </c>
      <c r="G563" s="33">
        <v>64626</v>
      </c>
      <c r="H563" s="33" t="s">
        <v>10</v>
      </c>
      <c r="I563" s="39" t="s">
        <v>1924</v>
      </c>
      <c r="J563" s="33" t="s">
        <v>1926</v>
      </c>
      <c r="K563" s="33">
        <v>30</v>
      </c>
      <c r="L563" s="33">
        <v>100</v>
      </c>
      <c r="M563" s="33">
        <v>130</v>
      </c>
      <c r="N563" s="33" t="s">
        <v>1863</v>
      </c>
      <c r="O563" s="30"/>
      <c r="P563" s="39" t="s">
        <v>37</v>
      </c>
      <c r="Q5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63" s="39">
        <f>IF(выгрузка__22[[#This Row],[Дата регистрации]]="",0,1)</f>
        <v>1</v>
      </c>
      <c r="S563" s="39">
        <f>IF(ISNA(VLOOKUP(выгрузка__22[[#This Row],[ЛС дилера]],'дилеры участники'!A:A,1,0)),0,1)</f>
        <v>0</v>
      </c>
      <c r="T5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3" s="39">
        <f>IF(T563=1,IF(выгрузка__22[[#This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63" s="39" t="s">
        <v>1895</v>
      </c>
      <c r="X5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3" s="48">
        <f>IF(выгрузка__22[[#This Row],[Дата блокировки]]&lt;&gt;"",1,0)</f>
        <v>0</v>
      </c>
    </row>
    <row r="564" spans="1:25" x14ac:dyDescent="0.25">
      <c r="A564" s="30">
        <v>41562.588541666664</v>
      </c>
      <c r="B564" s="46">
        <v>916512</v>
      </c>
      <c r="C564" s="33">
        <v>1697900</v>
      </c>
      <c r="D564" s="30">
        <v>41548.813657407409</v>
      </c>
      <c r="E564" s="33">
        <f>IF(выгрузка__22[[#This Row],[Дата активации]]&lt;&gt;"",MONTH(выгрузка__22[[#This Row],[Дата активации]]),0)</f>
        <v>10</v>
      </c>
      <c r="F564" s="30">
        <v>41556.619826388887</v>
      </c>
      <c r="G564" s="33">
        <v>64626</v>
      </c>
      <c r="H564" s="33" t="s">
        <v>10</v>
      </c>
      <c r="I564" s="39" t="s">
        <v>1927</v>
      </c>
      <c r="J564" s="33" t="s">
        <v>1926</v>
      </c>
      <c r="K564" s="33">
        <v>30</v>
      </c>
      <c r="L564" s="33">
        <v>100</v>
      </c>
      <c r="M564" s="33">
        <v>130</v>
      </c>
      <c r="N564" s="33" t="s">
        <v>1863</v>
      </c>
      <c r="O564" s="30"/>
      <c r="P564" s="39" t="s">
        <v>37</v>
      </c>
      <c r="Q5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64" s="39">
        <f>IF(выгрузка__22[[#This Row],[Дата регистрации]]="",0,1)</f>
        <v>1</v>
      </c>
      <c r="S564" s="39">
        <f>IF(ISNA(VLOOKUP(выгрузка__22[[#This Row],[ЛС дилера]],'дилеры участники'!A:A,1,0)),0,1)</f>
        <v>0</v>
      </c>
      <c r="T5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4" s="39">
        <f>IF(T564=1,IF(выгрузка__22[[#This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64" s="39" t="s">
        <v>1895</v>
      </c>
      <c r="X5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4" s="48">
        <f>IF(выгрузка__22[[#This Row],[Дата блокировки]]&lt;&gt;"",1,0)</f>
        <v>0</v>
      </c>
    </row>
    <row r="565" spans="1:25" x14ac:dyDescent="0.25">
      <c r="A565" s="30">
        <v>41556.850555555553</v>
      </c>
      <c r="B565" s="46">
        <v>910451</v>
      </c>
      <c r="C565" s="33">
        <v>1698600</v>
      </c>
      <c r="D565" s="30">
        <v>41548.811469907407</v>
      </c>
      <c r="E565" s="33">
        <f>IF(выгрузка__22[[#This Row],[Дата активации]]&lt;&gt;"",MONTH(выгрузка__22[[#This Row],[Дата активации]]),0)</f>
        <v>10</v>
      </c>
      <c r="F565" s="30">
        <v>41556.315370370372</v>
      </c>
      <c r="G565" s="33">
        <v>64626</v>
      </c>
      <c r="H565" s="33" t="s">
        <v>10</v>
      </c>
      <c r="I565" s="39" t="s">
        <v>1927</v>
      </c>
      <c r="J565" s="33" t="s">
        <v>1926</v>
      </c>
      <c r="K565" s="33">
        <v>30</v>
      </c>
      <c r="L565" s="33">
        <v>0</v>
      </c>
      <c r="M565" s="33">
        <v>30</v>
      </c>
      <c r="N565" s="33" t="s">
        <v>1863</v>
      </c>
      <c r="O565" s="30"/>
      <c r="P565" s="39" t="s">
        <v>37</v>
      </c>
      <c r="Q5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65" s="39">
        <f>IF(выгрузка__22[[#This Row],[Дата регистрации]]="",0,1)</f>
        <v>1</v>
      </c>
      <c r="S565" s="39">
        <f>IF(ISNA(VLOOKUP(выгрузка__22[[#This Row],[ЛС дилера]],'дилеры участники'!A:A,1,0)),0,1)</f>
        <v>0</v>
      </c>
      <c r="T5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5" s="39">
        <f>IF(T565=1,IF(выгрузка__22[[#This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65" s="39" t="s">
        <v>1895</v>
      </c>
      <c r="X5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5" s="48">
        <f>IF(выгрузка__22[[#This Row],[Дата блокировки]]&lt;&gt;"",1,0)</f>
        <v>0</v>
      </c>
    </row>
    <row r="566" spans="1:25" x14ac:dyDescent="0.25">
      <c r="A566" s="30">
        <v>41562.59207175926</v>
      </c>
      <c r="B566" s="46">
        <v>916512</v>
      </c>
      <c r="C566" s="33">
        <v>1698600</v>
      </c>
      <c r="D566" s="30">
        <v>41548.811469907407</v>
      </c>
      <c r="E566" s="33">
        <f>IF(выгрузка__22[[#This Row],[Дата активации]]&lt;&gt;"",MONTH(выгрузка__22[[#This Row],[Дата активации]]),0)</f>
        <v>10</v>
      </c>
      <c r="F566" s="30">
        <v>41556.315370370372</v>
      </c>
      <c r="G566" s="33">
        <v>64626</v>
      </c>
      <c r="H566" s="33" t="s">
        <v>10</v>
      </c>
      <c r="I566" s="39" t="s">
        <v>1927</v>
      </c>
      <c r="J566" s="33" t="s">
        <v>1926</v>
      </c>
      <c r="K566" s="33">
        <v>30</v>
      </c>
      <c r="L566" s="33">
        <v>0</v>
      </c>
      <c r="M566" s="33">
        <v>30</v>
      </c>
      <c r="N566" s="33" t="s">
        <v>1863</v>
      </c>
      <c r="O566" s="30"/>
      <c r="P566" s="39" t="s">
        <v>37</v>
      </c>
      <c r="Q5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66" s="39">
        <f>IF(выгрузка__22[[#This Row],[Дата регистрации]]="",0,1)</f>
        <v>1</v>
      </c>
      <c r="S566" s="39">
        <f>IF(ISNA(VLOOKUP(выгрузка__22[[#This Row],[ЛС дилера]],'дилеры участники'!A:A,1,0)),0,1)</f>
        <v>0</v>
      </c>
      <c r="T5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6" s="39">
        <f>IF(T566=1,IF(выгрузка__22[[#This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66" s="39" t="s">
        <v>1895</v>
      </c>
      <c r="X5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6" s="48">
        <f>IF(выгрузка__22[[#This Row],[Дата блокировки]]&lt;&gt;"",1,0)</f>
        <v>0</v>
      </c>
    </row>
    <row r="567" spans="1:25" x14ac:dyDescent="0.25">
      <c r="A567" s="30">
        <v>41556.622245370374</v>
      </c>
      <c r="B567" s="46">
        <v>915339</v>
      </c>
      <c r="C567" s="33">
        <v>1755151</v>
      </c>
      <c r="D567" s="30">
        <v>41548.804236111115</v>
      </c>
      <c r="E567" s="33">
        <f>IF(выгрузка__22[[#This Row],[Дата активации]]&lt;&gt;"",MONTH(выгрузка__22[[#This Row],[Дата активации]]),0)</f>
        <v>10</v>
      </c>
      <c r="F567" s="30"/>
      <c r="G567" s="33">
        <v>64626</v>
      </c>
      <c r="H567" s="33" t="s">
        <v>10</v>
      </c>
      <c r="I567" s="39" t="s">
        <v>1927</v>
      </c>
      <c r="J567" s="33" t="s">
        <v>1931</v>
      </c>
      <c r="K567" s="33">
        <v>30</v>
      </c>
      <c r="L567" s="33">
        <v>50</v>
      </c>
      <c r="M567" s="33">
        <v>80</v>
      </c>
      <c r="N567" s="33" t="s">
        <v>1863</v>
      </c>
      <c r="O567" s="30"/>
      <c r="P567" s="39" t="s">
        <v>30</v>
      </c>
      <c r="Q5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67" s="39">
        <f>IF(выгрузка__22[[#This Row],[Дата регистрации]]="",0,1)</f>
        <v>0</v>
      </c>
      <c r="S567" s="39">
        <f>IF(ISNA(VLOOKUP(выгрузка__22[[#This Row],[ЛС дилера]],'дилеры участники'!A:A,1,0)),0,1)</f>
        <v>0</v>
      </c>
      <c r="T5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7" s="39">
        <f>IF(T567=1,IF(выгрузка__22[[#This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67" s="39" t="s">
        <v>1892</v>
      </c>
      <c r="X5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7" s="48">
        <f>IF(выгрузка__22[[#This Row],[Дата блокировки]]&lt;&gt;"",1,0)</f>
        <v>0</v>
      </c>
    </row>
    <row r="568" spans="1:25" x14ac:dyDescent="0.25">
      <c r="A568" s="30">
        <v>41556.605891203704</v>
      </c>
      <c r="B568" s="46">
        <v>915339</v>
      </c>
      <c r="C568" s="33">
        <v>1753094</v>
      </c>
      <c r="D568" s="30">
        <v>41548.763310185182</v>
      </c>
      <c r="E568" s="33">
        <f>IF(выгрузка__22[[#This Row],[Дата активации]]&lt;&gt;"",MONTH(выгрузка__22[[#This Row],[Дата активации]]),0)</f>
        <v>10</v>
      </c>
      <c r="F568" s="30"/>
      <c r="G568" s="33">
        <v>64626</v>
      </c>
      <c r="H568" s="33" t="s">
        <v>10</v>
      </c>
      <c r="I568" s="39" t="s">
        <v>1927</v>
      </c>
      <c r="J568" s="33" t="s">
        <v>1931</v>
      </c>
      <c r="K568" s="33">
        <v>30</v>
      </c>
      <c r="L568" s="33">
        <v>0</v>
      </c>
      <c r="M568" s="33">
        <v>30</v>
      </c>
      <c r="N568" s="33" t="s">
        <v>1863</v>
      </c>
      <c r="O568" s="30"/>
      <c r="P568" s="39" t="s">
        <v>30</v>
      </c>
      <c r="Q5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68" s="39">
        <f>IF(выгрузка__22[[#This Row],[Дата регистрации]]="",0,1)</f>
        <v>0</v>
      </c>
      <c r="S568" s="39">
        <f>IF(ISNA(VLOOKUP(выгрузка__22[[#This Row],[ЛС дилера]],'дилеры участники'!A:A,1,0)),0,1)</f>
        <v>0</v>
      </c>
      <c r="T5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8" s="39">
        <f>IF(T568=1,IF(выгрузка__22[[#This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68" s="39" t="s">
        <v>1892</v>
      </c>
      <c r="X5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8" s="48">
        <f>IF(выгрузка__22[[#This Row],[Дата блокировки]]&lt;&gt;"",1,0)</f>
        <v>0</v>
      </c>
    </row>
    <row r="569" spans="1:25" x14ac:dyDescent="0.25">
      <c r="A569" s="30">
        <v>41556.617337962962</v>
      </c>
      <c r="B569" s="46">
        <v>910470</v>
      </c>
      <c r="C569" s="33">
        <v>8543171</v>
      </c>
      <c r="D569" s="30">
        <v>41548.76059027778</v>
      </c>
      <c r="E569" s="33">
        <f>IF(выгрузка__22[[#This Row],[Дата активации]]&lt;&gt;"",MONTH(выгрузка__22[[#This Row],[Дата активации]]),0)</f>
        <v>10</v>
      </c>
      <c r="F569" s="30"/>
      <c r="G569" s="33">
        <v>64628</v>
      </c>
      <c r="H569" s="33" t="s">
        <v>10</v>
      </c>
      <c r="I569" s="39" t="s">
        <v>1927</v>
      </c>
      <c r="J569" s="33" t="s">
        <v>1931</v>
      </c>
      <c r="K569" s="33">
        <v>30</v>
      </c>
      <c r="L569" s="33">
        <v>0</v>
      </c>
      <c r="M569" s="33">
        <v>30</v>
      </c>
      <c r="N569" s="33" t="s">
        <v>1863</v>
      </c>
      <c r="O569" s="30"/>
      <c r="P569" s="39" t="s">
        <v>30</v>
      </c>
      <c r="Q5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69" s="39">
        <f>IF(выгрузка__22[[#This Row],[Дата регистрации]]="",0,1)</f>
        <v>0</v>
      </c>
      <c r="S569" s="39">
        <f>IF(ISNA(VLOOKUP(выгрузка__22[[#This Row],[ЛС дилера]],'дилеры участники'!A:A,1,0)),0,1)</f>
        <v>0</v>
      </c>
      <c r="T5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69" s="39">
        <f>IF(T569=1,IF(выгрузка__22[[#This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69" s="39" t="s">
        <v>1892</v>
      </c>
      <c r="X5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69" s="48">
        <f>IF(выгрузка__22[[#This Row],[Дата блокировки]]&lt;&gt;"",1,0)</f>
        <v>0</v>
      </c>
    </row>
    <row r="570" spans="1:25" x14ac:dyDescent="0.25">
      <c r="A570" s="30">
        <v>41555.638506944444</v>
      </c>
      <c r="B570" s="46">
        <v>910470</v>
      </c>
      <c r="C570" s="33">
        <v>8547459</v>
      </c>
      <c r="D570" s="30">
        <v>41548.73877314815</v>
      </c>
      <c r="E570" s="33">
        <f>IF(выгрузка__22[[#This Row],[Дата активации]]&lt;&gt;"",MONTH(выгрузка__22[[#This Row],[Дата активации]]),0)</f>
        <v>10</v>
      </c>
      <c r="F570" s="30">
        <v>41552.474930555552</v>
      </c>
      <c r="G570" s="33">
        <v>64628</v>
      </c>
      <c r="H570" s="33" t="s">
        <v>10</v>
      </c>
      <c r="I570" s="39" t="s">
        <v>1927</v>
      </c>
      <c r="J570" s="33" t="s">
        <v>1926</v>
      </c>
      <c r="K570" s="33">
        <v>30</v>
      </c>
      <c r="L570" s="33">
        <v>0</v>
      </c>
      <c r="M570" s="33">
        <v>30</v>
      </c>
      <c r="N570" s="33" t="s">
        <v>1863</v>
      </c>
      <c r="O570" s="30"/>
      <c r="P570" s="39" t="s">
        <v>37</v>
      </c>
      <c r="Q5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0" s="39">
        <f>IF(выгрузка__22[[#This Row],[Дата регистрации]]="",0,1)</f>
        <v>1</v>
      </c>
      <c r="S570" s="39">
        <f>IF(ISNA(VLOOKUP(выгрузка__22[[#This Row],[ЛС дилера]],'дилеры участники'!A:A,1,0)),0,1)</f>
        <v>0</v>
      </c>
      <c r="T5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0" s="39">
        <f>IF(T570=1,IF(выгрузка__22[[#This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70" s="39" t="s">
        <v>1895</v>
      </c>
      <c r="X5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0" s="48">
        <f>IF(выгрузка__22[[#This Row],[Дата блокировки]]&lt;&gt;"",1,0)</f>
        <v>0</v>
      </c>
    </row>
    <row r="571" spans="1:25" x14ac:dyDescent="0.25">
      <c r="A571" s="30">
        <v>41548.743784722225</v>
      </c>
      <c r="B571" s="46">
        <v>916111</v>
      </c>
      <c r="C571" s="33">
        <v>8547459</v>
      </c>
      <c r="D571" s="30">
        <v>41548.73877314815</v>
      </c>
      <c r="E571" s="33">
        <f>IF(выгрузка__22[[#This Row],[Дата активации]]&lt;&gt;"",MONTH(выгрузка__22[[#This Row],[Дата активации]]),0)</f>
        <v>10</v>
      </c>
      <c r="F571" s="30">
        <v>41552.474930555552</v>
      </c>
      <c r="G571" s="33">
        <v>64628</v>
      </c>
      <c r="H571" s="33" t="s">
        <v>10</v>
      </c>
      <c r="I571" s="39" t="s">
        <v>1924</v>
      </c>
      <c r="J571" s="33" t="s">
        <v>1926</v>
      </c>
      <c r="K571" s="33">
        <v>30</v>
      </c>
      <c r="L571" s="33">
        <v>0</v>
      </c>
      <c r="M571" s="33">
        <v>30</v>
      </c>
      <c r="N571" s="33" t="s">
        <v>1863</v>
      </c>
      <c r="O571" s="30"/>
      <c r="P571" s="39" t="s">
        <v>37</v>
      </c>
      <c r="Q5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1" s="39">
        <f>IF(выгрузка__22[[#This Row],[Дата регистрации]]="",0,1)</f>
        <v>1</v>
      </c>
      <c r="S571" s="39">
        <f>IF(ISNA(VLOOKUP(выгрузка__22[[#This Row],[ЛС дилера]],'дилеры участники'!A:A,1,0)),0,1)</f>
        <v>0</v>
      </c>
      <c r="T5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1" s="39">
        <f>IF(T571=1,IF(выгрузка__22[[#This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71" s="39" t="s">
        <v>1895</v>
      </c>
      <c r="X5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1" s="48">
        <f>IF(выгрузка__22[[#This Row],[Дата блокировки]]&lt;&gt;"",1,0)</f>
        <v>0</v>
      </c>
    </row>
    <row r="572" spans="1:25" x14ac:dyDescent="0.25">
      <c r="A572" s="30">
        <v>41555.866886574076</v>
      </c>
      <c r="B572" s="46">
        <v>910489</v>
      </c>
      <c r="C572" s="33">
        <v>8543163</v>
      </c>
      <c r="D572" s="30">
        <v>41548.724004629628</v>
      </c>
      <c r="E572" s="33">
        <f>IF(выгрузка__22[[#This Row],[Дата активации]]&lt;&gt;"",MONTH(выгрузка__22[[#This Row],[Дата активации]]),0)</f>
        <v>10</v>
      </c>
      <c r="F572" s="30"/>
      <c r="G572" s="33">
        <v>64628</v>
      </c>
      <c r="H572" s="33" t="s">
        <v>10</v>
      </c>
      <c r="I572" s="39" t="s">
        <v>1927</v>
      </c>
      <c r="J572" s="33" t="s">
        <v>1931</v>
      </c>
      <c r="K572" s="33">
        <v>30</v>
      </c>
      <c r="L572" s="33">
        <v>0</v>
      </c>
      <c r="M572" s="33">
        <v>30</v>
      </c>
      <c r="N572" s="33" t="s">
        <v>1863</v>
      </c>
      <c r="O572" s="30"/>
      <c r="P572" s="39" t="s">
        <v>30</v>
      </c>
      <c r="Q5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2" s="39">
        <f>IF(выгрузка__22[[#This Row],[Дата регистрации]]="",0,1)</f>
        <v>0</v>
      </c>
      <c r="S572" s="39">
        <f>IF(ISNA(VLOOKUP(выгрузка__22[[#This Row],[ЛС дилера]],'дилеры участники'!A:A,1,0)),0,1)</f>
        <v>0</v>
      </c>
      <c r="T5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2" s="39">
        <f>IF(T572=1,IF(выгрузка__22[[#This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72" s="39" t="s">
        <v>1892</v>
      </c>
      <c r="X5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2" s="48">
        <f>IF(выгрузка__22[[#This Row],[Дата блокировки]]&lt;&gt;"",1,0)</f>
        <v>0</v>
      </c>
    </row>
    <row r="573" spans="1:25" x14ac:dyDescent="0.25">
      <c r="A573" s="30">
        <v>41555.851134259261</v>
      </c>
      <c r="B573" s="46">
        <v>916531</v>
      </c>
      <c r="C573" s="33">
        <v>8541904</v>
      </c>
      <c r="D573" s="30">
        <v>41548.721736111111</v>
      </c>
      <c r="E573" s="33">
        <f>IF(выгрузка__22[[#This Row],[Дата активации]]&lt;&gt;"",MONTH(выгрузка__22[[#This Row],[Дата активации]]),0)</f>
        <v>10</v>
      </c>
      <c r="F573" s="30"/>
      <c r="G573" s="33">
        <v>64628</v>
      </c>
      <c r="H573" s="33" t="s">
        <v>10</v>
      </c>
      <c r="I573" s="39" t="s">
        <v>1927</v>
      </c>
      <c r="J573" s="33" t="s">
        <v>1931</v>
      </c>
      <c r="K573" s="33">
        <v>30</v>
      </c>
      <c r="L573" s="33">
        <v>0</v>
      </c>
      <c r="M573" s="33">
        <v>30</v>
      </c>
      <c r="N573" s="33" t="s">
        <v>1863</v>
      </c>
      <c r="O573" s="30"/>
      <c r="P573" s="39" t="s">
        <v>30</v>
      </c>
      <c r="Q5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3" s="39">
        <f>IF(выгрузка__22[[#This Row],[Дата регистрации]]="",0,1)</f>
        <v>0</v>
      </c>
      <c r="S573" s="39">
        <f>IF(ISNA(VLOOKUP(выгрузка__22[[#This Row],[ЛС дилера]],'дилеры участники'!A:A,1,0)),0,1)</f>
        <v>0</v>
      </c>
      <c r="T5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3" s="39">
        <f>IF(T573=1,IF(выгрузка__22[[#This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73" s="39" t="s">
        <v>1892</v>
      </c>
      <c r="X5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3" s="48">
        <f>IF(выгрузка__22[[#This Row],[Дата блокировки]]&lt;&gt;"",1,0)</f>
        <v>0</v>
      </c>
    </row>
    <row r="574" spans="1:25" x14ac:dyDescent="0.25">
      <c r="A574" s="30">
        <v>41555.636180555557</v>
      </c>
      <c r="B574" s="46">
        <v>910470</v>
      </c>
      <c r="C574" s="33">
        <v>8547975</v>
      </c>
      <c r="D574" s="30">
        <v>41548.712951388887</v>
      </c>
      <c r="E574" s="33">
        <f>IF(выгрузка__22[[#This Row],[Дата активации]]&lt;&gt;"",MONTH(выгрузка__22[[#This Row],[Дата активации]]),0)</f>
        <v>10</v>
      </c>
      <c r="F574" s="30"/>
      <c r="G574" s="33">
        <v>64628</v>
      </c>
      <c r="H574" s="33" t="s">
        <v>10</v>
      </c>
      <c r="I574" s="39" t="s">
        <v>1927</v>
      </c>
      <c r="J574" s="33" t="s">
        <v>1926</v>
      </c>
      <c r="K574" s="33">
        <v>30</v>
      </c>
      <c r="L574" s="33">
        <v>0</v>
      </c>
      <c r="M574" s="33">
        <v>30</v>
      </c>
      <c r="N574" s="33" t="s">
        <v>1863</v>
      </c>
      <c r="O574" s="30"/>
      <c r="P574" s="39" t="s">
        <v>37</v>
      </c>
      <c r="Q5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4" s="39">
        <f>IF(выгрузка__22[[#This Row],[Дата регистрации]]="",0,1)</f>
        <v>0</v>
      </c>
      <c r="S574" s="39">
        <f>IF(ISNA(VLOOKUP(выгрузка__22[[#This Row],[ЛС дилера]],'дилеры участники'!A:A,1,0)),0,1)</f>
        <v>0</v>
      </c>
      <c r="T5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4" s="39">
        <f>IF(T574=1,IF(выгрузка__22[[#This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74" s="39" t="s">
        <v>1895</v>
      </c>
      <c r="X5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4" s="48">
        <f>IF(выгрузка__22[[#This Row],[Дата блокировки]]&lt;&gt;"",1,0)</f>
        <v>0</v>
      </c>
    </row>
    <row r="575" spans="1:25" x14ac:dyDescent="0.25">
      <c r="A575" s="30">
        <v>41562.502800925926</v>
      </c>
      <c r="B575" s="46">
        <v>985210</v>
      </c>
      <c r="C575" s="33">
        <v>1754836</v>
      </c>
      <c r="D575" s="30">
        <v>41548.707129629627</v>
      </c>
      <c r="E575" s="33">
        <f>IF(выгрузка__22[[#This Row],[Дата активации]]&lt;&gt;"",MONTH(выгрузка__22[[#This Row],[Дата активации]]),0)</f>
        <v>10</v>
      </c>
      <c r="F575" s="30">
        <v>41556.227777777778</v>
      </c>
      <c r="G575" s="33">
        <v>64626</v>
      </c>
      <c r="H575" s="33" t="s">
        <v>10</v>
      </c>
      <c r="I575" s="39" t="s">
        <v>1927</v>
      </c>
      <c r="J575" s="33" t="s">
        <v>1930</v>
      </c>
      <c r="K575" s="33">
        <v>30</v>
      </c>
      <c r="L575" s="33">
        <v>0</v>
      </c>
      <c r="M575" s="33">
        <v>30</v>
      </c>
      <c r="N575" s="33" t="s">
        <v>1863</v>
      </c>
      <c r="O575" s="30"/>
      <c r="P575" s="39" t="s">
        <v>40</v>
      </c>
      <c r="Q5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75" s="39">
        <f>IF(выгрузка__22[[#This Row],[Дата регистрации]]="",0,1)</f>
        <v>1</v>
      </c>
      <c r="S575" s="39">
        <f>IF(ISNA(VLOOKUP(выгрузка__22[[#This Row],[ЛС дилера]],'дилеры участники'!A:A,1,0)),0,1)</f>
        <v>0</v>
      </c>
      <c r="T5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5" s="39">
        <f>IF(T575=1,IF(выгрузка__22[[#This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75" s="39" t="s">
        <v>1893</v>
      </c>
      <c r="X5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5" s="48">
        <f>IF(выгрузка__22[[#This Row],[Дата блокировки]]&lt;&gt;"",1,0)</f>
        <v>0</v>
      </c>
    </row>
    <row r="576" spans="1:25" x14ac:dyDescent="0.25">
      <c r="A576" s="30">
        <v>41556.569421296299</v>
      </c>
      <c r="B576" s="46">
        <v>910476</v>
      </c>
      <c r="C576" s="33">
        <v>8544541</v>
      </c>
      <c r="D576" s="30">
        <v>41548.68854166667</v>
      </c>
      <c r="E576" s="33">
        <f>IF(выгрузка__22[[#This Row],[Дата активации]]&lt;&gt;"",MONTH(выгрузка__22[[#This Row],[Дата активации]]),0)</f>
        <v>10</v>
      </c>
      <c r="F576" s="30">
        <v>41549.507002314815</v>
      </c>
      <c r="G576" s="33">
        <v>64628</v>
      </c>
      <c r="H576" s="33" t="s">
        <v>10</v>
      </c>
      <c r="I576" s="39" t="s">
        <v>1927</v>
      </c>
      <c r="J576" s="33" t="s">
        <v>1925</v>
      </c>
      <c r="K576" s="33">
        <v>30</v>
      </c>
      <c r="L576" s="33">
        <v>200</v>
      </c>
      <c r="M576" s="33">
        <v>230</v>
      </c>
      <c r="N576" s="33" t="s">
        <v>1863</v>
      </c>
      <c r="O576" s="30"/>
      <c r="P576" s="39" t="s">
        <v>19</v>
      </c>
      <c r="Q5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6" s="39">
        <f>IF(выгрузка__22[[#This Row],[Дата регистрации]]="",0,1)</f>
        <v>1</v>
      </c>
      <c r="S576" s="39">
        <f>IF(ISNA(VLOOKUP(выгрузка__22[[#This Row],[ЛС дилера]],'дилеры участники'!A:A,1,0)),0,1)</f>
        <v>0</v>
      </c>
      <c r="T5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6" s="39">
        <f>IF(T576=1,IF(выгрузка__22[[#This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76" s="39" t="s">
        <v>1891</v>
      </c>
      <c r="X5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6" s="48">
        <f>IF(выгрузка__22[[#This Row],[Дата блокировки]]&lt;&gt;"",1,0)</f>
        <v>0</v>
      </c>
    </row>
    <row r="577" spans="1:25" x14ac:dyDescent="0.25">
      <c r="A577" s="30">
        <v>41548.761504629627</v>
      </c>
      <c r="B577" s="46">
        <v>985111</v>
      </c>
      <c r="C577" s="33">
        <v>8539397</v>
      </c>
      <c r="D577" s="30">
        <v>41548.680381944447</v>
      </c>
      <c r="E577" s="33">
        <f>IF(выгрузка__22[[#This Row],[Дата активации]]&lt;&gt;"",MONTH(выгрузка__22[[#This Row],[Дата активации]]),0)</f>
        <v>10</v>
      </c>
      <c r="F577" s="30">
        <v>41553.986342592594</v>
      </c>
      <c r="G577" s="33">
        <v>73902</v>
      </c>
      <c r="H577" s="33" t="s">
        <v>10</v>
      </c>
      <c r="I577" s="39" t="s">
        <v>1924</v>
      </c>
      <c r="J577" s="33" t="s">
        <v>1925</v>
      </c>
      <c r="K577" s="33">
        <v>30</v>
      </c>
      <c r="L577" s="33">
        <v>210</v>
      </c>
      <c r="M577" s="33">
        <v>240</v>
      </c>
      <c r="N577" s="33" t="s">
        <v>1863</v>
      </c>
      <c r="O577" s="30"/>
      <c r="P577" s="39" t="s">
        <v>19</v>
      </c>
      <c r="Q5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7" s="39">
        <f>IF(выгрузка__22[[#This Row],[Дата регистрации]]="",0,1)</f>
        <v>1</v>
      </c>
      <c r="S577" s="39">
        <f>IF(ISNA(VLOOKUP(выгрузка__22[[#This Row],[ЛС дилера]],'дилеры участники'!A:A,1,0)),0,1)</f>
        <v>0</v>
      </c>
      <c r="T5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7" s="39">
        <f>IF(T577=1,IF(выгрузка__22[[#This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77" s="39" t="s">
        <v>1891</v>
      </c>
      <c r="X5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7" s="48">
        <f>IF(выгрузка__22[[#This Row],[Дата блокировки]]&lt;&gt;"",1,0)</f>
        <v>0</v>
      </c>
    </row>
    <row r="578" spans="1:25" x14ac:dyDescent="0.25">
      <c r="A578" s="30">
        <v>41556.620104166665</v>
      </c>
      <c r="B578" s="46">
        <v>910470</v>
      </c>
      <c r="C578" s="33">
        <v>8524793</v>
      </c>
      <c r="D578" s="30">
        <v>41548.65861111111</v>
      </c>
      <c r="E578" s="33">
        <f>IF(выгрузка__22[[#This Row],[Дата активации]]&lt;&gt;"",MONTH(выгрузка__22[[#This Row],[Дата активации]]),0)</f>
        <v>10</v>
      </c>
      <c r="F578" s="30">
        <v>41562.821921296294</v>
      </c>
      <c r="G578" s="33">
        <v>64628</v>
      </c>
      <c r="H578" s="33" t="s">
        <v>10</v>
      </c>
      <c r="I578" s="39" t="s">
        <v>1927</v>
      </c>
      <c r="J578" s="33" t="s">
        <v>1929</v>
      </c>
      <c r="K578" s="33">
        <v>470</v>
      </c>
      <c r="L578" s="33">
        <v>220</v>
      </c>
      <c r="M578" s="33">
        <v>690</v>
      </c>
      <c r="N578" s="33" t="s">
        <v>1863</v>
      </c>
      <c r="O578" s="30"/>
      <c r="P578" s="39" t="s">
        <v>14</v>
      </c>
      <c r="Q5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8" s="39">
        <f>IF(выгрузка__22[[#This Row],[Дата регистрации]]="",0,1)</f>
        <v>1</v>
      </c>
      <c r="S578" s="39">
        <f>IF(ISNA(VLOOKUP(выгрузка__22[[#This Row],[ЛС дилера]],'дилеры участники'!A:A,1,0)),0,1)</f>
        <v>0</v>
      </c>
      <c r="T5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8" s="39">
        <f>IF(T578=1,IF(выгрузка__22[[#This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578" s="39" t="s">
        <v>1894</v>
      </c>
      <c r="X5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8" s="48">
        <f>IF(выгрузка__22[[#This Row],[Дата блокировки]]&lt;&gt;"",1,0)</f>
        <v>0</v>
      </c>
    </row>
    <row r="579" spans="1:25" x14ac:dyDescent="0.25">
      <c r="A579" s="30">
        <v>41556.53806712963</v>
      </c>
      <c r="B579" s="46">
        <v>910466</v>
      </c>
      <c r="C579" s="33">
        <v>8543168</v>
      </c>
      <c r="D579" s="30">
        <v>41548.645405092589</v>
      </c>
      <c r="E579" s="33">
        <f>IF(выгрузка__22[[#This Row],[Дата активации]]&lt;&gt;"",MONTH(выгрузка__22[[#This Row],[Дата активации]]),0)</f>
        <v>10</v>
      </c>
      <c r="F579" s="30"/>
      <c r="G579" s="33">
        <v>64628</v>
      </c>
      <c r="H579" s="33" t="s">
        <v>10</v>
      </c>
      <c r="I579" s="39" t="s">
        <v>1927</v>
      </c>
      <c r="J579" s="33" t="s">
        <v>1931</v>
      </c>
      <c r="K579" s="33">
        <v>30</v>
      </c>
      <c r="L579" s="33">
        <v>0</v>
      </c>
      <c r="M579" s="33">
        <v>30</v>
      </c>
      <c r="N579" s="33" t="s">
        <v>1863</v>
      </c>
      <c r="O579" s="30"/>
      <c r="P579" s="39" t="s">
        <v>30</v>
      </c>
      <c r="Q5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79" s="39">
        <f>IF(выгрузка__22[[#This Row],[Дата регистрации]]="",0,1)</f>
        <v>0</v>
      </c>
      <c r="S579" s="39">
        <f>IF(ISNA(VLOOKUP(выгрузка__22[[#This Row],[ЛС дилера]],'дилеры участники'!A:A,1,0)),0,1)</f>
        <v>0</v>
      </c>
      <c r="T5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79" s="39">
        <f>IF(T579=1,IF(выгрузка__22[[#This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79" s="39" t="s">
        <v>1892</v>
      </c>
      <c r="X5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79" s="48">
        <f>IF(выгрузка__22[[#This Row],[Дата блокировки]]&lt;&gt;"",1,0)</f>
        <v>0</v>
      </c>
    </row>
    <row r="580" spans="1:25" x14ac:dyDescent="0.25">
      <c r="A580" s="30">
        <v>41554.617708333331</v>
      </c>
      <c r="B580" s="46">
        <v>910485</v>
      </c>
      <c r="C580" s="33">
        <v>8543085</v>
      </c>
      <c r="D580" s="30">
        <v>41548.639791666668</v>
      </c>
      <c r="E580" s="33">
        <f>IF(выгрузка__22[[#This Row],[Дата активации]]&lt;&gt;"",MONTH(выгрузка__22[[#This Row],[Дата активации]]),0)</f>
        <v>10</v>
      </c>
      <c r="F580" s="30">
        <v>41554.487962962965</v>
      </c>
      <c r="G580" s="33">
        <v>79956</v>
      </c>
      <c r="H580" s="33" t="s">
        <v>10</v>
      </c>
      <c r="I580" s="39" t="s">
        <v>1924</v>
      </c>
      <c r="J580" s="33" t="s">
        <v>1930</v>
      </c>
      <c r="K580" s="33">
        <v>401</v>
      </c>
      <c r="L580" s="33">
        <v>0</v>
      </c>
      <c r="M580" s="33">
        <v>401</v>
      </c>
      <c r="N580" s="33" t="s">
        <v>1863</v>
      </c>
      <c r="O580" s="30"/>
      <c r="P580" s="39" t="s">
        <v>40</v>
      </c>
      <c r="Q5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0" s="39">
        <f>IF(выгрузка__22[[#This Row],[Дата регистрации]]="",0,1)</f>
        <v>1</v>
      </c>
      <c r="S580" s="39">
        <f>IF(ISNA(VLOOKUP(выгрузка__22[[#This Row],[ЛС дилера]],'дилеры участники'!A:A,1,0)),0,1)</f>
        <v>1</v>
      </c>
      <c r="T5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0" s="39">
        <f>IF(T580=1,IF(выгрузка__22[[#This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80" s="39" t="s">
        <v>1893</v>
      </c>
      <c r="X5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0" s="48">
        <f>IF(выгрузка__22[[#This Row],[Дата блокировки]]&lt;&gt;"",1,0)</f>
        <v>0</v>
      </c>
    </row>
    <row r="581" spans="1:25" x14ac:dyDescent="0.25">
      <c r="A581" s="30">
        <v>41555.635868055557</v>
      </c>
      <c r="B581" s="46">
        <v>910470</v>
      </c>
      <c r="C581" s="33">
        <v>8547458</v>
      </c>
      <c r="D581" s="30">
        <v>41548.639756944445</v>
      </c>
      <c r="E581" s="33">
        <f>IF(выгрузка__22[[#This Row],[Дата активации]]&lt;&gt;"",MONTH(выгрузка__22[[#This Row],[Дата активации]]),0)</f>
        <v>10</v>
      </c>
      <c r="F581" s="30"/>
      <c r="G581" s="33">
        <v>64628</v>
      </c>
      <c r="H581" s="33" t="s">
        <v>10</v>
      </c>
      <c r="I581" s="39" t="s">
        <v>1927</v>
      </c>
      <c r="J581" s="33" t="s">
        <v>1926</v>
      </c>
      <c r="K581" s="33">
        <v>30</v>
      </c>
      <c r="L581" s="33">
        <v>0</v>
      </c>
      <c r="M581" s="33">
        <v>30</v>
      </c>
      <c r="N581" s="33" t="s">
        <v>1863</v>
      </c>
      <c r="O581" s="30"/>
      <c r="P581" s="39" t="s">
        <v>37</v>
      </c>
      <c r="Q5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1" s="39">
        <f>IF(выгрузка__22[[#This Row],[Дата регистрации]]="",0,1)</f>
        <v>0</v>
      </c>
      <c r="S581" s="39">
        <f>IF(ISNA(VLOOKUP(выгрузка__22[[#This Row],[ЛС дилера]],'дилеры участники'!A:A,1,0)),0,1)</f>
        <v>0</v>
      </c>
      <c r="T5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1" s="39">
        <f>IF(T581=1,IF(выгрузка__22[[#This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81" s="39" t="s">
        <v>1895</v>
      </c>
      <c r="X5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1" s="48">
        <f>IF(выгрузка__22[[#This Row],[Дата блокировки]]&lt;&gt;"",1,0)</f>
        <v>0</v>
      </c>
    </row>
    <row r="582" spans="1:25" x14ac:dyDescent="0.25">
      <c r="A582" s="30">
        <v>41556.603784722225</v>
      </c>
      <c r="B582" s="46">
        <v>915339</v>
      </c>
      <c r="C582" s="33">
        <v>1753094</v>
      </c>
      <c r="D582" s="30">
        <v>41548.589675925927</v>
      </c>
      <c r="E582" s="33">
        <f>IF(выгрузка__22[[#This Row],[Дата активации]]&lt;&gt;"",MONTH(выгрузка__22[[#This Row],[Дата активации]]),0)</f>
        <v>10</v>
      </c>
      <c r="F582" s="30"/>
      <c r="G582" s="33">
        <v>64626</v>
      </c>
      <c r="H582" s="33" t="s">
        <v>10</v>
      </c>
      <c r="I582" s="39" t="s">
        <v>1927</v>
      </c>
      <c r="J582" s="33" t="s">
        <v>1931</v>
      </c>
      <c r="K582" s="33">
        <v>30</v>
      </c>
      <c r="L582" s="33">
        <v>490</v>
      </c>
      <c r="M582" s="33">
        <v>520</v>
      </c>
      <c r="N582" s="33" t="s">
        <v>1863</v>
      </c>
      <c r="O582" s="30"/>
      <c r="P582" s="39" t="s">
        <v>30</v>
      </c>
      <c r="Q5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2" s="39">
        <f>IF(выгрузка__22[[#This Row],[Дата регистрации]]="",0,1)</f>
        <v>0</v>
      </c>
      <c r="S582" s="39">
        <f>IF(ISNA(VLOOKUP(выгрузка__22[[#This Row],[ЛС дилера]],'дилеры участники'!A:A,1,0)),0,1)</f>
        <v>0</v>
      </c>
      <c r="T5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2" s="39">
        <f>IF(T582=1,IF(выгрузка__22[[#This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82" s="39" t="s">
        <v>1892</v>
      </c>
      <c r="X5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2" s="48">
        <f>IF(выгрузка__22[[#This Row],[Дата блокировки]]&lt;&gt;"",1,0)</f>
        <v>0</v>
      </c>
    </row>
    <row r="583" spans="1:25" x14ac:dyDescent="0.25">
      <c r="A583" s="30">
        <v>41555.652766203704</v>
      </c>
      <c r="B583" s="46">
        <v>910466</v>
      </c>
      <c r="C583" s="33">
        <v>8546955</v>
      </c>
      <c r="D583" s="30">
        <v>41548.581678240742</v>
      </c>
      <c r="E583" s="33">
        <f>IF(выгрузка__22[[#This Row],[Дата активации]]&lt;&gt;"",MONTH(выгрузка__22[[#This Row],[Дата активации]]),0)</f>
        <v>10</v>
      </c>
      <c r="F583" s="30">
        <v>41549.510555555556</v>
      </c>
      <c r="G583" s="33">
        <v>64628</v>
      </c>
      <c r="H583" s="33" t="s">
        <v>10</v>
      </c>
      <c r="I583" s="39" t="s">
        <v>1927</v>
      </c>
      <c r="J583" s="33" t="s">
        <v>1926</v>
      </c>
      <c r="K583" s="33">
        <v>30</v>
      </c>
      <c r="L583" s="33">
        <v>0</v>
      </c>
      <c r="M583" s="33">
        <v>30</v>
      </c>
      <c r="N583" s="33" t="s">
        <v>1863</v>
      </c>
      <c r="O583" s="30"/>
      <c r="P583" s="39" t="s">
        <v>37</v>
      </c>
      <c r="Q5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3" s="39">
        <f>IF(выгрузка__22[[#This Row],[Дата регистрации]]="",0,1)</f>
        <v>1</v>
      </c>
      <c r="S583" s="39">
        <f>IF(ISNA(VLOOKUP(выгрузка__22[[#This Row],[ЛС дилера]],'дилеры участники'!A:A,1,0)),0,1)</f>
        <v>0</v>
      </c>
      <c r="T5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3" s="39">
        <f>IF(T583=1,IF(выгрузка__22[[#This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83" s="39" t="s">
        <v>1895</v>
      </c>
      <c r="X5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3" s="48">
        <f>IF(выгрузка__22[[#This Row],[Дата блокировки]]&lt;&gt;"",1,0)</f>
        <v>0</v>
      </c>
    </row>
    <row r="584" spans="1:25" x14ac:dyDescent="0.25">
      <c r="A584" s="30">
        <v>41548.743113425924</v>
      </c>
      <c r="B584" s="46">
        <v>916111</v>
      </c>
      <c r="C584" s="33">
        <v>8547455</v>
      </c>
      <c r="D584" s="30">
        <v>41548.572534722225</v>
      </c>
      <c r="E584" s="33">
        <f>IF(выгрузка__22[[#This Row],[Дата активации]]&lt;&gt;"",MONTH(выгрузка__22[[#This Row],[Дата активации]]),0)</f>
        <v>10</v>
      </c>
      <c r="F584" s="30">
        <v>41552.402858796297</v>
      </c>
      <c r="G584" s="33">
        <v>64628</v>
      </c>
      <c r="H584" s="33" t="s">
        <v>10</v>
      </c>
      <c r="I584" s="39" t="s">
        <v>1924</v>
      </c>
      <c r="J584" s="33" t="s">
        <v>1926</v>
      </c>
      <c r="K584" s="33">
        <v>30</v>
      </c>
      <c r="L584" s="33">
        <v>760.08</v>
      </c>
      <c r="M584" s="33">
        <v>790.08</v>
      </c>
      <c r="N584" s="33" t="s">
        <v>1863</v>
      </c>
      <c r="O584" s="30"/>
      <c r="P584" s="39" t="s">
        <v>37</v>
      </c>
      <c r="Q5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4" s="39">
        <f>IF(выгрузка__22[[#This Row],[Дата регистрации]]="",0,1)</f>
        <v>1</v>
      </c>
      <c r="S584" s="39">
        <f>IF(ISNA(VLOOKUP(выгрузка__22[[#This Row],[ЛС дилера]],'дилеры участники'!A:A,1,0)),0,1)</f>
        <v>0</v>
      </c>
      <c r="T5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4" s="39">
        <f>IF(T584=1,IF(выгрузка__22[[#This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84" s="39" t="s">
        <v>1895</v>
      </c>
      <c r="X5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4" s="48">
        <f>IF(выгрузка__22[[#This Row],[Дата блокировки]]&lt;&gt;"",1,0)</f>
        <v>0</v>
      </c>
    </row>
    <row r="585" spans="1:25" x14ac:dyDescent="0.25">
      <c r="A585" s="30">
        <v>41555.62599537037</v>
      </c>
      <c r="B585" s="46">
        <v>916658</v>
      </c>
      <c r="C585" s="33">
        <v>8547455</v>
      </c>
      <c r="D585" s="30">
        <v>41548.572534722225</v>
      </c>
      <c r="E585" s="33">
        <f>IF(выгрузка__22[[#This Row],[Дата активации]]&lt;&gt;"",MONTH(выгрузка__22[[#This Row],[Дата активации]]),0)</f>
        <v>10</v>
      </c>
      <c r="F585" s="30">
        <v>41552.402858796297</v>
      </c>
      <c r="G585" s="33">
        <v>64628</v>
      </c>
      <c r="H585" s="33" t="s">
        <v>10</v>
      </c>
      <c r="I585" s="39" t="s">
        <v>1927</v>
      </c>
      <c r="J585" s="33" t="s">
        <v>1926</v>
      </c>
      <c r="K585" s="33">
        <v>30</v>
      </c>
      <c r="L585" s="33">
        <v>760.08</v>
      </c>
      <c r="M585" s="33">
        <v>790.08</v>
      </c>
      <c r="N585" s="33" t="s">
        <v>1863</v>
      </c>
      <c r="O585" s="30"/>
      <c r="P585" s="39" t="s">
        <v>37</v>
      </c>
      <c r="Q5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5" s="39">
        <f>IF(выгрузка__22[[#This Row],[Дата регистрации]]="",0,1)</f>
        <v>1</v>
      </c>
      <c r="S585" s="39">
        <f>IF(ISNA(VLOOKUP(выгрузка__22[[#This Row],[ЛС дилера]],'дилеры участники'!A:A,1,0)),0,1)</f>
        <v>0</v>
      </c>
      <c r="T5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5" s="39">
        <f>IF(T585=1,IF(выгрузка__22[[#This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85" s="39" t="s">
        <v>1895</v>
      </c>
      <c r="X5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5" s="48">
        <f>IF(выгрузка__22[[#This Row],[Дата блокировки]]&lt;&gt;"",1,0)</f>
        <v>0</v>
      </c>
    </row>
    <row r="586" spans="1:25" x14ac:dyDescent="0.25">
      <c r="A586" s="30">
        <v>41556.573935185188</v>
      </c>
      <c r="B586" s="46">
        <v>910476</v>
      </c>
      <c r="C586" s="33">
        <v>1754899</v>
      </c>
      <c r="D586" s="30">
        <v>41548.509363425925</v>
      </c>
      <c r="E586" s="33">
        <f>IF(выгрузка__22[[#This Row],[Дата активации]]&lt;&gt;"",MONTH(выгрузка__22[[#This Row],[Дата активации]]),0)</f>
        <v>10</v>
      </c>
      <c r="F586" s="30"/>
      <c r="G586" s="33">
        <v>64628</v>
      </c>
      <c r="H586" s="33" t="s">
        <v>10</v>
      </c>
      <c r="I586" s="39" t="s">
        <v>1927</v>
      </c>
      <c r="J586" s="33" t="s">
        <v>1925</v>
      </c>
      <c r="K586" s="33">
        <v>1</v>
      </c>
      <c r="L586" s="33">
        <v>500</v>
      </c>
      <c r="M586" s="33">
        <v>501</v>
      </c>
      <c r="N586" s="33" t="s">
        <v>1863</v>
      </c>
      <c r="O586" s="30"/>
      <c r="P586" s="39" t="s">
        <v>19</v>
      </c>
      <c r="Q5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6" s="39">
        <f>IF(выгрузка__22[[#This Row],[Дата регистрации]]="",0,1)</f>
        <v>0</v>
      </c>
      <c r="S586" s="39">
        <f>IF(ISNA(VLOOKUP(выгрузка__22[[#This Row],[ЛС дилера]],'дилеры участники'!A:A,1,0)),0,1)</f>
        <v>0</v>
      </c>
      <c r="T5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6" s="39">
        <f>IF(T586=1,IF(выгрузка__22[[#This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86" s="39" t="s">
        <v>1891</v>
      </c>
      <c r="X5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6" s="48">
        <f>IF(выгрузка__22[[#This Row],[Дата блокировки]]&lt;&gt;"",1,0)</f>
        <v>0</v>
      </c>
    </row>
    <row r="587" spans="1:25" x14ac:dyDescent="0.25">
      <c r="A587" s="30">
        <v>41550.68414351852</v>
      </c>
      <c r="B587" s="46">
        <v>910487</v>
      </c>
      <c r="C587" s="33">
        <v>1698718</v>
      </c>
      <c r="D587" s="30">
        <v>41548.49863425926</v>
      </c>
      <c r="E587" s="33">
        <f>IF(выгрузка__22[[#This Row],[Дата активации]]&lt;&gt;"",MONTH(выгрузка__22[[#This Row],[Дата активации]]),0)</f>
        <v>10</v>
      </c>
      <c r="F587" s="30">
        <v>41556.12771990741</v>
      </c>
      <c r="G587" s="33">
        <v>64626</v>
      </c>
      <c r="H587" s="33" t="s">
        <v>10</v>
      </c>
      <c r="I587" s="39" t="s">
        <v>1924</v>
      </c>
      <c r="J587" s="33" t="s">
        <v>1926</v>
      </c>
      <c r="K587" s="33">
        <v>30</v>
      </c>
      <c r="L587" s="33">
        <v>0</v>
      </c>
      <c r="M587" s="33">
        <v>30</v>
      </c>
      <c r="N587" s="33" t="s">
        <v>1863</v>
      </c>
      <c r="O587" s="30"/>
      <c r="P587" s="39" t="s">
        <v>37</v>
      </c>
      <c r="Q5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7" s="39">
        <f>IF(выгрузка__22[[#This Row],[Дата регистрации]]="",0,1)</f>
        <v>1</v>
      </c>
      <c r="S587" s="39">
        <f>IF(ISNA(VLOOKUP(выгрузка__22[[#This Row],[ЛС дилера]],'дилеры участники'!A:A,1,0)),0,1)</f>
        <v>0</v>
      </c>
      <c r="T5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7" s="39">
        <f>IF(T587=1,IF(выгрузка__22[[#This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87" s="39" t="s">
        <v>1895</v>
      </c>
      <c r="X5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7" s="48">
        <f>IF(выгрузка__22[[#This Row],[Дата блокировки]]&lt;&gt;"",1,0)</f>
        <v>0</v>
      </c>
    </row>
    <row r="588" spans="1:25" x14ac:dyDescent="0.25">
      <c r="A588" s="30">
        <v>41562.597245370373</v>
      </c>
      <c r="B588" s="46">
        <v>916888</v>
      </c>
      <c r="C588" s="33">
        <v>1698718</v>
      </c>
      <c r="D588" s="30">
        <v>41548.49863425926</v>
      </c>
      <c r="E588" s="33">
        <f>IF(выгрузка__22[[#This Row],[Дата активации]]&lt;&gt;"",MONTH(выгрузка__22[[#This Row],[Дата активации]]),0)</f>
        <v>10</v>
      </c>
      <c r="F588" s="30">
        <v>41556.12771990741</v>
      </c>
      <c r="G588" s="33">
        <v>64626</v>
      </c>
      <c r="H588" s="33" t="s">
        <v>10</v>
      </c>
      <c r="I588" s="39" t="s">
        <v>1927</v>
      </c>
      <c r="J588" s="33" t="s">
        <v>1926</v>
      </c>
      <c r="K588" s="33">
        <v>30</v>
      </c>
      <c r="L588" s="33">
        <v>0</v>
      </c>
      <c r="M588" s="33">
        <v>30</v>
      </c>
      <c r="N588" s="33" t="s">
        <v>1863</v>
      </c>
      <c r="O588" s="30"/>
      <c r="P588" s="39" t="s">
        <v>37</v>
      </c>
      <c r="Q5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88" s="39">
        <f>IF(выгрузка__22[[#This Row],[Дата регистрации]]="",0,1)</f>
        <v>1</v>
      </c>
      <c r="S588" s="39">
        <f>IF(ISNA(VLOOKUP(выгрузка__22[[#This Row],[ЛС дилера]],'дилеры участники'!A:A,1,0)),0,1)</f>
        <v>0</v>
      </c>
      <c r="T5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8" s="39">
        <f>IF(T588=1,IF(выгрузка__22[[#This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88" s="39" t="s">
        <v>1895</v>
      </c>
      <c r="X5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8" s="48">
        <f>IF(выгрузка__22[[#This Row],[Дата блокировки]]&lt;&gt;"",1,0)</f>
        <v>0</v>
      </c>
    </row>
    <row r="589" spans="1:25" x14ac:dyDescent="0.25">
      <c r="A589" s="30">
        <v>41548.734583333331</v>
      </c>
      <c r="B589" s="46">
        <v>915327</v>
      </c>
      <c r="C589" s="33">
        <v>8542911</v>
      </c>
      <c r="D589" s="30">
        <v>41548.474004629628</v>
      </c>
      <c r="E589" s="33">
        <f>IF(выгрузка__22[[#This Row],[Дата активации]]&lt;&gt;"",MONTH(выгрузка__22[[#This Row],[Дата активации]]),0)</f>
        <v>10</v>
      </c>
      <c r="F589" s="30">
        <v>41553.913703703707</v>
      </c>
      <c r="G589" s="33">
        <v>73902</v>
      </c>
      <c r="H589" s="33" t="s">
        <v>10</v>
      </c>
      <c r="I589" s="39" t="s">
        <v>1924</v>
      </c>
      <c r="J589" s="33" t="s">
        <v>1925</v>
      </c>
      <c r="K589" s="33">
        <v>220</v>
      </c>
      <c r="L589" s="33">
        <v>0</v>
      </c>
      <c r="M589" s="33">
        <v>220</v>
      </c>
      <c r="N589" s="33" t="s">
        <v>1863</v>
      </c>
      <c r="O589" s="30"/>
      <c r="P589" s="39" t="s">
        <v>19</v>
      </c>
      <c r="Q5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89" s="39">
        <f>IF(выгрузка__22[[#This Row],[Дата регистрации]]="",0,1)</f>
        <v>1</v>
      </c>
      <c r="S589" s="39">
        <f>IF(ISNA(VLOOKUP(выгрузка__22[[#This Row],[ЛС дилера]],'дилеры участники'!A:A,1,0)),0,1)</f>
        <v>0</v>
      </c>
      <c r="T5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89" s="39">
        <f>IF(T589=1,IF(выгрузка__22[[#This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89" s="39" t="s">
        <v>1891</v>
      </c>
      <c r="X5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89" s="48">
        <f>IF(выгрузка__22[[#This Row],[Дата блокировки]]&lt;&gt;"",1,0)</f>
        <v>0</v>
      </c>
    </row>
    <row r="590" spans="1:25" x14ac:dyDescent="0.25">
      <c r="A590" s="30">
        <v>41554.75577546296</v>
      </c>
      <c r="B590" s="46">
        <v>915038</v>
      </c>
      <c r="C590" s="33">
        <v>8539690</v>
      </c>
      <c r="D590" s="30">
        <v>41548.472581018519</v>
      </c>
      <c r="E590" s="33">
        <f>IF(выгрузка__22[[#This Row],[Дата активации]]&lt;&gt;"",MONTH(выгрузка__22[[#This Row],[Дата активации]]),0)</f>
        <v>10</v>
      </c>
      <c r="F590" s="30">
        <v>41554.626145833332</v>
      </c>
      <c r="G590" s="33">
        <v>73902</v>
      </c>
      <c r="H590" s="33" t="s">
        <v>10</v>
      </c>
      <c r="I590" s="39" t="s">
        <v>1927</v>
      </c>
      <c r="J590" s="33" t="s">
        <v>1931</v>
      </c>
      <c r="K590" s="33">
        <v>50</v>
      </c>
      <c r="L590" s="33">
        <v>480.65</v>
      </c>
      <c r="M590" s="33">
        <v>530.65</v>
      </c>
      <c r="N590" s="33" t="s">
        <v>1863</v>
      </c>
      <c r="O590" s="30"/>
      <c r="P590" s="39" t="s">
        <v>30</v>
      </c>
      <c r="Q5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0" s="39">
        <f>IF(выгрузка__22[[#This Row],[Дата регистрации]]="",0,1)</f>
        <v>1</v>
      </c>
      <c r="S590" s="39">
        <f>IF(ISNA(VLOOKUP(выгрузка__22[[#This Row],[ЛС дилера]],'дилеры участники'!A:A,1,0)),0,1)</f>
        <v>0</v>
      </c>
      <c r="T5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0" s="39">
        <f>IF(T590=1,IF(выгрузка__22[[#This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90" s="39" t="s">
        <v>1892</v>
      </c>
      <c r="X5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0" s="48">
        <f>IF(выгрузка__22[[#This Row],[Дата блокировки]]&lt;&gt;"",1,0)</f>
        <v>0</v>
      </c>
    </row>
    <row r="591" spans="1:25" x14ac:dyDescent="0.25">
      <c r="A591" s="30">
        <v>41561.974074074074</v>
      </c>
      <c r="B591" s="46">
        <v>985504</v>
      </c>
      <c r="C591" s="33">
        <v>8545212</v>
      </c>
      <c r="D591" s="30">
        <v>41548.471446759257</v>
      </c>
      <c r="E591" s="33">
        <f>IF(выгрузка__22[[#This Row],[Дата активации]]&lt;&gt;"",MONTH(выгрузка__22[[#This Row],[Дата активации]]),0)</f>
        <v>10</v>
      </c>
      <c r="F591" s="30">
        <v>41555.813842592594</v>
      </c>
      <c r="G591" s="33">
        <v>64626</v>
      </c>
      <c r="H591" s="33" t="s">
        <v>10</v>
      </c>
      <c r="I591" s="39" t="s">
        <v>1927</v>
      </c>
      <c r="J591" s="33" t="s">
        <v>1925</v>
      </c>
      <c r="K591" s="33">
        <v>30</v>
      </c>
      <c r="L591" s="33">
        <v>617.5</v>
      </c>
      <c r="M591" s="33">
        <v>647.5</v>
      </c>
      <c r="N591" s="33" t="s">
        <v>1863</v>
      </c>
      <c r="O591" s="30"/>
      <c r="P591" s="39" t="s">
        <v>19</v>
      </c>
      <c r="Q5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1" s="39">
        <f>IF(выгрузка__22[[#This Row],[Дата регистрации]]="",0,1)</f>
        <v>1</v>
      </c>
      <c r="S591" s="39">
        <f>IF(ISNA(VLOOKUP(выгрузка__22[[#This Row],[ЛС дилера]],'дилеры участники'!A:A,1,0)),0,1)</f>
        <v>0</v>
      </c>
      <c r="T5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1" s="39">
        <f>IF(T591=1,IF(выгрузка__22[[#This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91" s="39" t="s">
        <v>1891</v>
      </c>
      <c r="X5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1" s="48">
        <f>IF(выгрузка__22[[#This Row],[Дата блокировки]]&lt;&gt;"",1,0)</f>
        <v>0</v>
      </c>
    </row>
    <row r="592" spans="1:25" x14ac:dyDescent="0.25">
      <c r="A592" s="30">
        <v>41551.483715277776</v>
      </c>
      <c r="B592" s="46">
        <v>910457</v>
      </c>
      <c r="C592" s="33">
        <v>8545035</v>
      </c>
      <c r="D592" s="30">
        <v>41548.469907407409</v>
      </c>
      <c r="E592" s="33">
        <f>IF(выгрузка__22[[#This Row],[Дата активации]]&lt;&gt;"",MONTH(выгрузка__22[[#This Row],[Дата активации]]),0)</f>
        <v>10</v>
      </c>
      <c r="F592" s="30">
        <v>41549.65452546296</v>
      </c>
      <c r="G592" s="33">
        <v>79956</v>
      </c>
      <c r="H592" s="33" t="s">
        <v>10</v>
      </c>
      <c r="I592" s="39" t="s">
        <v>1924</v>
      </c>
      <c r="J592" s="33" t="s">
        <v>1933</v>
      </c>
      <c r="K592" s="33">
        <v>30</v>
      </c>
      <c r="L592" s="33">
        <v>191</v>
      </c>
      <c r="M592" s="33">
        <v>221</v>
      </c>
      <c r="N592" s="33" t="s">
        <v>1863</v>
      </c>
      <c r="O592" s="30"/>
      <c r="P592" s="39" t="s">
        <v>1883</v>
      </c>
      <c r="Q5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2" s="39">
        <f>IF(выгрузка__22[[#This Row],[Дата регистрации]]="",0,1)</f>
        <v>1</v>
      </c>
      <c r="S592" s="39">
        <f>IF(ISNA(VLOOKUP(выгрузка__22[[#This Row],[ЛС дилера]],'дилеры участники'!A:A,1,0)),0,1)</f>
        <v>1</v>
      </c>
      <c r="T59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5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592" s="39">
        <f>IF(T592=1,IF(выгрузка__22[[#This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92" s="39" t="s">
        <v>1897</v>
      </c>
      <c r="X5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2" s="48">
        <f>IF(выгрузка__22[[#This Row],[Дата блокировки]]&lt;&gt;"",1,0)</f>
        <v>0</v>
      </c>
    </row>
    <row r="593" spans="1:25" x14ac:dyDescent="0.25">
      <c r="A593" s="30">
        <v>41562.503981481481</v>
      </c>
      <c r="B593" s="46">
        <v>985210</v>
      </c>
      <c r="C593" s="33">
        <v>1755024</v>
      </c>
      <c r="D593" s="30">
        <v>41548.429039351853</v>
      </c>
      <c r="E593" s="33">
        <f>IF(выгрузка__22[[#This Row],[Дата активации]]&lt;&gt;"",MONTH(выгрузка__22[[#This Row],[Дата активации]]),0)</f>
        <v>10</v>
      </c>
      <c r="F593" s="30">
        <v>41555.863229166665</v>
      </c>
      <c r="G593" s="33">
        <v>64626</v>
      </c>
      <c r="H593" s="33" t="s">
        <v>10</v>
      </c>
      <c r="I593" s="39" t="s">
        <v>1927</v>
      </c>
      <c r="J593" s="33" t="s">
        <v>1930</v>
      </c>
      <c r="K593" s="33">
        <v>30</v>
      </c>
      <c r="L593" s="33">
        <v>0</v>
      </c>
      <c r="M593" s="33">
        <v>30</v>
      </c>
      <c r="N593" s="33" t="s">
        <v>1863</v>
      </c>
      <c r="O593" s="30"/>
      <c r="P593" s="39" t="s">
        <v>40</v>
      </c>
      <c r="Q5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93" s="39">
        <f>IF(выгрузка__22[[#This Row],[Дата регистрации]]="",0,1)</f>
        <v>1</v>
      </c>
      <c r="S593" s="39">
        <f>IF(ISNA(VLOOKUP(выгрузка__22[[#This Row],[ЛС дилера]],'дилеры участники'!A:A,1,0)),0,1)</f>
        <v>0</v>
      </c>
      <c r="T5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3" s="39">
        <f>IF(T593=1,IF(выгрузка__22[[#This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93" s="39" t="s">
        <v>1893</v>
      </c>
      <c r="X5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3" s="48">
        <f>IF(выгрузка__22[[#This Row],[Дата блокировки]]&lt;&gt;"",1,0)</f>
        <v>0</v>
      </c>
    </row>
    <row r="594" spans="1:25" x14ac:dyDescent="0.25">
      <c r="A594" s="30">
        <v>41562.594722222224</v>
      </c>
      <c r="B594" s="46">
        <v>916888</v>
      </c>
      <c r="C594" s="33">
        <v>1698610</v>
      </c>
      <c r="D594" s="30">
        <v>41548.382789351854</v>
      </c>
      <c r="E594" s="33">
        <f>IF(выгрузка__22[[#This Row],[Дата активации]]&lt;&gt;"",MONTH(выгрузка__22[[#This Row],[Дата активации]]),0)</f>
        <v>10</v>
      </c>
      <c r="F594" s="30">
        <v>41556.315115740741</v>
      </c>
      <c r="G594" s="33">
        <v>64626</v>
      </c>
      <c r="H594" s="33" t="s">
        <v>10</v>
      </c>
      <c r="I594" s="39" t="s">
        <v>1927</v>
      </c>
      <c r="J594" s="33" t="s">
        <v>1926</v>
      </c>
      <c r="K594" s="33">
        <v>30</v>
      </c>
      <c r="L594" s="33">
        <v>0</v>
      </c>
      <c r="M594" s="33">
        <v>30</v>
      </c>
      <c r="N594" s="33" t="s">
        <v>1863</v>
      </c>
      <c r="O594" s="30"/>
      <c r="P594" s="39" t="s">
        <v>37</v>
      </c>
      <c r="Q5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594" s="39">
        <f>IF(выгрузка__22[[#This Row],[Дата регистрации]]="",0,1)</f>
        <v>1</v>
      </c>
      <c r="S594" s="39">
        <f>IF(ISNA(VLOOKUP(выгрузка__22[[#This Row],[ЛС дилера]],'дилеры участники'!A:A,1,0)),0,1)</f>
        <v>0</v>
      </c>
      <c r="T5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4" s="39">
        <f>IF(T594=1,IF(выгрузка__22[[#This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94" s="39" t="s">
        <v>1895</v>
      </c>
      <c r="X5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4" s="48">
        <f>IF(выгрузка__22[[#This Row],[Дата блокировки]]&lt;&gt;"",1,0)</f>
        <v>0</v>
      </c>
    </row>
    <row r="595" spans="1:25" x14ac:dyDescent="0.25">
      <c r="A595" s="30">
        <v>41548.741689814815</v>
      </c>
      <c r="B595" s="46">
        <v>916111</v>
      </c>
      <c r="C595" s="33">
        <v>8547460</v>
      </c>
      <c r="D595" s="30">
        <v>41548.344837962963</v>
      </c>
      <c r="E595" s="33">
        <f>IF(выгрузка__22[[#This Row],[Дата активации]]&lt;&gt;"",MONTH(выгрузка__22[[#This Row],[Дата активации]]),0)</f>
        <v>10</v>
      </c>
      <c r="F595" s="30">
        <v>41552.476631944446</v>
      </c>
      <c r="G595" s="33">
        <v>64628</v>
      </c>
      <c r="H595" s="33" t="s">
        <v>10</v>
      </c>
      <c r="I595" s="39" t="s">
        <v>1924</v>
      </c>
      <c r="J595" s="33" t="s">
        <v>1926</v>
      </c>
      <c r="K595" s="33">
        <v>30</v>
      </c>
      <c r="L595" s="33">
        <v>300</v>
      </c>
      <c r="M595" s="33">
        <v>330</v>
      </c>
      <c r="N595" s="33" t="s">
        <v>1863</v>
      </c>
      <c r="O595" s="30"/>
      <c r="P595" s="39" t="s">
        <v>37</v>
      </c>
      <c r="Q5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5" s="39">
        <f>IF(выгрузка__22[[#This Row],[Дата регистрации]]="",0,1)</f>
        <v>1</v>
      </c>
      <c r="S595" s="39">
        <f>IF(ISNA(VLOOKUP(выгрузка__22[[#This Row],[ЛС дилера]],'дилеры участники'!A:A,1,0)),0,1)</f>
        <v>0</v>
      </c>
      <c r="T5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5" s="39">
        <f>IF(T595=1,IF(выгрузка__22[[#This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95" s="39" t="s">
        <v>1895</v>
      </c>
      <c r="X5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5" s="48">
        <f>IF(выгрузка__22[[#This Row],[Дата блокировки]]&lt;&gt;"",1,0)</f>
        <v>0</v>
      </c>
    </row>
    <row r="596" spans="1:25" x14ac:dyDescent="0.25">
      <c r="A596" s="30">
        <v>41555.629120370373</v>
      </c>
      <c r="B596" s="46">
        <v>916658</v>
      </c>
      <c r="C596" s="33">
        <v>8547460</v>
      </c>
      <c r="D596" s="30">
        <v>41548.344837962963</v>
      </c>
      <c r="E596" s="33">
        <f>IF(выгрузка__22[[#This Row],[Дата активации]]&lt;&gt;"",MONTH(выгрузка__22[[#This Row],[Дата активации]]),0)</f>
        <v>10</v>
      </c>
      <c r="F596" s="30">
        <v>41552.476631944446</v>
      </c>
      <c r="G596" s="33">
        <v>64628</v>
      </c>
      <c r="H596" s="33" t="s">
        <v>10</v>
      </c>
      <c r="I596" s="39" t="s">
        <v>1927</v>
      </c>
      <c r="J596" s="33" t="s">
        <v>1926</v>
      </c>
      <c r="K596" s="33">
        <v>30</v>
      </c>
      <c r="L596" s="33">
        <v>300</v>
      </c>
      <c r="M596" s="33">
        <v>330</v>
      </c>
      <c r="N596" s="33" t="s">
        <v>1863</v>
      </c>
      <c r="O596" s="30"/>
      <c r="P596" s="39" t="s">
        <v>37</v>
      </c>
      <c r="Q5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6" s="39">
        <f>IF(выгрузка__22[[#This Row],[Дата регистрации]]="",0,1)</f>
        <v>1</v>
      </c>
      <c r="S596" s="39">
        <f>IF(ISNA(VLOOKUP(выгрузка__22[[#This Row],[ЛС дилера]],'дилеры участники'!A:A,1,0)),0,1)</f>
        <v>0</v>
      </c>
      <c r="T5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6" s="39">
        <f>IF(T596=1,IF(выгрузка__22[[#This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596" s="39" t="s">
        <v>1895</v>
      </c>
      <c r="X5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6" s="48">
        <f>IF(выгрузка__22[[#This Row],[Дата блокировки]]&lt;&gt;"",1,0)</f>
        <v>0</v>
      </c>
    </row>
    <row r="597" spans="1:25" x14ac:dyDescent="0.25">
      <c r="A597" s="30">
        <v>41561.975590277776</v>
      </c>
      <c r="B597" s="46">
        <v>985504</v>
      </c>
      <c r="C597" s="33">
        <v>8545418</v>
      </c>
      <c r="D597" s="30">
        <v>41548.313657407409</v>
      </c>
      <c r="E597" s="33">
        <f>IF(выгрузка__22[[#This Row],[Дата активации]]&lt;&gt;"",MONTH(выгрузка__22[[#This Row],[Дата активации]]),0)</f>
        <v>10</v>
      </c>
      <c r="F597" s="30"/>
      <c r="G597" s="33">
        <v>64626</v>
      </c>
      <c r="H597" s="33" t="s">
        <v>10</v>
      </c>
      <c r="I597" s="39" t="s">
        <v>1927</v>
      </c>
      <c r="J597" s="33" t="s">
        <v>1925</v>
      </c>
      <c r="K597" s="33">
        <v>30</v>
      </c>
      <c r="L597" s="33">
        <v>394</v>
      </c>
      <c r="M597" s="33">
        <v>424</v>
      </c>
      <c r="N597" s="33" t="s">
        <v>1863</v>
      </c>
      <c r="O597" s="30"/>
      <c r="P597" s="39" t="s">
        <v>19</v>
      </c>
      <c r="Q5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7" s="39">
        <f>IF(выгрузка__22[[#This Row],[Дата регистрации]]="",0,1)</f>
        <v>0</v>
      </c>
      <c r="S597" s="39">
        <f>IF(ISNA(VLOOKUP(выгрузка__22[[#This Row],[ЛС дилера]],'дилеры участники'!A:A,1,0)),0,1)</f>
        <v>0</v>
      </c>
      <c r="T5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7" s="39">
        <f>IF(T597=1,IF(выгрузка__22[[#This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597" s="39" t="s">
        <v>1891</v>
      </c>
      <c r="X5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7" s="48">
        <f>IF(выгрузка__22[[#This Row],[Дата блокировки]]&lt;&gt;"",1,0)</f>
        <v>0</v>
      </c>
    </row>
    <row r="598" spans="1:25" x14ac:dyDescent="0.25">
      <c r="A598" s="30">
        <v>41548.742129629631</v>
      </c>
      <c r="B598" s="46">
        <v>916111</v>
      </c>
      <c r="C598" s="33">
        <v>8547465</v>
      </c>
      <c r="D598" s="30">
        <v>41547.887245370373</v>
      </c>
      <c r="E598" s="33">
        <f>IF(выгрузка__22[[#This Row],[Дата активации]]&lt;&gt;"",MONTH(выгрузка__22[[#This Row],[Дата активации]]),0)</f>
        <v>9</v>
      </c>
      <c r="F598" s="30">
        <v>41548.416435185187</v>
      </c>
      <c r="G598" s="33">
        <v>64628</v>
      </c>
      <c r="H598" s="33" t="s">
        <v>10</v>
      </c>
      <c r="I598" s="39" t="s">
        <v>1924</v>
      </c>
      <c r="J598" s="33" t="s">
        <v>1926</v>
      </c>
      <c r="K598" s="33">
        <v>30</v>
      </c>
      <c r="L598" s="33">
        <v>0</v>
      </c>
      <c r="M598" s="33">
        <v>30</v>
      </c>
      <c r="N598" s="33" t="s">
        <v>1863</v>
      </c>
      <c r="O598" s="30"/>
      <c r="P598" s="39" t="s">
        <v>37</v>
      </c>
      <c r="Q5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8" s="39">
        <f>IF(выгрузка__22[[#This Row],[Дата регистрации]]="",0,1)</f>
        <v>1</v>
      </c>
      <c r="S598" s="39">
        <f>IF(ISNA(VLOOKUP(выгрузка__22[[#This Row],[ЛС дилера]],'дилеры участники'!A:A,1,0)),0,1)</f>
        <v>0</v>
      </c>
      <c r="T5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8" s="39">
        <f>IF(T598=1,IF(выгрузка__22[[#This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598" s="39" t="s">
        <v>1895</v>
      </c>
      <c r="X5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8" s="48">
        <f>IF(выгрузка__22[[#This Row],[Дата блокировки]]&lt;&gt;"",1,0)</f>
        <v>0</v>
      </c>
    </row>
    <row r="599" spans="1:25" x14ac:dyDescent="0.25">
      <c r="A599" s="30">
        <v>41548.495057870372</v>
      </c>
      <c r="B599" s="46">
        <v>985009</v>
      </c>
      <c r="C599" s="33">
        <v>8542807</v>
      </c>
      <c r="D599" s="30">
        <v>41547.768391203703</v>
      </c>
      <c r="E599" s="33">
        <f>IF(выгрузка__22[[#This Row],[Дата активации]]&lt;&gt;"",MONTH(выгрузка__22[[#This Row],[Дата активации]]),0)</f>
        <v>9</v>
      </c>
      <c r="F599" s="30">
        <v>41548.570509259262</v>
      </c>
      <c r="G599" s="33">
        <v>79956</v>
      </c>
      <c r="H599" s="33" t="s">
        <v>10</v>
      </c>
      <c r="I599" s="39" t="s">
        <v>1924</v>
      </c>
      <c r="J599" s="33" t="s">
        <v>1930</v>
      </c>
      <c r="K599" s="33">
        <v>401</v>
      </c>
      <c r="L599" s="33">
        <v>0</v>
      </c>
      <c r="M599" s="33">
        <v>401</v>
      </c>
      <c r="N599" s="33" t="s">
        <v>1863</v>
      </c>
      <c r="O599" s="30"/>
      <c r="P599" s="39" t="s">
        <v>40</v>
      </c>
      <c r="Q5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599" s="39">
        <f>IF(выгрузка__22[[#This Row],[Дата регистрации]]="",0,1)</f>
        <v>1</v>
      </c>
      <c r="S599" s="39">
        <f>IF(ISNA(VLOOKUP(выгрузка__22[[#This Row],[ЛС дилера]],'дилеры участники'!A:A,1,0)),0,1)</f>
        <v>1</v>
      </c>
      <c r="T5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5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599" s="39">
        <f>IF(T599=1,IF(выгрузка__22[[#This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599" s="39" t="s">
        <v>1893</v>
      </c>
      <c r="X5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599" s="48">
        <f>IF(выгрузка__22[[#This Row],[Дата блокировки]]&lt;&gt;"",1,0)</f>
        <v>0</v>
      </c>
    </row>
    <row r="600" spans="1:25" x14ac:dyDescent="0.25">
      <c r="A600" s="30">
        <v>41548.608819444446</v>
      </c>
      <c r="B600" s="46">
        <v>915339</v>
      </c>
      <c r="C600" s="33">
        <v>1753110</v>
      </c>
      <c r="D600" s="30">
        <v>41547.75503472222</v>
      </c>
      <c r="E600" s="33">
        <f>IF(выгрузка__22[[#This Row],[Дата активации]]&lt;&gt;"",MONTH(выгрузка__22[[#This Row],[Дата активации]]),0)</f>
        <v>9</v>
      </c>
      <c r="F600" s="30"/>
      <c r="G600" s="33">
        <v>64626</v>
      </c>
      <c r="H600" s="33" t="s">
        <v>10</v>
      </c>
      <c r="I600" s="39" t="s">
        <v>1924</v>
      </c>
      <c r="J600" s="33" t="s">
        <v>1931</v>
      </c>
      <c r="K600" s="33">
        <v>30</v>
      </c>
      <c r="L600" s="33">
        <v>500</v>
      </c>
      <c r="M600" s="33">
        <v>530</v>
      </c>
      <c r="N600" s="33" t="s">
        <v>1863</v>
      </c>
      <c r="O600" s="30"/>
      <c r="P600" s="39" t="s">
        <v>30</v>
      </c>
      <c r="Q6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0" s="39">
        <f>IF(выгрузка__22[[#This Row],[Дата регистрации]]="",0,1)</f>
        <v>0</v>
      </c>
      <c r="S600" s="39">
        <f>IF(ISNA(VLOOKUP(выгрузка__22[[#This Row],[ЛС дилера]],'дилеры участники'!A:A,1,0)),0,1)</f>
        <v>0</v>
      </c>
      <c r="T6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0" s="39">
        <f>IF(T600=1,IF(выгрузка__22[[#This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00" s="39" t="s">
        <v>1892</v>
      </c>
      <c r="X6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0" s="48">
        <f>IF(выгрузка__22[[#This Row],[Дата блокировки]]&lt;&gt;"",1,0)</f>
        <v>0</v>
      </c>
    </row>
    <row r="601" spans="1:25" x14ac:dyDescent="0.25">
      <c r="A601" s="30">
        <v>41552.558125000003</v>
      </c>
      <c r="B601" s="46">
        <v>919960</v>
      </c>
      <c r="C601" s="33">
        <v>1753805</v>
      </c>
      <c r="D601" s="30">
        <v>41547.611655092594</v>
      </c>
      <c r="E601" s="33">
        <f>IF(выгрузка__22[[#This Row],[Дата активации]]&lt;&gt;"",MONTH(выгрузка__22[[#This Row],[Дата активации]]),0)</f>
        <v>9</v>
      </c>
      <c r="F601" s="30">
        <v>41552.551550925928</v>
      </c>
      <c r="G601" s="33">
        <v>64626</v>
      </c>
      <c r="H601" s="33" t="s">
        <v>10</v>
      </c>
      <c r="I601" s="39" t="s">
        <v>1924</v>
      </c>
      <c r="J601" s="33" t="s">
        <v>1925</v>
      </c>
      <c r="K601" s="33">
        <v>220</v>
      </c>
      <c r="L601" s="33">
        <v>287</v>
      </c>
      <c r="M601" s="33">
        <v>507</v>
      </c>
      <c r="N601" s="33" t="s">
        <v>1863</v>
      </c>
      <c r="O601" s="30"/>
      <c r="P601" s="39" t="s">
        <v>19</v>
      </c>
      <c r="Q6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1" s="39">
        <f>IF(выгрузка__22[[#This Row],[Дата регистрации]]="",0,1)</f>
        <v>1</v>
      </c>
      <c r="S601" s="39">
        <f>IF(ISNA(VLOOKUP(выгрузка__22[[#This Row],[ЛС дилера]],'дилеры участники'!A:A,1,0)),0,1)</f>
        <v>0</v>
      </c>
      <c r="T6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1" s="39">
        <f>IF(T601=1,IF(выгрузка__22[[#This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01" s="39" t="s">
        <v>1891</v>
      </c>
      <c r="X6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1" s="48">
        <f>IF(выгрузка__22[[#This Row],[Дата блокировки]]&lt;&gt;"",1,0)</f>
        <v>0</v>
      </c>
    </row>
    <row r="602" spans="1:25" x14ac:dyDescent="0.25">
      <c r="A602" s="30">
        <v>41548.494699074072</v>
      </c>
      <c r="B602" s="46">
        <v>985009</v>
      </c>
      <c r="C602" s="33">
        <v>1753095</v>
      </c>
      <c r="D602" s="30">
        <v>41547.610879629632</v>
      </c>
      <c r="E602" s="33">
        <f>IF(выгрузка__22[[#This Row],[Дата активации]]&lt;&gt;"",MONTH(выгрузка__22[[#This Row],[Дата активации]]),0)</f>
        <v>9</v>
      </c>
      <c r="F602" s="30">
        <v>41548.570729166669</v>
      </c>
      <c r="G602" s="33">
        <v>79956</v>
      </c>
      <c r="H602" s="33" t="s">
        <v>10</v>
      </c>
      <c r="I602" s="39" t="s">
        <v>1924</v>
      </c>
      <c r="J602" s="33" t="s">
        <v>1925</v>
      </c>
      <c r="K602" s="33">
        <v>220</v>
      </c>
      <c r="L602" s="33">
        <v>0</v>
      </c>
      <c r="M602" s="33">
        <v>220</v>
      </c>
      <c r="N602" s="33" t="s">
        <v>1863</v>
      </c>
      <c r="O602" s="30"/>
      <c r="P602" s="39" t="s">
        <v>19</v>
      </c>
      <c r="Q6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2" s="39">
        <f>IF(выгрузка__22[[#This Row],[Дата регистрации]]="",0,1)</f>
        <v>1</v>
      </c>
      <c r="S602" s="39">
        <f>IF(ISNA(VLOOKUP(выгрузка__22[[#This Row],[ЛС дилера]],'дилеры участники'!A:A,1,0)),0,1)</f>
        <v>1</v>
      </c>
      <c r="T6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2" s="39">
        <f>IF(T602=1,IF(выгрузка__22[[#This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02" s="39" t="s">
        <v>1891</v>
      </c>
      <c r="X6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2" s="48">
        <f>IF(выгрузка__22[[#This Row],[Дата блокировки]]&lt;&gt;"",1,0)</f>
        <v>0</v>
      </c>
    </row>
    <row r="603" spans="1:25" x14ac:dyDescent="0.25">
      <c r="A603" s="30">
        <v>41558.744953703703</v>
      </c>
      <c r="B603" s="46">
        <v>910455</v>
      </c>
      <c r="C603" s="33">
        <v>8522157</v>
      </c>
      <c r="D603" s="30">
        <v>41547.511979166666</v>
      </c>
      <c r="E603" s="33">
        <f>IF(выгрузка__22[[#This Row],[Дата активации]]&lt;&gt;"",MONTH(выгрузка__22[[#This Row],[Дата активации]]),0)</f>
        <v>9</v>
      </c>
      <c r="F603" s="30">
        <v>41556.493530092594</v>
      </c>
      <c r="G603" s="33">
        <v>64628</v>
      </c>
      <c r="H603" s="33" t="s">
        <v>10</v>
      </c>
      <c r="I603" s="39" t="s">
        <v>1927</v>
      </c>
      <c r="J603" s="33" t="s">
        <v>1926</v>
      </c>
      <c r="K603" s="33">
        <v>50</v>
      </c>
      <c r="L603" s="33">
        <v>136.57</v>
      </c>
      <c r="M603" s="33">
        <v>186.57</v>
      </c>
      <c r="N603" s="33" t="s">
        <v>1863</v>
      </c>
      <c r="O603" s="30"/>
      <c r="P603" s="39" t="s">
        <v>37</v>
      </c>
      <c r="Q6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3" s="39">
        <f>IF(выгрузка__22[[#This Row],[Дата регистрации]]="",0,1)</f>
        <v>1</v>
      </c>
      <c r="S603" s="39">
        <f>IF(ISNA(VLOOKUP(выгрузка__22[[#This Row],[ЛС дилера]],'дилеры участники'!A:A,1,0)),0,1)</f>
        <v>0</v>
      </c>
      <c r="T6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3" s="39">
        <f>IF(T603=1,IF(выгрузка__22[[#This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03" s="39" t="s">
        <v>1895</v>
      </c>
      <c r="X6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3" s="48">
        <f>IF(выгрузка__22[[#This Row],[Дата блокировки]]&lt;&gt;"",1,0)</f>
        <v>0</v>
      </c>
    </row>
    <row r="604" spans="1:25" x14ac:dyDescent="0.25">
      <c r="A604" s="30">
        <v>41550.684594907405</v>
      </c>
      <c r="B604" s="46">
        <v>910487</v>
      </c>
      <c r="C604" s="33">
        <v>1698715</v>
      </c>
      <c r="D604" s="30">
        <v>41547.50885416667</v>
      </c>
      <c r="E604" s="33">
        <f>IF(выгрузка__22[[#This Row],[Дата активации]]&lt;&gt;"",MONTH(выгрузка__22[[#This Row],[Дата активации]]),0)</f>
        <v>9</v>
      </c>
      <c r="F604" s="30">
        <v>41556.127546296295</v>
      </c>
      <c r="G604" s="33">
        <v>64626</v>
      </c>
      <c r="H604" s="33" t="s">
        <v>10</v>
      </c>
      <c r="I604" s="39" t="s">
        <v>1924</v>
      </c>
      <c r="J604" s="33" t="s">
        <v>1926</v>
      </c>
      <c r="K604" s="33">
        <v>30</v>
      </c>
      <c r="L604" s="33">
        <v>0</v>
      </c>
      <c r="M604" s="33">
        <v>30</v>
      </c>
      <c r="N604" s="33" t="s">
        <v>1863</v>
      </c>
      <c r="O604" s="30"/>
      <c r="P604" s="39" t="s">
        <v>37</v>
      </c>
      <c r="Q6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4" s="39">
        <f>IF(выгрузка__22[[#This Row],[Дата регистрации]]="",0,1)</f>
        <v>1</v>
      </c>
      <c r="S604" s="39">
        <f>IF(ISNA(VLOOKUP(выгрузка__22[[#This Row],[ЛС дилера]],'дилеры участники'!A:A,1,0)),0,1)</f>
        <v>0</v>
      </c>
      <c r="T6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4" s="39">
        <f>IF(T604=1,IF(выгрузка__22[[#This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04" s="39" t="s">
        <v>1895</v>
      </c>
      <c r="X6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4" s="48">
        <f>IF(выгрузка__22[[#This Row],[Дата блокировки]]&lt;&gt;"",1,0)</f>
        <v>0</v>
      </c>
    </row>
    <row r="605" spans="1:25" x14ac:dyDescent="0.25">
      <c r="A605" s="30">
        <v>41548.395405092589</v>
      </c>
      <c r="B605" s="46">
        <v>910488</v>
      </c>
      <c r="C605" s="33">
        <v>1750461</v>
      </c>
      <c r="D605" s="30">
        <v>41547.499212962961</v>
      </c>
      <c r="E605" s="33">
        <f>IF(выгрузка__22[[#This Row],[Дата активации]]&lt;&gt;"",MONTH(выгрузка__22[[#This Row],[Дата активации]]),0)</f>
        <v>9</v>
      </c>
      <c r="F605" s="30">
        <v>41548.400497685187</v>
      </c>
      <c r="G605" s="33">
        <v>64626</v>
      </c>
      <c r="H605" s="33" t="s">
        <v>10</v>
      </c>
      <c r="I605" s="39" t="s">
        <v>1924</v>
      </c>
      <c r="J605" s="33" t="s">
        <v>1925</v>
      </c>
      <c r="K605" s="33">
        <v>220</v>
      </c>
      <c r="L605" s="33">
        <v>0</v>
      </c>
      <c r="M605" s="33">
        <v>220</v>
      </c>
      <c r="N605" s="33" t="s">
        <v>1863</v>
      </c>
      <c r="O605" s="30"/>
      <c r="P605" s="39" t="s">
        <v>19</v>
      </c>
      <c r="Q6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5" s="39">
        <f>IF(выгрузка__22[[#This Row],[Дата регистрации]]="",0,1)</f>
        <v>1</v>
      </c>
      <c r="S605" s="39">
        <f>IF(ISNA(VLOOKUP(выгрузка__22[[#This Row],[ЛС дилера]],'дилеры участники'!A:A,1,0)),0,1)</f>
        <v>0</v>
      </c>
      <c r="T6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5" s="39">
        <f>IF(T605=1,IF(выгрузка__22[[#This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05" s="39" t="s">
        <v>1891</v>
      </c>
      <c r="X6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5" s="48">
        <f>IF(выгрузка__22[[#This Row],[Дата блокировки]]&lt;&gt;"",1,0)</f>
        <v>0</v>
      </c>
    </row>
    <row r="606" spans="1:25" x14ac:dyDescent="0.25">
      <c r="A606" s="30">
        <v>41561.52484953704</v>
      </c>
      <c r="B606" s="46">
        <v>910465</v>
      </c>
      <c r="C606" s="33">
        <v>1751037</v>
      </c>
      <c r="D606" s="30">
        <v>41547.424537037034</v>
      </c>
      <c r="E606" s="33">
        <f>IF(выгрузка__22[[#This Row],[Дата активации]]&lt;&gt;"",MONTH(выгрузка__22[[#This Row],[Дата активации]]),0)</f>
        <v>9</v>
      </c>
      <c r="F606" s="30">
        <v>41556.439629629633</v>
      </c>
      <c r="G606" s="33">
        <v>64626</v>
      </c>
      <c r="H606" s="33" t="s">
        <v>10</v>
      </c>
      <c r="I606" s="39" t="s">
        <v>1927</v>
      </c>
      <c r="J606" s="33" t="s">
        <v>1931</v>
      </c>
      <c r="K606" s="33">
        <v>30</v>
      </c>
      <c r="L606" s="33">
        <v>0</v>
      </c>
      <c r="M606" s="33">
        <v>30</v>
      </c>
      <c r="N606" s="33" t="s">
        <v>1863</v>
      </c>
      <c r="O606" s="30"/>
      <c r="P606" s="39" t="s">
        <v>30</v>
      </c>
      <c r="Q6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6" s="39">
        <f>IF(выгрузка__22[[#This Row],[Дата регистрации]]="",0,1)</f>
        <v>1</v>
      </c>
      <c r="S606" s="39">
        <f>IF(ISNA(VLOOKUP(выгрузка__22[[#This Row],[ЛС дилера]],'дилеры участники'!A:A,1,0)),0,1)</f>
        <v>0</v>
      </c>
      <c r="T6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6" s="39">
        <f>IF(T606=1,IF(выгрузка__22[[#This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06" s="39" t="s">
        <v>1892</v>
      </c>
      <c r="X6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6" s="48">
        <f>IF(выгрузка__22[[#This Row],[Дата блокировки]]&lt;&gt;"",1,0)</f>
        <v>0</v>
      </c>
    </row>
    <row r="607" spans="1:25" x14ac:dyDescent="0.25">
      <c r="A607" s="30">
        <v>41549.838900462964</v>
      </c>
      <c r="B607" s="46">
        <v>916534</v>
      </c>
      <c r="C607" s="33">
        <v>1698368</v>
      </c>
      <c r="D607" s="30">
        <v>41546.799247685187</v>
      </c>
      <c r="E607" s="33">
        <f>IF(выгрузка__22[[#This Row],[Дата активации]]&lt;&gt;"",MONTH(выгрузка__22[[#This Row],[Дата активации]]),0)</f>
        <v>9</v>
      </c>
      <c r="F607" s="30">
        <v>41556.142372685186</v>
      </c>
      <c r="G607" s="33">
        <v>64626</v>
      </c>
      <c r="H607" s="33" t="s">
        <v>10</v>
      </c>
      <c r="I607" s="39" t="s">
        <v>1924</v>
      </c>
      <c r="J607" s="33" t="s">
        <v>1931</v>
      </c>
      <c r="K607" s="33">
        <v>30</v>
      </c>
      <c r="L607" s="33">
        <v>0</v>
      </c>
      <c r="M607" s="33">
        <v>30</v>
      </c>
      <c r="N607" s="33" t="s">
        <v>1863</v>
      </c>
      <c r="O607" s="30"/>
      <c r="P607" s="39" t="s">
        <v>30</v>
      </c>
      <c r="Q6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7" s="39">
        <f>IF(выгрузка__22[[#This Row],[Дата регистрации]]="",0,1)</f>
        <v>1</v>
      </c>
      <c r="S607" s="39">
        <f>IF(ISNA(VLOOKUP(выгрузка__22[[#This Row],[ЛС дилера]],'дилеры участники'!A:A,1,0)),0,1)</f>
        <v>0</v>
      </c>
      <c r="T6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7" s="39">
        <f>IF(T607=1,IF(выгрузка__22[[#This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07" s="39" t="s">
        <v>1892</v>
      </c>
      <c r="X6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7" s="48">
        <f>IF(выгрузка__22[[#This Row],[Дата блокировки]]&lt;&gt;"",1,0)</f>
        <v>0</v>
      </c>
    </row>
    <row r="608" spans="1:25" x14ac:dyDescent="0.25">
      <c r="A608" s="30">
        <v>41549.839629629627</v>
      </c>
      <c r="B608" s="46">
        <v>916534</v>
      </c>
      <c r="C608" s="33">
        <v>1698368</v>
      </c>
      <c r="D608" s="30">
        <v>41546.799247685187</v>
      </c>
      <c r="E608" s="33">
        <f>IF(выгрузка__22[[#This Row],[Дата активации]]&lt;&gt;"",MONTH(выгрузка__22[[#This Row],[Дата активации]]),0)</f>
        <v>9</v>
      </c>
      <c r="F608" s="30">
        <v>41556.142372685186</v>
      </c>
      <c r="G608" s="33">
        <v>64626</v>
      </c>
      <c r="H608" s="33" t="s">
        <v>10</v>
      </c>
      <c r="I608" s="39" t="s">
        <v>1924</v>
      </c>
      <c r="J608" s="33" t="s">
        <v>1931</v>
      </c>
      <c r="K608" s="33">
        <v>30</v>
      </c>
      <c r="L608" s="33">
        <v>0</v>
      </c>
      <c r="M608" s="33">
        <v>30</v>
      </c>
      <c r="N608" s="33" t="s">
        <v>1863</v>
      </c>
      <c r="O608" s="30"/>
      <c r="P608" s="39" t="s">
        <v>30</v>
      </c>
      <c r="Q6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8" s="39">
        <f>IF(выгрузка__22[[#This Row],[Дата регистрации]]="",0,1)</f>
        <v>1</v>
      </c>
      <c r="S608" s="39">
        <f>IF(ISNA(VLOOKUP(выгрузка__22[[#This Row],[ЛС дилера]],'дилеры участники'!A:A,1,0)),0,1)</f>
        <v>0</v>
      </c>
      <c r="T6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8" s="39">
        <f>IF(T608=1,IF(выгрузка__22[[#This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08" s="39" t="s">
        <v>1892</v>
      </c>
      <c r="X6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8" s="48">
        <f>IF(выгрузка__22[[#This Row],[Дата блокировки]]&lt;&gt;"",1,0)</f>
        <v>0</v>
      </c>
    </row>
    <row r="609" spans="1:25" x14ac:dyDescent="0.25">
      <c r="A609" s="30">
        <v>41548.704675925925</v>
      </c>
      <c r="B609" s="46">
        <v>985111</v>
      </c>
      <c r="C609" s="33">
        <v>8545998</v>
      </c>
      <c r="D609" s="30">
        <v>41546.777881944443</v>
      </c>
      <c r="E609" s="33">
        <f>IF(выгрузка__22[[#This Row],[Дата активации]]&lt;&gt;"",MONTH(выгрузка__22[[#This Row],[Дата активации]]),0)</f>
        <v>9</v>
      </c>
      <c r="F609" s="30">
        <v>41547.761354166665</v>
      </c>
      <c r="G609" s="33">
        <v>73902</v>
      </c>
      <c r="H609" s="33" t="s">
        <v>10</v>
      </c>
      <c r="I609" s="39" t="s">
        <v>1924</v>
      </c>
      <c r="J609" s="33" t="s">
        <v>1930</v>
      </c>
      <c r="K609" s="33">
        <v>401</v>
      </c>
      <c r="L609" s="33">
        <v>0</v>
      </c>
      <c r="M609" s="33">
        <v>401</v>
      </c>
      <c r="N609" s="33" t="s">
        <v>1863</v>
      </c>
      <c r="O609" s="30"/>
      <c r="P609" s="39" t="s">
        <v>40</v>
      </c>
      <c r="Q6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09" s="39">
        <f>IF(выгрузка__22[[#This Row],[Дата регистрации]]="",0,1)</f>
        <v>1</v>
      </c>
      <c r="S609" s="39">
        <f>IF(ISNA(VLOOKUP(выгрузка__22[[#This Row],[ЛС дилера]],'дилеры участники'!A:A,1,0)),0,1)</f>
        <v>0</v>
      </c>
      <c r="T6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09" s="39">
        <f>IF(T609=1,IF(выгрузка__22[[#This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09" s="39" t="s">
        <v>1893</v>
      </c>
      <c r="X6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09" s="48">
        <f>IF(выгрузка__22[[#This Row],[Дата блокировки]]&lt;&gt;"",1,0)</f>
        <v>0</v>
      </c>
    </row>
    <row r="610" spans="1:25" x14ac:dyDescent="0.25">
      <c r="A610" s="30">
        <v>41550.951203703706</v>
      </c>
      <c r="B610" s="46">
        <v>985451</v>
      </c>
      <c r="C610" s="33">
        <v>8525164</v>
      </c>
      <c r="D610" s="30">
        <v>41546.7733912037</v>
      </c>
      <c r="E610" s="33">
        <f>IF(выгрузка__22[[#This Row],[Дата активации]]&lt;&gt;"",MONTH(выгрузка__22[[#This Row],[Дата активации]]),0)</f>
        <v>9</v>
      </c>
      <c r="F610" s="30"/>
      <c r="G610" s="33">
        <v>73902</v>
      </c>
      <c r="H610" s="33" t="s">
        <v>10</v>
      </c>
      <c r="I610" s="39" t="s">
        <v>1924</v>
      </c>
      <c r="J610" s="33" t="s">
        <v>1925</v>
      </c>
      <c r="K610" s="33">
        <v>270</v>
      </c>
      <c r="L610" s="33">
        <v>0</v>
      </c>
      <c r="M610" s="33">
        <v>270</v>
      </c>
      <c r="N610" s="33" t="s">
        <v>1863</v>
      </c>
      <c r="O610" s="30"/>
      <c r="P610" s="39" t="s">
        <v>19</v>
      </c>
      <c r="Q6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0" s="39">
        <f>IF(выгрузка__22[[#This Row],[Дата регистрации]]="",0,1)</f>
        <v>0</v>
      </c>
      <c r="S610" s="39">
        <f>IF(ISNA(VLOOKUP(выгрузка__22[[#This Row],[ЛС дилера]],'дилеры участники'!A:A,1,0)),0,1)</f>
        <v>0</v>
      </c>
      <c r="T6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0" s="39">
        <f>IF(T610=1,IF(выгрузка__22[[#This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10" s="39" t="s">
        <v>1891</v>
      </c>
      <c r="X6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0" s="48">
        <f>IF(выгрузка__22[[#This Row],[Дата блокировки]]&lt;&gt;"",1,0)</f>
        <v>0</v>
      </c>
    </row>
    <row r="611" spans="1:25" x14ac:dyDescent="0.25">
      <c r="A611" s="30">
        <v>41550.953368055554</v>
      </c>
      <c r="B611" s="46">
        <v>985451</v>
      </c>
      <c r="C611" s="33">
        <v>1698822</v>
      </c>
      <c r="D611" s="30">
        <v>41546.763807870368</v>
      </c>
      <c r="E611" s="33">
        <f>IF(выгрузка__22[[#This Row],[Дата активации]]&lt;&gt;"",MONTH(выгрузка__22[[#This Row],[Дата активации]]),0)</f>
        <v>9</v>
      </c>
      <c r="F611" s="30"/>
      <c r="G611" s="33">
        <v>64616</v>
      </c>
      <c r="H611" s="33" t="s">
        <v>10</v>
      </c>
      <c r="I611" s="39" t="s">
        <v>1924</v>
      </c>
      <c r="J611" s="33" t="s">
        <v>1930</v>
      </c>
      <c r="K611" s="33">
        <v>30</v>
      </c>
      <c r="L611" s="33">
        <v>495</v>
      </c>
      <c r="M611" s="33">
        <v>525</v>
      </c>
      <c r="N611" s="33" t="s">
        <v>1863</v>
      </c>
      <c r="O611" s="30"/>
      <c r="P611" s="39" t="s">
        <v>40</v>
      </c>
      <c r="Q6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1" s="39">
        <f>IF(выгрузка__22[[#This Row],[Дата регистрации]]="",0,1)</f>
        <v>0</v>
      </c>
      <c r="S611" s="39">
        <f>IF(ISNA(VLOOKUP(выгрузка__22[[#This Row],[ЛС дилера]],'дилеры участники'!A:A,1,0)),0,1)</f>
        <v>1</v>
      </c>
      <c r="T6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1" s="39">
        <f>IF(T611=1,IF(выгрузка__22[[#This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11" s="39" t="s">
        <v>1893</v>
      </c>
      <c r="X6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1" s="48">
        <f>IF(выгрузка__22[[#This Row],[Дата блокировки]]&lt;&gt;"",1,0)</f>
        <v>0</v>
      </c>
    </row>
    <row r="612" spans="1:25" x14ac:dyDescent="0.25">
      <c r="A612" s="30">
        <v>41550.492164351854</v>
      </c>
      <c r="B612" s="46">
        <v>916527</v>
      </c>
      <c r="C612" s="33">
        <v>1754819</v>
      </c>
      <c r="D612" s="30">
        <v>41546.71601851852</v>
      </c>
      <c r="E612" s="33">
        <f>IF(выгрузка__22[[#This Row],[Дата активации]]&lt;&gt;"",MONTH(выгрузка__22[[#This Row],[Дата активации]]),0)</f>
        <v>9</v>
      </c>
      <c r="F612" s="30"/>
      <c r="G612" s="33">
        <v>64626</v>
      </c>
      <c r="H612" s="33" t="s">
        <v>10</v>
      </c>
      <c r="I612" s="39" t="s">
        <v>1924</v>
      </c>
      <c r="J612" s="33" t="s">
        <v>1931</v>
      </c>
      <c r="K612" s="33">
        <v>30</v>
      </c>
      <c r="L612" s="33">
        <v>837.18</v>
      </c>
      <c r="M612" s="33">
        <v>867.18</v>
      </c>
      <c r="N612" s="33" t="s">
        <v>1863</v>
      </c>
      <c r="O612" s="30"/>
      <c r="P612" s="39" t="s">
        <v>30</v>
      </c>
      <c r="Q6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2" s="39">
        <f>IF(выгрузка__22[[#This Row],[Дата регистрации]]="",0,1)</f>
        <v>0</v>
      </c>
      <c r="S612" s="39">
        <f>IF(ISNA(VLOOKUP(выгрузка__22[[#This Row],[ЛС дилера]],'дилеры участники'!A:A,1,0)),0,1)</f>
        <v>0</v>
      </c>
      <c r="T6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2" s="39">
        <f>IF(T612=1,IF(выгрузка__22[[#This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12" s="39" t="s">
        <v>1892</v>
      </c>
      <c r="X6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2" s="48">
        <f>IF(выгрузка__22[[#This Row],[Дата блокировки]]&lt;&gt;"",1,0)</f>
        <v>0</v>
      </c>
    </row>
    <row r="613" spans="1:25" x14ac:dyDescent="0.25">
      <c r="A613" s="30">
        <v>41550.95212962963</v>
      </c>
      <c r="B613" s="46">
        <v>985451</v>
      </c>
      <c r="C613" s="33">
        <v>8544086</v>
      </c>
      <c r="D613" s="30">
        <v>41546.697094907409</v>
      </c>
      <c r="E613" s="33">
        <f>IF(выгрузка__22[[#This Row],[Дата активации]]&lt;&gt;"",MONTH(выгрузка__22[[#This Row],[Дата активации]]),0)</f>
        <v>9</v>
      </c>
      <c r="F613" s="30"/>
      <c r="G613" s="33">
        <v>73902</v>
      </c>
      <c r="H613" s="33" t="s">
        <v>10</v>
      </c>
      <c r="I613" s="39" t="s">
        <v>1924</v>
      </c>
      <c r="J613" s="33" t="s">
        <v>1925</v>
      </c>
      <c r="K613" s="33">
        <v>220</v>
      </c>
      <c r="L613" s="33">
        <v>0</v>
      </c>
      <c r="M613" s="33">
        <v>220</v>
      </c>
      <c r="N613" s="33" t="s">
        <v>1863</v>
      </c>
      <c r="O613" s="30"/>
      <c r="P613" s="39" t="s">
        <v>19</v>
      </c>
      <c r="Q6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3" s="39">
        <f>IF(выгрузка__22[[#This Row],[Дата регистрации]]="",0,1)</f>
        <v>0</v>
      </c>
      <c r="S613" s="39">
        <f>IF(ISNA(VLOOKUP(выгрузка__22[[#This Row],[ЛС дилера]],'дилеры участники'!A:A,1,0)),0,1)</f>
        <v>0</v>
      </c>
      <c r="T6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3" s="39">
        <f>IF(T613=1,IF(выгрузка__22[[#This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13" s="39" t="s">
        <v>1891</v>
      </c>
      <c r="X6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3" s="48">
        <f>IF(выгрузка__22[[#This Row],[Дата блокировки]]&lt;&gt;"",1,0)</f>
        <v>0</v>
      </c>
    </row>
    <row r="614" spans="1:25" x14ac:dyDescent="0.25">
      <c r="A614" s="30">
        <v>41548.742349537039</v>
      </c>
      <c r="B614" s="46">
        <v>916111</v>
      </c>
      <c r="C614" s="33">
        <v>8547455</v>
      </c>
      <c r="D614" s="30">
        <v>41546.662233796298</v>
      </c>
      <c r="E614" s="33">
        <f>IF(выгрузка__22[[#This Row],[Дата активации]]&lt;&gt;"",MONTH(выгрузка__22[[#This Row],[Дата активации]]),0)</f>
        <v>9</v>
      </c>
      <c r="F614" s="30">
        <v>41548.53334490741</v>
      </c>
      <c r="G614" s="33">
        <v>64628</v>
      </c>
      <c r="H614" s="33" t="s">
        <v>10</v>
      </c>
      <c r="I614" s="39" t="s">
        <v>1924</v>
      </c>
      <c r="J614" s="33" t="s">
        <v>1926</v>
      </c>
      <c r="K614" s="33">
        <v>30</v>
      </c>
      <c r="L614" s="33">
        <v>0</v>
      </c>
      <c r="M614" s="33">
        <v>30</v>
      </c>
      <c r="N614" s="33" t="s">
        <v>1863</v>
      </c>
      <c r="O614" s="30"/>
      <c r="P614" s="39" t="s">
        <v>37</v>
      </c>
      <c r="Q6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4" s="39">
        <f>IF(выгрузка__22[[#This Row],[Дата регистрации]]="",0,1)</f>
        <v>1</v>
      </c>
      <c r="S614" s="39">
        <f>IF(ISNA(VLOOKUP(выгрузка__22[[#This Row],[ЛС дилера]],'дилеры участники'!A:A,1,0)),0,1)</f>
        <v>0</v>
      </c>
      <c r="T6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4" s="39">
        <f>IF(T614=1,IF(выгрузка__22[[#This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14" s="39" t="s">
        <v>1895</v>
      </c>
      <c r="X6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4" s="48">
        <f>IF(выгрузка__22[[#This Row],[Дата блокировки]]&lt;&gt;"",1,0)</f>
        <v>0</v>
      </c>
    </row>
    <row r="615" spans="1:25" x14ac:dyDescent="0.25">
      <c r="A615" s="30">
        <v>41549.83997685185</v>
      </c>
      <c r="B615" s="46">
        <v>916534</v>
      </c>
      <c r="C615" s="33">
        <v>1698368</v>
      </c>
      <c r="D615" s="30">
        <v>41546.65179398148</v>
      </c>
      <c r="E615" s="33">
        <f>IF(выгрузка__22[[#This Row],[Дата активации]]&lt;&gt;"",MONTH(выгрузка__22[[#This Row],[Дата активации]]),0)</f>
        <v>9</v>
      </c>
      <c r="F615" s="30">
        <v>41556.141805555555</v>
      </c>
      <c r="G615" s="33">
        <v>64626</v>
      </c>
      <c r="H615" s="33" t="s">
        <v>10</v>
      </c>
      <c r="I615" s="39" t="s">
        <v>1924</v>
      </c>
      <c r="J615" s="33" t="s">
        <v>1931</v>
      </c>
      <c r="K615" s="33">
        <v>30</v>
      </c>
      <c r="L615" s="33">
        <v>0</v>
      </c>
      <c r="M615" s="33">
        <v>30</v>
      </c>
      <c r="N615" s="33" t="s">
        <v>1863</v>
      </c>
      <c r="O615" s="30"/>
      <c r="P615" s="39" t="s">
        <v>30</v>
      </c>
      <c r="Q6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5" s="39">
        <f>IF(выгрузка__22[[#This Row],[Дата регистрации]]="",0,1)</f>
        <v>1</v>
      </c>
      <c r="S615" s="39">
        <f>IF(ISNA(VLOOKUP(выгрузка__22[[#This Row],[ЛС дилера]],'дилеры участники'!A:A,1,0)),0,1)</f>
        <v>0</v>
      </c>
      <c r="T6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5" s="39">
        <f>IF(T615=1,IF(выгрузка__22[[#This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15" s="39" t="s">
        <v>1892</v>
      </c>
      <c r="X6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5" s="48">
        <f>IF(выгрузка__22[[#This Row],[Дата блокировки]]&lt;&gt;"",1,0)</f>
        <v>0</v>
      </c>
    </row>
    <row r="616" spans="1:25" x14ac:dyDescent="0.25">
      <c r="A616" s="30">
        <v>41550.948368055557</v>
      </c>
      <c r="B616" s="46">
        <v>985451</v>
      </c>
      <c r="C616" s="33">
        <v>1751899</v>
      </c>
      <c r="D616" s="30">
        <v>41546.635937500003</v>
      </c>
      <c r="E616" s="33">
        <f>IF(выгрузка__22[[#This Row],[Дата активации]]&lt;&gt;"",MONTH(выгрузка__22[[#This Row],[Дата активации]]),0)</f>
        <v>9</v>
      </c>
      <c r="F616" s="30">
        <v>41549.436620370368</v>
      </c>
      <c r="G616" s="33">
        <v>73902</v>
      </c>
      <c r="H616" s="33" t="s">
        <v>10</v>
      </c>
      <c r="I616" s="39" t="s">
        <v>1924</v>
      </c>
      <c r="J616" s="33" t="s">
        <v>1925</v>
      </c>
      <c r="K616" s="33">
        <v>30</v>
      </c>
      <c r="L616" s="33">
        <v>300</v>
      </c>
      <c r="M616" s="33">
        <v>330</v>
      </c>
      <c r="N616" s="33" t="s">
        <v>1863</v>
      </c>
      <c r="O616" s="30"/>
      <c r="P616" s="39" t="s">
        <v>19</v>
      </c>
      <c r="Q6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6" s="39">
        <f>IF(выгрузка__22[[#This Row],[Дата регистрации]]="",0,1)</f>
        <v>1</v>
      </c>
      <c r="S616" s="39">
        <f>IF(ISNA(VLOOKUP(выгрузка__22[[#This Row],[ЛС дилера]],'дилеры участники'!A:A,1,0)),0,1)</f>
        <v>0</v>
      </c>
      <c r="T6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6" s="39">
        <f>IF(T616=1,IF(выгрузка__22[[#This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16" s="39" t="s">
        <v>1891</v>
      </c>
      <c r="X6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6" s="48">
        <f>IF(выгрузка__22[[#This Row],[Дата блокировки]]&lt;&gt;"",1,0)</f>
        <v>0</v>
      </c>
    </row>
    <row r="617" spans="1:25" x14ac:dyDescent="0.25">
      <c r="A617" s="30">
        <v>41550.947893518518</v>
      </c>
      <c r="B617" s="46">
        <v>985451</v>
      </c>
      <c r="C617" s="33">
        <v>1751771</v>
      </c>
      <c r="D617" s="30">
        <v>41546.610092592593</v>
      </c>
      <c r="E617" s="33">
        <f>IF(выгрузка__22[[#This Row],[Дата активации]]&lt;&gt;"",MONTH(выгрузка__22[[#This Row],[Дата активации]]),0)</f>
        <v>9</v>
      </c>
      <c r="F617" s="30">
        <v>41556.697800925926</v>
      </c>
      <c r="G617" s="33">
        <v>73902</v>
      </c>
      <c r="H617" s="33" t="s">
        <v>10</v>
      </c>
      <c r="I617" s="39" t="s">
        <v>1924</v>
      </c>
      <c r="J617" s="33" t="s">
        <v>1931</v>
      </c>
      <c r="K617" s="33">
        <v>1</v>
      </c>
      <c r="L617" s="33">
        <v>1000</v>
      </c>
      <c r="M617" s="33">
        <v>1001</v>
      </c>
      <c r="N617" s="33" t="s">
        <v>1863</v>
      </c>
      <c r="O617" s="30"/>
      <c r="P617" s="39" t="s">
        <v>30</v>
      </c>
      <c r="Q6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7" s="39">
        <f>IF(выгрузка__22[[#This Row],[Дата регистрации]]="",0,1)</f>
        <v>1</v>
      </c>
      <c r="S617" s="39">
        <f>IF(ISNA(VLOOKUP(выгрузка__22[[#This Row],[ЛС дилера]],'дилеры участники'!A:A,1,0)),0,1)</f>
        <v>0</v>
      </c>
      <c r="T6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7" s="39">
        <f>IF(T617=1,IF(выгрузка__22[[#This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17" s="39" t="s">
        <v>1892</v>
      </c>
      <c r="X6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7" s="48">
        <f>IF(выгрузка__22[[#This Row],[Дата блокировки]]&lt;&gt;"",1,0)</f>
        <v>0</v>
      </c>
    </row>
    <row r="618" spans="1:25" x14ac:dyDescent="0.25">
      <c r="A618" s="30">
        <v>41550.948750000003</v>
      </c>
      <c r="B618" s="46">
        <v>985451</v>
      </c>
      <c r="C618" s="33">
        <v>1752150</v>
      </c>
      <c r="D618" s="30">
        <v>41546.558125000003</v>
      </c>
      <c r="E618" s="33">
        <f>IF(выгрузка__22[[#This Row],[Дата активации]]&lt;&gt;"",MONTH(выгрузка__22[[#This Row],[Дата активации]]),0)</f>
        <v>9</v>
      </c>
      <c r="F618" s="30"/>
      <c r="G618" s="33">
        <v>73902</v>
      </c>
      <c r="H618" s="33" t="s">
        <v>10</v>
      </c>
      <c r="I618" s="39" t="s">
        <v>1924</v>
      </c>
      <c r="J618" s="33" t="s">
        <v>1925</v>
      </c>
      <c r="K618" s="33">
        <v>30</v>
      </c>
      <c r="L618" s="33">
        <v>182.02</v>
      </c>
      <c r="M618" s="33">
        <v>212.02</v>
      </c>
      <c r="N618" s="33" t="s">
        <v>1863</v>
      </c>
      <c r="O618" s="30"/>
      <c r="P618" s="39" t="s">
        <v>19</v>
      </c>
      <c r="Q6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8" s="39">
        <f>IF(выгрузка__22[[#This Row],[Дата регистрации]]="",0,1)</f>
        <v>0</v>
      </c>
      <c r="S618" s="39">
        <f>IF(ISNA(VLOOKUP(выгрузка__22[[#This Row],[ЛС дилера]],'дилеры участники'!A:A,1,0)),0,1)</f>
        <v>0</v>
      </c>
      <c r="T6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8" s="39">
        <f>IF(T618=1,IF(выгрузка__22[[#This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18" s="39" t="s">
        <v>1891</v>
      </c>
      <c r="X6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8" s="48">
        <f>IF(выгрузка__22[[#This Row],[Дата блокировки]]&lt;&gt;"",1,0)</f>
        <v>0</v>
      </c>
    </row>
    <row r="619" spans="1:25" x14ac:dyDescent="0.25">
      <c r="A619" s="30">
        <v>41550.951736111114</v>
      </c>
      <c r="B619" s="46">
        <v>985451</v>
      </c>
      <c r="C619" s="33">
        <v>8533792</v>
      </c>
      <c r="D619" s="30">
        <v>41546.496458333335</v>
      </c>
      <c r="E619" s="33">
        <f>IF(выгрузка__22[[#This Row],[Дата активации]]&lt;&gt;"",MONTH(выгрузка__22[[#This Row],[Дата активации]]),0)</f>
        <v>9</v>
      </c>
      <c r="F619" s="30"/>
      <c r="G619" s="33">
        <v>73902</v>
      </c>
      <c r="H619" s="33" t="s">
        <v>10</v>
      </c>
      <c r="I619" s="39" t="s">
        <v>1924</v>
      </c>
      <c r="J619" s="33" t="s">
        <v>1925</v>
      </c>
      <c r="K619" s="33">
        <v>30</v>
      </c>
      <c r="L619" s="33">
        <v>200</v>
      </c>
      <c r="M619" s="33">
        <v>230</v>
      </c>
      <c r="N619" s="33" t="s">
        <v>1863</v>
      </c>
      <c r="O619" s="30"/>
      <c r="P619" s="39" t="s">
        <v>19</v>
      </c>
      <c r="Q6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19" s="39">
        <f>IF(выгрузка__22[[#This Row],[Дата регистрации]]="",0,1)</f>
        <v>0</v>
      </c>
      <c r="S619" s="39">
        <f>IF(ISNA(VLOOKUP(выгрузка__22[[#This Row],[ЛС дилера]],'дилеры участники'!A:A,1,0)),0,1)</f>
        <v>0</v>
      </c>
      <c r="T6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19" s="39">
        <f>IF(T619=1,IF(выгрузка__22[[#This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19" s="39" t="s">
        <v>1891</v>
      </c>
      <c r="X6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19" s="48">
        <f>IF(выгрузка__22[[#This Row],[Дата блокировки]]&lt;&gt;"",1,0)</f>
        <v>0</v>
      </c>
    </row>
    <row r="620" spans="1:25" x14ac:dyDescent="0.25">
      <c r="A620" s="30">
        <v>41550.953796296293</v>
      </c>
      <c r="B620" s="46">
        <v>985451</v>
      </c>
      <c r="C620" s="33">
        <v>1698836</v>
      </c>
      <c r="D620" s="30">
        <v>41546.449618055558</v>
      </c>
      <c r="E620" s="33">
        <f>IF(выгрузка__22[[#This Row],[Дата активации]]&lt;&gt;"",MONTH(выгрузка__22[[#This Row],[Дата активации]]),0)</f>
        <v>9</v>
      </c>
      <c r="F620" s="30">
        <v>41554.707013888888</v>
      </c>
      <c r="G620" s="33">
        <v>64616</v>
      </c>
      <c r="H620" s="33" t="s">
        <v>10</v>
      </c>
      <c r="I620" s="39" t="s">
        <v>1924</v>
      </c>
      <c r="J620" s="33" t="s">
        <v>1930</v>
      </c>
      <c r="K620" s="33">
        <v>30</v>
      </c>
      <c r="L620" s="33">
        <v>1402.8</v>
      </c>
      <c r="M620" s="33">
        <v>1432.8</v>
      </c>
      <c r="N620" s="33" t="s">
        <v>1863</v>
      </c>
      <c r="O620" s="30"/>
      <c r="P620" s="39" t="s">
        <v>40</v>
      </c>
      <c r="Q6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0" s="39">
        <f>IF(выгрузка__22[[#This Row],[Дата регистрации]]="",0,1)</f>
        <v>1</v>
      </c>
      <c r="S620" s="39">
        <f>IF(ISNA(VLOOKUP(выгрузка__22[[#This Row],[ЛС дилера]],'дилеры участники'!A:A,1,0)),0,1)</f>
        <v>1</v>
      </c>
      <c r="T6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0" s="39">
        <f>IF(T620=1,IF(выгрузка__22[[#This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20" s="39" t="s">
        <v>1893</v>
      </c>
      <c r="X6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0" s="48">
        <f>IF(выгрузка__22[[#This Row],[Дата блокировки]]&lt;&gt;"",1,0)</f>
        <v>0</v>
      </c>
    </row>
    <row r="621" spans="1:25" x14ac:dyDescent="0.25">
      <c r="A621" s="30">
        <v>41588.908425925925</v>
      </c>
      <c r="B621" s="46">
        <v>910474</v>
      </c>
      <c r="C621" s="33">
        <v>8522386</v>
      </c>
      <c r="D621" s="30">
        <v>41546.308229166665</v>
      </c>
      <c r="E621" s="33">
        <f>IF(выгрузка__22[[#This Row],[Дата активации]]&lt;&gt;"",MONTH(выгрузка__22[[#This Row],[Дата активации]]),0)</f>
        <v>9</v>
      </c>
      <c r="F621" s="30"/>
      <c r="G621" s="33">
        <v>73902</v>
      </c>
      <c r="H621" s="33" t="s">
        <v>10</v>
      </c>
      <c r="I621" s="39" t="s">
        <v>1927</v>
      </c>
      <c r="J621" s="33" t="s">
        <v>1931</v>
      </c>
      <c r="K621" s="33">
        <v>50</v>
      </c>
      <c r="L621" s="33">
        <v>0</v>
      </c>
      <c r="M621" s="33">
        <v>50</v>
      </c>
      <c r="N621" s="33" t="s">
        <v>1863</v>
      </c>
      <c r="O621" s="30"/>
      <c r="P621" s="39" t="s">
        <v>30</v>
      </c>
      <c r="Q6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21" s="39">
        <f>IF(выгрузка__22[[#This Row],[Дата регистрации]]="",0,1)</f>
        <v>0</v>
      </c>
      <c r="S621" s="39">
        <f>IF(ISNA(VLOOKUP(выгрузка__22[[#This Row],[ЛС дилера]],'дилеры участники'!A:A,1,0)),0,1)</f>
        <v>0</v>
      </c>
      <c r="T6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1" s="39">
        <f>IF(T621=1,IF(выгрузка__22[[#This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21" s="39" t="s">
        <v>1892</v>
      </c>
      <c r="X6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1" s="48">
        <f>IF(выгрузка__22[[#This Row],[Дата блокировки]]&lt;&gt;"",1,0)</f>
        <v>0</v>
      </c>
    </row>
    <row r="622" spans="1:25" x14ac:dyDescent="0.25">
      <c r="A622" s="30">
        <v>41549.97415509259</v>
      </c>
      <c r="B622" s="46">
        <v>985451</v>
      </c>
      <c r="C622" s="33">
        <v>1699908</v>
      </c>
      <c r="D622" s="30">
        <v>41545.953009259261</v>
      </c>
      <c r="E622" s="33">
        <f>IF(выгрузка__22[[#This Row],[Дата активации]]&lt;&gt;"",MONTH(выгрузка__22[[#This Row],[Дата активации]]),0)</f>
        <v>9</v>
      </c>
      <c r="F622" s="30">
        <v>41553.314571759256</v>
      </c>
      <c r="G622" s="33">
        <v>73902</v>
      </c>
      <c r="H622" s="33" t="s">
        <v>10</v>
      </c>
      <c r="I622" s="39" t="s">
        <v>1924</v>
      </c>
      <c r="J622" s="33" t="s">
        <v>1925</v>
      </c>
      <c r="K622" s="33">
        <v>30</v>
      </c>
      <c r="L622" s="33">
        <v>292.68</v>
      </c>
      <c r="M622" s="33">
        <v>322.68</v>
      </c>
      <c r="N622" s="33" t="s">
        <v>1863</v>
      </c>
      <c r="O622" s="30"/>
      <c r="P622" s="39" t="s">
        <v>19</v>
      </c>
      <c r="Q6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2" s="39">
        <f>IF(выгрузка__22[[#This Row],[Дата регистрации]]="",0,1)</f>
        <v>1</v>
      </c>
      <c r="S622" s="39">
        <f>IF(ISNA(VLOOKUP(выгрузка__22[[#This Row],[ЛС дилера]],'дилеры участники'!A:A,1,0)),0,1)</f>
        <v>0</v>
      </c>
      <c r="T6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2" s="39">
        <f>IF(T622=1,IF(выгрузка__22[[#This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22" s="39" t="s">
        <v>1891</v>
      </c>
      <c r="X6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2" s="48">
        <f>IF(выгрузка__22[[#This Row],[Дата блокировки]]&lt;&gt;"",1,0)</f>
        <v>0</v>
      </c>
    </row>
    <row r="623" spans="1:25" x14ac:dyDescent="0.25">
      <c r="A623" s="30">
        <v>41549.607314814813</v>
      </c>
      <c r="B623" s="46">
        <v>916192</v>
      </c>
      <c r="C623" s="33">
        <v>8529776</v>
      </c>
      <c r="D623" s="30">
        <v>41545.93440972222</v>
      </c>
      <c r="E623" s="33">
        <f>IF(выгрузка__22[[#This Row],[Дата активации]]&lt;&gt;"",MONTH(выгрузка__22[[#This Row],[Дата активации]]),0)</f>
        <v>9</v>
      </c>
      <c r="F623" s="30">
        <v>41562.558136574073</v>
      </c>
      <c r="G623" s="33">
        <v>64616</v>
      </c>
      <c r="H623" s="33" t="s">
        <v>10</v>
      </c>
      <c r="I623" s="39" t="s">
        <v>1924</v>
      </c>
      <c r="J623" s="33" t="s">
        <v>1930</v>
      </c>
      <c r="K623" s="33">
        <v>30</v>
      </c>
      <c r="L623" s="33">
        <v>2000</v>
      </c>
      <c r="M623" s="33">
        <v>2030</v>
      </c>
      <c r="N623" s="33" t="s">
        <v>1863</v>
      </c>
      <c r="O623" s="30"/>
      <c r="P623" s="39" t="s">
        <v>40</v>
      </c>
      <c r="Q6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3" s="39">
        <f>IF(выгрузка__22[[#This Row],[Дата регистрации]]="",0,1)</f>
        <v>1</v>
      </c>
      <c r="S623" s="39">
        <f>IF(ISNA(VLOOKUP(выгрузка__22[[#This Row],[ЛС дилера]],'дилеры участники'!A:A,1,0)),0,1)</f>
        <v>1</v>
      </c>
      <c r="T6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3" s="39">
        <f>IF(T623=1,IF(выгрузка__22[[#This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23" s="39" t="s">
        <v>1893</v>
      </c>
      <c r="X6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3" s="48">
        <f>IF(выгрузка__22[[#This Row],[Дата блокировки]]&lt;&gt;"",1,0)</f>
        <v>0</v>
      </c>
    </row>
    <row r="624" spans="1:25" x14ac:dyDescent="0.25">
      <c r="A624" s="30">
        <v>41550.894131944442</v>
      </c>
      <c r="B624" s="46">
        <v>985451</v>
      </c>
      <c r="C624" s="33">
        <v>8540197</v>
      </c>
      <c r="D624" s="30">
        <v>41545.884768518517</v>
      </c>
      <c r="E624" s="33">
        <f>IF(выгрузка__22[[#This Row],[Дата активации]]&lt;&gt;"",MONTH(выгрузка__22[[#This Row],[Дата активации]]),0)</f>
        <v>9</v>
      </c>
      <c r="F624" s="30"/>
      <c r="G624" s="33">
        <v>64616</v>
      </c>
      <c r="H624" s="33" t="s">
        <v>10</v>
      </c>
      <c r="I624" s="39" t="s">
        <v>1924</v>
      </c>
      <c r="J624" s="33" t="s">
        <v>1925</v>
      </c>
      <c r="K624" s="33">
        <v>30</v>
      </c>
      <c r="L624" s="33">
        <v>200</v>
      </c>
      <c r="M624" s="33">
        <v>230</v>
      </c>
      <c r="N624" s="33" t="s">
        <v>1863</v>
      </c>
      <c r="O624" s="30"/>
      <c r="P624" s="39" t="s">
        <v>19</v>
      </c>
      <c r="Q6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4" s="39">
        <f>IF(выгрузка__22[[#This Row],[Дата регистрации]]="",0,1)</f>
        <v>0</v>
      </c>
      <c r="S624" s="39">
        <f>IF(ISNA(VLOOKUP(выгрузка__22[[#This Row],[ЛС дилера]],'дилеры участники'!A:A,1,0)),0,1)</f>
        <v>1</v>
      </c>
      <c r="T6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4" s="39">
        <f>IF(T624=1,IF(выгрузка__22[[#This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24" s="39" t="s">
        <v>1891</v>
      </c>
      <c r="X6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4" s="48">
        <f>IF(выгрузка__22[[#This Row],[Дата блокировки]]&lt;&gt;"",1,0)</f>
        <v>0</v>
      </c>
    </row>
    <row r="625" spans="1:25" x14ac:dyDescent="0.25">
      <c r="A625" s="30">
        <v>41550.888888888891</v>
      </c>
      <c r="B625" s="46">
        <v>985451</v>
      </c>
      <c r="C625" s="33">
        <v>8539397</v>
      </c>
      <c r="D625" s="30">
        <v>41545.871342592596</v>
      </c>
      <c r="E625" s="33">
        <f>IF(выгрузка__22[[#This Row],[Дата активации]]&lt;&gt;"",MONTH(выгрузка__22[[#This Row],[Дата активации]]),0)</f>
        <v>9</v>
      </c>
      <c r="F625" s="30">
        <v>41553.308611111112</v>
      </c>
      <c r="G625" s="33">
        <v>73902</v>
      </c>
      <c r="H625" s="33" t="s">
        <v>10</v>
      </c>
      <c r="I625" s="39" t="s">
        <v>1924</v>
      </c>
      <c r="J625" s="33" t="s">
        <v>1925</v>
      </c>
      <c r="K625" s="33">
        <v>30</v>
      </c>
      <c r="L625" s="33">
        <v>300</v>
      </c>
      <c r="M625" s="33">
        <v>330</v>
      </c>
      <c r="N625" s="33" t="s">
        <v>1863</v>
      </c>
      <c r="O625" s="30"/>
      <c r="P625" s="39" t="s">
        <v>19</v>
      </c>
      <c r="Q6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5" s="39">
        <f>IF(выгрузка__22[[#This Row],[Дата регистрации]]="",0,1)</f>
        <v>1</v>
      </c>
      <c r="S625" s="39">
        <f>IF(ISNA(VLOOKUP(выгрузка__22[[#This Row],[ЛС дилера]],'дилеры участники'!A:A,1,0)),0,1)</f>
        <v>0</v>
      </c>
      <c r="T6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5" s="39">
        <f>IF(T625=1,IF(выгрузка__22[[#This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25" s="39" t="s">
        <v>1891</v>
      </c>
      <c r="X6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5" s="48">
        <f>IF(выгрузка__22[[#This Row],[Дата блокировки]]&lt;&gt;"",1,0)</f>
        <v>0</v>
      </c>
    </row>
    <row r="626" spans="1:25" x14ac:dyDescent="0.25">
      <c r="A626" s="30">
        <v>41550.894548611112</v>
      </c>
      <c r="B626" s="46">
        <v>985451</v>
      </c>
      <c r="C626" s="33">
        <v>8542780</v>
      </c>
      <c r="D626" s="30">
        <v>41545.830891203703</v>
      </c>
      <c r="E626" s="33">
        <f>IF(выгрузка__22[[#This Row],[Дата активации]]&lt;&gt;"",MONTH(выгрузка__22[[#This Row],[Дата активации]]),0)</f>
        <v>9</v>
      </c>
      <c r="F626" s="30"/>
      <c r="G626" s="33">
        <v>64616</v>
      </c>
      <c r="H626" s="33" t="s">
        <v>10</v>
      </c>
      <c r="I626" s="39" t="s">
        <v>1924</v>
      </c>
      <c r="J626" s="33" t="s">
        <v>1925</v>
      </c>
      <c r="K626" s="33">
        <v>30</v>
      </c>
      <c r="L626" s="33">
        <v>3000</v>
      </c>
      <c r="M626" s="33">
        <v>3030</v>
      </c>
      <c r="N626" s="33" t="s">
        <v>1863</v>
      </c>
      <c r="O626" s="30"/>
      <c r="P626" s="39" t="s">
        <v>19</v>
      </c>
      <c r="Q6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6" s="39">
        <f>IF(выгрузка__22[[#This Row],[Дата регистрации]]="",0,1)</f>
        <v>0</v>
      </c>
      <c r="S626" s="39">
        <f>IF(ISNA(VLOOKUP(выгрузка__22[[#This Row],[ЛС дилера]],'дилеры участники'!A:A,1,0)),0,1)</f>
        <v>1</v>
      </c>
      <c r="T6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6" s="39">
        <f>IF(T626=1,IF(выгрузка__22[[#This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26" s="39" t="s">
        <v>1891</v>
      </c>
      <c r="X6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6" s="48">
        <f>IF(выгрузка__22[[#This Row],[Дата блокировки]]&lt;&gt;"",1,0)</f>
        <v>0</v>
      </c>
    </row>
    <row r="627" spans="1:25" x14ac:dyDescent="0.25">
      <c r="A627" s="30">
        <v>41556.611377314817</v>
      </c>
      <c r="B627" s="46">
        <v>915339</v>
      </c>
      <c r="C627" s="33">
        <v>1753103</v>
      </c>
      <c r="D627" s="30">
        <v>41545.775856481479</v>
      </c>
      <c r="E627" s="33">
        <f>IF(выгрузка__22[[#This Row],[Дата активации]]&lt;&gt;"",MONTH(выгрузка__22[[#This Row],[Дата активации]]),0)</f>
        <v>9</v>
      </c>
      <c r="F627" s="30"/>
      <c r="G627" s="33">
        <v>64626</v>
      </c>
      <c r="H627" s="33" t="s">
        <v>10</v>
      </c>
      <c r="I627" s="39" t="s">
        <v>1927</v>
      </c>
      <c r="J627" s="33" t="s">
        <v>1931</v>
      </c>
      <c r="K627" s="33">
        <v>30</v>
      </c>
      <c r="L627" s="33">
        <v>0</v>
      </c>
      <c r="M627" s="33">
        <v>30</v>
      </c>
      <c r="N627" s="33" t="s">
        <v>1863</v>
      </c>
      <c r="O627" s="30"/>
      <c r="P627" s="39" t="s">
        <v>30</v>
      </c>
      <c r="Q6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7" s="39">
        <f>IF(выгрузка__22[[#This Row],[Дата регистрации]]="",0,1)</f>
        <v>0</v>
      </c>
      <c r="S627" s="39">
        <f>IF(ISNA(VLOOKUP(выгрузка__22[[#This Row],[ЛС дилера]],'дилеры участники'!A:A,1,0)),0,1)</f>
        <v>0</v>
      </c>
      <c r="T6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7" s="39">
        <f>IF(T627=1,IF(выгрузка__22[[#This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27" s="39" t="s">
        <v>1892</v>
      </c>
      <c r="X6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7" s="48">
        <f>IF(выгрузка__22[[#This Row],[Дата блокировки]]&lt;&gt;"",1,0)</f>
        <v>0</v>
      </c>
    </row>
    <row r="628" spans="1:25" x14ac:dyDescent="0.25">
      <c r="A628" s="30">
        <v>41550.886793981481</v>
      </c>
      <c r="B628" s="46">
        <v>985451</v>
      </c>
      <c r="C628" s="33">
        <v>1699455</v>
      </c>
      <c r="D628" s="30">
        <v>41545.723692129628</v>
      </c>
      <c r="E628" s="33">
        <f>IF(выгрузка__22[[#This Row],[Дата активации]]&lt;&gt;"",MONTH(выгрузка__22[[#This Row],[Дата активации]]),0)</f>
        <v>9</v>
      </c>
      <c r="F628" s="30"/>
      <c r="G628" s="33">
        <v>64616</v>
      </c>
      <c r="H628" s="33" t="s">
        <v>10</v>
      </c>
      <c r="I628" s="39" t="s">
        <v>1924</v>
      </c>
      <c r="J628" s="33" t="s">
        <v>1930</v>
      </c>
      <c r="K628" s="33">
        <v>30</v>
      </c>
      <c r="L628" s="33">
        <v>180</v>
      </c>
      <c r="M628" s="33">
        <v>210</v>
      </c>
      <c r="N628" s="33" t="s">
        <v>1863</v>
      </c>
      <c r="O628" s="30"/>
      <c r="P628" s="39" t="s">
        <v>40</v>
      </c>
      <c r="Q6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8" s="39">
        <f>IF(выгрузка__22[[#This Row],[Дата регистрации]]="",0,1)</f>
        <v>0</v>
      </c>
      <c r="S628" s="39">
        <f>IF(ISNA(VLOOKUP(выгрузка__22[[#This Row],[ЛС дилера]],'дилеры участники'!A:A,1,0)),0,1)</f>
        <v>1</v>
      </c>
      <c r="T6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8" s="39">
        <f>IF(T628=1,IF(выгрузка__22[[#This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628" s="39" t="s">
        <v>1893</v>
      </c>
      <c r="X6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8" s="48">
        <f>IF(выгрузка__22[[#This Row],[Дата блокировки]]&lt;&gt;"",1,0)</f>
        <v>0</v>
      </c>
    </row>
    <row r="629" spans="1:25" x14ac:dyDescent="0.25">
      <c r="A629" s="30">
        <v>41550.890798611108</v>
      </c>
      <c r="B629" s="46">
        <v>985451</v>
      </c>
      <c r="C629" s="33">
        <v>8545857</v>
      </c>
      <c r="D629" s="30">
        <v>41545.716099537036</v>
      </c>
      <c r="E629" s="33">
        <f>IF(выгрузка__22[[#This Row],[Дата активации]]&lt;&gt;"",MONTH(выгрузка__22[[#This Row],[Дата активации]]),0)</f>
        <v>9</v>
      </c>
      <c r="F629" s="30">
        <v>41553.379386574074</v>
      </c>
      <c r="G629" s="33">
        <v>73902</v>
      </c>
      <c r="H629" s="33" t="s">
        <v>10</v>
      </c>
      <c r="I629" s="39" t="s">
        <v>1924</v>
      </c>
      <c r="J629" s="33" t="s">
        <v>1931</v>
      </c>
      <c r="K629" s="33">
        <v>1</v>
      </c>
      <c r="L629" s="33">
        <v>300</v>
      </c>
      <c r="M629" s="33">
        <v>301</v>
      </c>
      <c r="N629" s="33" t="s">
        <v>1863</v>
      </c>
      <c r="O629" s="30"/>
      <c r="P629" s="39" t="s">
        <v>30</v>
      </c>
      <c r="Q6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29" s="39">
        <f>IF(выгрузка__22[[#This Row],[Дата регистрации]]="",0,1)</f>
        <v>1</v>
      </c>
      <c r="S629" s="39">
        <f>IF(ISNA(VLOOKUP(выгрузка__22[[#This Row],[ЛС дилера]],'дилеры участники'!A:A,1,0)),0,1)</f>
        <v>0</v>
      </c>
      <c r="T6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29" s="39">
        <f>IF(T629=1,IF(выгрузка__22[[#This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29" s="39" t="s">
        <v>1892</v>
      </c>
      <c r="X6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29" s="48">
        <f>IF(выгрузка__22[[#This Row],[Дата блокировки]]&lt;&gt;"",1,0)</f>
        <v>0</v>
      </c>
    </row>
    <row r="630" spans="1:25" x14ac:dyDescent="0.25">
      <c r="A630" s="30">
        <v>41550.887800925928</v>
      </c>
      <c r="B630" s="46">
        <v>985451</v>
      </c>
      <c r="C630" s="33">
        <v>8539017</v>
      </c>
      <c r="D630" s="30">
        <v>41545.703831018516</v>
      </c>
      <c r="E630" s="33">
        <f>IF(выгрузка__22[[#This Row],[Дата активации]]&lt;&gt;"",MONTH(выгрузка__22[[#This Row],[Дата активации]]),0)</f>
        <v>9</v>
      </c>
      <c r="F630" s="30"/>
      <c r="G630" s="33">
        <v>73902</v>
      </c>
      <c r="H630" s="33" t="s">
        <v>10</v>
      </c>
      <c r="I630" s="39" t="s">
        <v>1924</v>
      </c>
      <c r="J630" s="33" t="s">
        <v>1925</v>
      </c>
      <c r="K630" s="33">
        <v>30</v>
      </c>
      <c r="L630" s="33">
        <v>200</v>
      </c>
      <c r="M630" s="33">
        <v>230</v>
      </c>
      <c r="N630" s="33" t="s">
        <v>1863</v>
      </c>
      <c r="O630" s="30"/>
      <c r="P630" s="39" t="s">
        <v>19</v>
      </c>
      <c r="Q6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0" s="39">
        <f>IF(выгрузка__22[[#This Row],[Дата регистрации]]="",0,1)</f>
        <v>0</v>
      </c>
      <c r="S630" s="39">
        <f>IF(ISNA(VLOOKUP(выгрузка__22[[#This Row],[ЛС дилера]],'дилеры участники'!A:A,1,0)),0,1)</f>
        <v>0</v>
      </c>
      <c r="T6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0" s="39">
        <f>IF(T630=1,IF(выгрузка__22[[#This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30" s="39" t="s">
        <v>1891</v>
      </c>
      <c r="X6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0" s="48">
        <f>IF(выгрузка__22[[#This Row],[Дата блокировки]]&lt;&gt;"",1,0)</f>
        <v>0</v>
      </c>
    </row>
    <row r="631" spans="1:25" x14ac:dyDescent="0.25">
      <c r="A631" s="30">
        <v>41550.684803240743</v>
      </c>
      <c r="B631" s="46">
        <v>910487</v>
      </c>
      <c r="C631" s="33">
        <v>1698715</v>
      </c>
      <c r="D631" s="30">
        <v>41545.687673611108</v>
      </c>
      <c r="E631" s="33">
        <f>IF(выгрузка__22[[#This Row],[Дата активации]]&lt;&gt;"",MONTH(выгрузка__22[[#This Row],[Дата активации]]),0)</f>
        <v>9</v>
      </c>
      <c r="F631" s="30">
        <v>41556.127245370371</v>
      </c>
      <c r="G631" s="33">
        <v>64626</v>
      </c>
      <c r="H631" s="33" t="s">
        <v>10</v>
      </c>
      <c r="I631" s="39" t="s">
        <v>1924</v>
      </c>
      <c r="J631" s="33" t="s">
        <v>1926</v>
      </c>
      <c r="K631" s="33">
        <v>30</v>
      </c>
      <c r="L631" s="33">
        <v>0</v>
      </c>
      <c r="M631" s="33">
        <v>30</v>
      </c>
      <c r="N631" s="33" t="s">
        <v>1863</v>
      </c>
      <c r="O631" s="30"/>
      <c r="P631" s="39" t="s">
        <v>37</v>
      </c>
      <c r="Q6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1" s="39">
        <f>IF(выгрузка__22[[#This Row],[Дата регистрации]]="",0,1)</f>
        <v>1</v>
      </c>
      <c r="S631" s="39">
        <f>IF(ISNA(VLOOKUP(выгрузка__22[[#This Row],[ЛС дилера]],'дилеры участники'!A:A,1,0)),0,1)</f>
        <v>0</v>
      </c>
      <c r="T6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1" s="39">
        <f>IF(T631=1,IF(выгрузка__22[[#This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31" s="39" t="s">
        <v>1895</v>
      </c>
      <c r="X6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1" s="48">
        <f>IF(выгрузка__22[[#This Row],[Дата блокировки]]&lt;&gt;"",1,0)</f>
        <v>0</v>
      </c>
    </row>
    <row r="632" spans="1:25" x14ac:dyDescent="0.25">
      <c r="A632" s="30">
        <v>41550.8903125</v>
      </c>
      <c r="B632" s="46">
        <v>985451</v>
      </c>
      <c r="C632" s="33">
        <v>8544093</v>
      </c>
      <c r="D632" s="30">
        <v>41545.628946759258</v>
      </c>
      <c r="E632" s="33">
        <f>IF(выгрузка__22[[#This Row],[Дата активации]]&lt;&gt;"",MONTH(выгрузка__22[[#This Row],[Дата активации]]),0)</f>
        <v>9</v>
      </c>
      <c r="F632" s="30"/>
      <c r="G632" s="33">
        <v>73902</v>
      </c>
      <c r="H632" s="33" t="s">
        <v>10</v>
      </c>
      <c r="I632" s="39" t="s">
        <v>1924</v>
      </c>
      <c r="J632" s="33" t="s">
        <v>1925</v>
      </c>
      <c r="K632" s="33">
        <v>220</v>
      </c>
      <c r="L632" s="33">
        <v>0</v>
      </c>
      <c r="M632" s="33">
        <v>220</v>
      </c>
      <c r="N632" s="33" t="s">
        <v>1863</v>
      </c>
      <c r="O632" s="30"/>
      <c r="P632" s="39" t="s">
        <v>19</v>
      </c>
      <c r="Q6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2" s="39">
        <f>IF(выгрузка__22[[#This Row],[Дата регистрации]]="",0,1)</f>
        <v>0</v>
      </c>
      <c r="S632" s="39">
        <f>IF(ISNA(VLOOKUP(выгрузка__22[[#This Row],[ЛС дилера]],'дилеры участники'!A:A,1,0)),0,1)</f>
        <v>0</v>
      </c>
      <c r="T6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2" s="39">
        <f>IF(T632=1,IF(выгрузка__22[[#This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32" s="39" t="s">
        <v>1891</v>
      </c>
      <c r="X6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2" s="48">
        <f>IF(выгрузка__22[[#This Row],[Дата блокировки]]&lt;&gt;"",1,0)</f>
        <v>0</v>
      </c>
    </row>
    <row r="633" spans="1:25" x14ac:dyDescent="0.25">
      <c r="A633" s="30">
        <v>41550.889479166668</v>
      </c>
      <c r="B633" s="46">
        <v>985451</v>
      </c>
      <c r="C633" s="33">
        <v>8543472</v>
      </c>
      <c r="D633" s="30">
        <v>41545.620347222219</v>
      </c>
      <c r="E633" s="33">
        <f>IF(выгрузка__22[[#This Row],[Дата активации]]&lt;&gt;"",MONTH(выгрузка__22[[#This Row],[Дата активации]]),0)</f>
        <v>9</v>
      </c>
      <c r="F633" s="30">
        <v>41557.533692129633</v>
      </c>
      <c r="G633" s="33">
        <v>73902</v>
      </c>
      <c r="H633" s="33" t="s">
        <v>10</v>
      </c>
      <c r="I633" s="39" t="s">
        <v>1924</v>
      </c>
      <c r="J633" s="33" t="s">
        <v>1925</v>
      </c>
      <c r="K633" s="33">
        <v>220</v>
      </c>
      <c r="L633" s="33">
        <v>0</v>
      </c>
      <c r="M633" s="33">
        <v>220</v>
      </c>
      <c r="N633" s="33" t="s">
        <v>1863</v>
      </c>
      <c r="O633" s="30"/>
      <c r="P633" s="39" t="s">
        <v>19</v>
      </c>
      <c r="Q6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3" s="39">
        <f>IF(выгрузка__22[[#This Row],[Дата регистрации]]="",0,1)</f>
        <v>1</v>
      </c>
      <c r="S633" s="39">
        <f>IF(ISNA(VLOOKUP(выгрузка__22[[#This Row],[ЛС дилера]],'дилеры участники'!A:A,1,0)),0,1)</f>
        <v>0</v>
      </c>
      <c r="T6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3" s="39">
        <f>IF(T633=1,IF(выгрузка__22[[#This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33" s="39" t="s">
        <v>1891</v>
      </c>
      <c r="X6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3" s="48">
        <f>IF(выгрузка__22[[#This Row],[Дата блокировки]]&lt;&gt;"",1,0)</f>
        <v>0</v>
      </c>
    </row>
    <row r="634" spans="1:25" x14ac:dyDescent="0.25">
      <c r="A634" s="30">
        <v>41550.888136574074</v>
      </c>
      <c r="B634" s="46">
        <v>985451</v>
      </c>
      <c r="C634" s="33">
        <v>8539185</v>
      </c>
      <c r="D634" s="30">
        <v>41545.586030092592</v>
      </c>
      <c r="E634" s="33">
        <f>IF(выгрузка__22[[#This Row],[Дата активации]]&lt;&gt;"",MONTH(выгрузка__22[[#This Row],[Дата активации]]),0)</f>
        <v>9</v>
      </c>
      <c r="F634" s="30">
        <v>41553.418773148151</v>
      </c>
      <c r="G634" s="33">
        <v>73902</v>
      </c>
      <c r="H634" s="33" t="s">
        <v>10</v>
      </c>
      <c r="I634" s="39" t="s">
        <v>1924</v>
      </c>
      <c r="J634" s="33" t="s">
        <v>1925</v>
      </c>
      <c r="K634" s="33">
        <v>30</v>
      </c>
      <c r="L634" s="33">
        <v>296.60000000000002</v>
      </c>
      <c r="M634" s="33">
        <v>326.60000000000002</v>
      </c>
      <c r="N634" s="33" t="s">
        <v>1863</v>
      </c>
      <c r="O634" s="30"/>
      <c r="P634" s="39" t="s">
        <v>19</v>
      </c>
      <c r="Q6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4" s="39">
        <f>IF(выгрузка__22[[#This Row],[Дата регистрации]]="",0,1)</f>
        <v>1</v>
      </c>
      <c r="S634" s="39">
        <f>IF(ISNA(VLOOKUP(выгрузка__22[[#This Row],[ЛС дилера]],'дилеры участники'!A:A,1,0)),0,1)</f>
        <v>0</v>
      </c>
      <c r="T6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4" s="39">
        <f>IF(T634=1,IF(выгрузка__22[[#This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34" s="39" t="s">
        <v>1891</v>
      </c>
      <c r="X6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4" s="48">
        <f>IF(выгрузка__22[[#This Row],[Дата блокировки]]&lt;&gt;"",1,0)</f>
        <v>0</v>
      </c>
    </row>
    <row r="635" spans="1:25" x14ac:dyDescent="0.25">
      <c r="A635" s="30">
        <v>41550.684976851851</v>
      </c>
      <c r="B635" s="46">
        <v>910487</v>
      </c>
      <c r="C635" s="33">
        <v>1698716</v>
      </c>
      <c r="D635" s="30">
        <v>41545.565196759257</v>
      </c>
      <c r="E635" s="33">
        <f>IF(выгрузка__22[[#This Row],[Дата активации]]&lt;&gt;"",MONTH(выгрузка__22[[#This Row],[Дата активации]]),0)</f>
        <v>9</v>
      </c>
      <c r="F635" s="30">
        <v>41556.12709490741</v>
      </c>
      <c r="G635" s="33">
        <v>64626</v>
      </c>
      <c r="H635" s="33" t="s">
        <v>10</v>
      </c>
      <c r="I635" s="39" t="s">
        <v>1924</v>
      </c>
      <c r="J635" s="33" t="s">
        <v>1926</v>
      </c>
      <c r="K635" s="33">
        <v>30</v>
      </c>
      <c r="L635" s="33">
        <v>0</v>
      </c>
      <c r="M635" s="33">
        <v>30</v>
      </c>
      <c r="N635" s="33" t="s">
        <v>1863</v>
      </c>
      <c r="O635" s="30"/>
      <c r="P635" s="39" t="s">
        <v>37</v>
      </c>
      <c r="Q6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5" s="39">
        <f>IF(выгрузка__22[[#This Row],[Дата регистрации]]="",0,1)</f>
        <v>1</v>
      </c>
      <c r="S635" s="39">
        <f>IF(ISNA(VLOOKUP(выгрузка__22[[#This Row],[ЛС дилера]],'дилеры участники'!A:A,1,0)),0,1)</f>
        <v>0</v>
      </c>
      <c r="T6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5" s="39">
        <f>IF(T635=1,IF(выгрузка__22[[#This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35" s="39" t="s">
        <v>1895</v>
      </c>
      <c r="X6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5" s="48">
        <f>IF(выгрузка__22[[#This Row],[Дата блокировки]]&lt;&gt;"",1,0)</f>
        <v>0</v>
      </c>
    </row>
    <row r="636" spans="1:25" x14ac:dyDescent="0.25">
      <c r="A636" s="30">
        <v>41550.887129629627</v>
      </c>
      <c r="B636" s="46">
        <v>985451</v>
      </c>
      <c r="C636" s="33">
        <v>1751560</v>
      </c>
      <c r="D636" s="30">
        <v>41545.537974537037</v>
      </c>
      <c r="E636" s="33">
        <f>IF(выгрузка__22[[#This Row],[Дата активации]]&lt;&gt;"",MONTH(выгрузка__22[[#This Row],[Дата активации]]),0)</f>
        <v>9</v>
      </c>
      <c r="F636" s="30"/>
      <c r="G636" s="33">
        <v>64616</v>
      </c>
      <c r="H636" s="33" t="s">
        <v>10</v>
      </c>
      <c r="I636" s="39" t="s">
        <v>1924</v>
      </c>
      <c r="J636" s="33" t="s">
        <v>1925</v>
      </c>
      <c r="K636" s="33">
        <v>30</v>
      </c>
      <c r="L636" s="33">
        <v>250</v>
      </c>
      <c r="M636" s="33">
        <v>280</v>
      </c>
      <c r="N636" s="33" t="s">
        <v>1863</v>
      </c>
      <c r="O636" s="30"/>
      <c r="P636" s="39" t="s">
        <v>19</v>
      </c>
      <c r="Q6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6" s="39">
        <f>IF(выгрузка__22[[#This Row],[Дата регистрации]]="",0,1)</f>
        <v>0</v>
      </c>
      <c r="S636" s="39">
        <f>IF(ISNA(VLOOKUP(выгрузка__22[[#This Row],[ЛС дилера]],'дилеры участники'!A:A,1,0)),0,1)</f>
        <v>1</v>
      </c>
      <c r="T6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6" s="39">
        <f>IF(T636=1,IF(выгрузка__22[[#This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36" s="39" t="s">
        <v>1891</v>
      </c>
      <c r="X6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6" s="48">
        <f>IF(выгрузка__22[[#This Row],[Дата блокировки]]&lt;&gt;"",1,0)</f>
        <v>0</v>
      </c>
    </row>
    <row r="637" spans="1:25" x14ac:dyDescent="0.25">
      <c r="A637" s="30">
        <v>41549.973854166667</v>
      </c>
      <c r="B637" s="46">
        <v>985451</v>
      </c>
      <c r="C637" s="33">
        <v>1699350</v>
      </c>
      <c r="D637" s="30">
        <v>41545.517789351848</v>
      </c>
      <c r="E637" s="33">
        <f>IF(выгрузка__22[[#This Row],[Дата активации]]&lt;&gt;"",MONTH(выгрузка__22[[#This Row],[Дата активации]]),0)</f>
        <v>9</v>
      </c>
      <c r="F637" s="30">
        <v>41553.317870370367</v>
      </c>
      <c r="G637" s="33">
        <v>73902</v>
      </c>
      <c r="H637" s="33" t="s">
        <v>10</v>
      </c>
      <c r="I637" s="39" t="s">
        <v>1924</v>
      </c>
      <c r="J637" s="33" t="s">
        <v>1925</v>
      </c>
      <c r="K637" s="33">
        <v>30</v>
      </c>
      <c r="L637" s="33">
        <v>200</v>
      </c>
      <c r="M637" s="33">
        <v>230</v>
      </c>
      <c r="N637" s="33" t="s">
        <v>1863</v>
      </c>
      <c r="O637" s="30"/>
      <c r="P637" s="39" t="s">
        <v>19</v>
      </c>
      <c r="Q6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7" s="39">
        <f>IF(выгрузка__22[[#This Row],[Дата регистрации]]="",0,1)</f>
        <v>1</v>
      </c>
      <c r="S637" s="39">
        <f>IF(ISNA(VLOOKUP(выгрузка__22[[#This Row],[ЛС дилера]],'дилеры участники'!A:A,1,0)),0,1)</f>
        <v>0</v>
      </c>
      <c r="T6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7" s="39">
        <f>IF(T637=1,IF(выгрузка__22[[#This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37" s="39" t="s">
        <v>1891</v>
      </c>
      <c r="X6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7" s="48">
        <f>IF(выгрузка__22[[#This Row],[Дата блокировки]]&lt;&gt;"",1,0)</f>
        <v>0</v>
      </c>
    </row>
    <row r="638" spans="1:25" x14ac:dyDescent="0.25">
      <c r="A638" s="30">
        <v>41548.480844907404</v>
      </c>
      <c r="B638" s="46">
        <v>915149</v>
      </c>
      <c r="C638" s="33">
        <v>1750287</v>
      </c>
      <c r="D638" s="30">
        <v>41545.511319444442</v>
      </c>
      <c r="E638" s="33">
        <f>IF(выгрузка__22[[#This Row],[Дата активации]]&lt;&gt;"",MONTH(выгрузка__22[[#This Row],[Дата активации]]),0)</f>
        <v>9</v>
      </c>
      <c r="F638" s="30">
        <v>41555.950914351852</v>
      </c>
      <c r="G638" s="33">
        <v>64626</v>
      </c>
      <c r="H638" s="33" t="s">
        <v>10</v>
      </c>
      <c r="I638" s="39" t="s">
        <v>1924</v>
      </c>
      <c r="J638" s="33" t="s">
        <v>1926</v>
      </c>
      <c r="K638" s="33">
        <v>30</v>
      </c>
      <c r="L638" s="33">
        <v>0</v>
      </c>
      <c r="M638" s="33">
        <v>30</v>
      </c>
      <c r="N638" s="33" t="s">
        <v>1863</v>
      </c>
      <c r="O638" s="30"/>
      <c r="P638" s="39" t="s">
        <v>37</v>
      </c>
      <c r="Q6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8" s="39">
        <f>IF(выгрузка__22[[#This Row],[Дата регистрации]]="",0,1)</f>
        <v>1</v>
      </c>
      <c r="S638" s="39">
        <f>IF(ISNA(VLOOKUP(выгрузка__22[[#This Row],[ЛС дилера]],'дилеры участники'!A:A,1,0)),0,1)</f>
        <v>0</v>
      </c>
      <c r="T6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8" s="39">
        <f>IF(T638=1,IF(выгрузка__22[[#This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38" s="39" t="s">
        <v>1895</v>
      </c>
      <c r="X6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8" s="48">
        <f>IF(выгрузка__22[[#This Row],[Дата блокировки]]&lt;&gt;"",1,0)</f>
        <v>0</v>
      </c>
    </row>
    <row r="639" spans="1:25" x14ac:dyDescent="0.25">
      <c r="A639" s="30">
        <v>41550.889803240738</v>
      </c>
      <c r="B639" s="46">
        <v>985451</v>
      </c>
      <c r="C639" s="33">
        <v>8544092</v>
      </c>
      <c r="D639" s="30">
        <v>41545.510787037034</v>
      </c>
      <c r="E639" s="33">
        <f>IF(выгрузка__22[[#This Row],[Дата активации]]&lt;&gt;"",MONTH(выгрузка__22[[#This Row],[Дата активации]]),0)</f>
        <v>9</v>
      </c>
      <c r="F639" s="30"/>
      <c r="G639" s="33">
        <v>73902</v>
      </c>
      <c r="H639" s="33" t="s">
        <v>10</v>
      </c>
      <c r="I639" s="39" t="s">
        <v>1924</v>
      </c>
      <c r="J639" s="33" t="s">
        <v>1925</v>
      </c>
      <c r="K639" s="33">
        <v>220</v>
      </c>
      <c r="L639" s="33">
        <v>0</v>
      </c>
      <c r="M639" s="33">
        <v>220</v>
      </c>
      <c r="N639" s="33" t="s">
        <v>1863</v>
      </c>
      <c r="O639" s="30"/>
      <c r="P639" s="39" t="s">
        <v>19</v>
      </c>
      <c r="Q6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39" s="39">
        <f>IF(выгрузка__22[[#This Row],[Дата регистрации]]="",0,1)</f>
        <v>0</v>
      </c>
      <c r="S639" s="39">
        <f>IF(ISNA(VLOOKUP(выгрузка__22[[#This Row],[ЛС дилера]],'дилеры участники'!A:A,1,0)),0,1)</f>
        <v>0</v>
      </c>
      <c r="T6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39" s="39">
        <f>IF(T639=1,IF(выгрузка__22[[#This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39" s="39" t="s">
        <v>1891</v>
      </c>
      <c r="X6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39" s="48">
        <f>IF(выгрузка__22[[#This Row],[Дата блокировки]]&lt;&gt;"",1,0)</f>
        <v>0</v>
      </c>
    </row>
    <row r="640" spans="1:25" x14ac:dyDescent="0.25">
      <c r="A640" s="30">
        <v>41550.888518518521</v>
      </c>
      <c r="B640" s="46">
        <v>985451</v>
      </c>
      <c r="C640" s="33">
        <v>8539191</v>
      </c>
      <c r="D640" s="30">
        <v>41545.475034722222</v>
      </c>
      <c r="E640" s="33">
        <f>IF(выгрузка__22[[#This Row],[Дата активации]]&lt;&gt;"",MONTH(выгрузка__22[[#This Row],[Дата активации]]),0)</f>
        <v>9</v>
      </c>
      <c r="F640" s="30">
        <v>41553.90997685185</v>
      </c>
      <c r="G640" s="33">
        <v>73902</v>
      </c>
      <c r="H640" s="33" t="s">
        <v>10</v>
      </c>
      <c r="I640" s="39" t="s">
        <v>1924</v>
      </c>
      <c r="J640" s="33" t="s">
        <v>1925</v>
      </c>
      <c r="K640" s="33">
        <v>30</v>
      </c>
      <c r="L640" s="33">
        <v>450</v>
      </c>
      <c r="M640" s="33">
        <v>480</v>
      </c>
      <c r="N640" s="33" t="s">
        <v>1863</v>
      </c>
      <c r="O640" s="30"/>
      <c r="P640" s="39" t="s">
        <v>19</v>
      </c>
      <c r="Q6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0" s="39">
        <f>IF(выгрузка__22[[#This Row],[Дата регистрации]]="",0,1)</f>
        <v>1</v>
      </c>
      <c r="S640" s="39">
        <f>IF(ISNA(VLOOKUP(выгрузка__22[[#This Row],[ЛС дилера]],'дилеры участники'!A:A,1,0)),0,1)</f>
        <v>0</v>
      </c>
      <c r="T6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0" s="39">
        <f>IF(T640=1,IF(выгрузка__22[[#This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0" s="39" t="s">
        <v>1891</v>
      </c>
      <c r="X6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0" s="48">
        <f>IF(выгрузка__22[[#This Row],[Дата блокировки]]&lt;&gt;"",1,0)</f>
        <v>0</v>
      </c>
    </row>
    <row r="641" spans="1:25" x14ac:dyDescent="0.25">
      <c r="A641" s="30">
        <v>41550.895497685182</v>
      </c>
      <c r="B641" s="46">
        <v>985451</v>
      </c>
      <c r="C641" s="33">
        <v>8546009</v>
      </c>
      <c r="D641" s="30">
        <v>41545.449432870373</v>
      </c>
      <c r="E641" s="33">
        <f>IF(выгрузка__22[[#This Row],[Дата активации]]&lt;&gt;"",MONTH(выгрузка__22[[#This Row],[Дата активации]]),0)</f>
        <v>9</v>
      </c>
      <c r="F641" s="30">
        <v>41556.47855324074</v>
      </c>
      <c r="G641" s="33">
        <v>64616</v>
      </c>
      <c r="H641" s="33" t="s">
        <v>10</v>
      </c>
      <c r="I641" s="39" t="s">
        <v>1924</v>
      </c>
      <c r="J641" s="33" t="s">
        <v>1931</v>
      </c>
      <c r="K641" s="33">
        <v>30</v>
      </c>
      <c r="L641" s="33">
        <v>500</v>
      </c>
      <c r="M641" s="33">
        <v>530</v>
      </c>
      <c r="N641" s="33" t="s">
        <v>1863</v>
      </c>
      <c r="O641" s="30"/>
      <c r="P641" s="39" t="s">
        <v>30</v>
      </c>
      <c r="Q6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1" s="39">
        <f>IF(выгрузка__22[[#This Row],[Дата регистрации]]="",0,1)</f>
        <v>1</v>
      </c>
      <c r="S641" s="39">
        <f>IF(ISNA(VLOOKUP(выгрузка__22[[#This Row],[ЛС дилера]],'дилеры участники'!A:A,1,0)),0,1)</f>
        <v>1</v>
      </c>
      <c r="T6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1" s="39">
        <f>IF(T641=1,IF(выгрузка__22[[#This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41" s="39" t="s">
        <v>1892</v>
      </c>
      <c r="X6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1" s="48">
        <f>IF(выгрузка__22[[#This Row],[Дата блокировки]]&lt;&gt;"",1,0)</f>
        <v>0</v>
      </c>
    </row>
    <row r="642" spans="1:25" x14ac:dyDescent="0.25">
      <c r="A642" s="30">
        <v>41550.895046296297</v>
      </c>
      <c r="B642" s="46">
        <v>985451</v>
      </c>
      <c r="C642" s="33">
        <v>8545190</v>
      </c>
      <c r="D642" s="30">
        <v>41545.40284722222</v>
      </c>
      <c r="E642" s="33">
        <f>IF(выгрузка__22[[#This Row],[Дата активации]]&lt;&gt;"",MONTH(выгрузка__22[[#This Row],[Дата активации]]),0)</f>
        <v>9</v>
      </c>
      <c r="F642" s="30"/>
      <c r="G642" s="33">
        <v>64616</v>
      </c>
      <c r="H642" s="33" t="s">
        <v>10</v>
      </c>
      <c r="I642" s="39" t="s">
        <v>1924</v>
      </c>
      <c r="J642" s="33" t="s">
        <v>1925</v>
      </c>
      <c r="K642" s="33">
        <v>30</v>
      </c>
      <c r="L642" s="33">
        <v>200</v>
      </c>
      <c r="M642" s="33">
        <v>230</v>
      </c>
      <c r="N642" s="33" t="s">
        <v>1863</v>
      </c>
      <c r="O642" s="30"/>
      <c r="P642" s="39" t="s">
        <v>19</v>
      </c>
      <c r="Q6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2" s="39">
        <f>IF(выгрузка__22[[#This Row],[Дата регистрации]]="",0,1)</f>
        <v>0</v>
      </c>
      <c r="S642" s="39">
        <f>IF(ISNA(VLOOKUP(выгрузка__22[[#This Row],[ЛС дилера]],'дилеры участники'!A:A,1,0)),0,1)</f>
        <v>1</v>
      </c>
      <c r="T6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2" s="39">
        <f>IF(T642=1,IF(выгрузка__22[[#This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2" s="39" t="s">
        <v>1891</v>
      </c>
      <c r="X6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2" s="48">
        <f>IF(выгрузка__22[[#This Row],[Дата блокировки]]&lt;&gt;"",1,0)</f>
        <v>0</v>
      </c>
    </row>
    <row r="643" spans="1:25" x14ac:dyDescent="0.25">
      <c r="A643" s="30">
        <v>41550.889201388891</v>
      </c>
      <c r="B643" s="46">
        <v>985451</v>
      </c>
      <c r="C643" s="33">
        <v>8539397</v>
      </c>
      <c r="D643" s="30">
        <v>41545.386238425926</v>
      </c>
      <c r="E643" s="33">
        <f>IF(выгрузка__22[[#This Row],[Дата активации]]&lt;&gt;"",MONTH(выгрузка__22[[#This Row],[Дата активации]]),0)</f>
        <v>9</v>
      </c>
      <c r="F643" s="30">
        <v>41553.342013888891</v>
      </c>
      <c r="G643" s="33">
        <v>73902</v>
      </c>
      <c r="H643" s="33" t="s">
        <v>10</v>
      </c>
      <c r="I643" s="39" t="s">
        <v>1924</v>
      </c>
      <c r="J643" s="33" t="s">
        <v>1925</v>
      </c>
      <c r="K643" s="33">
        <v>30</v>
      </c>
      <c r="L643" s="33">
        <v>194.8</v>
      </c>
      <c r="M643" s="33">
        <v>224.8</v>
      </c>
      <c r="N643" s="33" t="s">
        <v>1863</v>
      </c>
      <c r="O643" s="30"/>
      <c r="P643" s="39" t="s">
        <v>19</v>
      </c>
      <c r="Q6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3" s="39">
        <f>IF(выгрузка__22[[#This Row],[Дата регистрации]]="",0,1)</f>
        <v>1</v>
      </c>
      <c r="S643" s="39">
        <f>IF(ISNA(VLOOKUP(выгрузка__22[[#This Row],[ЛС дилера]],'дилеры участники'!A:A,1,0)),0,1)</f>
        <v>0</v>
      </c>
      <c r="T6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3" s="39">
        <f>IF(T643=1,IF(выгрузка__22[[#This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3" s="39" t="s">
        <v>1891</v>
      </c>
      <c r="X6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3" s="48">
        <f>IF(выгрузка__22[[#This Row],[Дата блокировки]]&lt;&gt;"",1,0)</f>
        <v>0</v>
      </c>
    </row>
    <row r="644" spans="1:25" x14ac:dyDescent="0.25">
      <c r="A644" s="30">
        <v>41549.944444444445</v>
      </c>
      <c r="B644" s="46">
        <v>985451</v>
      </c>
      <c r="C644" s="33">
        <v>1751519</v>
      </c>
      <c r="D644" s="30">
        <v>41544.96125</v>
      </c>
      <c r="E644" s="33">
        <f>IF(выгрузка__22[[#This Row],[Дата активации]]&lt;&gt;"",MONTH(выгрузка__22[[#This Row],[Дата активации]]),0)</f>
        <v>9</v>
      </c>
      <c r="F644" s="30">
        <v>41552.701377314814</v>
      </c>
      <c r="G644" s="33">
        <v>73902</v>
      </c>
      <c r="H644" s="33" t="s">
        <v>10</v>
      </c>
      <c r="I644" s="39" t="s">
        <v>1924</v>
      </c>
      <c r="J644" s="33" t="s">
        <v>1925</v>
      </c>
      <c r="K644" s="33">
        <v>30</v>
      </c>
      <c r="L644" s="33">
        <v>282.60000000000002</v>
      </c>
      <c r="M644" s="33">
        <v>312.60000000000002</v>
      </c>
      <c r="N644" s="33" t="s">
        <v>1863</v>
      </c>
      <c r="O644" s="30"/>
      <c r="P644" s="39" t="s">
        <v>19</v>
      </c>
      <c r="Q6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4" s="39">
        <f>IF(выгрузка__22[[#This Row],[Дата регистрации]]="",0,1)</f>
        <v>1</v>
      </c>
      <c r="S644" s="39">
        <f>IF(ISNA(VLOOKUP(выгрузка__22[[#This Row],[ЛС дилера]],'дилеры участники'!A:A,1,0)),0,1)</f>
        <v>0</v>
      </c>
      <c r="T6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4" s="39">
        <f>IF(T644=1,IF(выгрузка__22[[#This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4" s="39" t="s">
        <v>1891</v>
      </c>
      <c r="X6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4" s="48">
        <f>IF(выгрузка__22[[#This Row],[Дата блокировки]]&lt;&gt;"",1,0)</f>
        <v>0</v>
      </c>
    </row>
    <row r="645" spans="1:25" x14ac:dyDescent="0.25">
      <c r="A645" s="30">
        <v>41559.566851851851</v>
      </c>
      <c r="B645" s="46">
        <v>915325</v>
      </c>
      <c r="C645" s="33">
        <v>8545035</v>
      </c>
      <c r="D645" s="30">
        <v>41544.954108796293</v>
      </c>
      <c r="E645" s="33">
        <f>IF(выгрузка__22[[#This Row],[Дата активации]]&lt;&gt;"",MONTH(выгрузка__22[[#This Row],[Дата активации]]),0)</f>
        <v>9</v>
      </c>
      <c r="F645" s="30"/>
      <c r="G645" s="33">
        <v>64616</v>
      </c>
      <c r="H645" s="33" t="s">
        <v>10</v>
      </c>
      <c r="I645" s="39" t="s">
        <v>1927</v>
      </c>
      <c r="J645" s="33" t="s">
        <v>1925</v>
      </c>
      <c r="K645" s="33">
        <v>30</v>
      </c>
      <c r="L645" s="33">
        <v>1000</v>
      </c>
      <c r="M645" s="33">
        <v>1030</v>
      </c>
      <c r="N645" s="33" t="s">
        <v>1863</v>
      </c>
      <c r="O645" s="30"/>
      <c r="P645" s="39" t="s">
        <v>19</v>
      </c>
      <c r="Q6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5" s="39">
        <f>IF(выгрузка__22[[#This Row],[Дата регистрации]]="",0,1)</f>
        <v>0</v>
      </c>
      <c r="S645" s="39">
        <f>IF(ISNA(VLOOKUP(выгрузка__22[[#This Row],[ЛС дилера]],'дилеры участники'!A:A,1,0)),0,1)</f>
        <v>1</v>
      </c>
      <c r="T6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5" s="39">
        <f>IF(T645=1,IF(выгрузка__22[[#This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5" s="39" t="s">
        <v>1891</v>
      </c>
      <c r="X6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5" s="48">
        <f>IF(выгрузка__22[[#This Row],[Дата блокировки]]&lt;&gt;"",1,0)</f>
        <v>0</v>
      </c>
    </row>
    <row r="646" spans="1:25" x14ac:dyDescent="0.25">
      <c r="A646" s="30">
        <v>41549.943287037036</v>
      </c>
      <c r="B646" s="46">
        <v>985451</v>
      </c>
      <c r="C646" s="33">
        <v>1699875</v>
      </c>
      <c r="D646" s="30">
        <v>41544.861944444441</v>
      </c>
      <c r="E646" s="33">
        <f>IF(выгрузка__22[[#This Row],[Дата активации]]&lt;&gt;"",MONTH(выгрузка__22[[#This Row],[Дата активации]]),0)</f>
        <v>9</v>
      </c>
      <c r="F646" s="30">
        <v>41552.715555555558</v>
      </c>
      <c r="G646" s="33">
        <v>73902</v>
      </c>
      <c r="H646" s="33" t="s">
        <v>10</v>
      </c>
      <c r="I646" s="39" t="s">
        <v>1924</v>
      </c>
      <c r="J646" s="33" t="s">
        <v>1925</v>
      </c>
      <c r="K646" s="33">
        <v>30</v>
      </c>
      <c r="L646" s="33">
        <v>300</v>
      </c>
      <c r="M646" s="33">
        <v>330</v>
      </c>
      <c r="N646" s="33" t="s">
        <v>1863</v>
      </c>
      <c r="O646" s="30"/>
      <c r="P646" s="39" t="s">
        <v>19</v>
      </c>
      <c r="Q6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6" s="39">
        <f>IF(выгрузка__22[[#This Row],[Дата регистрации]]="",0,1)</f>
        <v>1</v>
      </c>
      <c r="S646" s="39">
        <f>IF(ISNA(VLOOKUP(выгрузка__22[[#This Row],[ЛС дилера]],'дилеры участники'!A:A,1,0)),0,1)</f>
        <v>0</v>
      </c>
      <c r="T6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6" s="39">
        <f>IF(T646=1,IF(выгрузка__22[[#This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6" s="39" t="s">
        <v>1891</v>
      </c>
      <c r="X6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6" s="48">
        <f>IF(выгрузка__22[[#This Row],[Дата блокировки]]&lt;&gt;"",1,0)</f>
        <v>0</v>
      </c>
    </row>
    <row r="647" spans="1:25" x14ac:dyDescent="0.25">
      <c r="A647" s="30">
        <v>41549.94798611111</v>
      </c>
      <c r="B647" s="46">
        <v>985451</v>
      </c>
      <c r="C647" s="33">
        <v>8543934</v>
      </c>
      <c r="D647" s="30">
        <v>41544.850046296298</v>
      </c>
      <c r="E647" s="33">
        <f>IF(выгрузка__22[[#This Row],[Дата активации]]&lt;&gt;"",MONTH(выгрузка__22[[#This Row],[Дата активации]]),0)</f>
        <v>9</v>
      </c>
      <c r="F647" s="30">
        <v>41552.636805555558</v>
      </c>
      <c r="G647" s="33">
        <v>73902</v>
      </c>
      <c r="H647" s="33" t="s">
        <v>10</v>
      </c>
      <c r="I647" s="39" t="s">
        <v>1924</v>
      </c>
      <c r="J647" s="33" t="s">
        <v>1925</v>
      </c>
      <c r="K647" s="33">
        <v>30</v>
      </c>
      <c r="L647" s="33">
        <v>436.04</v>
      </c>
      <c r="M647" s="33">
        <v>466.04</v>
      </c>
      <c r="N647" s="33" t="s">
        <v>1863</v>
      </c>
      <c r="O647" s="30"/>
      <c r="P647" s="39" t="s">
        <v>19</v>
      </c>
      <c r="Q6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7" s="39">
        <f>IF(выгрузка__22[[#This Row],[Дата регистрации]]="",0,1)</f>
        <v>1</v>
      </c>
      <c r="S647" s="39">
        <f>IF(ISNA(VLOOKUP(выгрузка__22[[#This Row],[ЛС дилера]],'дилеры участники'!A:A,1,0)),0,1)</f>
        <v>0</v>
      </c>
      <c r="T6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7" s="39">
        <f>IF(T647=1,IF(выгрузка__22[[#This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7" s="39" t="s">
        <v>1891</v>
      </c>
      <c r="X6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7" s="48">
        <f>IF(выгрузка__22[[#This Row],[Дата блокировки]]&lt;&gt;"",1,0)</f>
        <v>0</v>
      </c>
    </row>
    <row r="648" spans="1:25" x14ac:dyDescent="0.25">
      <c r="A648" s="30">
        <v>41549.949814814812</v>
      </c>
      <c r="B648" s="46">
        <v>985451</v>
      </c>
      <c r="C648" s="33">
        <v>8523001</v>
      </c>
      <c r="D648" s="30">
        <v>41544.80809027778</v>
      </c>
      <c r="E648" s="33">
        <f>IF(выгрузка__22[[#This Row],[Дата активации]]&lt;&gt;"",MONTH(выгрузка__22[[#This Row],[Дата активации]]),0)</f>
        <v>9</v>
      </c>
      <c r="F648" s="30"/>
      <c r="G648" s="33">
        <v>64616</v>
      </c>
      <c r="H648" s="33" t="s">
        <v>10</v>
      </c>
      <c r="I648" s="39" t="s">
        <v>1924</v>
      </c>
      <c r="J648" s="33" t="s">
        <v>1925</v>
      </c>
      <c r="K648" s="33">
        <v>30</v>
      </c>
      <c r="L648" s="33">
        <v>200</v>
      </c>
      <c r="M648" s="33">
        <v>230</v>
      </c>
      <c r="N648" s="33" t="s">
        <v>1863</v>
      </c>
      <c r="O648" s="30"/>
      <c r="P648" s="39" t="s">
        <v>19</v>
      </c>
      <c r="Q6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8" s="39">
        <f>IF(выгрузка__22[[#This Row],[Дата регистрации]]="",0,1)</f>
        <v>0</v>
      </c>
      <c r="S648" s="39">
        <f>IF(ISNA(VLOOKUP(выгрузка__22[[#This Row],[ЛС дилера]],'дилеры участники'!A:A,1,0)),0,1)</f>
        <v>1</v>
      </c>
      <c r="T6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8" s="39">
        <f>IF(T648=1,IF(выгрузка__22[[#This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48" s="39" t="s">
        <v>1891</v>
      </c>
      <c r="X6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8" s="48">
        <f>IF(выгрузка__22[[#This Row],[Дата блокировки]]&lt;&gt;"",1,0)</f>
        <v>0</v>
      </c>
    </row>
    <row r="649" spans="1:25" x14ac:dyDescent="0.25">
      <c r="A649" s="30">
        <v>41550.040185185186</v>
      </c>
      <c r="B649" s="46">
        <v>916527</v>
      </c>
      <c r="C649" s="33">
        <v>1755205</v>
      </c>
      <c r="D649" s="30">
        <v>41544.796307870369</v>
      </c>
      <c r="E649" s="33">
        <f>IF(выгрузка__22[[#This Row],[Дата активации]]&lt;&gt;"",MONTH(выгрузка__22[[#This Row],[Дата активации]]),0)</f>
        <v>9</v>
      </c>
      <c r="F649" s="30"/>
      <c r="G649" s="33">
        <v>64626</v>
      </c>
      <c r="H649" s="33" t="s">
        <v>10</v>
      </c>
      <c r="I649" s="39" t="s">
        <v>1924</v>
      </c>
      <c r="J649" s="33" t="s">
        <v>1931</v>
      </c>
      <c r="K649" s="33">
        <v>30</v>
      </c>
      <c r="L649" s="33">
        <v>187.1</v>
      </c>
      <c r="M649" s="33">
        <v>217.1</v>
      </c>
      <c r="N649" s="33" t="s">
        <v>1863</v>
      </c>
      <c r="O649" s="30"/>
      <c r="P649" s="39" t="s">
        <v>30</v>
      </c>
      <c r="Q6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49" s="39">
        <f>IF(выгрузка__22[[#This Row],[Дата регистрации]]="",0,1)</f>
        <v>0</v>
      </c>
      <c r="S649" s="39">
        <f>IF(ISNA(VLOOKUP(выгрузка__22[[#This Row],[ЛС дилера]],'дилеры участники'!A:A,1,0)),0,1)</f>
        <v>0</v>
      </c>
      <c r="T6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49" s="39">
        <f>IF(T649=1,IF(выгрузка__22[[#This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49" s="39" t="s">
        <v>1892</v>
      </c>
      <c r="X6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49" s="48">
        <f>IF(выгрузка__22[[#This Row],[Дата блокировки]]&lt;&gt;"",1,0)</f>
        <v>0</v>
      </c>
    </row>
    <row r="650" spans="1:25" x14ac:dyDescent="0.25">
      <c r="A650" s="30">
        <v>41549.947557870371</v>
      </c>
      <c r="B650" s="46">
        <v>985451</v>
      </c>
      <c r="C650" s="33">
        <v>8539345</v>
      </c>
      <c r="D650" s="30">
        <v>41544.763749999998</v>
      </c>
      <c r="E650" s="33">
        <f>IF(выгрузка__22[[#This Row],[Дата активации]]&lt;&gt;"",MONTH(выгрузка__22[[#This Row],[Дата активации]]),0)</f>
        <v>9</v>
      </c>
      <c r="F650" s="30"/>
      <c r="G650" s="33">
        <v>73902</v>
      </c>
      <c r="H650" s="33" t="s">
        <v>10</v>
      </c>
      <c r="I650" s="39" t="s">
        <v>1924</v>
      </c>
      <c r="J650" s="33" t="s">
        <v>1925</v>
      </c>
      <c r="K650" s="33">
        <v>30</v>
      </c>
      <c r="L650" s="33">
        <v>200</v>
      </c>
      <c r="M650" s="33">
        <v>230</v>
      </c>
      <c r="N650" s="33" t="s">
        <v>1863</v>
      </c>
      <c r="O650" s="30"/>
      <c r="P650" s="39" t="s">
        <v>19</v>
      </c>
      <c r="Q6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0" s="39">
        <f>IF(выгрузка__22[[#This Row],[Дата регистрации]]="",0,1)</f>
        <v>0</v>
      </c>
      <c r="S650" s="39">
        <f>IF(ISNA(VLOOKUP(выгрузка__22[[#This Row],[ЛС дилера]],'дилеры участники'!A:A,1,0)),0,1)</f>
        <v>0</v>
      </c>
      <c r="T6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0" s="39">
        <f>IF(T650=1,IF(выгрузка__22[[#This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50" s="39" t="s">
        <v>1891</v>
      </c>
      <c r="X6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0" s="48">
        <f>IF(выгрузка__22[[#This Row],[Дата блокировки]]&lt;&gt;"",1,0)</f>
        <v>0</v>
      </c>
    </row>
    <row r="651" spans="1:25" x14ac:dyDescent="0.25">
      <c r="A651" s="30">
        <v>41549.942361111112</v>
      </c>
      <c r="B651" s="46">
        <v>985451</v>
      </c>
      <c r="C651" s="33">
        <v>1699438</v>
      </c>
      <c r="D651" s="30">
        <v>41544.752592592595</v>
      </c>
      <c r="E651" s="33">
        <f>IF(выгрузка__22[[#This Row],[Дата активации]]&lt;&gt;"",MONTH(выгрузка__22[[#This Row],[Дата активации]]),0)</f>
        <v>9</v>
      </c>
      <c r="F651" s="30"/>
      <c r="G651" s="33">
        <v>64616</v>
      </c>
      <c r="H651" s="33" t="s">
        <v>10</v>
      </c>
      <c r="I651" s="39" t="s">
        <v>1924</v>
      </c>
      <c r="J651" s="33" t="s">
        <v>1930</v>
      </c>
      <c r="K651" s="33">
        <v>30</v>
      </c>
      <c r="L651" s="33">
        <v>400</v>
      </c>
      <c r="M651" s="33">
        <v>430</v>
      </c>
      <c r="N651" s="33" t="s">
        <v>1863</v>
      </c>
      <c r="O651" s="30"/>
      <c r="P651" s="39" t="s">
        <v>40</v>
      </c>
      <c r="Q6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1" s="39">
        <f>IF(выгрузка__22[[#This Row],[Дата регистрации]]="",0,1)</f>
        <v>0</v>
      </c>
      <c r="S651" s="39">
        <f>IF(ISNA(VLOOKUP(выгрузка__22[[#This Row],[ЛС дилера]],'дилеры участники'!A:A,1,0)),0,1)</f>
        <v>1</v>
      </c>
      <c r="T6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1" s="39">
        <f>IF(T651=1,IF(выгрузка__22[[#This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51" s="39" t="s">
        <v>1893</v>
      </c>
      <c r="X6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1" s="48">
        <f>IF(выгрузка__22[[#This Row],[Дата блокировки]]&lt;&gt;"",1,0)</f>
        <v>0</v>
      </c>
    </row>
    <row r="652" spans="1:25" x14ac:dyDescent="0.25">
      <c r="A652" s="30">
        <v>41549.948587962965</v>
      </c>
      <c r="B652" s="46">
        <v>985451</v>
      </c>
      <c r="C652" s="33">
        <v>8544007</v>
      </c>
      <c r="D652" s="30">
        <v>41544.724629629629</v>
      </c>
      <c r="E652" s="33">
        <f>IF(выгрузка__22[[#This Row],[Дата активации]]&lt;&gt;"",MONTH(выгрузка__22[[#This Row],[Дата активации]]),0)</f>
        <v>9</v>
      </c>
      <c r="F652" s="30">
        <v>41553.288310185184</v>
      </c>
      <c r="G652" s="33">
        <v>73902</v>
      </c>
      <c r="H652" s="33" t="s">
        <v>10</v>
      </c>
      <c r="I652" s="39" t="s">
        <v>1924</v>
      </c>
      <c r="J652" s="33" t="s">
        <v>1925</v>
      </c>
      <c r="K652" s="33">
        <v>30</v>
      </c>
      <c r="L652" s="33">
        <v>247.5</v>
      </c>
      <c r="M652" s="33">
        <v>277.5</v>
      </c>
      <c r="N652" s="33" t="s">
        <v>1863</v>
      </c>
      <c r="O652" s="30"/>
      <c r="P652" s="39" t="s">
        <v>19</v>
      </c>
      <c r="Q6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2" s="39">
        <f>IF(выгрузка__22[[#This Row],[Дата регистрации]]="",0,1)</f>
        <v>1</v>
      </c>
      <c r="S652" s="39">
        <f>IF(ISNA(VLOOKUP(выгрузка__22[[#This Row],[ЛС дилера]],'дилеры участники'!A:A,1,0)),0,1)</f>
        <v>0</v>
      </c>
      <c r="T6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2" s="39">
        <f>IF(T652=1,IF(выгрузка__22[[#This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52" s="39" t="s">
        <v>1891</v>
      </c>
      <c r="X6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2" s="48">
        <f>IF(выгрузка__22[[#This Row],[Дата блокировки]]&lt;&gt;"",1,0)</f>
        <v>0</v>
      </c>
    </row>
    <row r="653" spans="1:25" x14ac:dyDescent="0.25">
      <c r="A653" s="30">
        <v>41549.956238425926</v>
      </c>
      <c r="B653" s="46">
        <v>985451</v>
      </c>
      <c r="C653" s="33">
        <v>8545134</v>
      </c>
      <c r="D653" s="30">
        <v>41544.705254629633</v>
      </c>
      <c r="E653" s="33">
        <f>IF(выгрузка__22[[#This Row],[Дата активации]]&lt;&gt;"",MONTH(выгрузка__22[[#This Row],[Дата активации]]),0)</f>
        <v>9</v>
      </c>
      <c r="F653" s="30"/>
      <c r="G653" s="33">
        <v>64616</v>
      </c>
      <c r="H653" s="33" t="s">
        <v>10</v>
      </c>
      <c r="I653" s="39" t="s">
        <v>1924</v>
      </c>
      <c r="J653" s="33" t="s">
        <v>1925</v>
      </c>
      <c r="K653" s="33">
        <v>30</v>
      </c>
      <c r="L653" s="33">
        <v>270.02999999999997</v>
      </c>
      <c r="M653" s="33">
        <v>300.02999999999997</v>
      </c>
      <c r="N653" s="33" t="s">
        <v>1863</v>
      </c>
      <c r="O653" s="30"/>
      <c r="P653" s="39" t="s">
        <v>19</v>
      </c>
      <c r="Q6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3" s="39">
        <f>IF(выгрузка__22[[#This Row],[Дата регистрации]]="",0,1)</f>
        <v>0</v>
      </c>
      <c r="S653" s="39">
        <f>IF(ISNA(VLOOKUP(выгрузка__22[[#This Row],[ЛС дилера]],'дилеры участники'!A:A,1,0)),0,1)</f>
        <v>1</v>
      </c>
      <c r="T6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3" s="39">
        <f>IF(T653=1,IF(выгрузка__22[[#This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53" s="39" t="s">
        <v>1891</v>
      </c>
      <c r="X6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3" s="48">
        <f>IF(выгрузка__22[[#This Row],[Дата блокировки]]&lt;&gt;"",1,0)</f>
        <v>0</v>
      </c>
    </row>
    <row r="654" spans="1:25" x14ac:dyDescent="0.25">
      <c r="A654" s="30">
        <v>41550.685150462959</v>
      </c>
      <c r="B654" s="46">
        <v>910487</v>
      </c>
      <c r="C654" s="33">
        <v>1698715</v>
      </c>
      <c r="D654" s="30">
        <v>41544.677175925928</v>
      </c>
      <c r="E654" s="33">
        <f>IF(выгрузка__22[[#This Row],[Дата активации]]&lt;&gt;"",MONTH(выгрузка__22[[#This Row],[Дата активации]]),0)</f>
        <v>9</v>
      </c>
      <c r="F654" s="30">
        <v>41556.12704861111</v>
      </c>
      <c r="G654" s="33">
        <v>64626</v>
      </c>
      <c r="H654" s="33" t="s">
        <v>10</v>
      </c>
      <c r="I654" s="39" t="s">
        <v>1924</v>
      </c>
      <c r="J654" s="33" t="s">
        <v>1926</v>
      </c>
      <c r="K654" s="33">
        <v>30</v>
      </c>
      <c r="L654" s="33">
        <v>0</v>
      </c>
      <c r="M654" s="33">
        <v>30</v>
      </c>
      <c r="N654" s="33" t="s">
        <v>1863</v>
      </c>
      <c r="O654" s="30"/>
      <c r="P654" s="39" t="s">
        <v>37</v>
      </c>
      <c r="Q6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4" s="39">
        <f>IF(выгрузка__22[[#This Row],[Дата регистрации]]="",0,1)</f>
        <v>1</v>
      </c>
      <c r="S654" s="39">
        <f>IF(ISNA(VLOOKUP(выгрузка__22[[#This Row],[ЛС дилера]],'дилеры участники'!A:A,1,0)),0,1)</f>
        <v>0</v>
      </c>
      <c r="T6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4" s="39">
        <f>IF(T654=1,IF(выгрузка__22[[#This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54" s="39" t="s">
        <v>1895</v>
      </c>
      <c r="X6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4" s="48">
        <f>IF(выгрузка__22[[#This Row],[Дата блокировки]]&lt;&gt;"",1,0)</f>
        <v>0</v>
      </c>
    </row>
    <row r="655" spans="1:25" x14ac:dyDescent="0.25">
      <c r="A655" s="30">
        <v>41549.955277777779</v>
      </c>
      <c r="B655" s="46">
        <v>985451</v>
      </c>
      <c r="C655" s="33">
        <v>8540086</v>
      </c>
      <c r="D655" s="30">
        <v>41544.668379629627</v>
      </c>
      <c r="E655" s="33">
        <f>IF(выгрузка__22[[#This Row],[Дата активации]]&lt;&gt;"",MONTH(выгрузка__22[[#This Row],[Дата активации]]),0)</f>
        <v>9</v>
      </c>
      <c r="F655" s="30">
        <v>41554.490914351853</v>
      </c>
      <c r="G655" s="33">
        <v>64616</v>
      </c>
      <c r="H655" s="33" t="s">
        <v>10</v>
      </c>
      <c r="I655" s="39" t="s">
        <v>1924</v>
      </c>
      <c r="J655" s="33" t="s">
        <v>1936</v>
      </c>
      <c r="K655" s="33">
        <v>30</v>
      </c>
      <c r="L655" s="33">
        <v>500</v>
      </c>
      <c r="M655" s="33">
        <v>530</v>
      </c>
      <c r="N655" s="33" t="s">
        <v>1863</v>
      </c>
      <c r="O655" s="30"/>
      <c r="P655" s="39" t="s">
        <v>1884</v>
      </c>
      <c r="Q6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5" s="39">
        <f>IF(выгрузка__22[[#This Row],[Дата регистрации]]="",0,1)</f>
        <v>1</v>
      </c>
      <c r="S655" s="39">
        <f>IF(ISNA(VLOOKUP(выгрузка__22[[#This Row],[ЛС дилера]],'дилеры участники'!A:A,1,0)),0,1)</f>
        <v>1</v>
      </c>
      <c r="T65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6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655" s="39">
        <f>IF(T655=1,IF(выгрузка__22[[#This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55" s="39" t="s">
        <v>1900</v>
      </c>
      <c r="X6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5" s="48">
        <f>IF(выгрузка__22[[#This Row],[Дата блокировки]]&lt;&gt;"",1,0)</f>
        <v>0</v>
      </c>
    </row>
    <row r="656" spans="1:25" x14ac:dyDescent="0.25">
      <c r="A656" s="30">
        <v>41549.943865740737</v>
      </c>
      <c r="B656" s="46">
        <v>985451</v>
      </c>
      <c r="C656" s="33">
        <v>1750615</v>
      </c>
      <c r="D656" s="30">
        <v>41544.6637962963</v>
      </c>
      <c r="E656" s="33">
        <f>IF(выгрузка__22[[#This Row],[Дата активации]]&lt;&gt;"",MONTH(выгрузка__22[[#This Row],[Дата активации]]),0)</f>
        <v>9</v>
      </c>
      <c r="F656" s="30">
        <v>41552.568090277775</v>
      </c>
      <c r="G656" s="33">
        <v>73902</v>
      </c>
      <c r="H656" s="33" t="s">
        <v>10</v>
      </c>
      <c r="I656" s="39" t="s">
        <v>1924</v>
      </c>
      <c r="J656" s="33" t="s">
        <v>1931</v>
      </c>
      <c r="K656" s="33">
        <v>1</v>
      </c>
      <c r="L656" s="33">
        <v>500</v>
      </c>
      <c r="M656" s="33">
        <v>501</v>
      </c>
      <c r="N656" s="33" t="s">
        <v>1863</v>
      </c>
      <c r="O656" s="30"/>
      <c r="P656" s="39" t="s">
        <v>30</v>
      </c>
      <c r="Q6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6" s="39">
        <f>IF(выгрузка__22[[#This Row],[Дата регистрации]]="",0,1)</f>
        <v>1</v>
      </c>
      <c r="S656" s="39">
        <f>IF(ISNA(VLOOKUP(выгрузка__22[[#This Row],[ЛС дилера]],'дилеры участники'!A:A,1,0)),0,1)</f>
        <v>0</v>
      </c>
      <c r="T6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6" s="39">
        <f>IF(T656=1,IF(выгрузка__22[[#This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56" s="39" t="s">
        <v>1892</v>
      </c>
      <c r="X6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6" s="48">
        <f>IF(выгрузка__22[[#This Row],[Дата блокировки]]&lt;&gt;"",1,0)</f>
        <v>0</v>
      </c>
    </row>
    <row r="657" spans="1:25" x14ac:dyDescent="0.25">
      <c r="A657" s="30">
        <v>41549.954560185186</v>
      </c>
      <c r="B657" s="46">
        <v>985451</v>
      </c>
      <c r="C657" s="33">
        <v>8539438</v>
      </c>
      <c r="D657" s="30">
        <v>41544.64640046296</v>
      </c>
      <c r="E657" s="33">
        <f>IF(выгрузка__22[[#This Row],[Дата активации]]&lt;&gt;"",MONTH(выгрузка__22[[#This Row],[Дата активации]]),0)</f>
        <v>9</v>
      </c>
      <c r="F657" s="30">
        <v>41555.931377314817</v>
      </c>
      <c r="G657" s="33">
        <v>64616</v>
      </c>
      <c r="H657" s="33" t="s">
        <v>10</v>
      </c>
      <c r="I657" s="39" t="s">
        <v>1924</v>
      </c>
      <c r="J657" s="33" t="s">
        <v>1925</v>
      </c>
      <c r="K657" s="33">
        <v>30</v>
      </c>
      <c r="L657" s="33">
        <v>285</v>
      </c>
      <c r="M657" s="33">
        <v>315</v>
      </c>
      <c r="N657" s="33" t="s">
        <v>1863</v>
      </c>
      <c r="O657" s="30"/>
      <c r="P657" s="39" t="s">
        <v>19</v>
      </c>
      <c r="Q6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7" s="39">
        <f>IF(выгрузка__22[[#This Row],[Дата регистрации]]="",0,1)</f>
        <v>1</v>
      </c>
      <c r="S657" s="39">
        <f>IF(ISNA(VLOOKUP(выгрузка__22[[#This Row],[ЛС дилера]],'дилеры участники'!A:A,1,0)),0,1)</f>
        <v>1</v>
      </c>
      <c r="T6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7" s="39">
        <f>IF(T657=1,IF(выгрузка__22[[#This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57" s="39" t="s">
        <v>1891</v>
      </c>
      <c r="X6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7" s="48">
        <f>IF(выгрузка__22[[#This Row],[Дата блокировки]]&lt;&gt;"",1,0)</f>
        <v>0</v>
      </c>
    </row>
    <row r="658" spans="1:25" x14ac:dyDescent="0.25">
      <c r="A658" s="30">
        <v>41549.955787037034</v>
      </c>
      <c r="B658" s="46">
        <v>985451</v>
      </c>
      <c r="C658" s="33">
        <v>8545088</v>
      </c>
      <c r="D658" s="30">
        <v>41544.635682870372</v>
      </c>
      <c r="E658" s="33">
        <f>IF(выгрузка__22[[#This Row],[Дата активации]]&lt;&gt;"",MONTH(выгрузка__22[[#This Row],[Дата активации]]),0)</f>
        <v>9</v>
      </c>
      <c r="F658" s="30"/>
      <c r="G658" s="33">
        <v>64616</v>
      </c>
      <c r="H658" s="33" t="s">
        <v>10</v>
      </c>
      <c r="I658" s="39" t="s">
        <v>1924</v>
      </c>
      <c r="J658" s="33" t="s">
        <v>1925</v>
      </c>
      <c r="K658" s="33">
        <v>30</v>
      </c>
      <c r="L658" s="33">
        <v>815.4</v>
      </c>
      <c r="M658" s="33">
        <v>845.4</v>
      </c>
      <c r="N658" s="33" t="s">
        <v>1863</v>
      </c>
      <c r="O658" s="30"/>
      <c r="P658" s="39" t="s">
        <v>19</v>
      </c>
      <c r="Q6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8" s="39">
        <f>IF(выгрузка__22[[#This Row],[Дата регистрации]]="",0,1)</f>
        <v>0</v>
      </c>
      <c r="S658" s="39">
        <f>IF(ISNA(VLOOKUP(выгрузка__22[[#This Row],[ЛС дилера]],'дилеры участники'!A:A,1,0)),0,1)</f>
        <v>1</v>
      </c>
      <c r="T6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8" s="39">
        <f>IF(T658=1,IF(выгрузка__22[[#This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58" s="39" t="s">
        <v>1891</v>
      </c>
      <c r="X6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8" s="48">
        <f>IF(выгрузка__22[[#This Row],[Дата блокировки]]&lt;&gt;"",1,0)</f>
        <v>0</v>
      </c>
    </row>
    <row r="659" spans="1:25" x14ac:dyDescent="0.25">
      <c r="A659" s="30">
        <v>41549.947222222225</v>
      </c>
      <c r="B659" s="46">
        <v>985451</v>
      </c>
      <c r="C659" s="33">
        <v>8539175</v>
      </c>
      <c r="D659" s="30">
        <v>41544.626354166663</v>
      </c>
      <c r="E659" s="33">
        <f>IF(выгрузка__22[[#This Row],[Дата активации]]&lt;&gt;"",MONTH(выгрузка__22[[#This Row],[Дата активации]]),0)</f>
        <v>9</v>
      </c>
      <c r="F659" s="30">
        <v>41553.28738425926</v>
      </c>
      <c r="G659" s="33">
        <v>73902</v>
      </c>
      <c r="H659" s="33" t="s">
        <v>10</v>
      </c>
      <c r="I659" s="39" t="s">
        <v>1924</v>
      </c>
      <c r="J659" s="33" t="s">
        <v>1925</v>
      </c>
      <c r="K659" s="33">
        <v>30</v>
      </c>
      <c r="L659" s="33">
        <v>200</v>
      </c>
      <c r="M659" s="33">
        <v>230</v>
      </c>
      <c r="N659" s="33" t="s">
        <v>1863</v>
      </c>
      <c r="O659" s="30"/>
      <c r="P659" s="39" t="s">
        <v>19</v>
      </c>
      <c r="Q6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59" s="39">
        <f>IF(выгрузка__22[[#This Row],[Дата регистрации]]="",0,1)</f>
        <v>1</v>
      </c>
      <c r="S659" s="39">
        <f>IF(ISNA(VLOOKUP(выгрузка__22[[#This Row],[ЛС дилера]],'дилеры участники'!A:A,1,0)),0,1)</f>
        <v>0</v>
      </c>
      <c r="T6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59" s="39">
        <f>IF(T659=1,IF(выгрузка__22[[#This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59" s="39" t="s">
        <v>1891</v>
      </c>
      <c r="X6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59" s="48">
        <f>IF(выгрузка__22[[#This Row],[Дата блокировки]]&lt;&gt;"",1,0)</f>
        <v>0</v>
      </c>
    </row>
    <row r="660" spans="1:25" x14ac:dyDescent="0.25">
      <c r="A660" s="30">
        <v>41549.950104166666</v>
      </c>
      <c r="B660" s="46">
        <v>985451</v>
      </c>
      <c r="C660" s="33">
        <v>8539404</v>
      </c>
      <c r="D660" s="30">
        <v>41544.594872685186</v>
      </c>
      <c r="E660" s="33">
        <f>IF(выгрузка__22[[#This Row],[Дата активации]]&lt;&gt;"",MONTH(выгрузка__22[[#This Row],[Дата активации]]),0)</f>
        <v>9</v>
      </c>
      <c r="F660" s="30"/>
      <c r="G660" s="33">
        <v>64616</v>
      </c>
      <c r="H660" s="33" t="s">
        <v>10</v>
      </c>
      <c r="I660" s="39" t="s">
        <v>1924</v>
      </c>
      <c r="J660" s="33" t="s">
        <v>1925</v>
      </c>
      <c r="K660" s="33">
        <v>30</v>
      </c>
      <c r="L660" s="33">
        <v>278</v>
      </c>
      <c r="M660" s="33">
        <v>308</v>
      </c>
      <c r="N660" s="33" t="s">
        <v>1863</v>
      </c>
      <c r="O660" s="30"/>
      <c r="P660" s="39" t="s">
        <v>19</v>
      </c>
      <c r="Q6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0" s="39">
        <f>IF(выгрузка__22[[#This Row],[Дата регистрации]]="",0,1)</f>
        <v>0</v>
      </c>
      <c r="S660" s="39">
        <f>IF(ISNA(VLOOKUP(выгрузка__22[[#This Row],[ЛС дилера]],'дилеры участники'!A:A,1,0)),0,1)</f>
        <v>1</v>
      </c>
      <c r="T6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0" s="39">
        <f>IF(T660=1,IF(выгрузка__22[[#This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60" s="39" t="s">
        <v>1891</v>
      </c>
      <c r="X6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0" s="48">
        <f>IF(выгрузка__22[[#This Row],[Дата блокировки]]&lt;&gt;"",1,0)</f>
        <v>0</v>
      </c>
    </row>
    <row r="661" spans="1:25" x14ac:dyDescent="0.25">
      <c r="A661" s="30">
        <v>41548.408020833333</v>
      </c>
      <c r="B661" s="46">
        <v>910488</v>
      </c>
      <c r="C661" s="33">
        <v>1753733</v>
      </c>
      <c r="D661" s="30">
        <v>41544.556400462963</v>
      </c>
      <c r="E661" s="33">
        <f>IF(выгрузка__22[[#This Row],[Дата активации]]&lt;&gt;"",MONTH(выгрузка__22[[#This Row],[Дата активации]]),0)</f>
        <v>9</v>
      </c>
      <c r="F661" s="30">
        <v>41544.725138888891</v>
      </c>
      <c r="G661" s="33">
        <v>64626</v>
      </c>
      <c r="H661" s="33" t="s">
        <v>10</v>
      </c>
      <c r="I661" s="39" t="s">
        <v>1924</v>
      </c>
      <c r="J661" s="33" t="s">
        <v>1925</v>
      </c>
      <c r="K661" s="33">
        <v>220</v>
      </c>
      <c r="L661" s="33">
        <v>0</v>
      </c>
      <c r="M661" s="33">
        <v>220</v>
      </c>
      <c r="N661" s="33" t="s">
        <v>1863</v>
      </c>
      <c r="O661" s="30"/>
      <c r="P661" s="39" t="s">
        <v>19</v>
      </c>
      <c r="Q6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1" s="39">
        <f>IF(выгрузка__22[[#This Row],[Дата регистрации]]="",0,1)</f>
        <v>1</v>
      </c>
      <c r="S661" s="39">
        <f>IF(ISNA(VLOOKUP(выгрузка__22[[#This Row],[ЛС дилера]],'дилеры участники'!A:A,1,0)),0,1)</f>
        <v>0</v>
      </c>
      <c r="T6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1" s="39">
        <f>IF(T661=1,IF(выгрузка__22[[#This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61" s="39" t="s">
        <v>1891</v>
      </c>
      <c r="X6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1" s="48">
        <f>IF(выгрузка__22[[#This Row],[Дата блокировки]]&lt;&gt;"",1,0)</f>
        <v>0</v>
      </c>
    </row>
    <row r="662" spans="1:25" x14ac:dyDescent="0.25">
      <c r="A662" s="30">
        <v>41549.942824074074</v>
      </c>
      <c r="B662" s="46">
        <v>985451</v>
      </c>
      <c r="C662" s="33">
        <v>1699584</v>
      </c>
      <c r="D662" s="30">
        <v>41544.533217592594</v>
      </c>
      <c r="E662" s="33">
        <f>IF(выгрузка__22[[#This Row],[Дата активации]]&lt;&gt;"",MONTH(выгрузка__22[[#This Row],[Дата активации]]),0)</f>
        <v>9</v>
      </c>
      <c r="F662" s="30"/>
      <c r="G662" s="33">
        <v>64616</v>
      </c>
      <c r="H662" s="33" t="s">
        <v>10</v>
      </c>
      <c r="I662" s="39" t="s">
        <v>1924</v>
      </c>
      <c r="J662" s="33" t="s">
        <v>1930</v>
      </c>
      <c r="K662" s="33">
        <v>30</v>
      </c>
      <c r="L662" s="33">
        <v>1360.04</v>
      </c>
      <c r="M662" s="33">
        <v>1390.04</v>
      </c>
      <c r="N662" s="33" t="s">
        <v>1863</v>
      </c>
      <c r="O662" s="30"/>
      <c r="P662" s="39" t="s">
        <v>40</v>
      </c>
      <c r="Q6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2" s="39">
        <f>IF(выгрузка__22[[#This Row],[Дата регистрации]]="",0,1)</f>
        <v>0</v>
      </c>
      <c r="S662" s="39">
        <f>IF(ISNA(VLOOKUP(выгрузка__22[[#This Row],[ЛС дилера]],'дилеры участники'!A:A,1,0)),0,1)</f>
        <v>1</v>
      </c>
      <c r="T6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2" s="39">
        <f>IF(T662=1,IF(выгрузка__22[[#This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62" s="39" t="s">
        <v>1893</v>
      </c>
      <c r="X6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2" s="48">
        <f>IF(выгрузка__22[[#This Row],[Дата блокировки]]&lt;&gt;"",1,0)</f>
        <v>0</v>
      </c>
    </row>
    <row r="663" spans="1:25" x14ac:dyDescent="0.25">
      <c r="A663" s="30">
        <v>41548.408206018517</v>
      </c>
      <c r="B663" s="46">
        <v>910488</v>
      </c>
      <c r="C663" s="33">
        <v>1750479</v>
      </c>
      <c r="D663" s="30">
        <v>41544.50203703704</v>
      </c>
      <c r="E663" s="33">
        <f>IF(выгрузка__22[[#This Row],[Дата активации]]&lt;&gt;"",MONTH(выгрузка__22[[#This Row],[Дата активации]]),0)</f>
        <v>9</v>
      </c>
      <c r="F663" s="30">
        <v>41544.728946759256</v>
      </c>
      <c r="G663" s="33">
        <v>64626</v>
      </c>
      <c r="H663" s="33" t="s">
        <v>10</v>
      </c>
      <c r="I663" s="39" t="s">
        <v>1924</v>
      </c>
      <c r="J663" s="33" t="s">
        <v>1925</v>
      </c>
      <c r="K663" s="33">
        <v>220</v>
      </c>
      <c r="L663" s="33">
        <v>180</v>
      </c>
      <c r="M663" s="33">
        <v>400</v>
      </c>
      <c r="N663" s="33" t="s">
        <v>1863</v>
      </c>
      <c r="O663" s="30"/>
      <c r="P663" s="39" t="s">
        <v>19</v>
      </c>
      <c r="Q6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3" s="39">
        <f>IF(выгрузка__22[[#This Row],[Дата регистрации]]="",0,1)</f>
        <v>1</v>
      </c>
      <c r="S663" s="39">
        <f>IF(ISNA(VLOOKUP(выгрузка__22[[#This Row],[ЛС дилера]],'дилеры участники'!A:A,1,0)),0,1)</f>
        <v>0</v>
      </c>
      <c r="T6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3" s="39">
        <f>IF(T663=1,IF(выгрузка__22[[#This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63" s="39" t="s">
        <v>1891</v>
      </c>
      <c r="X6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3" s="48">
        <f>IF(выгрузка__22[[#This Row],[Дата блокировки]]&lt;&gt;"",1,0)</f>
        <v>0</v>
      </c>
    </row>
    <row r="664" spans="1:25" x14ac:dyDescent="0.25">
      <c r="A664" s="30">
        <v>41549.954861111109</v>
      </c>
      <c r="B664" s="46">
        <v>985451</v>
      </c>
      <c r="C664" s="33">
        <v>8540028</v>
      </c>
      <c r="D664" s="30">
        <v>41544.490173611113</v>
      </c>
      <c r="E664" s="33">
        <f>IF(выгрузка__22[[#This Row],[Дата активации]]&lt;&gt;"",MONTH(выгрузка__22[[#This Row],[Дата активации]]),0)</f>
        <v>9</v>
      </c>
      <c r="F664" s="30"/>
      <c r="G664" s="33">
        <v>64616</v>
      </c>
      <c r="H664" s="33" t="s">
        <v>10</v>
      </c>
      <c r="I664" s="39" t="s">
        <v>1924</v>
      </c>
      <c r="J664" s="33" t="s">
        <v>1925</v>
      </c>
      <c r="K664" s="33">
        <v>30</v>
      </c>
      <c r="L664" s="33">
        <v>315.02</v>
      </c>
      <c r="M664" s="33">
        <v>345.02</v>
      </c>
      <c r="N664" s="33" t="s">
        <v>1863</v>
      </c>
      <c r="O664" s="30"/>
      <c r="P664" s="39" t="s">
        <v>19</v>
      </c>
      <c r="Q6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4" s="39">
        <f>IF(выгрузка__22[[#This Row],[Дата регистрации]]="",0,1)</f>
        <v>0</v>
      </c>
      <c r="S664" s="39">
        <f>IF(ISNA(VLOOKUP(выгрузка__22[[#This Row],[ЛС дилера]],'дилеры участники'!A:A,1,0)),0,1)</f>
        <v>1</v>
      </c>
      <c r="T6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4" s="39">
        <f>IF(T664=1,IF(выгрузка__22[[#This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64" s="39" t="s">
        <v>1891</v>
      </c>
      <c r="X6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4" s="48">
        <f>IF(выгрузка__22[[#This Row],[Дата блокировки]]&lt;&gt;"",1,0)</f>
        <v>0</v>
      </c>
    </row>
    <row r="665" spans="1:25" x14ac:dyDescent="0.25">
      <c r="A665" s="30">
        <v>41550.0312037037</v>
      </c>
      <c r="B665" s="46">
        <v>916527</v>
      </c>
      <c r="C665" s="33">
        <v>1755207</v>
      </c>
      <c r="D665" s="30">
        <v>41544.481180555558</v>
      </c>
      <c r="E665" s="33">
        <f>IF(выгрузка__22[[#This Row],[Дата активации]]&lt;&gt;"",MONTH(выгрузка__22[[#This Row],[Дата активации]]),0)</f>
        <v>9</v>
      </c>
      <c r="F665" s="30"/>
      <c r="G665" s="33">
        <v>64626</v>
      </c>
      <c r="H665" s="33" t="s">
        <v>10</v>
      </c>
      <c r="I665" s="39" t="s">
        <v>1924</v>
      </c>
      <c r="J665" s="33" t="s">
        <v>1931</v>
      </c>
      <c r="K665" s="33">
        <v>30</v>
      </c>
      <c r="L665" s="33">
        <v>0</v>
      </c>
      <c r="M665" s="33">
        <v>30</v>
      </c>
      <c r="N665" s="33" t="s">
        <v>1863</v>
      </c>
      <c r="O665" s="30"/>
      <c r="P665" s="39" t="s">
        <v>30</v>
      </c>
      <c r="Q6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5" s="39">
        <f>IF(выгрузка__22[[#This Row],[Дата регистрации]]="",0,1)</f>
        <v>0</v>
      </c>
      <c r="S665" s="39">
        <f>IF(ISNA(VLOOKUP(выгрузка__22[[#This Row],[ЛС дилера]],'дилеры участники'!A:A,1,0)),0,1)</f>
        <v>0</v>
      </c>
      <c r="T6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5" s="39">
        <f>IF(T665=1,IF(выгрузка__22[[#This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65" s="39" t="s">
        <v>1892</v>
      </c>
      <c r="X6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5" s="48">
        <f>IF(выгрузка__22[[#This Row],[Дата блокировки]]&lt;&gt;"",1,0)</f>
        <v>0</v>
      </c>
    </row>
    <row r="666" spans="1:25" x14ac:dyDescent="0.25">
      <c r="A666" s="30">
        <v>41549.956782407404</v>
      </c>
      <c r="B666" s="46">
        <v>985451</v>
      </c>
      <c r="C666" s="33">
        <v>8545172</v>
      </c>
      <c r="D666" s="30">
        <v>41544.469039351854</v>
      </c>
      <c r="E666" s="33">
        <f>IF(выгрузка__22[[#This Row],[Дата активации]]&lt;&gt;"",MONTH(выгрузка__22[[#This Row],[Дата активации]]),0)</f>
        <v>9</v>
      </c>
      <c r="F666" s="30">
        <v>41555.972268518519</v>
      </c>
      <c r="G666" s="33">
        <v>64616</v>
      </c>
      <c r="H666" s="33" t="s">
        <v>10</v>
      </c>
      <c r="I666" s="39" t="s">
        <v>1924</v>
      </c>
      <c r="J666" s="33" t="s">
        <v>1925</v>
      </c>
      <c r="K666" s="33">
        <v>30</v>
      </c>
      <c r="L666" s="33">
        <v>220</v>
      </c>
      <c r="M666" s="33">
        <v>250</v>
      </c>
      <c r="N666" s="33" t="s">
        <v>1863</v>
      </c>
      <c r="O666" s="30"/>
      <c r="P666" s="39" t="s">
        <v>19</v>
      </c>
      <c r="Q6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6" s="39">
        <f>IF(выгрузка__22[[#This Row],[Дата регистрации]]="",0,1)</f>
        <v>1</v>
      </c>
      <c r="S666" s="39">
        <f>IF(ISNA(VLOOKUP(выгрузка__22[[#This Row],[ЛС дилера]],'дилеры участники'!A:A,1,0)),0,1)</f>
        <v>1</v>
      </c>
      <c r="T6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6" s="39">
        <f>IF(T666=1,IF(выгрузка__22[[#This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66" s="39" t="s">
        <v>1891</v>
      </c>
      <c r="X6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6" s="48">
        <f>IF(выгрузка__22[[#This Row],[Дата блокировки]]&lt;&gt;"",1,0)</f>
        <v>0</v>
      </c>
    </row>
    <row r="667" spans="1:25" x14ac:dyDescent="0.25">
      <c r="A667" s="30">
        <v>41550.019178240742</v>
      </c>
      <c r="B667" s="46">
        <v>916527</v>
      </c>
      <c r="C667" s="33">
        <v>1755206</v>
      </c>
      <c r="D667" s="30">
        <v>41544.458703703705</v>
      </c>
      <c r="E667" s="33">
        <f>IF(выгрузка__22[[#This Row],[Дата активации]]&lt;&gt;"",MONTH(выгрузка__22[[#This Row],[Дата активации]]),0)</f>
        <v>9</v>
      </c>
      <c r="F667" s="30"/>
      <c r="G667" s="33">
        <v>64626</v>
      </c>
      <c r="H667" s="33" t="s">
        <v>10</v>
      </c>
      <c r="I667" s="39" t="s">
        <v>1924</v>
      </c>
      <c r="J667" s="33" t="s">
        <v>1931</v>
      </c>
      <c r="K667" s="33">
        <v>30</v>
      </c>
      <c r="L667" s="33">
        <v>0</v>
      </c>
      <c r="M667" s="33">
        <v>30</v>
      </c>
      <c r="N667" s="33" t="s">
        <v>1863</v>
      </c>
      <c r="O667" s="30"/>
      <c r="P667" s="39" t="s">
        <v>30</v>
      </c>
      <c r="Q6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7" s="39">
        <f>IF(выгрузка__22[[#This Row],[Дата регистрации]]="",0,1)</f>
        <v>0</v>
      </c>
      <c r="S667" s="39">
        <f>IF(ISNA(VLOOKUP(выгрузка__22[[#This Row],[ЛС дилера]],'дилеры участники'!A:A,1,0)),0,1)</f>
        <v>0</v>
      </c>
      <c r="T6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7" s="39">
        <f>IF(T667=1,IF(выгрузка__22[[#This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67" s="39" t="s">
        <v>1892</v>
      </c>
      <c r="X6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7" s="48">
        <f>IF(выгрузка__22[[#This Row],[Дата блокировки]]&lt;&gt;"",1,0)</f>
        <v>0</v>
      </c>
    </row>
    <row r="668" spans="1:25" x14ac:dyDescent="0.25">
      <c r="A668" s="30">
        <v>41550.023263888892</v>
      </c>
      <c r="B668" s="46">
        <v>916527</v>
      </c>
      <c r="C668" s="33">
        <v>1755206</v>
      </c>
      <c r="D668" s="30">
        <v>41544.458703703705</v>
      </c>
      <c r="E668" s="33">
        <f>IF(выгрузка__22[[#This Row],[Дата активации]]&lt;&gt;"",MONTH(выгрузка__22[[#This Row],[Дата активации]]),0)</f>
        <v>9</v>
      </c>
      <c r="F668" s="30"/>
      <c r="G668" s="33">
        <v>64626</v>
      </c>
      <c r="H668" s="33" t="s">
        <v>10</v>
      </c>
      <c r="I668" s="39" t="s">
        <v>1924</v>
      </c>
      <c r="J668" s="33" t="s">
        <v>1931</v>
      </c>
      <c r="K668" s="33">
        <v>30</v>
      </c>
      <c r="L668" s="33">
        <v>0</v>
      </c>
      <c r="M668" s="33">
        <v>30</v>
      </c>
      <c r="N668" s="33" t="s">
        <v>1863</v>
      </c>
      <c r="O668" s="30"/>
      <c r="P668" s="39" t="s">
        <v>30</v>
      </c>
      <c r="Q6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8" s="39">
        <f>IF(выгрузка__22[[#This Row],[Дата регистрации]]="",0,1)</f>
        <v>0</v>
      </c>
      <c r="S668" s="39">
        <f>IF(ISNA(VLOOKUP(выгрузка__22[[#This Row],[ЛС дилера]],'дилеры участники'!A:A,1,0)),0,1)</f>
        <v>0</v>
      </c>
      <c r="T6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8" s="39">
        <f>IF(T668=1,IF(выгрузка__22[[#This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68" s="39" t="s">
        <v>1892</v>
      </c>
      <c r="X6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8" s="48">
        <f>IF(выгрузка__22[[#This Row],[Дата блокировки]]&lt;&gt;"",1,0)</f>
        <v>0</v>
      </c>
    </row>
    <row r="669" spans="1:25" x14ac:dyDescent="0.25">
      <c r="A669" s="30">
        <v>41556.600451388891</v>
      </c>
      <c r="B669" s="46">
        <v>915339</v>
      </c>
      <c r="C669" s="33">
        <v>1753092</v>
      </c>
      <c r="D669" s="30">
        <v>41544.23232638889</v>
      </c>
      <c r="E669" s="33">
        <f>IF(выгрузка__22[[#This Row],[Дата активации]]&lt;&gt;"",MONTH(выгрузка__22[[#This Row],[Дата активации]]),0)</f>
        <v>9</v>
      </c>
      <c r="F669" s="30"/>
      <c r="G669" s="33">
        <v>64626</v>
      </c>
      <c r="H669" s="33" t="s">
        <v>10</v>
      </c>
      <c r="I669" s="39" t="s">
        <v>1927</v>
      </c>
      <c r="J669" s="33" t="s">
        <v>1931</v>
      </c>
      <c r="K669" s="33">
        <v>30</v>
      </c>
      <c r="L669" s="33">
        <v>0</v>
      </c>
      <c r="M669" s="33">
        <v>30</v>
      </c>
      <c r="N669" s="33" t="s">
        <v>1863</v>
      </c>
      <c r="O669" s="30"/>
      <c r="P669" s="39" t="s">
        <v>30</v>
      </c>
      <c r="Q6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69" s="39">
        <f>IF(выгрузка__22[[#This Row],[Дата регистрации]]="",0,1)</f>
        <v>0</v>
      </c>
      <c r="S669" s="39">
        <f>IF(ISNA(VLOOKUP(выгрузка__22[[#This Row],[ЛС дилера]],'дилеры участники'!A:A,1,0)),0,1)</f>
        <v>0</v>
      </c>
      <c r="T6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69" s="39">
        <f>IF(T669=1,IF(выгрузка__22[[#This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69" s="39" t="s">
        <v>1892</v>
      </c>
      <c r="X6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69" s="48">
        <f>IF(выгрузка__22[[#This Row],[Дата блокировки]]&lt;&gt;"",1,0)</f>
        <v>0</v>
      </c>
    </row>
    <row r="670" spans="1:25" x14ac:dyDescent="0.25">
      <c r="A670" s="30">
        <v>41556.601631944446</v>
      </c>
      <c r="B670" s="46">
        <v>915339</v>
      </c>
      <c r="C670" s="33">
        <v>1753092</v>
      </c>
      <c r="D670" s="30">
        <v>41544.23232638889</v>
      </c>
      <c r="E670" s="33">
        <f>IF(выгрузка__22[[#This Row],[Дата активации]]&lt;&gt;"",MONTH(выгрузка__22[[#This Row],[Дата активации]]),0)</f>
        <v>9</v>
      </c>
      <c r="F670" s="30"/>
      <c r="G670" s="33">
        <v>64626</v>
      </c>
      <c r="H670" s="33" t="s">
        <v>10</v>
      </c>
      <c r="I670" s="39" t="s">
        <v>1927</v>
      </c>
      <c r="J670" s="33" t="s">
        <v>1931</v>
      </c>
      <c r="K670" s="33">
        <v>30</v>
      </c>
      <c r="L670" s="33">
        <v>0</v>
      </c>
      <c r="M670" s="33">
        <v>30</v>
      </c>
      <c r="N670" s="33" t="s">
        <v>1863</v>
      </c>
      <c r="O670" s="30"/>
      <c r="P670" s="39" t="s">
        <v>30</v>
      </c>
      <c r="Q6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0" s="39">
        <f>IF(выгрузка__22[[#This Row],[Дата регистрации]]="",0,1)</f>
        <v>0</v>
      </c>
      <c r="S670" s="39">
        <f>IF(ISNA(VLOOKUP(выгрузка__22[[#This Row],[ЛС дилера]],'дилеры участники'!A:A,1,0)),0,1)</f>
        <v>0</v>
      </c>
      <c r="T6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0" s="39">
        <f>IF(T670=1,IF(выгрузка__22[[#This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70" s="39" t="s">
        <v>1892</v>
      </c>
      <c r="X6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0" s="48">
        <f>IF(выгрузка__22[[#This Row],[Дата блокировки]]&lt;&gt;"",1,0)</f>
        <v>0</v>
      </c>
    </row>
    <row r="671" spans="1:25" x14ac:dyDescent="0.25">
      <c r="A671" s="30">
        <v>41583.558668981481</v>
      </c>
      <c r="B671" s="46">
        <v>919960</v>
      </c>
      <c r="C671" s="33">
        <v>8524979</v>
      </c>
      <c r="D671" s="30">
        <v>41543.818599537037</v>
      </c>
      <c r="E671" s="33">
        <f>IF(выгрузка__22[[#This Row],[Дата активации]]&lt;&gt;"",MONTH(выгрузка__22[[#This Row],[Дата активации]]),0)</f>
        <v>9</v>
      </c>
      <c r="F671" s="30">
        <v>41544.490868055553</v>
      </c>
      <c r="G671" s="33">
        <v>64626</v>
      </c>
      <c r="H671" s="33" t="s">
        <v>10</v>
      </c>
      <c r="I671" s="39" t="s">
        <v>1927</v>
      </c>
      <c r="J671" s="33" t="s">
        <v>1930</v>
      </c>
      <c r="K671" s="33">
        <v>401</v>
      </c>
      <c r="L671" s="33">
        <v>0</v>
      </c>
      <c r="M671" s="33">
        <v>401</v>
      </c>
      <c r="N671" s="33" t="s">
        <v>1863</v>
      </c>
      <c r="O671" s="30"/>
      <c r="P671" s="39" t="s">
        <v>40</v>
      </c>
      <c r="Q6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71" s="39">
        <f>IF(выгрузка__22[[#This Row],[Дата регистрации]]="",0,1)</f>
        <v>1</v>
      </c>
      <c r="S671" s="39">
        <f>IF(ISNA(VLOOKUP(выгрузка__22[[#This Row],[ЛС дилера]],'дилеры участники'!A:A,1,0)),0,1)</f>
        <v>0</v>
      </c>
      <c r="T6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1" s="39">
        <f>IF(T671=1,IF(выгрузка__22[[#This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71" s="39" t="s">
        <v>1893</v>
      </c>
      <c r="X6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1" s="48">
        <f>IF(выгрузка__22[[#This Row],[Дата блокировки]]&lt;&gt;"",1,0)</f>
        <v>0</v>
      </c>
    </row>
    <row r="672" spans="1:25" x14ac:dyDescent="0.25">
      <c r="A672" s="30">
        <v>41556.935717592591</v>
      </c>
      <c r="B672" s="46">
        <v>985218</v>
      </c>
      <c r="C672" s="33">
        <v>8542232</v>
      </c>
      <c r="D672" s="30">
        <v>41543.775925925926</v>
      </c>
      <c r="E672" s="33">
        <f>IF(выгрузка__22[[#This Row],[Дата активации]]&lt;&gt;"",MONTH(выгрузка__22[[#This Row],[Дата активации]]),0)</f>
        <v>9</v>
      </c>
      <c r="F672" s="30"/>
      <c r="G672" s="33">
        <v>79956</v>
      </c>
      <c r="H672" s="33" t="s">
        <v>10</v>
      </c>
      <c r="I672" s="39" t="s">
        <v>1927</v>
      </c>
      <c r="J672" s="33" t="s">
        <v>1925</v>
      </c>
      <c r="K672" s="33">
        <v>30</v>
      </c>
      <c r="L672" s="33">
        <v>340.25</v>
      </c>
      <c r="M672" s="33">
        <v>370.25</v>
      </c>
      <c r="N672" s="33" t="s">
        <v>1863</v>
      </c>
      <c r="O672" s="30"/>
      <c r="P672" s="39" t="s">
        <v>19</v>
      </c>
      <c r="Q6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2" s="39">
        <f>IF(выгрузка__22[[#This Row],[Дата регистрации]]="",0,1)</f>
        <v>0</v>
      </c>
      <c r="S672" s="39">
        <f>IF(ISNA(VLOOKUP(выгрузка__22[[#This Row],[ЛС дилера]],'дилеры участники'!A:A,1,0)),0,1)</f>
        <v>1</v>
      </c>
      <c r="T6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2" s="39">
        <f>IF(T672=1,IF(выгрузка__22[[#This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72" s="39" t="s">
        <v>1891</v>
      </c>
      <c r="X6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2" s="48">
        <f>IF(выгрузка__22[[#This Row],[Дата блокировки]]&lt;&gt;"",1,0)</f>
        <v>0</v>
      </c>
    </row>
    <row r="673" spans="1:25" x14ac:dyDescent="0.25">
      <c r="A673" s="30">
        <v>41554.654814814814</v>
      </c>
      <c r="B673" s="46">
        <v>916529</v>
      </c>
      <c r="C673" s="33">
        <v>8544074</v>
      </c>
      <c r="D673" s="30">
        <v>41543.697442129633</v>
      </c>
      <c r="E673" s="33">
        <f>IF(выгрузка__22[[#This Row],[Дата активации]]&lt;&gt;"",MONTH(выгрузка__22[[#This Row],[Дата активации]]),0)</f>
        <v>9</v>
      </c>
      <c r="F673" s="30"/>
      <c r="G673" s="33">
        <v>73902</v>
      </c>
      <c r="H673" s="33" t="s">
        <v>10</v>
      </c>
      <c r="I673" s="39" t="s">
        <v>1927</v>
      </c>
      <c r="J673" s="33" t="s">
        <v>1925</v>
      </c>
      <c r="K673" s="33">
        <v>220</v>
      </c>
      <c r="L673" s="33">
        <v>0</v>
      </c>
      <c r="M673" s="33">
        <v>220</v>
      </c>
      <c r="N673" s="33" t="s">
        <v>1863</v>
      </c>
      <c r="O673" s="30"/>
      <c r="P673" s="39" t="s">
        <v>19</v>
      </c>
      <c r="Q6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3" s="39">
        <f>IF(выгрузка__22[[#This Row],[Дата регистрации]]="",0,1)</f>
        <v>0</v>
      </c>
      <c r="S673" s="39">
        <f>IF(ISNA(VLOOKUP(выгрузка__22[[#This Row],[ЛС дилера]],'дилеры участники'!A:A,1,0)),0,1)</f>
        <v>0</v>
      </c>
      <c r="T6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3" s="39">
        <f>IF(T673=1,IF(выгрузка__22[[#This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73" s="39" t="s">
        <v>1891</v>
      </c>
      <c r="X6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3" s="48">
        <f>IF(выгрузка__22[[#This Row],[Дата блокировки]]&lt;&gt;"",1,0)</f>
        <v>0</v>
      </c>
    </row>
    <row r="674" spans="1:25" x14ac:dyDescent="0.25">
      <c r="A674" s="30">
        <v>41550.687326388892</v>
      </c>
      <c r="B674" s="46">
        <v>910487</v>
      </c>
      <c r="C674" s="33">
        <v>1698715</v>
      </c>
      <c r="D674" s="30">
        <v>41543.6325462963</v>
      </c>
      <c r="E674" s="33">
        <f>IF(выгрузка__22[[#This Row],[Дата активации]]&lt;&gt;"",MONTH(выгрузка__22[[#This Row],[Дата активации]]),0)</f>
        <v>9</v>
      </c>
      <c r="F674" s="30">
        <v>41556.126921296294</v>
      </c>
      <c r="G674" s="33">
        <v>64626</v>
      </c>
      <c r="H674" s="33" t="s">
        <v>10</v>
      </c>
      <c r="I674" s="39" t="s">
        <v>1927</v>
      </c>
      <c r="J674" s="33" t="s">
        <v>1926</v>
      </c>
      <c r="K674" s="33">
        <v>30</v>
      </c>
      <c r="L674" s="33">
        <v>0</v>
      </c>
      <c r="M674" s="33">
        <v>30</v>
      </c>
      <c r="N674" s="33" t="s">
        <v>1863</v>
      </c>
      <c r="O674" s="30"/>
      <c r="P674" s="39" t="s">
        <v>37</v>
      </c>
      <c r="Q6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4" s="39">
        <f>IF(выгрузка__22[[#This Row],[Дата регистрации]]="",0,1)</f>
        <v>1</v>
      </c>
      <c r="S674" s="39">
        <f>IF(ISNA(VLOOKUP(выгрузка__22[[#This Row],[ЛС дилера]],'дилеры участники'!A:A,1,0)),0,1)</f>
        <v>0</v>
      </c>
      <c r="T6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4" s="39">
        <f>IF(T674=1,IF(выгрузка__22[[#This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74" s="39" t="s">
        <v>1895</v>
      </c>
      <c r="X6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4" s="48">
        <f>IF(выгрузка__22[[#This Row],[Дата блокировки]]&lt;&gt;"",1,0)</f>
        <v>0</v>
      </c>
    </row>
    <row r="675" spans="1:25" x14ac:dyDescent="0.25">
      <c r="A675" s="30">
        <v>41550.012870370374</v>
      </c>
      <c r="B675" s="46">
        <v>916527</v>
      </c>
      <c r="C675" s="33">
        <v>1755210</v>
      </c>
      <c r="D675" s="30">
        <v>41543.505023148151</v>
      </c>
      <c r="E675" s="33">
        <f>IF(выгрузка__22[[#This Row],[Дата активации]]&lt;&gt;"",MONTH(выгрузка__22[[#This Row],[Дата активации]]),0)</f>
        <v>9</v>
      </c>
      <c r="F675" s="30"/>
      <c r="G675" s="33">
        <v>64626</v>
      </c>
      <c r="H675" s="33" t="s">
        <v>10</v>
      </c>
      <c r="I675" s="39" t="s">
        <v>1927</v>
      </c>
      <c r="J675" s="33" t="s">
        <v>1931</v>
      </c>
      <c r="K675" s="33">
        <v>30</v>
      </c>
      <c r="L675" s="33">
        <v>490</v>
      </c>
      <c r="M675" s="33">
        <v>520</v>
      </c>
      <c r="N675" s="33" t="s">
        <v>1863</v>
      </c>
      <c r="O675" s="30"/>
      <c r="P675" s="39" t="s">
        <v>30</v>
      </c>
      <c r="Q6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5" s="39">
        <f>IF(выгрузка__22[[#This Row],[Дата регистрации]]="",0,1)</f>
        <v>0</v>
      </c>
      <c r="S675" s="39">
        <f>IF(ISNA(VLOOKUP(выгрузка__22[[#This Row],[ЛС дилера]],'дилеры участники'!A:A,1,0)),0,1)</f>
        <v>0</v>
      </c>
      <c r="T6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5" s="39">
        <f>IF(T675=1,IF(выгрузка__22[[#This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75" s="39" t="s">
        <v>1892</v>
      </c>
      <c r="X6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5" s="48">
        <f>IF(выгрузка__22[[#This Row],[Дата блокировки]]&lt;&gt;"",1,0)</f>
        <v>0</v>
      </c>
    </row>
    <row r="676" spans="1:25" x14ac:dyDescent="0.25">
      <c r="A676" s="30">
        <v>41561.508483796293</v>
      </c>
      <c r="B676" s="46">
        <v>910465</v>
      </c>
      <c r="C676" s="33">
        <v>1751037</v>
      </c>
      <c r="D676" s="30">
        <v>41542.855810185189</v>
      </c>
      <c r="E676" s="33">
        <f>IF(выгрузка__22[[#This Row],[Дата активации]]&lt;&gt;"",MONTH(выгрузка__22[[#This Row],[Дата активации]]),0)</f>
        <v>9</v>
      </c>
      <c r="F676" s="30">
        <v>41556.438738425924</v>
      </c>
      <c r="G676" s="33">
        <v>64626</v>
      </c>
      <c r="H676" s="33" t="s">
        <v>10</v>
      </c>
      <c r="I676" s="39" t="s">
        <v>1927</v>
      </c>
      <c r="J676" s="33" t="s">
        <v>1931</v>
      </c>
      <c r="K676" s="33">
        <v>30</v>
      </c>
      <c r="L676" s="33">
        <v>0</v>
      </c>
      <c r="M676" s="33">
        <v>30</v>
      </c>
      <c r="N676" s="33" t="s">
        <v>1863</v>
      </c>
      <c r="O676" s="30"/>
      <c r="P676" s="39" t="s">
        <v>30</v>
      </c>
      <c r="Q6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6" s="39">
        <f>IF(выгрузка__22[[#This Row],[Дата регистрации]]="",0,1)</f>
        <v>1</v>
      </c>
      <c r="S676" s="39">
        <f>IF(ISNA(VLOOKUP(выгрузка__22[[#This Row],[ЛС дилера]],'дилеры участники'!A:A,1,0)),0,1)</f>
        <v>0</v>
      </c>
      <c r="T6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6" s="39">
        <f>IF(T676=1,IF(выгрузка__22[[#This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76" s="39" t="s">
        <v>1892</v>
      </c>
      <c r="X6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6" s="48">
        <f>IF(выгрузка__22[[#This Row],[Дата блокировки]]&lt;&gt;"",1,0)</f>
        <v>0</v>
      </c>
    </row>
    <row r="677" spans="1:25" x14ac:dyDescent="0.25">
      <c r="A677" s="30">
        <v>41550.002789351849</v>
      </c>
      <c r="B677" s="46">
        <v>916527</v>
      </c>
      <c r="C677" s="33">
        <v>1755212</v>
      </c>
      <c r="D677" s="30">
        <v>41542.752187500002</v>
      </c>
      <c r="E677" s="33">
        <f>IF(выгрузка__22[[#This Row],[Дата активации]]&lt;&gt;"",MONTH(выгрузка__22[[#This Row],[Дата активации]]),0)</f>
        <v>9</v>
      </c>
      <c r="F677" s="30"/>
      <c r="G677" s="33">
        <v>64626</v>
      </c>
      <c r="H677" s="33" t="s">
        <v>10</v>
      </c>
      <c r="I677" s="39" t="s">
        <v>1927</v>
      </c>
      <c r="J677" s="33" t="s">
        <v>1931</v>
      </c>
      <c r="K677" s="33">
        <v>30</v>
      </c>
      <c r="L677" s="33">
        <v>120</v>
      </c>
      <c r="M677" s="33">
        <v>150</v>
      </c>
      <c r="N677" s="33" t="s">
        <v>1863</v>
      </c>
      <c r="O677" s="30"/>
      <c r="P677" s="39" t="s">
        <v>30</v>
      </c>
      <c r="Q6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7" s="39">
        <f>IF(выгрузка__22[[#This Row],[Дата регистрации]]="",0,1)</f>
        <v>0</v>
      </c>
      <c r="S677" s="39">
        <f>IF(ISNA(VLOOKUP(выгрузка__22[[#This Row],[ЛС дилера]],'дилеры участники'!A:A,1,0)),0,1)</f>
        <v>0</v>
      </c>
      <c r="T6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7" s="39">
        <f>IF(T677=1,IF(выгрузка__22[[#This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77" s="39" t="s">
        <v>1892</v>
      </c>
      <c r="X6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7" s="48">
        <f>IF(выгрузка__22[[#This Row],[Дата блокировки]]&lt;&gt;"",1,0)</f>
        <v>0</v>
      </c>
    </row>
    <row r="678" spans="1:25" x14ac:dyDescent="0.25">
      <c r="A678" s="30">
        <v>41583.558888888889</v>
      </c>
      <c r="B678" s="46">
        <v>919960</v>
      </c>
      <c r="C678" s="33">
        <v>8524987</v>
      </c>
      <c r="D678" s="30">
        <v>41542.742118055554</v>
      </c>
      <c r="E678" s="33">
        <f>IF(выгрузка__22[[#This Row],[Дата активации]]&lt;&gt;"",MONTH(выгрузка__22[[#This Row],[Дата активации]]),0)</f>
        <v>9</v>
      </c>
      <c r="F678" s="30">
        <v>41543.381574074076</v>
      </c>
      <c r="G678" s="33">
        <v>64626</v>
      </c>
      <c r="H678" s="33" t="s">
        <v>10</v>
      </c>
      <c r="I678" s="39" t="s">
        <v>1927</v>
      </c>
      <c r="J678" s="33" t="s">
        <v>1930</v>
      </c>
      <c r="K678" s="33">
        <v>401</v>
      </c>
      <c r="L678" s="33">
        <v>7</v>
      </c>
      <c r="M678" s="33">
        <v>408</v>
      </c>
      <c r="N678" s="33" t="s">
        <v>1863</v>
      </c>
      <c r="O678" s="30"/>
      <c r="P678" s="39" t="s">
        <v>40</v>
      </c>
      <c r="Q6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78" s="39">
        <f>IF(выгрузка__22[[#This Row],[Дата регистрации]]="",0,1)</f>
        <v>1</v>
      </c>
      <c r="S678" s="39">
        <f>IF(ISNA(VLOOKUP(выгрузка__22[[#This Row],[ЛС дилера]],'дилеры участники'!A:A,1,0)),0,1)</f>
        <v>0</v>
      </c>
      <c r="T6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8" s="39">
        <f>IF(T678=1,IF(выгрузка__22[[#This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678" s="39" t="s">
        <v>1893</v>
      </c>
      <c r="X6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8" s="48">
        <f>IF(выгрузка__22[[#This Row],[Дата блокировки]]&lt;&gt;"",1,0)</f>
        <v>0</v>
      </c>
    </row>
    <row r="679" spans="1:25" x14ac:dyDescent="0.25">
      <c r="A679" s="30">
        <v>41548.703252314815</v>
      </c>
      <c r="B679" s="46">
        <v>985111</v>
      </c>
      <c r="C679" s="33">
        <v>8539397</v>
      </c>
      <c r="D679" s="30">
        <v>41542.622615740744</v>
      </c>
      <c r="E679" s="33">
        <f>IF(выгрузка__22[[#This Row],[Дата активации]]&lt;&gt;"",MONTH(выгрузка__22[[#This Row],[Дата активации]]),0)</f>
        <v>9</v>
      </c>
      <c r="F679" s="30">
        <v>41546.691782407404</v>
      </c>
      <c r="G679" s="33">
        <v>73902</v>
      </c>
      <c r="H679" s="33" t="s">
        <v>10</v>
      </c>
      <c r="I679" s="39" t="s">
        <v>1924</v>
      </c>
      <c r="J679" s="33" t="s">
        <v>1925</v>
      </c>
      <c r="K679" s="33">
        <v>30</v>
      </c>
      <c r="L679" s="33">
        <v>194</v>
      </c>
      <c r="M679" s="33">
        <v>224</v>
      </c>
      <c r="N679" s="33" t="s">
        <v>1863</v>
      </c>
      <c r="O679" s="30"/>
      <c r="P679" s="39" t="s">
        <v>19</v>
      </c>
      <c r="Q6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79" s="39">
        <f>IF(выгрузка__22[[#This Row],[Дата регистрации]]="",0,1)</f>
        <v>1</v>
      </c>
      <c r="S679" s="39">
        <f>IF(ISNA(VLOOKUP(выгрузка__22[[#This Row],[ЛС дилера]],'дилеры участники'!A:A,1,0)),0,1)</f>
        <v>0</v>
      </c>
      <c r="T6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79" s="39">
        <f>IF(T679=1,IF(выгрузка__22[[#This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79" s="39" t="s">
        <v>1891</v>
      </c>
      <c r="X6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79" s="48">
        <f>IF(выгрузка__22[[#This Row],[Дата блокировки]]&lt;&gt;"",1,0)</f>
        <v>0</v>
      </c>
    </row>
    <row r="680" spans="1:25" x14ac:dyDescent="0.25">
      <c r="A680" s="30">
        <v>41549.996458333335</v>
      </c>
      <c r="B680" s="46">
        <v>916527</v>
      </c>
      <c r="C680" s="33">
        <v>1755214</v>
      </c>
      <c r="D680" s="30">
        <v>41541.929652777777</v>
      </c>
      <c r="E680" s="33">
        <f>IF(выгрузка__22[[#This Row],[Дата активации]]&lt;&gt;"",MONTH(выгрузка__22[[#This Row],[Дата активации]]),0)</f>
        <v>9</v>
      </c>
      <c r="F680" s="30"/>
      <c r="G680" s="33">
        <v>64626</v>
      </c>
      <c r="H680" s="33" t="s">
        <v>10</v>
      </c>
      <c r="I680" s="39" t="s">
        <v>1927</v>
      </c>
      <c r="J680" s="33" t="s">
        <v>1931</v>
      </c>
      <c r="K680" s="33">
        <v>30</v>
      </c>
      <c r="L680" s="33">
        <v>0</v>
      </c>
      <c r="M680" s="33">
        <v>30</v>
      </c>
      <c r="N680" s="33" t="s">
        <v>1863</v>
      </c>
      <c r="O680" s="30"/>
      <c r="P680" s="39" t="s">
        <v>30</v>
      </c>
      <c r="Q6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0" s="39">
        <f>IF(выгрузка__22[[#This Row],[Дата регистрации]]="",0,1)</f>
        <v>0</v>
      </c>
      <c r="S680" s="39">
        <f>IF(ISNA(VLOOKUP(выгрузка__22[[#This Row],[ЛС дилера]],'дилеры участники'!A:A,1,0)),0,1)</f>
        <v>0</v>
      </c>
      <c r="T6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0" s="39">
        <f>IF(T680=1,IF(выгрузка__22[[#This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0" s="39" t="s">
        <v>1892</v>
      </c>
      <c r="X6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0" s="48">
        <f>IF(выгрузка__22[[#This Row],[Дата блокировки]]&lt;&gt;"",1,0)</f>
        <v>0</v>
      </c>
    </row>
    <row r="681" spans="1:25" x14ac:dyDescent="0.25">
      <c r="A681" s="30">
        <v>41583.297766203701</v>
      </c>
      <c r="B681" s="46">
        <v>915322</v>
      </c>
      <c r="C681" s="33">
        <v>8526259</v>
      </c>
      <c r="D681" s="30">
        <v>41541.847430555557</v>
      </c>
      <c r="E681" s="33">
        <f>IF(выгрузка__22[[#This Row],[Дата активации]]&lt;&gt;"",MONTH(выгрузка__22[[#This Row],[Дата активации]]),0)</f>
        <v>9</v>
      </c>
      <c r="F681" s="30">
        <v>41543.624201388891</v>
      </c>
      <c r="G681" s="33">
        <v>57078</v>
      </c>
      <c r="H681" s="33" t="s">
        <v>11</v>
      </c>
      <c r="I681" s="39" t="s">
        <v>1927</v>
      </c>
      <c r="J681" s="33" t="s">
        <v>1926</v>
      </c>
      <c r="K681" s="33">
        <v>90</v>
      </c>
      <c r="L681" s="33">
        <v>0</v>
      </c>
      <c r="M681" s="33">
        <v>90</v>
      </c>
      <c r="N681" s="33" t="s">
        <v>1863</v>
      </c>
      <c r="O681" s="30"/>
      <c r="P681" s="39" t="s">
        <v>37</v>
      </c>
      <c r="Q6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81" s="39">
        <f>IF(выгрузка__22[[#This Row],[Дата регистрации]]="",0,1)</f>
        <v>1</v>
      </c>
      <c r="S681" s="39">
        <f>IF(ISNA(VLOOKUP(выгрузка__22[[#This Row],[ЛС дилера]],'дилеры участники'!A:A,1,0)),0,1)</f>
        <v>1</v>
      </c>
      <c r="T6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1" s="39">
        <f>IF(T681=1,IF(выгрузка__22[[#This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1" s="39" t="s">
        <v>1895</v>
      </c>
      <c r="X6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1" s="48">
        <f>IF(выгрузка__22[[#This Row],[Дата блокировки]]&lt;&gt;"",1,0)</f>
        <v>0</v>
      </c>
    </row>
    <row r="682" spans="1:25" x14ac:dyDescent="0.25">
      <c r="A682" s="30">
        <v>41583.748032407406</v>
      </c>
      <c r="B682" s="46">
        <v>916523</v>
      </c>
      <c r="C682" s="33">
        <v>8545170</v>
      </c>
      <c r="D682" s="30">
        <v>41541.799027777779</v>
      </c>
      <c r="E682" s="33">
        <f>IF(выгрузка__22[[#This Row],[Дата активации]]&lt;&gt;"",MONTH(выгрузка__22[[#This Row],[Дата активации]]),0)</f>
        <v>9</v>
      </c>
      <c r="F682" s="30"/>
      <c r="G682" s="33">
        <v>64616</v>
      </c>
      <c r="H682" s="33" t="s">
        <v>10</v>
      </c>
      <c r="I682" s="39" t="s">
        <v>1927</v>
      </c>
      <c r="J682" s="33" t="s">
        <v>1925</v>
      </c>
      <c r="K682" s="33">
        <v>30</v>
      </c>
      <c r="L682" s="33">
        <v>190</v>
      </c>
      <c r="M682" s="33">
        <v>220</v>
      </c>
      <c r="N682" s="33" t="s">
        <v>1863</v>
      </c>
      <c r="O682" s="30"/>
      <c r="P682" s="39" t="s">
        <v>19</v>
      </c>
      <c r="Q6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82" s="39">
        <f>IF(выгрузка__22[[#This Row],[Дата регистрации]]="",0,1)</f>
        <v>0</v>
      </c>
      <c r="S682" s="39">
        <f>IF(ISNA(VLOOKUP(выгрузка__22[[#This Row],[ЛС дилера]],'дилеры участники'!A:A,1,0)),0,1)</f>
        <v>1</v>
      </c>
      <c r="T6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2" s="39">
        <f>IF(T682=1,IF(выгрузка__22[[#This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82" s="39" t="s">
        <v>1891</v>
      </c>
      <c r="X6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2" s="48">
        <f>IF(выгрузка__22[[#This Row],[Дата блокировки]]&lt;&gt;"",1,0)</f>
        <v>0</v>
      </c>
    </row>
    <row r="683" spans="1:25" x14ac:dyDescent="0.25">
      <c r="A683" s="30">
        <v>41549.990104166667</v>
      </c>
      <c r="B683" s="46">
        <v>916527</v>
      </c>
      <c r="C683" s="33">
        <v>1755212</v>
      </c>
      <c r="D683" s="30">
        <v>41541.759687500002</v>
      </c>
      <c r="E683" s="33">
        <f>IF(выгрузка__22[[#This Row],[Дата активации]]&lt;&gt;"",MONTH(выгрузка__22[[#This Row],[Дата активации]]),0)</f>
        <v>9</v>
      </c>
      <c r="F683" s="30"/>
      <c r="G683" s="33">
        <v>64626</v>
      </c>
      <c r="H683" s="33" t="s">
        <v>10</v>
      </c>
      <c r="I683" s="39" t="s">
        <v>1927</v>
      </c>
      <c r="J683" s="33" t="s">
        <v>1931</v>
      </c>
      <c r="K683" s="33">
        <v>30</v>
      </c>
      <c r="L683" s="33">
        <v>0</v>
      </c>
      <c r="M683" s="33">
        <v>30</v>
      </c>
      <c r="N683" s="33" t="s">
        <v>1863</v>
      </c>
      <c r="O683" s="30"/>
      <c r="P683" s="39" t="s">
        <v>30</v>
      </c>
      <c r="Q6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3" s="39">
        <f>IF(выгрузка__22[[#This Row],[Дата регистрации]]="",0,1)</f>
        <v>0</v>
      </c>
      <c r="S683" s="39">
        <f>IF(ISNA(VLOOKUP(выгрузка__22[[#This Row],[ЛС дилера]],'дилеры участники'!A:A,1,0)),0,1)</f>
        <v>0</v>
      </c>
      <c r="T6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3" s="39">
        <f>IF(T683=1,IF(выгрузка__22[[#This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3" s="39" t="s">
        <v>1892</v>
      </c>
      <c r="X6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3" s="48">
        <f>IF(выгрузка__22[[#This Row],[Дата блокировки]]&lt;&gt;"",1,0)</f>
        <v>0</v>
      </c>
    </row>
    <row r="684" spans="1:25" x14ac:dyDescent="0.25">
      <c r="A684" s="30">
        <v>41548.746087962965</v>
      </c>
      <c r="B684" s="46">
        <v>916531</v>
      </c>
      <c r="C684" s="33">
        <v>8547011</v>
      </c>
      <c r="D684" s="30">
        <v>41541.630543981482</v>
      </c>
      <c r="E684" s="33">
        <f>IF(выгрузка__22[[#This Row],[Дата активации]]&lt;&gt;"",MONTH(выгрузка__22[[#This Row],[Дата активации]]),0)</f>
        <v>9</v>
      </c>
      <c r="F684" s="30">
        <v>41549.354375000003</v>
      </c>
      <c r="G684" s="33">
        <v>73902</v>
      </c>
      <c r="H684" s="33" t="s">
        <v>10</v>
      </c>
      <c r="I684" s="39" t="s">
        <v>1927</v>
      </c>
      <c r="J684" s="33" t="s">
        <v>1925</v>
      </c>
      <c r="K684" s="33">
        <v>220</v>
      </c>
      <c r="L684" s="33">
        <v>0</v>
      </c>
      <c r="M684" s="33">
        <v>220</v>
      </c>
      <c r="N684" s="33" t="s">
        <v>1863</v>
      </c>
      <c r="O684" s="30"/>
      <c r="P684" s="39" t="s">
        <v>19</v>
      </c>
      <c r="Q6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4" s="39">
        <f>IF(выгрузка__22[[#This Row],[Дата регистрации]]="",0,1)</f>
        <v>1</v>
      </c>
      <c r="S684" s="39">
        <f>IF(ISNA(VLOOKUP(выгрузка__22[[#This Row],[ЛС дилера]],'дилеры участники'!A:A,1,0)),0,1)</f>
        <v>0</v>
      </c>
      <c r="T6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4" s="39">
        <f>IF(T684=1,IF(выгрузка__22[[#This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84" s="39" t="s">
        <v>1891</v>
      </c>
      <c r="X6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4" s="48">
        <f>IF(выгрузка__22[[#This Row],[Дата блокировки]]&lt;&gt;"",1,0)</f>
        <v>0</v>
      </c>
    </row>
    <row r="685" spans="1:25" x14ac:dyDescent="0.25">
      <c r="A685" s="30">
        <v>41549.534907407404</v>
      </c>
      <c r="B685" s="46">
        <v>915322</v>
      </c>
      <c r="C685" s="33">
        <v>8545893</v>
      </c>
      <c r="D685" s="30">
        <v>41541.613981481481</v>
      </c>
      <c r="E685" s="33">
        <f>IF(выгрузка__22[[#This Row],[Дата активации]]&lt;&gt;"",MONTH(выгрузка__22[[#This Row],[Дата активации]]),0)</f>
        <v>9</v>
      </c>
      <c r="F685" s="30">
        <v>41549.520231481481</v>
      </c>
      <c r="G685" s="33">
        <v>57078</v>
      </c>
      <c r="H685" s="33" t="s">
        <v>11</v>
      </c>
      <c r="I685" s="39" t="s">
        <v>1927</v>
      </c>
      <c r="J685" s="33" t="s">
        <v>1930</v>
      </c>
      <c r="K685" s="33">
        <v>100</v>
      </c>
      <c r="L685" s="33">
        <v>38.5</v>
      </c>
      <c r="M685" s="33">
        <v>138.5</v>
      </c>
      <c r="N685" s="33" t="s">
        <v>1863</v>
      </c>
      <c r="O685" s="30"/>
      <c r="P685" s="39" t="s">
        <v>40</v>
      </c>
      <c r="Q6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5" s="39">
        <f>IF(выгрузка__22[[#This Row],[Дата регистрации]]="",0,1)</f>
        <v>1</v>
      </c>
      <c r="S685" s="39">
        <f>IF(ISNA(VLOOKUP(выгрузка__22[[#This Row],[ЛС дилера]],'дилеры участники'!A:A,1,0)),0,1)</f>
        <v>1</v>
      </c>
      <c r="T6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5" s="39">
        <f>IF(T685=1,IF(выгрузка__22[[#This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5" s="39" t="s">
        <v>1893</v>
      </c>
      <c r="X6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5" s="48">
        <f>IF(выгрузка__22[[#This Row],[Дата блокировки]]&lt;&gt;"",1,0)</f>
        <v>0</v>
      </c>
    </row>
    <row r="686" spans="1:25" x14ac:dyDescent="0.25">
      <c r="A686" s="30">
        <v>41550.68613425926</v>
      </c>
      <c r="B686" s="46">
        <v>910487</v>
      </c>
      <c r="C686" s="33">
        <v>1698716</v>
      </c>
      <c r="D686" s="30">
        <v>41541.583738425928</v>
      </c>
      <c r="E686" s="33">
        <f>IF(выгрузка__22[[#This Row],[Дата активации]]&lt;&gt;"",MONTH(выгрузка__22[[#This Row],[Дата активации]]),0)</f>
        <v>9</v>
      </c>
      <c r="F686" s="30">
        <v>41556.12667824074</v>
      </c>
      <c r="G686" s="33">
        <v>64626</v>
      </c>
      <c r="H686" s="33" t="s">
        <v>10</v>
      </c>
      <c r="I686" s="39" t="s">
        <v>1927</v>
      </c>
      <c r="J686" s="33" t="s">
        <v>1926</v>
      </c>
      <c r="K686" s="33">
        <v>30</v>
      </c>
      <c r="L686" s="33">
        <v>0</v>
      </c>
      <c r="M686" s="33">
        <v>30</v>
      </c>
      <c r="N686" s="33" t="s">
        <v>1863</v>
      </c>
      <c r="O686" s="30"/>
      <c r="P686" s="39" t="s">
        <v>37</v>
      </c>
      <c r="Q6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6" s="39">
        <f>IF(выгрузка__22[[#This Row],[Дата регистрации]]="",0,1)</f>
        <v>1</v>
      </c>
      <c r="S686" s="39">
        <f>IF(ISNA(VLOOKUP(выгрузка__22[[#This Row],[ЛС дилера]],'дилеры участники'!A:A,1,0)),0,1)</f>
        <v>0</v>
      </c>
      <c r="T6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6" s="39">
        <f>IF(T686=1,IF(выгрузка__22[[#This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6" s="39" t="s">
        <v>1895</v>
      </c>
      <c r="X6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6" s="48">
        <f>IF(выгрузка__22[[#This Row],[Дата блокировки]]&lt;&gt;"",1,0)</f>
        <v>0</v>
      </c>
    </row>
    <row r="687" spans="1:25" x14ac:dyDescent="0.25">
      <c r="A687" s="30">
        <v>41550.686666666668</v>
      </c>
      <c r="B687" s="46">
        <v>910487</v>
      </c>
      <c r="C687" s="33">
        <v>1698266</v>
      </c>
      <c r="D687" s="30">
        <v>41540.715567129628</v>
      </c>
      <c r="E687" s="33">
        <f>IF(выгрузка__22[[#This Row],[Дата активации]]&lt;&gt;"",MONTH(выгрузка__22[[#This Row],[Дата активации]]),0)</f>
        <v>9</v>
      </c>
      <c r="F687" s="30">
        <v>41555.903194444443</v>
      </c>
      <c r="G687" s="33">
        <v>64626</v>
      </c>
      <c r="H687" s="33" t="s">
        <v>10</v>
      </c>
      <c r="I687" s="39" t="s">
        <v>1927</v>
      </c>
      <c r="J687" s="33" t="s">
        <v>1926</v>
      </c>
      <c r="K687" s="33">
        <v>30</v>
      </c>
      <c r="L687" s="33">
        <v>0</v>
      </c>
      <c r="M687" s="33">
        <v>30</v>
      </c>
      <c r="N687" s="33" t="s">
        <v>1863</v>
      </c>
      <c r="O687" s="30"/>
      <c r="P687" s="39" t="s">
        <v>37</v>
      </c>
      <c r="Q6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7" s="39">
        <f>IF(выгрузка__22[[#This Row],[Дата регистрации]]="",0,1)</f>
        <v>1</v>
      </c>
      <c r="S687" s="39">
        <f>IF(ISNA(VLOOKUP(выгрузка__22[[#This Row],[ЛС дилера]],'дилеры участники'!A:A,1,0)),0,1)</f>
        <v>0</v>
      </c>
      <c r="T6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7" s="39">
        <f>IF(T687=1,IF(выгрузка__22[[#This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7" s="39" t="s">
        <v>1895</v>
      </c>
      <c r="X6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7" s="48">
        <f>IF(выгрузка__22[[#This Row],[Дата блокировки]]&lt;&gt;"",1,0)</f>
        <v>0</v>
      </c>
    </row>
    <row r="688" spans="1:25" x14ac:dyDescent="0.25">
      <c r="A688" s="30">
        <v>41550.686423611114</v>
      </c>
      <c r="B688" s="46">
        <v>910487</v>
      </c>
      <c r="C688" s="33">
        <v>1698264</v>
      </c>
      <c r="D688" s="30">
        <v>41540.663854166669</v>
      </c>
      <c r="E688" s="33">
        <f>IF(выгрузка__22[[#This Row],[Дата активации]]&lt;&gt;"",MONTH(выгрузка__22[[#This Row],[Дата активации]]),0)</f>
        <v>9</v>
      </c>
      <c r="F688" s="30">
        <v>41555.903136574074</v>
      </c>
      <c r="G688" s="33">
        <v>64626</v>
      </c>
      <c r="H688" s="33" t="s">
        <v>10</v>
      </c>
      <c r="I688" s="39" t="s">
        <v>1927</v>
      </c>
      <c r="J688" s="33" t="s">
        <v>1926</v>
      </c>
      <c r="K688" s="33">
        <v>30</v>
      </c>
      <c r="L688" s="33">
        <v>0</v>
      </c>
      <c r="M688" s="33">
        <v>30</v>
      </c>
      <c r="N688" s="33" t="s">
        <v>1863</v>
      </c>
      <c r="O688" s="30"/>
      <c r="P688" s="39" t="s">
        <v>37</v>
      </c>
      <c r="Q6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8" s="39">
        <f>IF(выгрузка__22[[#This Row],[Дата регистрации]]="",0,1)</f>
        <v>1</v>
      </c>
      <c r="S688" s="39">
        <f>IF(ISNA(VLOOKUP(выгрузка__22[[#This Row],[ЛС дилера]],'дилеры участники'!A:A,1,0)),0,1)</f>
        <v>0</v>
      </c>
      <c r="T6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8" s="39">
        <f>IF(T688=1,IF(выгрузка__22[[#This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8" s="39" t="s">
        <v>1895</v>
      </c>
      <c r="X6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8" s="48">
        <f>IF(выгрузка__22[[#This Row],[Дата блокировки]]&lt;&gt;"",1,0)</f>
        <v>0</v>
      </c>
    </row>
    <row r="689" spans="1:25" x14ac:dyDescent="0.25">
      <c r="A689" s="30">
        <v>41549.987662037034</v>
      </c>
      <c r="B689" s="46">
        <v>916527</v>
      </c>
      <c r="C689" s="33">
        <v>1755213</v>
      </c>
      <c r="D689" s="30">
        <v>41540.597280092596</v>
      </c>
      <c r="E689" s="33">
        <f>IF(выгрузка__22[[#This Row],[Дата активации]]&lt;&gt;"",MONTH(выгрузка__22[[#This Row],[Дата активации]]),0)</f>
        <v>9</v>
      </c>
      <c r="F689" s="30"/>
      <c r="G689" s="33">
        <v>64626</v>
      </c>
      <c r="H689" s="33" t="s">
        <v>10</v>
      </c>
      <c r="I689" s="39" t="s">
        <v>1927</v>
      </c>
      <c r="J689" s="33" t="s">
        <v>1931</v>
      </c>
      <c r="K689" s="33">
        <v>30</v>
      </c>
      <c r="L689" s="33">
        <v>0</v>
      </c>
      <c r="M689" s="33">
        <v>30</v>
      </c>
      <c r="N689" s="33" t="s">
        <v>1863</v>
      </c>
      <c r="O689" s="30"/>
      <c r="P689" s="39" t="s">
        <v>30</v>
      </c>
      <c r="Q6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89" s="39">
        <f>IF(выгрузка__22[[#This Row],[Дата регистрации]]="",0,1)</f>
        <v>0</v>
      </c>
      <c r="S689" s="39">
        <f>IF(ISNA(VLOOKUP(выгрузка__22[[#This Row],[ЛС дилера]],'дилеры участники'!A:A,1,0)),0,1)</f>
        <v>0</v>
      </c>
      <c r="T6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89" s="39">
        <f>IF(T689=1,IF(выгрузка__22[[#This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89" s="39" t="s">
        <v>1892</v>
      </c>
      <c r="X6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89" s="48">
        <f>IF(выгрузка__22[[#This Row],[Дата блокировки]]&lt;&gt;"",1,0)</f>
        <v>0</v>
      </c>
    </row>
    <row r="690" spans="1:25" x14ac:dyDescent="0.25">
      <c r="A690" s="30">
        <v>41552.559629629628</v>
      </c>
      <c r="B690" s="46">
        <v>919960</v>
      </c>
      <c r="C690" s="33">
        <v>1753805</v>
      </c>
      <c r="D690" s="30">
        <v>41540.594884259262</v>
      </c>
      <c r="E690" s="33">
        <f>IF(выгрузка__22[[#This Row],[Дата активации]]&lt;&gt;"",MONTH(выгрузка__22[[#This Row],[Дата активации]]),0)</f>
        <v>9</v>
      </c>
      <c r="F690" s="30">
        <v>41543.489930555559</v>
      </c>
      <c r="G690" s="33">
        <v>64626</v>
      </c>
      <c r="H690" s="33" t="s">
        <v>10</v>
      </c>
      <c r="I690" s="39" t="s">
        <v>1927</v>
      </c>
      <c r="J690" s="33" t="s">
        <v>1925</v>
      </c>
      <c r="K690" s="33">
        <v>220</v>
      </c>
      <c r="L690" s="33">
        <v>0</v>
      </c>
      <c r="M690" s="33">
        <v>220</v>
      </c>
      <c r="N690" s="33" t="s">
        <v>1863</v>
      </c>
      <c r="O690" s="30"/>
      <c r="P690" s="39" t="s">
        <v>19</v>
      </c>
      <c r="Q6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0" s="39">
        <f>IF(выгрузка__22[[#This Row],[Дата регистрации]]="",0,1)</f>
        <v>1</v>
      </c>
      <c r="S690" s="39">
        <f>IF(ISNA(VLOOKUP(выгрузка__22[[#This Row],[ЛС дилера]],'дилеры участники'!A:A,1,0)),0,1)</f>
        <v>0</v>
      </c>
      <c r="T6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0" s="39">
        <f>IF(T690=1,IF(выгрузка__22[[#This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90" s="39" t="s">
        <v>1891</v>
      </c>
      <c r="X6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0" s="48">
        <f>IF(выгрузка__22[[#This Row],[Дата блокировки]]&lt;&gt;"",1,0)</f>
        <v>0</v>
      </c>
    </row>
    <row r="691" spans="1:25" x14ac:dyDescent="0.25">
      <c r="A691" s="30">
        <v>41588.926944444444</v>
      </c>
      <c r="B691" s="46">
        <v>985508</v>
      </c>
      <c r="C691" s="33">
        <v>8545319</v>
      </c>
      <c r="D691" s="30">
        <v>41540.56009259259</v>
      </c>
      <c r="E691" s="33">
        <f>IF(выгрузка__22[[#This Row],[Дата активации]]&lt;&gt;"",MONTH(выгрузка__22[[#This Row],[Дата активации]]),0)</f>
        <v>9</v>
      </c>
      <c r="F691" s="30">
        <v>41587.515949074077</v>
      </c>
      <c r="G691" s="33">
        <v>64626</v>
      </c>
      <c r="H691" s="33" t="s">
        <v>10</v>
      </c>
      <c r="I691" s="39" t="s">
        <v>1927</v>
      </c>
      <c r="J691" s="33" t="s">
        <v>1925</v>
      </c>
      <c r="K691" s="33">
        <v>30</v>
      </c>
      <c r="L691" s="33">
        <v>558</v>
      </c>
      <c r="M691" s="33">
        <v>588</v>
      </c>
      <c r="N691" s="33" t="s">
        <v>1863</v>
      </c>
      <c r="O691" s="30"/>
      <c r="P691" s="39" t="s">
        <v>19</v>
      </c>
      <c r="Q6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691" s="39">
        <f>IF(выгрузка__22[[#This Row],[Дата регистрации]]="",0,1)</f>
        <v>1</v>
      </c>
      <c r="S691" s="39">
        <f>IF(ISNA(VLOOKUP(выгрузка__22[[#This Row],[ЛС дилера]],'дилеры участники'!A:A,1,0)),0,1)</f>
        <v>0</v>
      </c>
      <c r="T6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1" s="39">
        <f>IF(T691=1,IF(выгрузка__22[[#This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91" s="39" t="s">
        <v>1891</v>
      </c>
      <c r="X6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1" s="48">
        <f>IF(выгрузка__22[[#This Row],[Дата блокировки]]&lt;&gt;"",1,0)</f>
        <v>0</v>
      </c>
    </row>
    <row r="692" spans="1:25" x14ac:dyDescent="0.25">
      <c r="A692" s="30">
        <v>41549.980347222219</v>
      </c>
      <c r="B692" s="46">
        <v>916527</v>
      </c>
      <c r="C692" s="33">
        <v>1755214</v>
      </c>
      <c r="D692" s="30">
        <v>41540.536990740744</v>
      </c>
      <c r="E692" s="33">
        <f>IF(выгрузка__22[[#This Row],[Дата активации]]&lt;&gt;"",MONTH(выгрузка__22[[#This Row],[Дата активации]]),0)</f>
        <v>9</v>
      </c>
      <c r="F692" s="30"/>
      <c r="G692" s="33">
        <v>64626</v>
      </c>
      <c r="H692" s="33" t="s">
        <v>10</v>
      </c>
      <c r="I692" s="39" t="s">
        <v>1927</v>
      </c>
      <c r="J692" s="33" t="s">
        <v>1931</v>
      </c>
      <c r="K692" s="33">
        <v>30</v>
      </c>
      <c r="L692" s="33">
        <v>94.55</v>
      </c>
      <c r="M692" s="33">
        <v>124.55</v>
      </c>
      <c r="N692" s="33" t="s">
        <v>1863</v>
      </c>
      <c r="O692" s="30"/>
      <c r="P692" s="39" t="s">
        <v>30</v>
      </c>
      <c r="Q6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2" s="39">
        <f>IF(выгрузка__22[[#This Row],[Дата регистрации]]="",0,1)</f>
        <v>0</v>
      </c>
      <c r="S692" s="39">
        <f>IF(ISNA(VLOOKUP(выгрузка__22[[#This Row],[ЛС дилера]],'дилеры участники'!A:A,1,0)),0,1)</f>
        <v>0</v>
      </c>
      <c r="T6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2" s="39">
        <f>IF(T692=1,IF(выгрузка__22[[#This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92" s="39" t="s">
        <v>1892</v>
      </c>
      <c r="X6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2" s="48">
        <f>IF(выгрузка__22[[#This Row],[Дата блокировки]]&lt;&gt;"",1,0)</f>
        <v>0</v>
      </c>
    </row>
    <row r="693" spans="1:25" x14ac:dyDescent="0.25">
      <c r="A693" s="30">
        <v>41548.719525462962</v>
      </c>
      <c r="B693" s="46">
        <v>916521</v>
      </c>
      <c r="C693" s="33">
        <v>1697907</v>
      </c>
      <c r="D693" s="30">
        <v>41540.453842592593</v>
      </c>
      <c r="E693" s="33">
        <f>IF(выгрузка__22[[#This Row],[Дата активации]]&lt;&gt;"",MONTH(выгрузка__22[[#This Row],[Дата активации]]),0)</f>
        <v>9</v>
      </c>
      <c r="F693" s="30">
        <v>41545.479050925926</v>
      </c>
      <c r="G693" s="33">
        <v>64628</v>
      </c>
      <c r="H693" s="33" t="s">
        <v>10</v>
      </c>
      <c r="I693" s="39" t="s">
        <v>1927</v>
      </c>
      <c r="J693" s="33" t="s">
        <v>1926</v>
      </c>
      <c r="K693" s="33">
        <v>50</v>
      </c>
      <c r="L693" s="33">
        <v>500</v>
      </c>
      <c r="M693" s="33">
        <v>550</v>
      </c>
      <c r="N693" s="33" t="s">
        <v>1863</v>
      </c>
      <c r="O693" s="30"/>
      <c r="P693" s="39" t="s">
        <v>37</v>
      </c>
      <c r="Q6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3" s="39">
        <f>IF(выгрузка__22[[#This Row],[Дата регистрации]]="",0,1)</f>
        <v>1</v>
      </c>
      <c r="S693" s="39">
        <f>IF(ISNA(VLOOKUP(выгрузка__22[[#This Row],[ЛС дилера]],'дилеры участники'!A:A,1,0)),0,1)</f>
        <v>0</v>
      </c>
      <c r="T6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3" s="39">
        <f>IF(T693=1,IF(выгрузка__22[[#This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93" s="39" t="s">
        <v>1895</v>
      </c>
      <c r="X6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3" s="48">
        <f>IF(выгрузка__22[[#This Row],[Дата блокировки]]&lt;&gt;"",1,0)</f>
        <v>0</v>
      </c>
    </row>
    <row r="694" spans="1:25" x14ac:dyDescent="0.25">
      <c r="A694" s="30">
        <v>41549.947268518517</v>
      </c>
      <c r="B694" s="46">
        <v>916527</v>
      </c>
      <c r="C694" s="33">
        <v>1755212</v>
      </c>
      <c r="D694" s="30">
        <v>41540.422453703701</v>
      </c>
      <c r="E694" s="33">
        <f>IF(выгрузка__22[[#This Row],[Дата активации]]&lt;&gt;"",MONTH(выгрузка__22[[#This Row],[Дата активации]]),0)</f>
        <v>9</v>
      </c>
      <c r="F694" s="30"/>
      <c r="G694" s="33">
        <v>64626</v>
      </c>
      <c r="H694" s="33" t="s">
        <v>10</v>
      </c>
      <c r="I694" s="39" t="s">
        <v>1927</v>
      </c>
      <c r="J694" s="33" t="s">
        <v>1925</v>
      </c>
      <c r="K694" s="33">
        <v>30</v>
      </c>
      <c r="L694" s="33">
        <v>100</v>
      </c>
      <c r="M694" s="33">
        <v>130</v>
      </c>
      <c r="N694" s="33" t="s">
        <v>1863</v>
      </c>
      <c r="O694" s="30"/>
      <c r="P694" s="39" t="s">
        <v>19</v>
      </c>
      <c r="Q6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4" s="39">
        <f>IF(выгрузка__22[[#This Row],[Дата регистрации]]="",0,1)</f>
        <v>0</v>
      </c>
      <c r="S694" s="39">
        <f>IF(ISNA(VLOOKUP(выгрузка__22[[#This Row],[ЛС дилера]],'дилеры участники'!A:A,1,0)),0,1)</f>
        <v>0</v>
      </c>
      <c r="T6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4" s="39">
        <f>IF(T694=1,IF(выгрузка__22[[#This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694" s="39" t="s">
        <v>1891</v>
      </c>
      <c r="X6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4" s="48">
        <f>IF(выгрузка__22[[#This Row],[Дата блокировки]]&lt;&gt;"",1,0)</f>
        <v>0</v>
      </c>
    </row>
    <row r="695" spans="1:25" x14ac:dyDescent="0.25">
      <c r="A695" s="30">
        <v>41549.586828703701</v>
      </c>
      <c r="B695" s="46">
        <v>985355</v>
      </c>
      <c r="C695" s="33">
        <v>8545350</v>
      </c>
      <c r="D695" s="30">
        <v>41540.230902777781</v>
      </c>
      <c r="E695" s="33">
        <f>IF(выгрузка__22[[#This Row],[Дата активации]]&lt;&gt;"",MONTH(выгрузка__22[[#This Row],[Дата активации]]),0)</f>
        <v>9</v>
      </c>
      <c r="F695" s="30">
        <v>41556.489560185182</v>
      </c>
      <c r="G695" s="33">
        <v>64626</v>
      </c>
      <c r="H695" s="33" t="s">
        <v>10</v>
      </c>
      <c r="I695" s="39" t="s">
        <v>1927</v>
      </c>
      <c r="J695" s="33" t="s">
        <v>1925</v>
      </c>
      <c r="K695" s="33">
        <v>30</v>
      </c>
      <c r="L695" s="33">
        <v>725.82</v>
      </c>
      <c r="M695" s="33">
        <v>755.82</v>
      </c>
      <c r="N695" s="33" t="s">
        <v>1863</v>
      </c>
      <c r="O695" s="30"/>
      <c r="P695" s="39" t="s">
        <v>19</v>
      </c>
      <c r="Q6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5" s="39">
        <f>IF(выгрузка__22[[#This Row],[Дата регистрации]]="",0,1)</f>
        <v>1</v>
      </c>
      <c r="S695" s="39">
        <f>IF(ISNA(VLOOKUP(выгрузка__22[[#This Row],[ЛС дилера]],'дилеры участники'!A:A,1,0)),0,1)</f>
        <v>0</v>
      </c>
      <c r="T6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5" s="39">
        <f>IF(T695=1,IF(выгрузка__22[[#This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95" s="39" t="s">
        <v>1891</v>
      </c>
      <c r="X6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5" s="48">
        <f>IF(выгрузка__22[[#This Row],[Дата блокировки]]&lt;&gt;"",1,0)</f>
        <v>0</v>
      </c>
    </row>
    <row r="696" spans="1:25" x14ac:dyDescent="0.25">
      <c r="A696" s="30">
        <v>41548.755613425928</v>
      </c>
      <c r="B696" s="46">
        <v>916924</v>
      </c>
      <c r="C696" s="33">
        <v>8547283</v>
      </c>
      <c r="D696" s="30">
        <v>41538.785358796296</v>
      </c>
      <c r="E696" s="33">
        <f>IF(выгрузка__22[[#This Row],[Дата активации]]&lt;&gt;"",MONTH(выгрузка__22[[#This Row],[Дата активации]]),0)</f>
        <v>9</v>
      </c>
      <c r="F696" s="30">
        <v>41545.517187500001</v>
      </c>
      <c r="G696" s="33">
        <v>57078</v>
      </c>
      <c r="H696" s="33" t="s">
        <v>11</v>
      </c>
      <c r="I696" s="39" t="s">
        <v>1927</v>
      </c>
      <c r="J696" s="33" t="s">
        <v>1930</v>
      </c>
      <c r="K696" s="33">
        <v>100</v>
      </c>
      <c r="L696" s="33">
        <v>0</v>
      </c>
      <c r="M696" s="33">
        <v>100</v>
      </c>
      <c r="N696" s="33" t="s">
        <v>1863</v>
      </c>
      <c r="O696" s="30"/>
      <c r="P696" s="39" t="s">
        <v>40</v>
      </c>
      <c r="Q6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6" s="39">
        <f>IF(выгрузка__22[[#This Row],[Дата регистрации]]="",0,1)</f>
        <v>1</v>
      </c>
      <c r="S696" s="39">
        <f>IF(ISNA(VLOOKUP(выгрузка__22[[#This Row],[ЛС дилера]],'дилеры участники'!A:A,1,0)),0,1)</f>
        <v>1</v>
      </c>
      <c r="T6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6" s="39">
        <f>IF(T696=1,IF(выгрузка__22[[#This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96" s="39" t="s">
        <v>1893</v>
      </c>
      <c r="X6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6" s="48">
        <f>IF(выгрузка__22[[#This Row],[Дата блокировки]]&lt;&gt;"",1,0)</f>
        <v>0</v>
      </c>
    </row>
    <row r="697" spans="1:25" x14ac:dyDescent="0.25">
      <c r="A697" s="30">
        <v>41548.899826388886</v>
      </c>
      <c r="B697" s="46">
        <v>915414</v>
      </c>
      <c r="C697" s="33">
        <v>8521225</v>
      </c>
      <c r="D697" s="30">
        <v>41538.648877314816</v>
      </c>
      <c r="E697" s="33">
        <f>IF(выгрузка__22[[#This Row],[Дата активации]]&lt;&gt;"",MONTH(выгрузка__22[[#This Row],[Дата активации]]),0)</f>
        <v>9</v>
      </c>
      <c r="F697" s="30"/>
      <c r="G697" s="33">
        <v>64616</v>
      </c>
      <c r="H697" s="33" t="s">
        <v>10</v>
      </c>
      <c r="I697" s="39" t="s">
        <v>1927</v>
      </c>
      <c r="J697" s="33" t="s">
        <v>1925</v>
      </c>
      <c r="K697" s="33">
        <v>30</v>
      </c>
      <c r="L697" s="33">
        <v>200</v>
      </c>
      <c r="M697" s="33">
        <v>230</v>
      </c>
      <c r="N697" s="33" t="s">
        <v>1863</v>
      </c>
      <c r="O697" s="30"/>
      <c r="P697" s="39" t="s">
        <v>19</v>
      </c>
      <c r="Q6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7" s="39">
        <f>IF(выгрузка__22[[#This Row],[Дата регистрации]]="",0,1)</f>
        <v>0</v>
      </c>
      <c r="S697" s="39">
        <f>IF(ISNA(VLOOKUP(выгрузка__22[[#This Row],[ЛС дилера]],'дилеры участники'!A:A,1,0)),0,1)</f>
        <v>1</v>
      </c>
      <c r="T6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7" s="39">
        <f>IF(T697=1,IF(выгрузка__22[[#This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97" s="39" t="s">
        <v>1891</v>
      </c>
      <c r="X6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7" s="48">
        <f>IF(выгрузка__22[[#This Row],[Дата блокировки]]&lt;&gt;"",1,0)</f>
        <v>0</v>
      </c>
    </row>
    <row r="698" spans="1:25" x14ac:dyDescent="0.25">
      <c r="A698" s="30">
        <v>41554.654594907406</v>
      </c>
      <c r="B698" s="46">
        <v>916529</v>
      </c>
      <c r="C698" s="33">
        <v>8544072</v>
      </c>
      <c r="D698" s="30">
        <v>41538.454861111109</v>
      </c>
      <c r="E698" s="33">
        <f>IF(выгрузка__22[[#This Row],[Дата активации]]&lt;&gt;"",MONTH(выгрузка__22[[#This Row],[Дата активации]]),0)</f>
        <v>9</v>
      </c>
      <c r="F698" s="30">
        <v>41562.620648148149</v>
      </c>
      <c r="G698" s="33">
        <v>73902</v>
      </c>
      <c r="H698" s="33" t="s">
        <v>10</v>
      </c>
      <c r="I698" s="39" t="s">
        <v>1927</v>
      </c>
      <c r="J698" s="33" t="s">
        <v>1925</v>
      </c>
      <c r="K698" s="33">
        <v>220</v>
      </c>
      <c r="L698" s="33">
        <v>0</v>
      </c>
      <c r="M698" s="33">
        <v>220</v>
      </c>
      <c r="N698" s="33" t="s">
        <v>1863</v>
      </c>
      <c r="O698" s="30"/>
      <c r="P698" s="39" t="s">
        <v>19</v>
      </c>
      <c r="Q6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8" s="39">
        <f>IF(выгрузка__22[[#This Row],[Дата регистрации]]="",0,1)</f>
        <v>1</v>
      </c>
      <c r="S698" s="39">
        <f>IF(ISNA(VLOOKUP(выгрузка__22[[#This Row],[ЛС дилера]],'дилеры участники'!A:A,1,0)),0,1)</f>
        <v>0</v>
      </c>
      <c r="T6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8" s="39">
        <f>IF(T698=1,IF(выгрузка__22[[#This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698" s="39" t="s">
        <v>1891</v>
      </c>
      <c r="X6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8" s="48">
        <f>IF(выгрузка__22[[#This Row],[Дата блокировки]]&lt;&gt;"",1,0)</f>
        <v>0</v>
      </c>
    </row>
    <row r="699" spans="1:25" x14ac:dyDescent="0.25">
      <c r="A699" s="30">
        <v>41560.893564814818</v>
      </c>
      <c r="B699" s="46">
        <v>916684</v>
      </c>
      <c r="C699" s="33">
        <v>8544460</v>
      </c>
      <c r="D699" s="30">
        <v>41537.482499999998</v>
      </c>
      <c r="E699" s="33">
        <f>IF(выгрузка__22[[#This Row],[Дата активации]]&lt;&gt;"",MONTH(выгрузка__22[[#This Row],[Дата активации]]),0)</f>
        <v>9</v>
      </c>
      <c r="F699" s="30">
        <v>41545.639143518521</v>
      </c>
      <c r="G699" s="33">
        <v>73902</v>
      </c>
      <c r="H699" s="33" t="s">
        <v>10</v>
      </c>
      <c r="I699" s="39" t="s">
        <v>1927</v>
      </c>
      <c r="J699" s="33" t="s">
        <v>1929</v>
      </c>
      <c r="K699" s="33">
        <v>220</v>
      </c>
      <c r="L699" s="33">
        <v>0</v>
      </c>
      <c r="M699" s="33">
        <v>220</v>
      </c>
      <c r="N699" s="33" t="s">
        <v>1863</v>
      </c>
      <c r="O699" s="30"/>
      <c r="P699" s="39" t="s">
        <v>14</v>
      </c>
      <c r="Q6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699" s="39">
        <f>IF(выгрузка__22[[#This Row],[Дата регистрации]]="",0,1)</f>
        <v>1</v>
      </c>
      <c r="S699" s="39">
        <f>IF(ISNA(VLOOKUP(выгрузка__22[[#This Row],[ЛС дилера]],'дилеры участники'!A:A,1,0)),0,1)</f>
        <v>0</v>
      </c>
      <c r="T6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6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699" s="39">
        <f>IF(T699=1,IF(выгрузка__22[[#This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699" s="39" t="s">
        <v>1894</v>
      </c>
      <c r="X6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699" s="48">
        <f>IF(выгрузка__22[[#This Row],[Дата блокировки]]&lt;&gt;"",1,0)</f>
        <v>0</v>
      </c>
    </row>
    <row r="700" spans="1:25" x14ac:dyDescent="0.25">
      <c r="A700" s="30">
        <v>41560.89340277778</v>
      </c>
      <c r="B700" s="46">
        <v>916684</v>
      </c>
      <c r="C700" s="33">
        <v>8544461</v>
      </c>
      <c r="D700" s="30">
        <v>41537.475543981483</v>
      </c>
      <c r="E700" s="33">
        <f>IF(выгрузка__22[[#This Row],[Дата активации]]&lt;&gt;"",MONTH(выгрузка__22[[#This Row],[Дата активации]]),0)</f>
        <v>9</v>
      </c>
      <c r="F700" s="30">
        <v>41545.638738425929</v>
      </c>
      <c r="G700" s="33">
        <v>73902</v>
      </c>
      <c r="H700" s="33" t="s">
        <v>10</v>
      </c>
      <c r="I700" s="39" t="s">
        <v>1927</v>
      </c>
      <c r="J700" s="33" t="s">
        <v>1929</v>
      </c>
      <c r="K700" s="33">
        <v>220</v>
      </c>
      <c r="L700" s="33">
        <v>0</v>
      </c>
      <c r="M700" s="33">
        <v>220</v>
      </c>
      <c r="N700" s="33" t="s">
        <v>1863</v>
      </c>
      <c r="O700" s="30"/>
      <c r="P700" s="39" t="s">
        <v>14</v>
      </c>
      <c r="Q7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0" s="39">
        <f>IF(выгрузка__22[[#This Row],[Дата регистрации]]="",0,1)</f>
        <v>1</v>
      </c>
      <c r="S700" s="39">
        <f>IF(ISNA(VLOOKUP(выгрузка__22[[#This Row],[ЛС дилера]],'дилеры участники'!A:A,1,0)),0,1)</f>
        <v>0</v>
      </c>
      <c r="T7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0" s="39">
        <f>IF(T700=1,IF(выгрузка__22[[#This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00" s="39" t="s">
        <v>1894</v>
      </c>
      <c r="X7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0" s="48">
        <f>IF(выгрузка__22[[#This Row],[Дата блокировки]]&lt;&gt;"",1,0)</f>
        <v>0</v>
      </c>
    </row>
    <row r="701" spans="1:25" x14ac:dyDescent="0.25">
      <c r="A701" s="30">
        <v>41554.654097222221</v>
      </c>
      <c r="B701" s="46">
        <v>916529</v>
      </c>
      <c r="C701" s="33">
        <v>8544068</v>
      </c>
      <c r="D701" s="30">
        <v>41536.983078703706</v>
      </c>
      <c r="E701" s="33">
        <f>IF(выгрузка__22[[#This Row],[Дата активации]]&lt;&gt;"",MONTH(выгрузка__22[[#This Row],[Дата активации]]),0)</f>
        <v>9</v>
      </c>
      <c r="F701" s="30">
        <v>41553.58320601852</v>
      </c>
      <c r="G701" s="33">
        <v>73902</v>
      </c>
      <c r="H701" s="33" t="s">
        <v>10</v>
      </c>
      <c r="I701" s="39" t="s">
        <v>1927</v>
      </c>
      <c r="J701" s="33" t="s">
        <v>1925</v>
      </c>
      <c r="K701" s="33">
        <v>220</v>
      </c>
      <c r="L701" s="33">
        <v>200</v>
      </c>
      <c r="M701" s="33">
        <v>420</v>
      </c>
      <c r="N701" s="33" t="s">
        <v>1863</v>
      </c>
      <c r="O701" s="30"/>
      <c r="P701" s="39" t="s">
        <v>19</v>
      </c>
      <c r="Q7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1" s="39">
        <f>IF(выгрузка__22[[#This Row],[Дата регистрации]]="",0,1)</f>
        <v>1</v>
      </c>
      <c r="S701" s="39">
        <f>IF(ISNA(VLOOKUP(выгрузка__22[[#This Row],[ЛС дилера]],'дилеры участники'!A:A,1,0)),0,1)</f>
        <v>0</v>
      </c>
      <c r="T7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1" s="39">
        <f>IF(T701=1,IF(выгрузка__22[[#This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01" s="39" t="s">
        <v>1891</v>
      </c>
      <c r="X7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1" s="48">
        <f>IF(выгрузка__22[[#This Row],[Дата блокировки]]&lt;&gt;"",1,0)</f>
        <v>0</v>
      </c>
    </row>
    <row r="702" spans="1:25" x14ac:dyDescent="0.25">
      <c r="A702" s="30">
        <v>41549.680219907408</v>
      </c>
      <c r="B702" s="46">
        <v>910489</v>
      </c>
      <c r="C702" s="33">
        <v>8535362</v>
      </c>
      <c r="D702" s="30">
        <v>41536.801296296297</v>
      </c>
      <c r="E702" s="33">
        <f>IF(выгрузка__22[[#This Row],[Дата активации]]&lt;&gt;"",MONTH(выгрузка__22[[#This Row],[Дата активации]]),0)</f>
        <v>9</v>
      </c>
      <c r="F702" s="30">
        <v>41540.02820601852</v>
      </c>
      <c r="G702" s="33">
        <v>79956</v>
      </c>
      <c r="H702" s="33" t="s">
        <v>10</v>
      </c>
      <c r="I702" s="39" t="s">
        <v>1927</v>
      </c>
      <c r="J702" s="33" t="s">
        <v>1925</v>
      </c>
      <c r="K702" s="33">
        <v>220</v>
      </c>
      <c r="L702" s="33">
        <v>177</v>
      </c>
      <c r="M702" s="33">
        <v>397</v>
      </c>
      <c r="N702" s="33" t="s">
        <v>1863</v>
      </c>
      <c r="O702" s="30"/>
      <c r="P702" s="39" t="s">
        <v>19</v>
      </c>
      <c r="Q7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2" s="39">
        <f>IF(выгрузка__22[[#This Row],[Дата регистрации]]="",0,1)</f>
        <v>1</v>
      </c>
      <c r="S702" s="39">
        <f>IF(ISNA(VLOOKUP(выгрузка__22[[#This Row],[ЛС дилера]],'дилеры участники'!A:A,1,0)),0,1)</f>
        <v>1</v>
      </c>
      <c r="T7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2" s="39">
        <f>IF(T702=1,IF(выгрузка__22[[#This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02" s="39" t="s">
        <v>1891</v>
      </c>
      <c r="X7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2" s="48">
        <f>IF(выгрузка__22[[#This Row],[Дата блокировки]]&lt;&gt;"",1,0)</f>
        <v>0</v>
      </c>
    </row>
    <row r="703" spans="1:25" x14ac:dyDescent="0.25">
      <c r="A703" s="30">
        <v>41549.680162037039</v>
      </c>
      <c r="B703" s="46">
        <v>910489</v>
      </c>
      <c r="C703" s="33">
        <v>8535362</v>
      </c>
      <c r="D703" s="30">
        <v>41536.598715277774</v>
      </c>
      <c r="E703" s="33">
        <f>IF(выгрузка__22[[#This Row],[Дата активации]]&lt;&gt;"",MONTH(выгрузка__22[[#This Row],[Дата активации]]),0)</f>
        <v>9</v>
      </c>
      <c r="F703" s="30">
        <v>41540.077326388891</v>
      </c>
      <c r="G703" s="33">
        <v>79956</v>
      </c>
      <c r="H703" s="33" t="s">
        <v>10</v>
      </c>
      <c r="I703" s="39" t="s">
        <v>1927</v>
      </c>
      <c r="J703" s="33" t="s">
        <v>1925</v>
      </c>
      <c r="K703" s="33">
        <v>220</v>
      </c>
      <c r="L703" s="33">
        <v>0</v>
      </c>
      <c r="M703" s="33">
        <v>220</v>
      </c>
      <c r="N703" s="33" t="s">
        <v>1863</v>
      </c>
      <c r="O703" s="30"/>
      <c r="P703" s="39" t="s">
        <v>19</v>
      </c>
      <c r="Q7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3" s="39">
        <f>IF(выгрузка__22[[#This Row],[Дата регистрации]]="",0,1)</f>
        <v>1</v>
      </c>
      <c r="S703" s="39">
        <f>IF(ISNA(VLOOKUP(выгрузка__22[[#This Row],[ЛС дилера]],'дилеры участники'!A:A,1,0)),0,1)</f>
        <v>1</v>
      </c>
      <c r="T7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3" s="39">
        <f>IF(T703=1,IF(выгрузка__22[[#This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03" s="39" t="s">
        <v>1891</v>
      </c>
      <c r="X7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3" s="48">
        <f>IF(выгрузка__22[[#This Row],[Дата блокировки]]&lt;&gt;"",1,0)</f>
        <v>0</v>
      </c>
    </row>
    <row r="704" spans="1:25" x14ac:dyDescent="0.25">
      <c r="A704" s="30">
        <v>41548.407604166663</v>
      </c>
      <c r="B704" s="46">
        <v>910488</v>
      </c>
      <c r="C704" s="33">
        <v>1750460</v>
      </c>
      <c r="D704" s="30">
        <v>41536.464618055557</v>
      </c>
      <c r="E704" s="33">
        <f>IF(выгрузка__22[[#This Row],[Дата активации]]&lt;&gt;"",MONTH(выгрузка__22[[#This Row],[Дата активации]]),0)</f>
        <v>9</v>
      </c>
      <c r="F704" s="30">
        <v>41537.40216435185</v>
      </c>
      <c r="G704" s="33">
        <v>64626</v>
      </c>
      <c r="H704" s="33" t="s">
        <v>10</v>
      </c>
      <c r="I704" s="39" t="s">
        <v>1927</v>
      </c>
      <c r="J704" s="33" t="s">
        <v>1925</v>
      </c>
      <c r="K704" s="33">
        <v>220</v>
      </c>
      <c r="L704" s="33">
        <v>0</v>
      </c>
      <c r="M704" s="33">
        <v>220</v>
      </c>
      <c r="N704" s="33" t="s">
        <v>1863</v>
      </c>
      <c r="O704" s="30"/>
      <c r="P704" s="39" t="s">
        <v>19</v>
      </c>
      <c r="Q7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4" s="39">
        <f>IF(выгрузка__22[[#This Row],[Дата регистрации]]="",0,1)</f>
        <v>1</v>
      </c>
      <c r="S704" s="39">
        <f>IF(ISNA(VLOOKUP(выгрузка__22[[#This Row],[ЛС дилера]],'дилеры участники'!A:A,1,0)),0,1)</f>
        <v>0</v>
      </c>
      <c r="T7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4" s="39">
        <f>IF(T704=1,IF(выгрузка__22[[#This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04" s="39" t="s">
        <v>1891</v>
      </c>
      <c r="X7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4" s="48">
        <f>IF(выгрузка__22[[#This Row],[Дата блокировки]]&lt;&gt;"",1,0)</f>
        <v>0</v>
      </c>
    </row>
    <row r="705" spans="1:25" x14ac:dyDescent="0.25">
      <c r="A705" s="30">
        <v>41560.892824074072</v>
      </c>
      <c r="B705" s="46">
        <v>916684</v>
      </c>
      <c r="C705" s="33">
        <v>8544485</v>
      </c>
      <c r="D705" s="30">
        <v>41534.71230324074</v>
      </c>
      <c r="E705" s="33">
        <f>IF(выгрузка__22[[#This Row],[Дата активации]]&lt;&gt;"",MONTH(выгрузка__22[[#This Row],[Дата активации]]),0)</f>
        <v>9</v>
      </c>
      <c r="F705" s="30">
        <v>41545.633055555554</v>
      </c>
      <c r="G705" s="33">
        <v>73902</v>
      </c>
      <c r="H705" s="33" t="s">
        <v>10</v>
      </c>
      <c r="I705" s="39" t="s">
        <v>1927</v>
      </c>
      <c r="J705" s="33" t="s">
        <v>1931</v>
      </c>
      <c r="K705" s="33">
        <v>220</v>
      </c>
      <c r="L705" s="33">
        <v>0</v>
      </c>
      <c r="M705" s="33">
        <v>220</v>
      </c>
      <c r="N705" s="33" t="s">
        <v>1863</v>
      </c>
      <c r="O705" s="30"/>
      <c r="P705" s="39" t="s">
        <v>30</v>
      </c>
      <c r="Q7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5" s="39">
        <f>IF(выгрузка__22[[#This Row],[Дата регистрации]]="",0,1)</f>
        <v>1</v>
      </c>
      <c r="S705" s="39">
        <f>IF(ISNA(VLOOKUP(выгрузка__22[[#This Row],[ЛС дилера]],'дилеры участники'!A:A,1,0)),0,1)</f>
        <v>0</v>
      </c>
      <c r="T7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5" s="39">
        <f>IF(T705=1,IF(выгрузка__22[[#This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705" s="39" t="s">
        <v>1892</v>
      </c>
      <c r="X7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5" s="48">
        <f>IF(выгрузка__22[[#This Row],[Дата блокировки]]&lt;&gt;"",1,0)</f>
        <v>0</v>
      </c>
    </row>
    <row r="706" spans="1:25" x14ac:dyDescent="0.25">
      <c r="A706" s="30">
        <v>41548.430462962962</v>
      </c>
      <c r="B706" s="46">
        <v>919995</v>
      </c>
      <c r="C706" s="33">
        <v>8524784</v>
      </c>
      <c r="D706" s="30">
        <v>41534.62740740741</v>
      </c>
      <c r="E706" s="33">
        <f>IF(выгрузка__22[[#This Row],[Дата активации]]&lt;&gt;"",MONTH(выгрузка__22[[#This Row],[Дата активации]]),0)</f>
        <v>9</v>
      </c>
      <c r="F706" s="30">
        <v>41534.63858796296</v>
      </c>
      <c r="G706" s="33">
        <v>64626</v>
      </c>
      <c r="H706" s="33" t="s">
        <v>10</v>
      </c>
      <c r="I706" s="39" t="s">
        <v>1927</v>
      </c>
      <c r="J706" s="33" t="s">
        <v>1930</v>
      </c>
      <c r="K706" s="33">
        <v>401</v>
      </c>
      <c r="L706" s="33">
        <v>0</v>
      </c>
      <c r="M706" s="33">
        <v>401</v>
      </c>
      <c r="N706" s="33" t="s">
        <v>1863</v>
      </c>
      <c r="O706" s="30"/>
      <c r="P706" s="39" t="s">
        <v>40</v>
      </c>
      <c r="Q7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6" s="39">
        <f>IF(выгрузка__22[[#This Row],[Дата регистрации]]="",0,1)</f>
        <v>1</v>
      </c>
      <c r="S706" s="39">
        <f>IF(ISNA(VLOOKUP(выгрузка__22[[#This Row],[ЛС дилера]],'дилеры участники'!A:A,1,0)),0,1)</f>
        <v>0</v>
      </c>
      <c r="T7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6" s="39">
        <f>IF(T706=1,IF(выгрузка__22[[#This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06" s="39" t="s">
        <v>1893</v>
      </c>
      <c r="X7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6" s="48">
        <f>IF(выгрузка__22[[#This Row],[Дата блокировки]]&lt;&gt;"",1,0)</f>
        <v>0</v>
      </c>
    </row>
    <row r="707" spans="1:25" x14ac:dyDescent="0.25">
      <c r="A707" s="30">
        <v>41548.635185185187</v>
      </c>
      <c r="B707" s="46">
        <v>910452</v>
      </c>
      <c r="C707" s="33">
        <v>8544230</v>
      </c>
      <c r="D707" s="30">
        <v>41534.523784722223</v>
      </c>
      <c r="E707" s="33">
        <f>IF(выгрузка__22[[#This Row],[Дата активации]]&lt;&gt;"",MONTH(выгрузка__22[[#This Row],[Дата активации]]),0)</f>
        <v>9</v>
      </c>
      <c r="F707" s="30">
        <v>41551.441921296297</v>
      </c>
      <c r="G707" s="33">
        <v>64628</v>
      </c>
      <c r="H707" s="33" t="s">
        <v>10</v>
      </c>
      <c r="I707" s="39" t="s">
        <v>1927</v>
      </c>
      <c r="J707" s="33" t="s">
        <v>1925</v>
      </c>
      <c r="K707" s="33">
        <v>30</v>
      </c>
      <c r="L707" s="33">
        <v>300</v>
      </c>
      <c r="M707" s="33">
        <v>330</v>
      </c>
      <c r="N707" s="33" t="s">
        <v>1863</v>
      </c>
      <c r="O707" s="30"/>
      <c r="P707" s="39" t="s">
        <v>19</v>
      </c>
      <c r="Q7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7" s="39">
        <f>IF(выгрузка__22[[#This Row],[Дата регистрации]]="",0,1)</f>
        <v>1</v>
      </c>
      <c r="S707" s="39">
        <f>IF(ISNA(VLOOKUP(выгрузка__22[[#This Row],[ЛС дилера]],'дилеры участники'!A:A,1,0)),0,1)</f>
        <v>0</v>
      </c>
      <c r="T7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7" s="39">
        <f>IF(T707=1,IF(выгрузка__22[[#This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07" s="39" t="s">
        <v>1891</v>
      </c>
      <c r="X7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7" s="48">
        <f>IF(выгрузка__22[[#This Row],[Дата блокировки]]&lt;&gt;"",1,0)</f>
        <v>0</v>
      </c>
    </row>
    <row r="708" spans="1:25" x14ac:dyDescent="0.25">
      <c r="A708" s="30">
        <v>41548.430775462963</v>
      </c>
      <c r="B708" s="46">
        <v>919995</v>
      </c>
      <c r="C708" s="33">
        <v>8524854</v>
      </c>
      <c r="D708" s="30">
        <v>41534.50854166667</v>
      </c>
      <c r="E708" s="33">
        <f>IF(выгрузка__22[[#This Row],[Дата активации]]&lt;&gt;"",MONTH(выгрузка__22[[#This Row],[Дата активации]]),0)</f>
        <v>9</v>
      </c>
      <c r="F708" s="30">
        <v>41534.524513888886</v>
      </c>
      <c r="G708" s="33">
        <v>64626</v>
      </c>
      <c r="H708" s="33" t="s">
        <v>10</v>
      </c>
      <c r="I708" s="39" t="s">
        <v>1927</v>
      </c>
      <c r="J708" s="33" t="s">
        <v>1930</v>
      </c>
      <c r="K708" s="33">
        <v>401</v>
      </c>
      <c r="L708" s="33">
        <v>0</v>
      </c>
      <c r="M708" s="33">
        <v>401</v>
      </c>
      <c r="N708" s="33" t="s">
        <v>1863</v>
      </c>
      <c r="O708" s="30"/>
      <c r="P708" s="39" t="s">
        <v>40</v>
      </c>
      <c r="Q7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8" s="39">
        <f>IF(выгрузка__22[[#This Row],[Дата регистрации]]="",0,1)</f>
        <v>1</v>
      </c>
      <c r="S708" s="39">
        <f>IF(ISNA(VLOOKUP(выгрузка__22[[#This Row],[ЛС дилера]],'дилеры участники'!A:A,1,0)),0,1)</f>
        <v>0</v>
      </c>
      <c r="T7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8" s="39">
        <f>IF(T708=1,IF(выгрузка__22[[#This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08" s="39" t="s">
        <v>1893</v>
      </c>
      <c r="X7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8" s="48">
        <f>IF(выгрузка__22[[#This Row],[Дата блокировки]]&lt;&gt;"",1,0)</f>
        <v>0</v>
      </c>
    </row>
    <row r="709" spans="1:25" x14ac:dyDescent="0.25">
      <c r="A709" s="30">
        <v>41554.655011574076</v>
      </c>
      <c r="B709" s="46">
        <v>916529</v>
      </c>
      <c r="C709" s="33">
        <v>8544075</v>
      </c>
      <c r="D709" s="30">
        <v>41533.679768518516</v>
      </c>
      <c r="E709" s="33">
        <f>IF(выгрузка__22[[#This Row],[Дата активации]]&lt;&gt;"",MONTH(выгрузка__22[[#This Row],[Дата активации]]),0)</f>
        <v>9</v>
      </c>
      <c r="F709" s="30">
        <v>41553.506597222222</v>
      </c>
      <c r="G709" s="33">
        <v>73902</v>
      </c>
      <c r="H709" s="33" t="s">
        <v>10</v>
      </c>
      <c r="I709" s="39" t="s">
        <v>1927</v>
      </c>
      <c r="J709" s="33" t="s">
        <v>1925</v>
      </c>
      <c r="K709" s="33">
        <v>220</v>
      </c>
      <c r="L709" s="33">
        <v>0</v>
      </c>
      <c r="M709" s="33">
        <v>220</v>
      </c>
      <c r="N709" s="33" t="s">
        <v>1863</v>
      </c>
      <c r="O709" s="30"/>
      <c r="P709" s="39" t="s">
        <v>19</v>
      </c>
      <c r="Q7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09" s="39">
        <f>IF(выгрузка__22[[#This Row],[Дата регистрации]]="",0,1)</f>
        <v>1</v>
      </c>
      <c r="S709" s="39">
        <f>IF(ISNA(VLOOKUP(выгрузка__22[[#This Row],[ЛС дилера]],'дилеры участники'!A:A,1,0)),0,1)</f>
        <v>0</v>
      </c>
      <c r="T7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09" s="39">
        <f>IF(T709=1,IF(выгрузка__22[[#This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09" s="39" t="s">
        <v>1891</v>
      </c>
      <c r="X7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09" s="48">
        <f>IF(выгрузка__22[[#This Row],[Дата блокировки]]&lt;&gt;"",1,0)</f>
        <v>0</v>
      </c>
    </row>
    <row r="710" spans="1:25" x14ac:dyDescent="0.25">
      <c r="A710" s="30">
        <v>41560.8903587963</v>
      </c>
      <c r="B710" s="46">
        <v>916684</v>
      </c>
      <c r="C710" s="33">
        <v>8548021</v>
      </c>
      <c r="D710" s="30">
        <v>41533.671226851853</v>
      </c>
      <c r="E710" s="33">
        <f>IF(выгрузка__22[[#This Row],[Дата активации]]&lt;&gt;"",MONTH(выгрузка__22[[#This Row],[Дата активации]]),0)</f>
        <v>9</v>
      </c>
      <c r="F710" s="30">
        <v>41545.632187499999</v>
      </c>
      <c r="G710" s="33">
        <v>73902</v>
      </c>
      <c r="H710" s="33" t="s">
        <v>10</v>
      </c>
      <c r="I710" s="39" t="s">
        <v>1927</v>
      </c>
      <c r="J710" s="33" t="s">
        <v>1925</v>
      </c>
      <c r="K710" s="33">
        <v>220</v>
      </c>
      <c r="L710" s="33">
        <v>184</v>
      </c>
      <c r="M710" s="33">
        <v>404</v>
      </c>
      <c r="N710" s="33" t="s">
        <v>1863</v>
      </c>
      <c r="O710" s="30"/>
      <c r="P710" s="39" t="s">
        <v>19</v>
      </c>
      <c r="Q7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0" s="39">
        <f>IF(выгрузка__22[[#This Row],[Дата регистрации]]="",0,1)</f>
        <v>1</v>
      </c>
      <c r="S710" s="39">
        <f>IF(ISNA(VLOOKUP(выгрузка__22[[#This Row],[ЛС дилера]],'дилеры участники'!A:A,1,0)),0,1)</f>
        <v>0</v>
      </c>
      <c r="T7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0" s="39">
        <f>IF(T710=1,IF(выгрузка__22[[#This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0" s="39" t="s">
        <v>1891</v>
      </c>
      <c r="X7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0" s="48">
        <f>IF(выгрузка__22[[#This Row],[Дата блокировки]]&lt;&gt;"",1,0)</f>
        <v>0</v>
      </c>
    </row>
    <row r="711" spans="1:25" x14ac:dyDescent="0.25">
      <c r="A711" s="30">
        <v>41548.406261574077</v>
      </c>
      <c r="B711" s="46">
        <v>910488</v>
      </c>
      <c r="C711" s="33">
        <v>1753795</v>
      </c>
      <c r="D711" s="30">
        <v>41533.6643287037</v>
      </c>
      <c r="E711" s="33">
        <f>IF(выгрузка__22[[#This Row],[Дата активации]]&lt;&gt;"",MONTH(выгрузка__22[[#This Row],[Дата активации]]),0)</f>
        <v>9</v>
      </c>
      <c r="F711" s="30">
        <v>41534.622013888889</v>
      </c>
      <c r="G711" s="33">
        <v>64626</v>
      </c>
      <c r="H711" s="33" t="s">
        <v>10</v>
      </c>
      <c r="I711" s="39" t="s">
        <v>1927</v>
      </c>
      <c r="J711" s="33" t="s">
        <v>1925</v>
      </c>
      <c r="K711" s="33">
        <v>220</v>
      </c>
      <c r="L711" s="33">
        <v>0</v>
      </c>
      <c r="M711" s="33">
        <v>220</v>
      </c>
      <c r="N711" s="33" t="s">
        <v>1863</v>
      </c>
      <c r="O711" s="30"/>
      <c r="P711" s="39" t="s">
        <v>19</v>
      </c>
      <c r="Q7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1" s="39">
        <f>IF(выгрузка__22[[#This Row],[Дата регистрации]]="",0,1)</f>
        <v>1</v>
      </c>
      <c r="S711" s="39">
        <f>IF(ISNA(VLOOKUP(выгрузка__22[[#This Row],[ЛС дилера]],'дилеры участники'!A:A,1,0)),0,1)</f>
        <v>0</v>
      </c>
      <c r="T7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1" s="39">
        <f>IF(T711=1,IF(выгрузка__22[[#This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1" s="39" t="s">
        <v>1891</v>
      </c>
      <c r="X7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1" s="48">
        <f>IF(выгрузка__22[[#This Row],[Дата блокировки]]&lt;&gt;"",1,0)</f>
        <v>0</v>
      </c>
    </row>
    <row r="712" spans="1:25" x14ac:dyDescent="0.25">
      <c r="A712" s="30">
        <v>41548.407743055555</v>
      </c>
      <c r="B712" s="46">
        <v>910488</v>
      </c>
      <c r="C712" s="33">
        <v>1753795</v>
      </c>
      <c r="D712" s="30">
        <v>41533.608831018515</v>
      </c>
      <c r="E712" s="33">
        <f>IF(выгрузка__22[[#This Row],[Дата активации]]&lt;&gt;"",MONTH(выгрузка__22[[#This Row],[Дата активации]]),0)</f>
        <v>9</v>
      </c>
      <c r="F712" s="30">
        <v>41534.61986111111</v>
      </c>
      <c r="G712" s="33">
        <v>64626</v>
      </c>
      <c r="H712" s="33" t="s">
        <v>10</v>
      </c>
      <c r="I712" s="39" t="s">
        <v>1927</v>
      </c>
      <c r="J712" s="33" t="s">
        <v>1925</v>
      </c>
      <c r="K712" s="33">
        <v>220</v>
      </c>
      <c r="L712" s="33">
        <v>0</v>
      </c>
      <c r="M712" s="33">
        <v>220</v>
      </c>
      <c r="N712" s="33" t="s">
        <v>1863</v>
      </c>
      <c r="O712" s="30"/>
      <c r="P712" s="39" t="s">
        <v>19</v>
      </c>
      <c r="Q7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2" s="39">
        <f>IF(выгрузка__22[[#This Row],[Дата регистрации]]="",0,1)</f>
        <v>1</v>
      </c>
      <c r="S712" s="39">
        <f>IF(ISNA(VLOOKUP(выгрузка__22[[#This Row],[ЛС дилера]],'дилеры участники'!A:A,1,0)),0,1)</f>
        <v>0</v>
      </c>
      <c r="T7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2" s="39">
        <f>IF(T712=1,IF(выгрузка__22[[#This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2" s="39" t="s">
        <v>1891</v>
      </c>
      <c r="X7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2" s="48">
        <f>IF(выгрузка__22[[#This Row],[Дата блокировки]]&lt;&gt;"",1,0)</f>
        <v>0</v>
      </c>
    </row>
    <row r="713" spans="1:25" x14ac:dyDescent="0.25">
      <c r="A713" s="30">
        <v>41553.732546296298</v>
      </c>
      <c r="B713" s="46">
        <v>916519</v>
      </c>
      <c r="C713" s="33">
        <v>8543444</v>
      </c>
      <c r="D713" s="30">
        <v>41532.558182870373</v>
      </c>
      <c r="E713" s="33">
        <f>IF(выгрузка__22[[#This Row],[Дата активации]]&lt;&gt;"",MONTH(выгрузка__22[[#This Row],[Дата активации]]),0)</f>
        <v>9</v>
      </c>
      <c r="F713" s="30">
        <v>41555.461701388886</v>
      </c>
      <c r="G713" s="33">
        <v>79956</v>
      </c>
      <c r="H713" s="33" t="s">
        <v>10</v>
      </c>
      <c r="I713" s="39" t="s">
        <v>1927</v>
      </c>
      <c r="J713" s="33" t="s">
        <v>1925</v>
      </c>
      <c r="K713" s="33">
        <v>30</v>
      </c>
      <c r="L713" s="33">
        <v>200</v>
      </c>
      <c r="M713" s="33">
        <v>230</v>
      </c>
      <c r="N713" s="33" t="s">
        <v>1863</v>
      </c>
      <c r="O713" s="30"/>
      <c r="P713" s="39" t="s">
        <v>19</v>
      </c>
      <c r="Q7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3" s="39">
        <f>IF(выгрузка__22[[#This Row],[Дата регистрации]]="",0,1)</f>
        <v>1</v>
      </c>
      <c r="S713" s="39">
        <f>IF(ISNA(VLOOKUP(выгрузка__22[[#This Row],[ЛС дилера]],'дилеры участники'!A:A,1,0)),0,1)</f>
        <v>1</v>
      </c>
      <c r="T7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3" s="39">
        <f>IF(T713=1,IF(выгрузка__22[[#This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3" s="39" t="s">
        <v>1891</v>
      </c>
      <c r="X7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3" s="48">
        <f>IF(выгрузка__22[[#This Row],[Дата блокировки]]&lt;&gt;"",1,0)</f>
        <v>0</v>
      </c>
    </row>
    <row r="714" spans="1:25" x14ac:dyDescent="0.25">
      <c r="A714" s="30">
        <v>41560.889907407407</v>
      </c>
      <c r="B714" s="46">
        <v>916684</v>
      </c>
      <c r="C714" s="33">
        <v>8544439</v>
      </c>
      <c r="D714" s="30">
        <v>41532.513402777775</v>
      </c>
      <c r="E714" s="33">
        <f>IF(выгрузка__22[[#This Row],[Дата активации]]&lt;&gt;"",MONTH(выгрузка__22[[#This Row],[Дата активации]]),0)</f>
        <v>9</v>
      </c>
      <c r="F714" s="30">
        <v>41535.60491898148</v>
      </c>
      <c r="G714" s="33">
        <v>73902</v>
      </c>
      <c r="H714" s="33" t="s">
        <v>10</v>
      </c>
      <c r="I714" s="39" t="s">
        <v>1927</v>
      </c>
      <c r="J714" s="33" t="s">
        <v>1925</v>
      </c>
      <c r="K714" s="33">
        <v>220</v>
      </c>
      <c r="L714" s="33">
        <v>144</v>
      </c>
      <c r="M714" s="33">
        <v>364</v>
      </c>
      <c r="N714" s="33" t="s">
        <v>1863</v>
      </c>
      <c r="O714" s="30"/>
      <c r="P714" s="39" t="s">
        <v>19</v>
      </c>
      <c r="Q7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4" s="39">
        <f>IF(выгрузка__22[[#This Row],[Дата регистрации]]="",0,1)</f>
        <v>1</v>
      </c>
      <c r="S714" s="39">
        <f>IF(ISNA(VLOOKUP(выгрузка__22[[#This Row],[ЛС дилера]],'дилеры участники'!A:A,1,0)),0,1)</f>
        <v>0</v>
      </c>
      <c r="T7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4" s="39">
        <f>IF(T714=1,IF(выгрузка__22[[#This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4" s="39" t="s">
        <v>1891</v>
      </c>
      <c r="X7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4" s="48">
        <f>IF(выгрузка__22[[#This Row],[Дата блокировки]]&lt;&gt;"",1,0)</f>
        <v>0</v>
      </c>
    </row>
    <row r="715" spans="1:25" x14ac:dyDescent="0.25">
      <c r="A715" s="30">
        <v>41560.890127314815</v>
      </c>
      <c r="B715" s="46">
        <v>916684</v>
      </c>
      <c r="C715" s="33">
        <v>8544234</v>
      </c>
      <c r="D715" s="30">
        <v>41532.509027777778</v>
      </c>
      <c r="E715" s="33">
        <f>IF(выгрузка__22[[#This Row],[Дата активации]]&lt;&gt;"",MONTH(выгрузка__22[[#This Row],[Дата активации]]),0)</f>
        <v>9</v>
      </c>
      <c r="F715" s="30">
        <v>41535.603958333333</v>
      </c>
      <c r="G715" s="33">
        <v>73902</v>
      </c>
      <c r="H715" s="33" t="s">
        <v>10</v>
      </c>
      <c r="I715" s="39" t="s">
        <v>1927</v>
      </c>
      <c r="J715" s="33" t="s">
        <v>1925</v>
      </c>
      <c r="K715" s="33">
        <v>220</v>
      </c>
      <c r="L715" s="33">
        <v>0</v>
      </c>
      <c r="M715" s="33">
        <v>220</v>
      </c>
      <c r="N715" s="33" t="s">
        <v>1863</v>
      </c>
      <c r="O715" s="30"/>
      <c r="P715" s="39" t="s">
        <v>19</v>
      </c>
      <c r="Q7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5" s="39">
        <f>IF(выгрузка__22[[#This Row],[Дата регистрации]]="",0,1)</f>
        <v>1</v>
      </c>
      <c r="S715" s="39">
        <f>IF(ISNA(VLOOKUP(выгрузка__22[[#This Row],[ЛС дилера]],'дилеры участники'!A:A,1,0)),0,1)</f>
        <v>0</v>
      </c>
      <c r="T7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5" s="39">
        <f>IF(T715=1,IF(выгрузка__22[[#This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5" s="39" t="s">
        <v>1891</v>
      </c>
      <c r="X7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5" s="48">
        <f>IF(выгрузка__22[[#This Row],[Дата блокировки]]&lt;&gt;"",1,0)</f>
        <v>0</v>
      </c>
    </row>
    <row r="716" spans="1:25" x14ac:dyDescent="0.25">
      <c r="A716" s="30">
        <v>41550.874664351853</v>
      </c>
      <c r="B716" s="46">
        <v>916514</v>
      </c>
      <c r="C716" s="33">
        <v>8538483</v>
      </c>
      <c r="D716" s="30">
        <v>41531.871192129627</v>
      </c>
      <c r="E716" s="33">
        <f>IF(выгрузка__22[[#This Row],[Дата активации]]&lt;&gt;"",MONTH(выгрузка__22[[#This Row],[Дата активации]]),0)</f>
        <v>9</v>
      </c>
      <c r="F716" s="30">
        <v>41540.077673611115</v>
      </c>
      <c r="G716" s="33">
        <v>79956</v>
      </c>
      <c r="H716" s="33" t="s">
        <v>10</v>
      </c>
      <c r="I716" s="39" t="s">
        <v>1927</v>
      </c>
      <c r="J716" s="33" t="s">
        <v>1925</v>
      </c>
      <c r="K716" s="33">
        <v>220</v>
      </c>
      <c r="L716" s="33">
        <v>0</v>
      </c>
      <c r="M716" s="33">
        <v>220</v>
      </c>
      <c r="N716" s="33" t="s">
        <v>1863</v>
      </c>
      <c r="O716" s="30"/>
      <c r="P716" s="39" t="s">
        <v>19</v>
      </c>
      <c r="Q7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6" s="39">
        <f>IF(выгрузка__22[[#This Row],[Дата регистрации]]="",0,1)</f>
        <v>1</v>
      </c>
      <c r="S716" s="39">
        <f>IF(ISNA(VLOOKUP(выгрузка__22[[#This Row],[ЛС дилера]],'дилеры участники'!A:A,1,0)),0,1)</f>
        <v>1</v>
      </c>
      <c r="T7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6" s="39">
        <f>IF(T716=1,IF(выгрузка__22[[#This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6" s="39" t="s">
        <v>1891</v>
      </c>
      <c r="X7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6" s="48">
        <f>IF(выгрузка__22[[#This Row],[Дата блокировки]]&lt;&gt;"",1,0)</f>
        <v>0</v>
      </c>
    </row>
    <row r="717" spans="1:25" x14ac:dyDescent="0.25">
      <c r="A717" s="30">
        <v>41550.874872685185</v>
      </c>
      <c r="B717" s="46">
        <v>916514</v>
      </c>
      <c r="C717" s="33">
        <v>8536762</v>
      </c>
      <c r="D717" s="30">
        <v>41531.797222222223</v>
      </c>
      <c r="E717" s="33">
        <f>IF(выгрузка__22[[#This Row],[Дата активации]]&lt;&gt;"",MONTH(выгрузка__22[[#This Row],[Дата активации]]),0)</f>
        <v>9</v>
      </c>
      <c r="F717" s="30">
        <v>41555.589236111111</v>
      </c>
      <c r="G717" s="33">
        <v>79956</v>
      </c>
      <c r="H717" s="33" t="s">
        <v>10</v>
      </c>
      <c r="I717" s="39" t="s">
        <v>1927</v>
      </c>
      <c r="J717" s="33" t="s">
        <v>1925</v>
      </c>
      <c r="K717" s="33">
        <v>220</v>
      </c>
      <c r="L717" s="33">
        <v>90.5</v>
      </c>
      <c r="M717" s="33">
        <v>310.5</v>
      </c>
      <c r="N717" s="33" t="s">
        <v>1863</v>
      </c>
      <c r="O717" s="30"/>
      <c r="P717" s="39" t="s">
        <v>19</v>
      </c>
      <c r="Q7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7" s="39">
        <f>IF(выгрузка__22[[#This Row],[Дата регистрации]]="",0,1)</f>
        <v>1</v>
      </c>
      <c r="S717" s="39">
        <f>IF(ISNA(VLOOKUP(выгрузка__22[[#This Row],[ЛС дилера]],'дилеры участники'!A:A,1,0)),0,1)</f>
        <v>1</v>
      </c>
      <c r="T7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7" s="39">
        <f>IF(T717=1,IF(выгрузка__22[[#This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7" s="39" t="s">
        <v>1891</v>
      </c>
      <c r="X7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7" s="48">
        <f>IF(выгрузка__22[[#This Row],[Дата блокировки]]&lt;&gt;"",1,0)</f>
        <v>0</v>
      </c>
    </row>
    <row r="718" spans="1:25" x14ac:dyDescent="0.25">
      <c r="A718" s="30">
        <v>41548.900439814817</v>
      </c>
      <c r="B718" s="46">
        <v>915414</v>
      </c>
      <c r="C718" s="33">
        <v>8521916</v>
      </c>
      <c r="D718" s="30">
        <v>41531.560173611113</v>
      </c>
      <c r="E718" s="33">
        <f>IF(выгрузка__22[[#This Row],[Дата активации]]&lt;&gt;"",MONTH(выгрузка__22[[#This Row],[Дата активации]]),0)</f>
        <v>9</v>
      </c>
      <c r="F718" s="30"/>
      <c r="G718" s="33">
        <v>64616</v>
      </c>
      <c r="H718" s="33" t="s">
        <v>10</v>
      </c>
      <c r="I718" s="39" t="s">
        <v>1927</v>
      </c>
      <c r="J718" s="33" t="s">
        <v>1925</v>
      </c>
      <c r="K718" s="33">
        <v>30</v>
      </c>
      <c r="L718" s="33">
        <v>500</v>
      </c>
      <c r="M718" s="33">
        <v>530</v>
      </c>
      <c r="N718" s="33" t="s">
        <v>1863</v>
      </c>
      <c r="O718" s="30"/>
      <c r="P718" s="39" t="s">
        <v>19</v>
      </c>
      <c r="Q7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8" s="39">
        <f>IF(выгрузка__22[[#This Row],[Дата регистрации]]="",0,1)</f>
        <v>0</v>
      </c>
      <c r="S718" s="39">
        <f>IF(ISNA(VLOOKUP(выгрузка__22[[#This Row],[ЛС дилера]],'дилеры участники'!A:A,1,0)),0,1)</f>
        <v>1</v>
      </c>
      <c r="T7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8" s="39">
        <f>IF(T718=1,IF(выгрузка__22[[#This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8" s="39" t="s">
        <v>1891</v>
      </c>
      <c r="X7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8" s="48">
        <f>IF(выгрузка__22[[#This Row],[Дата блокировки]]&lt;&gt;"",1,0)</f>
        <v>0</v>
      </c>
    </row>
    <row r="719" spans="1:25" x14ac:dyDescent="0.25">
      <c r="A719" s="30">
        <v>41548.898900462962</v>
      </c>
      <c r="B719" s="46">
        <v>915414</v>
      </c>
      <c r="C719" s="33">
        <v>8520931</v>
      </c>
      <c r="D719" s="30">
        <v>41530.998472222222</v>
      </c>
      <c r="E719" s="33">
        <f>IF(выгрузка__22[[#This Row],[Дата активации]]&lt;&gt;"",MONTH(выгрузка__22[[#This Row],[Дата активации]]),0)</f>
        <v>9</v>
      </c>
      <c r="F719" s="30">
        <v>41546.921168981484</v>
      </c>
      <c r="G719" s="33">
        <v>64616</v>
      </c>
      <c r="H719" s="33" t="s">
        <v>10</v>
      </c>
      <c r="I719" s="39" t="s">
        <v>1927</v>
      </c>
      <c r="J719" s="33" t="s">
        <v>1925</v>
      </c>
      <c r="K719" s="33">
        <v>30</v>
      </c>
      <c r="L719" s="33">
        <v>240</v>
      </c>
      <c r="M719" s="33">
        <v>270</v>
      </c>
      <c r="N719" s="33" t="s">
        <v>1863</v>
      </c>
      <c r="O719" s="30"/>
      <c r="P719" s="39" t="s">
        <v>19</v>
      </c>
      <c r="Q7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19" s="39">
        <f>IF(выгрузка__22[[#This Row],[Дата регистрации]]="",0,1)</f>
        <v>1</v>
      </c>
      <c r="S719" s="39">
        <f>IF(ISNA(VLOOKUP(выгрузка__22[[#This Row],[ЛС дилера]],'дилеры участники'!A:A,1,0)),0,1)</f>
        <v>1</v>
      </c>
      <c r="T7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19" s="39">
        <f>IF(T719=1,IF(выгрузка__22[[#This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19" s="39" t="s">
        <v>1891</v>
      </c>
      <c r="X7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19" s="48">
        <f>IF(выгрузка__22[[#This Row],[Дата блокировки]]&lt;&gt;"",1,0)</f>
        <v>0</v>
      </c>
    </row>
    <row r="720" spans="1:25" x14ac:dyDescent="0.25">
      <c r="A720" s="30">
        <v>41550.87427083333</v>
      </c>
      <c r="B720" s="46">
        <v>916514</v>
      </c>
      <c r="C720" s="33">
        <v>8534105</v>
      </c>
      <c r="D720" s="30">
        <v>41530.843495370369</v>
      </c>
      <c r="E720" s="33">
        <f>IF(выгрузка__22[[#This Row],[Дата активации]]&lt;&gt;"",MONTH(выгрузка__22[[#This Row],[Дата активации]]),0)</f>
        <v>9</v>
      </c>
      <c r="F720" s="30">
        <v>41555.582777777781</v>
      </c>
      <c r="G720" s="33">
        <v>79956</v>
      </c>
      <c r="H720" s="33" t="s">
        <v>10</v>
      </c>
      <c r="I720" s="39" t="s">
        <v>1927</v>
      </c>
      <c r="J720" s="33" t="s">
        <v>1933</v>
      </c>
      <c r="K720" s="33">
        <v>220</v>
      </c>
      <c r="L720" s="33">
        <v>300</v>
      </c>
      <c r="M720" s="33">
        <v>520</v>
      </c>
      <c r="N720" s="33" t="s">
        <v>1863</v>
      </c>
      <c r="O720" s="30"/>
      <c r="P720" s="39" t="s">
        <v>1883</v>
      </c>
      <c r="Q7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0" s="39">
        <f>IF(выгрузка__22[[#This Row],[Дата регистрации]]="",0,1)</f>
        <v>1</v>
      </c>
      <c r="S720" s="39">
        <f>IF(ISNA(VLOOKUP(выгрузка__22[[#This Row],[ЛС дилера]],'дилеры участники'!A:A,1,0)),0,1)</f>
        <v>1</v>
      </c>
      <c r="T72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20" s="39">
        <f>IF(T720=1,IF(выгрузка__22[[#This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20" s="39" t="s">
        <v>1897</v>
      </c>
      <c r="X7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0" s="48">
        <f>IF(выгрузка__22[[#This Row],[Дата блокировки]]&lt;&gt;"",1,0)</f>
        <v>0</v>
      </c>
    </row>
    <row r="721" spans="1:25" x14ac:dyDescent="0.25">
      <c r="A721" s="30">
        <v>41548.714999999997</v>
      </c>
      <c r="B721" s="46">
        <v>916521</v>
      </c>
      <c r="C721" s="33">
        <v>1697887</v>
      </c>
      <c r="D721" s="30">
        <v>41530.659641203703</v>
      </c>
      <c r="E721" s="33">
        <f>IF(выгрузка__22[[#This Row],[Дата активации]]&lt;&gt;"",MONTH(выгрузка__22[[#This Row],[Дата активации]]),0)</f>
        <v>9</v>
      </c>
      <c r="F721" s="30">
        <v>41546.52071759259</v>
      </c>
      <c r="G721" s="33">
        <v>64628</v>
      </c>
      <c r="H721" s="33" t="s">
        <v>10</v>
      </c>
      <c r="I721" s="39" t="s">
        <v>1927</v>
      </c>
      <c r="J721" s="33" t="s">
        <v>1926</v>
      </c>
      <c r="K721" s="33">
        <v>50</v>
      </c>
      <c r="L721" s="33">
        <v>0</v>
      </c>
      <c r="M721" s="33">
        <v>50</v>
      </c>
      <c r="N721" s="33" t="s">
        <v>1863</v>
      </c>
      <c r="O721" s="30"/>
      <c r="P721" s="39" t="s">
        <v>37</v>
      </c>
      <c r="Q7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1" s="39">
        <f>IF(выгрузка__22[[#This Row],[Дата регистрации]]="",0,1)</f>
        <v>1</v>
      </c>
      <c r="S721" s="39">
        <f>IF(ISNA(VLOOKUP(выгрузка__22[[#This Row],[ЛС дилера]],'дилеры участники'!A:A,1,0)),0,1)</f>
        <v>0</v>
      </c>
      <c r="T7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1" s="39">
        <f>IF(T721=1,IF(выгрузка__22[[#This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21" s="39" t="s">
        <v>1895</v>
      </c>
      <c r="X7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1" s="48">
        <f>IF(выгрузка__22[[#This Row],[Дата блокировки]]&lt;&gt;"",1,0)</f>
        <v>0</v>
      </c>
    </row>
    <row r="722" spans="1:25" x14ac:dyDescent="0.25">
      <c r="A722" s="30">
        <v>41560.888611111113</v>
      </c>
      <c r="B722" s="46">
        <v>916684</v>
      </c>
      <c r="C722" s="33">
        <v>8544411</v>
      </c>
      <c r="D722" s="30">
        <v>41530.655011574076</v>
      </c>
      <c r="E722" s="33">
        <f>IF(выгрузка__22[[#This Row],[Дата активации]]&lt;&gt;"",MONTH(выгрузка__22[[#This Row],[Дата активации]]),0)</f>
        <v>9</v>
      </c>
      <c r="F722" s="30">
        <v>41535.607662037037</v>
      </c>
      <c r="G722" s="33">
        <v>73902</v>
      </c>
      <c r="H722" s="33" t="s">
        <v>10</v>
      </c>
      <c r="I722" s="39" t="s">
        <v>1927</v>
      </c>
      <c r="J722" s="33" t="s">
        <v>1925</v>
      </c>
      <c r="K722" s="33">
        <v>220</v>
      </c>
      <c r="L722" s="33">
        <v>0</v>
      </c>
      <c r="M722" s="33">
        <v>220</v>
      </c>
      <c r="N722" s="33" t="s">
        <v>1863</v>
      </c>
      <c r="O722" s="30"/>
      <c r="P722" s="39" t="s">
        <v>19</v>
      </c>
      <c r="Q7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2" s="39">
        <f>IF(выгрузка__22[[#This Row],[Дата регистрации]]="",0,1)</f>
        <v>1</v>
      </c>
      <c r="S722" s="39">
        <f>IF(ISNA(VLOOKUP(выгрузка__22[[#This Row],[ЛС дилера]],'дилеры участники'!A:A,1,0)),0,1)</f>
        <v>0</v>
      </c>
      <c r="T7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2" s="39">
        <f>IF(T722=1,IF(выгрузка__22[[#This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22" s="39" t="s">
        <v>1891</v>
      </c>
      <c r="X7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2" s="48">
        <f>IF(выгрузка__22[[#This Row],[Дата блокировки]]&lt;&gt;"",1,0)</f>
        <v>0</v>
      </c>
    </row>
    <row r="723" spans="1:25" x14ac:dyDescent="0.25">
      <c r="A723" s="30">
        <v>41548.639513888891</v>
      </c>
      <c r="B723" s="46">
        <v>910451</v>
      </c>
      <c r="C723" s="33">
        <v>8544558</v>
      </c>
      <c r="D723" s="30">
        <v>41529.774236111109</v>
      </c>
      <c r="E723" s="33">
        <f>IF(выгрузка__22[[#This Row],[Дата активации]]&lt;&gt;"",MONTH(выгрузка__22[[#This Row],[Дата активации]]),0)</f>
        <v>9</v>
      </c>
      <c r="F723" s="30">
        <v>41546.698506944442</v>
      </c>
      <c r="G723" s="33">
        <v>64628</v>
      </c>
      <c r="H723" s="33" t="s">
        <v>10</v>
      </c>
      <c r="I723" s="39" t="s">
        <v>1927</v>
      </c>
      <c r="J723" s="33" t="s">
        <v>1925</v>
      </c>
      <c r="K723" s="33">
        <v>30</v>
      </c>
      <c r="L723" s="33">
        <v>200</v>
      </c>
      <c r="M723" s="33">
        <v>230</v>
      </c>
      <c r="N723" s="33" t="s">
        <v>1863</v>
      </c>
      <c r="O723" s="30"/>
      <c r="P723" s="39" t="s">
        <v>19</v>
      </c>
      <c r="Q7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3" s="39">
        <f>IF(выгрузка__22[[#This Row],[Дата регистрации]]="",0,1)</f>
        <v>1</v>
      </c>
      <c r="S723" s="39">
        <f>IF(ISNA(VLOOKUP(выгрузка__22[[#This Row],[ЛС дилера]],'дилеры участники'!A:A,1,0)),0,1)</f>
        <v>0</v>
      </c>
      <c r="T7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3" s="39">
        <f>IF(T723=1,IF(выгрузка__22[[#This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23" s="39" t="s">
        <v>1891</v>
      </c>
      <c r="X7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3" s="48">
        <f>IF(выгрузка__22[[#This Row],[Дата блокировки]]&lt;&gt;"",1,0)</f>
        <v>0</v>
      </c>
    </row>
    <row r="724" spans="1:25" x14ac:dyDescent="0.25">
      <c r="A724" s="30">
        <v>41548.901018518518</v>
      </c>
      <c r="B724" s="46">
        <v>915414</v>
      </c>
      <c r="C724" s="33">
        <v>8522118</v>
      </c>
      <c r="D724" s="30">
        <v>41529.733391203707</v>
      </c>
      <c r="E724" s="33">
        <f>IF(выгрузка__22[[#This Row],[Дата активации]]&lt;&gt;"",MONTH(выгрузка__22[[#This Row],[Дата активации]]),0)</f>
        <v>9</v>
      </c>
      <c r="F724" s="30">
        <v>41546.818668981483</v>
      </c>
      <c r="G724" s="33">
        <v>64616</v>
      </c>
      <c r="H724" s="33" t="s">
        <v>10</v>
      </c>
      <c r="I724" s="39" t="s">
        <v>1927</v>
      </c>
      <c r="J724" s="33" t="s">
        <v>1925</v>
      </c>
      <c r="K724" s="33">
        <v>30</v>
      </c>
      <c r="L724" s="33">
        <v>200</v>
      </c>
      <c r="M724" s="33">
        <v>230</v>
      </c>
      <c r="N724" s="33" t="s">
        <v>1863</v>
      </c>
      <c r="O724" s="30"/>
      <c r="P724" s="39" t="s">
        <v>19</v>
      </c>
      <c r="Q7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4" s="39">
        <f>IF(выгрузка__22[[#This Row],[Дата регистрации]]="",0,1)</f>
        <v>1</v>
      </c>
      <c r="S724" s="39">
        <f>IF(ISNA(VLOOKUP(выгрузка__22[[#This Row],[ЛС дилера]],'дилеры участники'!A:A,1,0)),0,1)</f>
        <v>1</v>
      </c>
      <c r="T7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4" s="39">
        <f>IF(T724=1,IF(выгрузка__22[[#This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24" s="39" t="s">
        <v>1891</v>
      </c>
      <c r="X7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4" s="48">
        <f>IF(выгрузка__22[[#This Row],[Дата блокировки]]&lt;&gt;"",1,0)</f>
        <v>0</v>
      </c>
    </row>
    <row r="725" spans="1:25" x14ac:dyDescent="0.25">
      <c r="A725" s="30">
        <v>41554.654374999998</v>
      </c>
      <c r="B725" s="46">
        <v>916529</v>
      </c>
      <c r="C725" s="33">
        <v>8544069</v>
      </c>
      <c r="D725" s="30">
        <v>41529.671354166669</v>
      </c>
      <c r="E725" s="33">
        <f>IF(выгрузка__22[[#This Row],[Дата активации]]&lt;&gt;"",MONTH(выгрузка__22[[#This Row],[Дата активации]]),0)</f>
        <v>9</v>
      </c>
      <c r="F725" s="30">
        <v>41551.887615740743</v>
      </c>
      <c r="G725" s="33">
        <v>73902</v>
      </c>
      <c r="H725" s="33" t="s">
        <v>10</v>
      </c>
      <c r="I725" s="39" t="s">
        <v>1927</v>
      </c>
      <c r="J725" s="33" t="s">
        <v>1933</v>
      </c>
      <c r="K725" s="33">
        <v>220</v>
      </c>
      <c r="L725" s="33">
        <v>0</v>
      </c>
      <c r="M725" s="33">
        <v>220</v>
      </c>
      <c r="N725" s="33" t="s">
        <v>1863</v>
      </c>
      <c r="O725" s="30"/>
      <c r="P725" s="39" t="s">
        <v>1883</v>
      </c>
      <c r="Q7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5" s="39">
        <f>IF(выгрузка__22[[#This Row],[Дата регистрации]]="",0,1)</f>
        <v>1</v>
      </c>
      <c r="S725" s="39">
        <f>IF(ISNA(VLOOKUP(выгрузка__22[[#This Row],[ЛС дилера]],'дилеры участники'!A:A,1,0)),0,1)</f>
        <v>0</v>
      </c>
      <c r="T72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25" s="39">
        <f>IF(T725=1,IF(выгрузка__22[[#This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25" s="39" t="s">
        <v>1897</v>
      </c>
      <c r="X7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5" s="48">
        <f>IF(выгрузка__22[[#This Row],[Дата блокировки]]&lt;&gt;"",1,0)</f>
        <v>0</v>
      </c>
    </row>
    <row r="726" spans="1:25" x14ac:dyDescent="0.25">
      <c r="A726" s="30">
        <v>41550.870925925927</v>
      </c>
      <c r="B726" s="46">
        <v>916514</v>
      </c>
      <c r="C726" s="33">
        <v>8535361</v>
      </c>
      <c r="D726" s="30">
        <v>41528.620127314818</v>
      </c>
      <c r="E726" s="33">
        <f>IF(выгрузка__22[[#This Row],[Дата активации]]&lt;&gt;"",MONTH(выгрузка__22[[#This Row],[Дата активации]]),0)</f>
        <v>9</v>
      </c>
      <c r="F726" s="30">
        <v>41535.49596064815</v>
      </c>
      <c r="G726" s="33">
        <v>79956</v>
      </c>
      <c r="H726" s="33" t="s">
        <v>10</v>
      </c>
      <c r="I726" s="39" t="s">
        <v>1927</v>
      </c>
      <c r="J726" s="33" t="s">
        <v>1925</v>
      </c>
      <c r="K726" s="33">
        <v>220</v>
      </c>
      <c r="L726" s="33">
        <v>0</v>
      </c>
      <c r="M726" s="33">
        <v>220</v>
      </c>
      <c r="N726" s="33" t="s">
        <v>1863</v>
      </c>
      <c r="O726" s="30"/>
      <c r="P726" s="39" t="s">
        <v>19</v>
      </c>
      <c r="Q7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6" s="39">
        <f>IF(выгрузка__22[[#This Row],[Дата регистрации]]="",0,1)</f>
        <v>1</v>
      </c>
      <c r="S726" s="39">
        <f>IF(ISNA(VLOOKUP(выгрузка__22[[#This Row],[ЛС дилера]],'дилеры участники'!A:A,1,0)),0,1)</f>
        <v>1</v>
      </c>
      <c r="T7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6" s="39">
        <f>IF(T726=1,IF(выгрузка__22[[#This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26" s="39" t="s">
        <v>1891</v>
      </c>
      <c r="X7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6" s="48">
        <f>IF(выгрузка__22[[#This Row],[Дата блокировки]]&lt;&gt;"",1,0)</f>
        <v>0</v>
      </c>
    </row>
    <row r="727" spans="1:25" x14ac:dyDescent="0.25">
      <c r="A727" s="30">
        <v>41550.870729166665</v>
      </c>
      <c r="B727" s="46">
        <v>916514</v>
      </c>
      <c r="C727" s="33">
        <v>8535364</v>
      </c>
      <c r="D727" s="30">
        <v>41528.604583333334</v>
      </c>
      <c r="E727" s="33">
        <f>IF(выгрузка__22[[#This Row],[Дата активации]]&lt;&gt;"",MONTH(выгрузка__22[[#This Row],[Дата активации]]),0)</f>
        <v>9</v>
      </c>
      <c r="F727" s="30">
        <v>41548.649143518516</v>
      </c>
      <c r="G727" s="33">
        <v>79956</v>
      </c>
      <c r="H727" s="33" t="s">
        <v>10</v>
      </c>
      <c r="I727" s="39" t="s">
        <v>1927</v>
      </c>
      <c r="J727" s="33" t="s">
        <v>1925</v>
      </c>
      <c r="K727" s="33">
        <v>220</v>
      </c>
      <c r="L727" s="33">
        <v>0</v>
      </c>
      <c r="M727" s="33">
        <v>220</v>
      </c>
      <c r="N727" s="33" t="s">
        <v>1863</v>
      </c>
      <c r="O727" s="30"/>
      <c r="P727" s="39" t="s">
        <v>19</v>
      </c>
      <c r="Q7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7" s="39">
        <f>IF(выгрузка__22[[#This Row],[Дата регистрации]]="",0,1)</f>
        <v>1</v>
      </c>
      <c r="S727" s="39">
        <f>IF(ISNA(VLOOKUP(выгрузка__22[[#This Row],[ЛС дилера]],'дилеры участники'!A:A,1,0)),0,1)</f>
        <v>1</v>
      </c>
      <c r="T7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7" s="39">
        <f>IF(T727=1,IF(выгрузка__22[[#This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27" s="39" t="s">
        <v>1891</v>
      </c>
      <c r="X7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7" s="48">
        <f>IF(выгрузка__22[[#This Row],[Дата блокировки]]&lt;&gt;"",1,0)</f>
        <v>0</v>
      </c>
    </row>
    <row r="728" spans="1:25" x14ac:dyDescent="0.25">
      <c r="A728" s="30">
        <v>41550.870532407411</v>
      </c>
      <c r="B728" s="46">
        <v>916514</v>
      </c>
      <c r="C728" s="33">
        <v>8535364</v>
      </c>
      <c r="D728" s="30">
        <v>41528.600335648145</v>
      </c>
      <c r="E728" s="33">
        <f>IF(выгрузка__22[[#This Row],[Дата активации]]&lt;&gt;"",MONTH(выгрузка__22[[#This Row],[Дата активации]]),0)</f>
        <v>9</v>
      </c>
      <c r="F728" s="30">
        <v>41548.648923611108</v>
      </c>
      <c r="G728" s="33">
        <v>79956</v>
      </c>
      <c r="H728" s="33" t="s">
        <v>10</v>
      </c>
      <c r="I728" s="39" t="s">
        <v>1927</v>
      </c>
      <c r="J728" s="33" t="s">
        <v>1925</v>
      </c>
      <c r="K728" s="33">
        <v>220</v>
      </c>
      <c r="L728" s="33">
        <v>0</v>
      </c>
      <c r="M728" s="33">
        <v>220</v>
      </c>
      <c r="N728" s="33" t="s">
        <v>1863</v>
      </c>
      <c r="O728" s="30"/>
      <c r="P728" s="39" t="s">
        <v>19</v>
      </c>
      <c r="Q7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8" s="39">
        <f>IF(выгрузка__22[[#This Row],[Дата регистрации]]="",0,1)</f>
        <v>1</v>
      </c>
      <c r="S728" s="39">
        <f>IF(ISNA(VLOOKUP(выгрузка__22[[#This Row],[ЛС дилера]],'дилеры участники'!A:A,1,0)),0,1)</f>
        <v>1</v>
      </c>
      <c r="T7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8" s="39">
        <f>IF(T728=1,IF(выгрузка__22[[#This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28" s="39" t="s">
        <v>1891</v>
      </c>
      <c r="X7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8" s="48">
        <f>IF(выгрузка__22[[#This Row],[Дата блокировки]]&lt;&gt;"",1,0)</f>
        <v>0</v>
      </c>
    </row>
    <row r="729" spans="1:25" x14ac:dyDescent="0.25">
      <c r="A729" s="30">
        <v>41548.702523148146</v>
      </c>
      <c r="B729" s="46">
        <v>985111</v>
      </c>
      <c r="C729" s="33">
        <v>8546155</v>
      </c>
      <c r="D729" s="30">
        <v>41528.53328703704</v>
      </c>
      <c r="E729" s="33">
        <f>IF(выгрузка__22[[#This Row],[Дата активации]]&lt;&gt;"",MONTH(выгрузка__22[[#This Row],[Дата активации]]),0)</f>
        <v>9</v>
      </c>
      <c r="F729" s="30">
        <v>41532.551134259258</v>
      </c>
      <c r="G729" s="33">
        <v>73902</v>
      </c>
      <c r="H729" s="33" t="s">
        <v>10</v>
      </c>
      <c r="I729" s="39" t="s">
        <v>1927</v>
      </c>
      <c r="J729" s="33" t="s">
        <v>1930</v>
      </c>
      <c r="K729" s="33">
        <v>401</v>
      </c>
      <c r="L729" s="33">
        <v>0</v>
      </c>
      <c r="M729" s="33">
        <v>401</v>
      </c>
      <c r="N729" s="33" t="s">
        <v>1863</v>
      </c>
      <c r="O729" s="30"/>
      <c r="P729" s="39" t="s">
        <v>40</v>
      </c>
      <c r="Q7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29" s="39">
        <f>IF(выгрузка__22[[#This Row],[Дата регистрации]]="",0,1)</f>
        <v>1</v>
      </c>
      <c r="S729" s="39">
        <f>IF(ISNA(VLOOKUP(выгрузка__22[[#This Row],[ЛС дилера]],'дилеры участники'!A:A,1,0)),0,1)</f>
        <v>0</v>
      </c>
      <c r="T7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29" s="39">
        <f>IF(T729=1,IF(выгрузка__22[[#This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29" s="39" t="s">
        <v>1893</v>
      </c>
      <c r="X7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29" s="48">
        <f>IF(выгрузка__22[[#This Row],[Дата блокировки]]&lt;&gt;"",1,0)</f>
        <v>0</v>
      </c>
    </row>
    <row r="730" spans="1:25" x14ac:dyDescent="0.25">
      <c r="A730" s="30">
        <v>41548.701631944445</v>
      </c>
      <c r="B730" s="46">
        <v>985111</v>
      </c>
      <c r="C730" s="33">
        <v>8546200</v>
      </c>
      <c r="D730" s="30">
        <v>41527.616585648146</v>
      </c>
      <c r="E730" s="33">
        <f>IF(выгрузка__22[[#This Row],[Дата активации]]&lt;&gt;"",MONTH(выгрузка__22[[#This Row],[Дата активации]]),0)</f>
        <v>9</v>
      </c>
      <c r="F730" s="30">
        <v>41531.959016203706</v>
      </c>
      <c r="G730" s="33">
        <v>73902</v>
      </c>
      <c r="H730" s="33" t="s">
        <v>10</v>
      </c>
      <c r="I730" s="39" t="s">
        <v>1927</v>
      </c>
      <c r="J730" s="33" t="s">
        <v>1930</v>
      </c>
      <c r="K730" s="33">
        <v>401</v>
      </c>
      <c r="L730" s="33">
        <v>0</v>
      </c>
      <c r="M730" s="33">
        <v>401</v>
      </c>
      <c r="N730" s="33" t="s">
        <v>1863</v>
      </c>
      <c r="O730" s="30"/>
      <c r="P730" s="39" t="s">
        <v>40</v>
      </c>
      <c r="Q7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0" s="39">
        <f>IF(выгрузка__22[[#This Row],[Дата регистрации]]="",0,1)</f>
        <v>1</v>
      </c>
      <c r="S730" s="39">
        <f>IF(ISNA(VLOOKUP(выгрузка__22[[#This Row],[ЛС дилера]],'дилеры участники'!A:A,1,0)),0,1)</f>
        <v>0</v>
      </c>
      <c r="T7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0" s="39">
        <f>IF(T730=1,IF(выгрузка__22[[#This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30" s="39" t="s">
        <v>1893</v>
      </c>
      <c r="X7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0" s="48">
        <f>IF(выгрузка__22[[#This Row],[Дата блокировки]]&lt;&gt;"",1,0)</f>
        <v>0</v>
      </c>
    </row>
    <row r="731" spans="1:25" x14ac:dyDescent="0.25">
      <c r="A731" s="30">
        <v>41561.429444444446</v>
      </c>
      <c r="B731" s="46">
        <v>915322</v>
      </c>
      <c r="C731" s="33">
        <v>8526724</v>
      </c>
      <c r="D731" s="30">
        <v>41527.493136574078</v>
      </c>
      <c r="E731" s="33">
        <f>IF(выгрузка__22[[#This Row],[Дата активации]]&lt;&gt;"",MONTH(выгрузка__22[[#This Row],[Дата активации]]),0)</f>
        <v>9</v>
      </c>
      <c r="F731" s="30">
        <v>41539.487800925926</v>
      </c>
      <c r="G731" s="33">
        <v>57078</v>
      </c>
      <c r="H731" s="33" t="s">
        <v>11</v>
      </c>
      <c r="I731" s="39" t="s">
        <v>1927</v>
      </c>
      <c r="J731" s="33" t="s">
        <v>1925</v>
      </c>
      <c r="K731" s="33">
        <v>90</v>
      </c>
      <c r="L731" s="33">
        <v>123.01</v>
      </c>
      <c r="M731" s="33">
        <v>213.01</v>
      </c>
      <c r="N731" s="33" t="s">
        <v>1863</v>
      </c>
      <c r="O731" s="30"/>
      <c r="P731" s="39" t="s">
        <v>19</v>
      </c>
      <c r="Q7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1" s="39">
        <f>IF(выгрузка__22[[#This Row],[Дата регистрации]]="",0,1)</f>
        <v>1</v>
      </c>
      <c r="S731" s="39">
        <f>IF(ISNA(VLOOKUP(выгрузка__22[[#This Row],[ЛС дилера]],'дилеры участники'!A:A,1,0)),0,1)</f>
        <v>1</v>
      </c>
      <c r="T7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1" s="39">
        <f>IF(T731=1,IF(выгрузка__22[[#This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31" s="39" t="s">
        <v>1891</v>
      </c>
      <c r="X7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1" s="48">
        <f>IF(выгрузка__22[[#This Row],[Дата блокировки]]&lt;&gt;"",1,0)</f>
        <v>0</v>
      </c>
    </row>
    <row r="732" spans="1:25" x14ac:dyDescent="0.25">
      <c r="A732" s="30">
        <v>41560.891979166663</v>
      </c>
      <c r="B732" s="46">
        <v>916684</v>
      </c>
      <c r="C732" s="33">
        <v>8544427</v>
      </c>
      <c r="D732" s="30">
        <v>41526.544085648151</v>
      </c>
      <c r="E732" s="33">
        <f>IF(выгрузка__22[[#This Row],[Дата активации]]&lt;&gt;"",MONTH(выгрузка__22[[#This Row],[Дата активации]]),0)</f>
        <v>9</v>
      </c>
      <c r="F732" s="30">
        <v>41531.63009259259</v>
      </c>
      <c r="G732" s="33">
        <v>73902</v>
      </c>
      <c r="H732" s="33" t="s">
        <v>10</v>
      </c>
      <c r="I732" s="39" t="s">
        <v>1927</v>
      </c>
      <c r="J732" s="33" t="s">
        <v>1925</v>
      </c>
      <c r="K732" s="33">
        <v>220</v>
      </c>
      <c r="L732" s="33">
        <v>0</v>
      </c>
      <c r="M732" s="33">
        <v>220</v>
      </c>
      <c r="N732" s="33" t="s">
        <v>1863</v>
      </c>
      <c r="O732" s="30"/>
      <c r="P732" s="39" t="s">
        <v>19</v>
      </c>
      <c r="Q7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2" s="39">
        <f>IF(выгрузка__22[[#This Row],[Дата регистрации]]="",0,1)</f>
        <v>1</v>
      </c>
      <c r="S732" s="39">
        <f>IF(ISNA(VLOOKUP(выгрузка__22[[#This Row],[ЛС дилера]],'дилеры участники'!A:A,1,0)),0,1)</f>
        <v>0</v>
      </c>
      <c r="T7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2" s="39">
        <f>IF(T732=1,IF(выгрузка__22[[#This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32" s="39" t="s">
        <v>1891</v>
      </c>
      <c r="X7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2" s="48">
        <f>IF(выгрузка__22[[#This Row],[Дата блокировки]]&lt;&gt;"",1,0)</f>
        <v>0</v>
      </c>
    </row>
    <row r="733" spans="1:25" x14ac:dyDescent="0.25">
      <c r="A733" s="30">
        <v>41548.757372685184</v>
      </c>
      <c r="B733" s="46">
        <v>916924</v>
      </c>
      <c r="C733" s="33">
        <v>8528015</v>
      </c>
      <c r="D733" s="30">
        <v>41526.448321759257</v>
      </c>
      <c r="E733" s="33">
        <f>IF(выгрузка__22[[#This Row],[Дата активации]]&lt;&gt;"",MONTH(выгрузка__22[[#This Row],[Дата активации]]),0)</f>
        <v>9</v>
      </c>
      <c r="F733" s="30">
        <v>41539.483877314815</v>
      </c>
      <c r="G733" s="33">
        <v>57078</v>
      </c>
      <c r="H733" s="33" t="s">
        <v>11</v>
      </c>
      <c r="I733" s="39" t="s">
        <v>1927</v>
      </c>
      <c r="J733" s="33" t="s">
        <v>1926</v>
      </c>
      <c r="K733" s="33">
        <v>90</v>
      </c>
      <c r="L733" s="33">
        <v>136</v>
      </c>
      <c r="M733" s="33">
        <v>226</v>
      </c>
      <c r="N733" s="33" t="s">
        <v>1863</v>
      </c>
      <c r="O733" s="30"/>
      <c r="P733" s="39" t="s">
        <v>37</v>
      </c>
      <c r="Q7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3" s="39">
        <f>IF(выгрузка__22[[#This Row],[Дата регистрации]]="",0,1)</f>
        <v>1</v>
      </c>
      <c r="S733" s="39">
        <f>IF(ISNA(VLOOKUP(выгрузка__22[[#This Row],[ЛС дилера]],'дилеры участники'!A:A,1,0)),0,1)</f>
        <v>1</v>
      </c>
      <c r="T7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3" s="39">
        <f>IF(T733=1,IF(выгрузка__22[[#This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733" s="39" t="s">
        <v>1895</v>
      </c>
      <c r="X7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3" s="48">
        <f>IF(выгрузка__22[[#This Row],[Дата блокировки]]&lt;&gt;"",1,0)</f>
        <v>0</v>
      </c>
    </row>
    <row r="734" spans="1:25" x14ac:dyDescent="0.25">
      <c r="A734" s="30">
        <v>41554.655995370369</v>
      </c>
      <c r="B734" s="46">
        <v>916529</v>
      </c>
      <c r="C734" s="33">
        <v>8544075</v>
      </c>
      <c r="D734" s="30">
        <v>41524.778981481482</v>
      </c>
      <c r="E734" s="33">
        <f>IF(выгрузка__22[[#This Row],[Дата активации]]&lt;&gt;"",MONTH(выгрузка__22[[#This Row],[Дата активации]]),0)</f>
        <v>9</v>
      </c>
      <c r="F734" s="30">
        <v>41546.518587962964</v>
      </c>
      <c r="G734" s="33">
        <v>73902</v>
      </c>
      <c r="H734" s="33" t="s">
        <v>10</v>
      </c>
      <c r="I734" s="39" t="s">
        <v>1927</v>
      </c>
      <c r="J734" s="33" t="s">
        <v>1925</v>
      </c>
      <c r="K734" s="33">
        <v>220</v>
      </c>
      <c r="L734" s="33">
        <v>0</v>
      </c>
      <c r="M734" s="33">
        <v>220</v>
      </c>
      <c r="N734" s="33" t="s">
        <v>1863</v>
      </c>
      <c r="O734" s="30"/>
      <c r="P734" s="39" t="s">
        <v>19</v>
      </c>
      <c r="Q7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4" s="39">
        <f>IF(выгрузка__22[[#This Row],[Дата регистрации]]="",0,1)</f>
        <v>1</v>
      </c>
      <c r="S734" s="39">
        <f>IF(ISNA(VLOOKUP(выгрузка__22[[#This Row],[ЛС дилера]],'дилеры участники'!A:A,1,0)),0,1)</f>
        <v>0</v>
      </c>
      <c r="T7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4" s="39">
        <f>IF(T734=1,IF(выгрузка__22[[#This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34" s="39" t="s">
        <v>1891</v>
      </c>
      <c r="X7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4" s="48">
        <f>IF(выгрузка__22[[#This Row],[Дата блокировки]]&lt;&gt;"",1,0)</f>
        <v>0</v>
      </c>
    </row>
    <row r="735" spans="1:25" x14ac:dyDescent="0.25">
      <c r="A735" s="30">
        <v>41548.5080787037</v>
      </c>
      <c r="B735" s="46">
        <v>910489</v>
      </c>
      <c r="C735" s="33">
        <v>8541606</v>
      </c>
      <c r="D735" s="30">
        <v>41523.473287037035</v>
      </c>
      <c r="E735" s="33">
        <f>IF(выгрузка__22[[#This Row],[Дата активации]]&lt;&gt;"",MONTH(выгрузка__22[[#This Row],[Дата активации]]),0)</f>
        <v>9</v>
      </c>
      <c r="F735" s="30">
        <v>41532.668946759259</v>
      </c>
      <c r="G735" s="33">
        <v>64626</v>
      </c>
      <c r="H735" s="33" t="s">
        <v>10</v>
      </c>
      <c r="I735" s="39" t="s">
        <v>1927</v>
      </c>
      <c r="J735" s="33" t="s">
        <v>1928</v>
      </c>
      <c r="K735" s="33">
        <v>30</v>
      </c>
      <c r="L735" s="33">
        <v>92.02</v>
      </c>
      <c r="M735" s="33">
        <v>122.02</v>
      </c>
      <c r="N735" s="33" t="s">
        <v>1863</v>
      </c>
      <c r="O735" s="30"/>
      <c r="P735" s="39" t="s">
        <v>1882</v>
      </c>
      <c r="Q7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5" s="39">
        <f>IF(выгрузка__22[[#This Row],[Дата регистрации]]="",0,1)</f>
        <v>1</v>
      </c>
      <c r="S735" s="39">
        <f>IF(ISNA(VLOOKUP(выгрузка__22[[#This Row],[ЛС дилера]],'дилеры участники'!A:A,1,0)),0,1)</f>
        <v>0</v>
      </c>
      <c r="T73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35" s="39">
        <f>IF(T735=1,IF(выгрузка__22[[#This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35" s="39" t="s">
        <v>1896</v>
      </c>
      <c r="X7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5" s="48">
        <f>IF(выгрузка__22[[#This Row],[Дата блокировки]]&lt;&gt;"",1,0)</f>
        <v>0</v>
      </c>
    </row>
    <row r="736" spans="1:25" x14ac:dyDescent="0.25">
      <c r="A736" s="30">
        <v>41548.516817129632</v>
      </c>
      <c r="B736" s="46">
        <v>910489</v>
      </c>
      <c r="C736" s="33">
        <v>8541606</v>
      </c>
      <c r="D736" s="30">
        <v>41523.473287037035</v>
      </c>
      <c r="E736" s="33">
        <f>IF(выгрузка__22[[#This Row],[Дата активации]]&lt;&gt;"",MONTH(выгрузка__22[[#This Row],[Дата активации]]),0)</f>
        <v>9</v>
      </c>
      <c r="F736" s="30">
        <v>41532.668946759259</v>
      </c>
      <c r="G736" s="33">
        <v>64626</v>
      </c>
      <c r="H736" s="33" t="s">
        <v>10</v>
      </c>
      <c r="I736" s="39" t="s">
        <v>1927</v>
      </c>
      <c r="J736" s="33" t="s">
        <v>1928</v>
      </c>
      <c r="K736" s="33">
        <v>30</v>
      </c>
      <c r="L736" s="33">
        <v>92.02</v>
      </c>
      <c r="M736" s="33">
        <v>122.02</v>
      </c>
      <c r="N736" s="33" t="s">
        <v>1863</v>
      </c>
      <c r="O736" s="30"/>
      <c r="P736" s="39" t="s">
        <v>1882</v>
      </c>
      <c r="Q7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6" s="39">
        <f>IF(выгрузка__22[[#This Row],[Дата регистрации]]="",0,1)</f>
        <v>1</v>
      </c>
      <c r="S736" s="39">
        <f>IF(ISNA(VLOOKUP(выгрузка__22[[#This Row],[ЛС дилера]],'дилеры участники'!A:A,1,0)),0,1)</f>
        <v>0</v>
      </c>
      <c r="T736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36" s="39">
        <f>IF(T736=1,IF(выгрузка__22[[#This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36" s="39" t="s">
        <v>1896</v>
      </c>
      <c r="X7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6" s="48">
        <f>IF(выгрузка__22[[#This Row],[Дата блокировки]]&lt;&gt;"",1,0)</f>
        <v>0</v>
      </c>
    </row>
    <row r="737" spans="1:25" x14ac:dyDescent="0.25">
      <c r="A737" s="30">
        <v>41548.713194444441</v>
      </c>
      <c r="B737" s="46">
        <v>910482</v>
      </c>
      <c r="C737" s="33">
        <v>8541730</v>
      </c>
      <c r="D737" s="30">
        <v>41522.634618055556</v>
      </c>
      <c r="E737" s="33">
        <f>IF(выгрузка__22[[#This Row],[Дата активации]]&lt;&gt;"",MONTH(выгрузка__22[[#This Row],[Дата активации]]),0)</f>
        <v>9</v>
      </c>
      <c r="F737" s="30">
        <v>41553.596631944441</v>
      </c>
      <c r="G737" s="33">
        <v>64616</v>
      </c>
      <c r="H737" s="33" t="s">
        <v>10</v>
      </c>
      <c r="I737" s="39" t="s">
        <v>1927</v>
      </c>
      <c r="J737" s="33" t="s">
        <v>1933</v>
      </c>
      <c r="K737" s="33">
        <v>150</v>
      </c>
      <c r="L737" s="33">
        <v>0</v>
      </c>
      <c r="M737" s="33">
        <v>149.9999</v>
      </c>
      <c r="N737" s="33" t="s">
        <v>1863</v>
      </c>
      <c r="O737" s="30"/>
      <c r="P737" s="39" t="s">
        <v>1883</v>
      </c>
      <c r="Q7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7" s="39">
        <f>IF(выгрузка__22[[#This Row],[Дата регистрации]]="",0,1)</f>
        <v>1</v>
      </c>
      <c r="S737" s="39">
        <f>IF(ISNA(VLOOKUP(выгрузка__22[[#This Row],[ЛС дилера]],'дилеры участники'!A:A,1,0)),0,1)</f>
        <v>1</v>
      </c>
      <c r="T737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37" s="39">
        <f>IF(T737=1,IF(выгрузка__22[[#This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37" s="39" t="s">
        <v>1897</v>
      </c>
      <c r="X7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7" s="48">
        <f>IF(выгрузка__22[[#This Row],[Дата блокировки]]&lt;&gt;"",1,0)</f>
        <v>0</v>
      </c>
    </row>
    <row r="738" spans="1:25" x14ac:dyDescent="0.25">
      <c r="A738" s="30">
        <v>41548.66814814815</v>
      </c>
      <c r="B738" s="46">
        <v>910476</v>
      </c>
      <c r="C738" s="33">
        <v>8535511</v>
      </c>
      <c r="D738" s="30">
        <v>41521.550347222219</v>
      </c>
      <c r="E738" s="33">
        <f>IF(выгрузка__22[[#This Row],[Дата активации]]&lt;&gt;"",MONTH(выгрузка__22[[#This Row],[Дата активации]]),0)</f>
        <v>9</v>
      </c>
      <c r="F738" s="30">
        <v>41528.628472222219</v>
      </c>
      <c r="G738" s="33">
        <v>79956</v>
      </c>
      <c r="H738" s="33" t="s">
        <v>10</v>
      </c>
      <c r="I738" s="39" t="s">
        <v>1927</v>
      </c>
      <c r="J738" s="33" t="s">
        <v>1925</v>
      </c>
      <c r="K738" s="33">
        <v>220</v>
      </c>
      <c r="L738" s="33">
        <v>0</v>
      </c>
      <c r="M738" s="33">
        <v>220</v>
      </c>
      <c r="N738" s="33" t="s">
        <v>1863</v>
      </c>
      <c r="O738" s="30"/>
      <c r="P738" s="39" t="s">
        <v>19</v>
      </c>
      <c r="Q7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8" s="39">
        <f>IF(выгрузка__22[[#This Row],[Дата регистрации]]="",0,1)</f>
        <v>1</v>
      </c>
      <c r="S738" s="39">
        <f>IF(ISNA(VLOOKUP(выгрузка__22[[#This Row],[ЛС дилера]],'дилеры участники'!A:A,1,0)),0,1)</f>
        <v>1</v>
      </c>
      <c r="T7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8" s="39">
        <f>IF(T738=1,IF(выгрузка__22[[#This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38" s="39" t="s">
        <v>1891</v>
      </c>
      <c r="X7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8" s="48">
        <f>IF(выгрузка__22[[#This Row],[Дата блокировки]]&lt;&gt;"",1,0)</f>
        <v>0</v>
      </c>
    </row>
    <row r="739" spans="1:25" x14ac:dyDescent="0.25">
      <c r="A739" s="30">
        <v>41548.74732638889</v>
      </c>
      <c r="B739" s="46">
        <v>916924</v>
      </c>
      <c r="C739" s="33">
        <v>8526623</v>
      </c>
      <c r="D739" s="30">
        <v>41520.681400462963</v>
      </c>
      <c r="E739" s="33">
        <f>IF(выгрузка__22[[#This Row],[Дата активации]]&lt;&gt;"",MONTH(выгрузка__22[[#This Row],[Дата активации]]),0)</f>
        <v>9</v>
      </c>
      <c r="F739" s="30">
        <v>41527.36613425926</v>
      </c>
      <c r="G739" s="33">
        <v>57078</v>
      </c>
      <c r="H739" s="33" t="s">
        <v>11</v>
      </c>
      <c r="I739" s="39" t="s">
        <v>1927</v>
      </c>
      <c r="J739" s="33" t="s">
        <v>1931</v>
      </c>
      <c r="K739" s="33">
        <v>90</v>
      </c>
      <c r="L739" s="33">
        <v>0</v>
      </c>
      <c r="M739" s="33">
        <v>90</v>
      </c>
      <c r="N739" s="33" t="s">
        <v>1863</v>
      </c>
      <c r="O739" s="30"/>
      <c r="P739" s="39" t="s">
        <v>30</v>
      </c>
      <c r="Q7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39" s="39">
        <f>IF(выгрузка__22[[#This Row],[Дата регистрации]]="",0,1)</f>
        <v>1</v>
      </c>
      <c r="S739" s="39">
        <f>IF(ISNA(VLOOKUP(выгрузка__22[[#This Row],[ЛС дилера]],'дилеры участники'!A:A,1,0)),0,1)</f>
        <v>1</v>
      </c>
      <c r="T7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39" s="39">
        <f>IF(T739=1,IF(выгрузка__22[[#This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39" s="39" t="s">
        <v>1892</v>
      </c>
      <c r="X7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39" s="48">
        <f>IF(выгрузка__22[[#This Row],[Дата блокировки]]&lt;&gt;"",1,0)</f>
        <v>0</v>
      </c>
    </row>
    <row r="740" spans="1:25" x14ac:dyDescent="0.25">
      <c r="A740" s="30">
        <v>41548.751377314817</v>
      </c>
      <c r="B740" s="46">
        <v>916924</v>
      </c>
      <c r="C740" s="33">
        <v>8528022</v>
      </c>
      <c r="D740" s="30">
        <v>41520.672268518516</v>
      </c>
      <c r="E740" s="33">
        <f>IF(выгрузка__22[[#This Row],[Дата активации]]&lt;&gt;"",MONTH(выгрузка__22[[#This Row],[Дата активации]]),0)</f>
        <v>9</v>
      </c>
      <c r="F740" s="30">
        <v>41528.475162037037</v>
      </c>
      <c r="G740" s="33">
        <v>57078</v>
      </c>
      <c r="H740" s="33" t="s">
        <v>11</v>
      </c>
      <c r="I740" s="39" t="s">
        <v>1927</v>
      </c>
      <c r="J740" s="33" t="s">
        <v>1926</v>
      </c>
      <c r="K740" s="33">
        <v>90</v>
      </c>
      <c r="L740" s="33">
        <v>0</v>
      </c>
      <c r="M740" s="33">
        <v>90</v>
      </c>
      <c r="N740" s="33" t="s">
        <v>1863</v>
      </c>
      <c r="O740" s="30"/>
      <c r="P740" s="39" t="s">
        <v>37</v>
      </c>
      <c r="Q7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0" s="39">
        <f>IF(выгрузка__22[[#This Row],[Дата регистрации]]="",0,1)</f>
        <v>1</v>
      </c>
      <c r="S740" s="39">
        <f>IF(ISNA(VLOOKUP(выгрузка__22[[#This Row],[ЛС дилера]],'дилеры участники'!A:A,1,0)),0,1)</f>
        <v>1</v>
      </c>
      <c r="T7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0" s="39">
        <f>IF(T740=1,IF(выгрузка__22[[#This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40" s="39" t="s">
        <v>1895</v>
      </c>
      <c r="X7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0" s="48">
        <f>IF(выгрузка__22[[#This Row],[Дата блокировки]]&lt;&gt;"",1,0)</f>
        <v>0</v>
      </c>
    </row>
    <row r="741" spans="1:25" x14ac:dyDescent="0.25">
      <c r="A741" s="30">
        <v>41548.642638888887</v>
      </c>
      <c r="B741" s="46">
        <v>910452</v>
      </c>
      <c r="C741" s="33">
        <v>8544558</v>
      </c>
      <c r="D741" s="30">
        <v>41520.638275462959</v>
      </c>
      <c r="E741" s="33">
        <f>IF(выгрузка__22[[#This Row],[Дата активации]]&lt;&gt;"",MONTH(выгрузка__22[[#This Row],[Дата активации]]),0)</f>
        <v>9</v>
      </c>
      <c r="F741" s="30">
        <v>41535.462152777778</v>
      </c>
      <c r="G741" s="33">
        <v>64628</v>
      </c>
      <c r="H741" s="33" t="s">
        <v>10</v>
      </c>
      <c r="I741" s="39" t="s">
        <v>1927</v>
      </c>
      <c r="J741" s="33" t="s">
        <v>1925</v>
      </c>
      <c r="K741" s="33">
        <v>30</v>
      </c>
      <c r="L741" s="33">
        <v>250</v>
      </c>
      <c r="M741" s="33">
        <v>280</v>
      </c>
      <c r="N741" s="33" t="s">
        <v>1863</v>
      </c>
      <c r="O741" s="30"/>
      <c r="P741" s="39" t="s">
        <v>19</v>
      </c>
      <c r="Q7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1" s="39">
        <f>IF(выгрузка__22[[#This Row],[Дата регистрации]]="",0,1)</f>
        <v>1</v>
      </c>
      <c r="S741" s="39">
        <f>IF(ISNA(VLOOKUP(выгрузка__22[[#This Row],[ЛС дилера]],'дилеры участники'!A:A,1,0)),0,1)</f>
        <v>0</v>
      </c>
      <c r="T7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1" s="39">
        <f>IF(T741=1,IF(выгрузка__22[[#This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41" s="39" t="s">
        <v>1891</v>
      </c>
      <c r="X7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1" s="48">
        <f>IF(выгрузка__22[[#This Row],[Дата блокировки]]&lt;&gt;"",1,0)</f>
        <v>0</v>
      </c>
    </row>
    <row r="742" spans="1:25" x14ac:dyDescent="0.25">
      <c r="A742" s="30">
        <v>41548.700162037036</v>
      </c>
      <c r="B742" s="46">
        <v>985111</v>
      </c>
      <c r="C742" s="33">
        <v>8545986</v>
      </c>
      <c r="D742" s="30">
        <v>41519.604189814818</v>
      </c>
      <c r="E742" s="33">
        <f>IF(выгрузка__22[[#This Row],[Дата активации]]&lt;&gt;"",MONTH(выгрузка__22[[#This Row],[Дата активации]]),0)</f>
        <v>9</v>
      </c>
      <c r="F742" s="30">
        <v>41525.997870370367</v>
      </c>
      <c r="G742" s="33">
        <v>73902</v>
      </c>
      <c r="H742" s="33" t="s">
        <v>10</v>
      </c>
      <c r="I742" s="39" t="s">
        <v>1927</v>
      </c>
      <c r="J742" s="33" t="s">
        <v>1930</v>
      </c>
      <c r="K742" s="33">
        <v>401</v>
      </c>
      <c r="L742" s="33">
        <v>0</v>
      </c>
      <c r="M742" s="33">
        <v>401</v>
      </c>
      <c r="N742" s="33" t="s">
        <v>1863</v>
      </c>
      <c r="O742" s="30"/>
      <c r="P742" s="39" t="s">
        <v>40</v>
      </c>
      <c r="Q7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2" s="39">
        <f>IF(выгрузка__22[[#This Row],[Дата регистрации]]="",0,1)</f>
        <v>1</v>
      </c>
      <c r="S742" s="39">
        <f>IF(ISNA(VLOOKUP(выгрузка__22[[#This Row],[ЛС дилера]],'дилеры участники'!A:A,1,0)),0,1)</f>
        <v>0</v>
      </c>
      <c r="T7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2" s="39">
        <f>IF(T742=1,IF(выгрузка__22[[#This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42" s="39" t="s">
        <v>1893</v>
      </c>
      <c r="X7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2" s="48">
        <f>IF(выгрузка__22[[#This Row],[Дата блокировки]]&lt;&gt;"",1,0)</f>
        <v>0</v>
      </c>
    </row>
    <row r="743" spans="1:25" x14ac:dyDescent="0.25">
      <c r="A743" s="30">
        <v>41583.889722222222</v>
      </c>
      <c r="B743" s="46">
        <v>910478</v>
      </c>
      <c r="C743" s="33">
        <v>8543467</v>
      </c>
      <c r="D743" s="30">
        <v>41519.550300925926</v>
      </c>
      <c r="E743" s="33">
        <f>IF(выгрузка__22[[#This Row],[Дата активации]]&lt;&gt;"",MONTH(выгрузка__22[[#This Row],[Дата активации]]),0)</f>
        <v>9</v>
      </c>
      <c r="F743" s="30">
        <v>41527.485636574071</v>
      </c>
      <c r="G743" s="33">
        <v>73902</v>
      </c>
      <c r="H743" s="33" t="s">
        <v>10</v>
      </c>
      <c r="I743" s="39" t="s">
        <v>1927</v>
      </c>
      <c r="J743" s="33" t="s">
        <v>1925</v>
      </c>
      <c r="K743" s="33">
        <v>220</v>
      </c>
      <c r="L743" s="33">
        <v>0</v>
      </c>
      <c r="M743" s="33">
        <v>220</v>
      </c>
      <c r="N743" s="33" t="s">
        <v>1863</v>
      </c>
      <c r="O743" s="30"/>
      <c r="P743" s="39" t="s">
        <v>19</v>
      </c>
      <c r="Q7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43" s="39">
        <f>IF(выгрузка__22[[#This Row],[Дата регистрации]]="",0,1)</f>
        <v>1</v>
      </c>
      <c r="S743" s="39">
        <f>IF(ISNA(VLOOKUP(выгрузка__22[[#This Row],[ЛС дилера]],'дилеры участники'!A:A,1,0)),0,1)</f>
        <v>0</v>
      </c>
      <c r="T7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3" s="39">
        <f>IF(T743=1,IF(выгрузка__22[[#This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43" s="39" t="s">
        <v>1891</v>
      </c>
      <c r="X7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3" s="48">
        <f>IF(выгрузка__22[[#This Row],[Дата блокировки]]&lt;&gt;"",1,0)</f>
        <v>0</v>
      </c>
    </row>
    <row r="744" spans="1:25" x14ac:dyDescent="0.25">
      <c r="A744" s="30">
        <v>41548.637245370373</v>
      </c>
      <c r="B744" s="46">
        <v>910451</v>
      </c>
      <c r="C744" s="33">
        <v>8544493</v>
      </c>
      <c r="D744" s="30">
        <v>41519.105532407404</v>
      </c>
      <c r="E744" s="33">
        <f>IF(выгрузка__22[[#This Row],[Дата активации]]&lt;&gt;"",MONTH(выгрузка__22[[#This Row],[Дата активации]]),0)</f>
        <v>9</v>
      </c>
      <c r="F744" s="30">
        <v>41535.462731481479</v>
      </c>
      <c r="G744" s="33">
        <v>64628</v>
      </c>
      <c r="H744" s="33" t="s">
        <v>10</v>
      </c>
      <c r="I744" s="39" t="s">
        <v>1927</v>
      </c>
      <c r="J744" s="33" t="s">
        <v>1925</v>
      </c>
      <c r="K744" s="33">
        <v>30</v>
      </c>
      <c r="L744" s="33">
        <v>450</v>
      </c>
      <c r="M744" s="33">
        <v>480</v>
      </c>
      <c r="N744" s="33" t="s">
        <v>1863</v>
      </c>
      <c r="O744" s="30"/>
      <c r="P744" s="39" t="s">
        <v>19</v>
      </c>
      <c r="Q7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4" s="39">
        <f>IF(выгрузка__22[[#This Row],[Дата регистрации]]="",0,1)</f>
        <v>1</v>
      </c>
      <c r="S744" s="39">
        <f>IF(ISNA(VLOOKUP(выгрузка__22[[#This Row],[ЛС дилера]],'дилеры участники'!A:A,1,0)),0,1)</f>
        <v>0</v>
      </c>
      <c r="T7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4" s="39">
        <f>IF(T744=1,IF(выгрузка__22[[#This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44" s="39" t="s">
        <v>1891</v>
      </c>
      <c r="X7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4" s="48">
        <f>IF(выгрузка__22[[#This Row],[Дата блокировки]]&lt;&gt;"",1,0)</f>
        <v>0</v>
      </c>
    </row>
    <row r="745" spans="1:25" x14ac:dyDescent="0.25">
      <c r="A745" s="30">
        <v>41556.435856481483</v>
      </c>
      <c r="B745" s="46">
        <v>915363</v>
      </c>
      <c r="C745" s="33">
        <v>8540158</v>
      </c>
      <c r="D745" s="30">
        <v>41518.90351851852</v>
      </c>
      <c r="E745" s="33">
        <f>IF(выгрузка__22[[#This Row],[Дата активации]]&lt;&gt;"",MONTH(выгрузка__22[[#This Row],[Дата активации]]),0)</f>
        <v>9</v>
      </c>
      <c r="F745" s="30">
        <v>41532.855173611111</v>
      </c>
      <c r="G745" s="33">
        <v>64616</v>
      </c>
      <c r="H745" s="33" t="s">
        <v>10</v>
      </c>
      <c r="I745" s="39" t="s">
        <v>1927</v>
      </c>
      <c r="J745" s="33" t="s">
        <v>1925</v>
      </c>
      <c r="K745" s="33">
        <v>30</v>
      </c>
      <c r="L745" s="33">
        <v>38</v>
      </c>
      <c r="M745" s="33">
        <v>68</v>
      </c>
      <c r="N745" s="33" t="s">
        <v>1863</v>
      </c>
      <c r="O745" s="30"/>
      <c r="P745" s="39" t="s">
        <v>19</v>
      </c>
      <c r="Q7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5" s="39">
        <f>IF(выгрузка__22[[#This Row],[Дата регистрации]]="",0,1)</f>
        <v>1</v>
      </c>
      <c r="S745" s="39">
        <f>IF(ISNA(VLOOKUP(выгрузка__22[[#This Row],[ЛС дилера]],'дилеры участники'!A:A,1,0)),0,1)</f>
        <v>1</v>
      </c>
      <c r="T7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5" s="39">
        <f>IF(T745=1,IF(выгрузка__22[[#This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45" s="39" t="s">
        <v>1891</v>
      </c>
      <c r="X7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5" s="48">
        <f>IF(выгрузка__22[[#This Row],[Дата блокировки]]&lt;&gt;"",1,0)</f>
        <v>0</v>
      </c>
    </row>
    <row r="746" spans="1:25" x14ac:dyDescent="0.25">
      <c r="A746" s="30">
        <v>41556.43613425926</v>
      </c>
      <c r="B746" s="46">
        <v>915363</v>
      </c>
      <c r="C746" s="33">
        <v>8540160</v>
      </c>
      <c r="D746" s="30">
        <v>41518.864965277775</v>
      </c>
      <c r="E746" s="33">
        <f>IF(выгрузка__22[[#This Row],[Дата активации]]&lt;&gt;"",MONTH(выгрузка__22[[#This Row],[Дата активации]]),0)</f>
        <v>9</v>
      </c>
      <c r="F746" s="30">
        <v>41532.859386574077</v>
      </c>
      <c r="G746" s="33">
        <v>64616</v>
      </c>
      <c r="H746" s="33" t="s">
        <v>10</v>
      </c>
      <c r="I746" s="39" t="s">
        <v>1927</v>
      </c>
      <c r="J746" s="33" t="s">
        <v>1925</v>
      </c>
      <c r="K746" s="33">
        <v>30</v>
      </c>
      <c r="L746" s="33">
        <v>0</v>
      </c>
      <c r="M746" s="33">
        <v>30</v>
      </c>
      <c r="N746" s="33" t="s">
        <v>1863</v>
      </c>
      <c r="O746" s="30"/>
      <c r="P746" s="39" t="s">
        <v>19</v>
      </c>
      <c r="Q7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6" s="39">
        <f>IF(выгрузка__22[[#This Row],[Дата регистрации]]="",0,1)</f>
        <v>1</v>
      </c>
      <c r="S746" s="39">
        <f>IF(ISNA(VLOOKUP(выгрузка__22[[#This Row],[ЛС дилера]],'дилеры участники'!A:A,1,0)),0,1)</f>
        <v>1</v>
      </c>
      <c r="T7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46" s="39">
        <f>IF(T746=1,IF(выгрузка__22[[#This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46" s="39" t="s">
        <v>1891</v>
      </c>
      <c r="X7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6" s="48">
        <f>IF(выгрузка__22[[#This Row],[Дата блокировки]]&lt;&gt;"",1,0)</f>
        <v>0</v>
      </c>
    </row>
    <row r="747" spans="1:25" x14ac:dyDescent="0.25">
      <c r="A747" s="30">
        <v>41548.444548611114</v>
      </c>
      <c r="B747" s="46">
        <v>910485</v>
      </c>
      <c r="C747" s="33">
        <v>1753108</v>
      </c>
      <c r="D747" s="30">
        <v>41518.841504629629</v>
      </c>
      <c r="E747" s="33">
        <f>IF(выгрузка__22[[#This Row],[Дата активации]]&lt;&gt;"",MONTH(выгрузка__22[[#This Row],[Дата активации]]),0)</f>
        <v>9</v>
      </c>
      <c r="F747" s="30">
        <v>41533.687916666669</v>
      </c>
      <c r="G747" s="33">
        <v>64628</v>
      </c>
      <c r="H747" s="33" t="s">
        <v>10</v>
      </c>
      <c r="I747" s="39" t="s">
        <v>1927</v>
      </c>
      <c r="J747" s="33" t="s">
        <v>1928</v>
      </c>
      <c r="K747" s="33">
        <v>1</v>
      </c>
      <c r="L747" s="33">
        <v>0</v>
      </c>
      <c r="M747" s="33">
        <v>1</v>
      </c>
      <c r="N747" s="33" t="s">
        <v>1863</v>
      </c>
      <c r="O747" s="30"/>
      <c r="P747" s="39" t="s">
        <v>1882</v>
      </c>
      <c r="Q7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7" s="39">
        <f>IF(выгрузка__22[[#This Row],[Дата регистрации]]="",0,1)</f>
        <v>1</v>
      </c>
      <c r="S747" s="39">
        <f>IF(ISNA(VLOOKUP(выгрузка__22[[#This Row],[ЛС дилера]],'дилеры участники'!A:A,1,0)),0,1)</f>
        <v>0</v>
      </c>
      <c r="T747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47" s="39">
        <f>IF(T747=1,IF(выгрузка__22[[#This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47" s="39" t="s">
        <v>1896</v>
      </c>
      <c r="X7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7" s="48">
        <f>IF(выгрузка__22[[#This Row],[Дата блокировки]]&lt;&gt;"",1,0)</f>
        <v>0</v>
      </c>
    </row>
    <row r="748" spans="1:25" x14ac:dyDescent="0.25">
      <c r="A748" s="30">
        <v>41552.692604166667</v>
      </c>
      <c r="B748" s="46">
        <v>910485</v>
      </c>
      <c r="C748" s="33">
        <v>1753108</v>
      </c>
      <c r="D748" s="30">
        <v>41518.841504629629</v>
      </c>
      <c r="E748" s="33">
        <f>IF(выгрузка__22[[#This Row],[Дата активации]]&lt;&gt;"",MONTH(выгрузка__22[[#This Row],[Дата активации]]),0)</f>
        <v>9</v>
      </c>
      <c r="F748" s="30">
        <v>41533.687916666669</v>
      </c>
      <c r="G748" s="33">
        <v>64628</v>
      </c>
      <c r="H748" s="33" t="s">
        <v>10</v>
      </c>
      <c r="I748" s="39" t="s">
        <v>1927</v>
      </c>
      <c r="J748" s="33" t="s">
        <v>1928</v>
      </c>
      <c r="K748" s="33">
        <v>1</v>
      </c>
      <c r="L748" s="33">
        <v>0</v>
      </c>
      <c r="M748" s="33">
        <v>1</v>
      </c>
      <c r="N748" s="33" t="s">
        <v>1863</v>
      </c>
      <c r="O748" s="30"/>
      <c r="P748" s="39" t="s">
        <v>1882</v>
      </c>
      <c r="Q7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8" s="39">
        <f>IF(выгрузка__22[[#This Row],[Дата регистрации]]="",0,1)</f>
        <v>1</v>
      </c>
      <c r="S748" s="39">
        <f>IF(ISNA(VLOOKUP(выгрузка__22[[#This Row],[ЛС дилера]],'дилеры участники'!A:A,1,0)),0,1)</f>
        <v>0</v>
      </c>
      <c r="T74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48" s="39">
        <f>IF(T748=1,IF(выгрузка__22[[#This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48" s="39" t="s">
        <v>1896</v>
      </c>
      <c r="X7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8" s="48">
        <f>IF(выгрузка__22[[#This Row],[Дата блокировки]]&lt;&gt;"",1,0)</f>
        <v>0</v>
      </c>
    </row>
    <row r="749" spans="1:25" x14ac:dyDescent="0.25">
      <c r="A749" s="30">
        <v>41548.989131944443</v>
      </c>
      <c r="B749" s="46">
        <v>916191</v>
      </c>
      <c r="C749" s="33">
        <v>8527553</v>
      </c>
      <c r="D749" s="30">
        <v>41518.700289351851</v>
      </c>
      <c r="E749" s="33">
        <f>IF(выгрузка__22[[#This Row],[Дата активации]]&lt;&gt;"",MONTH(выгрузка__22[[#This Row],[Дата активации]]),0)</f>
        <v>9</v>
      </c>
      <c r="F749" s="30">
        <v>41546.477824074071</v>
      </c>
      <c r="G749" s="33">
        <v>64616</v>
      </c>
      <c r="H749" s="33" t="s">
        <v>10</v>
      </c>
      <c r="I749" s="39" t="s">
        <v>1927</v>
      </c>
      <c r="J749" s="33" t="s">
        <v>1933</v>
      </c>
      <c r="K749" s="33">
        <v>30</v>
      </c>
      <c r="L749" s="33">
        <v>0</v>
      </c>
      <c r="M749" s="33">
        <v>30</v>
      </c>
      <c r="N749" s="33" t="s">
        <v>1863</v>
      </c>
      <c r="O749" s="30"/>
      <c r="P749" s="39" t="s">
        <v>1883</v>
      </c>
      <c r="Q7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49" s="39">
        <f>IF(выгрузка__22[[#This Row],[Дата регистрации]]="",0,1)</f>
        <v>1</v>
      </c>
      <c r="S749" s="39">
        <f>IF(ISNA(VLOOKUP(выгрузка__22[[#This Row],[ЛС дилера]],'дилеры участники'!A:A,1,0)),0,1)</f>
        <v>1</v>
      </c>
      <c r="T74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49" s="39">
        <f>IF(T749=1,IF(выгрузка__22[[#This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49" s="39" t="s">
        <v>1897</v>
      </c>
      <c r="X7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49" s="48">
        <f>IF(выгрузка__22[[#This Row],[Дата блокировки]]&lt;&gt;"",1,0)</f>
        <v>0</v>
      </c>
    </row>
    <row r="750" spans="1:25" x14ac:dyDescent="0.25">
      <c r="A750" s="30">
        <v>41548.411261574074</v>
      </c>
      <c r="B750" s="46">
        <v>916105</v>
      </c>
      <c r="C750" s="33">
        <v>8545349</v>
      </c>
      <c r="D750" s="30">
        <v>41515.771412037036</v>
      </c>
      <c r="E750" s="33">
        <f>IF(выгрузка__22[[#This Row],[Дата активации]]&lt;&gt;"",MONTH(выгрузка__22[[#This Row],[Дата активации]]),0)</f>
        <v>8</v>
      </c>
      <c r="F750" s="30">
        <v>41526.539398148147</v>
      </c>
      <c r="G750" s="33">
        <v>64626</v>
      </c>
      <c r="H750" s="33" t="s">
        <v>10</v>
      </c>
      <c r="I750" s="39" t="s">
        <v>1927</v>
      </c>
      <c r="J750" s="33" t="s">
        <v>1925</v>
      </c>
      <c r="K750" s="33">
        <v>30</v>
      </c>
      <c r="L750" s="33">
        <v>237.5</v>
      </c>
      <c r="M750" s="33">
        <v>267.5</v>
      </c>
      <c r="N750" s="33" t="s">
        <v>1863</v>
      </c>
      <c r="O750" s="30"/>
      <c r="P750" s="39" t="s">
        <v>19</v>
      </c>
      <c r="Q7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0" s="39">
        <f>IF(выгрузка__22[[#This Row],[Дата регистрации]]="",0,1)</f>
        <v>1</v>
      </c>
      <c r="S750" s="39">
        <f>IF(ISNA(VLOOKUP(выгрузка__22[[#This Row],[ЛС дилера]],'дилеры участники'!A:A,1,0)),0,1)</f>
        <v>0</v>
      </c>
      <c r="T7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0" s="39">
        <f>IF(T750=1,IF(выгрузка__22[[#This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50" s="39" t="s">
        <v>1891</v>
      </c>
      <c r="X7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0" s="48">
        <f>IF(выгрузка__22[[#This Row],[Дата блокировки]]&lt;&gt;"",1,0)</f>
        <v>0</v>
      </c>
    </row>
    <row r="751" spans="1:25" x14ac:dyDescent="0.25">
      <c r="A751" s="30">
        <v>41556.500208333331</v>
      </c>
      <c r="B751" s="46">
        <v>915363</v>
      </c>
      <c r="C751" s="33">
        <v>8540159</v>
      </c>
      <c r="D751" s="30">
        <v>41515.683136574073</v>
      </c>
      <c r="E751" s="33">
        <f>IF(выгрузка__22[[#This Row],[Дата активации]]&lt;&gt;"",MONTH(выгрузка__22[[#This Row],[Дата активации]]),0)</f>
        <v>8</v>
      </c>
      <c r="F751" s="30">
        <v>41532.876388888886</v>
      </c>
      <c r="G751" s="33">
        <v>64616</v>
      </c>
      <c r="H751" s="33" t="s">
        <v>10</v>
      </c>
      <c r="I751" s="39" t="s">
        <v>1927</v>
      </c>
      <c r="J751" s="33" t="s">
        <v>1929</v>
      </c>
      <c r="K751" s="33">
        <v>30</v>
      </c>
      <c r="L751" s="33">
        <v>300.7</v>
      </c>
      <c r="M751" s="33">
        <v>330.7</v>
      </c>
      <c r="N751" s="33" t="s">
        <v>1863</v>
      </c>
      <c r="O751" s="30"/>
      <c r="P751" s="39" t="s">
        <v>14</v>
      </c>
      <c r="Q7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1" s="39">
        <f>IF(выгрузка__22[[#This Row],[Дата регистрации]]="",0,1)</f>
        <v>1</v>
      </c>
      <c r="S751" s="39">
        <f>IF(ISNA(VLOOKUP(выгрузка__22[[#This Row],[ЛС дилера]],'дилеры участники'!A:A,1,0)),0,1)</f>
        <v>1</v>
      </c>
      <c r="T7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1" s="39">
        <f>IF(T751=1,IF(выгрузка__22[[#This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751" s="39" t="s">
        <v>1894</v>
      </c>
      <c r="X7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1" s="48">
        <f>IF(выгрузка__22[[#This Row],[Дата блокировки]]&lt;&gt;"",1,0)</f>
        <v>0</v>
      </c>
    </row>
    <row r="752" spans="1:25" x14ac:dyDescent="0.25">
      <c r="A752" s="30">
        <v>41548.747812499998</v>
      </c>
      <c r="B752" s="46">
        <v>916924</v>
      </c>
      <c r="C752" s="33">
        <v>8528011</v>
      </c>
      <c r="D752" s="30">
        <v>41515.618726851855</v>
      </c>
      <c r="E752" s="33">
        <f>IF(выгрузка__22[[#This Row],[Дата активации]]&lt;&gt;"",MONTH(выгрузка__22[[#This Row],[Дата активации]]),0)</f>
        <v>8</v>
      </c>
      <c r="F752" s="30">
        <v>41527.370810185188</v>
      </c>
      <c r="G752" s="33">
        <v>57078</v>
      </c>
      <c r="H752" s="33" t="s">
        <v>11</v>
      </c>
      <c r="I752" s="39" t="s">
        <v>1927</v>
      </c>
      <c r="J752" s="33" t="s">
        <v>1926</v>
      </c>
      <c r="K752" s="33">
        <v>90</v>
      </c>
      <c r="L752" s="33">
        <v>0</v>
      </c>
      <c r="M752" s="33">
        <v>90</v>
      </c>
      <c r="N752" s="33" t="s">
        <v>1863</v>
      </c>
      <c r="O752" s="30"/>
      <c r="P752" s="39" t="s">
        <v>37</v>
      </c>
      <c r="Q7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2" s="39">
        <f>IF(выгрузка__22[[#This Row],[Дата регистрации]]="",0,1)</f>
        <v>1</v>
      </c>
      <c r="S752" s="39">
        <f>IF(ISNA(VLOOKUP(выгрузка__22[[#This Row],[ЛС дилера]],'дилеры участники'!A:A,1,0)),0,1)</f>
        <v>1</v>
      </c>
      <c r="T7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2" s="39">
        <f>IF(T752=1,IF(выгрузка__22[[#This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52" s="39" t="s">
        <v>1895</v>
      </c>
      <c r="X7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2" s="48">
        <f>IF(выгрузка__22[[#This Row],[Дата блокировки]]&lt;&gt;"",1,0)</f>
        <v>0</v>
      </c>
    </row>
    <row r="753" spans="1:25" x14ac:dyDescent="0.25">
      <c r="A753" s="30">
        <v>41548.509004629632</v>
      </c>
      <c r="B753" s="46">
        <v>910489</v>
      </c>
      <c r="C753" s="33">
        <v>8543618</v>
      </c>
      <c r="D753" s="30">
        <v>41514.572974537034</v>
      </c>
      <c r="E753" s="33">
        <f>IF(выгрузка__22[[#This Row],[Дата активации]]&lt;&gt;"",MONTH(выгрузка__22[[#This Row],[Дата активации]]),0)</f>
        <v>8</v>
      </c>
      <c r="F753" s="30">
        <v>41526.219317129631</v>
      </c>
      <c r="G753" s="33">
        <v>64626</v>
      </c>
      <c r="H753" s="33" t="s">
        <v>10</v>
      </c>
      <c r="I753" s="39" t="s">
        <v>1927</v>
      </c>
      <c r="J753" s="33" t="s">
        <v>1931</v>
      </c>
      <c r="K753" s="33">
        <v>30</v>
      </c>
      <c r="L753" s="33">
        <v>0</v>
      </c>
      <c r="M753" s="33">
        <v>30</v>
      </c>
      <c r="N753" s="33" t="s">
        <v>1863</v>
      </c>
      <c r="O753" s="30"/>
      <c r="P753" s="39" t="s">
        <v>30</v>
      </c>
      <c r="Q7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3" s="39">
        <f>IF(выгрузка__22[[#This Row],[Дата регистрации]]="",0,1)</f>
        <v>1</v>
      </c>
      <c r="S753" s="39">
        <f>IF(ISNA(VLOOKUP(выгрузка__22[[#This Row],[ЛС дилера]],'дилеры участники'!A:A,1,0)),0,1)</f>
        <v>0</v>
      </c>
      <c r="T7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3" s="39">
        <f>IF(T753=1,IF(выгрузка__22[[#This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53" s="39" t="s">
        <v>1892</v>
      </c>
      <c r="X7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3" s="48">
        <f>IF(выгрузка__22[[#This Row],[Дата блокировки]]&lt;&gt;"",1,0)</f>
        <v>0</v>
      </c>
    </row>
    <row r="754" spans="1:25" x14ac:dyDescent="0.25">
      <c r="A754" s="30">
        <v>41556.499907407408</v>
      </c>
      <c r="B754" s="46">
        <v>915363</v>
      </c>
      <c r="C754" s="33">
        <v>8540158</v>
      </c>
      <c r="D754" s="30">
        <v>41512.77380787037</v>
      </c>
      <c r="E754" s="33">
        <f>IF(выгрузка__22[[#This Row],[Дата активации]]&lt;&gt;"",MONTH(выгрузка__22[[#This Row],[Дата активации]]),0)</f>
        <v>8</v>
      </c>
      <c r="F754" s="30">
        <v>41532.83148148148</v>
      </c>
      <c r="G754" s="33">
        <v>64616</v>
      </c>
      <c r="H754" s="33" t="s">
        <v>10</v>
      </c>
      <c r="I754" s="39" t="s">
        <v>1927</v>
      </c>
      <c r="J754" s="33" t="s">
        <v>1925</v>
      </c>
      <c r="K754" s="33">
        <v>30</v>
      </c>
      <c r="L754" s="33">
        <v>145</v>
      </c>
      <c r="M754" s="33">
        <v>175</v>
      </c>
      <c r="N754" s="33" t="s">
        <v>1863</v>
      </c>
      <c r="O754" s="30"/>
      <c r="P754" s="39" t="s">
        <v>19</v>
      </c>
      <c r="Q7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4" s="39">
        <f>IF(выгрузка__22[[#This Row],[Дата регистрации]]="",0,1)</f>
        <v>1</v>
      </c>
      <c r="S754" s="39">
        <f>IF(ISNA(VLOOKUP(выгрузка__22[[#This Row],[ЛС дилера]],'дилеры участники'!A:A,1,0)),0,1)</f>
        <v>1</v>
      </c>
      <c r="T7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4" s="39">
        <f>IF(T754=1,IF(выгрузка__22[[#This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754" s="39" t="s">
        <v>1891</v>
      </c>
      <c r="X7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4" s="48">
        <f>IF(выгрузка__22[[#This Row],[Дата блокировки]]&lt;&gt;"",1,0)</f>
        <v>0</v>
      </c>
    </row>
    <row r="755" spans="1:25" x14ac:dyDescent="0.25">
      <c r="A755" s="30">
        <v>41556.500497685185</v>
      </c>
      <c r="B755" s="46">
        <v>915363</v>
      </c>
      <c r="C755" s="33">
        <v>8540161</v>
      </c>
      <c r="D755" s="30">
        <v>41501.871087962965</v>
      </c>
      <c r="E755" s="33">
        <f>IF(выгрузка__22[[#This Row],[Дата активации]]&lt;&gt;"",MONTH(выгрузка__22[[#This Row],[Дата активации]]),0)</f>
        <v>8</v>
      </c>
      <c r="F755" s="30">
        <v>41532.939895833333</v>
      </c>
      <c r="G755" s="33">
        <v>64616</v>
      </c>
      <c r="H755" s="33" t="s">
        <v>10</v>
      </c>
      <c r="I755" s="39" t="s">
        <v>1927</v>
      </c>
      <c r="J755" s="33" t="s">
        <v>1925</v>
      </c>
      <c r="K755" s="33">
        <v>30</v>
      </c>
      <c r="L755" s="33">
        <v>0</v>
      </c>
      <c r="M755" s="33">
        <v>30</v>
      </c>
      <c r="N755" s="33" t="s">
        <v>1863</v>
      </c>
      <c r="O755" s="30"/>
      <c r="P755" s="39" t="s">
        <v>19</v>
      </c>
      <c r="Q7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5" s="39">
        <f>IF(выгрузка__22[[#This Row],[Дата регистрации]]="",0,1)</f>
        <v>1</v>
      </c>
      <c r="S755" s="39">
        <f>IF(ISNA(VLOOKUP(выгрузка__22[[#This Row],[ЛС дилера]],'дилеры участники'!A:A,1,0)),0,1)</f>
        <v>1</v>
      </c>
      <c r="T7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5" s="39">
        <f>IF(T755=1,IF(выгрузка__22[[#This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55" s="39" t="s">
        <v>1891</v>
      </c>
      <c r="X7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5" s="48">
        <f>IF(выгрузка__22[[#This Row],[Дата блокировки]]&lt;&gt;"",1,0)</f>
        <v>0</v>
      </c>
    </row>
    <row r="756" spans="1:25" x14ac:dyDescent="0.25">
      <c r="A756" s="30">
        <v>41548.750231481485</v>
      </c>
      <c r="B756" s="46">
        <v>916924</v>
      </c>
      <c r="C756" s="33">
        <v>8528012</v>
      </c>
      <c r="D756" s="30">
        <v>41499.687557870369</v>
      </c>
      <c r="E756" s="33">
        <f>IF(выгрузка__22[[#This Row],[Дата активации]]&lt;&gt;"",MONTH(выгрузка__22[[#This Row],[Дата активации]]),0)</f>
        <v>8</v>
      </c>
      <c r="F756" s="30">
        <v>41527.388796296298</v>
      </c>
      <c r="G756" s="33">
        <v>57078</v>
      </c>
      <c r="H756" s="33" t="s">
        <v>11</v>
      </c>
      <c r="I756" s="39" t="s">
        <v>1927</v>
      </c>
      <c r="J756" s="33" t="s">
        <v>1926</v>
      </c>
      <c r="K756" s="33">
        <v>90</v>
      </c>
      <c r="L756" s="33">
        <v>0</v>
      </c>
      <c r="M756" s="33">
        <v>90</v>
      </c>
      <c r="N756" s="33" t="s">
        <v>1863</v>
      </c>
      <c r="O756" s="30"/>
      <c r="P756" s="39" t="s">
        <v>37</v>
      </c>
      <c r="Q7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6" s="39">
        <f>IF(выгрузка__22[[#This Row],[Дата регистрации]]="",0,1)</f>
        <v>1</v>
      </c>
      <c r="S756" s="39">
        <f>IF(ISNA(VLOOKUP(выгрузка__22[[#This Row],[ЛС дилера]],'дилеры участники'!A:A,1,0)),0,1)</f>
        <v>1</v>
      </c>
      <c r="T7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6" s="39">
        <f>IF(T756=1,IF(выгрузка__22[[#This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56" s="39" t="s">
        <v>1895</v>
      </c>
      <c r="X7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6" s="48">
        <f>IF(выгрузка__22[[#This Row],[Дата блокировки]]&lt;&gt;"",1,0)</f>
        <v>0</v>
      </c>
    </row>
    <row r="757" spans="1:25" x14ac:dyDescent="0.25">
      <c r="A757" s="30">
        <v>41556.499745370369</v>
      </c>
      <c r="B757" s="46">
        <v>915363</v>
      </c>
      <c r="C757" s="33">
        <v>8540157</v>
      </c>
      <c r="D757" s="30">
        <v>41497.747858796298</v>
      </c>
      <c r="E757" s="33">
        <f>IF(выгрузка__22[[#This Row],[Дата активации]]&lt;&gt;"",MONTH(выгрузка__22[[#This Row],[Дата активации]]),0)</f>
        <v>8</v>
      </c>
      <c r="F757" s="30">
        <v>41515.85050925926</v>
      </c>
      <c r="G757" s="33">
        <v>64616</v>
      </c>
      <c r="H757" s="33" t="s">
        <v>10</v>
      </c>
      <c r="I757" s="39" t="s">
        <v>1927</v>
      </c>
      <c r="J757" s="33" t="s">
        <v>1925</v>
      </c>
      <c r="K757" s="33">
        <v>30</v>
      </c>
      <c r="L757" s="33">
        <v>332.55</v>
      </c>
      <c r="M757" s="33">
        <v>362.55</v>
      </c>
      <c r="N757" s="33" t="s">
        <v>1863</v>
      </c>
      <c r="O757" s="30"/>
      <c r="P757" s="39" t="s">
        <v>19</v>
      </c>
      <c r="Q7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7" s="39">
        <f>IF(выгрузка__22[[#This Row],[Дата регистрации]]="",0,1)</f>
        <v>1</v>
      </c>
      <c r="S757" s="39">
        <f>IF(ISNA(VLOOKUP(выгрузка__22[[#This Row],[ЛС дилера]],'дилеры участники'!A:A,1,0)),0,1)</f>
        <v>1</v>
      </c>
      <c r="T7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7" s="39">
        <f>IF(T757=1,IF(выгрузка__22[[#This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57" s="39" t="s">
        <v>1891</v>
      </c>
      <c r="X7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7" s="48">
        <f>IF(выгрузка__22[[#This Row],[Дата блокировки]]&lt;&gt;"",1,0)</f>
        <v>0</v>
      </c>
    </row>
    <row r="758" spans="1:25" x14ac:dyDescent="0.25">
      <c r="A758" s="30">
        <v>41556.5000462963</v>
      </c>
      <c r="B758" s="46">
        <v>915363</v>
      </c>
      <c r="C758" s="33">
        <v>8540159</v>
      </c>
      <c r="D758" s="30">
        <v>41497.500416666669</v>
      </c>
      <c r="E758" s="33">
        <f>IF(выгрузка__22[[#This Row],[Дата активации]]&lt;&gt;"",MONTH(выгрузка__22[[#This Row],[Дата активации]]),0)</f>
        <v>8</v>
      </c>
      <c r="F758" s="30">
        <v>41514.646423611113</v>
      </c>
      <c r="G758" s="33">
        <v>64616</v>
      </c>
      <c r="H758" s="33" t="s">
        <v>10</v>
      </c>
      <c r="I758" s="39" t="s">
        <v>1927</v>
      </c>
      <c r="J758" s="33" t="s">
        <v>1925</v>
      </c>
      <c r="K758" s="33">
        <v>30</v>
      </c>
      <c r="L758" s="33">
        <v>200</v>
      </c>
      <c r="M758" s="33">
        <v>230</v>
      </c>
      <c r="N758" s="33" t="s">
        <v>1863</v>
      </c>
      <c r="O758" s="30"/>
      <c r="P758" s="39" t="s">
        <v>19</v>
      </c>
      <c r="Q7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8" s="39">
        <f>IF(выгрузка__22[[#This Row],[Дата регистрации]]="",0,1)</f>
        <v>1</v>
      </c>
      <c r="S758" s="39">
        <f>IF(ISNA(VLOOKUP(выгрузка__22[[#This Row],[ЛС дилера]],'дилеры участники'!A:A,1,0)),0,1)</f>
        <v>1</v>
      </c>
      <c r="T7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8" s="39">
        <f>IF(T758=1,IF(выгрузка__22[[#This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58" s="39" t="s">
        <v>1891</v>
      </c>
      <c r="X7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8" s="48">
        <f>IF(выгрузка__22[[#This Row],[Дата блокировки]]&lt;&gt;"",1,0)</f>
        <v>0</v>
      </c>
    </row>
    <row r="759" spans="1:25" x14ac:dyDescent="0.25">
      <c r="A759" s="30">
        <v>41556.499594907407</v>
      </c>
      <c r="B759" s="46">
        <v>915363</v>
      </c>
      <c r="C759" s="33">
        <v>8520890</v>
      </c>
      <c r="D759" s="30">
        <v>41493.508344907408</v>
      </c>
      <c r="E759" s="33">
        <f>IF(выгрузка__22[[#This Row],[Дата активации]]&lt;&gt;"",MONTH(выгрузка__22[[#This Row],[Дата активации]]),0)</f>
        <v>8</v>
      </c>
      <c r="F759" s="30">
        <v>41513.510810185187</v>
      </c>
      <c r="G759" s="33">
        <v>64616</v>
      </c>
      <c r="H759" s="33" t="s">
        <v>10</v>
      </c>
      <c r="I759" s="39" t="s">
        <v>1927</v>
      </c>
      <c r="J759" s="33" t="s">
        <v>1925</v>
      </c>
      <c r="K759" s="33">
        <v>30</v>
      </c>
      <c r="L759" s="33">
        <v>273.02999999999997</v>
      </c>
      <c r="M759" s="33">
        <v>303.02999999999997</v>
      </c>
      <c r="N759" s="33" t="s">
        <v>1863</v>
      </c>
      <c r="O759" s="30"/>
      <c r="P759" s="39" t="s">
        <v>19</v>
      </c>
      <c r="Q7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59" s="39">
        <f>IF(выгрузка__22[[#This Row],[Дата регистрации]]="",0,1)</f>
        <v>1</v>
      </c>
      <c r="S759" s="39">
        <f>IF(ISNA(VLOOKUP(выгрузка__22[[#This Row],[ЛС дилера]],'дилеры участники'!A:A,1,0)),0,1)</f>
        <v>1</v>
      </c>
      <c r="T7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59" s="39">
        <f>IF(T759=1,IF(выгрузка__22[[#This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59" s="39" t="s">
        <v>1891</v>
      </c>
      <c r="X7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59" s="48">
        <f>IF(выгрузка__22[[#This Row],[Дата блокировки]]&lt;&gt;"",1,0)</f>
        <v>0</v>
      </c>
    </row>
    <row r="760" spans="1:25" x14ac:dyDescent="0.25">
      <c r="A760" s="30">
        <v>41556.500381944446</v>
      </c>
      <c r="B760" s="46">
        <v>915363</v>
      </c>
      <c r="C760" s="33">
        <v>8540159</v>
      </c>
      <c r="D760" s="30">
        <v>41488.558437500003</v>
      </c>
      <c r="E760" s="33">
        <f>IF(выгрузка__22[[#This Row],[Дата активации]]&lt;&gt;"",MONTH(выгрузка__22[[#This Row],[Дата активации]]),0)</f>
        <v>8</v>
      </c>
      <c r="F760" s="30">
        <v>41496.614675925928</v>
      </c>
      <c r="G760" s="33">
        <v>64616</v>
      </c>
      <c r="H760" s="33" t="s">
        <v>10</v>
      </c>
      <c r="I760" s="39" t="s">
        <v>1927</v>
      </c>
      <c r="J760" s="33" t="s">
        <v>1925</v>
      </c>
      <c r="K760" s="33">
        <v>30</v>
      </c>
      <c r="L760" s="33">
        <v>700</v>
      </c>
      <c r="M760" s="33">
        <v>730</v>
      </c>
      <c r="N760" s="33" t="s">
        <v>1863</v>
      </c>
      <c r="O760" s="30"/>
      <c r="P760" s="39" t="s">
        <v>19</v>
      </c>
      <c r="Q7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0" s="39">
        <f>IF(выгрузка__22[[#This Row],[Дата регистрации]]="",0,1)</f>
        <v>1</v>
      </c>
      <c r="S760" s="39">
        <f>IF(ISNA(VLOOKUP(выгрузка__22[[#This Row],[ЛС дилера]],'дилеры участники'!A:A,1,0)),0,1)</f>
        <v>1</v>
      </c>
      <c r="T7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0" s="39">
        <f>IF(T760=1,IF(выгрузка__22[[#This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0" s="39" t="s">
        <v>1891</v>
      </c>
      <c r="X7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0" s="48">
        <f>IF(выгрузка__22[[#This Row],[Дата блокировки]]&lt;&gt;"",1,0)</f>
        <v>0</v>
      </c>
    </row>
    <row r="761" spans="1:25" x14ac:dyDescent="0.25">
      <c r="A761" s="30">
        <v>41556.497210648151</v>
      </c>
      <c r="B761" s="46">
        <v>915363</v>
      </c>
      <c r="C761" s="33">
        <v>8545073</v>
      </c>
      <c r="D761" s="30">
        <v>41478.5937037037</v>
      </c>
      <c r="E761" s="33">
        <f>IF(выгрузка__22[[#This Row],[Дата активации]]&lt;&gt;"",MONTH(выгрузка__22[[#This Row],[Дата активации]]),0)</f>
        <v>7</v>
      </c>
      <c r="F761" s="30">
        <v>41511.441562499997</v>
      </c>
      <c r="G761" s="33">
        <v>64616</v>
      </c>
      <c r="H761" s="33" t="s">
        <v>10</v>
      </c>
      <c r="I761" s="39" t="s">
        <v>1927</v>
      </c>
      <c r="J761" s="33" t="s">
        <v>1925</v>
      </c>
      <c r="K761" s="33">
        <v>30</v>
      </c>
      <c r="L761" s="33">
        <v>199.54</v>
      </c>
      <c r="M761" s="33">
        <v>229.54</v>
      </c>
      <c r="N761" s="33" t="s">
        <v>1863</v>
      </c>
      <c r="O761" s="30"/>
      <c r="P761" s="39" t="s">
        <v>19</v>
      </c>
      <c r="Q7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1" s="39">
        <f>IF(выгрузка__22[[#This Row],[Дата регистрации]]="",0,1)</f>
        <v>1</v>
      </c>
      <c r="S761" s="39">
        <f>IF(ISNA(VLOOKUP(выгрузка__22[[#This Row],[ЛС дилера]],'дилеры участники'!A:A,1,0)),0,1)</f>
        <v>1</v>
      </c>
      <c r="T7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1" s="39">
        <f>IF(T761=1,IF(выгрузка__22[[#This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1" s="39" t="s">
        <v>1891</v>
      </c>
      <c r="X7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1" s="48">
        <f>IF(выгрузка__22[[#This Row],[Дата блокировки]]&lt;&gt;"",1,0)</f>
        <v>0</v>
      </c>
    </row>
    <row r="762" spans="1:25" x14ac:dyDescent="0.25">
      <c r="A762" s="30">
        <v>41556.496874999997</v>
      </c>
      <c r="B762" s="46">
        <v>915363</v>
      </c>
      <c r="C762" s="33">
        <v>8540160</v>
      </c>
      <c r="D762" s="30">
        <v>41476.497835648152</v>
      </c>
      <c r="E762" s="33">
        <f>IF(выгрузка__22[[#This Row],[Дата активации]]&lt;&gt;"",MONTH(выгрузка__22[[#This Row],[Дата активации]]),0)</f>
        <v>7</v>
      </c>
      <c r="F762" s="30">
        <v>41482.629027777781</v>
      </c>
      <c r="G762" s="33">
        <v>64616</v>
      </c>
      <c r="H762" s="33" t="s">
        <v>10</v>
      </c>
      <c r="I762" s="39" t="s">
        <v>1927</v>
      </c>
      <c r="J762" s="33" t="s">
        <v>1925</v>
      </c>
      <c r="K762" s="33">
        <v>30</v>
      </c>
      <c r="L762" s="33">
        <v>235</v>
      </c>
      <c r="M762" s="33">
        <v>265</v>
      </c>
      <c r="N762" s="33" t="s">
        <v>1863</v>
      </c>
      <c r="O762" s="30"/>
      <c r="P762" s="39" t="s">
        <v>19</v>
      </c>
      <c r="Q7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2" s="39">
        <f>IF(выгрузка__22[[#This Row],[Дата регистрации]]="",0,1)</f>
        <v>1</v>
      </c>
      <c r="S762" s="39">
        <f>IF(ISNA(VLOOKUP(выгрузка__22[[#This Row],[ЛС дилера]],'дилеры участники'!A:A,1,0)),0,1)</f>
        <v>1</v>
      </c>
      <c r="T7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2" s="39">
        <f>IF(T762=1,IF(выгрузка__22[[#This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2" s="39" t="s">
        <v>1891</v>
      </c>
      <c r="X7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2" s="48">
        <f>IF(выгрузка__22[[#This Row],[Дата блокировки]]&lt;&gt;"",1,0)</f>
        <v>0</v>
      </c>
    </row>
    <row r="763" spans="1:25" x14ac:dyDescent="0.25">
      <c r="A763" s="30">
        <v>41556.49658564815</v>
      </c>
      <c r="B763" s="46">
        <v>915363</v>
      </c>
      <c r="C763" s="33">
        <v>8545072</v>
      </c>
      <c r="D763" s="30">
        <v>41473.570393518516</v>
      </c>
      <c r="E763" s="33">
        <f>IF(выгрузка__22[[#This Row],[Дата активации]]&lt;&gt;"",MONTH(выгрузка__22[[#This Row],[Дата активации]]),0)</f>
        <v>7</v>
      </c>
      <c r="F763" s="30">
        <v>41511.591192129628</v>
      </c>
      <c r="G763" s="33">
        <v>64616</v>
      </c>
      <c r="H763" s="33" t="s">
        <v>10</v>
      </c>
      <c r="I763" s="39" t="s">
        <v>1927</v>
      </c>
      <c r="J763" s="33" t="s">
        <v>1925</v>
      </c>
      <c r="K763" s="33">
        <v>30</v>
      </c>
      <c r="L763" s="33">
        <v>273</v>
      </c>
      <c r="M763" s="33">
        <v>303</v>
      </c>
      <c r="N763" s="33" t="s">
        <v>1863</v>
      </c>
      <c r="O763" s="30"/>
      <c r="P763" s="39" t="s">
        <v>19</v>
      </c>
      <c r="Q7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3" s="39">
        <f>IF(выгрузка__22[[#This Row],[Дата регистрации]]="",0,1)</f>
        <v>1</v>
      </c>
      <c r="S763" s="39">
        <f>IF(ISNA(VLOOKUP(выгрузка__22[[#This Row],[ЛС дилера]],'дилеры участники'!A:A,1,0)),0,1)</f>
        <v>1</v>
      </c>
      <c r="T7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3" s="39">
        <f>IF(T763=1,IF(выгрузка__22[[#This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3" s="39" t="s">
        <v>1891</v>
      </c>
      <c r="X7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3" s="48">
        <f>IF(выгрузка__22[[#This Row],[Дата блокировки]]&lt;&gt;"",1,0)</f>
        <v>0</v>
      </c>
    </row>
    <row r="764" spans="1:25" x14ac:dyDescent="0.25">
      <c r="A764" s="30">
        <v>41556.496006944442</v>
      </c>
      <c r="B764" s="46">
        <v>915363</v>
      </c>
      <c r="C764" s="33">
        <v>8545071</v>
      </c>
      <c r="D764" s="30">
        <v>41469.834537037037</v>
      </c>
      <c r="E764" s="33">
        <f>IF(выгрузка__22[[#This Row],[Дата активации]]&lt;&gt;"",MONTH(выгрузка__22[[#This Row],[Дата активации]]),0)</f>
        <v>7</v>
      </c>
      <c r="F764" s="30">
        <v>41511.516296296293</v>
      </c>
      <c r="G764" s="33">
        <v>64616</v>
      </c>
      <c r="H764" s="33" t="s">
        <v>10</v>
      </c>
      <c r="I764" s="39" t="s">
        <v>1927</v>
      </c>
      <c r="J764" s="33" t="s">
        <v>1925</v>
      </c>
      <c r="K764" s="33">
        <v>30</v>
      </c>
      <c r="L764" s="33">
        <v>200</v>
      </c>
      <c r="M764" s="33">
        <v>230</v>
      </c>
      <c r="N764" s="33" t="s">
        <v>1863</v>
      </c>
      <c r="O764" s="30"/>
      <c r="P764" s="39" t="s">
        <v>19</v>
      </c>
      <c r="Q7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4" s="39">
        <f>IF(выгрузка__22[[#This Row],[Дата регистрации]]="",0,1)</f>
        <v>1</v>
      </c>
      <c r="S764" s="39">
        <f>IF(ISNA(VLOOKUP(выгрузка__22[[#This Row],[ЛС дилера]],'дилеры участники'!A:A,1,0)),0,1)</f>
        <v>1</v>
      </c>
      <c r="T7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4" s="39">
        <f>IF(T764=1,IF(выгрузка__22[[#This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4" s="39" t="s">
        <v>1891</v>
      </c>
      <c r="X7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4" s="48">
        <f>IF(выгрузка__22[[#This Row],[Дата блокировки]]&lt;&gt;"",1,0)</f>
        <v>0</v>
      </c>
    </row>
    <row r="765" spans="1:25" x14ac:dyDescent="0.25">
      <c r="A765" s="30">
        <v>41556.481354166666</v>
      </c>
      <c r="B765" s="46">
        <v>915363</v>
      </c>
      <c r="C765" s="33">
        <v>8545075</v>
      </c>
      <c r="D765" s="30">
        <v>41467.714733796296</v>
      </c>
      <c r="E765" s="33">
        <f>IF(выгрузка__22[[#This Row],[Дата активации]]&lt;&gt;"",MONTH(выгрузка__22[[#This Row],[Дата активации]]),0)</f>
        <v>7</v>
      </c>
      <c r="F765" s="30">
        <v>41470.482499999998</v>
      </c>
      <c r="G765" s="33">
        <v>64616</v>
      </c>
      <c r="H765" s="33" t="s">
        <v>10</v>
      </c>
      <c r="I765" s="39" t="s">
        <v>1927</v>
      </c>
      <c r="J765" s="33" t="s">
        <v>1925</v>
      </c>
      <c r="K765" s="33">
        <v>30</v>
      </c>
      <c r="L765" s="33">
        <v>250</v>
      </c>
      <c r="M765" s="33">
        <v>280</v>
      </c>
      <c r="N765" s="33" t="s">
        <v>1863</v>
      </c>
      <c r="O765" s="30"/>
      <c r="P765" s="39" t="s">
        <v>19</v>
      </c>
      <c r="Q7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5" s="39">
        <f>IF(выгрузка__22[[#This Row],[Дата регистрации]]="",0,1)</f>
        <v>1</v>
      </c>
      <c r="S765" s="39">
        <f>IF(ISNA(VLOOKUP(выгрузка__22[[#This Row],[ЛС дилера]],'дилеры участники'!A:A,1,0)),0,1)</f>
        <v>1</v>
      </c>
      <c r="T7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5" s="39">
        <f>IF(T765=1,IF(выгрузка__22[[#This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5" s="39" t="s">
        <v>1891</v>
      </c>
      <c r="X7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5" s="48">
        <f>IF(выгрузка__22[[#This Row],[Дата блокировки]]&lt;&gt;"",1,0)</f>
        <v>0</v>
      </c>
    </row>
    <row r="766" spans="1:25" x14ac:dyDescent="0.25">
      <c r="A766" s="30">
        <v>41556.480590277781</v>
      </c>
      <c r="B766" s="46">
        <v>915363</v>
      </c>
      <c r="C766" s="33">
        <v>8545073</v>
      </c>
      <c r="D766" s="30">
        <v>41462.697951388887</v>
      </c>
      <c r="E766" s="33">
        <f>IF(выгрузка__22[[#This Row],[Дата активации]]&lt;&gt;"",MONTH(выгрузка__22[[#This Row],[Дата активации]]),0)</f>
        <v>7</v>
      </c>
      <c r="F766" s="30">
        <v>41470.462465277778</v>
      </c>
      <c r="G766" s="33">
        <v>64616</v>
      </c>
      <c r="H766" s="33" t="s">
        <v>10</v>
      </c>
      <c r="I766" s="39" t="s">
        <v>1927</v>
      </c>
      <c r="J766" s="33" t="s">
        <v>1925</v>
      </c>
      <c r="K766" s="33">
        <v>30</v>
      </c>
      <c r="L766" s="33">
        <v>200</v>
      </c>
      <c r="M766" s="33">
        <v>230</v>
      </c>
      <c r="N766" s="33" t="s">
        <v>1863</v>
      </c>
      <c r="O766" s="30"/>
      <c r="P766" s="39" t="s">
        <v>19</v>
      </c>
      <c r="Q7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6" s="39">
        <f>IF(выгрузка__22[[#This Row],[Дата регистрации]]="",0,1)</f>
        <v>1</v>
      </c>
      <c r="S766" s="39">
        <f>IF(ISNA(VLOOKUP(выгрузка__22[[#This Row],[ЛС дилера]],'дилеры участники'!A:A,1,0)),0,1)</f>
        <v>1</v>
      </c>
      <c r="T7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6" s="39">
        <f>IF(T766=1,IF(выгрузка__22[[#This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6" s="39" t="s">
        <v>1891</v>
      </c>
      <c r="X7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6" s="48">
        <f>IF(выгрузка__22[[#This Row],[Дата блокировки]]&lt;&gt;"",1,0)</f>
        <v>0</v>
      </c>
    </row>
    <row r="767" spans="1:25" x14ac:dyDescent="0.25">
      <c r="A767" s="30">
        <v>41556.480428240742</v>
      </c>
      <c r="B767" s="46">
        <v>915363</v>
      </c>
      <c r="C767" s="33">
        <v>8545074</v>
      </c>
      <c r="D767" s="30">
        <v>41461.81009259259</v>
      </c>
      <c r="E767" s="33">
        <f>IF(выгрузка__22[[#This Row],[Дата активации]]&lt;&gt;"",MONTH(выгрузка__22[[#This Row],[Дата активации]]),0)</f>
        <v>7</v>
      </c>
      <c r="F767" s="30">
        <v>41470.461168981485</v>
      </c>
      <c r="G767" s="33">
        <v>64616</v>
      </c>
      <c r="H767" s="33" t="s">
        <v>10</v>
      </c>
      <c r="I767" s="39" t="s">
        <v>1927</v>
      </c>
      <c r="J767" s="33" t="s">
        <v>1925</v>
      </c>
      <c r="K767" s="33">
        <v>30</v>
      </c>
      <c r="L767" s="33">
        <v>200</v>
      </c>
      <c r="M767" s="33">
        <v>230</v>
      </c>
      <c r="N767" s="33" t="s">
        <v>1863</v>
      </c>
      <c r="O767" s="30"/>
      <c r="P767" s="39" t="s">
        <v>19</v>
      </c>
      <c r="Q7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7" s="39">
        <f>IF(выгрузка__22[[#This Row],[Дата регистрации]]="",0,1)</f>
        <v>1</v>
      </c>
      <c r="S767" s="39">
        <f>IF(ISNA(VLOOKUP(выгрузка__22[[#This Row],[ЛС дилера]],'дилеры участники'!A:A,1,0)),0,1)</f>
        <v>1</v>
      </c>
      <c r="T7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7" s="39">
        <f>IF(T767=1,IF(выгрузка__22[[#This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7" s="39" t="s">
        <v>1891</v>
      </c>
      <c r="X7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7" s="48">
        <f>IF(выгрузка__22[[#This Row],[Дата блокировки]]&lt;&gt;"",1,0)</f>
        <v>0</v>
      </c>
    </row>
    <row r="768" spans="1:25" x14ac:dyDescent="0.25">
      <c r="A768" s="30">
        <v>41583.469409722224</v>
      </c>
      <c r="B768" s="46">
        <v>910465</v>
      </c>
      <c r="C768" s="33">
        <v>1753804</v>
      </c>
      <c r="D768" s="30">
        <v>41459.678726851853</v>
      </c>
      <c r="E768" s="33">
        <f>IF(выгрузка__22[[#This Row],[Дата активации]]&lt;&gt;"",MONTH(выгрузка__22[[#This Row],[Дата активации]]),0)</f>
        <v>7</v>
      </c>
      <c r="F768" s="30">
        <v>41479.793136574073</v>
      </c>
      <c r="G768" s="33">
        <v>64626</v>
      </c>
      <c r="H768" s="33" t="s">
        <v>10</v>
      </c>
      <c r="I768" s="39" t="s">
        <v>1927</v>
      </c>
      <c r="J768" s="33" t="s">
        <v>1936</v>
      </c>
      <c r="K768" s="33">
        <v>220</v>
      </c>
      <c r="L768" s="33">
        <v>0</v>
      </c>
      <c r="M768" s="33">
        <v>220</v>
      </c>
      <c r="N768" s="33" t="s">
        <v>1863</v>
      </c>
      <c r="O768" s="30"/>
      <c r="P768" s="39" t="s">
        <v>1884</v>
      </c>
      <c r="Q7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768" s="39">
        <f>IF(выгрузка__22[[#This Row],[Дата регистрации]]="",0,1)</f>
        <v>1</v>
      </c>
      <c r="S768" s="39">
        <f>IF(ISNA(VLOOKUP(выгрузка__22[[#This Row],[ЛС дилера]],'дилеры участники'!A:A,1,0)),0,1)</f>
        <v>0</v>
      </c>
      <c r="T76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68" s="39">
        <f>IF(T768=1,IF(выгрузка__22[[#This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68" s="39" t="s">
        <v>1900</v>
      </c>
      <c r="X7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8" s="48">
        <f>IF(выгрузка__22[[#This Row],[Дата блокировки]]&lt;&gt;"",1,0)</f>
        <v>0</v>
      </c>
    </row>
    <row r="769" spans="1:25" x14ac:dyDescent="0.25">
      <c r="A769" s="30">
        <v>41556.480069444442</v>
      </c>
      <c r="B769" s="46">
        <v>915363</v>
      </c>
      <c r="C769" s="33">
        <v>8545075</v>
      </c>
      <c r="D769" s="30">
        <v>41457.83222222222</v>
      </c>
      <c r="E769" s="33">
        <f>IF(выгрузка__22[[#This Row],[Дата активации]]&lt;&gt;"",MONTH(выгрузка__22[[#This Row],[Дата активации]]),0)</f>
        <v>7</v>
      </c>
      <c r="F769" s="30">
        <v>41470.465925925928</v>
      </c>
      <c r="G769" s="33">
        <v>64616</v>
      </c>
      <c r="H769" s="33" t="s">
        <v>10</v>
      </c>
      <c r="I769" s="39" t="s">
        <v>1927</v>
      </c>
      <c r="J769" s="33" t="s">
        <v>1925</v>
      </c>
      <c r="K769" s="33">
        <v>30</v>
      </c>
      <c r="L769" s="33">
        <v>200</v>
      </c>
      <c r="M769" s="33">
        <v>230</v>
      </c>
      <c r="N769" s="33" t="s">
        <v>1863</v>
      </c>
      <c r="O769" s="30"/>
      <c r="P769" s="39" t="s">
        <v>19</v>
      </c>
      <c r="Q7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69" s="39">
        <f>IF(выгрузка__22[[#This Row],[Дата регистрации]]="",0,1)</f>
        <v>1</v>
      </c>
      <c r="S769" s="39">
        <f>IF(ISNA(VLOOKUP(выгрузка__22[[#This Row],[ЛС дилера]],'дилеры участники'!A:A,1,0)),0,1)</f>
        <v>1</v>
      </c>
      <c r="T7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69" s="39">
        <f>IF(T769=1,IF(выгрузка__22[[#This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69" s="39" t="s">
        <v>1891</v>
      </c>
      <c r="X7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69" s="48">
        <f>IF(выгрузка__22[[#This Row],[Дата блокировки]]&lt;&gt;"",1,0)</f>
        <v>0</v>
      </c>
    </row>
    <row r="770" spans="1:25" x14ac:dyDescent="0.25">
      <c r="A770" s="30">
        <v>41556.479907407411</v>
      </c>
      <c r="B770" s="46">
        <v>915363</v>
      </c>
      <c r="C770" s="33">
        <v>8545071</v>
      </c>
      <c r="D770" s="30">
        <v>41457.644606481481</v>
      </c>
      <c r="E770" s="33">
        <f>IF(выгрузка__22[[#This Row],[Дата активации]]&lt;&gt;"",MONTH(выгрузка__22[[#This Row],[Дата активации]]),0)</f>
        <v>7</v>
      </c>
      <c r="F770" s="30">
        <v>41482.830925925926</v>
      </c>
      <c r="G770" s="33">
        <v>64616</v>
      </c>
      <c r="H770" s="33" t="s">
        <v>10</v>
      </c>
      <c r="I770" s="39" t="s">
        <v>1927</v>
      </c>
      <c r="J770" s="33" t="s">
        <v>1925</v>
      </c>
      <c r="K770" s="33">
        <v>30</v>
      </c>
      <c r="L770" s="33">
        <v>300</v>
      </c>
      <c r="M770" s="33">
        <v>330</v>
      </c>
      <c r="N770" s="33" t="s">
        <v>1863</v>
      </c>
      <c r="O770" s="30"/>
      <c r="P770" s="39" t="s">
        <v>19</v>
      </c>
      <c r="Q7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0" s="39">
        <f>IF(выгрузка__22[[#This Row],[Дата регистрации]]="",0,1)</f>
        <v>1</v>
      </c>
      <c r="S770" s="39">
        <f>IF(ISNA(VLOOKUP(выгрузка__22[[#This Row],[ЛС дилера]],'дилеры участники'!A:A,1,0)),0,1)</f>
        <v>1</v>
      </c>
      <c r="T7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0" s="39">
        <f>IF(T770=1,IF(выгрузка__22[[#This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70" s="39" t="s">
        <v>1891</v>
      </c>
      <c r="X7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0" s="48">
        <f>IF(выгрузка__22[[#This Row],[Дата блокировки]]&lt;&gt;"",1,0)</f>
        <v>0</v>
      </c>
    </row>
    <row r="771" spans="1:25" x14ac:dyDescent="0.25">
      <c r="A771" s="30">
        <v>41558.750289351854</v>
      </c>
      <c r="B771" s="46">
        <v>910455</v>
      </c>
      <c r="C771" s="33">
        <v>8534295</v>
      </c>
      <c r="D771" s="30">
        <v>41456.686469907407</v>
      </c>
      <c r="E771" s="33">
        <f>IF(выгрузка__22[[#This Row],[Дата активации]]&lt;&gt;"",MONTH(выгрузка__22[[#This Row],[Дата активации]]),0)</f>
        <v>7</v>
      </c>
      <c r="F771" s="30">
        <v>41465.680231481485</v>
      </c>
      <c r="G771" s="33">
        <v>64628</v>
      </c>
      <c r="H771" s="33" t="s">
        <v>10</v>
      </c>
      <c r="I771" s="39" t="s">
        <v>1927</v>
      </c>
      <c r="J771" s="33" t="s">
        <v>1933</v>
      </c>
      <c r="K771" s="33">
        <v>150</v>
      </c>
      <c r="L771" s="33">
        <v>0</v>
      </c>
      <c r="M771" s="33">
        <v>149.9999</v>
      </c>
      <c r="N771" s="33" t="s">
        <v>1863</v>
      </c>
      <c r="O771" s="30"/>
      <c r="P771" s="39" t="s">
        <v>1883</v>
      </c>
      <c r="Q7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1" s="39">
        <f>IF(выгрузка__22[[#This Row],[Дата регистрации]]="",0,1)</f>
        <v>1</v>
      </c>
      <c r="S771" s="39">
        <f>IF(ISNA(VLOOKUP(выгрузка__22[[#This Row],[ЛС дилера]],'дилеры участники'!A:A,1,0)),0,1)</f>
        <v>0</v>
      </c>
      <c r="T77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71" s="39">
        <f>IF(T771=1,IF(выгрузка__22[[#This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71" s="39" t="s">
        <v>1897</v>
      </c>
      <c r="X7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1" s="48">
        <f>IF(выгрузка__22[[#This Row],[Дата блокировки]]&lt;&gt;"",1,0)</f>
        <v>0</v>
      </c>
    </row>
    <row r="772" spans="1:25" x14ac:dyDescent="0.25">
      <c r="A772" s="30">
        <v>41558.752384259256</v>
      </c>
      <c r="B772" s="46">
        <v>910455</v>
      </c>
      <c r="C772" s="33">
        <v>8524543</v>
      </c>
      <c r="D772" s="30">
        <v>41455.652731481481</v>
      </c>
      <c r="E772" s="33">
        <f>IF(выгрузка__22[[#This Row],[Дата активации]]&lt;&gt;"",MONTH(выгрузка__22[[#This Row],[Дата активации]]),0)</f>
        <v>6</v>
      </c>
      <c r="F772" s="30">
        <v>41547.606516203705</v>
      </c>
      <c r="G772" s="33">
        <v>64628</v>
      </c>
      <c r="H772" s="33" t="s">
        <v>10</v>
      </c>
      <c r="I772" s="39" t="s">
        <v>1927</v>
      </c>
      <c r="J772" s="33" t="s">
        <v>1930</v>
      </c>
      <c r="K772" s="33">
        <v>949</v>
      </c>
      <c r="L772" s="33">
        <v>0</v>
      </c>
      <c r="M772" s="33">
        <v>949</v>
      </c>
      <c r="N772" s="33" t="s">
        <v>1863</v>
      </c>
      <c r="O772" s="30"/>
      <c r="P772" s="39" t="s">
        <v>40</v>
      </c>
      <c r="Q7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2" s="39">
        <f>IF(выгрузка__22[[#This Row],[Дата регистрации]]="",0,1)</f>
        <v>1</v>
      </c>
      <c r="S772" s="39">
        <f>IF(ISNA(VLOOKUP(выгрузка__22[[#This Row],[ЛС дилера]],'дилеры участники'!A:A,1,0)),0,1)</f>
        <v>0</v>
      </c>
      <c r="T7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2" s="39">
        <f>IF(T772=1,IF(выгрузка__22[[#This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72" s="39" t="s">
        <v>1893</v>
      </c>
      <c r="X7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2" s="48">
        <f>IF(выгрузка__22[[#This Row],[Дата блокировки]]&lt;&gt;"",1,0)</f>
        <v>0</v>
      </c>
    </row>
    <row r="773" spans="1:25" x14ac:dyDescent="0.25">
      <c r="A773" s="30">
        <v>41558.7499537037</v>
      </c>
      <c r="B773" s="46">
        <v>910455</v>
      </c>
      <c r="C773" s="33">
        <v>8547558</v>
      </c>
      <c r="D773" s="30">
        <v>41450.744884259257</v>
      </c>
      <c r="E773" s="33">
        <f>IF(выгрузка__22[[#This Row],[Дата активации]]&lt;&gt;"",MONTH(выгрузка__22[[#This Row],[Дата активации]]),0)</f>
        <v>6</v>
      </c>
      <c r="F773" s="30">
        <v>41465.678657407407</v>
      </c>
      <c r="G773" s="33">
        <v>64628</v>
      </c>
      <c r="H773" s="33" t="s">
        <v>10</v>
      </c>
      <c r="I773" s="39" t="s">
        <v>1927</v>
      </c>
      <c r="J773" s="33" t="s">
        <v>1934</v>
      </c>
      <c r="K773" s="33">
        <v>30</v>
      </c>
      <c r="L773" s="33">
        <v>0</v>
      </c>
      <c r="M773" s="33">
        <v>30</v>
      </c>
      <c r="N773" s="33" t="s">
        <v>1863</v>
      </c>
      <c r="O773" s="30"/>
      <c r="P773" s="39" t="s">
        <v>38</v>
      </c>
      <c r="Q7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3" s="39">
        <f>IF(выгрузка__22[[#This Row],[Дата регистрации]]="",0,1)</f>
        <v>1</v>
      </c>
      <c r="S773" s="39">
        <f>IF(ISNA(VLOOKUP(выгрузка__22[[#This Row],[ЛС дилера]],'дилеры участники'!A:A,1,0)),0,1)</f>
        <v>0</v>
      </c>
      <c r="T7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3" s="39">
        <f>IF(T773=1,IF(выгрузка__22[[#This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73" s="39" t="s">
        <v>1903</v>
      </c>
      <c r="X7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3" s="48">
        <f>IF(выгрузка__22[[#This Row],[Дата блокировки]]&lt;&gt;"",1,0)</f>
        <v>0</v>
      </c>
    </row>
    <row r="774" spans="1:25" x14ac:dyDescent="0.25">
      <c r="A774" s="30">
        <v>41550.613553240742</v>
      </c>
      <c r="B774" s="46">
        <v>915142</v>
      </c>
      <c r="C774" s="33">
        <v>8538743</v>
      </c>
      <c r="D774" s="30">
        <v>41431.762280092589</v>
      </c>
      <c r="E774" s="33">
        <f>IF(выгрузка__22[[#This Row],[Дата активации]]&lt;&gt;"",MONTH(выгрузка__22[[#This Row],[Дата активации]]),0)</f>
        <v>6</v>
      </c>
      <c r="F774" s="30">
        <v>41486.562604166669</v>
      </c>
      <c r="G774" s="33">
        <v>79956</v>
      </c>
      <c r="H774" s="33" t="s">
        <v>10</v>
      </c>
      <c r="I774" s="39" t="s">
        <v>1927</v>
      </c>
      <c r="J774" s="33" t="s">
        <v>1939</v>
      </c>
      <c r="K774" s="33">
        <v>220</v>
      </c>
      <c r="L774" s="33">
        <v>0</v>
      </c>
      <c r="M774" s="33">
        <v>220</v>
      </c>
      <c r="N774" s="33" t="s">
        <v>1863</v>
      </c>
      <c r="O774" s="30"/>
      <c r="P774" s="39" t="s">
        <v>1885</v>
      </c>
      <c r="Q7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4" s="39">
        <f>IF(выгрузка__22[[#This Row],[Дата регистрации]]="",0,1)</f>
        <v>1</v>
      </c>
      <c r="S774" s="39">
        <f>IF(ISNA(VLOOKUP(выгрузка__22[[#This Row],[ЛС дилера]],'дилеры участники'!A:A,1,0)),0,1)</f>
        <v>1</v>
      </c>
      <c r="T77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74" s="39">
        <f>IF(T774=1,IF(выгрузка__22[[#This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74" s="39" t="s">
        <v>1906</v>
      </c>
      <c r="X7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4" s="48">
        <f>IF(выгрузка__22[[#This Row],[Дата блокировки]]&lt;&gt;"",1,0)</f>
        <v>0</v>
      </c>
    </row>
    <row r="775" spans="1:25" x14ac:dyDescent="0.25">
      <c r="A775" s="30">
        <v>41550.615613425929</v>
      </c>
      <c r="B775" s="46">
        <v>915142</v>
      </c>
      <c r="C775" s="33">
        <v>8523529</v>
      </c>
      <c r="D775" s="30">
        <v>41426.697083333333</v>
      </c>
      <c r="E775" s="33">
        <f>IF(выгрузка__22[[#This Row],[Дата активации]]&lt;&gt;"",MONTH(выгрузка__22[[#This Row],[Дата активации]]),0)</f>
        <v>6</v>
      </c>
      <c r="F775" s="30">
        <v>41475.660520833335</v>
      </c>
      <c r="G775" s="33">
        <v>79956</v>
      </c>
      <c r="H775" s="33" t="s">
        <v>10</v>
      </c>
      <c r="I775" s="39" t="s">
        <v>1927</v>
      </c>
      <c r="J775" s="33" t="s">
        <v>1930</v>
      </c>
      <c r="K775" s="33">
        <v>949</v>
      </c>
      <c r="L775" s="33">
        <v>0</v>
      </c>
      <c r="M775" s="33">
        <v>949</v>
      </c>
      <c r="N775" s="33" t="s">
        <v>1863</v>
      </c>
      <c r="O775" s="30"/>
      <c r="P775" s="39" t="s">
        <v>40</v>
      </c>
      <c r="Q7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5" s="39">
        <f>IF(выгрузка__22[[#This Row],[Дата регистрации]]="",0,1)</f>
        <v>1</v>
      </c>
      <c r="S775" s="39">
        <f>IF(ISNA(VLOOKUP(выгрузка__22[[#This Row],[ЛС дилера]],'дилеры участники'!A:A,1,0)),0,1)</f>
        <v>1</v>
      </c>
      <c r="T7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5" s="39">
        <f>IF(T775=1,IF(выгрузка__22[[#This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75" s="39" t="s">
        <v>1893</v>
      </c>
      <c r="X7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5" s="48">
        <f>IF(выгрузка__22[[#This Row],[Дата блокировки]]&lt;&gt;"",1,0)</f>
        <v>0</v>
      </c>
    </row>
    <row r="776" spans="1:25" x14ac:dyDescent="0.25">
      <c r="A776" s="30">
        <v>41550.617939814816</v>
      </c>
      <c r="B776" s="46">
        <v>915142</v>
      </c>
      <c r="C776" s="33">
        <v>8530351</v>
      </c>
      <c r="D776" s="30">
        <v>41407.889351851853</v>
      </c>
      <c r="E776" s="33">
        <f>IF(выгрузка__22[[#This Row],[Дата активации]]&lt;&gt;"",MONTH(выгрузка__22[[#This Row],[Дата активации]]),0)</f>
        <v>5</v>
      </c>
      <c r="F776" s="30">
        <v>41463.441574074073</v>
      </c>
      <c r="G776" s="33">
        <v>79956</v>
      </c>
      <c r="H776" s="33" t="s">
        <v>10</v>
      </c>
      <c r="I776" s="39" t="s">
        <v>1927</v>
      </c>
      <c r="J776" s="33" t="s">
        <v>1930</v>
      </c>
      <c r="K776" s="33">
        <v>30</v>
      </c>
      <c r="L776" s="33">
        <v>890</v>
      </c>
      <c r="M776" s="33">
        <v>920</v>
      </c>
      <c r="N776" s="33" t="s">
        <v>1863</v>
      </c>
      <c r="O776" s="30"/>
      <c r="P776" s="39" t="s">
        <v>40</v>
      </c>
      <c r="Q7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6" s="39">
        <f>IF(выгрузка__22[[#This Row],[Дата регистрации]]="",0,1)</f>
        <v>1</v>
      </c>
      <c r="S776" s="39">
        <f>IF(ISNA(VLOOKUP(выгрузка__22[[#This Row],[ЛС дилера]],'дилеры участники'!A:A,1,0)),0,1)</f>
        <v>1</v>
      </c>
      <c r="T7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6" s="39">
        <f>IF(T776=1,IF(выгрузка__22[[#This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76" s="39" t="s">
        <v>1893</v>
      </c>
      <c r="X7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6" s="48">
        <f>IF(выгрузка__22[[#This Row],[Дата блокировки]]&lt;&gt;"",1,0)</f>
        <v>0</v>
      </c>
    </row>
    <row r="777" spans="1:25" x14ac:dyDescent="0.25">
      <c r="A777" s="30">
        <v>41550.619340277779</v>
      </c>
      <c r="B777" s="46">
        <v>915142</v>
      </c>
      <c r="C777" s="33">
        <v>8528079</v>
      </c>
      <c r="D777" s="30">
        <v>41374.865937499999</v>
      </c>
      <c r="E777" s="33">
        <f>IF(выгрузка__22[[#This Row],[Дата активации]]&lt;&gt;"",MONTH(выгрузка__22[[#This Row],[Дата активации]]),0)</f>
        <v>4</v>
      </c>
      <c r="F777" s="30">
        <v>41378.681319444448</v>
      </c>
      <c r="G777" s="33">
        <v>79956</v>
      </c>
      <c r="H777" s="33" t="s">
        <v>10</v>
      </c>
      <c r="I777" s="39" t="s">
        <v>1927</v>
      </c>
      <c r="J777" s="33" t="s">
        <v>1930</v>
      </c>
      <c r="K777" s="33">
        <v>30</v>
      </c>
      <c r="L777" s="33">
        <v>0</v>
      </c>
      <c r="M777" s="33">
        <v>30</v>
      </c>
      <c r="N777" s="33" t="s">
        <v>1863</v>
      </c>
      <c r="O777" s="30"/>
      <c r="P777" s="39" t="s">
        <v>40</v>
      </c>
      <c r="Q7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7" s="39">
        <f>IF(выгрузка__22[[#This Row],[Дата регистрации]]="",0,1)</f>
        <v>1</v>
      </c>
      <c r="S777" s="39">
        <f>IF(ISNA(VLOOKUP(выгрузка__22[[#This Row],[ЛС дилера]],'дилеры участники'!A:A,1,0)),0,1)</f>
        <v>1</v>
      </c>
      <c r="T7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7" s="39">
        <f>IF(T777=1,IF(выгрузка__22[[#This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77" s="39" t="s">
        <v>1893</v>
      </c>
      <c r="X7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7" s="48">
        <f>IF(выгрузка__22[[#This Row],[Дата блокировки]]&lt;&gt;"",1,0)</f>
        <v>0</v>
      </c>
    </row>
    <row r="778" spans="1:25" x14ac:dyDescent="0.25">
      <c r="A778" s="30">
        <v>41556.592604166668</v>
      </c>
      <c r="B778" s="46">
        <v>985351</v>
      </c>
      <c r="C778" s="33">
        <v>8543244</v>
      </c>
      <c r="D778" s="30">
        <v>41372.663495370369</v>
      </c>
      <c r="E778" s="33">
        <f>IF(выгрузка__22[[#This Row],[Дата активации]]&lt;&gt;"",MONTH(выгрузка__22[[#This Row],[Дата активации]]),0)</f>
        <v>4</v>
      </c>
      <c r="F778" s="30">
        <v>41374.455497685187</v>
      </c>
      <c r="G778" s="33">
        <v>73902</v>
      </c>
      <c r="H778" s="33" t="s">
        <v>10</v>
      </c>
      <c r="I778" s="39" t="s">
        <v>1927</v>
      </c>
      <c r="J778" s="33" t="s">
        <v>1925</v>
      </c>
      <c r="K778" s="33">
        <v>220</v>
      </c>
      <c r="L778" s="33">
        <v>0</v>
      </c>
      <c r="M778" s="33">
        <v>220</v>
      </c>
      <c r="N778" s="33" t="s">
        <v>1863</v>
      </c>
      <c r="O778" s="30"/>
      <c r="P778" s="39" t="s">
        <v>19</v>
      </c>
      <c r="Q7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8" s="39">
        <f>IF(выгрузка__22[[#This Row],[Дата регистрации]]="",0,1)</f>
        <v>1</v>
      </c>
      <c r="S778" s="39">
        <f>IF(ISNA(VLOOKUP(выгрузка__22[[#This Row],[ЛС дилера]],'дилеры участники'!A:A,1,0)),0,1)</f>
        <v>0</v>
      </c>
      <c r="T7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8" s="39">
        <f>IF(T778=1,IF(выгрузка__22[[#This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78" s="39" t="s">
        <v>1891</v>
      </c>
      <c r="X7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8" s="48">
        <f>IF(выгрузка__22[[#This Row],[Дата блокировки]]&lt;&gt;"",1,0)</f>
        <v>0</v>
      </c>
    </row>
    <row r="779" spans="1:25" x14ac:dyDescent="0.25">
      <c r="A779" s="30">
        <v>41556.59375</v>
      </c>
      <c r="B779" s="46">
        <v>985351</v>
      </c>
      <c r="C779" s="33">
        <v>1752488</v>
      </c>
      <c r="D779" s="30">
        <v>41371.761921296296</v>
      </c>
      <c r="E779" s="33">
        <f>IF(выгрузка__22[[#This Row],[Дата активации]]&lt;&gt;"",MONTH(выгрузка__22[[#This Row],[Дата активации]]),0)</f>
        <v>4</v>
      </c>
      <c r="F779" s="30">
        <v>41374.458807870367</v>
      </c>
      <c r="G779" s="33">
        <v>73902</v>
      </c>
      <c r="H779" s="33" t="s">
        <v>10</v>
      </c>
      <c r="I779" s="39" t="s">
        <v>1927</v>
      </c>
      <c r="J779" s="33" t="s">
        <v>1929</v>
      </c>
      <c r="K779" s="33">
        <v>550</v>
      </c>
      <c r="L779" s="33">
        <v>0</v>
      </c>
      <c r="M779" s="33">
        <v>550</v>
      </c>
      <c r="N779" s="33" t="s">
        <v>1863</v>
      </c>
      <c r="O779" s="30"/>
      <c r="P779" s="39" t="s">
        <v>14</v>
      </c>
      <c r="Q7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79" s="39">
        <f>IF(выгрузка__22[[#This Row],[Дата регистрации]]="",0,1)</f>
        <v>1</v>
      </c>
      <c r="S779" s="39">
        <f>IF(ISNA(VLOOKUP(выгрузка__22[[#This Row],[ЛС дилера]],'дилеры участники'!A:A,1,0)),0,1)</f>
        <v>0</v>
      </c>
      <c r="T7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79" s="39">
        <f>IF(T779=1,IF(выгрузка__22[[#This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779" s="39" t="s">
        <v>1894</v>
      </c>
      <c r="X7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79" s="48">
        <f>IF(выгрузка__22[[#This Row],[Дата блокировки]]&lt;&gt;"",1,0)</f>
        <v>0</v>
      </c>
    </row>
    <row r="780" spans="1:25" x14ac:dyDescent="0.25">
      <c r="A780" s="30">
        <v>41556.592939814815</v>
      </c>
      <c r="B780" s="46">
        <v>985351</v>
      </c>
      <c r="C780" s="33">
        <v>8543239</v>
      </c>
      <c r="D780" s="30">
        <v>41371.639166666668</v>
      </c>
      <c r="E780" s="33">
        <f>IF(выгрузка__22[[#This Row],[Дата активации]]&lt;&gt;"",MONTH(выгрузка__22[[#This Row],[Дата активации]]),0)</f>
        <v>4</v>
      </c>
      <c r="F780" s="30">
        <v>41374.456921296296</v>
      </c>
      <c r="G780" s="33">
        <v>73902</v>
      </c>
      <c r="H780" s="33" t="s">
        <v>10</v>
      </c>
      <c r="I780" s="39" t="s">
        <v>1927</v>
      </c>
      <c r="J780" s="33" t="s">
        <v>1925</v>
      </c>
      <c r="K780" s="33">
        <v>220</v>
      </c>
      <c r="L780" s="33">
        <v>0</v>
      </c>
      <c r="M780" s="33">
        <v>220</v>
      </c>
      <c r="N780" s="33" t="s">
        <v>1863</v>
      </c>
      <c r="O780" s="30"/>
      <c r="P780" s="39" t="s">
        <v>19</v>
      </c>
      <c r="Q7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0" s="39">
        <f>IF(выгрузка__22[[#This Row],[Дата регистрации]]="",0,1)</f>
        <v>1</v>
      </c>
      <c r="S780" s="39">
        <f>IF(ISNA(VLOOKUP(выгрузка__22[[#This Row],[ЛС дилера]],'дилеры участники'!A:A,1,0)),0,1)</f>
        <v>0</v>
      </c>
      <c r="T7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0" s="39">
        <f>IF(T780=1,IF(выгрузка__22[[#This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80" s="39" t="s">
        <v>1891</v>
      </c>
      <c r="X7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0" s="48">
        <f>IF(выгрузка__22[[#This Row],[Дата блокировки]]&lt;&gt;"",1,0)</f>
        <v>0</v>
      </c>
    </row>
    <row r="781" spans="1:25" x14ac:dyDescent="0.25">
      <c r="A781" s="30">
        <v>41561.521331018521</v>
      </c>
      <c r="B781" s="46">
        <v>910465</v>
      </c>
      <c r="C781" s="33">
        <v>1751037</v>
      </c>
      <c r="D781" s="30">
        <v>41362.945567129631</v>
      </c>
      <c r="E781" s="33">
        <f>IF(выгрузка__22[[#This Row],[Дата активации]]&lt;&gt;"",MONTH(выгрузка__22[[#This Row],[Дата активации]]),0)</f>
        <v>3</v>
      </c>
      <c r="F781" s="30">
        <v>41366.650034722225</v>
      </c>
      <c r="G781" s="33">
        <v>79956</v>
      </c>
      <c r="H781" s="33" t="s">
        <v>10</v>
      </c>
      <c r="I781" s="39" t="s">
        <v>1927</v>
      </c>
      <c r="J781" s="33" t="s">
        <v>1928</v>
      </c>
      <c r="K781" s="33">
        <v>30</v>
      </c>
      <c r="L781" s="33">
        <v>0</v>
      </c>
      <c r="M781" s="33">
        <v>30</v>
      </c>
      <c r="N781" s="33" t="s">
        <v>1863</v>
      </c>
      <c r="O781" s="30"/>
      <c r="P781" s="39" t="s">
        <v>1882</v>
      </c>
      <c r="Q7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1" s="39">
        <f>IF(выгрузка__22[[#This Row],[Дата регистрации]]="",0,1)</f>
        <v>1</v>
      </c>
      <c r="S781" s="39">
        <f>IF(ISNA(VLOOKUP(выгрузка__22[[#This Row],[ЛС дилера]],'дилеры участники'!A:A,1,0)),0,1)</f>
        <v>1</v>
      </c>
      <c r="T78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7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781" s="39">
        <f>IF(T781=1,IF(выгрузка__22[[#This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1" s="39" t="s">
        <v>1896</v>
      </c>
      <c r="X7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1" s="48">
        <f>IF(выгрузка__22[[#This Row],[Дата блокировки]]&lt;&gt;"",1,0)</f>
        <v>0</v>
      </c>
    </row>
    <row r="782" spans="1:25" x14ac:dyDescent="0.25">
      <c r="A782" s="30">
        <v>41556.601006944446</v>
      </c>
      <c r="B782" s="46">
        <v>985351</v>
      </c>
      <c r="C782" s="33">
        <v>8524085</v>
      </c>
      <c r="D782" s="30">
        <v>41340.639502314814</v>
      </c>
      <c r="E782" s="33">
        <f>IF(выгрузка__22[[#This Row],[Дата активации]]&lt;&gt;"",MONTH(выгрузка__22[[#This Row],[Дата активации]]),0)</f>
        <v>3</v>
      </c>
      <c r="F782" s="30">
        <v>41357.540972222225</v>
      </c>
      <c r="G782" s="33">
        <v>73902</v>
      </c>
      <c r="H782" s="33" t="s">
        <v>10</v>
      </c>
      <c r="I782" s="39" t="s">
        <v>1927</v>
      </c>
      <c r="J782" s="33" t="s">
        <v>1932</v>
      </c>
      <c r="K782" s="33">
        <v>50</v>
      </c>
      <c r="L782" s="33">
        <v>0</v>
      </c>
      <c r="M782" s="33">
        <v>50.000022000000001</v>
      </c>
      <c r="N782" s="33" t="s">
        <v>1863</v>
      </c>
      <c r="O782" s="30"/>
      <c r="P782" s="39" t="s">
        <v>34</v>
      </c>
      <c r="Q7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2" s="39">
        <f>IF(выгрузка__22[[#This Row],[Дата регистрации]]="",0,1)</f>
        <v>1</v>
      </c>
      <c r="S782" s="39">
        <f>IF(ISNA(VLOOKUP(выгрузка__22[[#This Row],[ЛС дилера]],'дилеры участники'!A:A,1,0)),0,1)</f>
        <v>0</v>
      </c>
      <c r="T7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2" s="39">
        <f>IF(T782=1,IF(выгрузка__22[[#This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2" s="39" t="s">
        <v>1904</v>
      </c>
      <c r="X7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2" s="48">
        <f>IF(выгрузка__22[[#This Row],[Дата блокировки]]&lt;&gt;"",1,0)</f>
        <v>0</v>
      </c>
    </row>
    <row r="783" spans="1:25" x14ac:dyDescent="0.25">
      <c r="A783" s="30">
        <v>41548.70076388889</v>
      </c>
      <c r="B783" s="46">
        <v>910457</v>
      </c>
      <c r="C783" s="33">
        <v>8528040</v>
      </c>
      <c r="D783" s="30"/>
      <c r="E783" s="33">
        <f>IF(выгрузка__22[[#This Row],[Дата активации]]&lt;&gt;"",MONTH(выгрузка__22[[#This Row],[Дата активации]]),0)</f>
        <v>0</v>
      </c>
      <c r="F783" s="30"/>
      <c r="G783" s="33">
        <v>79956</v>
      </c>
      <c r="H783" s="33" t="s">
        <v>10</v>
      </c>
      <c r="I783" s="39" t="s">
        <v>1927</v>
      </c>
      <c r="J783" s="33" t="s">
        <v>1930</v>
      </c>
      <c r="K783" s="33">
        <v>30</v>
      </c>
      <c r="L783" s="33"/>
      <c r="M783" s="33">
        <v>30</v>
      </c>
      <c r="N783" s="33" t="s">
        <v>1863</v>
      </c>
      <c r="O783" s="30"/>
      <c r="P783" s="39" t="s">
        <v>40</v>
      </c>
      <c r="Q7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3" s="39">
        <f>IF(выгрузка__22[[#This Row],[Дата регистрации]]="",0,1)</f>
        <v>0</v>
      </c>
      <c r="S783" s="39">
        <f>IF(ISNA(VLOOKUP(выгрузка__22[[#This Row],[ЛС дилера]],'дилеры участники'!A:A,1,0)),0,1)</f>
        <v>1</v>
      </c>
      <c r="T7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3" s="39">
        <f>IF(T783=1,IF(выгрузка__22[[#This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3" s="39" t="s">
        <v>1893</v>
      </c>
      <c r="X7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3" s="48">
        <f>IF(выгрузка__22[[#This Row],[Дата блокировки]]&lt;&gt;"",1,0)</f>
        <v>0</v>
      </c>
    </row>
    <row r="784" spans="1:25" x14ac:dyDescent="0.25">
      <c r="A784" s="30">
        <v>41548.699872685182</v>
      </c>
      <c r="B784" s="46">
        <v>910457</v>
      </c>
      <c r="C784" s="33">
        <v>8528041</v>
      </c>
      <c r="D784" s="30"/>
      <c r="E784" s="33">
        <f>IF(выгрузка__22[[#This Row],[Дата активации]]&lt;&gt;"",MONTH(выгрузка__22[[#This Row],[Дата активации]]),0)</f>
        <v>0</v>
      </c>
      <c r="F784" s="30"/>
      <c r="G784" s="33">
        <v>79956</v>
      </c>
      <c r="H784" s="33" t="s">
        <v>10</v>
      </c>
      <c r="I784" s="39" t="s">
        <v>1927</v>
      </c>
      <c r="J784" s="33" t="s">
        <v>1930</v>
      </c>
      <c r="K784" s="33">
        <v>30</v>
      </c>
      <c r="L784" s="33"/>
      <c r="M784" s="33">
        <v>30</v>
      </c>
      <c r="N784" s="33" t="s">
        <v>1863</v>
      </c>
      <c r="O784" s="30"/>
      <c r="P784" s="39" t="s">
        <v>40</v>
      </c>
      <c r="Q7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4" s="39">
        <f>IF(выгрузка__22[[#This Row],[Дата регистрации]]="",0,1)</f>
        <v>0</v>
      </c>
      <c r="S784" s="39">
        <f>IF(ISNA(VLOOKUP(выгрузка__22[[#This Row],[ЛС дилера]],'дилеры участники'!A:A,1,0)),0,1)</f>
        <v>1</v>
      </c>
      <c r="T7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4" s="39">
        <f>IF(T784=1,IF(выгрузка__22[[#This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4" s="39" t="s">
        <v>1893</v>
      </c>
      <c r="X7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4" s="48">
        <f>IF(выгрузка__22[[#This Row],[Дата блокировки]]&lt;&gt;"",1,0)</f>
        <v>0</v>
      </c>
    </row>
    <row r="785" spans="1:25" x14ac:dyDescent="0.25">
      <c r="A785" s="30">
        <v>41548.700925925928</v>
      </c>
      <c r="B785" s="46">
        <v>910457</v>
      </c>
      <c r="C785" s="33">
        <v>8528041</v>
      </c>
      <c r="D785" s="30"/>
      <c r="E785" s="33">
        <f>IF(выгрузка__22[[#This Row],[Дата активации]]&lt;&gt;"",MONTH(выгрузка__22[[#This Row],[Дата активации]]),0)</f>
        <v>0</v>
      </c>
      <c r="F785" s="30"/>
      <c r="G785" s="33">
        <v>79956</v>
      </c>
      <c r="H785" s="33" t="s">
        <v>10</v>
      </c>
      <c r="I785" s="39" t="s">
        <v>1927</v>
      </c>
      <c r="J785" s="33" t="s">
        <v>1930</v>
      </c>
      <c r="K785" s="33">
        <v>30</v>
      </c>
      <c r="L785" s="33"/>
      <c r="M785" s="33">
        <v>30</v>
      </c>
      <c r="N785" s="33" t="s">
        <v>1863</v>
      </c>
      <c r="O785" s="30"/>
      <c r="P785" s="39" t="s">
        <v>40</v>
      </c>
      <c r="Q7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5" s="39">
        <f>IF(выгрузка__22[[#This Row],[Дата регистрации]]="",0,1)</f>
        <v>0</v>
      </c>
      <c r="S785" s="39">
        <f>IF(ISNA(VLOOKUP(выгрузка__22[[#This Row],[ЛС дилера]],'дилеры участники'!A:A,1,0)),0,1)</f>
        <v>1</v>
      </c>
      <c r="T7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5" s="39">
        <f>IF(T785=1,IF(выгрузка__22[[#This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5" s="39" t="s">
        <v>1893</v>
      </c>
      <c r="X7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5" s="48">
        <f>IF(выгрузка__22[[#This Row],[Дата блокировки]]&lt;&gt;"",1,0)</f>
        <v>0</v>
      </c>
    </row>
    <row r="786" spans="1:25" x14ac:dyDescent="0.25">
      <c r="A786" s="30">
        <v>41548.701238425929</v>
      </c>
      <c r="B786" s="46">
        <v>910457</v>
      </c>
      <c r="C786" s="33">
        <v>8528041</v>
      </c>
      <c r="D786" s="30"/>
      <c r="E786" s="33">
        <f>IF(выгрузка__22[[#This Row],[Дата активации]]&lt;&gt;"",MONTH(выгрузка__22[[#This Row],[Дата активации]]),0)</f>
        <v>0</v>
      </c>
      <c r="F786" s="30"/>
      <c r="G786" s="33">
        <v>79956</v>
      </c>
      <c r="H786" s="33" t="s">
        <v>10</v>
      </c>
      <c r="I786" s="39" t="s">
        <v>1927</v>
      </c>
      <c r="J786" s="33" t="s">
        <v>1930</v>
      </c>
      <c r="K786" s="33">
        <v>30</v>
      </c>
      <c r="L786" s="33"/>
      <c r="M786" s="33">
        <v>30</v>
      </c>
      <c r="N786" s="33" t="s">
        <v>1863</v>
      </c>
      <c r="O786" s="30"/>
      <c r="P786" s="39" t="s">
        <v>40</v>
      </c>
      <c r="Q7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6" s="39">
        <f>IF(выгрузка__22[[#This Row],[Дата регистрации]]="",0,1)</f>
        <v>0</v>
      </c>
      <c r="S786" s="39">
        <f>IF(ISNA(VLOOKUP(выгрузка__22[[#This Row],[ЛС дилера]],'дилеры участники'!A:A,1,0)),0,1)</f>
        <v>1</v>
      </c>
      <c r="T7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6" s="39">
        <f>IF(T786=1,IF(выгрузка__22[[#This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6" s="39" t="s">
        <v>1893</v>
      </c>
      <c r="X7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6" s="48">
        <f>IF(выгрузка__22[[#This Row],[Дата блокировки]]&lt;&gt;"",1,0)</f>
        <v>0</v>
      </c>
    </row>
    <row r="787" spans="1:25" x14ac:dyDescent="0.25">
      <c r="A787" s="30">
        <v>41548.69903935185</v>
      </c>
      <c r="B787" s="46">
        <v>910457</v>
      </c>
      <c r="C787" s="33">
        <v>8528065</v>
      </c>
      <c r="D787" s="30"/>
      <c r="E787" s="33">
        <f>IF(выгрузка__22[[#This Row],[Дата активации]]&lt;&gt;"",MONTH(выгрузка__22[[#This Row],[Дата активации]]),0)</f>
        <v>0</v>
      </c>
      <c r="F787" s="30"/>
      <c r="G787" s="33">
        <v>79956</v>
      </c>
      <c r="H787" s="33" t="s">
        <v>10</v>
      </c>
      <c r="I787" s="39" t="s">
        <v>1927</v>
      </c>
      <c r="J787" s="33" t="s">
        <v>1930</v>
      </c>
      <c r="K787" s="33">
        <v>30</v>
      </c>
      <c r="L787" s="33"/>
      <c r="M787" s="33">
        <v>30</v>
      </c>
      <c r="N787" s="33" t="s">
        <v>1863</v>
      </c>
      <c r="O787" s="30"/>
      <c r="P787" s="39" t="s">
        <v>40</v>
      </c>
      <c r="Q7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7" s="39">
        <f>IF(выгрузка__22[[#This Row],[Дата регистрации]]="",0,1)</f>
        <v>0</v>
      </c>
      <c r="S787" s="39">
        <f>IF(ISNA(VLOOKUP(выгрузка__22[[#This Row],[ЛС дилера]],'дилеры участники'!A:A,1,0)),0,1)</f>
        <v>1</v>
      </c>
      <c r="T7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7" s="39">
        <f>IF(T787=1,IF(выгрузка__22[[#This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7" s="39" t="s">
        <v>1893</v>
      </c>
      <c r="X7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7" s="48">
        <f>IF(выгрузка__22[[#This Row],[Дата блокировки]]&lt;&gt;"",1,0)</f>
        <v>0</v>
      </c>
    </row>
    <row r="788" spans="1:25" x14ac:dyDescent="0.25">
      <c r="A788" s="30">
        <v>41548.699328703704</v>
      </c>
      <c r="B788" s="46">
        <v>910457</v>
      </c>
      <c r="C788" s="33">
        <v>8530505</v>
      </c>
      <c r="D788" s="30"/>
      <c r="E788" s="33">
        <f>IF(выгрузка__22[[#This Row],[Дата активации]]&lt;&gt;"",MONTH(выгрузка__22[[#This Row],[Дата активации]]),0)</f>
        <v>0</v>
      </c>
      <c r="F788" s="30"/>
      <c r="G788" s="33">
        <v>79956</v>
      </c>
      <c r="H788" s="33" t="s">
        <v>10</v>
      </c>
      <c r="I788" s="39" t="s">
        <v>1927</v>
      </c>
      <c r="J788" s="33" t="s">
        <v>1930</v>
      </c>
      <c r="K788" s="33">
        <v>30</v>
      </c>
      <c r="L788" s="33"/>
      <c r="M788" s="33">
        <v>30</v>
      </c>
      <c r="N788" s="33" t="s">
        <v>1863</v>
      </c>
      <c r="O788" s="30"/>
      <c r="P788" s="39" t="s">
        <v>40</v>
      </c>
      <c r="Q7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8" s="39">
        <f>IF(выгрузка__22[[#This Row],[Дата регистрации]]="",0,1)</f>
        <v>0</v>
      </c>
      <c r="S788" s="39">
        <f>IF(ISNA(VLOOKUP(выгрузка__22[[#This Row],[ЛС дилера]],'дилеры участники'!A:A,1,0)),0,1)</f>
        <v>1</v>
      </c>
      <c r="T7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8" s="39">
        <f>IF(T788=1,IF(выгрузка__22[[#This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8" s="39" t="s">
        <v>1893</v>
      </c>
      <c r="X7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8" s="48">
        <f>IF(выгрузка__22[[#This Row],[Дата блокировки]]&lt;&gt;"",1,0)</f>
        <v>0</v>
      </c>
    </row>
    <row r="789" spans="1:25" x14ac:dyDescent="0.25">
      <c r="A789" s="30">
        <v>41548.700555555559</v>
      </c>
      <c r="B789" s="46">
        <v>910457</v>
      </c>
      <c r="C789" s="33">
        <v>8530506</v>
      </c>
      <c r="D789" s="30"/>
      <c r="E789" s="33">
        <f>IF(выгрузка__22[[#This Row],[Дата активации]]&lt;&gt;"",MONTH(выгрузка__22[[#This Row],[Дата активации]]),0)</f>
        <v>0</v>
      </c>
      <c r="F789" s="30"/>
      <c r="G789" s="33">
        <v>79956</v>
      </c>
      <c r="H789" s="33" t="s">
        <v>10</v>
      </c>
      <c r="I789" s="39" t="s">
        <v>1927</v>
      </c>
      <c r="J789" s="33" t="s">
        <v>1930</v>
      </c>
      <c r="K789" s="33">
        <v>30</v>
      </c>
      <c r="L789" s="33"/>
      <c r="M789" s="33">
        <v>30</v>
      </c>
      <c r="N789" s="33" t="s">
        <v>1863</v>
      </c>
      <c r="O789" s="30"/>
      <c r="P789" s="39" t="s">
        <v>40</v>
      </c>
      <c r="Q7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89" s="39">
        <f>IF(выгрузка__22[[#This Row],[Дата регистрации]]="",0,1)</f>
        <v>0</v>
      </c>
      <c r="S789" s="39">
        <f>IF(ISNA(VLOOKUP(выгрузка__22[[#This Row],[ЛС дилера]],'дилеры участники'!A:A,1,0)),0,1)</f>
        <v>1</v>
      </c>
      <c r="T7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89" s="39">
        <f>IF(T789=1,IF(выгрузка__22[[#This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89" s="39" t="s">
        <v>1893</v>
      </c>
      <c r="X7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89" s="48">
        <f>IF(выгрузка__22[[#This Row],[Дата блокировки]]&lt;&gt;"",1,0)</f>
        <v>0</v>
      </c>
    </row>
    <row r="790" spans="1:25" x14ac:dyDescent="0.25">
      <c r="A790" s="30">
        <v>41553.771527777775</v>
      </c>
      <c r="B790" s="46">
        <v>910480</v>
      </c>
      <c r="C790" s="33">
        <v>1750455</v>
      </c>
      <c r="D790" s="30"/>
      <c r="E790" s="33">
        <f>IF(выгрузка__22[[#This Row],[Дата активации]]&lt;&gt;"",MONTH(выгрузка__22[[#This Row],[Дата активации]]),0)</f>
        <v>0</v>
      </c>
      <c r="F790" s="30">
        <v>41553.769791666666</v>
      </c>
      <c r="G790" s="33">
        <v>64626</v>
      </c>
      <c r="H790" s="33" t="s">
        <v>10</v>
      </c>
      <c r="I790" s="39" t="s">
        <v>1927</v>
      </c>
      <c r="J790" s="33" t="s">
        <v>1925</v>
      </c>
      <c r="K790" s="33">
        <v>0</v>
      </c>
      <c r="L790" s="33"/>
      <c r="M790" s="33">
        <v>0</v>
      </c>
      <c r="N790" s="33" t="s">
        <v>1863</v>
      </c>
      <c r="O790" s="30"/>
      <c r="P790" s="39" t="s">
        <v>19</v>
      </c>
      <c r="Q7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0" s="39">
        <f>IF(выгрузка__22[[#This Row],[Дата регистрации]]="",0,1)</f>
        <v>1</v>
      </c>
      <c r="S790" s="39">
        <f>IF(ISNA(VLOOKUP(выгрузка__22[[#This Row],[ЛС дилера]],'дилеры участники'!A:A,1,0)),0,1)</f>
        <v>0</v>
      </c>
      <c r="T7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0" s="39">
        <f>IF(T790=1,IF(выгрузка__22[[#This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90" s="39" t="s">
        <v>1891</v>
      </c>
      <c r="X7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0" s="48">
        <f>IF(выгрузка__22[[#This Row],[Дата блокировки]]&lt;&gt;"",1,0)</f>
        <v>0</v>
      </c>
    </row>
    <row r="791" spans="1:25" x14ac:dyDescent="0.25">
      <c r="A791" s="30">
        <v>41554.617835648147</v>
      </c>
      <c r="B791" s="46">
        <v>910485</v>
      </c>
      <c r="C791" s="33">
        <v>8543086</v>
      </c>
      <c r="D791" s="30"/>
      <c r="E791" s="33">
        <f>IF(выгрузка__22[[#This Row],[Дата активации]]&lt;&gt;"",MONTH(выгрузка__22[[#This Row],[Дата активации]]),0)</f>
        <v>0</v>
      </c>
      <c r="F791" s="30"/>
      <c r="G791" s="33">
        <v>79956</v>
      </c>
      <c r="H791" s="33" t="s">
        <v>10</v>
      </c>
      <c r="I791" s="39" t="s">
        <v>1927</v>
      </c>
      <c r="J791" s="33" t="s">
        <v>1930</v>
      </c>
      <c r="K791" s="33">
        <v>401</v>
      </c>
      <c r="L791" s="33"/>
      <c r="M791" s="33">
        <v>401</v>
      </c>
      <c r="N791" s="33" t="s">
        <v>1863</v>
      </c>
      <c r="O791" s="30"/>
      <c r="P791" s="39" t="s">
        <v>40</v>
      </c>
      <c r="Q7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1" s="39">
        <f>IF(выгрузка__22[[#This Row],[Дата регистрации]]="",0,1)</f>
        <v>0</v>
      </c>
      <c r="S791" s="39">
        <f>IF(ISNA(VLOOKUP(выгрузка__22[[#This Row],[ЛС дилера]],'дилеры участники'!A:A,1,0)),0,1)</f>
        <v>1</v>
      </c>
      <c r="T7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1" s="39">
        <f>IF(T791=1,IF(выгрузка__22[[#This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91" s="39" t="s">
        <v>1893</v>
      </c>
      <c r="X7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1" s="48">
        <f>IF(выгрузка__22[[#This Row],[Дата блокировки]]&lt;&gt;"",1,0)</f>
        <v>0</v>
      </c>
    </row>
    <row r="792" spans="1:25" x14ac:dyDescent="0.25">
      <c r="A792" s="30">
        <v>41554.834988425922</v>
      </c>
      <c r="B792" s="46">
        <v>910488</v>
      </c>
      <c r="C792" s="33">
        <v>1753772</v>
      </c>
      <c r="D792" s="30"/>
      <c r="E792" s="33">
        <f>IF(выгрузка__22[[#This Row],[Дата активации]]&lt;&gt;"",MONTH(выгрузка__22[[#This Row],[Дата активации]]),0)</f>
        <v>0</v>
      </c>
      <c r="F792" s="30">
        <v>41554.790567129632</v>
      </c>
      <c r="G792" s="33">
        <v>64626</v>
      </c>
      <c r="H792" s="33" t="s">
        <v>10</v>
      </c>
      <c r="I792" s="39" t="s">
        <v>1927</v>
      </c>
      <c r="J792" s="33" t="s">
        <v>1925</v>
      </c>
      <c r="K792" s="33">
        <v>220</v>
      </c>
      <c r="L792" s="33"/>
      <c r="M792" s="33">
        <v>220</v>
      </c>
      <c r="N792" s="33" t="s">
        <v>1863</v>
      </c>
      <c r="O792" s="30"/>
      <c r="P792" s="39" t="s">
        <v>19</v>
      </c>
      <c r="Q7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2" s="39">
        <f>IF(выгрузка__22[[#This Row],[Дата регистрации]]="",0,1)</f>
        <v>1</v>
      </c>
      <c r="S792" s="39">
        <f>IF(ISNA(VLOOKUP(выгрузка__22[[#This Row],[ЛС дилера]],'дилеры участники'!A:A,1,0)),0,1)</f>
        <v>0</v>
      </c>
      <c r="T7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2" s="39">
        <f>IF(T792=1,IF(выгрузка__22[[#This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792" s="39" t="s">
        <v>1891</v>
      </c>
      <c r="X7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2" s="48">
        <f>IF(выгрузка__22[[#This Row],[Дата блокировки]]&lt;&gt;"",1,0)</f>
        <v>0</v>
      </c>
    </row>
    <row r="793" spans="1:25" x14ac:dyDescent="0.25">
      <c r="A793" s="30">
        <v>41554.502384259256</v>
      </c>
      <c r="B793" s="46">
        <v>910488</v>
      </c>
      <c r="C793" s="33">
        <v>1753781</v>
      </c>
      <c r="D793" s="30"/>
      <c r="E793" s="33">
        <f>IF(выгрузка__22[[#This Row],[Дата активации]]&lt;&gt;"",MONTH(выгрузка__22[[#This Row],[Дата активации]]),0)</f>
        <v>0</v>
      </c>
      <c r="F793" s="30">
        <v>41554.474374999998</v>
      </c>
      <c r="G793" s="33">
        <v>64626</v>
      </c>
      <c r="H793" s="33" t="s">
        <v>10</v>
      </c>
      <c r="I793" s="39" t="s">
        <v>1927</v>
      </c>
      <c r="J793" s="33" t="s">
        <v>1931</v>
      </c>
      <c r="K793" s="33">
        <v>30</v>
      </c>
      <c r="L793" s="33"/>
      <c r="M793" s="33">
        <v>30</v>
      </c>
      <c r="N793" s="33" t="s">
        <v>1863</v>
      </c>
      <c r="O793" s="30"/>
      <c r="P793" s="39" t="s">
        <v>30</v>
      </c>
      <c r="Q7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3" s="39">
        <f>IF(выгрузка__22[[#This Row],[Дата регистрации]]="",0,1)</f>
        <v>1</v>
      </c>
      <c r="S793" s="39">
        <f>IF(ISNA(VLOOKUP(выгрузка__22[[#This Row],[ЛС дилера]],'дилеры участники'!A:A,1,0)),0,1)</f>
        <v>0</v>
      </c>
      <c r="T7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3" s="39">
        <f>IF(T793=1,IF(выгрузка__22[[#This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93" s="39" t="s">
        <v>1892</v>
      </c>
      <c r="X7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3" s="48">
        <f>IF(выгрузка__22[[#This Row],[Дата блокировки]]&lt;&gt;"",1,0)</f>
        <v>0</v>
      </c>
    </row>
    <row r="794" spans="1:25" x14ac:dyDescent="0.25">
      <c r="A794" s="30">
        <v>41554.864837962959</v>
      </c>
      <c r="B794" s="46">
        <v>910488</v>
      </c>
      <c r="C794" s="33">
        <v>8524890</v>
      </c>
      <c r="D794" s="30"/>
      <c r="E794" s="33">
        <f>IF(выгрузка__22[[#This Row],[Дата активации]]&lt;&gt;"",MONTH(выгрузка__22[[#This Row],[Дата активации]]),0)</f>
        <v>0</v>
      </c>
      <c r="F794" s="30">
        <v>41554.866805555554</v>
      </c>
      <c r="G794" s="33">
        <v>64626</v>
      </c>
      <c r="H794" s="33" t="s">
        <v>10</v>
      </c>
      <c r="I794" s="39" t="s">
        <v>1927</v>
      </c>
      <c r="J794" s="33" t="s">
        <v>1930</v>
      </c>
      <c r="K794" s="33">
        <v>401</v>
      </c>
      <c r="L794" s="33"/>
      <c r="M794" s="33">
        <v>401</v>
      </c>
      <c r="N794" s="33" t="s">
        <v>1863</v>
      </c>
      <c r="O794" s="30"/>
      <c r="P794" s="39" t="s">
        <v>40</v>
      </c>
      <c r="Q7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4" s="39">
        <f>IF(выгрузка__22[[#This Row],[Дата регистрации]]="",0,1)</f>
        <v>1</v>
      </c>
      <c r="S794" s="39">
        <f>IF(ISNA(VLOOKUP(выгрузка__22[[#This Row],[ЛС дилера]],'дилеры участники'!A:A,1,0)),0,1)</f>
        <v>0</v>
      </c>
      <c r="T7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4" s="39">
        <f>IF(T794=1,IF(выгрузка__22[[#This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794" s="39" t="s">
        <v>1893</v>
      </c>
      <c r="X7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4" s="48">
        <f>IF(выгрузка__22[[#This Row],[Дата блокировки]]&lt;&gt;"",1,0)</f>
        <v>0</v>
      </c>
    </row>
    <row r="795" spans="1:25" x14ac:dyDescent="0.25">
      <c r="A795" s="30">
        <v>41548.5075462963</v>
      </c>
      <c r="B795" s="46">
        <v>910489</v>
      </c>
      <c r="C795" s="33">
        <v>8528656</v>
      </c>
      <c r="D795" s="30"/>
      <c r="E795" s="33">
        <f>IF(выгрузка__22[[#This Row],[Дата активации]]&lt;&gt;"",MONTH(выгрузка__22[[#This Row],[Дата активации]]),0)</f>
        <v>0</v>
      </c>
      <c r="F795" s="30">
        <v>41554.708333333336</v>
      </c>
      <c r="G795" s="33">
        <v>64626</v>
      </c>
      <c r="H795" s="33" t="s">
        <v>10</v>
      </c>
      <c r="I795" s="39" t="s">
        <v>1927</v>
      </c>
      <c r="J795" s="33" t="s">
        <v>1930</v>
      </c>
      <c r="K795" s="33">
        <v>30</v>
      </c>
      <c r="L795" s="33"/>
      <c r="M795" s="33">
        <v>30</v>
      </c>
      <c r="N795" s="33" t="s">
        <v>1863</v>
      </c>
      <c r="O795" s="30"/>
      <c r="P795" s="39" t="s">
        <v>40</v>
      </c>
      <c r="Q7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5" s="39">
        <f>IF(выгрузка__22[[#This Row],[Дата регистрации]]="",0,1)</f>
        <v>1</v>
      </c>
      <c r="S795" s="39">
        <f>IF(ISNA(VLOOKUP(выгрузка__22[[#This Row],[ЛС дилера]],'дилеры участники'!A:A,1,0)),0,1)</f>
        <v>0</v>
      </c>
      <c r="T7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5" s="39">
        <f>IF(T795=1,IF(выгрузка__22[[#This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95" s="39" t="s">
        <v>1893</v>
      </c>
      <c r="X7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5" s="48">
        <f>IF(выгрузка__22[[#This Row],[Дата блокировки]]&lt;&gt;"",1,0)</f>
        <v>0</v>
      </c>
    </row>
    <row r="796" spans="1:25" x14ac:dyDescent="0.25">
      <c r="A796" s="30">
        <v>41550.619016203702</v>
      </c>
      <c r="B796" s="46">
        <v>915142</v>
      </c>
      <c r="C796" s="33">
        <v>8528077</v>
      </c>
      <c r="D796" s="30"/>
      <c r="E796" s="33">
        <f>IF(выгрузка__22[[#This Row],[Дата активации]]&lt;&gt;"",MONTH(выгрузка__22[[#This Row],[Дата активации]]),0)</f>
        <v>0</v>
      </c>
      <c r="F796" s="30">
        <v>41378.696250000001</v>
      </c>
      <c r="G796" s="33">
        <v>79956</v>
      </c>
      <c r="H796" s="33" t="s">
        <v>10</v>
      </c>
      <c r="I796" s="39" t="s">
        <v>1927</v>
      </c>
      <c r="J796" s="33" t="s">
        <v>1930</v>
      </c>
      <c r="K796" s="33">
        <v>30</v>
      </c>
      <c r="L796" s="33"/>
      <c r="M796" s="33">
        <v>30</v>
      </c>
      <c r="N796" s="33" t="s">
        <v>1863</v>
      </c>
      <c r="O796" s="30"/>
      <c r="P796" s="39" t="s">
        <v>40</v>
      </c>
      <c r="Q7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6" s="39">
        <f>IF(выгрузка__22[[#This Row],[Дата регистрации]]="",0,1)</f>
        <v>1</v>
      </c>
      <c r="S796" s="39">
        <f>IF(ISNA(VLOOKUP(выгрузка__22[[#This Row],[ЛС дилера]],'дилеры участники'!A:A,1,0)),0,1)</f>
        <v>1</v>
      </c>
      <c r="T7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6" s="39">
        <f>IF(T796=1,IF(выгрузка__22[[#This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96" s="39" t="s">
        <v>1893</v>
      </c>
      <c r="X7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6" s="48">
        <f>IF(выгрузка__22[[#This Row],[Дата блокировки]]&lt;&gt;"",1,0)</f>
        <v>0</v>
      </c>
    </row>
    <row r="797" spans="1:25" x14ac:dyDescent="0.25">
      <c r="A797" s="30">
        <v>41550.619606481479</v>
      </c>
      <c r="B797" s="46">
        <v>915142</v>
      </c>
      <c r="C797" s="33">
        <v>8528077</v>
      </c>
      <c r="D797" s="30"/>
      <c r="E797" s="33">
        <f>IF(выгрузка__22[[#This Row],[Дата активации]]&lt;&gt;"",MONTH(выгрузка__22[[#This Row],[Дата активации]]),0)</f>
        <v>0</v>
      </c>
      <c r="F797" s="30">
        <v>41378.681006944447</v>
      </c>
      <c r="G797" s="33">
        <v>79956</v>
      </c>
      <c r="H797" s="33" t="s">
        <v>10</v>
      </c>
      <c r="I797" s="39" t="s">
        <v>1927</v>
      </c>
      <c r="J797" s="33" t="s">
        <v>1930</v>
      </c>
      <c r="K797" s="33">
        <v>30</v>
      </c>
      <c r="L797" s="33"/>
      <c r="M797" s="33">
        <v>30</v>
      </c>
      <c r="N797" s="33" t="s">
        <v>1863</v>
      </c>
      <c r="O797" s="30"/>
      <c r="P797" s="39" t="s">
        <v>40</v>
      </c>
      <c r="Q7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7" s="39">
        <f>IF(выгрузка__22[[#This Row],[Дата регистрации]]="",0,1)</f>
        <v>1</v>
      </c>
      <c r="S797" s="39">
        <f>IF(ISNA(VLOOKUP(выгрузка__22[[#This Row],[ЛС дилера]],'дилеры участники'!A:A,1,0)),0,1)</f>
        <v>1</v>
      </c>
      <c r="T7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7" s="39">
        <f>IF(T797=1,IF(выгрузка__22[[#This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97" s="39" t="s">
        <v>1893</v>
      </c>
      <c r="X7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7" s="48">
        <f>IF(выгрузка__22[[#This Row],[Дата блокировки]]&lt;&gt;"",1,0)</f>
        <v>0</v>
      </c>
    </row>
    <row r="798" spans="1:25" x14ac:dyDescent="0.25">
      <c r="A798" s="30">
        <v>41550.618703703702</v>
      </c>
      <c r="B798" s="46">
        <v>915142</v>
      </c>
      <c r="C798" s="33">
        <v>8528078</v>
      </c>
      <c r="D798" s="30"/>
      <c r="E798" s="33">
        <f>IF(выгрузка__22[[#This Row],[Дата активации]]&lt;&gt;"",MONTH(выгрузка__22[[#This Row],[Дата активации]]),0)</f>
        <v>0</v>
      </c>
      <c r="F798" s="30">
        <v>41378.681354166663</v>
      </c>
      <c r="G798" s="33">
        <v>79956</v>
      </c>
      <c r="H798" s="33" t="s">
        <v>10</v>
      </c>
      <c r="I798" s="39" t="s">
        <v>1927</v>
      </c>
      <c r="J798" s="33" t="s">
        <v>1930</v>
      </c>
      <c r="K798" s="33">
        <v>30</v>
      </c>
      <c r="L798" s="33"/>
      <c r="M798" s="33">
        <v>30</v>
      </c>
      <c r="N798" s="33" t="s">
        <v>1863</v>
      </c>
      <c r="O798" s="30"/>
      <c r="P798" s="39" t="s">
        <v>40</v>
      </c>
      <c r="Q7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8" s="39">
        <f>IF(выгрузка__22[[#This Row],[Дата регистрации]]="",0,1)</f>
        <v>1</v>
      </c>
      <c r="S798" s="39">
        <f>IF(ISNA(VLOOKUP(выгрузка__22[[#This Row],[ЛС дилера]],'дилеры участники'!A:A,1,0)),0,1)</f>
        <v>1</v>
      </c>
      <c r="T7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8" s="39">
        <f>IF(T798=1,IF(выгрузка__22[[#This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98" s="39" t="s">
        <v>1893</v>
      </c>
      <c r="X7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8" s="48">
        <f>IF(выгрузка__22[[#This Row],[Дата блокировки]]&lt;&gt;"",1,0)</f>
        <v>0</v>
      </c>
    </row>
    <row r="799" spans="1:25" x14ac:dyDescent="0.25">
      <c r="A799" s="30">
        <v>41553.47</v>
      </c>
      <c r="B799" s="46">
        <v>915241</v>
      </c>
      <c r="C799" s="33">
        <v>1752683</v>
      </c>
      <c r="D799" s="30"/>
      <c r="E799" s="33">
        <f>IF(выгрузка__22[[#This Row],[Дата активации]]&lt;&gt;"",MONTH(выгрузка__22[[#This Row],[Дата активации]]),0)</f>
        <v>0</v>
      </c>
      <c r="F799" s="30"/>
      <c r="G799" s="33">
        <v>64626</v>
      </c>
      <c r="H799" s="33" t="s">
        <v>10</v>
      </c>
      <c r="I799" s="39" t="s">
        <v>1927</v>
      </c>
      <c r="J799" s="33" t="s">
        <v>1931</v>
      </c>
      <c r="K799" s="33">
        <v>30</v>
      </c>
      <c r="L799" s="33"/>
      <c r="M799" s="33">
        <v>30</v>
      </c>
      <c r="N799" s="33" t="s">
        <v>1863</v>
      </c>
      <c r="O799" s="30"/>
      <c r="P799" s="39" t="s">
        <v>30</v>
      </c>
      <c r="Q7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799" s="39">
        <f>IF(выгрузка__22[[#This Row],[Дата регистрации]]="",0,1)</f>
        <v>0</v>
      </c>
      <c r="S799" s="39">
        <f>IF(ISNA(VLOOKUP(выгрузка__22[[#This Row],[ЛС дилера]],'дилеры участники'!A:A,1,0)),0,1)</f>
        <v>0</v>
      </c>
      <c r="T7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7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799" s="39">
        <f>IF(T799=1,IF(выгрузка__22[[#This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799" s="39" t="s">
        <v>1892</v>
      </c>
      <c r="X7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799" s="48">
        <f>IF(выгрузка__22[[#This Row],[Дата блокировки]]&lt;&gt;"",1,0)</f>
        <v>0</v>
      </c>
    </row>
    <row r="800" spans="1:25" x14ac:dyDescent="0.25">
      <c r="A800" s="30">
        <v>41555.375509259262</v>
      </c>
      <c r="B800" s="46">
        <v>915241</v>
      </c>
      <c r="C800" s="33">
        <v>1752997</v>
      </c>
      <c r="D800" s="30"/>
      <c r="E800" s="33">
        <f>IF(выгрузка__22[[#This Row],[Дата активации]]&lt;&gt;"",MONTH(выгрузка__22[[#This Row],[Дата активации]]),0)</f>
        <v>0</v>
      </c>
      <c r="F800" s="30"/>
      <c r="G800" s="33">
        <v>64626</v>
      </c>
      <c r="H800" s="33" t="s">
        <v>10</v>
      </c>
      <c r="I800" s="39" t="s">
        <v>1927</v>
      </c>
      <c r="J800" s="33" t="s">
        <v>1931</v>
      </c>
      <c r="K800" s="33">
        <v>30</v>
      </c>
      <c r="L800" s="33"/>
      <c r="M800" s="33">
        <v>30</v>
      </c>
      <c r="N800" s="33" t="s">
        <v>1863</v>
      </c>
      <c r="O800" s="30"/>
      <c r="P800" s="39" t="s">
        <v>30</v>
      </c>
      <c r="Q8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0" s="39">
        <f>IF(выгрузка__22[[#This Row],[Дата регистрации]]="",0,1)</f>
        <v>0</v>
      </c>
      <c r="S800" s="39">
        <f>IF(ISNA(VLOOKUP(выгрузка__22[[#This Row],[ЛС дилера]],'дилеры участники'!A:A,1,0)),0,1)</f>
        <v>0</v>
      </c>
      <c r="T8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0" s="39">
        <f>IF(T800=1,IF(выгрузка__22[[#This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0" s="39" t="s">
        <v>1892</v>
      </c>
      <c r="X8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0" s="48">
        <f>IF(выгрузка__22[[#This Row],[Дата блокировки]]&lt;&gt;"",1,0)</f>
        <v>0</v>
      </c>
    </row>
    <row r="801" spans="1:25" x14ac:dyDescent="0.25">
      <c r="A801" s="30">
        <v>41559.458958333336</v>
      </c>
      <c r="B801" s="46">
        <v>915317</v>
      </c>
      <c r="C801" s="33">
        <v>8545006</v>
      </c>
      <c r="D801" s="30"/>
      <c r="E801" s="33">
        <f>IF(выгрузка__22[[#This Row],[Дата активации]]&lt;&gt;"",MONTH(выгрузка__22[[#This Row],[Дата активации]]),0)</f>
        <v>0</v>
      </c>
      <c r="F801" s="30"/>
      <c r="G801" s="33">
        <v>64616</v>
      </c>
      <c r="H801" s="33" t="s">
        <v>10</v>
      </c>
      <c r="I801" s="39" t="s">
        <v>1927</v>
      </c>
      <c r="J801" s="33" t="s">
        <v>1925</v>
      </c>
      <c r="K801" s="33">
        <v>30</v>
      </c>
      <c r="L801" s="33"/>
      <c r="M801" s="33">
        <v>30</v>
      </c>
      <c r="N801" s="33" t="s">
        <v>1863</v>
      </c>
      <c r="O801" s="30"/>
      <c r="P801" s="39" t="s">
        <v>19</v>
      </c>
      <c r="Q8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1" s="39">
        <f>IF(выгрузка__22[[#This Row],[Дата регистрации]]="",0,1)</f>
        <v>0</v>
      </c>
      <c r="S801" s="39">
        <f>IF(ISNA(VLOOKUP(выгрузка__22[[#This Row],[ЛС дилера]],'дилеры участники'!A:A,1,0)),0,1)</f>
        <v>1</v>
      </c>
      <c r="T8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1" s="39">
        <f>IF(T801=1,IF(выгрузка__22[[#This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1" s="39" t="s">
        <v>1891</v>
      </c>
      <c r="X8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1" s="48">
        <f>IF(выгрузка__22[[#This Row],[Дата блокировки]]&lt;&gt;"",1,0)</f>
        <v>0</v>
      </c>
    </row>
    <row r="802" spans="1:25" x14ac:dyDescent="0.25">
      <c r="A802" s="30">
        <v>41553.737824074073</v>
      </c>
      <c r="B802" s="46">
        <v>915322</v>
      </c>
      <c r="C802" s="33">
        <v>8526235</v>
      </c>
      <c r="D802" s="30"/>
      <c r="E802" s="33">
        <f>IF(выгрузка__22[[#This Row],[Дата активации]]&lt;&gt;"",MONTH(выгрузка__22[[#This Row],[Дата активации]]),0)</f>
        <v>0</v>
      </c>
      <c r="F802" s="30">
        <v>41550.312962962962</v>
      </c>
      <c r="G802" s="33">
        <v>57078</v>
      </c>
      <c r="H802" s="33" t="s">
        <v>11</v>
      </c>
      <c r="I802" s="39" t="s">
        <v>1927</v>
      </c>
      <c r="J802" s="33" t="s">
        <v>1926</v>
      </c>
      <c r="K802" s="33">
        <v>90</v>
      </c>
      <c r="L802" s="33"/>
      <c r="M802" s="33">
        <v>90</v>
      </c>
      <c r="N802" s="33" t="s">
        <v>1863</v>
      </c>
      <c r="O802" s="30"/>
      <c r="P802" s="39" t="s">
        <v>37</v>
      </c>
      <c r="Q8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2" s="39">
        <f>IF(выгрузка__22[[#This Row],[Дата регистрации]]="",0,1)</f>
        <v>1</v>
      </c>
      <c r="S802" s="39">
        <f>IF(ISNA(VLOOKUP(выгрузка__22[[#This Row],[ЛС дилера]],'дилеры участники'!A:A,1,0)),0,1)</f>
        <v>1</v>
      </c>
      <c r="T8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2" s="39">
        <f>IF(T802=1,IF(выгрузка__22[[#This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2" s="39" t="s">
        <v>1895</v>
      </c>
      <c r="X8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2" s="48">
        <f>IF(выгрузка__22[[#This Row],[Дата блокировки]]&lt;&gt;"",1,0)</f>
        <v>0</v>
      </c>
    </row>
    <row r="803" spans="1:25" x14ac:dyDescent="0.25">
      <c r="A803" s="30">
        <v>41583.410914351851</v>
      </c>
      <c r="B803" s="46">
        <v>915322</v>
      </c>
      <c r="C803" s="33">
        <v>8526615</v>
      </c>
      <c r="D803" s="30"/>
      <c r="E803" s="33">
        <f>IF(выгрузка__22[[#This Row],[Дата активации]]&lt;&gt;"",MONTH(выгрузка__22[[#This Row],[Дата активации]]),0)</f>
        <v>0</v>
      </c>
      <c r="F803" s="30">
        <v>41583.41002314815</v>
      </c>
      <c r="G803" s="33">
        <v>57078</v>
      </c>
      <c r="H803" s="33" t="s">
        <v>11</v>
      </c>
      <c r="I803" s="39" t="s">
        <v>1927</v>
      </c>
      <c r="J803" s="33" t="s">
        <v>1926</v>
      </c>
      <c r="K803" s="33">
        <v>90</v>
      </c>
      <c r="L803" s="33">
        <v>0</v>
      </c>
      <c r="M803" s="33">
        <v>90</v>
      </c>
      <c r="N803" s="33" t="s">
        <v>1863</v>
      </c>
      <c r="O803" s="30"/>
      <c r="P803" s="39" t="s">
        <v>37</v>
      </c>
      <c r="Q8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03" s="39">
        <f>IF(выгрузка__22[[#This Row],[Дата регистрации]]="",0,1)</f>
        <v>1</v>
      </c>
      <c r="S803" s="39">
        <f>IF(ISNA(VLOOKUP(выгрузка__22[[#This Row],[ЛС дилера]],'дилеры участники'!A:A,1,0)),0,1)</f>
        <v>1</v>
      </c>
      <c r="T8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3" s="39">
        <f>IF(T803=1,IF(выгрузка__22[[#This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3" s="39" t="s">
        <v>1895</v>
      </c>
      <c r="X8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3" s="48">
        <f>IF(выгрузка__22[[#This Row],[Дата блокировки]]&lt;&gt;"",1,0)</f>
        <v>0</v>
      </c>
    </row>
    <row r="804" spans="1:25" x14ac:dyDescent="0.25">
      <c r="A804" s="30">
        <v>41559.565694444442</v>
      </c>
      <c r="B804" s="46">
        <v>915325</v>
      </c>
      <c r="C804" s="33">
        <v>8540126</v>
      </c>
      <c r="D804" s="30"/>
      <c r="E804" s="33">
        <f>IF(выгрузка__22[[#This Row],[Дата активации]]&lt;&gt;"",MONTH(выгрузка__22[[#This Row],[Дата активации]]),0)</f>
        <v>0</v>
      </c>
      <c r="F804" s="30"/>
      <c r="G804" s="33">
        <v>64616</v>
      </c>
      <c r="H804" s="33" t="s">
        <v>10</v>
      </c>
      <c r="I804" s="39" t="s">
        <v>1927</v>
      </c>
      <c r="J804" s="33" t="s">
        <v>1925</v>
      </c>
      <c r="K804" s="33">
        <v>30</v>
      </c>
      <c r="L804" s="33"/>
      <c r="M804" s="33">
        <v>30</v>
      </c>
      <c r="N804" s="33" t="s">
        <v>1863</v>
      </c>
      <c r="O804" s="30"/>
      <c r="P804" s="39" t="s">
        <v>19</v>
      </c>
      <c r="Q8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4" s="39">
        <f>IF(выгрузка__22[[#This Row],[Дата регистрации]]="",0,1)</f>
        <v>0</v>
      </c>
      <c r="S804" s="39">
        <f>IF(ISNA(VLOOKUP(выгрузка__22[[#This Row],[ЛС дилера]],'дилеры участники'!A:A,1,0)),0,1)</f>
        <v>1</v>
      </c>
      <c r="T8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4" s="39">
        <f>IF(T804=1,IF(выгрузка__22[[#This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4" s="39" t="s">
        <v>1891</v>
      </c>
      <c r="X8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4" s="48">
        <f>IF(выгрузка__22[[#This Row],[Дата блокировки]]&lt;&gt;"",1,0)</f>
        <v>0</v>
      </c>
    </row>
    <row r="805" spans="1:25" x14ac:dyDescent="0.25">
      <c r="A805" s="30">
        <v>41559.56585648148</v>
      </c>
      <c r="B805" s="46">
        <v>915325</v>
      </c>
      <c r="C805" s="33">
        <v>8545121</v>
      </c>
      <c r="D805" s="30"/>
      <c r="E805" s="33">
        <f>IF(выгрузка__22[[#This Row],[Дата активации]]&lt;&gt;"",MONTH(выгрузка__22[[#This Row],[Дата активации]]),0)</f>
        <v>0</v>
      </c>
      <c r="F805" s="30"/>
      <c r="G805" s="33">
        <v>64616</v>
      </c>
      <c r="H805" s="33" t="s">
        <v>10</v>
      </c>
      <c r="I805" s="39" t="s">
        <v>1927</v>
      </c>
      <c r="J805" s="33" t="s">
        <v>1925</v>
      </c>
      <c r="K805" s="33">
        <v>30</v>
      </c>
      <c r="L805" s="33"/>
      <c r="M805" s="33">
        <v>30</v>
      </c>
      <c r="N805" s="33" t="s">
        <v>1863</v>
      </c>
      <c r="O805" s="30"/>
      <c r="P805" s="39" t="s">
        <v>19</v>
      </c>
      <c r="Q8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5" s="39">
        <f>IF(выгрузка__22[[#This Row],[Дата регистрации]]="",0,1)</f>
        <v>0</v>
      </c>
      <c r="S805" s="39">
        <f>IF(ISNA(VLOOKUP(выгрузка__22[[#This Row],[ЛС дилера]],'дилеры участники'!A:A,1,0)),0,1)</f>
        <v>1</v>
      </c>
      <c r="T8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5" s="39">
        <f>IF(T805=1,IF(выгрузка__22[[#This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5" s="39" t="s">
        <v>1891</v>
      </c>
      <c r="X8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5" s="48">
        <f>IF(выгрузка__22[[#This Row],[Дата блокировки]]&lt;&gt;"",1,0)</f>
        <v>0</v>
      </c>
    </row>
    <row r="806" spans="1:25" x14ac:dyDescent="0.25">
      <c r="A806" s="30">
        <v>41559.566064814811</v>
      </c>
      <c r="B806" s="46">
        <v>915325</v>
      </c>
      <c r="C806" s="33">
        <v>8545129</v>
      </c>
      <c r="D806" s="30"/>
      <c r="E806" s="33">
        <f>IF(выгрузка__22[[#This Row],[Дата активации]]&lt;&gt;"",MONTH(выгрузка__22[[#This Row],[Дата активации]]),0)</f>
        <v>0</v>
      </c>
      <c r="F806" s="30"/>
      <c r="G806" s="33">
        <v>64616</v>
      </c>
      <c r="H806" s="33" t="s">
        <v>10</v>
      </c>
      <c r="I806" s="39" t="s">
        <v>1927</v>
      </c>
      <c r="J806" s="33" t="s">
        <v>1925</v>
      </c>
      <c r="K806" s="33">
        <v>30</v>
      </c>
      <c r="L806" s="33"/>
      <c r="M806" s="33">
        <v>30</v>
      </c>
      <c r="N806" s="33" t="s">
        <v>1863</v>
      </c>
      <c r="O806" s="30"/>
      <c r="P806" s="39" t="s">
        <v>19</v>
      </c>
      <c r="Q8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6" s="39">
        <f>IF(выгрузка__22[[#This Row],[Дата регистрации]]="",0,1)</f>
        <v>0</v>
      </c>
      <c r="S806" s="39">
        <f>IF(ISNA(VLOOKUP(выгрузка__22[[#This Row],[ЛС дилера]],'дилеры участники'!A:A,1,0)),0,1)</f>
        <v>1</v>
      </c>
      <c r="T8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6" s="39">
        <f>IF(T806=1,IF(выгрузка__22[[#This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6" s="39" t="s">
        <v>1891</v>
      </c>
      <c r="X8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6" s="48">
        <f>IF(выгрузка__22[[#This Row],[Дата блокировки]]&lt;&gt;"",1,0)</f>
        <v>0</v>
      </c>
    </row>
    <row r="807" spans="1:25" x14ac:dyDescent="0.25">
      <c r="A807" s="30">
        <v>41561.5315162037</v>
      </c>
      <c r="B807" s="46">
        <v>915339</v>
      </c>
      <c r="C807" s="33">
        <v>1753087</v>
      </c>
      <c r="D807" s="30"/>
      <c r="E807" s="33">
        <f>IF(выгрузка__22[[#This Row],[Дата активации]]&lt;&gt;"",MONTH(выгрузка__22[[#This Row],[Дата активации]]),0)</f>
        <v>0</v>
      </c>
      <c r="F807" s="30"/>
      <c r="G807" s="33">
        <v>64626</v>
      </c>
      <c r="H807" s="33" t="s">
        <v>10</v>
      </c>
      <c r="I807" s="39" t="s">
        <v>1927</v>
      </c>
      <c r="J807" s="33" t="s">
        <v>1931</v>
      </c>
      <c r="K807" s="33">
        <v>30</v>
      </c>
      <c r="L807" s="33"/>
      <c r="M807" s="33">
        <v>30</v>
      </c>
      <c r="N807" s="33" t="s">
        <v>1863</v>
      </c>
      <c r="O807" s="30"/>
      <c r="P807" s="39" t="s">
        <v>30</v>
      </c>
      <c r="Q8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7" s="39">
        <f>IF(выгрузка__22[[#This Row],[Дата регистрации]]="",0,1)</f>
        <v>0</v>
      </c>
      <c r="S807" s="39">
        <f>IF(ISNA(VLOOKUP(выгрузка__22[[#This Row],[ЛС дилера]],'дилеры участники'!A:A,1,0)),0,1)</f>
        <v>0</v>
      </c>
      <c r="T8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7" s="39">
        <f>IF(T807=1,IF(выгрузка__22[[#This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7" s="39" t="s">
        <v>1892</v>
      </c>
      <c r="X8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7" s="48">
        <f>IF(выгрузка__22[[#This Row],[Дата блокировки]]&lt;&gt;"",1,0)</f>
        <v>0</v>
      </c>
    </row>
    <row r="808" spans="1:25" x14ac:dyDescent="0.25">
      <c r="A808" s="30">
        <v>41556.608668981484</v>
      </c>
      <c r="B808" s="46">
        <v>915339</v>
      </c>
      <c r="C808" s="33">
        <v>1753091</v>
      </c>
      <c r="D808" s="30"/>
      <c r="E808" s="33">
        <f>IF(выгрузка__22[[#This Row],[Дата активации]]&lt;&gt;"",MONTH(выгрузка__22[[#This Row],[Дата активации]]),0)</f>
        <v>0</v>
      </c>
      <c r="F808" s="30"/>
      <c r="G808" s="33">
        <v>64626</v>
      </c>
      <c r="H808" s="33" t="s">
        <v>10</v>
      </c>
      <c r="I808" s="39" t="s">
        <v>1927</v>
      </c>
      <c r="J808" s="33" t="s">
        <v>1931</v>
      </c>
      <c r="K808" s="33">
        <v>30</v>
      </c>
      <c r="L808" s="33"/>
      <c r="M808" s="33">
        <v>30</v>
      </c>
      <c r="N808" s="33" t="s">
        <v>1863</v>
      </c>
      <c r="O808" s="30"/>
      <c r="P808" s="39" t="s">
        <v>30</v>
      </c>
      <c r="Q8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8" s="39">
        <f>IF(выгрузка__22[[#This Row],[Дата регистрации]]="",0,1)</f>
        <v>0</v>
      </c>
      <c r="S808" s="39">
        <f>IF(ISNA(VLOOKUP(выгрузка__22[[#This Row],[ЛС дилера]],'дилеры участники'!A:A,1,0)),0,1)</f>
        <v>0</v>
      </c>
      <c r="T8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8" s="39">
        <f>IF(T808=1,IF(выгрузка__22[[#This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8" s="39" t="s">
        <v>1892</v>
      </c>
      <c r="X8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8" s="48">
        <f>IF(выгрузка__22[[#This Row],[Дата блокировки]]&lt;&gt;"",1,0)</f>
        <v>0</v>
      </c>
    </row>
    <row r="809" spans="1:25" x14ac:dyDescent="0.25">
      <c r="A809" s="30">
        <v>41561.530856481484</v>
      </c>
      <c r="B809" s="46">
        <v>915339</v>
      </c>
      <c r="C809" s="33">
        <v>1753091</v>
      </c>
      <c r="D809" s="30"/>
      <c r="E809" s="33">
        <f>IF(выгрузка__22[[#This Row],[Дата активации]]&lt;&gt;"",MONTH(выгрузка__22[[#This Row],[Дата активации]]),0)</f>
        <v>0</v>
      </c>
      <c r="F809" s="30"/>
      <c r="G809" s="33">
        <v>64626</v>
      </c>
      <c r="H809" s="33" t="s">
        <v>10</v>
      </c>
      <c r="I809" s="39" t="s">
        <v>1927</v>
      </c>
      <c r="J809" s="33" t="s">
        <v>1931</v>
      </c>
      <c r="K809" s="33">
        <v>30</v>
      </c>
      <c r="L809" s="33"/>
      <c r="M809" s="33">
        <v>30</v>
      </c>
      <c r="N809" s="33" t="s">
        <v>1863</v>
      </c>
      <c r="O809" s="30"/>
      <c r="P809" s="39" t="s">
        <v>30</v>
      </c>
      <c r="Q8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09" s="39">
        <f>IF(выгрузка__22[[#This Row],[Дата регистрации]]="",0,1)</f>
        <v>0</v>
      </c>
      <c r="S809" s="39">
        <f>IF(ISNA(VLOOKUP(выгрузка__22[[#This Row],[ЛС дилера]],'дилеры участники'!A:A,1,0)),0,1)</f>
        <v>0</v>
      </c>
      <c r="T8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09" s="39">
        <f>IF(T809=1,IF(выгрузка__22[[#This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09" s="39" t="s">
        <v>1892</v>
      </c>
      <c r="X8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09" s="48">
        <f>IF(выгрузка__22[[#This Row],[Дата блокировки]]&lt;&gt;"",1,0)</f>
        <v>0</v>
      </c>
    </row>
    <row r="810" spans="1:25" x14ac:dyDescent="0.25">
      <c r="A810" s="30">
        <v>41556.607349537036</v>
      </c>
      <c r="B810" s="46">
        <v>915339</v>
      </c>
      <c r="C810" s="33">
        <v>1753098</v>
      </c>
      <c r="D810" s="30"/>
      <c r="E810" s="33">
        <f>IF(выгрузка__22[[#This Row],[Дата активации]]&lt;&gt;"",MONTH(выгрузка__22[[#This Row],[Дата активации]]),0)</f>
        <v>0</v>
      </c>
      <c r="F810" s="30"/>
      <c r="G810" s="33">
        <v>64626</v>
      </c>
      <c r="H810" s="33" t="s">
        <v>10</v>
      </c>
      <c r="I810" s="39" t="s">
        <v>1927</v>
      </c>
      <c r="J810" s="33" t="s">
        <v>1931</v>
      </c>
      <c r="K810" s="33">
        <v>30</v>
      </c>
      <c r="L810" s="33"/>
      <c r="M810" s="33">
        <v>30</v>
      </c>
      <c r="N810" s="33" t="s">
        <v>1863</v>
      </c>
      <c r="O810" s="30"/>
      <c r="P810" s="39" t="s">
        <v>30</v>
      </c>
      <c r="Q8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0" s="39">
        <f>IF(выгрузка__22[[#This Row],[Дата регистрации]]="",0,1)</f>
        <v>0</v>
      </c>
      <c r="S810" s="39">
        <f>IF(ISNA(VLOOKUP(выгрузка__22[[#This Row],[ЛС дилера]],'дилеры участники'!A:A,1,0)),0,1)</f>
        <v>0</v>
      </c>
      <c r="T8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0" s="39">
        <f>IF(T810=1,IF(выгрузка__22[[#This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0" s="39" t="s">
        <v>1892</v>
      </c>
      <c r="X8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0" s="48">
        <f>IF(выгрузка__22[[#This Row],[Дата блокировки]]&lt;&gt;"",1,0)</f>
        <v>0</v>
      </c>
    </row>
    <row r="811" spans="1:25" x14ac:dyDescent="0.25">
      <c r="A811" s="30">
        <v>41556.60769675926</v>
      </c>
      <c r="B811" s="46">
        <v>915339</v>
      </c>
      <c r="C811" s="33">
        <v>1753099</v>
      </c>
      <c r="D811" s="30"/>
      <c r="E811" s="33">
        <f>IF(выгрузка__22[[#This Row],[Дата активации]]&lt;&gt;"",MONTH(выгрузка__22[[#This Row],[Дата активации]]),0)</f>
        <v>0</v>
      </c>
      <c r="F811" s="30"/>
      <c r="G811" s="33">
        <v>64626</v>
      </c>
      <c r="H811" s="33" t="s">
        <v>10</v>
      </c>
      <c r="I811" s="39" t="s">
        <v>1927</v>
      </c>
      <c r="J811" s="33" t="s">
        <v>1931</v>
      </c>
      <c r="K811" s="33">
        <v>30</v>
      </c>
      <c r="L811" s="33"/>
      <c r="M811" s="33">
        <v>30</v>
      </c>
      <c r="N811" s="33" t="s">
        <v>1863</v>
      </c>
      <c r="O811" s="30"/>
      <c r="P811" s="39" t="s">
        <v>30</v>
      </c>
      <c r="Q8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1" s="39">
        <f>IF(выгрузка__22[[#This Row],[Дата регистрации]]="",0,1)</f>
        <v>0</v>
      </c>
      <c r="S811" s="39">
        <f>IF(ISNA(VLOOKUP(выгрузка__22[[#This Row],[ЛС дилера]],'дилеры участники'!A:A,1,0)),0,1)</f>
        <v>0</v>
      </c>
      <c r="T8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1" s="39">
        <f>IF(T811=1,IF(выгрузка__22[[#This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1" s="39" t="s">
        <v>1892</v>
      </c>
      <c r="X8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1" s="48">
        <f>IF(выгрузка__22[[#This Row],[Дата блокировки]]&lt;&gt;"",1,0)</f>
        <v>0</v>
      </c>
    </row>
    <row r="812" spans="1:25" x14ac:dyDescent="0.25">
      <c r="A812" s="30">
        <v>41556.608043981483</v>
      </c>
      <c r="B812" s="46">
        <v>915339</v>
      </c>
      <c r="C812" s="33">
        <v>1753099</v>
      </c>
      <c r="D812" s="30"/>
      <c r="E812" s="33">
        <f>IF(выгрузка__22[[#This Row],[Дата активации]]&lt;&gt;"",MONTH(выгрузка__22[[#This Row],[Дата активации]]),0)</f>
        <v>0</v>
      </c>
      <c r="F812" s="30"/>
      <c r="G812" s="33">
        <v>64626</v>
      </c>
      <c r="H812" s="33" t="s">
        <v>10</v>
      </c>
      <c r="I812" s="39" t="s">
        <v>1927</v>
      </c>
      <c r="J812" s="33" t="s">
        <v>1931</v>
      </c>
      <c r="K812" s="33">
        <v>30</v>
      </c>
      <c r="L812" s="33"/>
      <c r="M812" s="33">
        <v>30</v>
      </c>
      <c r="N812" s="33" t="s">
        <v>1863</v>
      </c>
      <c r="O812" s="30"/>
      <c r="P812" s="39" t="s">
        <v>30</v>
      </c>
      <c r="Q8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2" s="39">
        <f>IF(выгрузка__22[[#This Row],[Дата регистрации]]="",0,1)</f>
        <v>0</v>
      </c>
      <c r="S812" s="39">
        <f>IF(ISNA(VLOOKUP(выгрузка__22[[#This Row],[ЛС дилера]],'дилеры участники'!A:A,1,0)),0,1)</f>
        <v>0</v>
      </c>
      <c r="T8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2" s="39">
        <f>IF(T812=1,IF(выгрузка__22[[#This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2" s="39" t="s">
        <v>1892</v>
      </c>
      <c r="X8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2" s="48">
        <f>IF(выгрузка__22[[#This Row],[Дата блокировки]]&lt;&gt;"",1,0)</f>
        <v>0</v>
      </c>
    </row>
    <row r="813" spans="1:25" x14ac:dyDescent="0.25">
      <c r="A813" s="30">
        <v>41556.611828703702</v>
      </c>
      <c r="B813" s="46">
        <v>915339</v>
      </c>
      <c r="C813" s="33">
        <v>1753103</v>
      </c>
      <c r="D813" s="30"/>
      <c r="E813" s="33">
        <f>IF(выгрузка__22[[#This Row],[Дата активации]]&lt;&gt;"",MONTH(выгрузка__22[[#This Row],[Дата активации]]),0)</f>
        <v>0</v>
      </c>
      <c r="F813" s="30"/>
      <c r="G813" s="33">
        <v>64626</v>
      </c>
      <c r="H813" s="33" t="s">
        <v>10</v>
      </c>
      <c r="I813" s="39" t="s">
        <v>1927</v>
      </c>
      <c r="J813" s="33" t="s">
        <v>1931</v>
      </c>
      <c r="K813" s="33">
        <v>30</v>
      </c>
      <c r="L813" s="33"/>
      <c r="M813" s="33">
        <v>30</v>
      </c>
      <c r="N813" s="33" t="s">
        <v>1863</v>
      </c>
      <c r="O813" s="30"/>
      <c r="P813" s="39" t="s">
        <v>30</v>
      </c>
      <c r="Q8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3" s="39">
        <f>IF(выгрузка__22[[#This Row],[Дата регистрации]]="",0,1)</f>
        <v>0</v>
      </c>
      <c r="S813" s="39">
        <f>IF(ISNA(VLOOKUP(выгрузка__22[[#This Row],[ЛС дилера]],'дилеры участники'!A:A,1,0)),0,1)</f>
        <v>0</v>
      </c>
      <c r="T8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3" s="39">
        <f>IF(T813=1,IF(выгрузка__22[[#This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3" s="39" t="s">
        <v>1892</v>
      </c>
      <c r="X8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3" s="48">
        <f>IF(выгрузка__22[[#This Row],[Дата блокировки]]&lt;&gt;"",1,0)</f>
        <v>0</v>
      </c>
    </row>
    <row r="814" spans="1:25" x14ac:dyDescent="0.25">
      <c r="A814" s="30">
        <v>41555.566701388889</v>
      </c>
      <c r="B814" s="46">
        <v>915339</v>
      </c>
      <c r="C814" s="33">
        <v>1753110</v>
      </c>
      <c r="D814" s="30"/>
      <c r="E814" s="33">
        <f>IF(выгрузка__22[[#This Row],[Дата активации]]&lt;&gt;"",MONTH(выгрузка__22[[#This Row],[Дата активации]]),0)</f>
        <v>0</v>
      </c>
      <c r="F814" s="30"/>
      <c r="G814" s="33">
        <v>64626</v>
      </c>
      <c r="H814" s="33" t="s">
        <v>10</v>
      </c>
      <c r="I814" s="39" t="s">
        <v>1927</v>
      </c>
      <c r="J814" s="33" t="s">
        <v>1931</v>
      </c>
      <c r="K814" s="33">
        <v>30</v>
      </c>
      <c r="L814" s="33"/>
      <c r="M814" s="33">
        <v>30</v>
      </c>
      <c r="N814" s="33" t="s">
        <v>1863</v>
      </c>
      <c r="O814" s="30"/>
      <c r="P814" s="39" t="s">
        <v>30</v>
      </c>
      <c r="Q8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4" s="39">
        <f>IF(выгрузка__22[[#This Row],[Дата регистрации]]="",0,1)</f>
        <v>0</v>
      </c>
      <c r="S814" s="39">
        <f>IF(ISNA(VLOOKUP(выгрузка__22[[#This Row],[ЛС дилера]],'дилеры участники'!A:A,1,0)),0,1)</f>
        <v>0</v>
      </c>
      <c r="T8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4" s="39">
        <f>IF(T814=1,IF(выгрузка__22[[#This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4" s="39" t="s">
        <v>1892</v>
      </c>
      <c r="X8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4" s="48">
        <f>IF(выгрузка__22[[#This Row],[Дата блокировки]]&lt;&gt;"",1,0)</f>
        <v>0</v>
      </c>
    </row>
    <row r="815" spans="1:25" x14ac:dyDescent="0.25">
      <c r="A815" s="30">
        <v>41556.491446759261</v>
      </c>
      <c r="B815" s="46">
        <v>915339</v>
      </c>
      <c r="C815" s="33">
        <v>1753110</v>
      </c>
      <c r="D815" s="30"/>
      <c r="E815" s="33">
        <f>IF(выгрузка__22[[#This Row],[Дата активации]]&lt;&gt;"",MONTH(выгрузка__22[[#This Row],[Дата активации]]),0)</f>
        <v>0</v>
      </c>
      <c r="F815" s="30"/>
      <c r="G815" s="33">
        <v>64626</v>
      </c>
      <c r="H815" s="33" t="s">
        <v>10</v>
      </c>
      <c r="I815" s="39" t="s">
        <v>1927</v>
      </c>
      <c r="J815" s="33" t="s">
        <v>1931</v>
      </c>
      <c r="K815" s="33">
        <v>30</v>
      </c>
      <c r="L815" s="33"/>
      <c r="M815" s="33">
        <v>30</v>
      </c>
      <c r="N815" s="33" t="s">
        <v>1863</v>
      </c>
      <c r="O815" s="30"/>
      <c r="P815" s="39" t="s">
        <v>30</v>
      </c>
      <c r="Q8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5" s="39">
        <f>IF(выгрузка__22[[#This Row],[Дата регистрации]]="",0,1)</f>
        <v>0</v>
      </c>
      <c r="S815" s="39">
        <f>IF(ISNA(VLOOKUP(выгрузка__22[[#This Row],[ЛС дилера]],'дилеры участники'!A:A,1,0)),0,1)</f>
        <v>0</v>
      </c>
      <c r="T8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5" s="39">
        <f>IF(T815=1,IF(выгрузка__22[[#This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5" s="39" t="s">
        <v>1892</v>
      </c>
      <c r="X8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5" s="48">
        <f>IF(выгрузка__22[[#This Row],[Дата блокировки]]&lt;&gt;"",1,0)</f>
        <v>0</v>
      </c>
    </row>
    <row r="816" spans="1:25" x14ac:dyDescent="0.25">
      <c r="A816" s="30">
        <v>41556.584016203706</v>
      </c>
      <c r="B816" s="46">
        <v>915339</v>
      </c>
      <c r="C816" s="33">
        <v>1753111</v>
      </c>
      <c r="D816" s="30"/>
      <c r="E816" s="33">
        <f>IF(выгрузка__22[[#This Row],[Дата активации]]&lt;&gt;"",MONTH(выгрузка__22[[#This Row],[Дата активации]]),0)</f>
        <v>0</v>
      </c>
      <c r="F816" s="30"/>
      <c r="G816" s="33">
        <v>64626</v>
      </c>
      <c r="H816" s="33" t="s">
        <v>10</v>
      </c>
      <c r="I816" s="39" t="s">
        <v>1927</v>
      </c>
      <c r="J816" s="33" t="s">
        <v>1931</v>
      </c>
      <c r="K816" s="33">
        <v>30</v>
      </c>
      <c r="L816" s="33"/>
      <c r="M816" s="33">
        <v>30</v>
      </c>
      <c r="N816" s="33" t="s">
        <v>1863</v>
      </c>
      <c r="O816" s="30"/>
      <c r="P816" s="39" t="s">
        <v>30</v>
      </c>
      <c r="Q8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6" s="39">
        <f>IF(выгрузка__22[[#This Row],[Дата регистрации]]="",0,1)</f>
        <v>0</v>
      </c>
      <c r="S816" s="39">
        <f>IF(ISNA(VLOOKUP(выгрузка__22[[#This Row],[ЛС дилера]],'дилеры участники'!A:A,1,0)),0,1)</f>
        <v>0</v>
      </c>
      <c r="T8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6" s="39">
        <f>IF(T816=1,IF(выгрузка__22[[#This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6" s="39" t="s">
        <v>1892</v>
      </c>
      <c r="X8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6" s="48">
        <f>IF(выгрузка__22[[#This Row],[Дата блокировки]]&lt;&gt;"",1,0)</f>
        <v>0</v>
      </c>
    </row>
    <row r="817" spans="1:25" x14ac:dyDescent="0.25">
      <c r="A817" s="30">
        <v>41561.454097222224</v>
      </c>
      <c r="B817" s="46">
        <v>915339</v>
      </c>
      <c r="C817" s="33">
        <v>1755149</v>
      </c>
      <c r="D817" s="30"/>
      <c r="E817" s="33">
        <f>IF(выгрузка__22[[#This Row],[Дата активации]]&lt;&gt;"",MONTH(выгрузка__22[[#This Row],[Дата активации]]),0)</f>
        <v>0</v>
      </c>
      <c r="F817" s="30"/>
      <c r="G817" s="33">
        <v>64626</v>
      </c>
      <c r="H817" s="33" t="s">
        <v>10</v>
      </c>
      <c r="I817" s="39" t="s">
        <v>1927</v>
      </c>
      <c r="J817" s="33" t="s">
        <v>1931</v>
      </c>
      <c r="K817" s="33">
        <v>30</v>
      </c>
      <c r="L817" s="33"/>
      <c r="M817" s="33">
        <v>30</v>
      </c>
      <c r="N817" s="33" t="s">
        <v>1863</v>
      </c>
      <c r="O817" s="30"/>
      <c r="P817" s="39" t="s">
        <v>30</v>
      </c>
      <c r="Q8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7" s="39">
        <f>IF(выгрузка__22[[#This Row],[Дата регистрации]]="",0,1)</f>
        <v>0</v>
      </c>
      <c r="S817" s="39">
        <f>IF(ISNA(VLOOKUP(выгрузка__22[[#This Row],[ЛС дилера]],'дилеры участники'!A:A,1,0)),0,1)</f>
        <v>0</v>
      </c>
      <c r="T8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7" s="39">
        <f>IF(T817=1,IF(выгрузка__22[[#This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7" s="39" t="s">
        <v>1892</v>
      </c>
      <c r="X8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7" s="48">
        <f>IF(выгрузка__22[[#This Row],[Дата блокировки]]&lt;&gt;"",1,0)</f>
        <v>0</v>
      </c>
    </row>
    <row r="818" spans="1:25" x14ac:dyDescent="0.25">
      <c r="A818" s="30">
        <v>41548.609120370369</v>
      </c>
      <c r="B818" s="46">
        <v>915339</v>
      </c>
      <c r="C818" s="33">
        <v>1755150</v>
      </c>
      <c r="D818" s="30"/>
      <c r="E818" s="33">
        <f>IF(выгрузка__22[[#This Row],[Дата активации]]&lt;&gt;"",MONTH(выгрузка__22[[#This Row],[Дата активации]]),0)</f>
        <v>0</v>
      </c>
      <c r="F818" s="30"/>
      <c r="G818" s="33">
        <v>64626</v>
      </c>
      <c r="H818" s="33" t="s">
        <v>10</v>
      </c>
      <c r="I818" s="39" t="s">
        <v>1927</v>
      </c>
      <c r="J818" s="33" t="s">
        <v>1931</v>
      </c>
      <c r="K818" s="33">
        <v>30</v>
      </c>
      <c r="L818" s="33"/>
      <c r="M818" s="33">
        <v>30</v>
      </c>
      <c r="N818" s="33" t="s">
        <v>1863</v>
      </c>
      <c r="O818" s="30"/>
      <c r="P818" s="39" t="s">
        <v>30</v>
      </c>
      <c r="Q8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8" s="39">
        <f>IF(выгрузка__22[[#This Row],[Дата регистрации]]="",0,1)</f>
        <v>0</v>
      </c>
      <c r="S818" s="39">
        <f>IF(ISNA(VLOOKUP(выгрузка__22[[#This Row],[ЛС дилера]],'дилеры участники'!A:A,1,0)),0,1)</f>
        <v>0</v>
      </c>
      <c r="T8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8" s="39">
        <f>IF(T818=1,IF(выгрузка__22[[#This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8" s="39" t="s">
        <v>1892</v>
      </c>
      <c r="X8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8" s="48">
        <f>IF(выгрузка__22[[#This Row],[Дата блокировки]]&lt;&gt;"",1,0)</f>
        <v>0</v>
      </c>
    </row>
    <row r="819" spans="1:25" x14ac:dyDescent="0.25">
      <c r="A819" s="30">
        <v>41556.583715277775</v>
      </c>
      <c r="B819" s="46">
        <v>915339</v>
      </c>
      <c r="C819" s="33">
        <v>1755153</v>
      </c>
      <c r="D819" s="30"/>
      <c r="E819" s="33">
        <f>IF(выгрузка__22[[#This Row],[Дата активации]]&lt;&gt;"",MONTH(выгрузка__22[[#This Row],[Дата активации]]),0)</f>
        <v>0</v>
      </c>
      <c r="F819" s="30"/>
      <c r="G819" s="33">
        <v>64626</v>
      </c>
      <c r="H819" s="33" t="s">
        <v>10</v>
      </c>
      <c r="I819" s="39" t="s">
        <v>1927</v>
      </c>
      <c r="J819" s="33" t="s">
        <v>1931</v>
      </c>
      <c r="K819" s="33">
        <v>30</v>
      </c>
      <c r="L819" s="33"/>
      <c r="M819" s="33">
        <v>30</v>
      </c>
      <c r="N819" s="33" t="s">
        <v>1863</v>
      </c>
      <c r="O819" s="30"/>
      <c r="P819" s="39" t="s">
        <v>30</v>
      </c>
      <c r="Q8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19" s="39">
        <f>IF(выгрузка__22[[#This Row],[Дата регистрации]]="",0,1)</f>
        <v>0</v>
      </c>
      <c r="S819" s="39">
        <f>IF(ISNA(VLOOKUP(выгрузка__22[[#This Row],[ЛС дилера]],'дилеры участники'!A:A,1,0)),0,1)</f>
        <v>0</v>
      </c>
      <c r="T8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19" s="39">
        <f>IF(T819=1,IF(выгрузка__22[[#This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19" s="39" t="s">
        <v>1892</v>
      </c>
      <c r="X8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19" s="48">
        <f>IF(выгрузка__22[[#This Row],[Дата блокировки]]&lt;&gt;"",1,0)</f>
        <v>0</v>
      </c>
    </row>
    <row r="820" spans="1:25" x14ac:dyDescent="0.25">
      <c r="A820" s="30">
        <v>41556.629120370373</v>
      </c>
      <c r="B820" s="46">
        <v>915339</v>
      </c>
      <c r="C820" s="33">
        <v>1755155</v>
      </c>
      <c r="D820" s="30"/>
      <c r="E820" s="33">
        <f>IF(выгрузка__22[[#This Row],[Дата активации]]&lt;&gt;"",MONTH(выгрузка__22[[#This Row],[Дата активации]]),0)</f>
        <v>0</v>
      </c>
      <c r="F820" s="30"/>
      <c r="G820" s="33">
        <v>64626</v>
      </c>
      <c r="H820" s="33" t="s">
        <v>10</v>
      </c>
      <c r="I820" s="39" t="s">
        <v>1927</v>
      </c>
      <c r="J820" s="33" t="s">
        <v>1931</v>
      </c>
      <c r="K820" s="33">
        <v>30</v>
      </c>
      <c r="L820" s="33">
        <v>0</v>
      </c>
      <c r="M820" s="33">
        <v>30</v>
      </c>
      <c r="N820" s="33" t="s">
        <v>1863</v>
      </c>
      <c r="O820" s="30"/>
      <c r="P820" s="39" t="s">
        <v>30</v>
      </c>
      <c r="Q8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0" s="39">
        <f>IF(выгрузка__22[[#This Row],[Дата регистрации]]="",0,1)</f>
        <v>0</v>
      </c>
      <c r="S820" s="39">
        <f>IF(ISNA(VLOOKUP(выгрузка__22[[#This Row],[ЛС дилера]],'дилеры участники'!A:A,1,0)),0,1)</f>
        <v>0</v>
      </c>
      <c r="T8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0" s="39">
        <f>IF(T820=1,IF(выгрузка__22[[#This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0" s="39" t="s">
        <v>1892</v>
      </c>
      <c r="X8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0" s="48">
        <f>IF(выгрузка__22[[#This Row],[Дата блокировки]]&lt;&gt;"",1,0)</f>
        <v>0</v>
      </c>
    </row>
    <row r="821" spans="1:25" x14ac:dyDescent="0.25">
      <c r="A821" s="30">
        <v>41556.631620370368</v>
      </c>
      <c r="B821" s="46">
        <v>915339</v>
      </c>
      <c r="C821" s="33">
        <v>1755157</v>
      </c>
      <c r="D821" s="30"/>
      <c r="E821" s="33">
        <f>IF(выгрузка__22[[#This Row],[Дата активации]]&lt;&gt;"",MONTH(выгрузка__22[[#This Row],[Дата активации]]),0)</f>
        <v>0</v>
      </c>
      <c r="F821" s="30"/>
      <c r="G821" s="33">
        <v>64626</v>
      </c>
      <c r="H821" s="33" t="s">
        <v>10</v>
      </c>
      <c r="I821" s="39" t="s">
        <v>1927</v>
      </c>
      <c r="J821" s="33" t="s">
        <v>1931</v>
      </c>
      <c r="K821" s="33">
        <v>30</v>
      </c>
      <c r="L821" s="33">
        <v>0</v>
      </c>
      <c r="M821" s="33">
        <v>30</v>
      </c>
      <c r="N821" s="33" t="s">
        <v>1863</v>
      </c>
      <c r="O821" s="30"/>
      <c r="P821" s="39" t="s">
        <v>30</v>
      </c>
      <c r="Q8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1" s="39">
        <f>IF(выгрузка__22[[#This Row],[Дата регистрации]]="",0,1)</f>
        <v>0</v>
      </c>
      <c r="S821" s="39">
        <f>IF(ISNA(VLOOKUP(выгрузка__22[[#This Row],[ЛС дилера]],'дилеры участники'!A:A,1,0)),0,1)</f>
        <v>0</v>
      </c>
      <c r="T8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1" s="39">
        <f>IF(T821=1,IF(выгрузка__22[[#This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1" s="39" t="s">
        <v>1892</v>
      </c>
      <c r="X8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1" s="48">
        <f>IF(выгрузка__22[[#This Row],[Дата блокировки]]&lt;&gt;"",1,0)</f>
        <v>0</v>
      </c>
    </row>
    <row r="822" spans="1:25" x14ac:dyDescent="0.25">
      <c r="A822" s="30">
        <v>41556.620162037034</v>
      </c>
      <c r="B822" s="46">
        <v>915339</v>
      </c>
      <c r="C822" s="33">
        <v>1755160</v>
      </c>
      <c r="D822" s="30"/>
      <c r="E822" s="33">
        <f>IF(выгрузка__22[[#This Row],[Дата активации]]&lt;&gt;"",MONTH(выгрузка__22[[#This Row],[Дата активации]]),0)</f>
        <v>0</v>
      </c>
      <c r="F822" s="30"/>
      <c r="G822" s="33">
        <v>64626</v>
      </c>
      <c r="H822" s="33" t="s">
        <v>10</v>
      </c>
      <c r="I822" s="39" t="s">
        <v>1927</v>
      </c>
      <c r="J822" s="33" t="s">
        <v>1931</v>
      </c>
      <c r="K822" s="33">
        <v>30</v>
      </c>
      <c r="L822" s="33">
        <v>0</v>
      </c>
      <c r="M822" s="33">
        <v>30</v>
      </c>
      <c r="N822" s="33" t="s">
        <v>1863</v>
      </c>
      <c r="O822" s="30"/>
      <c r="P822" s="39" t="s">
        <v>30</v>
      </c>
      <c r="Q8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2" s="39">
        <f>IF(выгрузка__22[[#This Row],[Дата регистрации]]="",0,1)</f>
        <v>0</v>
      </c>
      <c r="S822" s="39">
        <f>IF(ISNA(VLOOKUP(выгрузка__22[[#This Row],[ЛС дилера]],'дилеры участники'!A:A,1,0)),0,1)</f>
        <v>0</v>
      </c>
      <c r="T8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2" s="39">
        <f>IF(T822=1,IF(выгрузка__22[[#This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2" s="39" t="s">
        <v>1892</v>
      </c>
      <c r="X8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2" s="48">
        <f>IF(выгрузка__22[[#This Row],[Дата блокировки]]&lt;&gt;"",1,0)</f>
        <v>0</v>
      </c>
    </row>
    <row r="823" spans="1:25" x14ac:dyDescent="0.25">
      <c r="A823" s="30">
        <v>41556.614861111113</v>
      </c>
      <c r="B823" s="46">
        <v>915339</v>
      </c>
      <c r="C823" s="33">
        <v>8545004</v>
      </c>
      <c r="D823" s="30"/>
      <c r="E823" s="33">
        <f>IF(выгрузка__22[[#This Row],[Дата активации]]&lt;&gt;"",MONTH(выгрузка__22[[#This Row],[Дата активации]]),0)</f>
        <v>0</v>
      </c>
      <c r="F823" s="30"/>
      <c r="G823" s="33">
        <v>64626</v>
      </c>
      <c r="H823" s="33" t="s">
        <v>10</v>
      </c>
      <c r="I823" s="39" t="s">
        <v>1927</v>
      </c>
      <c r="J823" s="33" t="s">
        <v>1925</v>
      </c>
      <c r="K823" s="33">
        <v>30</v>
      </c>
      <c r="L823" s="33"/>
      <c r="M823" s="33">
        <v>30</v>
      </c>
      <c r="N823" s="33" t="s">
        <v>1863</v>
      </c>
      <c r="O823" s="30"/>
      <c r="P823" s="39" t="s">
        <v>19</v>
      </c>
      <c r="Q8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3" s="39">
        <f>IF(выгрузка__22[[#This Row],[Дата регистрации]]="",0,1)</f>
        <v>0</v>
      </c>
      <c r="S823" s="39">
        <f>IF(ISNA(VLOOKUP(выгрузка__22[[#This Row],[ЛС дилера]],'дилеры участники'!A:A,1,0)),0,1)</f>
        <v>0</v>
      </c>
      <c r="T8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3" s="39">
        <f>IF(T823=1,IF(выгрузка__22[[#This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3" s="39" t="s">
        <v>1891</v>
      </c>
      <c r="X8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3" s="48">
        <f>IF(выгрузка__22[[#This Row],[Дата блокировки]]&lt;&gt;"",1,0)</f>
        <v>0</v>
      </c>
    </row>
    <row r="824" spans="1:25" x14ac:dyDescent="0.25">
      <c r="A824" s="30">
        <v>41556.61515046296</v>
      </c>
      <c r="B824" s="46">
        <v>915339</v>
      </c>
      <c r="C824" s="33">
        <v>8545004</v>
      </c>
      <c r="D824" s="30"/>
      <c r="E824" s="33">
        <f>IF(выгрузка__22[[#This Row],[Дата активации]]&lt;&gt;"",MONTH(выгрузка__22[[#This Row],[Дата активации]]),0)</f>
        <v>0</v>
      </c>
      <c r="F824" s="30"/>
      <c r="G824" s="33">
        <v>64626</v>
      </c>
      <c r="H824" s="33" t="s">
        <v>10</v>
      </c>
      <c r="I824" s="39" t="s">
        <v>1927</v>
      </c>
      <c r="J824" s="33" t="s">
        <v>1925</v>
      </c>
      <c r="K824" s="33">
        <v>30</v>
      </c>
      <c r="L824" s="33"/>
      <c r="M824" s="33">
        <v>30</v>
      </c>
      <c r="N824" s="33" t="s">
        <v>1863</v>
      </c>
      <c r="O824" s="30"/>
      <c r="P824" s="39" t="s">
        <v>19</v>
      </c>
      <c r="Q8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4" s="39">
        <f>IF(выгрузка__22[[#This Row],[Дата регистрации]]="",0,1)</f>
        <v>0</v>
      </c>
      <c r="S824" s="39">
        <f>IF(ISNA(VLOOKUP(выгрузка__22[[#This Row],[ЛС дилера]],'дилеры участники'!A:A,1,0)),0,1)</f>
        <v>0</v>
      </c>
      <c r="T8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4" s="39">
        <f>IF(T824=1,IF(выгрузка__22[[#This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4" s="39" t="s">
        <v>1891</v>
      </c>
      <c r="X8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4" s="48">
        <f>IF(выгрузка__22[[#This Row],[Дата блокировки]]&lt;&gt;"",1,0)</f>
        <v>0</v>
      </c>
    </row>
    <row r="825" spans="1:25" x14ac:dyDescent="0.25">
      <c r="A825" s="30">
        <v>41556.583067129628</v>
      </c>
      <c r="B825" s="46">
        <v>915339</v>
      </c>
      <c r="C825" s="33">
        <v>8545460</v>
      </c>
      <c r="D825" s="30"/>
      <c r="E825" s="33">
        <f>IF(выгрузка__22[[#This Row],[Дата активации]]&lt;&gt;"",MONTH(выгрузка__22[[#This Row],[Дата активации]]),0)</f>
        <v>0</v>
      </c>
      <c r="F825" s="30"/>
      <c r="G825" s="33">
        <v>64626</v>
      </c>
      <c r="H825" s="33" t="s">
        <v>10</v>
      </c>
      <c r="I825" s="39" t="s">
        <v>1927</v>
      </c>
      <c r="J825" s="33" t="s">
        <v>1925</v>
      </c>
      <c r="K825" s="33">
        <v>30</v>
      </c>
      <c r="L825" s="33"/>
      <c r="M825" s="33">
        <v>30</v>
      </c>
      <c r="N825" s="33" t="s">
        <v>1863</v>
      </c>
      <c r="O825" s="30"/>
      <c r="P825" s="39" t="s">
        <v>19</v>
      </c>
      <c r="Q8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5" s="39">
        <f>IF(выгрузка__22[[#This Row],[Дата регистрации]]="",0,1)</f>
        <v>0</v>
      </c>
      <c r="S825" s="39">
        <f>IF(ISNA(VLOOKUP(выгрузка__22[[#This Row],[ЛС дилера]],'дилеры участники'!A:A,1,0)),0,1)</f>
        <v>0</v>
      </c>
      <c r="T8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5" s="39">
        <f>IF(T825=1,IF(выгрузка__22[[#This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5" s="39" t="s">
        <v>1891</v>
      </c>
      <c r="X8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5" s="48">
        <f>IF(выгрузка__22[[#This Row],[Дата блокировки]]&lt;&gt;"",1,0)</f>
        <v>0</v>
      </c>
    </row>
    <row r="826" spans="1:25" x14ac:dyDescent="0.25">
      <c r="A826" s="30">
        <v>41556.618564814817</v>
      </c>
      <c r="B826" s="46">
        <v>915339</v>
      </c>
      <c r="C826" s="33">
        <v>8545499</v>
      </c>
      <c r="D826" s="30"/>
      <c r="E826" s="33">
        <f>IF(выгрузка__22[[#This Row],[Дата активации]]&lt;&gt;"",MONTH(выгрузка__22[[#This Row],[Дата активации]]),0)</f>
        <v>0</v>
      </c>
      <c r="F826" s="30"/>
      <c r="G826" s="33">
        <v>64626</v>
      </c>
      <c r="H826" s="33" t="s">
        <v>10</v>
      </c>
      <c r="I826" s="39" t="s">
        <v>1927</v>
      </c>
      <c r="J826" s="33" t="s">
        <v>1925</v>
      </c>
      <c r="K826" s="33">
        <v>30</v>
      </c>
      <c r="L826" s="33"/>
      <c r="M826" s="33">
        <v>30</v>
      </c>
      <c r="N826" s="33" t="s">
        <v>1863</v>
      </c>
      <c r="O826" s="30"/>
      <c r="P826" s="39" t="s">
        <v>19</v>
      </c>
      <c r="Q8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6" s="39">
        <f>IF(выгрузка__22[[#This Row],[Дата регистрации]]="",0,1)</f>
        <v>0</v>
      </c>
      <c r="S826" s="39">
        <f>IF(ISNA(VLOOKUP(выгрузка__22[[#This Row],[ЛС дилера]],'дилеры участники'!A:A,1,0)),0,1)</f>
        <v>0</v>
      </c>
      <c r="T8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6" s="39">
        <f>IF(T826=1,IF(выгрузка__22[[#This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6" s="39" t="s">
        <v>1891</v>
      </c>
      <c r="X8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6" s="48">
        <f>IF(выгрузка__22[[#This Row],[Дата блокировки]]&lt;&gt;"",1,0)</f>
        <v>0</v>
      </c>
    </row>
    <row r="827" spans="1:25" x14ac:dyDescent="0.25">
      <c r="A827" s="30">
        <v>41554.62232638889</v>
      </c>
      <c r="B827" s="46">
        <v>916012</v>
      </c>
      <c r="C827" s="33">
        <v>8533452</v>
      </c>
      <c r="D827" s="30"/>
      <c r="E827" s="33">
        <f>IF(выгрузка__22[[#This Row],[Дата активации]]&lt;&gt;"",MONTH(выгрузка__22[[#This Row],[Дата активации]]),0)</f>
        <v>0</v>
      </c>
      <c r="F827" s="30"/>
      <c r="G827" s="33">
        <v>73902</v>
      </c>
      <c r="H827" s="33" t="s">
        <v>10</v>
      </c>
      <c r="I827" s="39" t="s">
        <v>1927</v>
      </c>
      <c r="J827" s="33" t="s">
        <v>1925</v>
      </c>
      <c r="K827" s="33">
        <v>30</v>
      </c>
      <c r="L827" s="33"/>
      <c r="M827" s="33">
        <v>30</v>
      </c>
      <c r="N827" s="33" t="s">
        <v>1863</v>
      </c>
      <c r="O827" s="30"/>
      <c r="P827" s="39" t="s">
        <v>19</v>
      </c>
      <c r="Q8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7" s="39">
        <f>IF(выгрузка__22[[#This Row],[Дата регистрации]]="",0,1)</f>
        <v>0</v>
      </c>
      <c r="S827" s="39">
        <f>IF(ISNA(VLOOKUP(выгрузка__22[[#This Row],[ЛС дилера]],'дилеры участники'!A:A,1,0)),0,1)</f>
        <v>0</v>
      </c>
      <c r="T8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7" s="39">
        <f>IF(T827=1,IF(выгрузка__22[[#This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7" s="39" t="s">
        <v>1891</v>
      </c>
      <c r="X8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7" s="48">
        <f>IF(выгрузка__22[[#This Row],[Дата блокировки]]&lt;&gt;"",1,0)</f>
        <v>0</v>
      </c>
    </row>
    <row r="828" spans="1:25" x14ac:dyDescent="0.25">
      <c r="A828" s="30">
        <v>41554.622673611113</v>
      </c>
      <c r="B828" s="46">
        <v>916012</v>
      </c>
      <c r="C828" s="33">
        <v>8533454</v>
      </c>
      <c r="D828" s="30"/>
      <c r="E828" s="33">
        <f>IF(выгрузка__22[[#This Row],[Дата активации]]&lt;&gt;"",MONTH(выгрузка__22[[#This Row],[Дата активации]]),0)</f>
        <v>0</v>
      </c>
      <c r="F828" s="30"/>
      <c r="G828" s="33">
        <v>73902</v>
      </c>
      <c r="H828" s="33" t="s">
        <v>10</v>
      </c>
      <c r="I828" s="39" t="s">
        <v>1927</v>
      </c>
      <c r="J828" s="33" t="s">
        <v>1925</v>
      </c>
      <c r="K828" s="33">
        <v>30</v>
      </c>
      <c r="L828" s="33"/>
      <c r="M828" s="33">
        <v>30</v>
      </c>
      <c r="N828" s="33" t="s">
        <v>1863</v>
      </c>
      <c r="O828" s="30"/>
      <c r="P828" s="39" t="s">
        <v>19</v>
      </c>
      <c r="Q8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8" s="39">
        <f>IF(выгрузка__22[[#This Row],[Дата регистрации]]="",0,1)</f>
        <v>0</v>
      </c>
      <c r="S828" s="39">
        <f>IF(ISNA(VLOOKUP(выгрузка__22[[#This Row],[ЛС дилера]],'дилеры участники'!A:A,1,0)),0,1)</f>
        <v>0</v>
      </c>
      <c r="T8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8" s="39">
        <f>IF(T828=1,IF(выгрузка__22[[#This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8" s="39" t="s">
        <v>1891</v>
      </c>
      <c r="X8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8" s="48">
        <f>IF(выгрузка__22[[#This Row],[Дата блокировки]]&lt;&gt;"",1,0)</f>
        <v>0</v>
      </c>
    </row>
    <row r="829" spans="1:25" x14ac:dyDescent="0.25">
      <c r="A829" s="30">
        <v>41554.622534722221</v>
      </c>
      <c r="B829" s="46">
        <v>916012</v>
      </c>
      <c r="C829" s="33">
        <v>8533557</v>
      </c>
      <c r="D829" s="30"/>
      <c r="E829" s="33">
        <f>IF(выгрузка__22[[#This Row],[Дата активации]]&lt;&gt;"",MONTH(выгрузка__22[[#This Row],[Дата активации]]),0)</f>
        <v>0</v>
      </c>
      <c r="F829" s="30"/>
      <c r="G829" s="33">
        <v>73902</v>
      </c>
      <c r="H829" s="33" t="s">
        <v>10</v>
      </c>
      <c r="I829" s="39" t="s">
        <v>1927</v>
      </c>
      <c r="J829" s="33" t="s">
        <v>1925</v>
      </c>
      <c r="K829" s="33">
        <v>30</v>
      </c>
      <c r="L829" s="33"/>
      <c r="M829" s="33">
        <v>30</v>
      </c>
      <c r="N829" s="33" t="s">
        <v>1863</v>
      </c>
      <c r="O829" s="30"/>
      <c r="P829" s="39" t="s">
        <v>19</v>
      </c>
      <c r="Q8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29" s="39">
        <f>IF(выгрузка__22[[#This Row],[Дата регистрации]]="",0,1)</f>
        <v>0</v>
      </c>
      <c r="S829" s="39">
        <f>IF(ISNA(VLOOKUP(выгрузка__22[[#This Row],[ЛС дилера]],'дилеры участники'!A:A,1,0)),0,1)</f>
        <v>0</v>
      </c>
      <c r="T8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29" s="39">
        <f>IF(T829=1,IF(выгрузка__22[[#This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29" s="39" t="s">
        <v>1891</v>
      </c>
      <c r="X8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29" s="48">
        <f>IF(выгрузка__22[[#This Row],[Дата блокировки]]&lt;&gt;"",1,0)</f>
        <v>0</v>
      </c>
    </row>
    <row r="830" spans="1:25" x14ac:dyDescent="0.25">
      <c r="A830" s="30">
        <v>41548.41064814815</v>
      </c>
      <c r="B830" s="46">
        <v>916105</v>
      </c>
      <c r="C830" s="33">
        <v>8545349</v>
      </c>
      <c r="D830" s="30"/>
      <c r="E830" s="33">
        <f>IF(выгрузка__22[[#This Row],[Дата активации]]&lt;&gt;"",MONTH(выгрузка__22[[#This Row],[Дата активации]]),0)</f>
        <v>0</v>
      </c>
      <c r="F830" s="30"/>
      <c r="G830" s="33">
        <v>64626</v>
      </c>
      <c r="H830" s="33" t="s">
        <v>10</v>
      </c>
      <c r="I830" s="39" t="s">
        <v>1927</v>
      </c>
      <c r="J830" s="33" t="s">
        <v>1925</v>
      </c>
      <c r="K830" s="33">
        <v>30</v>
      </c>
      <c r="L830" s="33"/>
      <c r="M830" s="33">
        <v>30</v>
      </c>
      <c r="N830" s="33" t="s">
        <v>1863</v>
      </c>
      <c r="O830" s="30"/>
      <c r="P830" s="39" t="s">
        <v>19</v>
      </c>
      <c r="Q8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0" s="39">
        <f>IF(выгрузка__22[[#This Row],[Дата регистрации]]="",0,1)</f>
        <v>0</v>
      </c>
      <c r="S830" s="39">
        <f>IF(ISNA(VLOOKUP(выгрузка__22[[#This Row],[ЛС дилера]],'дилеры участники'!A:A,1,0)),0,1)</f>
        <v>0</v>
      </c>
      <c r="T8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0" s="39">
        <f>IF(T830=1,IF(выгрузка__22[[#This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0" s="39" t="s">
        <v>1891</v>
      </c>
      <c r="X8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0" s="48">
        <f>IF(выгрузка__22[[#This Row],[Дата блокировки]]&lt;&gt;"",1,0)</f>
        <v>0</v>
      </c>
    </row>
    <row r="831" spans="1:25" x14ac:dyDescent="0.25">
      <c r="A831" s="30">
        <v>41555.67428240741</v>
      </c>
      <c r="B831" s="46">
        <v>916147</v>
      </c>
      <c r="C831" s="33">
        <v>8539150</v>
      </c>
      <c r="D831" s="30"/>
      <c r="E831" s="33">
        <f>IF(выгрузка__22[[#This Row],[Дата активации]]&lt;&gt;"",MONTH(выгрузка__22[[#This Row],[Дата активации]]),0)</f>
        <v>0</v>
      </c>
      <c r="F831" s="30"/>
      <c r="G831" s="33">
        <v>73902</v>
      </c>
      <c r="H831" s="33" t="s">
        <v>10</v>
      </c>
      <c r="I831" s="39" t="s">
        <v>1927</v>
      </c>
      <c r="J831" s="33" t="s">
        <v>1925</v>
      </c>
      <c r="K831" s="33">
        <v>30</v>
      </c>
      <c r="L831" s="33"/>
      <c r="M831" s="33">
        <v>30</v>
      </c>
      <c r="N831" s="33" t="s">
        <v>1863</v>
      </c>
      <c r="O831" s="30"/>
      <c r="P831" s="39" t="s">
        <v>19</v>
      </c>
      <c r="Q8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1" s="39">
        <f>IF(выгрузка__22[[#This Row],[Дата регистрации]]="",0,1)</f>
        <v>0</v>
      </c>
      <c r="S831" s="39">
        <f>IF(ISNA(VLOOKUP(выгрузка__22[[#This Row],[ЛС дилера]],'дилеры участники'!A:A,1,0)),0,1)</f>
        <v>0</v>
      </c>
      <c r="T8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1" s="39">
        <f>IF(T831=1,IF(выгрузка__22[[#This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1" s="39" t="s">
        <v>1891</v>
      </c>
      <c r="X8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1" s="48">
        <f>IF(выгрузка__22[[#This Row],[Дата блокировки]]&lt;&gt;"",1,0)</f>
        <v>0</v>
      </c>
    </row>
    <row r="832" spans="1:25" x14ac:dyDescent="0.25">
      <c r="A832" s="30">
        <v>41549.690428240741</v>
      </c>
      <c r="B832" s="46">
        <v>916187</v>
      </c>
      <c r="C832" s="33">
        <v>8528158</v>
      </c>
      <c r="D832" s="30"/>
      <c r="E832" s="33">
        <f>IF(выгрузка__22[[#This Row],[Дата активации]]&lt;&gt;"",MONTH(выгрузка__22[[#This Row],[Дата активации]]),0)</f>
        <v>0</v>
      </c>
      <c r="F832" s="30">
        <v>41554.561840277776</v>
      </c>
      <c r="G832" s="33">
        <v>79956</v>
      </c>
      <c r="H832" s="33" t="s">
        <v>10</v>
      </c>
      <c r="I832" s="39" t="s">
        <v>1927</v>
      </c>
      <c r="J832" s="33" t="s">
        <v>1930</v>
      </c>
      <c r="K832" s="33">
        <v>30</v>
      </c>
      <c r="L832" s="33"/>
      <c r="M832" s="33">
        <v>30</v>
      </c>
      <c r="N832" s="33" t="s">
        <v>1863</v>
      </c>
      <c r="O832" s="30"/>
      <c r="P832" s="39" t="s">
        <v>40</v>
      </c>
      <c r="Q8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2" s="39">
        <f>IF(выгрузка__22[[#This Row],[Дата регистрации]]="",0,1)</f>
        <v>1</v>
      </c>
      <c r="S832" s="39">
        <f>IF(ISNA(VLOOKUP(выгрузка__22[[#This Row],[ЛС дилера]],'дилеры участники'!A:A,1,0)),0,1)</f>
        <v>1</v>
      </c>
      <c r="T8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2" s="39">
        <f>IF(T832=1,IF(выгрузка__22[[#This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2" s="39" t="s">
        <v>1893</v>
      </c>
      <c r="X8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2" s="48">
        <f>IF(выгрузка__22[[#This Row],[Дата блокировки]]&lt;&gt;"",1,0)</f>
        <v>0</v>
      </c>
    </row>
    <row r="833" spans="1:25" x14ac:dyDescent="0.25">
      <c r="A833" s="30">
        <v>41561.828738425924</v>
      </c>
      <c r="B833" s="46">
        <v>916190</v>
      </c>
      <c r="C833" s="33">
        <v>8520960</v>
      </c>
      <c r="D833" s="30"/>
      <c r="E833" s="33">
        <f>IF(выгрузка__22[[#This Row],[Дата активации]]&lt;&gt;"",MONTH(выгрузка__22[[#This Row],[Дата активации]]),0)</f>
        <v>0</v>
      </c>
      <c r="F833" s="30"/>
      <c r="G833" s="33">
        <v>73902</v>
      </c>
      <c r="H833" s="33" t="s">
        <v>10</v>
      </c>
      <c r="I833" s="39" t="s">
        <v>1927</v>
      </c>
      <c r="J833" s="33" t="s">
        <v>1925</v>
      </c>
      <c r="K833" s="33">
        <v>30</v>
      </c>
      <c r="L833" s="33"/>
      <c r="M833" s="33">
        <v>30</v>
      </c>
      <c r="N833" s="33" t="s">
        <v>1863</v>
      </c>
      <c r="O833" s="30"/>
      <c r="P833" s="39" t="s">
        <v>19</v>
      </c>
      <c r="Q8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3" s="39">
        <f>IF(выгрузка__22[[#This Row],[Дата регистрации]]="",0,1)</f>
        <v>0</v>
      </c>
      <c r="S833" s="39">
        <f>IF(ISNA(VLOOKUP(выгрузка__22[[#This Row],[ЛС дилера]],'дилеры участники'!A:A,1,0)),0,1)</f>
        <v>0</v>
      </c>
      <c r="T8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3" s="39">
        <f>IF(T833=1,IF(выгрузка__22[[#This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3" s="39" t="s">
        <v>1891</v>
      </c>
      <c r="X8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3" s="48">
        <f>IF(выгрузка__22[[#This Row],[Дата блокировки]]&lt;&gt;"",1,0)</f>
        <v>0</v>
      </c>
    </row>
    <row r="834" spans="1:25" x14ac:dyDescent="0.25">
      <c r="A834" s="30">
        <v>41561.788472222222</v>
      </c>
      <c r="B834" s="46">
        <v>916195</v>
      </c>
      <c r="C834" s="33">
        <v>1753772</v>
      </c>
      <c r="D834" s="30"/>
      <c r="E834" s="33">
        <f>IF(выгрузка__22[[#This Row],[Дата активации]]&lt;&gt;"",MONTH(выгрузка__22[[#This Row],[Дата активации]]),0)</f>
        <v>0</v>
      </c>
      <c r="F834" s="30">
        <v>41554.790567129632</v>
      </c>
      <c r="G834" s="33">
        <v>64626</v>
      </c>
      <c r="H834" s="33" t="s">
        <v>10</v>
      </c>
      <c r="I834" s="39" t="s">
        <v>1927</v>
      </c>
      <c r="J834" s="33" t="s">
        <v>1925</v>
      </c>
      <c r="K834" s="33">
        <v>220</v>
      </c>
      <c r="L834" s="33"/>
      <c r="M834" s="33">
        <v>220</v>
      </c>
      <c r="N834" s="33" t="s">
        <v>1863</v>
      </c>
      <c r="O834" s="30"/>
      <c r="P834" s="39" t="s">
        <v>19</v>
      </c>
      <c r="Q8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4" s="39">
        <f>IF(выгрузка__22[[#This Row],[Дата регистрации]]="",0,1)</f>
        <v>1</v>
      </c>
      <c r="S834" s="39">
        <f>IF(ISNA(VLOOKUP(выгрузка__22[[#This Row],[ЛС дилера]],'дилеры участники'!A:A,1,0)),0,1)</f>
        <v>0</v>
      </c>
      <c r="T8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4" s="39">
        <f>IF(T834=1,IF(выгрузка__22[[#This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34" s="39" t="s">
        <v>1891</v>
      </c>
      <c r="X8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4" s="48">
        <f>IF(выгрузка__22[[#This Row],[Дата блокировки]]&lt;&gt;"",1,0)</f>
        <v>0</v>
      </c>
    </row>
    <row r="835" spans="1:25" x14ac:dyDescent="0.25">
      <c r="A835" s="30">
        <v>41558.624525462961</v>
      </c>
      <c r="B835" s="46">
        <v>916207</v>
      </c>
      <c r="C835" s="33">
        <v>1751476</v>
      </c>
      <c r="D835" s="30"/>
      <c r="E835" s="33">
        <f>IF(выгрузка__22[[#This Row],[Дата активации]]&lt;&gt;"",MONTH(выгрузка__22[[#This Row],[Дата активации]]),0)</f>
        <v>0</v>
      </c>
      <c r="F835" s="30"/>
      <c r="G835" s="33">
        <v>64626</v>
      </c>
      <c r="H835" s="33" t="s">
        <v>10</v>
      </c>
      <c r="I835" s="39" t="s">
        <v>1927</v>
      </c>
      <c r="J835" s="33" t="s">
        <v>1931</v>
      </c>
      <c r="K835" s="33">
        <v>30</v>
      </c>
      <c r="L835" s="33"/>
      <c r="M835" s="33">
        <v>30</v>
      </c>
      <c r="N835" s="33" t="s">
        <v>1863</v>
      </c>
      <c r="O835" s="30"/>
      <c r="P835" s="39" t="s">
        <v>30</v>
      </c>
      <c r="Q8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5" s="39">
        <f>IF(выгрузка__22[[#This Row],[Дата регистрации]]="",0,1)</f>
        <v>0</v>
      </c>
      <c r="S835" s="39">
        <f>IF(ISNA(VLOOKUP(выгрузка__22[[#This Row],[ЛС дилера]],'дилеры участники'!A:A,1,0)),0,1)</f>
        <v>0</v>
      </c>
      <c r="T8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5" s="39">
        <f>IF(T835=1,IF(выгрузка__22[[#This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5" s="39" t="s">
        <v>1892</v>
      </c>
      <c r="X8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5" s="48">
        <f>IF(выгрузка__22[[#This Row],[Дата блокировки]]&lt;&gt;"",1,0)</f>
        <v>0</v>
      </c>
    </row>
    <row r="836" spans="1:25" x14ac:dyDescent="0.25">
      <c r="A836" s="30">
        <v>41593.714317129627</v>
      </c>
      <c r="B836" s="46">
        <v>916207</v>
      </c>
      <c r="C836" s="33">
        <v>1751480</v>
      </c>
      <c r="D836" s="30"/>
      <c r="E836" s="33">
        <f>IF(выгрузка__22[[#This Row],[Дата активации]]&lt;&gt;"",MONTH(выгрузка__22[[#This Row],[Дата активации]]),0)</f>
        <v>0</v>
      </c>
      <c r="F836" s="30"/>
      <c r="G836" s="33">
        <v>64626</v>
      </c>
      <c r="H836" s="33" t="s">
        <v>10</v>
      </c>
      <c r="I836" s="39" t="s">
        <v>1927</v>
      </c>
      <c r="J836" s="33" t="s">
        <v>1931</v>
      </c>
      <c r="K836" s="33">
        <v>30</v>
      </c>
      <c r="L836" s="33"/>
      <c r="M836" s="33">
        <v>30</v>
      </c>
      <c r="N836" s="33" t="s">
        <v>1863</v>
      </c>
      <c r="O836" s="30"/>
      <c r="P836" s="39" t="s">
        <v>30</v>
      </c>
      <c r="Q8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36" s="39">
        <f>IF(выгрузка__22[[#This Row],[Дата регистрации]]="",0,1)</f>
        <v>0</v>
      </c>
      <c r="S836" s="39">
        <f>IF(ISNA(VLOOKUP(выгрузка__22[[#This Row],[ЛС дилера]],'дилеры участники'!A:A,1,0)),0,1)</f>
        <v>0</v>
      </c>
      <c r="T8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6" s="39">
        <f>IF(T836=1,IF(выгрузка__22[[#This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6" s="39" t="s">
        <v>1892</v>
      </c>
      <c r="X8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6" s="48">
        <f>IF(выгрузка__22[[#This Row],[Дата блокировки]]&lt;&gt;"",1,0)</f>
        <v>0</v>
      </c>
    </row>
    <row r="837" spans="1:25" x14ac:dyDescent="0.25">
      <c r="A837" s="30">
        <v>41588.618125000001</v>
      </c>
      <c r="B837" s="46">
        <v>916361</v>
      </c>
      <c r="C837" s="33">
        <v>8523502</v>
      </c>
      <c r="D837" s="30"/>
      <c r="E837" s="33">
        <f>IF(выгрузка__22[[#This Row],[Дата активации]]&lt;&gt;"",MONTH(выгрузка__22[[#This Row],[Дата активации]]),0)</f>
        <v>0</v>
      </c>
      <c r="F837" s="30"/>
      <c r="G837" s="33">
        <v>79956</v>
      </c>
      <c r="H837" s="33" t="s">
        <v>10</v>
      </c>
      <c r="I837" s="39" t="s">
        <v>1927</v>
      </c>
      <c r="J837" s="33" t="s">
        <v>1933</v>
      </c>
      <c r="K837" s="33">
        <v>30</v>
      </c>
      <c r="L837" s="33"/>
      <c r="M837" s="33">
        <v>30</v>
      </c>
      <c r="N837" s="33" t="s">
        <v>1863</v>
      </c>
      <c r="O837" s="30"/>
      <c r="P837" s="39" t="s">
        <v>1883</v>
      </c>
      <c r="Q8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37" s="39">
        <f>IF(выгрузка__22[[#This Row],[Дата регистрации]]="",0,1)</f>
        <v>0</v>
      </c>
      <c r="S837" s="39">
        <f>IF(ISNA(VLOOKUP(выгрузка__22[[#This Row],[ЛС дилера]],'дилеры участники'!A:A,1,0)),0,1)</f>
        <v>1</v>
      </c>
      <c r="T837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8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837" s="39">
        <f>IF(T837=1,IF(выгрузка__22[[#This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7" s="39" t="s">
        <v>1897</v>
      </c>
      <c r="X8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7" s="48">
        <f>IF(выгрузка__22[[#This Row],[Дата блокировки]]&lt;&gt;"",1,0)</f>
        <v>0</v>
      </c>
    </row>
    <row r="838" spans="1:25" x14ac:dyDescent="0.25">
      <c r="A838" s="30">
        <v>41559.688287037039</v>
      </c>
      <c r="B838" s="46">
        <v>916366</v>
      </c>
      <c r="C838" s="33">
        <v>1750472</v>
      </c>
      <c r="D838" s="30"/>
      <c r="E838" s="33">
        <f>IF(выгрузка__22[[#This Row],[Дата активации]]&lt;&gt;"",MONTH(выгрузка__22[[#This Row],[Дата активации]]),0)</f>
        <v>0</v>
      </c>
      <c r="F838" s="30"/>
      <c r="G838" s="33">
        <v>73902</v>
      </c>
      <c r="H838" s="33" t="s">
        <v>10</v>
      </c>
      <c r="I838" s="39" t="s">
        <v>1940</v>
      </c>
      <c r="J838" s="33" t="s">
        <v>1925</v>
      </c>
      <c r="K838" s="33">
        <v>30</v>
      </c>
      <c r="L838" s="33"/>
      <c r="M838" s="33">
        <v>30</v>
      </c>
      <c r="N838" s="33" t="s">
        <v>1863</v>
      </c>
      <c r="O838" s="30"/>
      <c r="P838" s="39" t="s">
        <v>19</v>
      </c>
      <c r="Q8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8" s="39">
        <f>IF(выгрузка__22[[#This Row],[Дата регистрации]]="",0,1)</f>
        <v>0</v>
      </c>
      <c r="S838" s="39">
        <f>IF(ISNA(VLOOKUP(выгрузка__22[[#This Row],[ЛС дилера]],'дилеры участники'!A:A,1,0)),0,1)</f>
        <v>0</v>
      </c>
      <c r="T8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8" s="39">
        <f>IF(T838=1,IF(выгрузка__22[[#This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8" s="39" t="s">
        <v>1891</v>
      </c>
      <c r="X8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8" s="48">
        <f>IF(выгрузка__22[[#This Row],[Дата блокировки]]&lt;&gt;"",1,0)</f>
        <v>0</v>
      </c>
    </row>
    <row r="839" spans="1:25" x14ac:dyDescent="0.25">
      <c r="A839" s="30">
        <v>41553.589895833335</v>
      </c>
      <c r="B839" s="46">
        <v>916366</v>
      </c>
      <c r="C839" s="33">
        <v>8533011</v>
      </c>
      <c r="D839" s="30"/>
      <c r="E839" s="33">
        <f>IF(выгрузка__22[[#This Row],[Дата активации]]&lt;&gt;"",MONTH(выгрузка__22[[#This Row],[Дата активации]]),0)</f>
        <v>0</v>
      </c>
      <c r="F839" s="30"/>
      <c r="G839" s="33">
        <v>73902</v>
      </c>
      <c r="H839" s="33" t="s">
        <v>10</v>
      </c>
      <c r="I839" s="39" t="s">
        <v>1927</v>
      </c>
      <c r="J839" s="33" t="s">
        <v>1925</v>
      </c>
      <c r="K839" s="33">
        <v>30</v>
      </c>
      <c r="L839" s="33"/>
      <c r="M839" s="33">
        <v>30</v>
      </c>
      <c r="N839" s="33" t="s">
        <v>1863</v>
      </c>
      <c r="O839" s="30"/>
      <c r="P839" s="39" t="s">
        <v>19</v>
      </c>
      <c r="Q8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39" s="39">
        <f>IF(выгрузка__22[[#This Row],[Дата регистрации]]="",0,1)</f>
        <v>0</v>
      </c>
      <c r="S839" s="39">
        <f>IF(ISNA(VLOOKUP(выгрузка__22[[#This Row],[ЛС дилера]],'дилеры участники'!A:A,1,0)),0,1)</f>
        <v>0</v>
      </c>
      <c r="T8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39" s="39">
        <f>IF(T839=1,IF(выгрузка__22[[#This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39" s="39" t="s">
        <v>1891</v>
      </c>
      <c r="X8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39" s="48">
        <f>IF(выгрузка__22[[#This Row],[Дата блокировки]]&lt;&gt;"",1,0)</f>
        <v>0</v>
      </c>
    </row>
    <row r="840" spans="1:25" x14ac:dyDescent="0.25">
      <c r="A840" s="30">
        <v>41551.729675925926</v>
      </c>
      <c r="B840" s="46">
        <v>916366</v>
      </c>
      <c r="C840" s="33">
        <v>8533015</v>
      </c>
      <c r="D840" s="30"/>
      <c r="E840" s="33">
        <f>IF(выгрузка__22[[#This Row],[Дата активации]]&lt;&gt;"",MONTH(выгрузка__22[[#This Row],[Дата активации]]),0)</f>
        <v>0</v>
      </c>
      <c r="F840" s="30"/>
      <c r="G840" s="33">
        <v>73902</v>
      </c>
      <c r="H840" s="33" t="s">
        <v>10</v>
      </c>
      <c r="I840" s="39" t="s">
        <v>1927</v>
      </c>
      <c r="J840" s="33" t="s">
        <v>1925</v>
      </c>
      <c r="K840" s="33">
        <v>30</v>
      </c>
      <c r="L840" s="33"/>
      <c r="M840" s="33">
        <v>30</v>
      </c>
      <c r="N840" s="33" t="s">
        <v>1863</v>
      </c>
      <c r="O840" s="30"/>
      <c r="P840" s="39" t="s">
        <v>19</v>
      </c>
      <c r="Q8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0" s="39">
        <f>IF(выгрузка__22[[#This Row],[Дата регистрации]]="",0,1)</f>
        <v>0</v>
      </c>
      <c r="S840" s="39">
        <f>IF(ISNA(VLOOKUP(выгрузка__22[[#This Row],[ЛС дилера]],'дилеры участники'!A:A,1,0)),0,1)</f>
        <v>0</v>
      </c>
      <c r="T8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0" s="39">
        <f>IF(T840=1,IF(выгрузка__22[[#This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40" s="39" t="s">
        <v>1891</v>
      </c>
      <c r="X8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0" s="48">
        <f>IF(выгрузка__22[[#This Row],[Дата блокировки]]&lt;&gt;"",1,0)</f>
        <v>0</v>
      </c>
    </row>
    <row r="841" spans="1:25" x14ac:dyDescent="0.25">
      <c r="A841" s="30">
        <v>41559.683182870373</v>
      </c>
      <c r="B841" s="46">
        <v>916496</v>
      </c>
      <c r="C841" s="33">
        <v>8529290</v>
      </c>
      <c r="D841" s="30"/>
      <c r="E841" s="33">
        <f>IF(выгрузка__22[[#This Row],[Дата активации]]&lt;&gt;"",MONTH(выгрузка__22[[#This Row],[Дата активации]]),0)</f>
        <v>0</v>
      </c>
      <c r="F841" s="30"/>
      <c r="G841" s="33">
        <v>64626</v>
      </c>
      <c r="H841" s="33" t="s">
        <v>10</v>
      </c>
      <c r="I841" s="39" t="s">
        <v>1940</v>
      </c>
      <c r="J841" s="33" t="s">
        <v>1931</v>
      </c>
      <c r="K841" s="33">
        <v>30</v>
      </c>
      <c r="L841" s="33"/>
      <c r="M841" s="33">
        <v>30</v>
      </c>
      <c r="N841" s="33" t="s">
        <v>1863</v>
      </c>
      <c r="O841" s="30"/>
      <c r="P841" s="39" t="s">
        <v>30</v>
      </c>
      <c r="Q8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1" s="39">
        <f>IF(выгрузка__22[[#This Row],[Дата регистрации]]="",0,1)</f>
        <v>0</v>
      </c>
      <c r="S841" s="39">
        <f>IF(ISNA(VLOOKUP(выгрузка__22[[#This Row],[ЛС дилера]],'дилеры участники'!A:A,1,0)),0,1)</f>
        <v>0</v>
      </c>
      <c r="T8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1" s="39">
        <f>IF(T841=1,IF(выгрузка__22[[#This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41" s="39" t="s">
        <v>1892</v>
      </c>
      <c r="X8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1" s="48">
        <f>IF(выгрузка__22[[#This Row],[Дата блокировки]]&lt;&gt;"",1,0)</f>
        <v>0</v>
      </c>
    </row>
    <row r="842" spans="1:25" x14ac:dyDescent="0.25">
      <c r="A842" s="30">
        <v>41554.922777777778</v>
      </c>
      <c r="B842" s="46">
        <v>916527</v>
      </c>
      <c r="C842" s="33">
        <v>8539398</v>
      </c>
      <c r="D842" s="30"/>
      <c r="E842" s="33">
        <f>IF(выгрузка__22[[#This Row],[Дата активации]]&lt;&gt;"",MONTH(выгрузка__22[[#This Row],[Дата активации]]),0)</f>
        <v>0</v>
      </c>
      <c r="F842" s="30"/>
      <c r="G842" s="33">
        <v>73902</v>
      </c>
      <c r="H842" s="33" t="s">
        <v>10</v>
      </c>
      <c r="I842" s="39" t="s">
        <v>1927</v>
      </c>
      <c r="J842" s="33" t="s">
        <v>1925</v>
      </c>
      <c r="K842" s="33">
        <v>30</v>
      </c>
      <c r="L842" s="33"/>
      <c r="M842" s="33">
        <v>30</v>
      </c>
      <c r="N842" s="33" t="s">
        <v>1863</v>
      </c>
      <c r="O842" s="30"/>
      <c r="P842" s="39" t="s">
        <v>19</v>
      </c>
      <c r="Q8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2" s="39">
        <f>IF(выгрузка__22[[#This Row],[Дата регистрации]]="",0,1)</f>
        <v>0</v>
      </c>
      <c r="S842" s="39">
        <f>IF(ISNA(VLOOKUP(выгрузка__22[[#This Row],[ЛС дилера]],'дилеры участники'!A:A,1,0)),0,1)</f>
        <v>0</v>
      </c>
      <c r="T8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2" s="39">
        <f>IF(T842=1,IF(выгрузка__22[[#This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42" s="39" t="s">
        <v>1891</v>
      </c>
      <c r="X8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2" s="48">
        <f>IF(выгрузка__22[[#This Row],[Дата блокировки]]&lt;&gt;"",1,0)</f>
        <v>0</v>
      </c>
    </row>
    <row r="843" spans="1:25" x14ac:dyDescent="0.25">
      <c r="A843" s="30">
        <v>41548.782094907408</v>
      </c>
      <c r="B843" s="46">
        <v>916531</v>
      </c>
      <c r="C843" s="33">
        <v>8542624</v>
      </c>
      <c r="D843" s="30"/>
      <c r="E843" s="33">
        <f>IF(выгрузка__22[[#This Row],[Дата активации]]&lt;&gt;"",MONTH(выгрузка__22[[#This Row],[Дата активации]]),0)</f>
        <v>0</v>
      </c>
      <c r="F843" s="30"/>
      <c r="G843" s="33">
        <v>64616</v>
      </c>
      <c r="H843" s="33" t="s">
        <v>10</v>
      </c>
      <c r="I843" s="39" t="s">
        <v>1927</v>
      </c>
      <c r="J843" s="33" t="s">
        <v>1925</v>
      </c>
      <c r="K843" s="33">
        <v>220</v>
      </c>
      <c r="L843" s="33"/>
      <c r="M843" s="33">
        <v>220</v>
      </c>
      <c r="N843" s="33" t="s">
        <v>1863</v>
      </c>
      <c r="O843" s="30"/>
      <c r="P843" s="39" t="s">
        <v>19</v>
      </c>
      <c r="Q8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3" s="39">
        <f>IF(выгрузка__22[[#This Row],[Дата регистрации]]="",0,1)</f>
        <v>0</v>
      </c>
      <c r="S843" s="39">
        <f>IF(ISNA(VLOOKUP(выгрузка__22[[#This Row],[ЛС дилера]],'дилеры участники'!A:A,1,0)),0,1)</f>
        <v>1</v>
      </c>
      <c r="T8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3" s="39">
        <f>IF(T843=1,IF(выгрузка__22[[#This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43" s="39" t="s">
        <v>1891</v>
      </c>
      <c r="X8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3" s="48">
        <f>IF(выгрузка__22[[#This Row],[Дата блокировки]]&lt;&gt;"",1,0)</f>
        <v>0</v>
      </c>
    </row>
    <row r="844" spans="1:25" x14ac:dyDescent="0.25">
      <c r="A844" s="30">
        <v>41548.782210648147</v>
      </c>
      <c r="B844" s="46">
        <v>916531</v>
      </c>
      <c r="C844" s="33">
        <v>8542660</v>
      </c>
      <c r="D844" s="30"/>
      <c r="E844" s="33">
        <f>IF(выгрузка__22[[#This Row],[Дата активации]]&lt;&gt;"",MONTH(выгрузка__22[[#This Row],[Дата активации]]),0)</f>
        <v>0</v>
      </c>
      <c r="F844" s="30"/>
      <c r="G844" s="33">
        <v>64616</v>
      </c>
      <c r="H844" s="33" t="s">
        <v>10</v>
      </c>
      <c r="I844" s="39" t="s">
        <v>1927</v>
      </c>
      <c r="J844" s="33" t="s">
        <v>1925</v>
      </c>
      <c r="K844" s="33">
        <v>220</v>
      </c>
      <c r="L844" s="33"/>
      <c r="M844" s="33">
        <v>220</v>
      </c>
      <c r="N844" s="33" t="s">
        <v>1863</v>
      </c>
      <c r="O844" s="30"/>
      <c r="P844" s="39" t="s">
        <v>19</v>
      </c>
      <c r="Q8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4" s="39">
        <f>IF(выгрузка__22[[#This Row],[Дата регистрации]]="",0,1)</f>
        <v>0</v>
      </c>
      <c r="S844" s="39">
        <f>IF(ISNA(VLOOKUP(выгрузка__22[[#This Row],[ЛС дилера]],'дилеры участники'!A:A,1,0)),0,1)</f>
        <v>1</v>
      </c>
      <c r="T8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4" s="39">
        <f>IF(T844=1,IF(выгрузка__22[[#This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44" s="39" t="s">
        <v>1891</v>
      </c>
      <c r="X8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4" s="48">
        <f>IF(выгрузка__22[[#This Row],[Дата блокировки]]&lt;&gt;"",1,0)</f>
        <v>0</v>
      </c>
    </row>
    <row r="845" spans="1:25" x14ac:dyDescent="0.25">
      <c r="A845" s="30">
        <v>41549.86347222222</v>
      </c>
      <c r="B845" s="46">
        <v>916534</v>
      </c>
      <c r="C845" s="33">
        <v>1698375</v>
      </c>
      <c r="D845" s="30"/>
      <c r="E845" s="33">
        <f>IF(выгрузка__22[[#This Row],[Дата активации]]&lt;&gt;"",MONTH(выгрузка__22[[#This Row],[Дата активации]]),0)</f>
        <v>0</v>
      </c>
      <c r="F845" s="30"/>
      <c r="G845" s="33">
        <v>64626</v>
      </c>
      <c r="H845" s="33" t="s">
        <v>10</v>
      </c>
      <c r="I845" s="39" t="s">
        <v>1927</v>
      </c>
      <c r="J845" s="33" t="s">
        <v>1931</v>
      </c>
      <c r="K845" s="33">
        <v>30</v>
      </c>
      <c r="L845" s="33"/>
      <c r="M845" s="33">
        <v>30</v>
      </c>
      <c r="N845" s="33" t="s">
        <v>1863</v>
      </c>
      <c r="O845" s="30"/>
      <c r="P845" s="39" t="s">
        <v>30</v>
      </c>
      <c r="Q8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5" s="39">
        <f>IF(выгрузка__22[[#This Row],[Дата регистрации]]="",0,1)</f>
        <v>0</v>
      </c>
      <c r="S845" s="39">
        <f>IF(ISNA(VLOOKUP(выгрузка__22[[#This Row],[ЛС дилера]],'дилеры участники'!A:A,1,0)),0,1)</f>
        <v>0</v>
      </c>
      <c r="T8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5" s="39">
        <f>IF(T845=1,IF(выгрузка__22[[#This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45" s="39" t="s">
        <v>1892</v>
      </c>
      <c r="X8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5" s="48">
        <f>IF(выгрузка__22[[#This Row],[Дата блокировки]]&lt;&gt;"",1,0)</f>
        <v>0</v>
      </c>
    </row>
    <row r="846" spans="1:25" x14ac:dyDescent="0.25">
      <c r="A846" s="30">
        <v>41549.842592592591</v>
      </c>
      <c r="B846" s="46">
        <v>916534</v>
      </c>
      <c r="C846" s="33">
        <v>1698657</v>
      </c>
      <c r="D846" s="30"/>
      <c r="E846" s="33">
        <f>IF(выгрузка__22[[#This Row],[Дата активации]]&lt;&gt;"",MONTH(выгрузка__22[[#This Row],[Дата активации]]),0)</f>
        <v>0</v>
      </c>
      <c r="F846" s="30"/>
      <c r="G846" s="33">
        <v>73902</v>
      </c>
      <c r="H846" s="33" t="s">
        <v>10</v>
      </c>
      <c r="I846" s="39" t="s">
        <v>1927</v>
      </c>
      <c r="J846" s="33" t="s">
        <v>1931</v>
      </c>
      <c r="K846" s="33">
        <v>1</v>
      </c>
      <c r="L846" s="33">
        <v>0</v>
      </c>
      <c r="M846" s="33">
        <v>1</v>
      </c>
      <c r="N846" s="33" t="s">
        <v>1863</v>
      </c>
      <c r="O846" s="30"/>
      <c r="P846" s="39" t="s">
        <v>30</v>
      </c>
      <c r="Q8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6" s="39">
        <f>IF(выгрузка__22[[#This Row],[Дата регистрации]]="",0,1)</f>
        <v>0</v>
      </c>
      <c r="S846" s="39">
        <f>IF(ISNA(VLOOKUP(выгрузка__22[[#This Row],[ЛС дилера]],'дилеры участники'!A:A,1,0)),0,1)</f>
        <v>0</v>
      </c>
      <c r="T8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6" s="39">
        <f>IF(T846=1,IF(выгрузка__22[[#This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46" s="39" t="s">
        <v>1892</v>
      </c>
      <c r="X8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6" s="48">
        <f>IF(выгрузка__22[[#This Row],[Дата блокировки]]&lt;&gt;"",1,0)</f>
        <v>0</v>
      </c>
    </row>
    <row r="847" spans="1:25" x14ac:dyDescent="0.25">
      <c r="A847" s="30">
        <v>41555.882974537039</v>
      </c>
      <c r="B847" s="46">
        <v>916651</v>
      </c>
      <c r="C847" s="33">
        <v>8521444</v>
      </c>
      <c r="D847" s="30"/>
      <c r="E847" s="33">
        <f>IF(выгрузка__22[[#This Row],[Дата активации]]&lt;&gt;"",MONTH(выгрузка__22[[#This Row],[Дата активации]]),0)</f>
        <v>0</v>
      </c>
      <c r="F847" s="30"/>
      <c r="G847" s="33">
        <v>64616</v>
      </c>
      <c r="H847" s="33" t="s">
        <v>10</v>
      </c>
      <c r="I847" s="39" t="s">
        <v>1927</v>
      </c>
      <c r="J847" s="33" t="s">
        <v>1931</v>
      </c>
      <c r="K847" s="33">
        <v>50</v>
      </c>
      <c r="L847" s="33"/>
      <c r="M847" s="33">
        <v>50</v>
      </c>
      <c r="N847" s="33" t="s">
        <v>1863</v>
      </c>
      <c r="O847" s="30"/>
      <c r="P847" s="39" t="s">
        <v>30</v>
      </c>
      <c r="Q8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7" s="39">
        <f>IF(выгрузка__22[[#This Row],[Дата регистрации]]="",0,1)</f>
        <v>0</v>
      </c>
      <c r="S847" s="39">
        <f>IF(ISNA(VLOOKUP(выгрузка__22[[#This Row],[ЛС дилера]],'дилеры участники'!A:A,1,0)),0,1)</f>
        <v>1</v>
      </c>
      <c r="T8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7" s="39">
        <f>IF(T847=1,IF(выгрузка__22[[#This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47" s="39" t="s">
        <v>1892</v>
      </c>
      <c r="X8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7" s="48">
        <f>IF(выгрузка__22[[#This Row],[Дата блокировки]]&lt;&gt;"",1,0)</f>
        <v>0</v>
      </c>
    </row>
    <row r="848" spans="1:25" x14ac:dyDescent="0.25">
      <c r="A848" s="30">
        <v>41560.454930555556</v>
      </c>
      <c r="B848" s="46">
        <v>916683</v>
      </c>
      <c r="C848" s="33">
        <v>1753734</v>
      </c>
      <c r="D848" s="30"/>
      <c r="E848" s="33">
        <f>IF(выгрузка__22[[#This Row],[Дата активации]]&lt;&gt;"",MONTH(выгрузка__22[[#This Row],[Дата активации]]),0)</f>
        <v>0</v>
      </c>
      <c r="F848" s="30">
        <v>41558.678379629629</v>
      </c>
      <c r="G848" s="33">
        <v>64626</v>
      </c>
      <c r="H848" s="33" t="s">
        <v>10</v>
      </c>
      <c r="I848" s="39" t="s">
        <v>1940</v>
      </c>
      <c r="J848" s="33" t="s">
        <v>1925</v>
      </c>
      <c r="K848" s="33">
        <v>220</v>
      </c>
      <c r="L848" s="33"/>
      <c r="M848" s="33">
        <v>220</v>
      </c>
      <c r="N848" s="33" t="s">
        <v>1863</v>
      </c>
      <c r="O848" s="30"/>
      <c r="P848" s="39" t="s">
        <v>19</v>
      </c>
      <c r="Q8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8" s="39">
        <f>IF(выгрузка__22[[#This Row],[Дата регистрации]]="",0,1)</f>
        <v>1</v>
      </c>
      <c r="S848" s="39">
        <f>IF(ISNA(VLOOKUP(выгрузка__22[[#This Row],[ЛС дилера]],'дилеры участники'!A:A,1,0)),0,1)</f>
        <v>0</v>
      </c>
      <c r="T8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8" s="39">
        <f>IF(T848=1,IF(выгрузка__22[[#This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48" s="39" t="s">
        <v>1891</v>
      </c>
      <c r="X8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8" s="48">
        <f>IF(выгрузка__22[[#This Row],[Дата блокировки]]&lt;&gt;"",1,0)</f>
        <v>0</v>
      </c>
    </row>
    <row r="849" spans="1:25" x14ac:dyDescent="0.25">
      <c r="A849" s="30">
        <v>41561.859131944446</v>
      </c>
      <c r="B849" s="46">
        <v>916683</v>
      </c>
      <c r="C849" s="33">
        <v>1753748</v>
      </c>
      <c r="D849" s="30"/>
      <c r="E849" s="33">
        <f>IF(выгрузка__22[[#This Row],[Дата активации]]&lt;&gt;"",MONTH(выгрузка__22[[#This Row],[Дата активации]]),0)</f>
        <v>0</v>
      </c>
      <c r="F849" s="30"/>
      <c r="G849" s="33">
        <v>64626</v>
      </c>
      <c r="H849" s="33" t="s">
        <v>10</v>
      </c>
      <c r="I849" s="39" t="s">
        <v>1927</v>
      </c>
      <c r="J849" s="33" t="s">
        <v>1925</v>
      </c>
      <c r="K849" s="33">
        <v>220</v>
      </c>
      <c r="L849" s="33"/>
      <c r="M849" s="33">
        <v>220</v>
      </c>
      <c r="N849" s="33" t="s">
        <v>1863</v>
      </c>
      <c r="O849" s="30"/>
      <c r="P849" s="39" t="s">
        <v>19</v>
      </c>
      <c r="Q8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49" s="39">
        <f>IF(выгрузка__22[[#This Row],[Дата регистрации]]="",0,1)</f>
        <v>0</v>
      </c>
      <c r="S849" s="39">
        <f>IF(ISNA(VLOOKUP(выгрузка__22[[#This Row],[ЛС дилера]],'дилеры участники'!A:A,1,0)),0,1)</f>
        <v>0</v>
      </c>
      <c r="T8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49" s="39">
        <f>IF(T849=1,IF(выгрузка__22[[#This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49" s="39" t="s">
        <v>1891</v>
      </c>
      <c r="X8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49" s="48">
        <f>IF(выгрузка__22[[#This Row],[Дата блокировки]]&lt;&gt;"",1,0)</f>
        <v>0</v>
      </c>
    </row>
    <row r="850" spans="1:25" x14ac:dyDescent="0.25">
      <c r="A850" s="30">
        <v>41554.462442129632</v>
      </c>
      <c r="B850" s="46">
        <v>916684</v>
      </c>
      <c r="C850" s="33">
        <v>8543894</v>
      </c>
      <c r="D850" s="30"/>
      <c r="E850" s="33">
        <f>IF(выгрузка__22[[#This Row],[Дата активации]]&lt;&gt;"",MONTH(выгрузка__22[[#This Row],[Дата активации]]),0)</f>
        <v>0</v>
      </c>
      <c r="F850" s="30">
        <v>41555.875740740739</v>
      </c>
      <c r="G850" s="33">
        <v>79956</v>
      </c>
      <c r="H850" s="33" t="s">
        <v>10</v>
      </c>
      <c r="I850" s="39" t="s">
        <v>1927</v>
      </c>
      <c r="J850" s="33" t="s">
        <v>1931</v>
      </c>
      <c r="K850" s="33">
        <v>30</v>
      </c>
      <c r="L850" s="33"/>
      <c r="M850" s="33">
        <v>30</v>
      </c>
      <c r="N850" s="33" t="s">
        <v>1863</v>
      </c>
      <c r="O850" s="30"/>
      <c r="P850" s="39" t="s">
        <v>30</v>
      </c>
      <c r="Q8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0" s="39">
        <f>IF(выгрузка__22[[#This Row],[Дата регистрации]]="",0,1)</f>
        <v>1</v>
      </c>
      <c r="S850" s="39">
        <f>IF(ISNA(VLOOKUP(выгрузка__22[[#This Row],[ЛС дилера]],'дилеры участники'!A:A,1,0)),0,1)</f>
        <v>1</v>
      </c>
      <c r="T8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0" s="39">
        <f>IF(T850=1,IF(выгрузка__22[[#This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0" s="39" t="s">
        <v>1892</v>
      </c>
      <c r="X8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0" s="48">
        <f>IF(выгрузка__22[[#This Row],[Дата блокировки]]&lt;&gt;"",1,0)</f>
        <v>0</v>
      </c>
    </row>
    <row r="851" spans="1:25" x14ac:dyDescent="0.25">
      <c r="A851" s="30">
        <v>41554.461481481485</v>
      </c>
      <c r="B851" s="46">
        <v>916684</v>
      </c>
      <c r="C851" s="33">
        <v>8543895</v>
      </c>
      <c r="D851" s="30"/>
      <c r="E851" s="33">
        <f>IF(выгрузка__22[[#This Row],[Дата активации]]&lt;&gt;"",MONTH(выгрузка__22[[#This Row],[Дата активации]]),0)</f>
        <v>0</v>
      </c>
      <c r="F851" s="30">
        <v>41555.875949074078</v>
      </c>
      <c r="G851" s="33">
        <v>79956</v>
      </c>
      <c r="H851" s="33" t="s">
        <v>10</v>
      </c>
      <c r="I851" s="39" t="s">
        <v>1927</v>
      </c>
      <c r="J851" s="33" t="s">
        <v>1931</v>
      </c>
      <c r="K851" s="33">
        <v>30</v>
      </c>
      <c r="L851" s="33"/>
      <c r="M851" s="33">
        <v>30</v>
      </c>
      <c r="N851" s="33" t="s">
        <v>1863</v>
      </c>
      <c r="O851" s="30"/>
      <c r="P851" s="39" t="s">
        <v>30</v>
      </c>
      <c r="Q8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1" s="39">
        <f>IF(выгрузка__22[[#This Row],[Дата регистрации]]="",0,1)</f>
        <v>1</v>
      </c>
      <c r="S851" s="39">
        <f>IF(ISNA(VLOOKUP(выгрузка__22[[#This Row],[ЛС дилера]],'дилеры участники'!A:A,1,0)),0,1)</f>
        <v>1</v>
      </c>
      <c r="T8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1" s="39">
        <f>IF(T851=1,IF(выгрузка__22[[#This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1" s="39" t="s">
        <v>1892</v>
      </c>
      <c r="X8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1" s="48">
        <f>IF(выгрузка__22[[#This Row],[Дата блокировки]]&lt;&gt;"",1,0)</f>
        <v>0</v>
      </c>
    </row>
    <row r="852" spans="1:25" x14ac:dyDescent="0.25">
      <c r="A852" s="30">
        <v>41553.567199074074</v>
      </c>
      <c r="B852" s="46">
        <v>919100</v>
      </c>
      <c r="C852" s="33">
        <v>1699869</v>
      </c>
      <c r="D852" s="30"/>
      <c r="E852" s="33">
        <f>IF(выгрузка__22[[#This Row],[Дата активации]]&lt;&gt;"",MONTH(выгрузка__22[[#This Row],[Дата активации]]),0)</f>
        <v>0</v>
      </c>
      <c r="F852" s="30"/>
      <c r="G852" s="33">
        <v>64626</v>
      </c>
      <c r="H852" s="33" t="s">
        <v>10</v>
      </c>
      <c r="I852" s="39" t="s">
        <v>1927</v>
      </c>
      <c r="J852" s="33" t="s">
        <v>1931</v>
      </c>
      <c r="K852" s="33">
        <v>30</v>
      </c>
      <c r="L852" s="33"/>
      <c r="M852" s="33">
        <v>30</v>
      </c>
      <c r="N852" s="33" t="s">
        <v>1863</v>
      </c>
      <c r="O852" s="30"/>
      <c r="P852" s="39" t="s">
        <v>30</v>
      </c>
      <c r="Q8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2" s="39">
        <f>IF(выгрузка__22[[#This Row],[Дата регистрации]]="",0,1)</f>
        <v>0</v>
      </c>
      <c r="S852" s="39">
        <f>IF(ISNA(VLOOKUP(выгрузка__22[[#This Row],[ЛС дилера]],'дилеры участники'!A:A,1,0)),0,1)</f>
        <v>0</v>
      </c>
      <c r="T8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2" s="39">
        <f>IF(T852=1,IF(выгрузка__22[[#This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2" s="39" t="s">
        <v>1892</v>
      </c>
      <c r="X8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2" s="48">
        <f>IF(выгрузка__22[[#This Row],[Дата блокировки]]&lt;&gt;"",1,0)</f>
        <v>0</v>
      </c>
    </row>
    <row r="853" spans="1:25" x14ac:dyDescent="0.25">
      <c r="A853" s="30">
        <v>41553.566296296296</v>
      </c>
      <c r="B853" s="46">
        <v>919100</v>
      </c>
      <c r="C853" s="33">
        <v>1699872</v>
      </c>
      <c r="D853" s="30"/>
      <c r="E853" s="33">
        <f>IF(выгрузка__22[[#This Row],[Дата активации]]&lt;&gt;"",MONTH(выгрузка__22[[#This Row],[Дата активации]]),0)</f>
        <v>0</v>
      </c>
      <c r="F853" s="30"/>
      <c r="G853" s="33">
        <v>64626</v>
      </c>
      <c r="H853" s="33" t="s">
        <v>10</v>
      </c>
      <c r="I853" s="39" t="s">
        <v>1927</v>
      </c>
      <c r="J853" s="33" t="s">
        <v>1931</v>
      </c>
      <c r="K853" s="33">
        <v>30</v>
      </c>
      <c r="L853" s="33"/>
      <c r="M853" s="33">
        <v>30</v>
      </c>
      <c r="N853" s="33" t="s">
        <v>1863</v>
      </c>
      <c r="O853" s="30"/>
      <c r="P853" s="39" t="s">
        <v>30</v>
      </c>
      <c r="Q8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3" s="39">
        <f>IF(выгрузка__22[[#This Row],[Дата регистрации]]="",0,1)</f>
        <v>0</v>
      </c>
      <c r="S853" s="39">
        <f>IF(ISNA(VLOOKUP(выгрузка__22[[#This Row],[ЛС дилера]],'дилеры участники'!A:A,1,0)),0,1)</f>
        <v>0</v>
      </c>
      <c r="T8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3" s="39">
        <f>IF(T853=1,IF(выгрузка__22[[#This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3" s="39" t="s">
        <v>1892</v>
      </c>
      <c r="X8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3" s="48">
        <f>IF(выгрузка__22[[#This Row],[Дата блокировки]]&lt;&gt;"",1,0)</f>
        <v>0</v>
      </c>
    </row>
    <row r="854" spans="1:25" x14ac:dyDescent="0.25">
      <c r="A854" s="30">
        <v>41551.565439814818</v>
      </c>
      <c r="B854" s="46">
        <v>985333</v>
      </c>
      <c r="C854" s="33">
        <v>8544407</v>
      </c>
      <c r="D854" s="30"/>
      <c r="E854" s="33">
        <f>IF(выгрузка__22[[#This Row],[Дата активации]]&lt;&gt;"",MONTH(выгрузка__22[[#This Row],[Дата активации]]),0)</f>
        <v>0</v>
      </c>
      <c r="F854" s="30"/>
      <c r="G854" s="33">
        <v>66498</v>
      </c>
      <c r="H854" s="33" t="s">
        <v>11</v>
      </c>
      <c r="I854" s="39" t="s">
        <v>1927</v>
      </c>
      <c r="J854" s="33" t="s">
        <v>1928</v>
      </c>
      <c r="K854" s="33">
        <v>150</v>
      </c>
      <c r="L854" s="33"/>
      <c r="M854" s="33">
        <v>150</v>
      </c>
      <c r="N854" s="33" t="s">
        <v>1863</v>
      </c>
      <c r="O854" s="30"/>
      <c r="P854" s="39" t="s">
        <v>1882</v>
      </c>
      <c r="Q8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4" s="39">
        <f>IF(выгрузка__22[[#This Row],[Дата регистрации]]="",0,1)</f>
        <v>0</v>
      </c>
      <c r="S854" s="39">
        <f>IF(ISNA(VLOOKUP(выгрузка__22[[#This Row],[ЛС дилера]],'дилеры участники'!A:A,1,0)),0,1)</f>
        <v>1</v>
      </c>
      <c r="T85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8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854" s="39">
        <f>IF(T854=1,IF(выгрузка__22[[#This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4" s="39" t="s">
        <v>1896</v>
      </c>
      <c r="X8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4" s="48">
        <f>IF(выгрузка__22[[#This Row],[Дата блокировки]]&lt;&gt;"",1,0)</f>
        <v>0</v>
      </c>
    </row>
    <row r="855" spans="1:25" x14ac:dyDescent="0.25">
      <c r="A855" s="30">
        <v>41552.568090277775</v>
      </c>
      <c r="B855" s="46">
        <v>985684</v>
      </c>
      <c r="C855" s="33">
        <v>8543894</v>
      </c>
      <c r="D855" s="30"/>
      <c r="E855" s="33">
        <f>IF(выгрузка__22[[#This Row],[Дата активации]]&lt;&gt;"",MONTH(выгрузка__22[[#This Row],[Дата активации]]),0)</f>
        <v>0</v>
      </c>
      <c r="F855" s="30">
        <v>41555.875740740739</v>
      </c>
      <c r="G855" s="33">
        <v>79956</v>
      </c>
      <c r="H855" s="33" t="s">
        <v>10</v>
      </c>
      <c r="I855" s="39" t="s">
        <v>1927</v>
      </c>
      <c r="J855" s="33" t="s">
        <v>1931</v>
      </c>
      <c r="K855" s="33">
        <v>30</v>
      </c>
      <c r="L855" s="33"/>
      <c r="M855" s="33">
        <v>30</v>
      </c>
      <c r="N855" s="33" t="s">
        <v>1863</v>
      </c>
      <c r="O855" s="30"/>
      <c r="P855" s="39" t="s">
        <v>30</v>
      </c>
      <c r="Q8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5" s="39">
        <f>IF(выгрузка__22[[#This Row],[Дата регистрации]]="",0,1)</f>
        <v>1</v>
      </c>
      <c r="S855" s="39">
        <f>IF(ISNA(VLOOKUP(выгрузка__22[[#This Row],[ЛС дилера]],'дилеры участники'!A:A,1,0)),0,1)</f>
        <v>1</v>
      </c>
      <c r="T8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5" s="39">
        <f>IF(T855=1,IF(выгрузка__22[[#This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5" s="39" t="s">
        <v>1892</v>
      </c>
      <c r="X8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5" s="48">
        <f>IF(выгрузка__22[[#This Row],[Дата блокировки]]&lt;&gt;"",1,0)</f>
        <v>0</v>
      </c>
    </row>
    <row r="856" spans="1:25" x14ac:dyDescent="0.25">
      <c r="A856" s="30">
        <v>41553.471655092595</v>
      </c>
      <c r="B856" s="46">
        <v>985684</v>
      </c>
      <c r="C856" s="33">
        <v>8543894</v>
      </c>
      <c r="D856" s="30"/>
      <c r="E856" s="33">
        <f>IF(выгрузка__22[[#This Row],[Дата активации]]&lt;&gt;"",MONTH(выгрузка__22[[#This Row],[Дата активации]]),0)</f>
        <v>0</v>
      </c>
      <c r="F856" s="30">
        <v>41555.875740740739</v>
      </c>
      <c r="G856" s="33">
        <v>79956</v>
      </c>
      <c r="H856" s="33" t="s">
        <v>10</v>
      </c>
      <c r="I856" s="39" t="s">
        <v>1927</v>
      </c>
      <c r="J856" s="33" t="s">
        <v>1931</v>
      </c>
      <c r="K856" s="33">
        <v>30</v>
      </c>
      <c r="L856" s="33"/>
      <c r="M856" s="33">
        <v>30</v>
      </c>
      <c r="N856" s="33" t="s">
        <v>1863</v>
      </c>
      <c r="O856" s="30"/>
      <c r="P856" s="39" t="s">
        <v>30</v>
      </c>
      <c r="Q8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6" s="39">
        <f>IF(выгрузка__22[[#This Row],[Дата регистрации]]="",0,1)</f>
        <v>1</v>
      </c>
      <c r="S856" s="39">
        <f>IF(ISNA(VLOOKUP(выгрузка__22[[#This Row],[ЛС дилера]],'дилеры участники'!A:A,1,0)),0,1)</f>
        <v>1</v>
      </c>
      <c r="T8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6" s="39">
        <f>IF(T856=1,IF(выгрузка__22[[#This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6" s="39" t="s">
        <v>1892</v>
      </c>
      <c r="X8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6" s="48">
        <f>IF(выгрузка__22[[#This Row],[Дата блокировки]]&lt;&gt;"",1,0)</f>
        <v>0</v>
      </c>
    </row>
    <row r="857" spans="1:25" x14ac:dyDescent="0.25">
      <c r="A857" s="30">
        <v>41553.474120370367</v>
      </c>
      <c r="B857" s="46">
        <v>985684</v>
      </c>
      <c r="C857" s="33">
        <v>8543895</v>
      </c>
      <c r="D857" s="30"/>
      <c r="E857" s="33">
        <f>IF(выгрузка__22[[#This Row],[Дата активации]]&lt;&gt;"",MONTH(выгрузка__22[[#This Row],[Дата активации]]),0)</f>
        <v>0</v>
      </c>
      <c r="F857" s="30">
        <v>41555.875949074078</v>
      </c>
      <c r="G857" s="33">
        <v>79956</v>
      </c>
      <c r="H857" s="33" t="s">
        <v>10</v>
      </c>
      <c r="I857" s="39" t="s">
        <v>1927</v>
      </c>
      <c r="J857" s="33" t="s">
        <v>1931</v>
      </c>
      <c r="K857" s="33">
        <v>30</v>
      </c>
      <c r="L857" s="33"/>
      <c r="M857" s="33">
        <v>30</v>
      </c>
      <c r="N857" s="33" t="s">
        <v>1863</v>
      </c>
      <c r="O857" s="30"/>
      <c r="P857" s="39" t="s">
        <v>30</v>
      </c>
      <c r="Q8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7" s="39">
        <f>IF(выгрузка__22[[#This Row],[Дата регистрации]]="",0,1)</f>
        <v>1</v>
      </c>
      <c r="S857" s="39">
        <f>IF(ISNA(VLOOKUP(выгрузка__22[[#This Row],[ЛС дилера]],'дилеры участники'!A:A,1,0)),0,1)</f>
        <v>1</v>
      </c>
      <c r="T8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7" s="39">
        <f>IF(T857=1,IF(выгрузка__22[[#This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7" s="39" t="s">
        <v>1892</v>
      </c>
      <c r="X8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7" s="48">
        <f>IF(выгрузка__22[[#This Row],[Дата блокировки]]&lt;&gt;"",1,0)</f>
        <v>0</v>
      </c>
    </row>
    <row r="858" spans="1:25" x14ac:dyDescent="0.25">
      <c r="A858" s="30">
        <v>41548.886261574073</v>
      </c>
      <c r="B858" s="46">
        <v>985801</v>
      </c>
      <c r="C858" s="33">
        <v>8536579</v>
      </c>
      <c r="D858" s="30"/>
      <c r="E858" s="33">
        <f>IF(выгрузка__22[[#This Row],[Дата активации]]&lt;&gt;"",MONTH(выгрузка__22[[#This Row],[Дата активации]]),0)</f>
        <v>0</v>
      </c>
      <c r="F858" s="30"/>
      <c r="G858" s="33">
        <v>79956</v>
      </c>
      <c r="H858" s="33" t="s">
        <v>10</v>
      </c>
      <c r="I858" s="39" t="s">
        <v>1927</v>
      </c>
      <c r="J858" s="33" t="s">
        <v>1931</v>
      </c>
      <c r="K858" s="33">
        <v>50</v>
      </c>
      <c r="L858" s="33"/>
      <c r="M858" s="33">
        <v>50</v>
      </c>
      <c r="N858" s="33" t="s">
        <v>1863</v>
      </c>
      <c r="O858" s="30"/>
      <c r="P858" s="39" t="s">
        <v>30</v>
      </c>
      <c r="Q8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58" s="39">
        <f>IF(выгрузка__22[[#This Row],[Дата регистрации]]="",0,1)</f>
        <v>0</v>
      </c>
      <c r="S858" s="39">
        <f>IF(ISNA(VLOOKUP(выгрузка__22[[#This Row],[ЛС дилера]],'дилеры участники'!A:A,1,0)),0,1)</f>
        <v>1</v>
      </c>
      <c r="T8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8" s="39">
        <f>IF(T858=1,IF(выгрузка__22[[#This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8" s="39" t="s">
        <v>1892</v>
      </c>
      <c r="X8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8" s="48">
        <f>IF(выгрузка__22[[#This Row],[Дата блокировки]]&lt;&gt;"",1,0)</f>
        <v>0</v>
      </c>
    </row>
    <row r="859" spans="1:25" x14ac:dyDescent="0.25">
      <c r="A859" s="30">
        <v>41593.670312499999</v>
      </c>
      <c r="B859" s="46">
        <v>910467</v>
      </c>
      <c r="C859" s="33">
        <v>8563202</v>
      </c>
      <c r="D859" s="30"/>
      <c r="E859" s="33">
        <f>IF(выгрузка__22[[#This Row],[Дата активации]]&lt;&gt;"",MONTH(выгрузка__22[[#This Row],[Дата активации]]),0)</f>
        <v>0</v>
      </c>
      <c r="F859" s="30"/>
      <c r="G859" s="33">
        <v>79956</v>
      </c>
      <c r="H859" s="33" t="s">
        <v>10</v>
      </c>
      <c r="I859" s="39" t="s">
        <v>1927</v>
      </c>
      <c r="J859" s="33" t="s">
        <v>1931</v>
      </c>
      <c r="K859" s="33">
        <v>30</v>
      </c>
      <c r="L859" s="33"/>
      <c r="M859" s="33">
        <v>30</v>
      </c>
      <c r="N859" s="33" t="s">
        <v>1864</v>
      </c>
      <c r="O859" s="30">
        <v>41643</v>
      </c>
      <c r="P859" s="39" t="s">
        <v>30</v>
      </c>
      <c r="Q8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59" s="39">
        <f>IF(выгрузка__22[[#This Row],[Дата регистрации]]="",0,1)</f>
        <v>0</v>
      </c>
      <c r="S859" s="39">
        <f>IF(ISNA(VLOOKUP(выгрузка__22[[#This Row],[ЛС дилера]],'дилеры участники'!A:A,1,0)),0,1)</f>
        <v>1</v>
      </c>
      <c r="T8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59" s="39">
        <f>IF(T859=1,IF(выгрузка__22[[#This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59" s="39" t="s">
        <v>1892</v>
      </c>
      <c r="X8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59" s="48">
        <f>IF(выгрузка__22[[#This Row],[Дата блокировки]]&lt;&gt;"",1,0)</f>
        <v>1</v>
      </c>
    </row>
    <row r="860" spans="1:25" x14ac:dyDescent="0.25">
      <c r="A860" s="30">
        <v>41550.484016203707</v>
      </c>
      <c r="B860" s="46">
        <v>910485</v>
      </c>
      <c r="C860" s="33">
        <v>8500860</v>
      </c>
      <c r="D860" s="30"/>
      <c r="E860" s="33">
        <f>IF(выгрузка__22[[#This Row],[Дата активации]]&lt;&gt;"",MONTH(выгрузка__22[[#This Row],[Дата активации]]),0)</f>
        <v>0</v>
      </c>
      <c r="F860" s="30">
        <v>41553.529722222222</v>
      </c>
      <c r="G860" s="33">
        <v>79956</v>
      </c>
      <c r="H860" s="33" t="s">
        <v>10</v>
      </c>
      <c r="I860" s="39" t="s">
        <v>1927</v>
      </c>
      <c r="J860" s="33" t="s">
        <v>1925</v>
      </c>
      <c r="K860" s="33">
        <v>30</v>
      </c>
      <c r="L860" s="33"/>
      <c r="M860" s="33">
        <v>30</v>
      </c>
      <c r="N860" s="33" t="s">
        <v>1864</v>
      </c>
      <c r="O860" s="30">
        <v>41647</v>
      </c>
      <c r="P860" s="39" t="s">
        <v>19</v>
      </c>
      <c r="Q8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0" s="39">
        <f>IF(выгрузка__22[[#This Row],[Дата регистрации]]="",0,1)</f>
        <v>1</v>
      </c>
      <c r="S860" s="39">
        <f>IF(ISNA(VLOOKUP(выгрузка__22[[#This Row],[ЛС дилера]],'дилеры участники'!A:A,1,0)),0,1)</f>
        <v>1</v>
      </c>
      <c r="T8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0" s="39">
        <f>IF(T860=1,IF(выгрузка__22[[#This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0" s="39" t="s">
        <v>1891</v>
      </c>
      <c r="X8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0" s="48">
        <f>IF(выгрузка__22[[#This Row],[Дата блокировки]]&lt;&gt;"",1,0)</f>
        <v>1</v>
      </c>
    </row>
    <row r="861" spans="1:25" x14ac:dyDescent="0.25">
      <c r="A861" s="30">
        <v>41554.616689814815</v>
      </c>
      <c r="B861" s="46">
        <v>910485</v>
      </c>
      <c r="C861" s="33">
        <v>8500860</v>
      </c>
      <c r="D861" s="30"/>
      <c r="E861" s="33">
        <f>IF(выгрузка__22[[#This Row],[Дата активации]]&lt;&gt;"",MONTH(выгрузка__22[[#This Row],[Дата активации]]),0)</f>
        <v>0</v>
      </c>
      <c r="F861" s="30">
        <v>41553.529722222222</v>
      </c>
      <c r="G861" s="33">
        <v>79956</v>
      </c>
      <c r="H861" s="33" t="s">
        <v>10</v>
      </c>
      <c r="I861" s="39" t="s">
        <v>1927</v>
      </c>
      <c r="J861" s="33" t="s">
        <v>1925</v>
      </c>
      <c r="K861" s="33">
        <v>30</v>
      </c>
      <c r="L861" s="33"/>
      <c r="M861" s="33">
        <v>30</v>
      </c>
      <c r="N861" s="33" t="s">
        <v>1864</v>
      </c>
      <c r="O861" s="30">
        <v>41647</v>
      </c>
      <c r="P861" s="39" t="s">
        <v>19</v>
      </c>
      <c r="Q8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1" s="39">
        <f>IF(выгрузка__22[[#This Row],[Дата регистрации]]="",0,1)</f>
        <v>1</v>
      </c>
      <c r="S861" s="39">
        <f>IF(ISNA(VLOOKUP(выгрузка__22[[#This Row],[ЛС дилера]],'дилеры участники'!A:A,1,0)),0,1)</f>
        <v>1</v>
      </c>
      <c r="T8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1" s="39">
        <f>IF(T861=1,IF(выгрузка__22[[#This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1" s="39" t="s">
        <v>1891</v>
      </c>
      <c r="X8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1" s="48">
        <f>IF(выгрузка__22[[#This Row],[Дата блокировки]]&lt;&gt;"",1,0)</f>
        <v>1</v>
      </c>
    </row>
    <row r="862" spans="1:25" x14ac:dyDescent="0.25">
      <c r="A862" s="30">
        <v>41558.682384259257</v>
      </c>
      <c r="B862" s="46">
        <v>985003</v>
      </c>
      <c r="C862" s="33">
        <v>8564288</v>
      </c>
      <c r="D862" s="30"/>
      <c r="E862" s="33">
        <f>IF(выгрузка__22[[#This Row],[Дата активации]]&lt;&gt;"",MONTH(выгрузка__22[[#This Row],[Дата активации]]),0)</f>
        <v>0</v>
      </c>
      <c r="F862" s="30"/>
      <c r="G862" s="33">
        <v>64626</v>
      </c>
      <c r="H862" s="33" t="s">
        <v>10</v>
      </c>
      <c r="I862" s="39" t="s">
        <v>1927</v>
      </c>
      <c r="J862" s="33" t="s">
        <v>1925</v>
      </c>
      <c r="K862" s="33">
        <v>30</v>
      </c>
      <c r="L862" s="33"/>
      <c r="M862" s="33">
        <v>30</v>
      </c>
      <c r="N862" s="33" t="s">
        <v>1864</v>
      </c>
      <c r="O862" s="30">
        <v>41649</v>
      </c>
      <c r="P862" s="39" t="s">
        <v>19</v>
      </c>
      <c r="Q8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2" s="39">
        <f>IF(выгрузка__22[[#This Row],[Дата регистрации]]="",0,1)</f>
        <v>0</v>
      </c>
      <c r="S862" s="39">
        <f>IF(ISNA(VLOOKUP(выгрузка__22[[#This Row],[ЛС дилера]],'дилеры участники'!A:A,1,0)),0,1)</f>
        <v>0</v>
      </c>
      <c r="T8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2" s="39">
        <f>IF(T862=1,IF(выгрузка__22[[#This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2" s="39" t="s">
        <v>1891</v>
      </c>
      <c r="X8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2" s="48">
        <f>IF(выгрузка__22[[#This Row],[Дата блокировки]]&lt;&gt;"",1,0)</f>
        <v>1</v>
      </c>
    </row>
    <row r="863" spans="1:25" x14ac:dyDescent="0.25">
      <c r="A863" s="30">
        <v>41561.406539351854</v>
      </c>
      <c r="B863" s="46">
        <v>915323</v>
      </c>
      <c r="C863" s="33">
        <v>8550432</v>
      </c>
      <c r="D863" s="30"/>
      <c r="E863" s="33">
        <f>IF(выгрузка__22[[#This Row],[Дата активации]]&lt;&gt;"",MONTH(выгрузка__22[[#This Row],[Дата активации]]),0)</f>
        <v>0</v>
      </c>
      <c r="F863" s="30"/>
      <c r="G863" s="33">
        <v>64626</v>
      </c>
      <c r="H863" s="33" t="s">
        <v>10</v>
      </c>
      <c r="I863" s="39" t="s">
        <v>1927</v>
      </c>
      <c r="J863" s="33" t="s">
        <v>1926</v>
      </c>
      <c r="K863" s="33">
        <v>30</v>
      </c>
      <c r="L863" s="33"/>
      <c r="M863" s="33">
        <v>30</v>
      </c>
      <c r="N863" s="33" t="s">
        <v>1864</v>
      </c>
      <c r="O863" s="30">
        <v>41650</v>
      </c>
      <c r="P863" s="39" t="s">
        <v>37</v>
      </c>
      <c r="Q8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3" s="39">
        <f>IF(выгрузка__22[[#This Row],[Дата регистрации]]="",0,1)</f>
        <v>0</v>
      </c>
      <c r="S863" s="39">
        <f>IF(ISNA(VLOOKUP(выгрузка__22[[#This Row],[ЛС дилера]],'дилеры участники'!A:A,1,0)),0,1)</f>
        <v>0</v>
      </c>
      <c r="T8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3" s="39">
        <f>IF(T863=1,IF(выгрузка__22[[#This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3" s="39" t="s">
        <v>1895</v>
      </c>
      <c r="X8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3" s="48">
        <f>IF(выгрузка__22[[#This Row],[Дата блокировки]]&lt;&gt;"",1,0)</f>
        <v>1</v>
      </c>
    </row>
    <row r="864" spans="1:25" x14ac:dyDescent="0.25">
      <c r="A864" s="30">
        <v>41561.489201388889</v>
      </c>
      <c r="B864" s="46">
        <v>910487</v>
      </c>
      <c r="C864" s="33">
        <v>8500840</v>
      </c>
      <c r="D864" s="30"/>
      <c r="E864" s="33">
        <f>IF(выгрузка__22[[#This Row],[Дата активации]]&lt;&gt;"",MONTH(выгрузка__22[[#This Row],[Дата активации]]),0)</f>
        <v>0</v>
      </c>
      <c r="F864" s="30"/>
      <c r="G864" s="33">
        <v>79956</v>
      </c>
      <c r="H864" s="33" t="s">
        <v>10</v>
      </c>
      <c r="I864" s="39" t="s">
        <v>1927</v>
      </c>
      <c r="J864" s="33" t="s">
        <v>1925</v>
      </c>
      <c r="K864" s="33">
        <v>30</v>
      </c>
      <c r="L864" s="33"/>
      <c r="M864" s="33">
        <v>30</v>
      </c>
      <c r="N864" s="33" t="s">
        <v>1864</v>
      </c>
      <c r="O864" s="30">
        <v>41653</v>
      </c>
      <c r="P864" s="39" t="s">
        <v>19</v>
      </c>
      <c r="Q8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4" s="39">
        <f>IF(выгрузка__22[[#This Row],[Дата регистрации]]="",0,1)</f>
        <v>0</v>
      </c>
      <c r="S864" s="39">
        <f>IF(ISNA(VLOOKUP(выгрузка__22[[#This Row],[ЛС дилера]],'дилеры участники'!A:A,1,0)),0,1)</f>
        <v>1</v>
      </c>
      <c r="T8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4" s="39">
        <f>IF(T864=1,IF(выгрузка__22[[#This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4" s="39" t="s">
        <v>1891</v>
      </c>
      <c r="X8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4" s="48">
        <f>IF(выгрузка__22[[#This Row],[Дата блокировки]]&lt;&gt;"",1,0)</f>
        <v>1</v>
      </c>
    </row>
    <row r="865" spans="1:25" x14ac:dyDescent="0.25">
      <c r="A865" s="30">
        <v>41560.847627314812</v>
      </c>
      <c r="B865" s="46">
        <v>985351</v>
      </c>
      <c r="C865" s="33">
        <v>8520489</v>
      </c>
      <c r="D865" s="30"/>
      <c r="E865" s="33">
        <f>IF(выгрузка__22[[#This Row],[Дата активации]]&lt;&gt;"",MONTH(выгрузка__22[[#This Row],[Дата активации]]),0)</f>
        <v>0</v>
      </c>
      <c r="F865" s="30"/>
      <c r="G865" s="33">
        <v>64616</v>
      </c>
      <c r="H865" s="33" t="s">
        <v>10</v>
      </c>
      <c r="I865" s="39" t="s">
        <v>1927</v>
      </c>
      <c r="J865" s="33" t="s">
        <v>1925</v>
      </c>
      <c r="K865" s="33">
        <v>30</v>
      </c>
      <c r="L865" s="33"/>
      <c r="M865" s="33">
        <v>30</v>
      </c>
      <c r="N865" s="33" t="s">
        <v>1864</v>
      </c>
      <c r="O865" s="30">
        <v>41657</v>
      </c>
      <c r="P865" s="39" t="s">
        <v>19</v>
      </c>
      <c r="Q8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5" s="39">
        <f>IF(выгрузка__22[[#This Row],[Дата регистрации]]="",0,1)</f>
        <v>0</v>
      </c>
      <c r="S865" s="39">
        <f>IF(ISNA(VLOOKUP(выгрузка__22[[#This Row],[ЛС дилера]],'дилеры участники'!A:A,1,0)),0,1)</f>
        <v>1</v>
      </c>
      <c r="T8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5" s="39">
        <f>IF(T865=1,IF(выгрузка__22[[#This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5" s="39" t="s">
        <v>1891</v>
      </c>
      <c r="X8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5" s="48">
        <f>IF(выгрузка__22[[#This Row],[Дата блокировки]]&lt;&gt;"",1,0)</f>
        <v>1</v>
      </c>
    </row>
    <row r="866" spans="1:25" x14ac:dyDescent="0.25">
      <c r="A866" s="30">
        <v>41561.86787037037</v>
      </c>
      <c r="B866" s="46">
        <v>916767</v>
      </c>
      <c r="C866" s="33">
        <v>8512834</v>
      </c>
      <c r="D866" s="30"/>
      <c r="E866" s="33">
        <f>IF(выгрузка__22[[#This Row],[Дата активации]]&lt;&gt;"",MONTH(выгрузка__22[[#This Row],[Дата активации]]),0)</f>
        <v>0</v>
      </c>
      <c r="F866" s="30"/>
      <c r="G866" s="33">
        <v>64626</v>
      </c>
      <c r="H866" s="33" t="s">
        <v>10</v>
      </c>
      <c r="I866" s="39" t="s">
        <v>1927</v>
      </c>
      <c r="J866" s="33" t="s">
        <v>1925</v>
      </c>
      <c r="K866" s="33">
        <v>30</v>
      </c>
      <c r="L866" s="33"/>
      <c r="M866" s="33">
        <v>30</v>
      </c>
      <c r="N866" s="33" t="s">
        <v>1864</v>
      </c>
      <c r="O866" s="30">
        <v>41658</v>
      </c>
      <c r="P866" s="39" t="s">
        <v>19</v>
      </c>
      <c r="Q8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6" s="39">
        <f>IF(выгрузка__22[[#This Row],[Дата регистрации]]="",0,1)</f>
        <v>0</v>
      </c>
      <c r="S866" s="39">
        <f>IF(ISNA(VLOOKUP(выгрузка__22[[#This Row],[ЛС дилера]],'дилеры участники'!A:A,1,0)),0,1)</f>
        <v>0</v>
      </c>
      <c r="T8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6" s="39">
        <f>IF(T866=1,IF(выгрузка__22[[#This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6" s="39" t="s">
        <v>1891</v>
      </c>
      <c r="X8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6" s="48">
        <f>IF(выгрузка__22[[#This Row],[Дата блокировки]]&lt;&gt;"",1,0)</f>
        <v>1</v>
      </c>
    </row>
    <row r="867" spans="1:25" x14ac:dyDescent="0.25">
      <c r="A867" s="30">
        <v>41554.623437499999</v>
      </c>
      <c r="B867" s="46">
        <v>910485</v>
      </c>
      <c r="C867" s="33">
        <v>8502821</v>
      </c>
      <c r="D867" s="30"/>
      <c r="E867" s="33">
        <f>IF(выгрузка__22[[#This Row],[Дата активации]]&lt;&gt;"",MONTH(выгрузка__22[[#This Row],[Дата активации]]),0)</f>
        <v>0</v>
      </c>
      <c r="F867" s="30"/>
      <c r="G867" s="33">
        <v>79956</v>
      </c>
      <c r="H867" s="33" t="s">
        <v>10</v>
      </c>
      <c r="I867" s="39" t="s">
        <v>1927</v>
      </c>
      <c r="J867" s="33" t="s">
        <v>1931</v>
      </c>
      <c r="K867" s="33">
        <v>30</v>
      </c>
      <c r="L867" s="33"/>
      <c r="M867" s="33">
        <v>30</v>
      </c>
      <c r="N867" s="33" t="s">
        <v>1864</v>
      </c>
      <c r="O867" s="30">
        <v>41659</v>
      </c>
      <c r="P867" s="39" t="s">
        <v>30</v>
      </c>
      <c r="Q8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7" s="39">
        <f>IF(выгрузка__22[[#This Row],[Дата регистрации]]="",0,1)</f>
        <v>0</v>
      </c>
      <c r="S867" s="39">
        <f>IF(ISNA(VLOOKUP(выгрузка__22[[#This Row],[ЛС дилера]],'дилеры участники'!A:A,1,0)),0,1)</f>
        <v>1</v>
      </c>
      <c r="T8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7" s="39">
        <f>IF(T867=1,IF(выгрузка__22[[#This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7" s="39" t="s">
        <v>1892</v>
      </c>
      <c r="X8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7" s="48">
        <f>IF(выгрузка__22[[#This Row],[Дата блокировки]]&lt;&gt;"",1,0)</f>
        <v>1</v>
      </c>
    </row>
    <row r="868" spans="1:25" x14ac:dyDescent="0.25">
      <c r="A868" s="30">
        <v>41561.725300925929</v>
      </c>
      <c r="B868" s="46">
        <v>910487</v>
      </c>
      <c r="C868" s="33">
        <v>1913909</v>
      </c>
      <c r="D868" s="30"/>
      <c r="E868" s="33">
        <f>IF(выгрузка__22[[#This Row],[Дата активации]]&lt;&gt;"",MONTH(выгрузка__22[[#This Row],[Дата активации]]),0)</f>
        <v>0</v>
      </c>
      <c r="F868" s="30"/>
      <c r="G868" s="33">
        <v>73902</v>
      </c>
      <c r="H868" s="33" t="s">
        <v>10</v>
      </c>
      <c r="I868" s="39" t="s">
        <v>1927</v>
      </c>
      <c r="J868" s="33" t="s">
        <v>1930</v>
      </c>
      <c r="K868" s="33">
        <v>30</v>
      </c>
      <c r="L868" s="33">
        <v>0</v>
      </c>
      <c r="M868" s="33">
        <v>30</v>
      </c>
      <c r="N868" s="33" t="s">
        <v>1864</v>
      </c>
      <c r="O868" s="30">
        <v>41660</v>
      </c>
      <c r="P868" s="39" t="s">
        <v>40</v>
      </c>
      <c r="Q8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8" s="39">
        <f>IF(выгрузка__22[[#This Row],[Дата регистрации]]="",0,1)</f>
        <v>0</v>
      </c>
      <c r="S868" s="39">
        <f>IF(ISNA(VLOOKUP(выгрузка__22[[#This Row],[ЛС дилера]],'дилеры участники'!A:A,1,0)),0,1)</f>
        <v>0</v>
      </c>
      <c r="T8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8" s="39">
        <f>IF(T868=1,IF(выгрузка__22[[#This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8" s="39" t="s">
        <v>1893</v>
      </c>
      <c r="X8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8" s="48">
        <f>IF(выгрузка__22[[#This Row],[Дата блокировки]]&lt;&gt;"",1,0)</f>
        <v>1</v>
      </c>
    </row>
    <row r="869" spans="1:25" x14ac:dyDescent="0.25">
      <c r="A869" s="30">
        <v>41560.713321759256</v>
      </c>
      <c r="B869" s="46">
        <v>910433</v>
      </c>
      <c r="C869" s="33">
        <v>8503592</v>
      </c>
      <c r="D869" s="30"/>
      <c r="E869" s="33">
        <f>IF(выгрузка__22[[#This Row],[Дата активации]]&lt;&gt;"",MONTH(выгрузка__22[[#This Row],[Дата активации]]),0)</f>
        <v>0</v>
      </c>
      <c r="F869" s="30"/>
      <c r="G869" s="33">
        <v>64628</v>
      </c>
      <c r="H869" s="33" t="s">
        <v>10</v>
      </c>
      <c r="I869" s="39" t="s">
        <v>1927</v>
      </c>
      <c r="J869" s="33" t="s">
        <v>1925</v>
      </c>
      <c r="K869" s="33">
        <v>20</v>
      </c>
      <c r="L869" s="33"/>
      <c r="M869" s="33">
        <v>20</v>
      </c>
      <c r="N869" s="33" t="s">
        <v>1864</v>
      </c>
      <c r="O869" s="30">
        <v>41675</v>
      </c>
      <c r="P869" s="39" t="s">
        <v>19</v>
      </c>
      <c r="Q8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69" s="39">
        <f>IF(выгрузка__22[[#This Row],[Дата регистрации]]="",0,1)</f>
        <v>0</v>
      </c>
      <c r="S869" s="39">
        <f>IF(ISNA(VLOOKUP(выгрузка__22[[#This Row],[ЛС дилера]],'дилеры участники'!A:A,1,0)),0,1)</f>
        <v>0</v>
      </c>
      <c r="T8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69" s="39">
        <f>IF(T869=1,IF(выгрузка__22[[#This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69" s="39" t="s">
        <v>1891</v>
      </c>
      <c r="X8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69" s="48">
        <f>IF(выгрузка__22[[#This Row],[Дата блокировки]]&lt;&gt;"",1,0)</f>
        <v>1</v>
      </c>
    </row>
    <row r="870" spans="1:25" x14ac:dyDescent="0.25">
      <c r="A870" s="30">
        <v>41593.611840277779</v>
      </c>
      <c r="B870" s="46">
        <v>910467</v>
      </c>
      <c r="C870" s="33">
        <v>8563859</v>
      </c>
      <c r="D870" s="30"/>
      <c r="E870" s="33">
        <f>IF(выгрузка__22[[#This Row],[Дата активации]]&lt;&gt;"",MONTH(выгрузка__22[[#This Row],[Дата активации]]),0)</f>
        <v>0</v>
      </c>
      <c r="F870" s="30"/>
      <c r="G870" s="33">
        <v>79956</v>
      </c>
      <c r="H870" s="33" t="s">
        <v>10</v>
      </c>
      <c r="I870" s="39" t="s">
        <v>1927</v>
      </c>
      <c r="J870" s="33" t="s">
        <v>1931</v>
      </c>
      <c r="K870" s="33">
        <v>30</v>
      </c>
      <c r="L870" s="33"/>
      <c r="M870" s="33">
        <v>30</v>
      </c>
      <c r="N870" s="33" t="s">
        <v>1864</v>
      </c>
      <c r="O870" s="30">
        <v>41675</v>
      </c>
      <c r="P870" s="39" t="s">
        <v>30</v>
      </c>
      <c r="Q8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70" s="39">
        <f>IF(выгрузка__22[[#This Row],[Дата регистрации]]="",0,1)</f>
        <v>0</v>
      </c>
      <c r="S870" s="39">
        <f>IF(ISNA(VLOOKUP(выгрузка__22[[#This Row],[ЛС дилера]],'дилеры участники'!A:A,1,0)),0,1)</f>
        <v>1</v>
      </c>
      <c r="T8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0" s="39">
        <f>IF(T870=1,IF(выгрузка__22[[#This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0" s="39" t="s">
        <v>1892</v>
      </c>
      <c r="X8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0" s="48">
        <f>IF(выгрузка__22[[#This Row],[Дата блокировки]]&lt;&gt;"",1,0)</f>
        <v>1</v>
      </c>
    </row>
    <row r="871" spans="1:25" x14ac:dyDescent="0.25">
      <c r="A871" s="30">
        <v>41559.530104166668</v>
      </c>
      <c r="B871" s="46">
        <v>985333</v>
      </c>
      <c r="C871" s="33">
        <v>8502953</v>
      </c>
      <c r="D871" s="30"/>
      <c r="E871" s="33">
        <f>IF(выгрузка__22[[#This Row],[Дата активации]]&lt;&gt;"",MONTH(выгрузка__22[[#This Row],[Дата активации]]),0)</f>
        <v>0</v>
      </c>
      <c r="F871" s="30">
        <v>41557.7419212963</v>
      </c>
      <c r="G871" s="33">
        <v>64616</v>
      </c>
      <c r="H871" s="33" t="s">
        <v>10</v>
      </c>
      <c r="I871" s="39" t="s">
        <v>1927</v>
      </c>
      <c r="J871" s="33" t="s">
        <v>1926</v>
      </c>
      <c r="K871" s="33">
        <v>30</v>
      </c>
      <c r="L871" s="33"/>
      <c r="M871" s="33">
        <v>30</v>
      </c>
      <c r="N871" s="33" t="s">
        <v>1864</v>
      </c>
      <c r="O871" s="30">
        <v>41678</v>
      </c>
      <c r="P871" s="39" t="s">
        <v>37</v>
      </c>
      <c r="Q8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71" s="39">
        <f>IF(выгрузка__22[[#This Row],[Дата регистрации]]="",0,1)</f>
        <v>1</v>
      </c>
      <c r="S871" s="39">
        <f>IF(ISNA(VLOOKUP(выгрузка__22[[#This Row],[ЛС дилера]],'дилеры участники'!A:A,1,0)),0,1)</f>
        <v>1</v>
      </c>
      <c r="T8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1" s="39">
        <f>IF(T871=1,IF(выгрузка__22[[#This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1" s="39" t="s">
        <v>1895</v>
      </c>
      <c r="X8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1" s="48">
        <f>IF(выгрузка__22[[#This Row],[Дата блокировки]]&lt;&gt;"",1,0)</f>
        <v>1</v>
      </c>
    </row>
    <row r="872" spans="1:25" x14ac:dyDescent="0.25">
      <c r="A872" s="30">
        <v>41559.530416666668</v>
      </c>
      <c r="B872" s="46">
        <v>985333</v>
      </c>
      <c r="C872" s="33">
        <v>8502953</v>
      </c>
      <c r="D872" s="30"/>
      <c r="E872" s="33">
        <f>IF(выгрузка__22[[#This Row],[Дата активации]]&lt;&gt;"",MONTH(выгрузка__22[[#This Row],[Дата активации]]),0)</f>
        <v>0</v>
      </c>
      <c r="F872" s="30">
        <v>41557.741539351853</v>
      </c>
      <c r="G872" s="33">
        <v>64616</v>
      </c>
      <c r="H872" s="33" t="s">
        <v>10</v>
      </c>
      <c r="I872" s="39" t="s">
        <v>1927</v>
      </c>
      <c r="J872" s="33" t="s">
        <v>1926</v>
      </c>
      <c r="K872" s="33">
        <v>30</v>
      </c>
      <c r="L872" s="33"/>
      <c r="M872" s="33">
        <v>30</v>
      </c>
      <c r="N872" s="33" t="s">
        <v>1864</v>
      </c>
      <c r="O872" s="30">
        <v>41678</v>
      </c>
      <c r="P872" s="39" t="s">
        <v>37</v>
      </c>
      <c r="Q8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72" s="39">
        <f>IF(выгрузка__22[[#This Row],[Дата регистрации]]="",0,1)</f>
        <v>1</v>
      </c>
      <c r="S872" s="39">
        <f>IF(ISNA(VLOOKUP(выгрузка__22[[#This Row],[ЛС дилера]],'дилеры участники'!A:A,1,0)),0,1)</f>
        <v>1</v>
      </c>
      <c r="T8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2" s="39">
        <f>IF(T872=1,IF(выгрузка__22[[#This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2" s="39" t="s">
        <v>1895</v>
      </c>
      <c r="X8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2" s="48">
        <f>IF(выгрузка__22[[#This Row],[Дата блокировки]]&lt;&gt;"",1,0)</f>
        <v>1</v>
      </c>
    </row>
    <row r="873" spans="1:25" x14ac:dyDescent="0.25">
      <c r="A873" s="30">
        <v>41562.771261574075</v>
      </c>
      <c r="B873" s="46">
        <v>916183</v>
      </c>
      <c r="C873" s="33">
        <v>8566124</v>
      </c>
      <c r="D873" s="30"/>
      <c r="E873" s="33">
        <f>IF(выгрузка__22[[#This Row],[Дата активации]]&lt;&gt;"",MONTH(выгрузка__22[[#This Row],[Дата активации]]),0)</f>
        <v>0</v>
      </c>
      <c r="F873" s="30"/>
      <c r="G873" s="33">
        <v>64616</v>
      </c>
      <c r="H873" s="33" t="s">
        <v>10</v>
      </c>
      <c r="I873" s="39" t="s">
        <v>1927</v>
      </c>
      <c r="J873" s="33" t="s">
        <v>1925</v>
      </c>
      <c r="K873" s="33">
        <v>30</v>
      </c>
      <c r="L873" s="33"/>
      <c r="M873" s="33">
        <v>30</v>
      </c>
      <c r="N873" s="33" t="s">
        <v>1864</v>
      </c>
      <c r="O873" s="30">
        <v>41685</v>
      </c>
      <c r="P873" s="39" t="s">
        <v>19</v>
      </c>
      <c r="Q8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73" s="39">
        <f>IF(выгрузка__22[[#This Row],[Дата регистрации]]="",0,1)</f>
        <v>0</v>
      </c>
      <c r="S873" s="39">
        <f>IF(ISNA(VLOOKUP(выгрузка__22[[#This Row],[ЛС дилера]],'дилеры участники'!A:A,1,0)),0,1)</f>
        <v>1</v>
      </c>
      <c r="T8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3" s="39">
        <f>IF(T873=1,IF(выгрузка__22[[#This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3" s="39" t="s">
        <v>1891</v>
      </c>
      <c r="X8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3" s="48">
        <f>IF(выгрузка__22[[#This Row],[Дата блокировки]]&lt;&gt;"",1,0)</f>
        <v>1</v>
      </c>
    </row>
    <row r="874" spans="1:25" x14ac:dyDescent="0.25">
      <c r="A874" s="30">
        <v>41593.612129629626</v>
      </c>
      <c r="B874" s="46">
        <v>910467</v>
      </c>
      <c r="C874" s="33">
        <v>8563860</v>
      </c>
      <c r="D874" s="30"/>
      <c r="E874" s="33">
        <f>IF(выгрузка__22[[#This Row],[Дата активации]]&lt;&gt;"",MONTH(выгрузка__22[[#This Row],[Дата активации]]),0)</f>
        <v>0</v>
      </c>
      <c r="F874" s="30"/>
      <c r="G874" s="33">
        <v>79956</v>
      </c>
      <c r="H874" s="33" t="s">
        <v>10</v>
      </c>
      <c r="I874" s="39" t="s">
        <v>1927</v>
      </c>
      <c r="J874" s="33" t="s">
        <v>1931</v>
      </c>
      <c r="K874" s="33">
        <v>30</v>
      </c>
      <c r="L874" s="33"/>
      <c r="M874" s="33">
        <v>30</v>
      </c>
      <c r="N874" s="33" t="s">
        <v>1864</v>
      </c>
      <c r="O874" s="30">
        <v>41687</v>
      </c>
      <c r="P874" s="39" t="s">
        <v>30</v>
      </c>
      <c r="Q8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74" s="39">
        <f>IF(выгрузка__22[[#This Row],[Дата регистрации]]="",0,1)</f>
        <v>0</v>
      </c>
      <c r="S874" s="39">
        <f>IF(ISNA(VLOOKUP(выгрузка__22[[#This Row],[ЛС дилера]],'дилеры участники'!A:A,1,0)),0,1)</f>
        <v>1</v>
      </c>
      <c r="T8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4" s="39">
        <f>IF(T874=1,IF(выгрузка__22[[#This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4" s="39" t="s">
        <v>1892</v>
      </c>
      <c r="X8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4" s="48">
        <f>IF(выгрузка__22[[#This Row],[Дата блокировки]]&lt;&gt;"",1,0)</f>
        <v>1</v>
      </c>
    </row>
    <row r="875" spans="1:25" x14ac:dyDescent="0.25">
      <c r="A875" s="30">
        <v>41559.639386574076</v>
      </c>
      <c r="B875" s="46">
        <v>915323</v>
      </c>
      <c r="C875" s="33">
        <v>8503537</v>
      </c>
      <c r="D875" s="30"/>
      <c r="E875" s="33">
        <f>IF(выгрузка__22[[#This Row],[Дата активации]]&lt;&gt;"",MONTH(выгрузка__22[[#This Row],[Дата активации]]),0)</f>
        <v>0</v>
      </c>
      <c r="F875" s="30">
        <v>41559.578680555554</v>
      </c>
      <c r="G875" s="33">
        <v>57078</v>
      </c>
      <c r="H875" s="33" t="s">
        <v>11</v>
      </c>
      <c r="I875" s="39" t="s">
        <v>1940</v>
      </c>
      <c r="J875" s="33" t="s">
        <v>1925</v>
      </c>
      <c r="K875" s="33">
        <v>220</v>
      </c>
      <c r="L875" s="33"/>
      <c r="M875" s="33">
        <v>220</v>
      </c>
      <c r="N875" s="33" t="s">
        <v>1864</v>
      </c>
      <c r="O875" s="30">
        <v>41688</v>
      </c>
      <c r="P875" s="39" t="s">
        <v>19</v>
      </c>
      <c r="Q8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75" s="39">
        <f>IF(выгрузка__22[[#This Row],[Дата регистрации]]="",0,1)</f>
        <v>1</v>
      </c>
      <c r="S875" s="39">
        <f>IF(ISNA(VLOOKUP(выгрузка__22[[#This Row],[ЛС дилера]],'дилеры участники'!A:A,1,0)),0,1)</f>
        <v>1</v>
      </c>
      <c r="T8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5" s="39">
        <f>IF(T875=1,IF(выгрузка__22[[#This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75" s="39" t="s">
        <v>1891</v>
      </c>
      <c r="X8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5" s="48">
        <f>IF(выгрузка__22[[#This Row],[Дата блокировки]]&lt;&gt;"",1,0)</f>
        <v>1</v>
      </c>
    </row>
    <row r="876" spans="1:25" x14ac:dyDescent="0.25">
      <c r="A876" s="30">
        <v>41548.479479166665</v>
      </c>
      <c r="B876" s="46">
        <v>985336</v>
      </c>
      <c r="C876" s="33">
        <v>8520763</v>
      </c>
      <c r="D876" s="30"/>
      <c r="E876" s="33">
        <f>IF(выгрузка__22[[#This Row],[Дата активации]]&lt;&gt;"",MONTH(выгрузка__22[[#This Row],[Дата активации]]),0)</f>
        <v>0</v>
      </c>
      <c r="F876" s="30"/>
      <c r="G876" s="33">
        <v>64616</v>
      </c>
      <c r="H876" s="33" t="s">
        <v>10</v>
      </c>
      <c r="I876" s="39" t="s">
        <v>1927</v>
      </c>
      <c r="J876" s="33" t="s">
        <v>1925</v>
      </c>
      <c r="K876" s="33">
        <v>30</v>
      </c>
      <c r="L876" s="33"/>
      <c r="M876" s="33">
        <v>30</v>
      </c>
      <c r="N876" s="33" t="s">
        <v>1864</v>
      </c>
      <c r="O876" s="30">
        <v>41688</v>
      </c>
      <c r="P876" s="39" t="s">
        <v>19</v>
      </c>
      <c r="Q8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76" s="39">
        <f>IF(выгрузка__22[[#This Row],[Дата регистрации]]="",0,1)</f>
        <v>0</v>
      </c>
      <c r="S876" s="39">
        <f>IF(ISNA(VLOOKUP(выгрузка__22[[#This Row],[ЛС дилера]],'дилеры участники'!A:A,1,0)),0,1)</f>
        <v>1</v>
      </c>
      <c r="T8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6" s="39">
        <f>IF(T876=1,IF(выгрузка__22[[#This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6" s="39" t="s">
        <v>1891</v>
      </c>
      <c r="X8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6" s="48">
        <f>IF(выгрузка__22[[#This Row],[Дата блокировки]]&lt;&gt;"",1,0)</f>
        <v>1</v>
      </c>
    </row>
    <row r="877" spans="1:25" x14ac:dyDescent="0.25">
      <c r="A877" s="30">
        <v>41549.650671296295</v>
      </c>
      <c r="B877" s="46">
        <v>910485</v>
      </c>
      <c r="C877" s="33">
        <v>1759605</v>
      </c>
      <c r="D877" s="30"/>
      <c r="E877" s="33">
        <f>IF(выгрузка__22[[#This Row],[Дата активации]]&lt;&gt;"",MONTH(выгрузка__22[[#This Row],[Дата активации]]),0)</f>
        <v>0</v>
      </c>
      <c r="F877" s="30"/>
      <c r="G877" s="33">
        <v>79956</v>
      </c>
      <c r="H877" s="33" t="s">
        <v>10</v>
      </c>
      <c r="I877" s="39" t="s">
        <v>1927</v>
      </c>
      <c r="J877" s="33" t="s">
        <v>1929</v>
      </c>
      <c r="K877" s="33">
        <v>30</v>
      </c>
      <c r="L877" s="33"/>
      <c r="M877" s="33">
        <v>30</v>
      </c>
      <c r="N877" s="33" t="s">
        <v>1864</v>
      </c>
      <c r="O877" s="30">
        <v>41690</v>
      </c>
      <c r="P877" s="39" t="s">
        <v>14</v>
      </c>
      <c r="Q8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77" s="39">
        <f>IF(выгрузка__22[[#This Row],[Дата регистрации]]="",0,1)</f>
        <v>0</v>
      </c>
      <c r="S877" s="39">
        <f>IF(ISNA(VLOOKUP(выгрузка__22[[#This Row],[ЛС дилера]],'дилеры участники'!A:A,1,0)),0,1)</f>
        <v>1</v>
      </c>
      <c r="T8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7" s="39">
        <f>IF(T877=1,IF(выгрузка__22[[#This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7" s="39" t="s">
        <v>1894</v>
      </c>
      <c r="X8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7" s="48">
        <f>IF(выгрузка__22[[#This Row],[Дата блокировки]]&lt;&gt;"",1,0)</f>
        <v>1</v>
      </c>
    </row>
    <row r="878" spans="1:25" x14ac:dyDescent="0.25">
      <c r="A878" s="30">
        <v>41559.61074074074</v>
      </c>
      <c r="B878" s="46">
        <v>910465</v>
      </c>
      <c r="C878" s="33">
        <v>8550442</v>
      </c>
      <c r="D878" s="30"/>
      <c r="E878" s="33">
        <f>IF(выгрузка__22[[#This Row],[Дата активации]]&lt;&gt;"",MONTH(выгрузка__22[[#This Row],[Дата активации]]),0)</f>
        <v>0</v>
      </c>
      <c r="F878" s="30"/>
      <c r="G878" s="33">
        <v>64626</v>
      </c>
      <c r="H878" s="33" t="s">
        <v>10</v>
      </c>
      <c r="I878" s="39" t="s">
        <v>1927</v>
      </c>
      <c r="J878" s="33" t="s">
        <v>1926</v>
      </c>
      <c r="K878" s="33">
        <v>30</v>
      </c>
      <c r="L878" s="33"/>
      <c r="M878" s="33">
        <v>30</v>
      </c>
      <c r="N878" s="33" t="s">
        <v>1864</v>
      </c>
      <c r="O878" s="30">
        <v>41693</v>
      </c>
      <c r="P878" s="39" t="s">
        <v>37</v>
      </c>
      <c r="Q8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78" s="39">
        <f>IF(выгрузка__22[[#This Row],[Дата регистрации]]="",0,1)</f>
        <v>0</v>
      </c>
      <c r="S878" s="39">
        <f>IF(ISNA(VLOOKUP(выгрузка__22[[#This Row],[ЛС дилера]],'дилеры участники'!A:A,1,0)),0,1)</f>
        <v>0</v>
      </c>
      <c r="T8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8" s="39">
        <f>IF(T878=1,IF(выгрузка__22[[#This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8" s="39" t="s">
        <v>1895</v>
      </c>
      <c r="X8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8" s="48">
        <f>IF(выгрузка__22[[#This Row],[Дата блокировки]]&lt;&gt;"",1,0)</f>
        <v>1</v>
      </c>
    </row>
    <row r="879" spans="1:25" x14ac:dyDescent="0.25">
      <c r="A879" s="30">
        <v>41550.467870370368</v>
      </c>
      <c r="B879" s="46">
        <v>910464</v>
      </c>
      <c r="C879" s="33">
        <v>8550459</v>
      </c>
      <c r="D879" s="30"/>
      <c r="E879" s="33">
        <f>IF(выгрузка__22[[#This Row],[Дата активации]]&lt;&gt;"",MONTH(выгрузка__22[[#This Row],[Дата активации]]),0)</f>
        <v>0</v>
      </c>
      <c r="F879" s="30"/>
      <c r="G879" s="33">
        <v>64616</v>
      </c>
      <c r="H879" s="33" t="s">
        <v>10</v>
      </c>
      <c r="I879" s="39" t="s">
        <v>1927</v>
      </c>
      <c r="J879" s="33" t="s">
        <v>1929</v>
      </c>
      <c r="K879" s="33">
        <v>30</v>
      </c>
      <c r="L879" s="33"/>
      <c r="M879" s="33">
        <v>30</v>
      </c>
      <c r="N879" s="33" t="s">
        <v>1864</v>
      </c>
      <c r="O879" s="30">
        <v>41700</v>
      </c>
      <c r="P879" s="39" t="s">
        <v>14</v>
      </c>
      <c r="Q8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79" s="39">
        <f>IF(выгрузка__22[[#This Row],[Дата регистрации]]="",0,1)</f>
        <v>0</v>
      </c>
      <c r="S879" s="39">
        <f>IF(ISNA(VLOOKUP(выгрузка__22[[#This Row],[ЛС дилера]],'дилеры участники'!A:A,1,0)),0,1)</f>
        <v>1</v>
      </c>
      <c r="T8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79" s="39">
        <f>IF(T879=1,IF(выгрузка__22[[#This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79" s="39" t="s">
        <v>1894</v>
      </c>
      <c r="X8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79" s="48">
        <f>IF(выгрузка__22[[#This Row],[Дата блокировки]]&lt;&gt;"",1,0)</f>
        <v>1</v>
      </c>
    </row>
    <row r="880" spans="1:25" x14ac:dyDescent="0.25">
      <c r="A880" s="30">
        <v>41560.437141203707</v>
      </c>
      <c r="B880" s="46">
        <v>916985</v>
      </c>
      <c r="C880" s="33">
        <v>8502768</v>
      </c>
      <c r="D880" s="30"/>
      <c r="E880" s="33">
        <f>IF(выгрузка__22[[#This Row],[Дата активации]]&lt;&gt;"",MONTH(выгрузка__22[[#This Row],[Дата активации]]),0)</f>
        <v>0</v>
      </c>
      <c r="F880" s="30"/>
      <c r="G880" s="33">
        <v>79956</v>
      </c>
      <c r="H880" s="33" t="s">
        <v>10</v>
      </c>
      <c r="I880" s="39" t="s">
        <v>1940</v>
      </c>
      <c r="J880" s="33" t="s">
        <v>1931</v>
      </c>
      <c r="K880" s="33">
        <v>30</v>
      </c>
      <c r="L880" s="33"/>
      <c r="M880" s="33">
        <v>30</v>
      </c>
      <c r="N880" s="33" t="s">
        <v>1864</v>
      </c>
      <c r="O880" s="30">
        <v>41700</v>
      </c>
      <c r="P880" s="39" t="s">
        <v>30</v>
      </c>
      <c r="Q8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80" s="39">
        <f>IF(выгрузка__22[[#This Row],[Дата регистрации]]="",0,1)</f>
        <v>0</v>
      </c>
      <c r="S880" s="39">
        <f>IF(ISNA(VLOOKUP(выгрузка__22[[#This Row],[ЛС дилера]],'дилеры участники'!A:A,1,0)),0,1)</f>
        <v>1</v>
      </c>
      <c r="T8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0" s="39">
        <f>IF(T880=1,IF(выгрузка__22[[#This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0" s="39" t="s">
        <v>1892</v>
      </c>
      <c r="X8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0" s="48">
        <f>IF(выгрузка__22[[#This Row],[Дата блокировки]]&lt;&gt;"",1,0)</f>
        <v>1</v>
      </c>
    </row>
    <row r="881" spans="1:25" x14ac:dyDescent="0.25">
      <c r="A881" s="30">
        <v>41562.562291666669</v>
      </c>
      <c r="B881" s="46">
        <v>915319</v>
      </c>
      <c r="C881" s="33">
        <v>8566014</v>
      </c>
      <c r="D881" s="30"/>
      <c r="E881" s="33">
        <f>IF(выгрузка__22[[#This Row],[Дата активации]]&lt;&gt;"",MONTH(выгрузка__22[[#This Row],[Дата активации]]),0)</f>
        <v>0</v>
      </c>
      <c r="F881" s="30"/>
      <c r="G881" s="33">
        <v>64616</v>
      </c>
      <c r="H881" s="33" t="s">
        <v>10</v>
      </c>
      <c r="I881" s="39" t="s">
        <v>1927</v>
      </c>
      <c r="J881" s="33" t="s">
        <v>1925</v>
      </c>
      <c r="K881" s="33">
        <v>30</v>
      </c>
      <c r="L881" s="33"/>
      <c r="M881" s="33">
        <v>30</v>
      </c>
      <c r="N881" s="33" t="s">
        <v>1864</v>
      </c>
      <c r="O881" s="30">
        <v>41701</v>
      </c>
      <c r="P881" s="39" t="s">
        <v>19</v>
      </c>
      <c r="Q8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81" s="39">
        <f>IF(выгрузка__22[[#This Row],[Дата регистрации]]="",0,1)</f>
        <v>0</v>
      </c>
      <c r="S881" s="39">
        <f>IF(ISNA(VLOOKUP(выгрузка__22[[#This Row],[ЛС дилера]],'дилеры участники'!A:A,1,0)),0,1)</f>
        <v>1</v>
      </c>
      <c r="T8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1" s="39">
        <f>IF(T881=1,IF(выгрузка__22[[#This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1" s="39" t="s">
        <v>1891</v>
      </c>
      <c r="X8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1" s="48">
        <f>IF(выгрузка__22[[#This Row],[Дата блокировки]]&lt;&gt;"",1,0)</f>
        <v>1</v>
      </c>
    </row>
    <row r="882" spans="1:25" x14ac:dyDescent="0.25">
      <c r="A882" s="30">
        <v>41562.562604166669</v>
      </c>
      <c r="B882" s="46">
        <v>915319</v>
      </c>
      <c r="C882" s="33">
        <v>8566014</v>
      </c>
      <c r="D882" s="30"/>
      <c r="E882" s="33">
        <f>IF(выгрузка__22[[#This Row],[Дата активации]]&lt;&gt;"",MONTH(выгрузка__22[[#This Row],[Дата активации]]),0)</f>
        <v>0</v>
      </c>
      <c r="F882" s="30"/>
      <c r="G882" s="33">
        <v>64616</v>
      </c>
      <c r="H882" s="33" t="s">
        <v>10</v>
      </c>
      <c r="I882" s="39" t="s">
        <v>1927</v>
      </c>
      <c r="J882" s="33" t="s">
        <v>1925</v>
      </c>
      <c r="K882" s="33">
        <v>30</v>
      </c>
      <c r="L882" s="33"/>
      <c r="M882" s="33">
        <v>30</v>
      </c>
      <c r="N882" s="33" t="s">
        <v>1864</v>
      </c>
      <c r="O882" s="30">
        <v>41701</v>
      </c>
      <c r="P882" s="39" t="s">
        <v>19</v>
      </c>
      <c r="Q8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82" s="39">
        <f>IF(выгрузка__22[[#This Row],[Дата регистрации]]="",0,1)</f>
        <v>0</v>
      </c>
      <c r="S882" s="39">
        <f>IF(ISNA(VLOOKUP(выгрузка__22[[#This Row],[ЛС дилера]],'дилеры участники'!A:A,1,0)),0,1)</f>
        <v>1</v>
      </c>
      <c r="T8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2" s="39">
        <f>IF(T882=1,IF(выгрузка__22[[#This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2" s="39" t="s">
        <v>1891</v>
      </c>
      <c r="X8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2" s="48">
        <f>IF(выгрузка__22[[#This Row],[Дата блокировки]]&lt;&gt;"",1,0)</f>
        <v>1</v>
      </c>
    </row>
    <row r="883" spans="1:25" x14ac:dyDescent="0.25">
      <c r="A883" s="30">
        <v>41562.562824074077</v>
      </c>
      <c r="B883" s="46">
        <v>915319</v>
      </c>
      <c r="C883" s="33">
        <v>8566014</v>
      </c>
      <c r="D883" s="30"/>
      <c r="E883" s="33">
        <f>IF(выгрузка__22[[#This Row],[Дата активации]]&lt;&gt;"",MONTH(выгрузка__22[[#This Row],[Дата активации]]),0)</f>
        <v>0</v>
      </c>
      <c r="F883" s="30"/>
      <c r="G883" s="33">
        <v>64616</v>
      </c>
      <c r="H883" s="33" t="s">
        <v>10</v>
      </c>
      <c r="I883" s="39" t="s">
        <v>1927</v>
      </c>
      <c r="J883" s="33" t="s">
        <v>1925</v>
      </c>
      <c r="K883" s="33">
        <v>30</v>
      </c>
      <c r="L883" s="33"/>
      <c r="M883" s="33">
        <v>30</v>
      </c>
      <c r="N883" s="33" t="s">
        <v>1864</v>
      </c>
      <c r="O883" s="30">
        <v>41701</v>
      </c>
      <c r="P883" s="39" t="s">
        <v>19</v>
      </c>
      <c r="Q8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83" s="39">
        <f>IF(выгрузка__22[[#This Row],[Дата регистрации]]="",0,1)</f>
        <v>0</v>
      </c>
      <c r="S883" s="39">
        <f>IF(ISNA(VLOOKUP(выгрузка__22[[#This Row],[ЛС дилера]],'дилеры участники'!A:A,1,0)),0,1)</f>
        <v>1</v>
      </c>
      <c r="T8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3" s="39">
        <f>IF(T883=1,IF(выгрузка__22[[#This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3" s="39" t="s">
        <v>1891</v>
      </c>
      <c r="X8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3" s="48">
        <f>IF(выгрузка__22[[#This Row],[Дата блокировки]]&lt;&gt;"",1,0)</f>
        <v>1</v>
      </c>
    </row>
    <row r="884" spans="1:25" x14ac:dyDescent="0.25">
      <c r="A884" s="30">
        <v>41562.563032407408</v>
      </c>
      <c r="B884" s="46">
        <v>915319</v>
      </c>
      <c r="C884" s="33">
        <v>8566014</v>
      </c>
      <c r="D884" s="30"/>
      <c r="E884" s="33">
        <f>IF(выгрузка__22[[#This Row],[Дата активации]]&lt;&gt;"",MONTH(выгрузка__22[[#This Row],[Дата активации]]),0)</f>
        <v>0</v>
      </c>
      <c r="F884" s="30"/>
      <c r="G884" s="33">
        <v>64616</v>
      </c>
      <c r="H884" s="33" t="s">
        <v>10</v>
      </c>
      <c r="I884" s="39" t="s">
        <v>1927</v>
      </c>
      <c r="J884" s="33" t="s">
        <v>1925</v>
      </c>
      <c r="K884" s="33">
        <v>30</v>
      </c>
      <c r="L884" s="33"/>
      <c r="M884" s="33">
        <v>30</v>
      </c>
      <c r="N884" s="33" t="s">
        <v>1864</v>
      </c>
      <c r="O884" s="30">
        <v>41701</v>
      </c>
      <c r="P884" s="39" t="s">
        <v>19</v>
      </c>
      <c r="Q8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84" s="39">
        <f>IF(выгрузка__22[[#This Row],[Дата регистрации]]="",0,1)</f>
        <v>0</v>
      </c>
      <c r="S884" s="39">
        <f>IF(ISNA(VLOOKUP(выгрузка__22[[#This Row],[ЛС дилера]],'дилеры участники'!A:A,1,0)),0,1)</f>
        <v>1</v>
      </c>
      <c r="T8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4" s="39">
        <f>IF(T884=1,IF(выгрузка__22[[#This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4" s="39" t="s">
        <v>1891</v>
      </c>
      <c r="X8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4" s="48">
        <f>IF(выгрузка__22[[#This Row],[Дата блокировки]]&lt;&gt;"",1,0)</f>
        <v>1</v>
      </c>
    </row>
    <row r="885" spans="1:25" x14ac:dyDescent="0.25">
      <c r="A885" s="30">
        <v>41562.563275462962</v>
      </c>
      <c r="B885" s="46">
        <v>915319</v>
      </c>
      <c r="C885" s="33">
        <v>8566014</v>
      </c>
      <c r="D885" s="30"/>
      <c r="E885" s="33">
        <f>IF(выгрузка__22[[#This Row],[Дата активации]]&lt;&gt;"",MONTH(выгрузка__22[[#This Row],[Дата активации]]),0)</f>
        <v>0</v>
      </c>
      <c r="F885" s="30"/>
      <c r="G885" s="33">
        <v>64616</v>
      </c>
      <c r="H885" s="33" t="s">
        <v>10</v>
      </c>
      <c r="I885" s="39" t="s">
        <v>1927</v>
      </c>
      <c r="J885" s="33" t="s">
        <v>1925</v>
      </c>
      <c r="K885" s="33">
        <v>30</v>
      </c>
      <c r="L885" s="33"/>
      <c r="M885" s="33">
        <v>30</v>
      </c>
      <c r="N885" s="33" t="s">
        <v>1864</v>
      </c>
      <c r="O885" s="30">
        <v>41701</v>
      </c>
      <c r="P885" s="39" t="s">
        <v>19</v>
      </c>
      <c r="Q8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85" s="39">
        <f>IF(выгрузка__22[[#This Row],[Дата регистрации]]="",0,1)</f>
        <v>0</v>
      </c>
      <c r="S885" s="39">
        <f>IF(ISNA(VLOOKUP(выгрузка__22[[#This Row],[ЛС дилера]],'дилеры участники'!A:A,1,0)),0,1)</f>
        <v>1</v>
      </c>
      <c r="T8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5" s="39">
        <f>IF(T885=1,IF(выгрузка__22[[#This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5" s="39" t="s">
        <v>1891</v>
      </c>
      <c r="X8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5" s="48">
        <f>IF(выгрузка__22[[#This Row],[Дата блокировки]]&lt;&gt;"",1,0)</f>
        <v>1</v>
      </c>
    </row>
    <row r="886" spans="1:25" x14ac:dyDescent="0.25">
      <c r="A886" s="30">
        <v>41562.750879629632</v>
      </c>
      <c r="B886" s="46">
        <v>916042</v>
      </c>
      <c r="C886" s="33">
        <v>8500308</v>
      </c>
      <c r="D886" s="30"/>
      <c r="E886" s="33">
        <f>IF(выгрузка__22[[#This Row],[Дата активации]]&lt;&gt;"",MONTH(выгрузка__22[[#This Row],[Дата активации]]),0)</f>
        <v>0</v>
      </c>
      <c r="F886" s="30"/>
      <c r="G886" s="33">
        <v>64616</v>
      </c>
      <c r="H886" s="33" t="s">
        <v>10</v>
      </c>
      <c r="I886" s="39" t="s">
        <v>1927</v>
      </c>
      <c r="J886" s="33" t="s">
        <v>1931</v>
      </c>
      <c r="K886" s="33">
        <v>30</v>
      </c>
      <c r="L886" s="33"/>
      <c r="M886" s="33">
        <v>30</v>
      </c>
      <c r="N886" s="33" t="s">
        <v>1864</v>
      </c>
      <c r="O886" s="30">
        <v>41705</v>
      </c>
      <c r="P886" s="39" t="s">
        <v>30</v>
      </c>
      <c r="Q8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86" s="39">
        <f>IF(выгрузка__22[[#This Row],[Дата регистрации]]="",0,1)</f>
        <v>0</v>
      </c>
      <c r="S886" s="39">
        <f>IF(ISNA(VLOOKUP(выгрузка__22[[#This Row],[ЛС дилера]],'дилеры участники'!A:A,1,0)),0,1)</f>
        <v>1</v>
      </c>
      <c r="T8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6" s="39">
        <f>IF(T886=1,IF(выгрузка__22[[#This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6" s="39" t="s">
        <v>1892</v>
      </c>
      <c r="X8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6" s="48">
        <f>IF(выгрузка__22[[#This Row],[Дата блокировки]]&lt;&gt;"",1,0)</f>
        <v>1</v>
      </c>
    </row>
    <row r="887" spans="1:25" x14ac:dyDescent="0.25">
      <c r="A887" s="30">
        <v>41550.687881944446</v>
      </c>
      <c r="B887" s="46">
        <v>985003</v>
      </c>
      <c r="C887" s="33">
        <v>8520384</v>
      </c>
      <c r="D887" s="30"/>
      <c r="E887" s="33">
        <f>IF(выгрузка__22[[#This Row],[Дата активации]]&lt;&gt;"",MONTH(выгрузка__22[[#This Row],[Дата активации]]),0)</f>
        <v>0</v>
      </c>
      <c r="F887" s="30"/>
      <c r="G887" s="33">
        <v>64626</v>
      </c>
      <c r="H887" s="33" t="s">
        <v>10</v>
      </c>
      <c r="I887" s="39" t="s">
        <v>1927</v>
      </c>
      <c r="J887" s="33" t="s">
        <v>1930</v>
      </c>
      <c r="K887" s="33">
        <v>1749</v>
      </c>
      <c r="L887" s="33"/>
      <c r="M887" s="33">
        <v>1749</v>
      </c>
      <c r="N887" s="33" t="s">
        <v>1864</v>
      </c>
      <c r="O887" s="30">
        <v>41707</v>
      </c>
      <c r="P887" s="39" t="s">
        <v>40</v>
      </c>
      <c r="Q8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87" s="39">
        <f>IF(выгрузка__22[[#This Row],[Дата регистрации]]="",0,1)</f>
        <v>0</v>
      </c>
      <c r="S887" s="39">
        <f>IF(ISNA(VLOOKUP(выгрузка__22[[#This Row],[ЛС дилера]],'дилеры участники'!A:A,1,0)),0,1)</f>
        <v>0</v>
      </c>
      <c r="T8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7" s="39">
        <f>IF(T887=1,IF(выгрузка__22[[#This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887" s="39" t="s">
        <v>1893</v>
      </c>
      <c r="X8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7" s="48">
        <f>IF(выгрузка__22[[#This Row],[Дата блокировки]]&lt;&gt;"",1,0)</f>
        <v>1</v>
      </c>
    </row>
    <row r="888" spans="1:25" x14ac:dyDescent="0.25">
      <c r="A888" s="30">
        <v>41560.474803240744</v>
      </c>
      <c r="B888" s="46">
        <v>916531</v>
      </c>
      <c r="C888" s="33">
        <v>1978000</v>
      </c>
      <c r="D888" s="30"/>
      <c r="E888" s="33">
        <f>IF(выгрузка__22[[#This Row],[Дата активации]]&lt;&gt;"",MONTH(выгрузка__22[[#This Row],[Дата активации]]),0)</f>
        <v>0</v>
      </c>
      <c r="F888" s="30"/>
      <c r="G888" s="33">
        <v>64616</v>
      </c>
      <c r="H888" s="33" t="s">
        <v>10</v>
      </c>
      <c r="I888" s="39" t="s">
        <v>1940</v>
      </c>
      <c r="J888" s="33" t="s">
        <v>1929</v>
      </c>
      <c r="K888" s="33">
        <v>470</v>
      </c>
      <c r="L888" s="33"/>
      <c r="M888" s="33">
        <v>470</v>
      </c>
      <c r="N888" s="33" t="s">
        <v>1864</v>
      </c>
      <c r="O888" s="30">
        <v>41713</v>
      </c>
      <c r="P888" s="39" t="s">
        <v>14</v>
      </c>
      <c r="Q8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88" s="39">
        <f>IF(выгрузка__22[[#This Row],[Дата регистрации]]="",0,1)</f>
        <v>0</v>
      </c>
      <c r="S888" s="39">
        <f>IF(ISNA(VLOOKUP(выгрузка__22[[#This Row],[ЛС дилера]],'дилеры участники'!A:A,1,0)),0,1)</f>
        <v>1</v>
      </c>
      <c r="T8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8" s="39">
        <f>IF(T888=1,IF(выгрузка__22[[#This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888" s="39" t="s">
        <v>1894</v>
      </c>
      <c r="X8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8" s="48">
        <f>IF(выгрузка__22[[#This Row],[Дата блокировки]]&lt;&gt;"",1,0)</f>
        <v>1</v>
      </c>
    </row>
    <row r="889" spans="1:25" x14ac:dyDescent="0.25">
      <c r="A889" s="30">
        <v>41561.708182870374</v>
      </c>
      <c r="B889" s="46">
        <v>910487</v>
      </c>
      <c r="C889" s="33">
        <v>8500813</v>
      </c>
      <c r="D889" s="30"/>
      <c r="E889" s="33">
        <f>IF(выгрузка__22[[#This Row],[Дата активации]]&lt;&gt;"",MONTH(выгрузка__22[[#This Row],[Дата активации]]),0)</f>
        <v>0</v>
      </c>
      <c r="F889" s="30"/>
      <c r="G889" s="33">
        <v>79956</v>
      </c>
      <c r="H889" s="33" t="s">
        <v>10</v>
      </c>
      <c r="I889" s="39" t="s">
        <v>1927</v>
      </c>
      <c r="J889" s="33" t="s">
        <v>1925</v>
      </c>
      <c r="K889" s="33">
        <v>30</v>
      </c>
      <c r="L889" s="33"/>
      <c r="M889" s="33">
        <v>30</v>
      </c>
      <c r="N889" s="33" t="s">
        <v>1864</v>
      </c>
      <c r="O889" s="30">
        <v>41718</v>
      </c>
      <c r="P889" s="39" t="s">
        <v>19</v>
      </c>
      <c r="Q8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89" s="39">
        <f>IF(выгрузка__22[[#This Row],[Дата регистрации]]="",0,1)</f>
        <v>0</v>
      </c>
      <c r="S889" s="39">
        <f>IF(ISNA(VLOOKUP(выгрузка__22[[#This Row],[ЛС дилера]],'дилеры участники'!A:A,1,0)),0,1)</f>
        <v>1</v>
      </c>
      <c r="T8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89" s="39">
        <f>IF(T889=1,IF(выгрузка__22[[#This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89" s="39" t="s">
        <v>1891</v>
      </c>
      <c r="X8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89" s="48">
        <f>IF(выгрузка__22[[#This Row],[Дата блокировки]]&lt;&gt;"",1,0)</f>
        <v>1</v>
      </c>
    </row>
    <row r="890" spans="1:25" x14ac:dyDescent="0.25">
      <c r="A890" s="30">
        <v>41588.381793981483</v>
      </c>
      <c r="B890" s="46">
        <v>985351</v>
      </c>
      <c r="C890" s="33">
        <v>1999738</v>
      </c>
      <c r="D890" s="30"/>
      <c r="E890" s="33">
        <f>IF(выгрузка__22[[#This Row],[Дата активации]]&lt;&gt;"",MONTH(выгрузка__22[[#This Row],[Дата активации]]),0)</f>
        <v>0</v>
      </c>
      <c r="F890" s="30"/>
      <c r="G890" s="33">
        <v>64628</v>
      </c>
      <c r="H890" s="33" t="s">
        <v>10</v>
      </c>
      <c r="I890" s="39" t="s">
        <v>1927</v>
      </c>
      <c r="J890" s="33" t="s">
        <v>1925</v>
      </c>
      <c r="K890" s="33">
        <v>30</v>
      </c>
      <c r="L890" s="33"/>
      <c r="M890" s="33">
        <v>30</v>
      </c>
      <c r="N890" s="33" t="s">
        <v>1864</v>
      </c>
      <c r="O890" s="30">
        <v>41720</v>
      </c>
      <c r="P890" s="39" t="s">
        <v>19</v>
      </c>
      <c r="Q8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890" s="39">
        <f>IF(выгрузка__22[[#This Row],[Дата регистрации]]="",0,1)</f>
        <v>0</v>
      </c>
      <c r="S890" s="39">
        <f>IF(ISNA(VLOOKUP(выгрузка__22[[#This Row],[ЛС дилера]],'дилеры участники'!A:A,1,0)),0,1)</f>
        <v>0</v>
      </c>
      <c r="T8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0" s="39">
        <f>IF(T890=1,IF(выгрузка__22[[#This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90" s="39" t="s">
        <v>1891</v>
      </c>
      <c r="X8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0" s="48">
        <f>IF(выгрузка__22[[#This Row],[Дата блокировки]]&lt;&gt;"",1,0)</f>
        <v>1</v>
      </c>
    </row>
    <row r="891" spans="1:25" x14ac:dyDescent="0.25">
      <c r="A891" s="30">
        <v>41555.723182870373</v>
      </c>
      <c r="B891" s="46">
        <v>910450</v>
      </c>
      <c r="C891" s="33">
        <v>8502955</v>
      </c>
      <c r="D891" s="30"/>
      <c r="E891" s="33">
        <f>IF(выгрузка__22[[#This Row],[Дата активации]]&lt;&gt;"",MONTH(выгрузка__22[[#This Row],[Дата активации]]),0)</f>
        <v>0</v>
      </c>
      <c r="F891" s="30"/>
      <c r="G891" s="33">
        <v>64616</v>
      </c>
      <c r="H891" s="33" t="s">
        <v>10</v>
      </c>
      <c r="I891" s="39" t="s">
        <v>1927</v>
      </c>
      <c r="J891" s="33" t="s">
        <v>1926</v>
      </c>
      <c r="K891" s="33">
        <v>30</v>
      </c>
      <c r="L891" s="33"/>
      <c r="M891" s="33">
        <v>30</v>
      </c>
      <c r="N891" s="33" t="s">
        <v>1864</v>
      </c>
      <c r="O891" s="30">
        <v>41734</v>
      </c>
      <c r="P891" s="39" t="s">
        <v>37</v>
      </c>
      <c r="Q8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1" s="39">
        <f>IF(выгрузка__22[[#This Row],[Дата регистрации]]="",0,1)</f>
        <v>0</v>
      </c>
      <c r="S891" s="39">
        <f>IF(ISNA(VLOOKUP(выгрузка__22[[#This Row],[ЛС дилера]],'дилеры участники'!A:A,1,0)),0,1)</f>
        <v>1</v>
      </c>
      <c r="T8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1" s="39">
        <f>IF(T891=1,IF(выгрузка__22[[#This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91" s="39" t="s">
        <v>1895</v>
      </c>
      <c r="X8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1" s="48">
        <f>IF(выгрузка__22[[#This Row],[Дата блокировки]]&lt;&gt;"",1,0)</f>
        <v>1</v>
      </c>
    </row>
    <row r="892" spans="1:25" x14ac:dyDescent="0.25">
      <c r="A892" s="30">
        <v>41550.731620370374</v>
      </c>
      <c r="B892" s="46">
        <v>910476</v>
      </c>
      <c r="C892" s="33">
        <v>8503683</v>
      </c>
      <c r="D892" s="30"/>
      <c r="E892" s="33">
        <f>IF(выгрузка__22[[#This Row],[Дата активации]]&lt;&gt;"",MONTH(выгрузка__22[[#This Row],[Дата активации]]),0)</f>
        <v>0</v>
      </c>
      <c r="F892" s="30"/>
      <c r="G892" s="33">
        <v>64628</v>
      </c>
      <c r="H892" s="33" t="s">
        <v>10</v>
      </c>
      <c r="I892" s="39" t="s">
        <v>1927</v>
      </c>
      <c r="J892" s="33" t="s">
        <v>1930</v>
      </c>
      <c r="K892" s="33">
        <v>30</v>
      </c>
      <c r="L892" s="33"/>
      <c r="M892" s="33">
        <v>30</v>
      </c>
      <c r="N892" s="33" t="s">
        <v>1864</v>
      </c>
      <c r="O892" s="30">
        <v>41734</v>
      </c>
      <c r="P892" s="39" t="s">
        <v>40</v>
      </c>
      <c r="Q8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2" s="39">
        <f>IF(выгрузка__22[[#This Row],[Дата регистрации]]="",0,1)</f>
        <v>0</v>
      </c>
      <c r="S892" s="39">
        <f>IF(ISNA(VLOOKUP(выгрузка__22[[#This Row],[ЛС дилера]],'дилеры участники'!A:A,1,0)),0,1)</f>
        <v>0</v>
      </c>
      <c r="T8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2" s="39">
        <f>IF(T892=1,IF(выгрузка__22[[#This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92" s="39" t="s">
        <v>1893</v>
      </c>
      <c r="X8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2" s="48">
        <f>IF(выгрузка__22[[#This Row],[Дата блокировки]]&lt;&gt;"",1,0)</f>
        <v>1</v>
      </c>
    </row>
    <row r="893" spans="1:25" x14ac:dyDescent="0.25">
      <c r="A893" s="30">
        <v>41556.520694444444</v>
      </c>
      <c r="B893" s="46">
        <v>985351</v>
      </c>
      <c r="C893" s="33">
        <v>8566634</v>
      </c>
      <c r="D893" s="30"/>
      <c r="E893" s="33">
        <f>IF(выгрузка__22[[#This Row],[Дата активации]]&lt;&gt;"",MONTH(выгрузка__22[[#This Row],[Дата активации]]),0)</f>
        <v>0</v>
      </c>
      <c r="F893" s="30">
        <v>41549.665601851855</v>
      </c>
      <c r="G893" s="33">
        <v>73902</v>
      </c>
      <c r="H893" s="33" t="s">
        <v>10</v>
      </c>
      <c r="I893" s="39" t="s">
        <v>1927</v>
      </c>
      <c r="J893" s="33" t="s">
        <v>1925</v>
      </c>
      <c r="K893" s="33">
        <v>220</v>
      </c>
      <c r="L893" s="33"/>
      <c r="M893" s="33">
        <v>220</v>
      </c>
      <c r="N893" s="33" t="s">
        <v>1864</v>
      </c>
      <c r="O893" s="30">
        <v>41737</v>
      </c>
      <c r="P893" s="39" t="s">
        <v>19</v>
      </c>
      <c r="Q8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3" s="39">
        <f>IF(выгрузка__22[[#This Row],[Дата регистрации]]="",0,1)</f>
        <v>1</v>
      </c>
      <c r="S893" s="39">
        <f>IF(ISNA(VLOOKUP(выгрузка__22[[#This Row],[ЛС дилера]],'дилеры участники'!A:A,1,0)),0,1)</f>
        <v>0</v>
      </c>
      <c r="T8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3" s="39">
        <f>IF(T893=1,IF(выгрузка__22[[#This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93" s="39" t="s">
        <v>1891</v>
      </c>
      <c r="X8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3" s="48">
        <f>IF(выгрузка__22[[#This Row],[Дата блокировки]]&lt;&gt;"",1,0)</f>
        <v>1</v>
      </c>
    </row>
    <row r="894" spans="1:25" x14ac:dyDescent="0.25">
      <c r="A894" s="30">
        <v>41556.520856481482</v>
      </c>
      <c r="B894" s="46">
        <v>985351</v>
      </c>
      <c r="C894" s="33">
        <v>8566634</v>
      </c>
      <c r="D894" s="30"/>
      <c r="E894" s="33">
        <f>IF(выгрузка__22[[#This Row],[Дата активации]]&lt;&gt;"",MONTH(выгрузка__22[[#This Row],[Дата активации]]),0)</f>
        <v>0</v>
      </c>
      <c r="F894" s="30"/>
      <c r="G894" s="33">
        <v>73902</v>
      </c>
      <c r="H894" s="33" t="s">
        <v>10</v>
      </c>
      <c r="I894" s="39" t="s">
        <v>1927</v>
      </c>
      <c r="J894" s="33" t="s">
        <v>1925</v>
      </c>
      <c r="K894" s="33">
        <v>220</v>
      </c>
      <c r="L894" s="33"/>
      <c r="M894" s="33">
        <v>220</v>
      </c>
      <c r="N894" s="33" t="s">
        <v>1864</v>
      </c>
      <c r="O894" s="30">
        <v>41737</v>
      </c>
      <c r="P894" s="39" t="s">
        <v>19</v>
      </c>
      <c r="Q8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4" s="39">
        <f>IF(выгрузка__22[[#This Row],[Дата регистрации]]="",0,1)</f>
        <v>0</v>
      </c>
      <c r="S894" s="39">
        <f>IF(ISNA(VLOOKUP(выгрузка__22[[#This Row],[ЛС дилера]],'дилеры участники'!A:A,1,0)),0,1)</f>
        <v>0</v>
      </c>
      <c r="T8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4" s="39">
        <f>IF(T894=1,IF(выгрузка__22[[#This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94" s="39" t="s">
        <v>1891</v>
      </c>
      <c r="X8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4" s="48">
        <f>IF(выгрузка__22[[#This Row],[Дата блокировки]]&lt;&gt;"",1,0)</f>
        <v>1</v>
      </c>
    </row>
    <row r="895" spans="1:25" x14ac:dyDescent="0.25">
      <c r="A895" s="30">
        <v>41556.521284722221</v>
      </c>
      <c r="B895" s="46">
        <v>985351</v>
      </c>
      <c r="C895" s="33">
        <v>8566634</v>
      </c>
      <c r="D895" s="30"/>
      <c r="E895" s="33">
        <f>IF(выгрузка__22[[#This Row],[Дата активации]]&lt;&gt;"",MONTH(выгрузка__22[[#This Row],[Дата активации]]),0)</f>
        <v>0</v>
      </c>
      <c r="F895" s="30"/>
      <c r="G895" s="33">
        <v>73902</v>
      </c>
      <c r="H895" s="33" t="s">
        <v>10</v>
      </c>
      <c r="I895" s="39" t="s">
        <v>1927</v>
      </c>
      <c r="J895" s="33" t="s">
        <v>1925</v>
      </c>
      <c r="K895" s="33">
        <v>220</v>
      </c>
      <c r="L895" s="33"/>
      <c r="M895" s="33">
        <v>220</v>
      </c>
      <c r="N895" s="33" t="s">
        <v>1864</v>
      </c>
      <c r="O895" s="30">
        <v>41737</v>
      </c>
      <c r="P895" s="39" t="s">
        <v>19</v>
      </c>
      <c r="Q8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5" s="39">
        <f>IF(выгрузка__22[[#This Row],[Дата регистрации]]="",0,1)</f>
        <v>0</v>
      </c>
      <c r="S895" s="39">
        <f>IF(ISNA(VLOOKUP(выгрузка__22[[#This Row],[ЛС дилера]],'дилеры участники'!A:A,1,0)),0,1)</f>
        <v>0</v>
      </c>
      <c r="T8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5" s="39">
        <f>IF(T895=1,IF(выгрузка__22[[#This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95" s="39" t="s">
        <v>1891</v>
      </c>
      <c r="X8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5" s="48">
        <f>IF(выгрузка__22[[#This Row],[Дата блокировки]]&lt;&gt;"",1,0)</f>
        <v>1</v>
      </c>
    </row>
    <row r="896" spans="1:25" x14ac:dyDescent="0.25">
      <c r="A896" s="30">
        <v>41556.521597222221</v>
      </c>
      <c r="B896" s="46">
        <v>985351</v>
      </c>
      <c r="C896" s="33">
        <v>8566634</v>
      </c>
      <c r="D896" s="30"/>
      <c r="E896" s="33">
        <f>IF(выгрузка__22[[#This Row],[Дата активации]]&lt;&gt;"",MONTH(выгрузка__22[[#This Row],[Дата активации]]),0)</f>
        <v>0</v>
      </c>
      <c r="F896" s="30"/>
      <c r="G896" s="33">
        <v>73902</v>
      </c>
      <c r="H896" s="33" t="s">
        <v>10</v>
      </c>
      <c r="I896" s="39" t="s">
        <v>1927</v>
      </c>
      <c r="J896" s="33" t="s">
        <v>1925</v>
      </c>
      <c r="K896" s="33">
        <v>220</v>
      </c>
      <c r="L896" s="33"/>
      <c r="M896" s="33">
        <v>220</v>
      </c>
      <c r="N896" s="33" t="s">
        <v>1864</v>
      </c>
      <c r="O896" s="30">
        <v>41737</v>
      </c>
      <c r="P896" s="39" t="s">
        <v>19</v>
      </c>
      <c r="Q8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6" s="39">
        <f>IF(выгрузка__22[[#This Row],[Дата регистрации]]="",0,1)</f>
        <v>0</v>
      </c>
      <c r="S896" s="39">
        <f>IF(ISNA(VLOOKUP(выгрузка__22[[#This Row],[ЛС дилера]],'дилеры участники'!A:A,1,0)),0,1)</f>
        <v>0</v>
      </c>
      <c r="T8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6" s="39">
        <f>IF(T896=1,IF(выгрузка__22[[#This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96" s="39" t="s">
        <v>1891</v>
      </c>
      <c r="X8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6" s="48">
        <f>IF(выгрузка__22[[#This Row],[Дата блокировки]]&lt;&gt;"",1,0)</f>
        <v>1</v>
      </c>
    </row>
    <row r="897" spans="1:25" x14ac:dyDescent="0.25">
      <c r="A897" s="30">
        <v>41556.522037037037</v>
      </c>
      <c r="B897" s="46">
        <v>985351</v>
      </c>
      <c r="C897" s="33">
        <v>8566634</v>
      </c>
      <c r="D897" s="30"/>
      <c r="E897" s="33">
        <f>IF(выгрузка__22[[#This Row],[Дата активации]]&lt;&gt;"",MONTH(выгрузка__22[[#This Row],[Дата активации]]),0)</f>
        <v>0</v>
      </c>
      <c r="F897" s="30">
        <v>41514.488495370373</v>
      </c>
      <c r="G897" s="33">
        <v>73902</v>
      </c>
      <c r="H897" s="33" t="s">
        <v>10</v>
      </c>
      <c r="I897" s="39" t="s">
        <v>1927</v>
      </c>
      <c r="J897" s="33" t="s">
        <v>1925</v>
      </c>
      <c r="K897" s="33">
        <v>220</v>
      </c>
      <c r="L897" s="33"/>
      <c r="M897" s="33">
        <v>220</v>
      </c>
      <c r="N897" s="33" t="s">
        <v>1864</v>
      </c>
      <c r="O897" s="30">
        <v>41737</v>
      </c>
      <c r="P897" s="39" t="s">
        <v>19</v>
      </c>
      <c r="Q8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7" s="39">
        <f>IF(выгрузка__22[[#This Row],[Дата регистрации]]="",0,1)</f>
        <v>1</v>
      </c>
      <c r="S897" s="39">
        <f>IF(ISNA(VLOOKUP(выгрузка__22[[#This Row],[ЛС дилера]],'дилеры участники'!A:A,1,0)),0,1)</f>
        <v>0</v>
      </c>
      <c r="T8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7" s="39">
        <f>IF(T897=1,IF(выгрузка__22[[#This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897" s="39" t="s">
        <v>1891</v>
      </c>
      <c r="X8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7" s="48">
        <f>IF(выгрузка__22[[#This Row],[Дата блокировки]]&lt;&gt;"",1,0)</f>
        <v>1</v>
      </c>
    </row>
    <row r="898" spans="1:25" x14ac:dyDescent="0.25">
      <c r="A898" s="30">
        <v>41552.678912037038</v>
      </c>
      <c r="B898" s="46">
        <v>916566</v>
      </c>
      <c r="C898" s="33">
        <v>8554445</v>
      </c>
      <c r="D898" s="30"/>
      <c r="E898" s="33">
        <f>IF(выгрузка__22[[#This Row],[Дата активации]]&lt;&gt;"",MONTH(выгрузка__22[[#This Row],[Дата активации]]),0)</f>
        <v>0</v>
      </c>
      <c r="F898" s="30"/>
      <c r="G898" s="33">
        <v>64616</v>
      </c>
      <c r="H898" s="33" t="s">
        <v>10</v>
      </c>
      <c r="I898" s="39" t="s">
        <v>1927</v>
      </c>
      <c r="J898" s="33" t="s">
        <v>1929</v>
      </c>
      <c r="K898" s="33">
        <v>30</v>
      </c>
      <c r="L898" s="33"/>
      <c r="M898" s="33">
        <v>30</v>
      </c>
      <c r="N898" s="33" t="s">
        <v>1864</v>
      </c>
      <c r="O898" s="30">
        <v>41739</v>
      </c>
      <c r="P898" s="39" t="s">
        <v>14</v>
      </c>
      <c r="Q8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8" s="39">
        <f>IF(выгрузка__22[[#This Row],[Дата регистрации]]="",0,1)</f>
        <v>0</v>
      </c>
      <c r="S898" s="39">
        <f>IF(ISNA(VLOOKUP(выгрузка__22[[#This Row],[ЛС дилера]],'дилеры участники'!A:A,1,0)),0,1)</f>
        <v>1</v>
      </c>
      <c r="T8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8" s="39">
        <f>IF(T898=1,IF(выгрузка__22[[#This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98" s="39" t="s">
        <v>1894</v>
      </c>
      <c r="X8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8" s="48">
        <f>IF(выгрузка__22[[#This Row],[Дата блокировки]]&lt;&gt;"",1,0)</f>
        <v>1</v>
      </c>
    </row>
    <row r="899" spans="1:25" x14ac:dyDescent="0.25">
      <c r="A899" s="30">
        <v>41556.341736111113</v>
      </c>
      <c r="B899" s="46">
        <v>916566</v>
      </c>
      <c r="C899" s="33">
        <v>8554445</v>
      </c>
      <c r="D899" s="30"/>
      <c r="E899" s="33">
        <f>IF(выгрузка__22[[#This Row],[Дата активации]]&lt;&gt;"",MONTH(выгрузка__22[[#This Row],[Дата активации]]),0)</f>
        <v>0</v>
      </c>
      <c r="F899" s="30"/>
      <c r="G899" s="33">
        <v>64616</v>
      </c>
      <c r="H899" s="33" t="s">
        <v>10</v>
      </c>
      <c r="I899" s="39" t="s">
        <v>1927</v>
      </c>
      <c r="J899" s="33" t="s">
        <v>1929</v>
      </c>
      <c r="K899" s="33">
        <v>30</v>
      </c>
      <c r="L899" s="33"/>
      <c r="M899" s="33">
        <v>30</v>
      </c>
      <c r="N899" s="33" t="s">
        <v>1864</v>
      </c>
      <c r="O899" s="30">
        <v>41739</v>
      </c>
      <c r="P899" s="39" t="s">
        <v>14</v>
      </c>
      <c r="Q8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899" s="39">
        <f>IF(выгрузка__22[[#This Row],[Дата регистрации]]="",0,1)</f>
        <v>0</v>
      </c>
      <c r="S899" s="39">
        <f>IF(ISNA(VLOOKUP(выгрузка__22[[#This Row],[ЛС дилера]],'дилеры участники'!A:A,1,0)),0,1)</f>
        <v>1</v>
      </c>
      <c r="T8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8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899" s="39">
        <f>IF(T899=1,IF(выгрузка__22[[#This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899" s="39" t="s">
        <v>1894</v>
      </c>
      <c r="X8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899" s="48">
        <f>IF(выгрузка__22[[#This Row],[Дата блокировки]]&lt;&gt;"",1,0)</f>
        <v>1</v>
      </c>
    </row>
    <row r="900" spans="1:25" x14ac:dyDescent="0.25">
      <c r="A900" s="30">
        <v>41552.693414351852</v>
      </c>
      <c r="B900" s="46">
        <v>910485</v>
      </c>
      <c r="C900" s="33">
        <v>8503579</v>
      </c>
      <c r="D900" s="30"/>
      <c r="E900" s="33">
        <f>IF(выгрузка__22[[#This Row],[Дата активации]]&lt;&gt;"",MONTH(выгрузка__22[[#This Row],[Дата активации]]),0)</f>
        <v>0</v>
      </c>
      <c r="F900" s="30"/>
      <c r="G900" s="33">
        <v>64628</v>
      </c>
      <c r="H900" s="33" t="s">
        <v>10</v>
      </c>
      <c r="I900" s="39" t="s">
        <v>1927</v>
      </c>
      <c r="J900" s="33" t="s">
        <v>1925</v>
      </c>
      <c r="K900" s="33">
        <v>20</v>
      </c>
      <c r="L900" s="33"/>
      <c r="M900" s="33">
        <v>20</v>
      </c>
      <c r="N900" s="33" t="s">
        <v>1864</v>
      </c>
      <c r="O900" s="30">
        <v>41740</v>
      </c>
      <c r="P900" s="39" t="s">
        <v>19</v>
      </c>
      <c r="Q9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0" s="39">
        <f>IF(выгрузка__22[[#This Row],[Дата регистрации]]="",0,1)</f>
        <v>0</v>
      </c>
      <c r="S900" s="39">
        <f>IF(ISNA(VLOOKUP(выгрузка__22[[#This Row],[ЛС дилера]],'дилеры участники'!A:A,1,0)),0,1)</f>
        <v>0</v>
      </c>
      <c r="T9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0" s="39">
        <f>IF(T900=1,IF(выгрузка__22[[#This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0" s="39" t="s">
        <v>1891</v>
      </c>
      <c r="X9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0" s="48">
        <f>IF(выгрузка__22[[#This Row],[Дата блокировки]]&lt;&gt;"",1,0)</f>
        <v>1</v>
      </c>
    </row>
    <row r="901" spans="1:25" x14ac:dyDescent="0.25">
      <c r="A901" s="30">
        <v>41552.693611111114</v>
      </c>
      <c r="B901" s="46">
        <v>910485</v>
      </c>
      <c r="C901" s="33">
        <v>8503579</v>
      </c>
      <c r="D901" s="30"/>
      <c r="E901" s="33">
        <f>IF(выгрузка__22[[#This Row],[Дата активации]]&lt;&gt;"",MONTH(выгрузка__22[[#This Row],[Дата активации]]),0)</f>
        <v>0</v>
      </c>
      <c r="F901" s="30"/>
      <c r="G901" s="33">
        <v>64628</v>
      </c>
      <c r="H901" s="33" t="s">
        <v>10</v>
      </c>
      <c r="I901" s="39" t="s">
        <v>1927</v>
      </c>
      <c r="J901" s="33" t="s">
        <v>1925</v>
      </c>
      <c r="K901" s="33">
        <v>20</v>
      </c>
      <c r="L901" s="33"/>
      <c r="M901" s="33">
        <v>20</v>
      </c>
      <c r="N901" s="33" t="s">
        <v>1864</v>
      </c>
      <c r="O901" s="30">
        <v>41740</v>
      </c>
      <c r="P901" s="39" t="s">
        <v>19</v>
      </c>
      <c r="Q9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1" s="39">
        <f>IF(выгрузка__22[[#This Row],[Дата регистрации]]="",0,1)</f>
        <v>0</v>
      </c>
      <c r="S901" s="39">
        <f>IF(ISNA(VLOOKUP(выгрузка__22[[#This Row],[ЛС дилера]],'дилеры участники'!A:A,1,0)),0,1)</f>
        <v>0</v>
      </c>
      <c r="T9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1" s="39">
        <f>IF(T901=1,IF(выгрузка__22[[#This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1" s="39" t="s">
        <v>1891</v>
      </c>
      <c r="X9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1" s="48">
        <f>IF(выгрузка__22[[#This Row],[Дата блокировки]]&lt;&gt;"",1,0)</f>
        <v>1</v>
      </c>
    </row>
    <row r="902" spans="1:25" x14ac:dyDescent="0.25">
      <c r="A902" s="30">
        <v>41552.693761574075</v>
      </c>
      <c r="B902" s="46">
        <v>910485</v>
      </c>
      <c r="C902" s="33">
        <v>8503579</v>
      </c>
      <c r="D902" s="30"/>
      <c r="E902" s="33">
        <f>IF(выгрузка__22[[#This Row],[Дата активации]]&lt;&gt;"",MONTH(выгрузка__22[[#This Row],[Дата активации]]),0)</f>
        <v>0</v>
      </c>
      <c r="F902" s="30"/>
      <c r="G902" s="33">
        <v>64628</v>
      </c>
      <c r="H902" s="33" t="s">
        <v>10</v>
      </c>
      <c r="I902" s="39" t="s">
        <v>1927</v>
      </c>
      <c r="J902" s="33" t="s">
        <v>1925</v>
      </c>
      <c r="K902" s="33">
        <v>20</v>
      </c>
      <c r="L902" s="33"/>
      <c r="M902" s="33">
        <v>20</v>
      </c>
      <c r="N902" s="33" t="s">
        <v>1864</v>
      </c>
      <c r="O902" s="30">
        <v>41740</v>
      </c>
      <c r="P902" s="39" t="s">
        <v>19</v>
      </c>
      <c r="Q9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2" s="39">
        <f>IF(выгрузка__22[[#This Row],[Дата регистрации]]="",0,1)</f>
        <v>0</v>
      </c>
      <c r="S902" s="39">
        <f>IF(ISNA(VLOOKUP(выгрузка__22[[#This Row],[ЛС дилера]],'дилеры участники'!A:A,1,0)),0,1)</f>
        <v>0</v>
      </c>
      <c r="T9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2" s="39">
        <f>IF(T902=1,IF(выгрузка__22[[#This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2" s="39" t="s">
        <v>1891</v>
      </c>
      <c r="X9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2" s="48">
        <f>IF(выгрузка__22[[#This Row],[Дата блокировки]]&lt;&gt;"",1,0)</f>
        <v>1</v>
      </c>
    </row>
    <row r="903" spans="1:25" x14ac:dyDescent="0.25">
      <c r="A903" s="30">
        <v>41548.697372685187</v>
      </c>
      <c r="B903" s="46">
        <v>910457</v>
      </c>
      <c r="C903" s="33">
        <v>8500123</v>
      </c>
      <c r="D903" s="30"/>
      <c r="E903" s="33">
        <f>IF(выгрузка__22[[#This Row],[Дата активации]]&lt;&gt;"",MONTH(выгрузка__22[[#This Row],[Дата активации]]),0)</f>
        <v>0</v>
      </c>
      <c r="F903" s="30"/>
      <c r="G903" s="33">
        <v>79956</v>
      </c>
      <c r="H903" s="33" t="s">
        <v>10</v>
      </c>
      <c r="I903" s="39" t="s">
        <v>1927</v>
      </c>
      <c r="J903" s="33" t="s">
        <v>1929</v>
      </c>
      <c r="K903" s="33">
        <v>470</v>
      </c>
      <c r="L903" s="33"/>
      <c r="M903" s="33">
        <v>470</v>
      </c>
      <c r="N903" s="33" t="s">
        <v>1864</v>
      </c>
      <c r="O903" s="30">
        <v>41741</v>
      </c>
      <c r="P903" s="39" t="s">
        <v>14</v>
      </c>
      <c r="Q9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3" s="39">
        <f>IF(выгрузка__22[[#This Row],[Дата регистрации]]="",0,1)</f>
        <v>0</v>
      </c>
      <c r="S903" s="39">
        <f>IF(ISNA(VLOOKUP(выгрузка__22[[#This Row],[ЛС дилера]],'дилеры участники'!A:A,1,0)),0,1)</f>
        <v>1</v>
      </c>
      <c r="T9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3" s="39">
        <f>IF(T903=1,IF(выгрузка__22[[#This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903" s="39" t="s">
        <v>1894</v>
      </c>
      <c r="X9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3" s="48">
        <f>IF(выгрузка__22[[#This Row],[Дата блокировки]]&lt;&gt;"",1,0)</f>
        <v>1</v>
      </c>
    </row>
    <row r="904" spans="1:25" x14ac:dyDescent="0.25">
      <c r="A904" s="30">
        <v>41548.697754629633</v>
      </c>
      <c r="B904" s="46">
        <v>910457</v>
      </c>
      <c r="C904" s="33">
        <v>8500123</v>
      </c>
      <c r="D904" s="30"/>
      <c r="E904" s="33">
        <f>IF(выгрузка__22[[#This Row],[Дата активации]]&lt;&gt;"",MONTH(выгрузка__22[[#This Row],[Дата активации]]),0)</f>
        <v>0</v>
      </c>
      <c r="F904" s="30"/>
      <c r="G904" s="33">
        <v>79956</v>
      </c>
      <c r="H904" s="33" t="s">
        <v>10</v>
      </c>
      <c r="I904" s="39" t="s">
        <v>1927</v>
      </c>
      <c r="J904" s="33" t="s">
        <v>1929</v>
      </c>
      <c r="K904" s="33">
        <v>470</v>
      </c>
      <c r="L904" s="33"/>
      <c r="M904" s="33">
        <v>470</v>
      </c>
      <c r="N904" s="33" t="s">
        <v>1864</v>
      </c>
      <c r="O904" s="30">
        <v>41741</v>
      </c>
      <c r="P904" s="39" t="s">
        <v>14</v>
      </c>
      <c r="Q9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4" s="39">
        <f>IF(выгрузка__22[[#This Row],[Дата регистрации]]="",0,1)</f>
        <v>0</v>
      </c>
      <c r="S904" s="39">
        <f>IF(ISNA(VLOOKUP(выгрузка__22[[#This Row],[ЛС дилера]],'дилеры участники'!A:A,1,0)),0,1)</f>
        <v>1</v>
      </c>
      <c r="T9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4" s="39">
        <f>IF(T904=1,IF(выгрузка__22[[#This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904" s="39" t="s">
        <v>1894</v>
      </c>
      <c r="X9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4" s="48">
        <f>IF(выгрузка__22[[#This Row],[Дата блокировки]]&lt;&gt;"",1,0)</f>
        <v>1</v>
      </c>
    </row>
    <row r="905" spans="1:25" x14ac:dyDescent="0.25">
      <c r="A905" s="30">
        <v>41583.813414351855</v>
      </c>
      <c r="B905" s="46">
        <v>910459</v>
      </c>
      <c r="C905" s="33">
        <v>1755489</v>
      </c>
      <c r="D905" s="30"/>
      <c r="E905" s="33">
        <f>IF(выгрузка__22[[#This Row],[Дата активации]]&lt;&gt;"",MONTH(выгрузка__22[[#This Row],[Дата активации]]),0)</f>
        <v>0</v>
      </c>
      <c r="F905" s="30"/>
      <c r="G905" s="33">
        <v>64626</v>
      </c>
      <c r="H905" s="33" t="s">
        <v>10</v>
      </c>
      <c r="I905" s="39" t="s">
        <v>1927</v>
      </c>
      <c r="J905" s="33" t="s">
        <v>1931</v>
      </c>
      <c r="K905" s="33">
        <v>30</v>
      </c>
      <c r="L905" s="33"/>
      <c r="M905" s="33">
        <v>30</v>
      </c>
      <c r="N905" s="33" t="s">
        <v>1864</v>
      </c>
      <c r="O905" s="30">
        <v>41741</v>
      </c>
      <c r="P905" s="39" t="s">
        <v>30</v>
      </c>
      <c r="Q9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05" s="39">
        <f>IF(выгрузка__22[[#This Row],[Дата регистрации]]="",0,1)</f>
        <v>0</v>
      </c>
      <c r="S905" s="39">
        <f>IF(ISNA(VLOOKUP(выгрузка__22[[#This Row],[ЛС дилера]],'дилеры участники'!A:A,1,0)),0,1)</f>
        <v>0</v>
      </c>
      <c r="T9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5" s="39">
        <f>IF(T905=1,IF(выгрузка__22[[#This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5" s="39" t="s">
        <v>1892</v>
      </c>
      <c r="X9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5" s="48">
        <f>IF(выгрузка__22[[#This Row],[Дата блокировки]]&lt;&gt;"",1,0)</f>
        <v>1</v>
      </c>
    </row>
    <row r="906" spans="1:25" x14ac:dyDescent="0.25">
      <c r="A906" s="30">
        <v>41553.638055555559</v>
      </c>
      <c r="B906" s="46">
        <v>916511</v>
      </c>
      <c r="C906" s="33">
        <v>8554450</v>
      </c>
      <c r="D906" s="30"/>
      <c r="E906" s="33">
        <f>IF(выгрузка__22[[#This Row],[Дата активации]]&lt;&gt;"",MONTH(выгрузка__22[[#This Row],[Дата активации]]),0)</f>
        <v>0</v>
      </c>
      <c r="F906" s="30"/>
      <c r="G906" s="33">
        <v>64616</v>
      </c>
      <c r="H906" s="33" t="s">
        <v>10</v>
      </c>
      <c r="I906" s="39" t="s">
        <v>1927</v>
      </c>
      <c r="J906" s="33" t="s">
        <v>1929</v>
      </c>
      <c r="K906" s="33">
        <v>30</v>
      </c>
      <c r="L906" s="33">
        <v>0</v>
      </c>
      <c r="M906" s="33">
        <v>30</v>
      </c>
      <c r="N906" s="33" t="s">
        <v>1864</v>
      </c>
      <c r="O906" s="30">
        <v>41741</v>
      </c>
      <c r="P906" s="39" t="s">
        <v>14</v>
      </c>
      <c r="Q9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6" s="39">
        <f>IF(выгрузка__22[[#This Row],[Дата регистрации]]="",0,1)</f>
        <v>0</v>
      </c>
      <c r="S906" s="39">
        <f>IF(ISNA(VLOOKUP(выгрузка__22[[#This Row],[ЛС дилера]],'дилеры участники'!A:A,1,0)),0,1)</f>
        <v>1</v>
      </c>
      <c r="T9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6" s="39">
        <f>IF(T906=1,IF(выгрузка__22[[#This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6" s="39" t="s">
        <v>1894</v>
      </c>
      <c r="X9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6" s="48">
        <f>IF(выгрузка__22[[#This Row],[Дата блокировки]]&lt;&gt;"",1,0)</f>
        <v>1</v>
      </c>
    </row>
    <row r="907" spans="1:25" x14ac:dyDescent="0.25">
      <c r="A907" s="30">
        <v>41558.663958333331</v>
      </c>
      <c r="B907" s="46">
        <v>916511</v>
      </c>
      <c r="C907" s="33">
        <v>8554450</v>
      </c>
      <c r="D907" s="30"/>
      <c r="E907" s="33">
        <f>IF(выгрузка__22[[#This Row],[Дата активации]]&lt;&gt;"",MONTH(выгрузка__22[[#This Row],[Дата активации]]),0)</f>
        <v>0</v>
      </c>
      <c r="F907" s="30"/>
      <c r="G907" s="33">
        <v>64616</v>
      </c>
      <c r="H907" s="33" t="s">
        <v>10</v>
      </c>
      <c r="I907" s="39" t="s">
        <v>1927</v>
      </c>
      <c r="J907" s="33" t="s">
        <v>1929</v>
      </c>
      <c r="K907" s="33">
        <v>30</v>
      </c>
      <c r="L907" s="33">
        <v>0</v>
      </c>
      <c r="M907" s="33">
        <v>30</v>
      </c>
      <c r="N907" s="33" t="s">
        <v>1864</v>
      </c>
      <c r="O907" s="30">
        <v>41741</v>
      </c>
      <c r="P907" s="39" t="s">
        <v>14</v>
      </c>
      <c r="Q9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7" s="39">
        <f>IF(выгрузка__22[[#This Row],[Дата регистрации]]="",0,1)</f>
        <v>0</v>
      </c>
      <c r="S907" s="39">
        <f>IF(ISNA(VLOOKUP(выгрузка__22[[#This Row],[ЛС дилера]],'дилеры участники'!A:A,1,0)),0,1)</f>
        <v>1</v>
      </c>
      <c r="T9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7" s="39">
        <f>IF(T907=1,IF(выгрузка__22[[#This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7" s="39" t="s">
        <v>1894</v>
      </c>
      <c r="X9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7" s="48">
        <f>IF(выгрузка__22[[#This Row],[Дата блокировки]]&lt;&gt;"",1,0)</f>
        <v>1</v>
      </c>
    </row>
    <row r="908" spans="1:25" x14ac:dyDescent="0.25">
      <c r="A908" s="30">
        <v>41553.638321759259</v>
      </c>
      <c r="B908" s="46">
        <v>916511</v>
      </c>
      <c r="C908" s="33">
        <v>8554448</v>
      </c>
      <c r="D908" s="30"/>
      <c r="E908" s="33">
        <f>IF(выгрузка__22[[#This Row],[Дата активации]]&lt;&gt;"",MONTH(выгрузка__22[[#This Row],[Дата активации]]),0)</f>
        <v>0</v>
      </c>
      <c r="F908" s="30"/>
      <c r="G908" s="33">
        <v>64616</v>
      </c>
      <c r="H908" s="33" t="s">
        <v>10</v>
      </c>
      <c r="I908" s="39" t="s">
        <v>1927</v>
      </c>
      <c r="J908" s="33" t="s">
        <v>1929</v>
      </c>
      <c r="K908" s="33">
        <v>30</v>
      </c>
      <c r="L908" s="33">
        <v>0</v>
      </c>
      <c r="M908" s="33">
        <v>30</v>
      </c>
      <c r="N908" s="33" t="s">
        <v>1864</v>
      </c>
      <c r="O908" s="30">
        <v>41742</v>
      </c>
      <c r="P908" s="39" t="s">
        <v>14</v>
      </c>
      <c r="Q9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8" s="39">
        <f>IF(выгрузка__22[[#This Row],[Дата регистрации]]="",0,1)</f>
        <v>0</v>
      </c>
      <c r="S908" s="39">
        <f>IF(ISNA(VLOOKUP(выгрузка__22[[#This Row],[ЛС дилера]],'дилеры участники'!A:A,1,0)),0,1)</f>
        <v>1</v>
      </c>
      <c r="T9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8" s="39">
        <f>IF(T908=1,IF(выгрузка__22[[#This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8" s="39" t="s">
        <v>1894</v>
      </c>
      <c r="X9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8" s="48">
        <f>IF(выгрузка__22[[#This Row],[Дата блокировки]]&lt;&gt;"",1,0)</f>
        <v>1</v>
      </c>
    </row>
    <row r="909" spans="1:25" x14ac:dyDescent="0.25">
      <c r="A909" s="30">
        <v>41558.663518518515</v>
      </c>
      <c r="B909" s="46">
        <v>916511</v>
      </c>
      <c r="C909" s="33">
        <v>8554448</v>
      </c>
      <c r="D909" s="30"/>
      <c r="E909" s="33">
        <f>IF(выгрузка__22[[#This Row],[Дата активации]]&lt;&gt;"",MONTH(выгрузка__22[[#This Row],[Дата активации]]),0)</f>
        <v>0</v>
      </c>
      <c r="F909" s="30"/>
      <c r="G909" s="33">
        <v>64616</v>
      </c>
      <c r="H909" s="33" t="s">
        <v>10</v>
      </c>
      <c r="I909" s="39" t="s">
        <v>1927</v>
      </c>
      <c r="J909" s="33" t="s">
        <v>1929</v>
      </c>
      <c r="K909" s="33">
        <v>30</v>
      </c>
      <c r="L909" s="33">
        <v>0</v>
      </c>
      <c r="M909" s="33">
        <v>30</v>
      </c>
      <c r="N909" s="33" t="s">
        <v>1864</v>
      </c>
      <c r="O909" s="30">
        <v>41742</v>
      </c>
      <c r="P909" s="39" t="s">
        <v>14</v>
      </c>
      <c r="Q9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09" s="39">
        <f>IF(выгрузка__22[[#This Row],[Дата регистрации]]="",0,1)</f>
        <v>0</v>
      </c>
      <c r="S909" s="39">
        <f>IF(ISNA(VLOOKUP(выгрузка__22[[#This Row],[ЛС дилера]],'дилеры участники'!A:A,1,0)),0,1)</f>
        <v>1</v>
      </c>
      <c r="T9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09" s="39">
        <f>IF(T909=1,IF(выгрузка__22[[#This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09" s="39" t="s">
        <v>1894</v>
      </c>
      <c r="X9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09" s="48">
        <f>IF(выгрузка__22[[#This Row],[Дата блокировки]]&lt;&gt;"",1,0)</f>
        <v>1</v>
      </c>
    </row>
    <row r="910" spans="1:25" x14ac:dyDescent="0.25">
      <c r="A910" s="30">
        <v>41548.630254629628</v>
      </c>
      <c r="B910" s="46">
        <v>985333</v>
      </c>
      <c r="C910" s="33">
        <v>8500865</v>
      </c>
      <c r="D910" s="30"/>
      <c r="E910" s="33">
        <f>IF(выгрузка__22[[#This Row],[Дата активации]]&lt;&gt;"",MONTH(выгрузка__22[[#This Row],[Дата активации]]),0)</f>
        <v>0</v>
      </c>
      <c r="F910" s="30"/>
      <c r="G910" s="33">
        <v>79956</v>
      </c>
      <c r="H910" s="33" t="s">
        <v>10</v>
      </c>
      <c r="I910" s="39" t="s">
        <v>1927</v>
      </c>
      <c r="J910" s="33" t="s">
        <v>1925</v>
      </c>
      <c r="K910" s="33">
        <v>30</v>
      </c>
      <c r="L910" s="33"/>
      <c r="M910" s="33">
        <v>30</v>
      </c>
      <c r="N910" s="33" t="s">
        <v>1864</v>
      </c>
      <c r="O910" s="30">
        <v>41742</v>
      </c>
      <c r="P910" s="39" t="s">
        <v>19</v>
      </c>
      <c r="Q9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0" s="39">
        <f>IF(выгрузка__22[[#This Row],[Дата регистрации]]="",0,1)</f>
        <v>0</v>
      </c>
      <c r="S910" s="39">
        <f>IF(ISNA(VLOOKUP(выгрузка__22[[#This Row],[ЛС дилера]],'дилеры участники'!A:A,1,0)),0,1)</f>
        <v>1</v>
      </c>
      <c r="T9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0" s="39">
        <f>IF(T910=1,IF(выгрузка__22[[#This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0" s="39" t="s">
        <v>1891</v>
      </c>
      <c r="X9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0" s="48">
        <f>IF(выгрузка__22[[#This Row],[Дата блокировки]]&lt;&gt;"",1,0)</f>
        <v>1</v>
      </c>
    </row>
    <row r="911" spans="1:25" x14ac:dyDescent="0.25">
      <c r="A911" s="30">
        <v>41554.658437500002</v>
      </c>
      <c r="B911" s="46">
        <v>985190</v>
      </c>
      <c r="C911" s="33">
        <v>8503732</v>
      </c>
      <c r="D911" s="30"/>
      <c r="E911" s="33">
        <f>IF(выгрузка__22[[#This Row],[Дата активации]]&lt;&gt;"",MONTH(выгрузка__22[[#This Row],[Дата активации]]),0)</f>
        <v>0</v>
      </c>
      <c r="F911" s="30"/>
      <c r="G911" s="33">
        <v>79956</v>
      </c>
      <c r="H911" s="33" t="s">
        <v>10</v>
      </c>
      <c r="I911" s="39" t="s">
        <v>1927</v>
      </c>
      <c r="J911" s="33" t="s">
        <v>1925</v>
      </c>
      <c r="K911" s="33">
        <v>220</v>
      </c>
      <c r="L911" s="33"/>
      <c r="M911" s="33">
        <v>220</v>
      </c>
      <c r="N911" s="33" t="s">
        <v>1864</v>
      </c>
      <c r="O911" s="30">
        <v>41743</v>
      </c>
      <c r="P911" s="39" t="s">
        <v>19</v>
      </c>
      <c r="Q9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1" s="39">
        <f>IF(выгрузка__22[[#This Row],[Дата регистрации]]="",0,1)</f>
        <v>0</v>
      </c>
      <c r="S911" s="39">
        <f>IF(ISNA(VLOOKUP(выгрузка__22[[#This Row],[ЛС дилера]],'дилеры участники'!A:A,1,0)),0,1)</f>
        <v>1</v>
      </c>
      <c r="T9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1" s="39">
        <f>IF(T911=1,IF(выгрузка__22[[#This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911" s="39" t="s">
        <v>1891</v>
      </c>
      <c r="X9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1" s="48">
        <f>IF(выгрузка__22[[#This Row],[Дата блокировки]]&lt;&gt;"",1,0)</f>
        <v>1</v>
      </c>
    </row>
    <row r="912" spans="1:25" x14ac:dyDescent="0.25">
      <c r="A912" s="30">
        <v>41554.659201388888</v>
      </c>
      <c r="B912" s="46">
        <v>985190</v>
      </c>
      <c r="C912" s="33">
        <v>8503732</v>
      </c>
      <c r="D912" s="30"/>
      <c r="E912" s="33">
        <f>IF(выгрузка__22[[#This Row],[Дата активации]]&lt;&gt;"",MONTH(выгрузка__22[[#This Row],[Дата активации]]),0)</f>
        <v>0</v>
      </c>
      <c r="F912" s="30"/>
      <c r="G912" s="33">
        <v>79956</v>
      </c>
      <c r="H912" s="33" t="s">
        <v>10</v>
      </c>
      <c r="I912" s="39" t="s">
        <v>1927</v>
      </c>
      <c r="J912" s="33" t="s">
        <v>1925</v>
      </c>
      <c r="K912" s="33">
        <v>220</v>
      </c>
      <c r="L912" s="33"/>
      <c r="M912" s="33">
        <v>220</v>
      </c>
      <c r="N912" s="33" t="s">
        <v>1864</v>
      </c>
      <c r="O912" s="30">
        <v>41743</v>
      </c>
      <c r="P912" s="39" t="s">
        <v>19</v>
      </c>
      <c r="Q9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2" s="39">
        <f>IF(выгрузка__22[[#This Row],[Дата регистрации]]="",0,1)</f>
        <v>0</v>
      </c>
      <c r="S912" s="39">
        <f>IF(ISNA(VLOOKUP(выгрузка__22[[#This Row],[ЛС дилера]],'дилеры участники'!A:A,1,0)),0,1)</f>
        <v>1</v>
      </c>
      <c r="T9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2" s="39">
        <f>IF(T912=1,IF(выгрузка__22[[#This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912" s="39" t="s">
        <v>1891</v>
      </c>
      <c r="X9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2" s="48">
        <f>IF(выгрузка__22[[#This Row],[Дата блокировки]]&lt;&gt;"",1,0)</f>
        <v>1</v>
      </c>
    </row>
    <row r="913" spans="1:25" x14ac:dyDescent="0.25">
      <c r="A913" s="30">
        <v>41557.59103009259</v>
      </c>
      <c r="B913" s="46">
        <v>910459</v>
      </c>
      <c r="C913" s="33">
        <v>1755509</v>
      </c>
      <c r="D913" s="30"/>
      <c r="E913" s="33">
        <f>IF(выгрузка__22[[#This Row],[Дата активации]]&lt;&gt;"",MONTH(выгрузка__22[[#This Row],[Дата активации]]),0)</f>
        <v>0</v>
      </c>
      <c r="F913" s="30"/>
      <c r="G913" s="33">
        <v>64626</v>
      </c>
      <c r="H913" s="33" t="s">
        <v>10</v>
      </c>
      <c r="I913" s="39" t="s">
        <v>1927</v>
      </c>
      <c r="J913" s="33" t="s">
        <v>1931</v>
      </c>
      <c r="K913" s="33">
        <v>30</v>
      </c>
      <c r="L913" s="33"/>
      <c r="M913" s="33">
        <v>30</v>
      </c>
      <c r="N913" s="33" t="s">
        <v>1864</v>
      </c>
      <c r="O913" s="30">
        <v>41744</v>
      </c>
      <c r="P913" s="39" t="s">
        <v>30</v>
      </c>
      <c r="Q9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3" s="39">
        <f>IF(выгрузка__22[[#This Row],[Дата регистрации]]="",0,1)</f>
        <v>0</v>
      </c>
      <c r="S913" s="39">
        <f>IF(ISNA(VLOOKUP(выгрузка__22[[#This Row],[ЛС дилера]],'дилеры участники'!A:A,1,0)),0,1)</f>
        <v>0</v>
      </c>
      <c r="T9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3" s="39">
        <f>IF(T913=1,IF(выгрузка__22[[#This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3" s="39" t="s">
        <v>1892</v>
      </c>
      <c r="X9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3" s="48">
        <f>IF(выгрузка__22[[#This Row],[Дата блокировки]]&lt;&gt;"",1,0)</f>
        <v>1</v>
      </c>
    </row>
    <row r="914" spans="1:25" x14ac:dyDescent="0.25">
      <c r="A914" s="30">
        <v>41557.591504629629</v>
      </c>
      <c r="B914" s="46">
        <v>910459</v>
      </c>
      <c r="C914" s="33">
        <v>1755509</v>
      </c>
      <c r="D914" s="30"/>
      <c r="E914" s="33">
        <f>IF(выгрузка__22[[#This Row],[Дата активации]]&lt;&gt;"",MONTH(выгрузка__22[[#This Row],[Дата активации]]),0)</f>
        <v>0</v>
      </c>
      <c r="F914" s="30"/>
      <c r="G914" s="33">
        <v>64626</v>
      </c>
      <c r="H914" s="33" t="s">
        <v>10</v>
      </c>
      <c r="I914" s="39" t="s">
        <v>1927</v>
      </c>
      <c r="J914" s="33" t="s">
        <v>1931</v>
      </c>
      <c r="K914" s="33">
        <v>30</v>
      </c>
      <c r="L914" s="33"/>
      <c r="M914" s="33">
        <v>30</v>
      </c>
      <c r="N914" s="33" t="s">
        <v>1864</v>
      </c>
      <c r="O914" s="30">
        <v>41744</v>
      </c>
      <c r="P914" s="39" t="s">
        <v>30</v>
      </c>
      <c r="Q9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4" s="39">
        <f>IF(выгрузка__22[[#This Row],[Дата регистрации]]="",0,1)</f>
        <v>0</v>
      </c>
      <c r="S914" s="39">
        <f>IF(ISNA(VLOOKUP(выгрузка__22[[#This Row],[ЛС дилера]],'дилеры участники'!A:A,1,0)),0,1)</f>
        <v>0</v>
      </c>
      <c r="T9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4" s="39">
        <f>IF(T914=1,IF(выгрузка__22[[#This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4" s="39" t="s">
        <v>1892</v>
      </c>
      <c r="X9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4" s="48">
        <f>IF(выгрузка__22[[#This Row],[Дата блокировки]]&lt;&gt;"",1,0)</f>
        <v>1</v>
      </c>
    </row>
    <row r="915" spans="1:25" x14ac:dyDescent="0.25">
      <c r="A915" s="30">
        <v>41559.417002314818</v>
      </c>
      <c r="B915" s="46">
        <v>915156</v>
      </c>
      <c r="C915" s="33">
        <v>8500762</v>
      </c>
      <c r="D915" s="30"/>
      <c r="E915" s="33">
        <f>IF(выгрузка__22[[#This Row],[Дата активации]]&lt;&gt;"",MONTH(выгрузка__22[[#This Row],[Дата активации]]),0)</f>
        <v>0</v>
      </c>
      <c r="F915" s="30"/>
      <c r="G915" s="33">
        <v>79956</v>
      </c>
      <c r="H915" s="33" t="s">
        <v>10</v>
      </c>
      <c r="I915" s="39" t="s">
        <v>1927</v>
      </c>
      <c r="J915" s="33" t="s">
        <v>1925</v>
      </c>
      <c r="K915" s="33">
        <v>30</v>
      </c>
      <c r="L915" s="33"/>
      <c r="M915" s="33">
        <v>30</v>
      </c>
      <c r="N915" s="33" t="s">
        <v>1864</v>
      </c>
      <c r="O915" s="30">
        <v>41745</v>
      </c>
      <c r="P915" s="39" t="s">
        <v>19</v>
      </c>
      <c r="Q9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5" s="39">
        <f>IF(выгрузка__22[[#This Row],[Дата регистрации]]="",0,1)</f>
        <v>0</v>
      </c>
      <c r="S915" s="39">
        <f>IF(ISNA(VLOOKUP(выгрузка__22[[#This Row],[ЛС дилера]],'дилеры участники'!A:A,1,0)),0,1)</f>
        <v>1</v>
      </c>
      <c r="T9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5" s="39">
        <f>IF(T915=1,IF(выгрузка__22[[#This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5" s="39" t="s">
        <v>1891</v>
      </c>
      <c r="X9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5" s="48">
        <f>IF(выгрузка__22[[#This Row],[Дата блокировки]]&lt;&gt;"",1,0)</f>
        <v>1</v>
      </c>
    </row>
    <row r="916" spans="1:25" x14ac:dyDescent="0.25">
      <c r="A916" s="30">
        <v>41559.417743055557</v>
      </c>
      <c r="B916" s="46">
        <v>915156</v>
      </c>
      <c r="C916" s="33">
        <v>8500762</v>
      </c>
      <c r="D916" s="30"/>
      <c r="E916" s="33">
        <f>IF(выгрузка__22[[#This Row],[Дата активации]]&lt;&gt;"",MONTH(выгрузка__22[[#This Row],[Дата активации]]),0)</f>
        <v>0</v>
      </c>
      <c r="F916" s="30"/>
      <c r="G916" s="33">
        <v>79956</v>
      </c>
      <c r="H916" s="33" t="s">
        <v>10</v>
      </c>
      <c r="I916" s="39" t="s">
        <v>1927</v>
      </c>
      <c r="J916" s="33" t="s">
        <v>1925</v>
      </c>
      <c r="K916" s="33">
        <v>30</v>
      </c>
      <c r="L916" s="33">
        <v>0</v>
      </c>
      <c r="M916" s="33">
        <v>30</v>
      </c>
      <c r="N916" s="33" t="s">
        <v>1864</v>
      </c>
      <c r="O916" s="30">
        <v>41745</v>
      </c>
      <c r="P916" s="39" t="s">
        <v>19</v>
      </c>
      <c r="Q9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6" s="39">
        <f>IF(выгрузка__22[[#This Row],[Дата регистрации]]="",0,1)</f>
        <v>0</v>
      </c>
      <c r="S916" s="39">
        <f>IF(ISNA(VLOOKUP(выгрузка__22[[#This Row],[ЛС дилера]],'дилеры участники'!A:A,1,0)),0,1)</f>
        <v>1</v>
      </c>
      <c r="T9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6" s="39">
        <f>IF(T916=1,IF(выгрузка__22[[#This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6" s="39" t="s">
        <v>1891</v>
      </c>
      <c r="X9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6" s="48">
        <f>IF(выгрузка__22[[#This Row],[Дата блокировки]]&lt;&gt;"",1,0)</f>
        <v>1</v>
      </c>
    </row>
    <row r="917" spans="1:25" x14ac:dyDescent="0.25">
      <c r="A917" s="30">
        <v>41559.507384259261</v>
      </c>
      <c r="B917" s="46">
        <v>916512</v>
      </c>
      <c r="C917" s="33">
        <v>1996439</v>
      </c>
      <c r="D917" s="30"/>
      <c r="E917" s="33">
        <f>IF(выгрузка__22[[#This Row],[Дата активации]]&lt;&gt;"",MONTH(выгрузка__22[[#This Row],[Дата активации]]),0)</f>
        <v>0</v>
      </c>
      <c r="F917" s="30"/>
      <c r="G917" s="33">
        <v>64616</v>
      </c>
      <c r="H917" s="33" t="s">
        <v>10</v>
      </c>
      <c r="I917" s="39" t="s">
        <v>1927</v>
      </c>
      <c r="J917" s="33" t="s">
        <v>1931</v>
      </c>
      <c r="K917" s="33">
        <v>30</v>
      </c>
      <c r="L917" s="33"/>
      <c r="M917" s="33">
        <v>30</v>
      </c>
      <c r="N917" s="33" t="s">
        <v>1864</v>
      </c>
      <c r="O917" s="30">
        <v>41746</v>
      </c>
      <c r="P917" s="39" t="s">
        <v>30</v>
      </c>
      <c r="Q9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7" s="39">
        <f>IF(выгрузка__22[[#This Row],[Дата регистрации]]="",0,1)</f>
        <v>0</v>
      </c>
      <c r="S917" s="39">
        <f>IF(ISNA(VLOOKUP(выгрузка__22[[#This Row],[ЛС дилера]],'дилеры участники'!A:A,1,0)),0,1)</f>
        <v>1</v>
      </c>
      <c r="T9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7" s="39">
        <f>IF(T917=1,IF(выгрузка__22[[#This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7" s="39" t="s">
        <v>1892</v>
      </c>
      <c r="X9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7" s="48">
        <f>IF(выгрузка__22[[#This Row],[Дата блокировки]]&lt;&gt;"",1,0)</f>
        <v>1</v>
      </c>
    </row>
    <row r="918" spans="1:25" x14ac:dyDescent="0.25">
      <c r="A918" s="30">
        <v>41560.661736111113</v>
      </c>
      <c r="B918" s="46">
        <v>916512</v>
      </c>
      <c r="C918" s="33">
        <v>1996439</v>
      </c>
      <c r="D918" s="30"/>
      <c r="E918" s="33">
        <f>IF(выгрузка__22[[#This Row],[Дата активации]]&lt;&gt;"",MONTH(выгрузка__22[[#This Row],[Дата активации]]),0)</f>
        <v>0</v>
      </c>
      <c r="F918" s="30"/>
      <c r="G918" s="33">
        <v>64616</v>
      </c>
      <c r="H918" s="33" t="s">
        <v>10</v>
      </c>
      <c r="I918" s="39" t="s">
        <v>1940</v>
      </c>
      <c r="J918" s="33" t="s">
        <v>1931</v>
      </c>
      <c r="K918" s="33">
        <v>30</v>
      </c>
      <c r="L918" s="33"/>
      <c r="M918" s="33">
        <v>30</v>
      </c>
      <c r="N918" s="33" t="s">
        <v>1864</v>
      </c>
      <c r="O918" s="30">
        <v>41746</v>
      </c>
      <c r="P918" s="39" t="s">
        <v>30</v>
      </c>
      <c r="Q9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8" s="39">
        <f>IF(выгрузка__22[[#This Row],[Дата регистрации]]="",0,1)</f>
        <v>0</v>
      </c>
      <c r="S918" s="39">
        <f>IF(ISNA(VLOOKUP(выгрузка__22[[#This Row],[ЛС дилера]],'дилеры участники'!A:A,1,0)),0,1)</f>
        <v>1</v>
      </c>
      <c r="T9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8" s="39">
        <f>IF(T918=1,IF(выгрузка__22[[#This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8" s="39" t="s">
        <v>1892</v>
      </c>
      <c r="X9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8" s="48">
        <f>IF(выгрузка__22[[#This Row],[Дата блокировки]]&lt;&gt;"",1,0)</f>
        <v>1</v>
      </c>
    </row>
    <row r="919" spans="1:25" x14ac:dyDescent="0.25">
      <c r="A919" s="30">
        <v>41560.662164351852</v>
      </c>
      <c r="B919" s="46">
        <v>916512</v>
      </c>
      <c r="C919" s="33">
        <v>1996439</v>
      </c>
      <c r="D919" s="30"/>
      <c r="E919" s="33">
        <f>IF(выгрузка__22[[#This Row],[Дата активации]]&lt;&gt;"",MONTH(выгрузка__22[[#This Row],[Дата активации]]),0)</f>
        <v>0</v>
      </c>
      <c r="F919" s="30"/>
      <c r="G919" s="33">
        <v>64616</v>
      </c>
      <c r="H919" s="33" t="s">
        <v>10</v>
      </c>
      <c r="I919" s="39" t="s">
        <v>1940</v>
      </c>
      <c r="J919" s="33" t="s">
        <v>1931</v>
      </c>
      <c r="K919" s="33">
        <v>30</v>
      </c>
      <c r="L919" s="33"/>
      <c r="M919" s="33">
        <v>30</v>
      </c>
      <c r="N919" s="33" t="s">
        <v>1864</v>
      </c>
      <c r="O919" s="30">
        <v>41746</v>
      </c>
      <c r="P919" s="39" t="s">
        <v>30</v>
      </c>
      <c r="Q9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19" s="39">
        <f>IF(выгрузка__22[[#This Row],[Дата регистрации]]="",0,1)</f>
        <v>0</v>
      </c>
      <c r="S919" s="39">
        <f>IF(ISNA(VLOOKUP(выгрузка__22[[#This Row],[ЛС дилера]],'дилеры участники'!A:A,1,0)),0,1)</f>
        <v>1</v>
      </c>
      <c r="T9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19" s="39">
        <f>IF(T919=1,IF(выгрузка__22[[#This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19" s="39" t="s">
        <v>1892</v>
      </c>
      <c r="X9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19" s="48">
        <f>IF(выгрузка__22[[#This Row],[Дата блокировки]]&lt;&gt;"",1,0)</f>
        <v>1</v>
      </c>
    </row>
    <row r="920" spans="1:25" x14ac:dyDescent="0.25">
      <c r="A920" s="30">
        <v>41559.510358796295</v>
      </c>
      <c r="B920" s="46">
        <v>916512</v>
      </c>
      <c r="C920" s="33">
        <v>1996450</v>
      </c>
      <c r="D920" s="30"/>
      <c r="E920" s="33">
        <f>IF(выгрузка__22[[#This Row],[Дата активации]]&lt;&gt;"",MONTH(выгрузка__22[[#This Row],[Дата активации]]),0)</f>
        <v>0</v>
      </c>
      <c r="F920" s="30"/>
      <c r="G920" s="33">
        <v>64616</v>
      </c>
      <c r="H920" s="33" t="s">
        <v>10</v>
      </c>
      <c r="I920" s="39" t="s">
        <v>1927</v>
      </c>
      <c r="J920" s="33" t="s">
        <v>1931</v>
      </c>
      <c r="K920" s="33">
        <v>30</v>
      </c>
      <c r="L920" s="33"/>
      <c r="M920" s="33">
        <v>30</v>
      </c>
      <c r="N920" s="33" t="s">
        <v>1864</v>
      </c>
      <c r="O920" s="30">
        <v>41747</v>
      </c>
      <c r="P920" s="39" t="s">
        <v>30</v>
      </c>
      <c r="Q9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0" s="39">
        <f>IF(выгрузка__22[[#This Row],[Дата регистрации]]="",0,1)</f>
        <v>0</v>
      </c>
      <c r="S920" s="39">
        <f>IF(ISNA(VLOOKUP(выгрузка__22[[#This Row],[ЛС дилера]],'дилеры участники'!A:A,1,0)),0,1)</f>
        <v>1</v>
      </c>
      <c r="T9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0" s="39">
        <f>IF(T920=1,IF(выгрузка__22[[#This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0" s="39" t="s">
        <v>1892</v>
      </c>
      <c r="X9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0" s="48">
        <f>IF(выгрузка__22[[#This Row],[Дата блокировки]]&lt;&gt;"",1,0)</f>
        <v>1</v>
      </c>
    </row>
    <row r="921" spans="1:25" x14ac:dyDescent="0.25">
      <c r="A921" s="30">
        <v>41560.661030092589</v>
      </c>
      <c r="B921" s="46">
        <v>916512</v>
      </c>
      <c r="C921" s="33">
        <v>1996450</v>
      </c>
      <c r="D921" s="30"/>
      <c r="E921" s="33">
        <f>IF(выгрузка__22[[#This Row],[Дата активации]]&lt;&gt;"",MONTH(выгрузка__22[[#This Row],[Дата активации]]),0)</f>
        <v>0</v>
      </c>
      <c r="F921" s="30"/>
      <c r="G921" s="33">
        <v>64616</v>
      </c>
      <c r="H921" s="33" t="s">
        <v>10</v>
      </c>
      <c r="I921" s="39" t="s">
        <v>1940</v>
      </c>
      <c r="J921" s="33" t="s">
        <v>1931</v>
      </c>
      <c r="K921" s="33">
        <v>30</v>
      </c>
      <c r="L921" s="33"/>
      <c r="M921" s="33">
        <v>30</v>
      </c>
      <c r="N921" s="33" t="s">
        <v>1864</v>
      </c>
      <c r="O921" s="30">
        <v>41747</v>
      </c>
      <c r="P921" s="39" t="s">
        <v>30</v>
      </c>
      <c r="Q9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1" s="39">
        <f>IF(выгрузка__22[[#This Row],[Дата регистрации]]="",0,1)</f>
        <v>0</v>
      </c>
      <c r="S921" s="39">
        <f>IF(ISNA(VLOOKUP(выгрузка__22[[#This Row],[ЛС дилера]],'дилеры участники'!A:A,1,0)),0,1)</f>
        <v>1</v>
      </c>
      <c r="T9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1" s="39">
        <f>IF(T921=1,IF(выгрузка__22[[#This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1" s="39" t="s">
        <v>1892</v>
      </c>
      <c r="X9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1" s="48">
        <f>IF(выгрузка__22[[#This Row],[Дата блокировки]]&lt;&gt;"",1,0)</f>
        <v>1</v>
      </c>
    </row>
    <row r="922" spans="1:25" x14ac:dyDescent="0.25">
      <c r="A922" s="30">
        <v>41561.67696759259</v>
      </c>
      <c r="B922" s="46">
        <v>915319</v>
      </c>
      <c r="C922" s="33">
        <v>1996478</v>
      </c>
      <c r="D922" s="30"/>
      <c r="E922" s="33">
        <f>IF(выгрузка__22[[#This Row],[Дата активации]]&lt;&gt;"",MONTH(выгрузка__22[[#This Row],[Дата активации]]),0)</f>
        <v>0</v>
      </c>
      <c r="F922" s="30"/>
      <c r="G922" s="33">
        <v>64616</v>
      </c>
      <c r="H922" s="33" t="s">
        <v>10</v>
      </c>
      <c r="I922" s="39" t="s">
        <v>1927</v>
      </c>
      <c r="J922" s="33" t="s">
        <v>1931</v>
      </c>
      <c r="K922" s="33">
        <v>30</v>
      </c>
      <c r="L922" s="33"/>
      <c r="M922" s="33">
        <v>30</v>
      </c>
      <c r="N922" s="33" t="s">
        <v>1864</v>
      </c>
      <c r="O922" s="30">
        <v>41748</v>
      </c>
      <c r="P922" s="39" t="s">
        <v>30</v>
      </c>
      <c r="Q9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2" s="39">
        <f>IF(выгрузка__22[[#This Row],[Дата регистрации]]="",0,1)</f>
        <v>0</v>
      </c>
      <c r="S922" s="39">
        <f>IF(ISNA(VLOOKUP(выгрузка__22[[#This Row],[ЛС дилера]],'дилеры участники'!A:A,1,0)),0,1)</f>
        <v>1</v>
      </c>
      <c r="T9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2" s="39">
        <f>IF(T922=1,IF(выгрузка__22[[#This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2" s="39" t="s">
        <v>1892</v>
      </c>
      <c r="X9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2" s="48">
        <f>IF(выгрузка__22[[#This Row],[Дата блокировки]]&lt;&gt;"",1,0)</f>
        <v>1</v>
      </c>
    </row>
    <row r="923" spans="1:25" x14ac:dyDescent="0.25">
      <c r="A923" s="30">
        <v>41562.503460648149</v>
      </c>
      <c r="B923" s="46">
        <v>915319</v>
      </c>
      <c r="C923" s="33">
        <v>1996478</v>
      </c>
      <c r="D923" s="30"/>
      <c r="E923" s="33">
        <f>IF(выгрузка__22[[#This Row],[Дата активации]]&lt;&gt;"",MONTH(выгрузка__22[[#This Row],[Дата активации]]),0)</f>
        <v>0</v>
      </c>
      <c r="F923" s="30"/>
      <c r="G923" s="33">
        <v>64616</v>
      </c>
      <c r="H923" s="33" t="s">
        <v>10</v>
      </c>
      <c r="I923" s="39" t="s">
        <v>1927</v>
      </c>
      <c r="J923" s="33" t="s">
        <v>1931</v>
      </c>
      <c r="K923" s="33">
        <v>30</v>
      </c>
      <c r="L923" s="33"/>
      <c r="M923" s="33">
        <v>30</v>
      </c>
      <c r="N923" s="33" t="s">
        <v>1864</v>
      </c>
      <c r="O923" s="30">
        <v>41748</v>
      </c>
      <c r="P923" s="39" t="s">
        <v>30</v>
      </c>
      <c r="Q9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23" s="39">
        <f>IF(выгрузка__22[[#This Row],[Дата регистрации]]="",0,1)</f>
        <v>0</v>
      </c>
      <c r="S923" s="39">
        <f>IF(ISNA(VLOOKUP(выгрузка__22[[#This Row],[ЛС дилера]],'дилеры участники'!A:A,1,0)),0,1)</f>
        <v>1</v>
      </c>
      <c r="T9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3" s="39">
        <f>IF(T923=1,IF(выгрузка__22[[#This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3" s="39" t="s">
        <v>1892</v>
      </c>
      <c r="X9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3" s="48">
        <f>IF(выгрузка__22[[#This Row],[Дата блокировки]]&lt;&gt;"",1,0)</f>
        <v>1</v>
      </c>
    </row>
    <row r="924" spans="1:25" x14ac:dyDescent="0.25">
      <c r="A924" s="30">
        <v>41550.456585648149</v>
      </c>
      <c r="B924" s="46">
        <v>910456</v>
      </c>
      <c r="C924" s="33">
        <v>8514414</v>
      </c>
      <c r="D924" s="30"/>
      <c r="E924" s="33">
        <f>IF(выгрузка__22[[#This Row],[Дата активации]]&lt;&gt;"",MONTH(выгрузка__22[[#This Row],[Дата активации]]),0)</f>
        <v>0</v>
      </c>
      <c r="F924" s="30"/>
      <c r="G924" s="33">
        <v>64616</v>
      </c>
      <c r="H924" s="33" t="s">
        <v>10</v>
      </c>
      <c r="I924" s="39" t="s">
        <v>1927</v>
      </c>
      <c r="J924" s="33" t="s">
        <v>1930</v>
      </c>
      <c r="K924" s="33">
        <v>949</v>
      </c>
      <c r="L924" s="33"/>
      <c r="M924" s="33">
        <v>949</v>
      </c>
      <c r="N924" s="33" t="s">
        <v>1864</v>
      </c>
      <c r="O924" s="30">
        <v>41749</v>
      </c>
      <c r="P924" s="39" t="s">
        <v>40</v>
      </c>
      <c r="Q9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4" s="39">
        <f>IF(выгрузка__22[[#This Row],[Дата регистрации]]="",0,1)</f>
        <v>0</v>
      </c>
      <c r="S924" s="39">
        <f>IF(ISNA(VLOOKUP(выгрузка__22[[#This Row],[ЛС дилера]],'дилеры участники'!A:A,1,0)),0,1)</f>
        <v>1</v>
      </c>
      <c r="T9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4" s="39">
        <f>IF(T924=1,IF(выгрузка__22[[#This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24" s="39" t="s">
        <v>1893</v>
      </c>
      <c r="X9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4" s="48">
        <f>IF(выгрузка__22[[#This Row],[Дата блокировки]]&lt;&gt;"",1,0)</f>
        <v>1</v>
      </c>
    </row>
    <row r="925" spans="1:25" x14ac:dyDescent="0.25">
      <c r="A925" s="30">
        <v>41551.679479166669</v>
      </c>
      <c r="B925" s="46">
        <v>910483</v>
      </c>
      <c r="C925" s="33">
        <v>8550859</v>
      </c>
      <c r="D925" s="30"/>
      <c r="E925" s="33">
        <f>IF(выгрузка__22[[#This Row],[Дата активации]]&lt;&gt;"",MONTH(выгрузка__22[[#This Row],[Дата активации]]),0)</f>
        <v>0</v>
      </c>
      <c r="F925" s="30"/>
      <c r="G925" s="33">
        <v>64626</v>
      </c>
      <c r="H925" s="33" t="s">
        <v>10</v>
      </c>
      <c r="I925" s="39" t="s">
        <v>1927</v>
      </c>
      <c r="J925" s="33" t="s">
        <v>1931</v>
      </c>
      <c r="K925" s="33">
        <v>30</v>
      </c>
      <c r="L925" s="33"/>
      <c r="M925" s="33">
        <v>30</v>
      </c>
      <c r="N925" s="33" t="s">
        <v>1864</v>
      </c>
      <c r="O925" s="30">
        <v>41749</v>
      </c>
      <c r="P925" s="39" t="s">
        <v>30</v>
      </c>
      <c r="Q9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5" s="39">
        <f>IF(выгрузка__22[[#This Row],[Дата регистрации]]="",0,1)</f>
        <v>0</v>
      </c>
      <c r="S925" s="39">
        <f>IF(ISNA(VLOOKUP(выгрузка__22[[#This Row],[ЛС дилера]],'дилеры участники'!A:A,1,0)),0,1)</f>
        <v>0</v>
      </c>
      <c r="T9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5" s="39">
        <f>IF(T925=1,IF(выгрузка__22[[#This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5" s="39" t="s">
        <v>1892</v>
      </c>
      <c r="X9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5" s="48">
        <f>IF(выгрузка__22[[#This Row],[Дата блокировки]]&lt;&gt;"",1,0)</f>
        <v>1</v>
      </c>
    </row>
    <row r="926" spans="1:25" x14ac:dyDescent="0.25">
      <c r="A926" s="30">
        <v>41561.677245370367</v>
      </c>
      <c r="B926" s="46">
        <v>915319</v>
      </c>
      <c r="C926" s="33">
        <v>1996476</v>
      </c>
      <c r="D926" s="30"/>
      <c r="E926" s="33">
        <f>IF(выгрузка__22[[#This Row],[Дата активации]]&lt;&gt;"",MONTH(выгрузка__22[[#This Row],[Дата активации]]),0)</f>
        <v>0</v>
      </c>
      <c r="F926" s="30"/>
      <c r="G926" s="33">
        <v>64616</v>
      </c>
      <c r="H926" s="33" t="s">
        <v>10</v>
      </c>
      <c r="I926" s="39" t="s">
        <v>1927</v>
      </c>
      <c r="J926" s="33" t="s">
        <v>1931</v>
      </c>
      <c r="K926" s="33">
        <v>30</v>
      </c>
      <c r="L926" s="33"/>
      <c r="M926" s="33">
        <v>30</v>
      </c>
      <c r="N926" s="33" t="s">
        <v>1864</v>
      </c>
      <c r="O926" s="30">
        <v>41749</v>
      </c>
      <c r="P926" s="39" t="s">
        <v>30</v>
      </c>
      <c r="Q9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6" s="39">
        <f>IF(выгрузка__22[[#This Row],[Дата регистрации]]="",0,1)</f>
        <v>0</v>
      </c>
      <c r="S926" s="39">
        <f>IF(ISNA(VLOOKUP(выгрузка__22[[#This Row],[ЛС дилера]],'дилеры участники'!A:A,1,0)),0,1)</f>
        <v>1</v>
      </c>
      <c r="T9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6" s="39">
        <f>IF(T926=1,IF(выгрузка__22[[#This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6" s="39" t="s">
        <v>1892</v>
      </c>
      <c r="X9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6" s="48">
        <f>IF(выгрузка__22[[#This Row],[Дата блокировки]]&lt;&gt;"",1,0)</f>
        <v>1</v>
      </c>
    </row>
    <row r="927" spans="1:25" x14ac:dyDescent="0.25">
      <c r="A927" s="30">
        <v>41562.503865740742</v>
      </c>
      <c r="B927" s="46">
        <v>915319</v>
      </c>
      <c r="C927" s="33">
        <v>1996476</v>
      </c>
      <c r="D927" s="30"/>
      <c r="E927" s="33">
        <f>IF(выгрузка__22[[#This Row],[Дата активации]]&lt;&gt;"",MONTH(выгрузка__22[[#This Row],[Дата активации]]),0)</f>
        <v>0</v>
      </c>
      <c r="F927" s="30"/>
      <c r="G927" s="33">
        <v>64616</v>
      </c>
      <c r="H927" s="33" t="s">
        <v>10</v>
      </c>
      <c r="I927" s="39" t="s">
        <v>1927</v>
      </c>
      <c r="J927" s="33" t="s">
        <v>1931</v>
      </c>
      <c r="K927" s="33">
        <v>30</v>
      </c>
      <c r="L927" s="33"/>
      <c r="M927" s="33">
        <v>30</v>
      </c>
      <c r="N927" s="33" t="s">
        <v>1864</v>
      </c>
      <c r="O927" s="30">
        <v>41749</v>
      </c>
      <c r="P927" s="39" t="s">
        <v>30</v>
      </c>
      <c r="Q9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27" s="39">
        <f>IF(выгрузка__22[[#This Row],[Дата регистрации]]="",0,1)</f>
        <v>0</v>
      </c>
      <c r="S927" s="39">
        <f>IF(ISNA(VLOOKUP(выгрузка__22[[#This Row],[ЛС дилера]],'дилеры участники'!A:A,1,0)),0,1)</f>
        <v>1</v>
      </c>
      <c r="T9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27" s="39">
        <f>IF(T927=1,IF(выгрузка__22[[#This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7" s="39" t="s">
        <v>1892</v>
      </c>
      <c r="X9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7" s="48">
        <f>IF(выгрузка__22[[#This Row],[Дата блокировки]]&lt;&gt;"",1,0)</f>
        <v>1</v>
      </c>
    </row>
    <row r="928" spans="1:25" x14ac:dyDescent="0.25">
      <c r="A928" s="30">
        <v>41561.838969907411</v>
      </c>
      <c r="B928" s="46">
        <v>910480</v>
      </c>
      <c r="C928" s="33">
        <v>8514556</v>
      </c>
      <c r="D928" s="30"/>
      <c r="E928" s="33">
        <f>IF(выгрузка__22[[#This Row],[Дата активации]]&lt;&gt;"",MONTH(выгрузка__22[[#This Row],[Дата активации]]),0)</f>
        <v>0</v>
      </c>
      <c r="F928" s="30">
        <v>41561.850254629629</v>
      </c>
      <c r="G928" s="33">
        <v>64626</v>
      </c>
      <c r="H928" s="33" t="s">
        <v>10</v>
      </c>
      <c r="I928" s="39" t="s">
        <v>1927</v>
      </c>
      <c r="J928" s="33" t="s">
        <v>1928</v>
      </c>
      <c r="K928" s="33">
        <v>150</v>
      </c>
      <c r="L928" s="33"/>
      <c r="M928" s="33">
        <v>150</v>
      </c>
      <c r="N928" s="33" t="s">
        <v>1864</v>
      </c>
      <c r="O928" s="30">
        <v>41750</v>
      </c>
      <c r="P928" s="39" t="s">
        <v>1882</v>
      </c>
      <c r="Q9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8" s="39">
        <f>IF(выгрузка__22[[#This Row],[Дата регистрации]]="",0,1)</f>
        <v>1</v>
      </c>
      <c r="S928" s="39">
        <f>IF(ISNA(VLOOKUP(выгрузка__22[[#This Row],[ЛС дилера]],'дилеры участники'!A:A,1,0)),0,1)</f>
        <v>0</v>
      </c>
      <c r="T92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28" s="39">
        <f>IF(T928=1,IF(выгрузка__22[[#This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8" s="39" t="s">
        <v>1896</v>
      </c>
      <c r="X9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8" s="48">
        <f>IF(выгрузка__22[[#This Row],[Дата блокировки]]&lt;&gt;"",1,0)</f>
        <v>1</v>
      </c>
    </row>
    <row r="929" spans="1:25" x14ac:dyDescent="0.25">
      <c r="A929" s="30">
        <v>41561.838414351849</v>
      </c>
      <c r="B929" s="46">
        <v>915452</v>
      </c>
      <c r="C929" s="33">
        <v>8514556</v>
      </c>
      <c r="D929" s="30"/>
      <c r="E929" s="33">
        <f>IF(выгрузка__22[[#This Row],[Дата активации]]&lt;&gt;"",MONTH(выгрузка__22[[#This Row],[Дата активации]]),0)</f>
        <v>0</v>
      </c>
      <c r="F929" s="30">
        <v>41561.850254629629</v>
      </c>
      <c r="G929" s="33">
        <v>64626</v>
      </c>
      <c r="H929" s="33" t="s">
        <v>10</v>
      </c>
      <c r="I929" s="39" t="s">
        <v>1927</v>
      </c>
      <c r="J929" s="33" t="s">
        <v>1928</v>
      </c>
      <c r="K929" s="33">
        <v>150</v>
      </c>
      <c r="L929" s="33"/>
      <c r="M929" s="33">
        <v>150</v>
      </c>
      <c r="N929" s="33" t="s">
        <v>1864</v>
      </c>
      <c r="O929" s="30">
        <v>41750</v>
      </c>
      <c r="P929" s="39" t="s">
        <v>1882</v>
      </c>
      <c r="Q9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29" s="39">
        <f>IF(выгрузка__22[[#This Row],[Дата регистрации]]="",0,1)</f>
        <v>1</v>
      </c>
      <c r="S929" s="39">
        <f>IF(ISNA(VLOOKUP(выгрузка__22[[#This Row],[ЛС дилера]],'дилеры участники'!A:A,1,0)),0,1)</f>
        <v>0</v>
      </c>
      <c r="T92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29" s="39">
        <f>IF(T929=1,IF(выгрузка__22[[#This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29" s="39" t="s">
        <v>1896</v>
      </c>
      <c r="X9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29" s="48">
        <f>IF(выгрузка__22[[#This Row],[Дата блокировки]]&lt;&gt;"",1,0)</f>
        <v>1</v>
      </c>
    </row>
    <row r="930" spans="1:25" x14ac:dyDescent="0.25">
      <c r="A930" s="30">
        <v>41562.61142361111</v>
      </c>
      <c r="B930" s="46">
        <v>910467</v>
      </c>
      <c r="C930" s="33">
        <v>8563856</v>
      </c>
      <c r="D930" s="30"/>
      <c r="E930" s="33">
        <f>IF(выгрузка__22[[#This Row],[Дата активации]]&lt;&gt;"",MONTH(выгрузка__22[[#This Row],[Дата активации]]),0)</f>
        <v>0</v>
      </c>
      <c r="F930" s="30"/>
      <c r="G930" s="33">
        <v>79956</v>
      </c>
      <c r="H930" s="33" t="s">
        <v>10</v>
      </c>
      <c r="I930" s="39" t="s">
        <v>1927</v>
      </c>
      <c r="J930" s="33" t="s">
        <v>1931</v>
      </c>
      <c r="K930" s="33">
        <v>30</v>
      </c>
      <c r="L930" s="33"/>
      <c r="M930" s="33">
        <v>30</v>
      </c>
      <c r="N930" s="33" t="s">
        <v>1864</v>
      </c>
      <c r="O930" s="30">
        <v>41751</v>
      </c>
      <c r="P930" s="39" t="s">
        <v>30</v>
      </c>
      <c r="Q9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0" s="39">
        <f>IF(выгрузка__22[[#This Row],[Дата регистрации]]="",0,1)</f>
        <v>0</v>
      </c>
      <c r="S930" s="39">
        <f>IF(ISNA(VLOOKUP(выгрузка__22[[#This Row],[ЛС дилера]],'дилеры участники'!A:A,1,0)),0,1)</f>
        <v>1</v>
      </c>
      <c r="T9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0" s="39">
        <f>IF(T930=1,IF(выгрузка__22[[#This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30" s="39" t="s">
        <v>1892</v>
      </c>
      <c r="X9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0" s="48">
        <f>IF(выгрузка__22[[#This Row],[Дата блокировки]]&lt;&gt;"",1,0)</f>
        <v>1</v>
      </c>
    </row>
    <row r="931" spans="1:25" x14ac:dyDescent="0.25">
      <c r="A931" s="30">
        <v>41562.611678240741</v>
      </c>
      <c r="B931" s="46">
        <v>910467</v>
      </c>
      <c r="C931" s="33">
        <v>8563856</v>
      </c>
      <c r="D931" s="30"/>
      <c r="E931" s="33">
        <f>IF(выгрузка__22[[#This Row],[Дата активации]]&lt;&gt;"",MONTH(выгрузка__22[[#This Row],[Дата активации]]),0)</f>
        <v>0</v>
      </c>
      <c r="F931" s="30"/>
      <c r="G931" s="33">
        <v>79956</v>
      </c>
      <c r="H931" s="33" t="s">
        <v>10</v>
      </c>
      <c r="I931" s="39" t="s">
        <v>1927</v>
      </c>
      <c r="J931" s="33" t="s">
        <v>1931</v>
      </c>
      <c r="K931" s="33">
        <v>30</v>
      </c>
      <c r="L931" s="33"/>
      <c r="M931" s="33">
        <v>30</v>
      </c>
      <c r="N931" s="33" t="s">
        <v>1864</v>
      </c>
      <c r="O931" s="30">
        <v>41751</v>
      </c>
      <c r="P931" s="39" t="s">
        <v>30</v>
      </c>
      <c r="Q9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1" s="39">
        <f>IF(выгрузка__22[[#This Row],[Дата регистрации]]="",0,1)</f>
        <v>0</v>
      </c>
      <c r="S931" s="39">
        <f>IF(ISNA(VLOOKUP(выгрузка__22[[#This Row],[ЛС дилера]],'дилеры участники'!A:A,1,0)),0,1)</f>
        <v>1</v>
      </c>
      <c r="T9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1" s="39">
        <f>IF(T931=1,IF(выгрузка__22[[#This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31" s="39" t="s">
        <v>1892</v>
      </c>
      <c r="X9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1" s="48">
        <f>IF(выгрузка__22[[#This Row],[Дата блокировки]]&lt;&gt;"",1,0)</f>
        <v>1</v>
      </c>
    </row>
    <row r="932" spans="1:25" x14ac:dyDescent="0.25">
      <c r="A932" s="30">
        <v>41549.648761574077</v>
      </c>
      <c r="B932" s="46">
        <v>910485</v>
      </c>
      <c r="C932" s="33">
        <v>1759607</v>
      </c>
      <c r="D932" s="30"/>
      <c r="E932" s="33">
        <f>IF(выгрузка__22[[#This Row],[Дата активации]]&lt;&gt;"",MONTH(выгрузка__22[[#This Row],[Дата активации]]),0)</f>
        <v>0</v>
      </c>
      <c r="F932" s="30"/>
      <c r="G932" s="33">
        <v>79956</v>
      </c>
      <c r="H932" s="33" t="s">
        <v>10</v>
      </c>
      <c r="I932" s="39" t="s">
        <v>1927</v>
      </c>
      <c r="J932" s="33" t="s">
        <v>1929</v>
      </c>
      <c r="K932" s="33">
        <v>30</v>
      </c>
      <c r="L932" s="33"/>
      <c r="M932" s="33">
        <v>30</v>
      </c>
      <c r="N932" s="33" t="s">
        <v>1864</v>
      </c>
      <c r="O932" s="30">
        <v>41751</v>
      </c>
      <c r="P932" s="39" t="s">
        <v>14</v>
      </c>
      <c r="Q9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32" s="39">
        <f>IF(выгрузка__22[[#This Row],[Дата регистрации]]="",0,1)</f>
        <v>0</v>
      </c>
      <c r="S932" s="39">
        <f>IF(ISNA(VLOOKUP(выгрузка__22[[#This Row],[ЛС дилера]],'дилеры участники'!A:A,1,0)),0,1)</f>
        <v>1</v>
      </c>
      <c r="T9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2" s="39">
        <f>IF(T932=1,IF(выгрузка__22[[#This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32" s="39" t="s">
        <v>1894</v>
      </c>
      <c r="X9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2" s="48">
        <f>IF(выгрузка__22[[#This Row],[Дата блокировки]]&lt;&gt;"",1,0)</f>
        <v>1</v>
      </c>
    </row>
    <row r="933" spans="1:25" x14ac:dyDescent="0.25">
      <c r="A933" s="30">
        <v>41562.843356481484</v>
      </c>
      <c r="B933" s="46">
        <v>915325</v>
      </c>
      <c r="C933" s="33">
        <v>8550620</v>
      </c>
      <c r="D933" s="30"/>
      <c r="E933" s="33">
        <f>IF(выгрузка__22[[#This Row],[Дата активации]]&lt;&gt;"",MONTH(выгрузка__22[[#This Row],[Дата активации]]),0)</f>
        <v>0</v>
      </c>
      <c r="F933" s="30"/>
      <c r="G933" s="33">
        <v>64616</v>
      </c>
      <c r="H933" s="33" t="s">
        <v>10</v>
      </c>
      <c r="I933" s="39" t="s">
        <v>1927</v>
      </c>
      <c r="J933" s="33" t="s">
        <v>1930</v>
      </c>
      <c r="K933" s="33">
        <v>700</v>
      </c>
      <c r="L933" s="33"/>
      <c r="M933" s="33">
        <v>700</v>
      </c>
      <c r="N933" s="33" t="s">
        <v>1864</v>
      </c>
      <c r="O933" s="30">
        <v>41760</v>
      </c>
      <c r="P933" s="39" t="s">
        <v>40</v>
      </c>
      <c r="Q9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3" s="39">
        <f>IF(выгрузка__22[[#This Row],[Дата регистрации]]="",0,1)</f>
        <v>0</v>
      </c>
      <c r="S933" s="39">
        <f>IF(ISNA(VLOOKUP(выгрузка__22[[#This Row],[ЛС дилера]],'дилеры участники'!A:A,1,0)),0,1)</f>
        <v>1</v>
      </c>
      <c r="T9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3" s="39">
        <f>IF(T933=1,IF(выгрузка__22[[#This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33" s="39" t="s">
        <v>1893</v>
      </c>
      <c r="X9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3" s="48">
        <f>IF(выгрузка__22[[#This Row],[Дата блокировки]]&lt;&gt;"",1,0)</f>
        <v>1</v>
      </c>
    </row>
    <row r="934" spans="1:25" x14ac:dyDescent="0.25">
      <c r="A934" s="30">
        <v>41562.844108796293</v>
      </c>
      <c r="B934" s="46">
        <v>915325</v>
      </c>
      <c r="C934" s="33">
        <v>8550620</v>
      </c>
      <c r="D934" s="30"/>
      <c r="E934" s="33">
        <f>IF(выгрузка__22[[#This Row],[Дата активации]]&lt;&gt;"",MONTH(выгрузка__22[[#This Row],[Дата активации]]),0)</f>
        <v>0</v>
      </c>
      <c r="F934" s="30"/>
      <c r="G934" s="33">
        <v>64616</v>
      </c>
      <c r="H934" s="33" t="s">
        <v>10</v>
      </c>
      <c r="I934" s="39" t="s">
        <v>1927</v>
      </c>
      <c r="J934" s="33" t="s">
        <v>1930</v>
      </c>
      <c r="K934" s="33">
        <v>700</v>
      </c>
      <c r="L934" s="33"/>
      <c r="M934" s="33">
        <v>700</v>
      </c>
      <c r="N934" s="33" t="s">
        <v>1864</v>
      </c>
      <c r="O934" s="30">
        <v>41760</v>
      </c>
      <c r="P934" s="39" t="s">
        <v>40</v>
      </c>
      <c r="Q9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4" s="39">
        <f>IF(выгрузка__22[[#This Row],[Дата регистрации]]="",0,1)</f>
        <v>0</v>
      </c>
      <c r="S934" s="39">
        <f>IF(ISNA(VLOOKUP(выгрузка__22[[#This Row],[ЛС дилера]],'дилеры участники'!A:A,1,0)),0,1)</f>
        <v>1</v>
      </c>
      <c r="T9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4" s="39">
        <f>IF(T934=1,IF(выгрузка__22[[#This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34" s="39" t="s">
        <v>1893</v>
      </c>
      <c r="X9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4" s="48">
        <f>IF(выгрузка__22[[#This Row],[Дата блокировки]]&lt;&gt;"",1,0)</f>
        <v>1</v>
      </c>
    </row>
    <row r="935" spans="1:25" x14ac:dyDescent="0.25">
      <c r="A935" s="30">
        <v>41562.841261574074</v>
      </c>
      <c r="B935" s="46">
        <v>916531</v>
      </c>
      <c r="C935" s="33">
        <v>8550620</v>
      </c>
      <c r="D935" s="30"/>
      <c r="E935" s="33">
        <f>IF(выгрузка__22[[#This Row],[Дата активации]]&lt;&gt;"",MONTH(выгрузка__22[[#This Row],[Дата активации]]),0)</f>
        <v>0</v>
      </c>
      <c r="F935" s="30"/>
      <c r="G935" s="33">
        <v>64616</v>
      </c>
      <c r="H935" s="33" t="s">
        <v>10</v>
      </c>
      <c r="I935" s="39" t="s">
        <v>1927</v>
      </c>
      <c r="J935" s="33" t="s">
        <v>1930</v>
      </c>
      <c r="K935" s="33">
        <v>700</v>
      </c>
      <c r="L935" s="33"/>
      <c r="M935" s="33">
        <v>700</v>
      </c>
      <c r="N935" s="33" t="s">
        <v>1864</v>
      </c>
      <c r="O935" s="30">
        <v>41760</v>
      </c>
      <c r="P935" s="39" t="s">
        <v>40</v>
      </c>
      <c r="Q9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5" s="39">
        <f>IF(выгрузка__22[[#This Row],[Дата регистрации]]="",0,1)</f>
        <v>0</v>
      </c>
      <c r="S935" s="39">
        <f>IF(ISNA(VLOOKUP(выгрузка__22[[#This Row],[ЛС дилера]],'дилеры участники'!A:A,1,0)),0,1)</f>
        <v>1</v>
      </c>
      <c r="T9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5" s="39">
        <f>IF(T935=1,IF(выгрузка__22[[#This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35" s="39" t="s">
        <v>1893</v>
      </c>
      <c r="X9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5" s="48">
        <f>IF(выгрузка__22[[#This Row],[Дата блокировки]]&lt;&gt;"",1,0)</f>
        <v>1</v>
      </c>
    </row>
    <row r="936" spans="1:25" x14ac:dyDescent="0.25">
      <c r="A936" s="30">
        <v>41562.843136574076</v>
      </c>
      <c r="B936" s="46">
        <v>916531</v>
      </c>
      <c r="C936" s="33">
        <v>8550620</v>
      </c>
      <c r="D936" s="30"/>
      <c r="E936" s="33">
        <f>IF(выгрузка__22[[#This Row],[Дата активации]]&lt;&gt;"",MONTH(выгрузка__22[[#This Row],[Дата активации]]),0)</f>
        <v>0</v>
      </c>
      <c r="F936" s="30"/>
      <c r="G936" s="33">
        <v>64616</v>
      </c>
      <c r="H936" s="33" t="s">
        <v>10</v>
      </c>
      <c r="I936" s="39" t="s">
        <v>1927</v>
      </c>
      <c r="J936" s="33" t="s">
        <v>1930</v>
      </c>
      <c r="K936" s="33">
        <v>700</v>
      </c>
      <c r="L936" s="33"/>
      <c r="M936" s="33">
        <v>700</v>
      </c>
      <c r="N936" s="33" t="s">
        <v>1864</v>
      </c>
      <c r="O936" s="30">
        <v>41760</v>
      </c>
      <c r="P936" s="39" t="s">
        <v>40</v>
      </c>
      <c r="Q9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6" s="39">
        <f>IF(выгрузка__22[[#This Row],[Дата регистрации]]="",0,1)</f>
        <v>0</v>
      </c>
      <c r="S936" s="39">
        <f>IF(ISNA(VLOOKUP(выгрузка__22[[#This Row],[ЛС дилера]],'дилеры участники'!A:A,1,0)),0,1)</f>
        <v>1</v>
      </c>
      <c r="T9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6" s="39">
        <f>IF(T936=1,IF(выгрузка__22[[#This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36" s="39" t="s">
        <v>1893</v>
      </c>
      <c r="X9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6" s="48">
        <f>IF(выгрузка__22[[#This Row],[Дата блокировки]]&lt;&gt;"",1,0)</f>
        <v>1</v>
      </c>
    </row>
    <row r="937" spans="1:25" x14ac:dyDescent="0.25">
      <c r="A937" s="30">
        <v>41562.855810185189</v>
      </c>
      <c r="B937" s="46">
        <v>916531</v>
      </c>
      <c r="C937" s="33">
        <v>8550620</v>
      </c>
      <c r="D937" s="30"/>
      <c r="E937" s="33">
        <f>IF(выгрузка__22[[#This Row],[Дата активации]]&lt;&gt;"",MONTH(выгрузка__22[[#This Row],[Дата активации]]),0)</f>
        <v>0</v>
      </c>
      <c r="F937" s="30"/>
      <c r="G937" s="33">
        <v>64616</v>
      </c>
      <c r="H937" s="33" t="s">
        <v>10</v>
      </c>
      <c r="I937" s="39" t="s">
        <v>1927</v>
      </c>
      <c r="J937" s="33" t="s">
        <v>1930</v>
      </c>
      <c r="K937" s="33">
        <v>700</v>
      </c>
      <c r="L937" s="33"/>
      <c r="M937" s="33">
        <v>700</v>
      </c>
      <c r="N937" s="33" t="s">
        <v>1864</v>
      </c>
      <c r="O937" s="30">
        <v>41760</v>
      </c>
      <c r="P937" s="39" t="s">
        <v>40</v>
      </c>
      <c r="Q9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37" s="39">
        <f>IF(выгрузка__22[[#This Row],[Дата регистрации]]="",0,1)</f>
        <v>0</v>
      </c>
      <c r="S937" s="39">
        <f>IF(ISNA(VLOOKUP(выгрузка__22[[#This Row],[ЛС дилера]],'дилеры участники'!A:A,1,0)),0,1)</f>
        <v>1</v>
      </c>
      <c r="T9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7" s="39">
        <f>IF(T937=1,IF(выгрузка__22[[#This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37" s="39" t="s">
        <v>1893</v>
      </c>
      <c r="X9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7" s="48">
        <f>IF(выгрузка__22[[#This Row],[Дата блокировки]]&lt;&gt;"",1,0)</f>
        <v>1</v>
      </c>
    </row>
    <row r="938" spans="1:25" x14ac:dyDescent="0.25">
      <c r="A938" s="30">
        <v>41556.608194444445</v>
      </c>
      <c r="B938" s="46">
        <v>910483</v>
      </c>
      <c r="C938" s="33">
        <v>1999559</v>
      </c>
      <c r="D938" s="30"/>
      <c r="E938" s="33">
        <f>IF(выгрузка__22[[#This Row],[Дата активации]]&lt;&gt;"",MONTH(выгрузка__22[[#This Row],[Дата активации]]),0)</f>
        <v>0</v>
      </c>
      <c r="F938" s="30">
        <v>41561.877650462964</v>
      </c>
      <c r="G938" s="33">
        <v>79956</v>
      </c>
      <c r="H938" s="33" t="s">
        <v>10</v>
      </c>
      <c r="I938" s="39" t="s">
        <v>1927</v>
      </c>
      <c r="J938" s="33" t="s">
        <v>1925</v>
      </c>
      <c r="K938" s="33">
        <v>30</v>
      </c>
      <c r="L938" s="33"/>
      <c r="M938" s="33">
        <v>30</v>
      </c>
      <c r="N938" s="33" t="s">
        <v>1864</v>
      </c>
      <c r="O938" s="30">
        <v>41764</v>
      </c>
      <c r="P938" s="39" t="s">
        <v>19</v>
      </c>
      <c r="Q9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38" s="39">
        <f>IF(выгрузка__22[[#This Row],[Дата регистрации]]="",0,1)</f>
        <v>1</v>
      </c>
      <c r="S938" s="39">
        <f>IF(ISNA(VLOOKUP(выгрузка__22[[#This Row],[ЛС дилера]],'дилеры участники'!A:A,1,0)),0,1)</f>
        <v>1</v>
      </c>
      <c r="T9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8" s="39">
        <f>IF(T938=1,IF(выгрузка__22[[#This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38" s="39" t="s">
        <v>1891</v>
      </c>
      <c r="X9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8" s="48">
        <f>IF(выгрузка__22[[#This Row],[Дата блокировки]]&lt;&gt;"",1,0)</f>
        <v>1</v>
      </c>
    </row>
    <row r="939" spans="1:25" x14ac:dyDescent="0.25">
      <c r="A939" s="30">
        <v>41548.718715277777</v>
      </c>
      <c r="B939" s="46">
        <v>916511</v>
      </c>
      <c r="C939" s="33">
        <v>8566012</v>
      </c>
      <c r="D939" s="30"/>
      <c r="E939" s="33">
        <f>IF(выгрузка__22[[#This Row],[Дата активации]]&lt;&gt;"",MONTH(выгрузка__22[[#This Row],[Дата активации]]),0)</f>
        <v>0</v>
      </c>
      <c r="F939" s="30"/>
      <c r="G939" s="33">
        <v>64616</v>
      </c>
      <c r="H939" s="33" t="s">
        <v>10</v>
      </c>
      <c r="I939" s="39" t="s">
        <v>1927</v>
      </c>
      <c r="J939" s="33" t="s">
        <v>1925</v>
      </c>
      <c r="K939" s="33">
        <v>30</v>
      </c>
      <c r="L939" s="33"/>
      <c r="M939" s="33">
        <v>30</v>
      </c>
      <c r="N939" s="33" t="s">
        <v>1864</v>
      </c>
      <c r="O939" s="30">
        <v>41768</v>
      </c>
      <c r="P939" s="39" t="s">
        <v>19</v>
      </c>
      <c r="Q9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39" s="39">
        <f>IF(выгрузка__22[[#This Row],[Дата регистрации]]="",0,1)</f>
        <v>0</v>
      </c>
      <c r="S939" s="39">
        <f>IF(ISNA(VLOOKUP(выгрузка__22[[#This Row],[ЛС дилера]],'дилеры участники'!A:A,1,0)),0,1)</f>
        <v>1</v>
      </c>
      <c r="T9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39" s="39">
        <f>IF(T939=1,IF(выгрузка__22[[#This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39" s="39" t="s">
        <v>1891</v>
      </c>
      <c r="X9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39" s="48">
        <f>IF(выгрузка__22[[#This Row],[Дата блокировки]]&lt;&gt;"",1,0)</f>
        <v>1</v>
      </c>
    </row>
    <row r="940" spans="1:25" x14ac:dyDescent="0.25">
      <c r="A940" s="30">
        <v>41548.673993055556</v>
      </c>
      <c r="B940" s="46">
        <v>910457</v>
      </c>
      <c r="C940" s="33">
        <v>8502859</v>
      </c>
      <c r="D940" s="30"/>
      <c r="E940" s="33">
        <f>IF(выгрузка__22[[#This Row],[Дата активации]]&lt;&gt;"",MONTH(выгрузка__22[[#This Row],[Дата активации]]),0)</f>
        <v>0</v>
      </c>
      <c r="F940" s="30"/>
      <c r="G940" s="33">
        <v>79956</v>
      </c>
      <c r="H940" s="33" t="s">
        <v>10</v>
      </c>
      <c r="I940" s="39" t="s">
        <v>1927</v>
      </c>
      <c r="J940" s="33" t="s">
        <v>1931</v>
      </c>
      <c r="K940" s="33">
        <v>30</v>
      </c>
      <c r="L940" s="33"/>
      <c r="M940" s="33">
        <v>30</v>
      </c>
      <c r="N940" s="33" t="s">
        <v>1864</v>
      </c>
      <c r="O940" s="30">
        <v>41769</v>
      </c>
      <c r="P940" s="39" t="s">
        <v>30</v>
      </c>
      <c r="Q9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0" s="39">
        <f>IF(выгрузка__22[[#This Row],[Дата регистрации]]="",0,1)</f>
        <v>0</v>
      </c>
      <c r="S940" s="39">
        <f>IF(ISNA(VLOOKUP(выгрузка__22[[#This Row],[ЛС дилера]],'дилеры участники'!A:A,1,0)),0,1)</f>
        <v>1</v>
      </c>
      <c r="T9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0" s="39">
        <f>IF(T940=1,IF(выгрузка__22[[#This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0" s="39" t="s">
        <v>1892</v>
      </c>
      <c r="X9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0" s="48">
        <f>IF(выгрузка__22[[#This Row],[Дата блокировки]]&lt;&gt;"",1,0)</f>
        <v>1</v>
      </c>
    </row>
    <row r="941" spans="1:25" x14ac:dyDescent="0.25">
      <c r="A941" s="30">
        <v>41554.503275462965</v>
      </c>
      <c r="B941" s="46">
        <v>910488</v>
      </c>
      <c r="C941" s="33">
        <v>8550145</v>
      </c>
      <c r="D941" s="30"/>
      <c r="E941" s="33">
        <f>IF(выгрузка__22[[#This Row],[Дата активации]]&lt;&gt;"",MONTH(выгрузка__22[[#This Row],[Дата активации]]),0)</f>
        <v>0</v>
      </c>
      <c r="F941" s="30">
        <v>41553.820034722223</v>
      </c>
      <c r="G941" s="33">
        <v>64626</v>
      </c>
      <c r="H941" s="33" t="s">
        <v>10</v>
      </c>
      <c r="I941" s="39" t="s">
        <v>1927</v>
      </c>
      <c r="J941" s="33" t="s">
        <v>1931</v>
      </c>
      <c r="K941" s="33">
        <v>50</v>
      </c>
      <c r="L941" s="33"/>
      <c r="M941" s="33">
        <v>50</v>
      </c>
      <c r="N941" s="33" t="s">
        <v>1864</v>
      </c>
      <c r="O941" s="30">
        <v>41770</v>
      </c>
      <c r="P941" s="39" t="s">
        <v>30</v>
      </c>
      <c r="Q9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1" s="39">
        <f>IF(выгрузка__22[[#This Row],[Дата регистрации]]="",0,1)</f>
        <v>1</v>
      </c>
      <c r="S941" s="39">
        <f>IF(ISNA(VLOOKUP(выгрузка__22[[#This Row],[ЛС дилера]],'дилеры участники'!A:A,1,0)),0,1)</f>
        <v>0</v>
      </c>
      <c r="T9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1" s="39">
        <f>IF(T941=1,IF(выгрузка__22[[#This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1" s="39" t="s">
        <v>1892</v>
      </c>
      <c r="X9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1" s="48">
        <f>IF(выгрузка__22[[#This Row],[Дата блокировки]]&lt;&gt;"",1,0)</f>
        <v>1</v>
      </c>
    </row>
    <row r="942" spans="1:25" x14ac:dyDescent="0.25">
      <c r="A942" s="30">
        <v>41554.503483796296</v>
      </c>
      <c r="B942" s="46">
        <v>910488</v>
      </c>
      <c r="C942" s="33">
        <v>8550145</v>
      </c>
      <c r="D942" s="30"/>
      <c r="E942" s="33">
        <f>IF(выгрузка__22[[#This Row],[Дата активации]]&lt;&gt;"",MONTH(выгрузка__22[[#This Row],[Дата активации]]),0)</f>
        <v>0</v>
      </c>
      <c r="F942" s="30">
        <v>41553.820034722223</v>
      </c>
      <c r="G942" s="33">
        <v>64626</v>
      </c>
      <c r="H942" s="33" t="s">
        <v>10</v>
      </c>
      <c r="I942" s="39" t="s">
        <v>1927</v>
      </c>
      <c r="J942" s="33" t="s">
        <v>1931</v>
      </c>
      <c r="K942" s="33">
        <v>50</v>
      </c>
      <c r="L942" s="33"/>
      <c r="M942" s="33">
        <v>50</v>
      </c>
      <c r="N942" s="33" t="s">
        <v>1864</v>
      </c>
      <c r="O942" s="30">
        <v>41770</v>
      </c>
      <c r="P942" s="39" t="s">
        <v>30</v>
      </c>
      <c r="Q9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2" s="39">
        <f>IF(выгрузка__22[[#This Row],[Дата регистрации]]="",0,1)</f>
        <v>1</v>
      </c>
      <c r="S942" s="39">
        <f>IF(ISNA(VLOOKUP(выгрузка__22[[#This Row],[ЛС дилера]],'дилеры участники'!A:A,1,0)),0,1)</f>
        <v>0</v>
      </c>
      <c r="T9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2" s="39">
        <f>IF(T942=1,IF(выгрузка__22[[#This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2" s="39" t="s">
        <v>1892</v>
      </c>
      <c r="X9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2" s="48">
        <f>IF(выгрузка__22[[#This Row],[Дата блокировки]]&lt;&gt;"",1,0)</f>
        <v>1</v>
      </c>
    </row>
    <row r="943" spans="1:25" x14ac:dyDescent="0.25">
      <c r="A943" s="30">
        <v>41556.746238425927</v>
      </c>
      <c r="B943" s="46">
        <v>916366</v>
      </c>
      <c r="C943" s="33">
        <v>8502571</v>
      </c>
      <c r="D943" s="30"/>
      <c r="E943" s="33">
        <f>IF(выгрузка__22[[#This Row],[Дата активации]]&lt;&gt;"",MONTH(выгрузка__22[[#This Row],[Дата активации]]),0)</f>
        <v>0</v>
      </c>
      <c r="F943" s="30"/>
      <c r="G943" s="33">
        <v>73902</v>
      </c>
      <c r="H943" s="33" t="s">
        <v>10</v>
      </c>
      <c r="I943" s="39" t="s">
        <v>1927</v>
      </c>
      <c r="J943" s="33" t="s">
        <v>1928</v>
      </c>
      <c r="K943" s="33">
        <v>30</v>
      </c>
      <c r="L943" s="33"/>
      <c r="M943" s="33">
        <v>30</v>
      </c>
      <c r="N943" s="33" t="s">
        <v>1864</v>
      </c>
      <c r="O943" s="30">
        <v>41776</v>
      </c>
      <c r="P943" s="39" t="s">
        <v>1882</v>
      </c>
      <c r="Q9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3" s="39">
        <f>IF(выгрузка__22[[#This Row],[Дата регистрации]]="",0,1)</f>
        <v>0</v>
      </c>
      <c r="S943" s="39">
        <f>IF(ISNA(VLOOKUP(выгрузка__22[[#This Row],[ЛС дилера]],'дилеры участники'!A:A,1,0)),0,1)</f>
        <v>0</v>
      </c>
      <c r="T94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43" s="39">
        <f>IF(T943=1,IF(выгрузка__22[[#This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3" s="39" t="s">
        <v>1896</v>
      </c>
      <c r="X9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3" s="48">
        <f>IF(выгрузка__22[[#This Row],[Дата блокировки]]&lt;&gt;"",1,0)</f>
        <v>1</v>
      </c>
    </row>
    <row r="944" spans="1:25" x14ac:dyDescent="0.25">
      <c r="A944" s="30">
        <v>41556.746423611112</v>
      </c>
      <c r="B944" s="46">
        <v>916366</v>
      </c>
      <c r="C944" s="33">
        <v>8502571</v>
      </c>
      <c r="D944" s="30"/>
      <c r="E944" s="33">
        <f>IF(выгрузка__22[[#This Row],[Дата активации]]&lt;&gt;"",MONTH(выгрузка__22[[#This Row],[Дата активации]]),0)</f>
        <v>0</v>
      </c>
      <c r="F944" s="30"/>
      <c r="G944" s="33">
        <v>73902</v>
      </c>
      <c r="H944" s="33" t="s">
        <v>10</v>
      </c>
      <c r="I944" s="39" t="s">
        <v>1927</v>
      </c>
      <c r="J944" s="33" t="s">
        <v>1928</v>
      </c>
      <c r="K944" s="33">
        <v>30</v>
      </c>
      <c r="L944" s="33">
        <v>0</v>
      </c>
      <c r="M944" s="33">
        <v>30</v>
      </c>
      <c r="N944" s="33" t="s">
        <v>1864</v>
      </c>
      <c r="O944" s="30">
        <v>41776</v>
      </c>
      <c r="P944" s="39" t="s">
        <v>1882</v>
      </c>
      <c r="Q9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4" s="39">
        <f>IF(выгрузка__22[[#This Row],[Дата регистрации]]="",0,1)</f>
        <v>0</v>
      </c>
      <c r="S944" s="39">
        <f>IF(ISNA(VLOOKUP(выгрузка__22[[#This Row],[ЛС дилера]],'дилеры участники'!A:A,1,0)),0,1)</f>
        <v>0</v>
      </c>
      <c r="T94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44" s="39">
        <f>IF(T944=1,IF(выгрузка__22[[#This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4" s="39" t="s">
        <v>1896</v>
      </c>
      <c r="X9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4" s="48">
        <f>IF(выгрузка__22[[#This Row],[Дата блокировки]]&lt;&gt;"",1,0)</f>
        <v>1</v>
      </c>
    </row>
    <row r="945" spans="1:25" x14ac:dyDescent="0.25">
      <c r="A945" s="30">
        <v>41560.437314814815</v>
      </c>
      <c r="B945" s="46">
        <v>916985</v>
      </c>
      <c r="C945" s="33">
        <v>8500778</v>
      </c>
      <c r="D945" s="30"/>
      <c r="E945" s="33">
        <f>IF(выгрузка__22[[#This Row],[Дата активации]]&lt;&gt;"",MONTH(выгрузка__22[[#This Row],[Дата активации]]),0)</f>
        <v>0</v>
      </c>
      <c r="F945" s="30"/>
      <c r="G945" s="33">
        <v>79956</v>
      </c>
      <c r="H945" s="33" t="s">
        <v>10</v>
      </c>
      <c r="I945" s="39" t="s">
        <v>1940</v>
      </c>
      <c r="J945" s="33" t="s">
        <v>1925</v>
      </c>
      <c r="K945" s="33">
        <v>30</v>
      </c>
      <c r="L945" s="33"/>
      <c r="M945" s="33">
        <v>30</v>
      </c>
      <c r="N945" s="33" t="s">
        <v>1864</v>
      </c>
      <c r="O945" s="30">
        <v>41776</v>
      </c>
      <c r="P945" s="39" t="s">
        <v>19</v>
      </c>
      <c r="Q9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5" s="39">
        <f>IF(выгрузка__22[[#This Row],[Дата регистрации]]="",0,1)</f>
        <v>0</v>
      </c>
      <c r="S945" s="39">
        <f>IF(ISNA(VLOOKUP(выгрузка__22[[#This Row],[ЛС дилера]],'дилеры участники'!A:A,1,0)),0,1)</f>
        <v>1</v>
      </c>
      <c r="T9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5" s="39">
        <f>IF(T945=1,IF(выгрузка__22[[#This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5" s="39" t="s">
        <v>1891</v>
      </c>
      <c r="X9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5" s="48">
        <f>IF(выгрузка__22[[#This Row],[Дата блокировки]]&lt;&gt;"",1,0)</f>
        <v>1</v>
      </c>
    </row>
    <row r="946" spans="1:25" x14ac:dyDescent="0.25">
      <c r="A946" s="30">
        <v>41560.437627314815</v>
      </c>
      <c r="B946" s="46">
        <v>916985</v>
      </c>
      <c r="C946" s="33">
        <v>8500778</v>
      </c>
      <c r="D946" s="30"/>
      <c r="E946" s="33">
        <f>IF(выгрузка__22[[#This Row],[Дата активации]]&lt;&gt;"",MONTH(выгрузка__22[[#This Row],[Дата активации]]),0)</f>
        <v>0</v>
      </c>
      <c r="F946" s="30"/>
      <c r="G946" s="33">
        <v>79956</v>
      </c>
      <c r="H946" s="33" t="s">
        <v>10</v>
      </c>
      <c r="I946" s="39" t="s">
        <v>1940</v>
      </c>
      <c r="J946" s="33" t="s">
        <v>1925</v>
      </c>
      <c r="K946" s="33">
        <v>30</v>
      </c>
      <c r="L946" s="33"/>
      <c r="M946" s="33">
        <v>30</v>
      </c>
      <c r="N946" s="33" t="s">
        <v>1864</v>
      </c>
      <c r="O946" s="30">
        <v>41776</v>
      </c>
      <c r="P946" s="39" t="s">
        <v>19</v>
      </c>
      <c r="Q9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6" s="39">
        <f>IF(выгрузка__22[[#This Row],[Дата регистрации]]="",0,1)</f>
        <v>0</v>
      </c>
      <c r="S946" s="39">
        <f>IF(ISNA(VLOOKUP(выгрузка__22[[#This Row],[ЛС дилера]],'дилеры участники'!A:A,1,0)),0,1)</f>
        <v>1</v>
      </c>
      <c r="T9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6" s="39">
        <f>IF(T946=1,IF(выгрузка__22[[#This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6" s="39" t="s">
        <v>1891</v>
      </c>
      <c r="X9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6" s="48">
        <f>IF(выгрузка__22[[#This Row],[Дата блокировки]]&lt;&gt;"",1,0)</f>
        <v>1</v>
      </c>
    </row>
    <row r="947" spans="1:25" x14ac:dyDescent="0.25">
      <c r="A947" s="30">
        <v>41559.509166666663</v>
      </c>
      <c r="B947" s="46">
        <v>916512</v>
      </c>
      <c r="C947" s="33">
        <v>1996451</v>
      </c>
      <c r="D947" s="30"/>
      <c r="E947" s="33">
        <f>IF(выгрузка__22[[#This Row],[Дата активации]]&lt;&gt;"",MONTH(выгрузка__22[[#This Row],[Дата активации]]),0)</f>
        <v>0</v>
      </c>
      <c r="F947" s="30"/>
      <c r="G947" s="33">
        <v>64616</v>
      </c>
      <c r="H947" s="33" t="s">
        <v>10</v>
      </c>
      <c r="I947" s="39" t="s">
        <v>1927</v>
      </c>
      <c r="J947" s="33" t="s">
        <v>1931</v>
      </c>
      <c r="K947" s="33">
        <v>30</v>
      </c>
      <c r="L947" s="33"/>
      <c r="M947" s="33">
        <v>30</v>
      </c>
      <c r="N947" s="33" t="s">
        <v>1864</v>
      </c>
      <c r="O947" s="30">
        <v>41780</v>
      </c>
      <c r="P947" s="39" t="s">
        <v>30</v>
      </c>
      <c r="Q9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7" s="39">
        <f>IF(выгрузка__22[[#This Row],[Дата регистрации]]="",0,1)</f>
        <v>0</v>
      </c>
      <c r="S947" s="39">
        <f>IF(ISNA(VLOOKUP(выгрузка__22[[#This Row],[ЛС дилера]],'дилеры участники'!A:A,1,0)),0,1)</f>
        <v>1</v>
      </c>
      <c r="T9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7" s="39">
        <f>IF(T947=1,IF(выгрузка__22[[#This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7" s="39" t="s">
        <v>1892</v>
      </c>
      <c r="X9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7" s="48">
        <f>IF(выгрузка__22[[#This Row],[Дата блокировки]]&lt;&gt;"",1,0)</f>
        <v>1</v>
      </c>
    </row>
    <row r="948" spans="1:25" x14ac:dyDescent="0.25">
      <c r="A948" s="30">
        <v>41562.848553240743</v>
      </c>
      <c r="B948" s="46">
        <v>919100</v>
      </c>
      <c r="C948" s="33">
        <v>8562412</v>
      </c>
      <c r="D948" s="30"/>
      <c r="E948" s="33">
        <f>IF(выгрузка__22[[#This Row],[Дата активации]]&lt;&gt;"",MONTH(выгрузка__22[[#This Row],[Дата активации]]),0)</f>
        <v>0</v>
      </c>
      <c r="F948" s="30"/>
      <c r="G948" s="33">
        <v>79956</v>
      </c>
      <c r="H948" s="33" t="s">
        <v>10</v>
      </c>
      <c r="I948" s="39" t="s">
        <v>1927</v>
      </c>
      <c r="J948" s="33" t="s">
        <v>1931</v>
      </c>
      <c r="K948" s="33">
        <v>30</v>
      </c>
      <c r="L948" s="33"/>
      <c r="M948" s="33">
        <v>30</v>
      </c>
      <c r="N948" s="33" t="s">
        <v>1864</v>
      </c>
      <c r="O948" s="30">
        <v>41783</v>
      </c>
      <c r="P948" s="39" t="s">
        <v>30</v>
      </c>
      <c r="Q9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48" s="39">
        <f>IF(выгрузка__22[[#This Row],[Дата регистрации]]="",0,1)</f>
        <v>0</v>
      </c>
      <c r="S948" s="39">
        <f>IF(ISNA(VLOOKUP(выгрузка__22[[#This Row],[ЛС дилера]],'дилеры участники'!A:A,1,0)),0,1)</f>
        <v>1</v>
      </c>
      <c r="T9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8" s="39">
        <f>IF(T948=1,IF(выгрузка__22[[#This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8" s="39" t="s">
        <v>1892</v>
      </c>
      <c r="X9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8" s="48">
        <f>IF(выгрузка__22[[#This Row],[Дата блокировки]]&lt;&gt;"",1,0)</f>
        <v>1</v>
      </c>
    </row>
    <row r="949" spans="1:25" x14ac:dyDescent="0.25">
      <c r="A949" s="30">
        <v>41561.533692129633</v>
      </c>
      <c r="B949" s="46">
        <v>915339</v>
      </c>
      <c r="C949" s="33">
        <v>8566007</v>
      </c>
      <c r="D949" s="30"/>
      <c r="E949" s="33">
        <f>IF(выгрузка__22[[#This Row],[Дата активации]]&lt;&gt;"",MONTH(выгрузка__22[[#This Row],[Дата активации]]),0)</f>
        <v>0</v>
      </c>
      <c r="F949" s="30"/>
      <c r="G949" s="33">
        <v>64626</v>
      </c>
      <c r="H949" s="33" t="s">
        <v>10</v>
      </c>
      <c r="I949" s="39" t="s">
        <v>1927</v>
      </c>
      <c r="J949" s="33" t="s">
        <v>1925</v>
      </c>
      <c r="K949" s="33">
        <v>30</v>
      </c>
      <c r="L949" s="33"/>
      <c r="M949" s="33">
        <v>30</v>
      </c>
      <c r="N949" s="33" t="s">
        <v>1864</v>
      </c>
      <c r="O949" s="30">
        <v>41786</v>
      </c>
      <c r="P949" s="39" t="s">
        <v>19</v>
      </c>
      <c r="Q9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49" s="39">
        <f>IF(выгрузка__22[[#This Row],[Дата регистрации]]="",0,1)</f>
        <v>0</v>
      </c>
      <c r="S949" s="39">
        <f>IF(ISNA(VLOOKUP(выгрузка__22[[#This Row],[ЛС дилера]],'дилеры участники'!A:A,1,0)),0,1)</f>
        <v>0</v>
      </c>
      <c r="T9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49" s="39">
        <f>IF(T949=1,IF(выгрузка__22[[#This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49" s="39" t="s">
        <v>1891</v>
      </c>
      <c r="X9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49" s="48">
        <f>IF(выгрузка__22[[#This Row],[Дата блокировки]]&lt;&gt;"",1,0)</f>
        <v>1</v>
      </c>
    </row>
    <row r="950" spans="1:25" x14ac:dyDescent="0.25">
      <c r="A950" s="30">
        <v>41561.534814814811</v>
      </c>
      <c r="B950" s="46">
        <v>915339</v>
      </c>
      <c r="C950" s="33">
        <v>8566007</v>
      </c>
      <c r="D950" s="30"/>
      <c r="E950" s="33">
        <f>IF(выгрузка__22[[#This Row],[Дата активации]]&lt;&gt;"",MONTH(выгрузка__22[[#This Row],[Дата активации]]),0)</f>
        <v>0</v>
      </c>
      <c r="F950" s="30"/>
      <c r="G950" s="33">
        <v>64626</v>
      </c>
      <c r="H950" s="33" t="s">
        <v>10</v>
      </c>
      <c r="I950" s="39" t="s">
        <v>1927</v>
      </c>
      <c r="J950" s="33" t="s">
        <v>1925</v>
      </c>
      <c r="K950" s="33">
        <v>30</v>
      </c>
      <c r="L950" s="33"/>
      <c r="M950" s="33">
        <v>30</v>
      </c>
      <c r="N950" s="33" t="s">
        <v>1864</v>
      </c>
      <c r="O950" s="30">
        <v>41786</v>
      </c>
      <c r="P950" s="39" t="s">
        <v>19</v>
      </c>
      <c r="Q9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50" s="39">
        <f>IF(выгрузка__22[[#This Row],[Дата регистрации]]="",0,1)</f>
        <v>0</v>
      </c>
      <c r="S950" s="39">
        <f>IF(ISNA(VLOOKUP(выгрузка__22[[#This Row],[ЛС дилера]],'дилеры участники'!A:A,1,0)),0,1)</f>
        <v>0</v>
      </c>
      <c r="T9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0" s="39">
        <f>IF(T950=1,IF(выгрузка__22[[#This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0" s="39" t="s">
        <v>1891</v>
      </c>
      <c r="X9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0" s="48">
        <f>IF(выгрузка__22[[#This Row],[Дата блокировки]]&lt;&gt;"",1,0)</f>
        <v>1</v>
      </c>
    </row>
    <row r="951" spans="1:25" x14ac:dyDescent="0.25">
      <c r="A951" s="30">
        <v>41561.535532407404</v>
      </c>
      <c r="B951" s="46">
        <v>915339</v>
      </c>
      <c r="C951" s="33">
        <v>8566007</v>
      </c>
      <c r="D951" s="30"/>
      <c r="E951" s="33">
        <f>IF(выгрузка__22[[#This Row],[Дата активации]]&lt;&gt;"",MONTH(выгрузка__22[[#This Row],[Дата активации]]),0)</f>
        <v>0</v>
      </c>
      <c r="F951" s="30"/>
      <c r="G951" s="33">
        <v>64626</v>
      </c>
      <c r="H951" s="33" t="s">
        <v>10</v>
      </c>
      <c r="I951" s="39" t="s">
        <v>1927</v>
      </c>
      <c r="J951" s="33" t="s">
        <v>1925</v>
      </c>
      <c r="K951" s="33">
        <v>30</v>
      </c>
      <c r="L951" s="33"/>
      <c r="M951" s="33">
        <v>30</v>
      </c>
      <c r="N951" s="33" t="s">
        <v>1864</v>
      </c>
      <c r="O951" s="30">
        <v>41786</v>
      </c>
      <c r="P951" s="39" t="s">
        <v>19</v>
      </c>
      <c r="Q9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51" s="39">
        <f>IF(выгрузка__22[[#This Row],[Дата регистрации]]="",0,1)</f>
        <v>0</v>
      </c>
      <c r="S951" s="39">
        <f>IF(ISNA(VLOOKUP(выгрузка__22[[#This Row],[ЛС дилера]],'дилеры участники'!A:A,1,0)),0,1)</f>
        <v>0</v>
      </c>
      <c r="T9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1" s="39">
        <f>IF(T951=1,IF(выгрузка__22[[#This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1" s="39" t="s">
        <v>1891</v>
      </c>
      <c r="X9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1" s="48">
        <f>IF(выгрузка__22[[#This Row],[Дата блокировки]]&lt;&gt;"",1,0)</f>
        <v>1</v>
      </c>
    </row>
    <row r="952" spans="1:25" x14ac:dyDescent="0.25">
      <c r="A952" s="30">
        <v>41561.547789351855</v>
      </c>
      <c r="B952" s="46">
        <v>915339</v>
      </c>
      <c r="C952" s="33">
        <v>8566007</v>
      </c>
      <c r="D952" s="30"/>
      <c r="E952" s="33">
        <f>IF(выгрузка__22[[#This Row],[Дата активации]]&lt;&gt;"",MONTH(выгрузка__22[[#This Row],[Дата активации]]),0)</f>
        <v>0</v>
      </c>
      <c r="F952" s="30"/>
      <c r="G952" s="33">
        <v>64626</v>
      </c>
      <c r="H952" s="33" t="s">
        <v>10</v>
      </c>
      <c r="I952" s="39" t="s">
        <v>1927</v>
      </c>
      <c r="J952" s="33" t="s">
        <v>1925</v>
      </c>
      <c r="K952" s="33">
        <v>30</v>
      </c>
      <c r="L952" s="33"/>
      <c r="M952" s="33">
        <v>30</v>
      </c>
      <c r="N952" s="33" t="s">
        <v>1864</v>
      </c>
      <c r="O952" s="30">
        <v>41786</v>
      </c>
      <c r="P952" s="39" t="s">
        <v>19</v>
      </c>
      <c r="Q9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52" s="39">
        <f>IF(выгрузка__22[[#This Row],[Дата регистрации]]="",0,1)</f>
        <v>0</v>
      </c>
      <c r="S952" s="39">
        <f>IF(ISNA(VLOOKUP(выгрузка__22[[#This Row],[ЛС дилера]],'дилеры участники'!A:A,1,0)),0,1)</f>
        <v>0</v>
      </c>
      <c r="T9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2" s="39">
        <f>IF(T952=1,IF(выгрузка__22[[#This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2" s="39" t="s">
        <v>1891</v>
      </c>
      <c r="X9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2" s="48">
        <f>IF(выгрузка__22[[#This Row],[Дата блокировки]]&lt;&gt;"",1,0)</f>
        <v>1</v>
      </c>
    </row>
    <row r="953" spans="1:25" x14ac:dyDescent="0.25">
      <c r="A953" s="30">
        <v>41559.416539351849</v>
      </c>
      <c r="B953" s="46">
        <v>916028</v>
      </c>
      <c r="C953" s="33">
        <v>8514878</v>
      </c>
      <c r="D953" s="30"/>
      <c r="E953" s="33">
        <f>IF(выгрузка__22[[#This Row],[Дата активации]]&lt;&gt;"",MONTH(выгрузка__22[[#This Row],[Дата активации]]),0)</f>
        <v>0</v>
      </c>
      <c r="F953" s="30">
        <v>41561.609780092593</v>
      </c>
      <c r="G953" s="33">
        <v>79956</v>
      </c>
      <c r="H953" s="33" t="s">
        <v>10</v>
      </c>
      <c r="I953" s="39" t="s">
        <v>1927</v>
      </c>
      <c r="J953" s="33" t="s">
        <v>1925</v>
      </c>
      <c r="K953" s="33">
        <v>30</v>
      </c>
      <c r="L953" s="33"/>
      <c r="M953" s="33">
        <v>30</v>
      </c>
      <c r="N953" s="33" t="s">
        <v>1864</v>
      </c>
      <c r="O953" s="30">
        <v>41791</v>
      </c>
      <c r="P953" s="39" t="s">
        <v>19</v>
      </c>
      <c r="Q9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53" s="39">
        <f>IF(выгрузка__22[[#This Row],[Дата регистрации]]="",0,1)</f>
        <v>1</v>
      </c>
      <c r="S953" s="39">
        <f>IF(ISNA(VLOOKUP(выгрузка__22[[#This Row],[ЛС дилера]],'дилеры участники'!A:A,1,0)),0,1)</f>
        <v>1</v>
      </c>
      <c r="T9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3" s="39">
        <f>IF(T953=1,IF(выгрузка__22[[#This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3" s="39" t="s">
        <v>1891</v>
      </c>
      <c r="X9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3" s="48">
        <f>IF(выгрузка__22[[#This Row],[Дата блокировки]]&lt;&gt;"",1,0)</f>
        <v>1</v>
      </c>
    </row>
    <row r="954" spans="1:25" x14ac:dyDescent="0.25">
      <c r="A954" s="30">
        <v>41562.904432870368</v>
      </c>
      <c r="B954" s="46">
        <v>910460</v>
      </c>
      <c r="C954" s="33">
        <v>8520327</v>
      </c>
      <c r="D954" s="30"/>
      <c r="E954" s="33">
        <f>IF(выгрузка__22[[#This Row],[Дата активации]]&lt;&gt;"",MONTH(выгрузка__22[[#This Row],[Дата активации]]),0)</f>
        <v>0</v>
      </c>
      <c r="F954" s="30"/>
      <c r="G954" s="33">
        <v>64626</v>
      </c>
      <c r="H954" s="33" t="s">
        <v>10</v>
      </c>
      <c r="I954" s="39" t="s">
        <v>1927</v>
      </c>
      <c r="J954" s="33" t="s">
        <v>1925</v>
      </c>
      <c r="K954" s="33">
        <v>30</v>
      </c>
      <c r="L954" s="33"/>
      <c r="M954" s="33">
        <v>30</v>
      </c>
      <c r="N954" s="33" t="s">
        <v>1864</v>
      </c>
      <c r="O954" s="30">
        <v>41794</v>
      </c>
      <c r="P954" s="39" t="s">
        <v>19</v>
      </c>
      <c r="Q9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54" s="39">
        <f>IF(выгрузка__22[[#This Row],[Дата регистрации]]="",0,1)</f>
        <v>0</v>
      </c>
      <c r="S954" s="39">
        <f>IF(ISNA(VLOOKUP(выгрузка__22[[#This Row],[ЛС дилера]],'дилеры участники'!A:A,1,0)),0,1)</f>
        <v>0</v>
      </c>
      <c r="T9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4" s="39">
        <f>IF(T954=1,IF(выгрузка__22[[#This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4" s="39" t="s">
        <v>1891</v>
      </c>
      <c r="X9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4" s="48">
        <f>IF(выгрузка__22[[#This Row],[Дата блокировки]]&lt;&gt;"",1,0)</f>
        <v>1</v>
      </c>
    </row>
    <row r="955" spans="1:25" x14ac:dyDescent="0.25">
      <c r="A955" s="30">
        <v>41562.904641203706</v>
      </c>
      <c r="B955" s="46">
        <v>910460</v>
      </c>
      <c r="C955" s="33">
        <v>8520327</v>
      </c>
      <c r="D955" s="30"/>
      <c r="E955" s="33">
        <f>IF(выгрузка__22[[#This Row],[Дата активации]]&lt;&gt;"",MONTH(выгрузка__22[[#This Row],[Дата активации]]),0)</f>
        <v>0</v>
      </c>
      <c r="F955" s="30"/>
      <c r="G955" s="33">
        <v>64626</v>
      </c>
      <c r="H955" s="33" t="s">
        <v>10</v>
      </c>
      <c r="I955" s="39" t="s">
        <v>1927</v>
      </c>
      <c r="J955" s="33" t="s">
        <v>1925</v>
      </c>
      <c r="K955" s="33">
        <v>30</v>
      </c>
      <c r="L955" s="33"/>
      <c r="M955" s="33">
        <v>30</v>
      </c>
      <c r="N955" s="33" t="s">
        <v>1864</v>
      </c>
      <c r="O955" s="30">
        <v>41794</v>
      </c>
      <c r="P955" s="39" t="s">
        <v>19</v>
      </c>
      <c r="Q9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55" s="39">
        <f>IF(выгрузка__22[[#This Row],[Дата регистрации]]="",0,1)</f>
        <v>0</v>
      </c>
      <c r="S955" s="39">
        <f>IF(ISNA(VLOOKUP(выгрузка__22[[#This Row],[ЛС дилера]],'дилеры участники'!A:A,1,0)),0,1)</f>
        <v>0</v>
      </c>
      <c r="T9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5" s="39">
        <f>IF(T955=1,IF(выгрузка__22[[#This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5" s="39" t="s">
        <v>1891</v>
      </c>
      <c r="X9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5" s="48">
        <f>IF(выгрузка__22[[#This Row],[Дата блокировки]]&lt;&gt;"",1,0)</f>
        <v>1</v>
      </c>
    </row>
    <row r="956" spans="1:25" x14ac:dyDescent="0.25">
      <c r="A956" s="30">
        <v>41588.579710648148</v>
      </c>
      <c r="B956" s="46">
        <v>915319</v>
      </c>
      <c r="C956" s="33">
        <v>8554679</v>
      </c>
      <c r="D956" s="30"/>
      <c r="E956" s="33">
        <f>IF(выгрузка__22[[#This Row],[Дата активации]]&lt;&gt;"",MONTH(выгрузка__22[[#This Row],[Дата активации]]),0)</f>
        <v>0</v>
      </c>
      <c r="F956" s="30"/>
      <c r="G956" s="33">
        <v>64616</v>
      </c>
      <c r="H956" s="33" t="s">
        <v>10</v>
      </c>
      <c r="I956" s="39" t="s">
        <v>1927</v>
      </c>
      <c r="J956" s="33" t="s">
        <v>1929</v>
      </c>
      <c r="K956" s="33">
        <v>30</v>
      </c>
      <c r="L956" s="33"/>
      <c r="M956" s="33">
        <v>30</v>
      </c>
      <c r="N956" s="33" t="s">
        <v>1864</v>
      </c>
      <c r="O956" s="30">
        <v>41794</v>
      </c>
      <c r="P956" s="39" t="s">
        <v>14</v>
      </c>
      <c r="Q9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56" s="39">
        <f>IF(выгрузка__22[[#This Row],[Дата регистрации]]="",0,1)</f>
        <v>0</v>
      </c>
      <c r="S956" s="39">
        <f>IF(ISNA(VLOOKUP(выгрузка__22[[#This Row],[ЛС дилера]],'дилеры участники'!A:A,1,0)),0,1)</f>
        <v>1</v>
      </c>
      <c r="T9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6" s="39">
        <f>IF(T956=1,IF(выгрузка__22[[#This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6" s="39" t="s">
        <v>1894</v>
      </c>
      <c r="X9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6" s="48">
        <f>IF(выгрузка__22[[#This Row],[Дата блокировки]]&lt;&gt;"",1,0)</f>
        <v>1</v>
      </c>
    </row>
    <row r="957" spans="1:25" x14ac:dyDescent="0.25">
      <c r="A957" s="30">
        <v>41555.239606481482</v>
      </c>
      <c r="B957" s="46">
        <v>963978</v>
      </c>
      <c r="C957" s="33">
        <v>8520327</v>
      </c>
      <c r="D957" s="30"/>
      <c r="E957" s="33">
        <f>IF(выгрузка__22[[#This Row],[Дата активации]]&lt;&gt;"",MONTH(выгрузка__22[[#This Row],[Дата активации]]),0)</f>
        <v>0</v>
      </c>
      <c r="F957" s="30"/>
      <c r="G957" s="33">
        <v>64626</v>
      </c>
      <c r="H957" s="33" t="s">
        <v>10</v>
      </c>
      <c r="I957" s="39" t="s">
        <v>1927</v>
      </c>
      <c r="J957" s="33" t="s">
        <v>1925</v>
      </c>
      <c r="K957" s="33">
        <v>30</v>
      </c>
      <c r="L957" s="33"/>
      <c r="M957" s="33">
        <v>30</v>
      </c>
      <c r="N957" s="33" t="s">
        <v>1864</v>
      </c>
      <c r="O957" s="30">
        <v>41794</v>
      </c>
      <c r="P957" s="39" t="s">
        <v>19</v>
      </c>
      <c r="Q9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57" s="39">
        <f>IF(выгрузка__22[[#This Row],[Дата регистрации]]="",0,1)</f>
        <v>0</v>
      </c>
      <c r="S957" s="39">
        <f>IF(ISNA(VLOOKUP(выгрузка__22[[#This Row],[ЛС дилера]],'дилеры участники'!A:A,1,0)),0,1)</f>
        <v>0</v>
      </c>
      <c r="T9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7" s="39">
        <f>IF(T957=1,IF(выгрузка__22[[#This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7" s="39" t="s">
        <v>1891</v>
      </c>
      <c r="X9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7" s="48">
        <f>IF(выгрузка__22[[#This Row],[Дата блокировки]]&lt;&gt;"",1,0)</f>
        <v>1</v>
      </c>
    </row>
    <row r="958" spans="1:25" x14ac:dyDescent="0.25">
      <c r="A958" s="30">
        <v>41561.389247685183</v>
      </c>
      <c r="B958" s="46">
        <v>963978</v>
      </c>
      <c r="C958" s="33">
        <v>8520327</v>
      </c>
      <c r="D958" s="30"/>
      <c r="E958" s="33">
        <f>IF(выгрузка__22[[#This Row],[Дата активации]]&lt;&gt;"",MONTH(выгрузка__22[[#This Row],[Дата активации]]),0)</f>
        <v>0</v>
      </c>
      <c r="F958" s="30"/>
      <c r="G958" s="33">
        <v>64626</v>
      </c>
      <c r="H958" s="33" t="s">
        <v>10</v>
      </c>
      <c r="I958" s="39" t="s">
        <v>1927</v>
      </c>
      <c r="J958" s="33" t="s">
        <v>1925</v>
      </c>
      <c r="K958" s="33">
        <v>30</v>
      </c>
      <c r="L958" s="33"/>
      <c r="M958" s="33">
        <v>30</v>
      </c>
      <c r="N958" s="33" t="s">
        <v>1864</v>
      </c>
      <c r="O958" s="30">
        <v>41794</v>
      </c>
      <c r="P958" s="39" t="s">
        <v>19</v>
      </c>
      <c r="Q9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58" s="39">
        <f>IF(выгрузка__22[[#This Row],[Дата регистрации]]="",0,1)</f>
        <v>0</v>
      </c>
      <c r="S958" s="39">
        <f>IF(ISNA(VLOOKUP(выгрузка__22[[#This Row],[ЛС дилера]],'дилеры участники'!A:A,1,0)),0,1)</f>
        <v>0</v>
      </c>
      <c r="T9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8" s="39">
        <f>IF(T958=1,IF(выгрузка__22[[#This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8" s="39" t="s">
        <v>1891</v>
      </c>
      <c r="X9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8" s="48">
        <f>IF(выгрузка__22[[#This Row],[Дата блокировки]]&lt;&gt;"",1,0)</f>
        <v>1</v>
      </c>
    </row>
    <row r="959" spans="1:25" x14ac:dyDescent="0.25">
      <c r="A959" s="30">
        <v>41561.389560185184</v>
      </c>
      <c r="B959" s="46">
        <v>963978</v>
      </c>
      <c r="C959" s="33">
        <v>8520327</v>
      </c>
      <c r="D959" s="30"/>
      <c r="E959" s="33">
        <f>IF(выгрузка__22[[#This Row],[Дата активации]]&lt;&gt;"",MONTH(выгрузка__22[[#This Row],[Дата активации]]),0)</f>
        <v>0</v>
      </c>
      <c r="F959" s="30"/>
      <c r="G959" s="33">
        <v>64626</v>
      </c>
      <c r="H959" s="33" t="s">
        <v>10</v>
      </c>
      <c r="I959" s="39" t="s">
        <v>1927</v>
      </c>
      <c r="J959" s="33" t="s">
        <v>1925</v>
      </c>
      <c r="K959" s="33">
        <v>30</v>
      </c>
      <c r="L959" s="33"/>
      <c r="M959" s="33">
        <v>30</v>
      </c>
      <c r="N959" s="33" t="s">
        <v>1864</v>
      </c>
      <c r="O959" s="30">
        <v>41794</v>
      </c>
      <c r="P959" s="39" t="s">
        <v>19</v>
      </c>
      <c r="Q9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59" s="39">
        <f>IF(выгрузка__22[[#This Row],[Дата регистрации]]="",0,1)</f>
        <v>0</v>
      </c>
      <c r="S959" s="39">
        <f>IF(ISNA(VLOOKUP(выгрузка__22[[#This Row],[ЛС дилера]],'дилеры участники'!A:A,1,0)),0,1)</f>
        <v>0</v>
      </c>
      <c r="T9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59" s="39">
        <f>IF(T959=1,IF(выгрузка__22[[#This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59" s="39" t="s">
        <v>1891</v>
      </c>
      <c r="X9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59" s="48">
        <f>IF(выгрузка__22[[#This Row],[Дата блокировки]]&lt;&gt;"",1,0)</f>
        <v>1</v>
      </c>
    </row>
    <row r="960" spans="1:25" x14ac:dyDescent="0.25">
      <c r="A960" s="30">
        <v>41560.474918981483</v>
      </c>
      <c r="B960" s="46">
        <v>916531</v>
      </c>
      <c r="C960" s="33">
        <v>1996006</v>
      </c>
      <c r="D960" s="30"/>
      <c r="E960" s="33">
        <f>IF(выгрузка__22[[#This Row],[Дата активации]]&lt;&gt;"",MONTH(выгрузка__22[[#This Row],[Дата активации]]),0)</f>
        <v>0</v>
      </c>
      <c r="F960" s="30"/>
      <c r="G960" s="33">
        <v>64616</v>
      </c>
      <c r="H960" s="33" t="s">
        <v>10</v>
      </c>
      <c r="I960" s="39" t="s">
        <v>1940</v>
      </c>
      <c r="J960" s="33" t="s">
        <v>1929</v>
      </c>
      <c r="K960" s="33">
        <v>470</v>
      </c>
      <c r="L960" s="33"/>
      <c r="M960" s="33">
        <v>470</v>
      </c>
      <c r="N960" s="33" t="s">
        <v>1864</v>
      </c>
      <c r="O960" s="30">
        <v>41803</v>
      </c>
      <c r="P960" s="39" t="s">
        <v>14</v>
      </c>
      <c r="Q9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0" s="39">
        <f>IF(выгрузка__22[[#This Row],[Дата регистрации]]="",0,1)</f>
        <v>0</v>
      </c>
      <c r="S960" s="39">
        <f>IF(ISNA(VLOOKUP(выгрузка__22[[#This Row],[ЛС дилера]],'дилеры участники'!A:A,1,0)),0,1)</f>
        <v>1</v>
      </c>
      <c r="T9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0" s="39">
        <f>IF(T960=1,IF(выгрузка__22[[#This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960" s="39" t="s">
        <v>1894</v>
      </c>
      <c r="X9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0" s="48">
        <f>IF(выгрузка__22[[#This Row],[Дата блокировки]]&lt;&gt;"",1,0)</f>
        <v>1</v>
      </c>
    </row>
    <row r="961" spans="1:25" x14ac:dyDescent="0.25">
      <c r="A961" s="30">
        <v>41550.384004629632</v>
      </c>
      <c r="B961" s="46">
        <v>910470</v>
      </c>
      <c r="C961" s="33">
        <v>8514427</v>
      </c>
      <c r="D961" s="30"/>
      <c r="E961" s="33">
        <f>IF(выгрузка__22[[#This Row],[Дата активации]]&lt;&gt;"",MONTH(выгрузка__22[[#This Row],[Дата активации]]),0)</f>
        <v>0</v>
      </c>
      <c r="F961" s="30"/>
      <c r="G961" s="33">
        <v>64626</v>
      </c>
      <c r="H961" s="33" t="s">
        <v>10</v>
      </c>
      <c r="I961" s="39" t="s">
        <v>1927</v>
      </c>
      <c r="J961" s="33" t="s">
        <v>1930</v>
      </c>
      <c r="K961" s="33">
        <v>949</v>
      </c>
      <c r="L961" s="33"/>
      <c r="M961" s="33">
        <v>949</v>
      </c>
      <c r="N961" s="33" t="s">
        <v>1864</v>
      </c>
      <c r="O961" s="30">
        <v>41815</v>
      </c>
      <c r="P961" s="39" t="s">
        <v>40</v>
      </c>
      <c r="Q9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1" s="39">
        <f>IF(выгрузка__22[[#This Row],[Дата регистрации]]="",0,1)</f>
        <v>0</v>
      </c>
      <c r="S961" s="39">
        <f>IF(ISNA(VLOOKUP(выгрузка__22[[#This Row],[ЛС дилера]],'дилеры участники'!A:A,1,0)),0,1)</f>
        <v>0</v>
      </c>
      <c r="T9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1" s="39">
        <f>IF(T961=1,IF(выгрузка__22[[#This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61" s="39" t="s">
        <v>1893</v>
      </c>
      <c r="X9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1" s="48">
        <f>IF(выгрузка__22[[#This Row],[Дата блокировки]]&lt;&gt;"",1,0)</f>
        <v>1</v>
      </c>
    </row>
    <row r="962" spans="1:25" x14ac:dyDescent="0.25">
      <c r="A962" s="30">
        <v>41559.578425925924</v>
      </c>
      <c r="B962" s="46">
        <v>915319</v>
      </c>
      <c r="C962" s="33">
        <v>8554865</v>
      </c>
      <c r="D962" s="30"/>
      <c r="E962" s="33">
        <f>IF(выгрузка__22[[#This Row],[Дата активации]]&lt;&gt;"",MONTH(выгрузка__22[[#This Row],[Дата активации]]),0)</f>
        <v>0</v>
      </c>
      <c r="F962" s="30"/>
      <c r="G962" s="33">
        <v>64616</v>
      </c>
      <c r="H962" s="33" t="s">
        <v>10</v>
      </c>
      <c r="I962" s="39" t="s">
        <v>1927</v>
      </c>
      <c r="J962" s="33" t="s">
        <v>1929</v>
      </c>
      <c r="K962" s="33">
        <v>30</v>
      </c>
      <c r="L962" s="33"/>
      <c r="M962" s="33">
        <v>30</v>
      </c>
      <c r="N962" s="33" t="s">
        <v>1864</v>
      </c>
      <c r="O962" s="30">
        <v>41815</v>
      </c>
      <c r="P962" s="39" t="s">
        <v>14</v>
      </c>
      <c r="Q9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2" s="39">
        <f>IF(выгрузка__22[[#This Row],[Дата регистрации]]="",0,1)</f>
        <v>0</v>
      </c>
      <c r="S962" s="39">
        <f>IF(ISNA(VLOOKUP(выгрузка__22[[#This Row],[ЛС дилера]],'дилеры участники'!A:A,1,0)),0,1)</f>
        <v>1</v>
      </c>
      <c r="T9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2" s="39">
        <f>IF(T962=1,IF(выгрузка__22[[#This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2" s="39" t="s">
        <v>1894</v>
      </c>
      <c r="X9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2" s="48">
        <f>IF(выгрузка__22[[#This Row],[Дата блокировки]]&lt;&gt;"",1,0)</f>
        <v>1</v>
      </c>
    </row>
    <row r="963" spans="1:25" x14ac:dyDescent="0.25">
      <c r="A963" s="30">
        <v>41559.804861111108</v>
      </c>
      <c r="B963" s="46">
        <v>915326</v>
      </c>
      <c r="C963" s="33">
        <v>8554715</v>
      </c>
      <c r="D963" s="30"/>
      <c r="E963" s="33">
        <f>IF(выгрузка__22[[#This Row],[Дата активации]]&lt;&gt;"",MONTH(выгрузка__22[[#This Row],[Дата активации]]),0)</f>
        <v>0</v>
      </c>
      <c r="F963" s="30"/>
      <c r="G963" s="33">
        <v>64616</v>
      </c>
      <c r="H963" s="33" t="s">
        <v>10</v>
      </c>
      <c r="I963" s="39" t="s">
        <v>1940</v>
      </c>
      <c r="J963" s="33" t="s">
        <v>1929</v>
      </c>
      <c r="K963" s="33">
        <v>30</v>
      </c>
      <c r="L963" s="33"/>
      <c r="M963" s="33">
        <v>30</v>
      </c>
      <c r="N963" s="33" t="s">
        <v>1864</v>
      </c>
      <c r="O963" s="30">
        <v>41821</v>
      </c>
      <c r="P963" s="39" t="s">
        <v>14</v>
      </c>
      <c r="Q9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3" s="39">
        <f>IF(выгрузка__22[[#This Row],[Дата регистрации]]="",0,1)</f>
        <v>0</v>
      </c>
      <c r="S963" s="39">
        <f>IF(ISNA(VLOOKUP(выгрузка__22[[#This Row],[ЛС дилера]],'дилеры участники'!A:A,1,0)),0,1)</f>
        <v>1</v>
      </c>
      <c r="T9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3" s="39">
        <f>IF(T963=1,IF(выгрузка__22[[#This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3" s="39" t="s">
        <v>1894</v>
      </c>
      <c r="X9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3" s="48">
        <f>IF(выгрузка__22[[#This Row],[Дата блокировки]]&lt;&gt;"",1,0)</f>
        <v>1</v>
      </c>
    </row>
    <row r="964" spans="1:25" x14ac:dyDescent="0.25">
      <c r="A964" s="30">
        <v>41553.738182870373</v>
      </c>
      <c r="B964" s="46">
        <v>915322</v>
      </c>
      <c r="C964" s="33">
        <v>8512951</v>
      </c>
      <c r="D964" s="30"/>
      <c r="E964" s="33">
        <f>IF(выгрузка__22[[#This Row],[Дата активации]]&lt;&gt;"",MONTH(выгрузка__22[[#This Row],[Дата активации]]),0)</f>
        <v>0</v>
      </c>
      <c r="F964" s="30">
        <v>41552.460289351853</v>
      </c>
      <c r="G964" s="33">
        <v>57078</v>
      </c>
      <c r="H964" s="33" t="s">
        <v>11</v>
      </c>
      <c r="I964" s="39" t="s">
        <v>1927</v>
      </c>
      <c r="J964" s="33" t="s">
        <v>1928</v>
      </c>
      <c r="K964" s="33">
        <v>150</v>
      </c>
      <c r="L964" s="33"/>
      <c r="M964" s="33">
        <v>150</v>
      </c>
      <c r="N964" s="33" t="s">
        <v>1864</v>
      </c>
      <c r="O964" s="30">
        <v>41826</v>
      </c>
      <c r="P964" s="39" t="s">
        <v>1882</v>
      </c>
      <c r="Q9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4" s="39">
        <f>IF(выгрузка__22[[#This Row],[Дата регистрации]]="",0,1)</f>
        <v>1</v>
      </c>
      <c r="S964" s="39">
        <f>IF(ISNA(VLOOKUP(выгрузка__22[[#This Row],[ЛС дилера]],'дилеры участники'!A:A,1,0)),0,1)</f>
        <v>1</v>
      </c>
      <c r="T96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64" s="39">
        <f>IF(T964=1,IF(выгрузка__22[[#This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4" s="39" t="s">
        <v>1896</v>
      </c>
      <c r="X9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4" s="48">
        <f>IF(выгрузка__22[[#This Row],[Дата блокировки]]&lt;&gt;"",1,0)</f>
        <v>1</v>
      </c>
    </row>
    <row r="965" spans="1:25" x14ac:dyDescent="0.25">
      <c r="A965" s="30">
        <v>41559.686979166669</v>
      </c>
      <c r="B965" s="46">
        <v>916496</v>
      </c>
      <c r="C965" s="33">
        <v>1755646</v>
      </c>
      <c r="D965" s="30"/>
      <c r="E965" s="33">
        <f>IF(выгрузка__22[[#This Row],[Дата активации]]&lt;&gt;"",MONTH(выгрузка__22[[#This Row],[Дата активации]]),0)</f>
        <v>0</v>
      </c>
      <c r="F965" s="30"/>
      <c r="G965" s="33">
        <v>61975</v>
      </c>
      <c r="H965" s="33" t="s">
        <v>10</v>
      </c>
      <c r="I965" s="39" t="s">
        <v>1927</v>
      </c>
      <c r="J965" s="33" t="s">
        <v>1944</v>
      </c>
      <c r="K965" s="33">
        <v>1</v>
      </c>
      <c r="L965" s="33">
        <v>0</v>
      </c>
      <c r="M965" s="33">
        <v>1.000003</v>
      </c>
      <c r="N965" s="33" t="s">
        <v>1864</v>
      </c>
      <c r="O965" s="30">
        <v>41839</v>
      </c>
      <c r="P965" s="39" t="s">
        <v>1887</v>
      </c>
      <c r="Q9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5" s="39">
        <f>IF(выгрузка__22[[#This Row],[Дата регистрации]]="",0,1)</f>
        <v>0</v>
      </c>
      <c r="S965" s="39">
        <f>IF(ISNA(VLOOKUP(выгрузка__22[[#This Row],[ЛС дилера]],'дилеры участники'!A:A,1,0)),0,1)</f>
        <v>0</v>
      </c>
      <c r="T96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65" s="39">
        <f>IF(T965=1,IF(выгрузка__22[[#This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5" s="39" t="s">
        <v>1909</v>
      </c>
      <c r="X9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5" s="48">
        <f>IF(выгрузка__22[[#This Row],[Дата блокировки]]&lt;&gt;"",1,0)</f>
        <v>1</v>
      </c>
    </row>
    <row r="966" spans="1:25" x14ac:dyDescent="0.25">
      <c r="A966" s="30">
        <v>41560.662858796299</v>
      </c>
      <c r="B966" s="46">
        <v>916512</v>
      </c>
      <c r="C966" s="33">
        <v>1996453</v>
      </c>
      <c r="D966" s="30"/>
      <c r="E966" s="33">
        <f>IF(выгрузка__22[[#This Row],[Дата активации]]&lt;&gt;"",MONTH(выгрузка__22[[#This Row],[Дата активации]]),0)</f>
        <v>0</v>
      </c>
      <c r="F966" s="30"/>
      <c r="G966" s="33">
        <v>64616</v>
      </c>
      <c r="H966" s="33" t="s">
        <v>10</v>
      </c>
      <c r="I966" s="39" t="s">
        <v>1940</v>
      </c>
      <c r="J966" s="33" t="s">
        <v>1931</v>
      </c>
      <c r="K966" s="33">
        <v>30</v>
      </c>
      <c r="L966" s="33"/>
      <c r="M966" s="33">
        <v>30</v>
      </c>
      <c r="N966" s="33" t="s">
        <v>1864</v>
      </c>
      <c r="O966" s="30">
        <v>41843</v>
      </c>
      <c r="P966" s="39" t="s">
        <v>30</v>
      </c>
      <c r="Q9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6" s="39">
        <f>IF(выгрузка__22[[#This Row],[Дата регистрации]]="",0,1)</f>
        <v>0</v>
      </c>
      <c r="S966" s="39">
        <f>IF(ISNA(VLOOKUP(выгрузка__22[[#This Row],[ЛС дилера]],'дилеры участники'!A:A,1,0)),0,1)</f>
        <v>1</v>
      </c>
      <c r="T9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6" s="39">
        <f>IF(T966=1,IF(выгрузка__22[[#This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6" s="39" t="s">
        <v>1892</v>
      </c>
      <c r="X9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6" s="48">
        <f>IF(выгрузка__22[[#This Row],[Дата блокировки]]&lt;&gt;"",1,0)</f>
        <v>1</v>
      </c>
    </row>
    <row r="967" spans="1:25" x14ac:dyDescent="0.25">
      <c r="A967" s="30">
        <v>41588.692187499997</v>
      </c>
      <c r="B967" s="46">
        <v>916654</v>
      </c>
      <c r="C967" s="33">
        <v>8502805</v>
      </c>
      <c r="D967" s="30"/>
      <c r="E967" s="33">
        <f>IF(выгрузка__22[[#This Row],[Дата активации]]&lt;&gt;"",MONTH(выгрузка__22[[#This Row],[Дата активации]]),0)</f>
        <v>0</v>
      </c>
      <c r="F967" s="30"/>
      <c r="G967" s="33">
        <v>79956</v>
      </c>
      <c r="H967" s="33" t="s">
        <v>10</v>
      </c>
      <c r="I967" s="39" t="s">
        <v>1927</v>
      </c>
      <c r="J967" s="33" t="s">
        <v>1931</v>
      </c>
      <c r="K967" s="33">
        <v>30</v>
      </c>
      <c r="L967" s="33"/>
      <c r="M967" s="33">
        <v>30</v>
      </c>
      <c r="N967" s="33" t="s">
        <v>1864</v>
      </c>
      <c r="O967" s="30">
        <v>41845</v>
      </c>
      <c r="P967" s="39" t="s">
        <v>30</v>
      </c>
      <c r="Q9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67" s="39">
        <f>IF(выгрузка__22[[#This Row],[Дата регистрации]]="",0,1)</f>
        <v>0</v>
      </c>
      <c r="S967" s="39">
        <f>IF(ISNA(VLOOKUP(выгрузка__22[[#This Row],[ЛС дилера]],'дилеры участники'!A:A,1,0)),0,1)</f>
        <v>1</v>
      </c>
      <c r="T9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7" s="39">
        <f>IF(T967=1,IF(выгрузка__22[[#This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7" s="39" t="s">
        <v>1892</v>
      </c>
      <c r="X9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7" s="48">
        <f>IF(выгрузка__22[[#This Row],[Дата блокировки]]&lt;&gt;"",1,0)</f>
        <v>1</v>
      </c>
    </row>
    <row r="968" spans="1:25" x14ac:dyDescent="0.25">
      <c r="A968" s="30">
        <v>41554.621574074074</v>
      </c>
      <c r="B968" s="46">
        <v>915255</v>
      </c>
      <c r="C968" s="33">
        <v>8520574</v>
      </c>
      <c r="D968" s="30"/>
      <c r="E968" s="33">
        <f>IF(выгрузка__22[[#This Row],[Дата активации]]&lt;&gt;"",MONTH(выгрузка__22[[#This Row],[Дата активации]]),0)</f>
        <v>0</v>
      </c>
      <c r="F968" s="30"/>
      <c r="G968" s="33">
        <v>64616</v>
      </c>
      <c r="H968" s="33" t="s">
        <v>10</v>
      </c>
      <c r="I968" s="39" t="s">
        <v>1927</v>
      </c>
      <c r="J968" s="33" t="s">
        <v>1925</v>
      </c>
      <c r="K968" s="33">
        <v>30</v>
      </c>
      <c r="L968" s="33"/>
      <c r="M968" s="33">
        <v>30</v>
      </c>
      <c r="N968" s="33" t="s">
        <v>1864</v>
      </c>
      <c r="O968" s="30">
        <v>41846</v>
      </c>
      <c r="P968" s="39" t="s">
        <v>19</v>
      </c>
      <c r="Q9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8" s="39">
        <f>IF(выгрузка__22[[#This Row],[Дата регистрации]]="",0,1)</f>
        <v>0</v>
      </c>
      <c r="S968" s="39">
        <f>IF(ISNA(VLOOKUP(выгрузка__22[[#This Row],[ЛС дилера]],'дилеры участники'!A:A,1,0)),0,1)</f>
        <v>1</v>
      </c>
      <c r="T9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8" s="39">
        <f>IF(T968=1,IF(выгрузка__22[[#This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8" s="39" t="s">
        <v>1891</v>
      </c>
      <c r="X9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8" s="48">
        <f>IF(выгрузка__22[[#This Row],[Дата блокировки]]&lt;&gt;"",1,0)</f>
        <v>1</v>
      </c>
    </row>
    <row r="969" spans="1:25" x14ac:dyDescent="0.25">
      <c r="A969" s="30">
        <v>41551.785069444442</v>
      </c>
      <c r="B969" s="46">
        <v>985333</v>
      </c>
      <c r="C969" s="33">
        <v>8550503</v>
      </c>
      <c r="D969" s="30"/>
      <c r="E969" s="33">
        <f>IF(выгрузка__22[[#This Row],[Дата активации]]&lt;&gt;"",MONTH(выгрузка__22[[#This Row],[Дата активации]]),0)</f>
        <v>0</v>
      </c>
      <c r="F969" s="30"/>
      <c r="G969" s="33">
        <v>64616</v>
      </c>
      <c r="H969" s="33" t="s">
        <v>10</v>
      </c>
      <c r="I969" s="39" t="s">
        <v>1927</v>
      </c>
      <c r="J969" s="33" t="s">
        <v>1929</v>
      </c>
      <c r="K969" s="33">
        <v>30</v>
      </c>
      <c r="L969" s="33"/>
      <c r="M969" s="33">
        <v>30</v>
      </c>
      <c r="N969" s="33" t="s">
        <v>1864</v>
      </c>
      <c r="O969" s="30">
        <v>41848</v>
      </c>
      <c r="P969" s="39" t="s">
        <v>14</v>
      </c>
      <c r="Q9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69" s="39">
        <f>IF(выгрузка__22[[#This Row],[Дата регистрации]]="",0,1)</f>
        <v>0</v>
      </c>
      <c r="S969" s="39">
        <f>IF(ISNA(VLOOKUP(выгрузка__22[[#This Row],[ЛС дилера]],'дилеры участники'!A:A,1,0)),0,1)</f>
        <v>1</v>
      </c>
      <c r="T9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69" s="39">
        <f>IF(T969=1,IF(выгрузка__22[[#This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69" s="39" t="s">
        <v>1894</v>
      </c>
      <c r="X9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69" s="48">
        <f>IF(выгрузка__22[[#This Row],[Дата блокировки]]&lt;&gt;"",1,0)</f>
        <v>1</v>
      </c>
    </row>
    <row r="970" spans="1:25" x14ac:dyDescent="0.25">
      <c r="A970" s="30">
        <v>41560.662511574075</v>
      </c>
      <c r="B970" s="46">
        <v>916512</v>
      </c>
      <c r="C970" s="33">
        <v>1996438</v>
      </c>
      <c r="D970" s="30"/>
      <c r="E970" s="33">
        <f>IF(выгрузка__22[[#This Row],[Дата активации]]&lt;&gt;"",MONTH(выгрузка__22[[#This Row],[Дата активации]]),0)</f>
        <v>0</v>
      </c>
      <c r="F970" s="30"/>
      <c r="G970" s="33">
        <v>64616</v>
      </c>
      <c r="H970" s="33" t="s">
        <v>10</v>
      </c>
      <c r="I970" s="39" t="s">
        <v>1940</v>
      </c>
      <c r="J970" s="33" t="s">
        <v>1931</v>
      </c>
      <c r="K970" s="33">
        <v>30</v>
      </c>
      <c r="L970" s="33"/>
      <c r="M970" s="33">
        <v>30</v>
      </c>
      <c r="N970" s="33" t="s">
        <v>1864</v>
      </c>
      <c r="O970" s="30">
        <v>41853</v>
      </c>
      <c r="P970" s="39" t="s">
        <v>30</v>
      </c>
      <c r="Q9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0" s="39">
        <f>IF(выгрузка__22[[#This Row],[Дата регистрации]]="",0,1)</f>
        <v>0</v>
      </c>
      <c r="S970" s="39">
        <f>IF(ISNA(VLOOKUP(выгрузка__22[[#This Row],[ЛС дилера]],'дилеры участники'!A:A,1,0)),0,1)</f>
        <v>1</v>
      </c>
      <c r="T9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0" s="39">
        <f>IF(T970=1,IF(выгрузка__22[[#This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0" s="39" t="s">
        <v>1892</v>
      </c>
      <c r="X9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0" s="48">
        <f>IF(выгрузка__22[[#This Row],[Дата блокировки]]&lt;&gt;"",1,0)</f>
        <v>1</v>
      </c>
    </row>
    <row r="971" spans="1:25" x14ac:dyDescent="0.25">
      <c r="A971" s="30">
        <v>41548.481412037036</v>
      </c>
      <c r="B971" s="46">
        <v>985336</v>
      </c>
      <c r="C971" s="33">
        <v>8520795</v>
      </c>
      <c r="D971" s="30"/>
      <c r="E971" s="33">
        <f>IF(выгрузка__22[[#This Row],[Дата активации]]&lt;&gt;"",MONTH(выгрузка__22[[#This Row],[Дата активации]]),0)</f>
        <v>0</v>
      </c>
      <c r="F971" s="30"/>
      <c r="G971" s="33">
        <v>64616</v>
      </c>
      <c r="H971" s="33" t="s">
        <v>10</v>
      </c>
      <c r="I971" s="39" t="s">
        <v>1927</v>
      </c>
      <c r="J971" s="33" t="s">
        <v>1925</v>
      </c>
      <c r="K971" s="33">
        <v>30</v>
      </c>
      <c r="L971" s="33">
        <v>0</v>
      </c>
      <c r="M971" s="33">
        <v>30</v>
      </c>
      <c r="N971" s="33" t="s">
        <v>1864</v>
      </c>
      <c r="O971" s="30">
        <v>41854</v>
      </c>
      <c r="P971" s="39" t="s">
        <v>19</v>
      </c>
      <c r="Q9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1" s="39">
        <f>IF(выгрузка__22[[#This Row],[Дата регистрации]]="",0,1)</f>
        <v>0</v>
      </c>
      <c r="S971" s="39">
        <f>IF(ISNA(VLOOKUP(выгрузка__22[[#This Row],[ЛС дилера]],'дилеры участники'!A:A,1,0)),0,1)</f>
        <v>1</v>
      </c>
      <c r="T9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1" s="39">
        <f>IF(T971=1,IF(выгрузка__22[[#This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1" s="39" t="s">
        <v>1891</v>
      </c>
      <c r="X9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1" s="48">
        <f>IF(выгрузка__22[[#This Row],[Дата блокировки]]&lt;&gt;"",1,0)</f>
        <v>1</v>
      </c>
    </row>
    <row r="972" spans="1:25" x14ac:dyDescent="0.25">
      <c r="A972" s="30">
        <v>41549.605381944442</v>
      </c>
      <c r="B972" s="46">
        <v>910450</v>
      </c>
      <c r="C972" s="33">
        <v>1996283</v>
      </c>
      <c r="D972" s="30"/>
      <c r="E972" s="33">
        <f>IF(выгрузка__22[[#This Row],[Дата активации]]&lt;&gt;"",MONTH(выгрузка__22[[#This Row],[Дата активации]]),0)</f>
        <v>0</v>
      </c>
      <c r="F972" s="30"/>
      <c r="G972" s="33">
        <v>64616</v>
      </c>
      <c r="H972" s="33" t="s">
        <v>10</v>
      </c>
      <c r="I972" s="39" t="s">
        <v>1927</v>
      </c>
      <c r="J972" s="33" t="s">
        <v>1931</v>
      </c>
      <c r="K972" s="33">
        <v>30</v>
      </c>
      <c r="L972" s="33"/>
      <c r="M972" s="33">
        <v>30</v>
      </c>
      <c r="N972" s="33" t="s">
        <v>1864</v>
      </c>
      <c r="O972" s="30">
        <v>41856</v>
      </c>
      <c r="P972" s="39" t="s">
        <v>30</v>
      </c>
      <c r="Q9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2" s="39">
        <f>IF(выгрузка__22[[#This Row],[Дата регистрации]]="",0,1)</f>
        <v>0</v>
      </c>
      <c r="S972" s="39">
        <f>IF(ISNA(VLOOKUP(выгрузка__22[[#This Row],[ЛС дилера]],'дилеры участники'!A:A,1,0)),0,1)</f>
        <v>1</v>
      </c>
      <c r="T9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2" s="39">
        <f>IF(T972=1,IF(выгрузка__22[[#This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2" s="39" t="s">
        <v>1892</v>
      </c>
      <c r="X9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2" s="48">
        <f>IF(выгрузка__22[[#This Row],[Дата блокировки]]&lt;&gt;"",1,0)</f>
        <v>1</v>
      </c>
    </row>
    <row r="973" spans="1:25" x14ac:dyDescent="0.25">
      <c r="A973" s="30">
        <v>41551.678981481484</v>
      </c>
      <c r="B973" s="46">
        <v>910483</v>
      </c>
      <c r="C973" s="33">
        <v>8550896</v>
      </c>
      <c r="D973" s="30"/>
      <c r="E973" s="33">
        <f>IF(выгрузка__22[[#This Row],[Дата активации]]&lt;&gt;"",MONTH(выгрузка__22[[#This Row],[Дата активации]]),0)</f>
        <v>0</v>
      </c>
      <c r="F973" s="30"/>
      <c r="G973" s="33">
        <v>64626</v>
      </c>
      <c r="H973" s="33" t="s">
        <v>10</v>
      </c>
      <c r="I973" s="39" t="s">
        <v>1927</v>
      </c>
      <c r="J973" s="33" t="s">
        <v>1931</v>
      </c>
      <c r="K973" s="33">
        <v>30</v>
      </c>
      <c r="L973" s="33"/>
      <c r="M973" s="33">
        <v>30</v>
      </c>
      <c r="N973" s="33" t="s">
        <v>1864</v>
      </c>
      <c r="O973" s="30">
        <v>41863</v>
      </c>
      <c r="P973" s="39" t="s">
        <v>30</v>
      </c>
      <c r="Q9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3" s="39">
        <f>IF(выгрузка__22[[#This Row],[Дата регистрации]]="",0,1)</f>
        <v>0</v>
      </c>
      <c r="S973" s="39">
        <f>IF(ISNA(VLOOKUP(выгрузка__22[[#This Row],[ЛС дилера]],'дилеры участники'!A:A,1,0)),0,1)</f>
        <v>0</v>
      </c>
      <c r="T9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3" s="39">
        <f>IF(T973=1,IF(выгрузка__22[[#This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3" s="39" t="s">
        <v>1892</v>
      </c>
      <c r="X9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3" s="48">
        <f>IF(выгрузка__22[[#This Row],[Дата блокировки]]&lt;&gt;"",1,0)</f>
        <v>1</v>
      </c>
    </row>
    <row r="974" spans="1:25" x14ac:dyDescent="0.25">
      <c r="A974" s="30">
        <v>41549.989490740743</v>
      </c>
      <c r="B974" s="46">
        <v>985330</v>
      </c>
      <c r="C974" s="33">
        <v>1977413</v>
      </c>
      <c r="D974" s="30"/>
      <c r="E974" s="33">
        <f>IF(выгрузка__22[[#This Row],[Дата активации]]&lt;&gt;"",MONTH(выгрузка__22[[#This Row],[Дата активации]]),0)</f>
        <v>0</v>
      </c>
      <c r="F974" s="30">
        <v>41552.45890046296</v>
      </c>
      <c r="G974" s="33">
        <v>64628</v>
      </c>
      <c r="H974" s="33" t="s">
        <v>10</v>
      </c>
      <c r="I974" s="39" t="s">
        <v>1927</v>
      </c>
      <c r="J974" s="33" t="s">
        <v>1925</v>
      </c>
      <c r="K974" s="33">
        <v>30</v>
      </c>
      <c r="L974" s="33">
        <v>0</v>
      </c>
      <c r="M974" s="33">
        <v>30</v>
      </c>
      <c r="N974" s="33" t="s">
        <v>1864</v>
      </c>
      <c r="O974" s="30">
        <v>41863</v>
      </c>
      <c r="P974" s="39" t="s">
        <v>19</v>
      </c>
      <c r="Q9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4" s="39">
        <f>IF(выгрузка__22[[#This Row],[Дата регистрации]]="",0,1)</f>
        <v>1</v>
      </c>
      <c r="S974" s="39">
        <f>IF(ISNA(VLOOKUP(выгрузка__22[[#This Row],[ЛС дилера]],'дилеры участники'!A:A,1,0)),0,1)</f>
        <v>0</v>
      </c>
      <c r="T9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4" s="39">
        <f>IF(T974=1,IF(выгрузка__22[[#This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4" s="39" t="s">
        <v>1891</v>
      </c>
      <c r="X9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4" s="48">
        <f>IF(выгрузка__22[[#This Row],[Дата блокировки]]&lt;&gt;"",1,0)</f>
        <v>1</v>
      </c>
    </row>
    <row r="975" spans="1:25" x14ac:dyDescent="0.25">
      <c r="A975" s="30">
        <v>41556.746793981481</v>
      </c>
      <c r="B975" s="46">
        <v>916366</v>
      </c>
      <c r="C975" s="33">
        <v>8502570</v>
      </c>
      <c r="D975" s="30"/>
      <c r="E975" s="33">
        <f>IF(выгрузка__22[[#This Row],[Дата активации]]&lt;&gt;"",MONTH(выгрузка__22[[#This Row],[Дата активации]]),0)</f>
        <v>0</v>
      </c>
      <c r="F975" s="30"/>
      <c r="G975" s="33">
        <v>73902</v>
      </c>
      <c r="H975" s="33" t="s">
        <v>10</v>
      </c>
      <c r="I975" s="39" t="s">
        <v>1927</v>
      </c>
      <c r="J975" s="33" t="s">
        <v>1928</v>
      </c>
      <c r="K975" s="33">
        <v>30</v>
      </c>
      <c r="L975" s="33"/>
      <c r="M975" s="33">
        <v>30</v>
      </c>
      <c r="N975" s="33" t="s">
        <v>1864</v>
      </c>
      <c r="O975" s="30">
        <v>41872</v>
      </c>
      <c r="P975" s="39" t="s">
        <v>1882</v>
      </c>
      <c r="Q9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5" s="39">
        <f>IF(выгрузка__22[[#This Row],[Дата регистрации]]="",0,1)</f>
        <v>0</v>
      </c>
      <c r="S975" s="39">
        <f>IF(ISNA(VLOOKUP(выгрузка__22[[#This Row],[ЛС дилера]],'дилеры участники'!A:A,1,0)),0,1)</f>
        <v>0</v>
      </c>
      <c r="T97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75" s="39">
        <f>IF(T975=1,IF(выгрузка__22[[#This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5" s="39" t="s">
        <v>1896</v>
      </c>
      <c r="X9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5" s="48">
        <f>IF(выгрузка__22[[#This Row],[Дата блокировки]]&lt;&gt;"",1,0)</f>
        <v>1</v>
      </c>
    </row>
    <row r="976" spans="1:25" x14ac:dyDescent="0.25">
      <c r="A976" s="30">
        <v>41548.697187500002</v>
      </c>
      <c r="B976" s="46">
        <v>910457</v>
      </c>
      <c r="C976" s="33">
        <v>8500124</v>
      </c>
      <c r="D976" s="30"/>
      <c r="E976" s="33">
        <f>IF(выгрузка__22[[#This Row],[Дата активации]]&lt;&gt;"",MONTH(выгрузка__22[[#This Row],[Дата активации]]),0)</f>
        <v>0</v>
      </c>
      <c r="F976" s="30"/>
      <c r="G976" s="33">
        <v>79956</v>
      </c>
      <c r="H976" s="33" t="s">
        <v>10</v>
      </c>
      <c r="I976" s="39" t="s">
        <v>1927</v>
      </c>
      <c r="J976" s="33" t="s">
        <v>1929</v>
      </c>
      <c r="K976" s="33">
        <v>470</v>
      </c>
      <c r="L976" s="33"/>
      <c r="M976" s="33">
        <v>470</v>
      </c>
      <c r="N976" s="33" t="s">
        <v>1864</v>
      </c>
      <c r="O976" s="30">
        <v>41885</v>
      </c>
      <c r="P976" s="39" t="s">
        <v>14</v>
      </c>
      <c r="Q9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6" s="39">
        <f>IF(выгрузка__22[[#This Row],[Дата регистрации]]="",0,1)</f>
        <v>0</v>
      </c>
      <c r="S976" s="39">
        <f>IF(ISNA(VLOOKUP(выгрузка__22[[#This Row],[ЛС дилера]],'дилеры участники'!A:A,1,0)),0,1)</f>
        <v>1</v>
      </c>
      <c r="T9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6" s="39">
        <f>IF(T976=1,IF(выгрузка__22[[#This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976" s="39" t="s">
        <v>1894</v>
      </c>
      <c r="X9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6" s="48">
        <f>IF(выгрузка__22[[#This Row],[Дата блокировки]]&lt;&gt;"",1,0)</f>
        <v>1</v>
      </c>
    </row>
    <row r="977" spans="1:25" x14ac:dyDescent="0.25">
      <c r="A977" s="30">
        <v>41548.697546296295</v>
      </c>
      <c r="B977" s="46">
        <v>910457</v>
      </c>
      <c r="C977" s="33">
        <v>8500124</v>
      </c>
      <c r="D977" s="30"/>
      <c r="E977" s="33">
        <f>IF(выгрузка__22[[#This Row],[Дата активации]]&lt;&gt;"",MONTH(выгрузка__22[[#This Row],[Дата активации]]),0)</f>
        <v>0</v>
      </c>
      <c r="F977" s="30"/>
      <c r="G977" s="33">
        <v>79956</v>
      </c>
      <c r="H977" s="33" t="s">
        <v>10</v>
      </c>
      <c r="I977" s="39" t="s">
        <v>1927</v>
      </c>
      <c r="J977" s="33" t="s">
        <v>1929</v>
      </c>
      <c r="K977" s="33">
        <v>470</v>
      </c>
      <c r="L977" s="33"/>
      <c r="M977" s="33">
        <v>470</v>
      </c>
      <c r="N977" s="33" t="s">
        <v>1864</v>
      </c>
      <c r="O977" s="30">
        <v>41885</v>
      </c>
      <c r="P977" s="39" t="s">
        <v>14</v>
      </c>
      <c r="Q9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7" s="39">
        <f>IF(выгрузка__22[[#This Row],[Дата регистрации]]="",0,1)</f>
        <v>0</v>
      </c>
      <c r="S977" s="39">
        <f>IF(ISNA(VLOOKUP(выгрузка__22[[#This Row],[ЛС дилера]],'дилеры участники'!A:A,1,0)),0,1)</f>
        <v>1</v>
      </c>
      <c r="T9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7" s="39">
        <f>IF(T977=1,IF(выгрузка__22[[#This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977" s="39" t="s">
        <v>1894</v>
      </c>
      <c r="X9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7" s="48">
        <f>IF(выгрузка__22[[#This Row],[Дата блокировки]]&lt;&gt;"",1,0)</f>
        <v>1</v>
      </c>
    </row>
    <row r="978" spans="1:25" x14ac:dyDescent="0.25">
      <c r="A978" s="30">
        <v>41548.674421296295</v>
      </c>
      <c r="B978" s="46">
        <v>910457</v>
      </c>
      <c r="C978" s="33">
        <v>8502853</v>
      </c>
      <c r="D978" s="30"/>
      <c r="E978" s="33">
        <f>IF(выгрузка__22[[#This Row],[Дата активации]]&lt;&gt;"",MONTH(выгрузка__22[[#This Row],[Дата активации]]),0)</f>
        <v>0</v>
      </c>
      <c r="F978" s="30"/>
      <c r="G978" s="33">
        <v>79956</v>
      </c>
      <c r="H978" s="33" t="s">
        <v>10</v>
      </c>
      <c r="I978" s="39" t="s">
        <v>1927</v>
      </c>
      <c r="J978" s="33" t="s">
        <v>1931</v>
      </c>
      <c r="K978" s="33">
        <v>30</v>
      </c>
      <c r="L978" s="33"/>
      <c r="M978" s="33">
        <v>30</v>
      </c>
      <c r="N978" s="33" t="s">
        <v>1864</v>
      </c>
      <c r="O978" s="30">
        <v>41893</v>
      </c>
      <c r="P978" s="39" t="s">
        <v>30</v>
      </c>
      <c r="Q9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8" s="39">
        <f>IF(выгрузка__22[[#This Row],[Дата регистрации]]="",0,1)</f>
        <v>0</v>
      </c>
      <c r="S978" s="39">
        <f>IF(ISNA(VLOOKUP(выгрузка__22[[#This Row],[ЛС дилера]],'дилеры участники'!A:A,1,0)),0,1)</f>
        <v>1</v>
      </c>
      <c r="T9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8" s="39">
        <f>IF(T978=1,IF(выгрузка__22[[#This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8" s="39" t="s">
        <v>1892</v>
      </c>
      <c r="X9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8" s="48">
        <f>IF(выгрузка__22[[#This Row],[Дата блокировки]]&lt;&gt;"",1,0)</f>
        <v>1</v>
      </c>
    </row>
    <row r="979" spans="1:25" x14ac:dyDescent="0.25">
      <c r="A979" s="30">
        <v>41553.847141203703</v>
      </c>
      <c r="B979" s="46">
        <v>915317</v>
      </c>
      <c r="C979" s="33">
        <v>8550499</v>
      </c>
      <c r="D979" s="30"/>
      <c r="E979" s="33">
        <f>IF(выгрузка__22[[#This Row],[Дата активации]]&lt;&gt;"",MONTH(выгрузка__22[[#This Row],[Дата активации]]),0)</f>
        <v>0</v>
      </c>
      <c r="F979" s="30"/>
      <c r="G979" s="33">
        <v>64616</v>
      </c>
      <c r="H979" s="33" t="s">
        <v>10</v>
      </c>
      <c r="I979" s="39" t="s">
        <v>1927</v>
      </c>
      <c r="J979" s="33" t="s">
        <v>1929</v>
      </c>
      <c r="K979" s="33">
        <v>30</v>
      </c>
      <c r="L979" s="33"/>
      <c r="M979" s="33">
        <v>30</v>
      </c>
      <c r="N979" s="33" t="s">
        <v>1864</v>
      </c>
      <c r="O979" s="30">
        <v>41897</v>
      </c>
      <c r="P979" s="39" t="s">
        <v>14</v>
      </c>
      <c r="Q9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79" s="39">
        <f>IF(выгрузка__22[[#This Row],[Дата регистрации]]="",0,1)</f>
        <v>0</v>
      </c>
      <c r="S979" s="39">
        <f>IF(ISNA(VLOOKUP(выгрузка__22[[#This Row],[ЛС дилера]],'дилеры участники'!A:A,1,0)),0,1)</f>
        <v>1</v>
      </c>
      <c r="T9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79" s="39">
        <f>IF(T979=1,IF(выгрузка__22[[#This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79" s="39" t="s">
        <v>1894</v>
      </c>
      <c r="X9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79" s="48">
        <f>IF(выгрузка__22[[#This Row],[Дата блокировки]]&lt;&gt;"",1,0)</f>
        <v>1</v>
      </c>
    </row>
    <row r="980" spans="1:25" x14ac:dyDescent="0.25">
      <c r="A980" s="30">
        <v>41557.469502314816</v>
      </c>
      <c r="B980" s="46">
        <v>915317</v>
      </c>
      <c r="C980" s="33">
        <v>8550499</v>
      </c>
      <c r="D980" s="30"/>
      <c r="E980" s="33">
        <f>IF(выгрузка__22[[#This Row],[Дата активации]]&lt;&gt;"",MONTH(выгрузка__22[[#This Row],[Дата активации]]),0)</f>
        <v>0</v>
      </c>
      <c r="F980" s="30"/>
      <c r="G980" s="33">
        <v>64616</v>
      </c>
      <c r="H980" s="33" t="s">
        <v>10</v>
      </c>
      <c r="I980" s="39" t="s">
        <v>1927</v>
      </c>
      <c r="J980" s="33" t="s">
        <v>1929</v>
      </c>
      <c r="K980" s="33">
        <v>30</v>
      </c>
      <c r="L980" s="33"/>
      <c r="M980" s="33">
        <v>30</v>
      </c>
      <c r="N980" s="33" t="s">
        <v>1864</v>
      </c>
      <c r="O980" s="30">
        <v>41897</v>
      </c>
      <c r="P980" s="39" t="s">
        <v>14</v>
      </c>
      <c r="Q9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0" s="39">
        <f>IF(выгрузка__22[[#This Row],[Дата регистрации]]="",0,1)</f>
        <v>0</v>
      </c>
      <c r="S980" s="39">
        <f>IF(ISNA(VLOOKUP(выгрузка__22[[#This Row],[ЛС дилера]],'дилеры участники'!A:A,1,0)),0,1)</f>
        <v>1</v>
      </c>
      <c r="T9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0" s="39">
        <f>IF(T980=1,IF(выгрузка__22[[#This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0" s="39" t="s">
        <v>1894</v>
      </c>
      <c r="X9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0" s="48">
        <f>IF(выгрузка__22[[#This Row],[Дата блокировки]]&lt;&gt;"",1,0)</f>
        <v>1</v>
      </c>
    </row>
    <row r="981" spans="1:25" x14ac:dyDescent="0.25">
      <c r="A981" s="30">
        <v>41557.472013888888</v>
      </c>
      <c r="B981" s="46">
        <v>915317</v>
      </c>
      <c r="C981" s="33">
        <v>8550499</v>
      </c>
      <c r="D981" s="30"/>
      <c r="E981" s="33">
        <f>IF(выгрузка__22[[#This Row],[Дата активации]]&lt;&gt;"",MONTH(выгрузка__22[[#This Row],[Дата активации]]),0)</f>
        <v>0</v>
      </c>
      <c r="F981" s="30"/>
      <c r="G981" s="33">
        <v>64616</v>
      </c>
      <c r="H981" s="33" t="s">
        <v>10</v>
      </c>
      <c r="I981" s="39" t="s">
        <v>1927</v>
      </c>
      <c r="J981" s="33" t="s">
        <v>1929</v>
      </c>
      <c r="K981" s="33">
        <v>30</v>
      </c>
      <c r="L981" s="33"/>
      <c r="M981" s="33">
        <v>30</v>
      </c>
      <c r="N981" s="33" t="s">
        <v>1864</v>
      </c>
      <c r="O981" s="30">
        <v>41897</v>
      </c>
      <c r="P981" s="39" t="s">
        <v>14</v>
      </c>
      <c r="Q9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1" s="39">
        <f>IF(выгрузка__22[[#This Row],[Дата регистрации]]="",0,1)</f>
        <v>0</v>
      </c>
      <c r="S981" s="39">
        <f>IF(ISNA(VLOOKUP(выгрузка__22[[#This Row],[ЛС дилера]],'дилеры участники'!A:A,1,0)),0,1)</f>
        <v>1</v>
      </c>
      <c r="T9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1" s="39">
        <f>IF(T981=1,IF(выгрузка__22[[#This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1" s="39" t="s">
        <v>1894</v>
      </c>
      <c r="X9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1" s="48">
        <f>IF(выгрузка__22[[#This Row],[Дата блокировки]]&lt;&gt;"",1,0)</f>
        <v>1</v>
      </c>
    </row>
    <row r="982" spans="1:25" x14ac:dyDescent="0.25">
      <c r="A982" s="30">
        <v>41559.459687499999</v>
      </c>
      <c r="B982" s="46">
        <v>915317</v>
      </c>
      <c r="C982" s="33">
        <v>8550499</v>
      </c>
      <c r="D982" s="30"/>
      <c r="E982" s="33">
        <f>IF(выгрузка__22[[#This Row],[Дата активации]]&lt;&gt;"",MONTH(выгрузка__22[[#This Row],[Дата активации]]),0)</f>
        <v>0</v>
      </c>
      <c r="F982" s="30"/>
      <c r="G982" s="33">
        <v>64616</v>
      </c>
      <c r="H982" s="33" t="s">
        <v>10</v>
      </c>
      <c r="I982" s="39" t="s">
        <v>1927</v>
      </c>
      <c r="J982" s="33" t="s">
        <v>1929</v>
      </c>
      <c r="K982" s="33">
        <v>30</v>
      </c>
      <c r="L982" s="33"/>
      <c r="M982" s="33">
        <v>30</v>
      </c>
      <c r="N982" s="33" t="s">
        <v>1864</v>
      </c>
      <c r="O982" s="30">
        <v>41897</v>
      </c>
      <c r="P982" s="39" t="s">
        <v>14</v>
      </c>
      <c r="Q9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2" s="39">
        <f>IF(выгрузка__22[[#This Row],[Дата регистрации]]="",0,1)</f>
        <v>0</v>
      </c>
      <c r="S982" s="39">
        <f>IF(ISNA(VLOOKUP(выгрузка__22[[#This Row],[ЛС дилера]],'дилеры участники'!A:A,1,0)),0,1)</f>
        <v>1</v>
      </c>
      <c r="T9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2" s="39">
        <f>IF(T982=1,IF(выгрузка__22[[#This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2" s="39" t="s">
        <v>1894</v>
      </c>
      <c r="X9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2" s="48">
        <f>IF(выгрузка__22[[#This Row],[Дата блокировки]]&lt;&gt;"",1,0)</f>
        <v>1</v>
      </c>
    </row>
    <row r="983" spans="1:25" x14ac:dyDescent="0.25">
      <c r="A983" s="30">
        <v>41559.460023148145</v>
      </c>
      <c r="B983" s="46">
        <v>915317</v>
      </c>
      <c r="C983" s="33">
        <v>8550499</v>
      </c>
      <c r="D983" s="30"/>
      <c r="E983" s="33">
        <f>IF(выгрузка__22[[#This Row],[Дата активации]]&lt;&gt;"",MONTH(выгрузка__22[[#This Row],[Дата активации]]),0)</f>
        <v>0</v>
      </c>
      <c r="F983" s="30"/>
      <c r="G983" s="33">
        <v>64616</v>
      </c>
      <c r="H983" s="33" t="s">
        <v>10</v>
      </c>
      <c r="I983" s="39" t="s">
        <v>1927</v>
      </c>
      <c r="J983" s="33" t="s">
        <v>1929</v>
      </c>
      <c r="K983" s="33">
        <v>30</v>
      </c>
      <c r="L983" s="33"/>
      <c r="M983" s="33">
        <v>30</v>
      </c>
      <c r="N983" s="33" t="s">
        <v>1864</v>
      </c>
      <c r="O983" s="30">
        <v>41897</v>
      </c>
      <c r="P983" s="39" t="s">
        <v>14</v>
      </c>
      <c r="Q9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3" s="39">
        <f>IF(выгрузка__22[[#This Row],[Дата регистрации]]="",0,1)</f>
        <v>0</v>
      </c>
      <c r="S983" s="39">
        <f>IF(ISNA(VLOOKUP(выгрузка__22[[#This Row],[ЛС дилера]],'дилеры участники'!A:A,1,0)),0,1)</f>
        <v>1</v>
      </c>
      <c r="T9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3" s="39">
        <f>IF(T983=1,IF(выгрузка__22[[#This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3" s="39" t="s">
        <v>1894</v>
      </c>
      <c r="X9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3" s="48">
        <f>IF(выгрузка__22[[#This Row],[Дата блокировки]]&lt;&gt;"",1,0)</f>
        <v>1</v>
      </c>
    </row>
    <row r="984" spans="1:25" x14ac:dyDescent="0.25">
      <c r="A984" s="30">
        <v>41560.661412037036</v>
      </c>
      <c r="B984" s="46">
        <v>916512</v>
      </c>
      <c r="C984" s="33">
        <v>1996448</v>
      </c>
      <c r="D984" s="30"/>
      <c r="E984" s="33">
        <f>IF(выгрузка__22[[#This Row],[Дата активации]]&lt;&gt;"",MONTH(выгрузка__22[[#This Row],[Дата активации]]),0)</f>
        <v>0</v>
      </c>
      <c r="F984" s="30"/>
      <c r="G984" s="33">
        <v>64616</v>
      </c>
      <c r="H984" s="33" t="s">
        <v>10</v>
      </c>
      <c r="I984" s="39" t="s">
        <v>1940</v>
      </c>
      <c r="J984" s="33" t="s">
        <v>1931</v>
      </c>
      <c r="K984" s="33">
        <v>30</v>
      </c>
      <c r="L984" s="33"/>
      <c r="M984" s="33">
        <v>30</v>
      </c>
      <c r="N984" s="33" t="s">
        <v>1864</v>
      </c>
      <c r="O984" s="30">
        <v>41900</v>
      </c>
      <c r="P984" s="39" t="s">
        <v>30</v>
      </c>
      <c r="Q9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4" s="39">
        <f>IF(выгрузка__22[[#This Row],[Дата регистрации]]="",0,1)</f>
        <v>0</v>
      </c>
      <c r="S984" s="39">
        <f>IF(ISNA(VLOOKUP(выгрузка__22[[#This Row],[ЛС дилера]],'дилеры участники'!A:A,1,0)),0,1)</f>
        <v>1</v>
      </c>
      <c r="T9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4" s="39">
        <f>IF(T984=1,IF(выгрузка__22[[#This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4" s="39" t="s">
        <v>1892</v>
      </c>
      <c r="X9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4" s="48">
        <f>IF(выгрузка__22[[#This Row],[Дата блокировки]]&lt;&gt;"",1,0)</f>
        <v>1</v>
      </c>
    </row>
    <row r="985" spans="1:25" x14ac:dyDescent="0.25">
      <c r="A985" s="30">
        <v>41555.372453703705</v>
      </c>
      <c r="B985" s="46">
        <v>915323</v>
      </c>
      <c r="C985" s="33">
        <v>8503694</v>
      </c>
      <c r="D985" s="30"/>
      <c r="E985" s="33">
        <f>IF(выгрузка__22[[#This Row],[Дата активации]]&lt;&gt;"",MONTH(выгрузка__22[[#This Row],[Дата активации]]),0)</f>
        <v>0</v>
      </c>
      <c r="F985" s="30"/>
      <c r="G985" s="33">
        <v>64628</v>
      </c>
      <c r="H985" s="33" t="s">
        <v>10</v>
      </c>
      <c r="I985" s="39" t="s">
        <v>1927</v>
      </c>
      <c r="J985" s="33" t="s">
        <v>1930</v>
      </c>
      <c r="K985" s="33">
        <v>30</v>
      </c>
      <c r="L985" s="33"/>
      <c r="M985" s="33">
        <v>30</v>
      </c>
      <c r="N985" s="33" t="s">
        <v>1864</v>
      </c>
      <c r="O985" s="30">
        <v>41910</v>
      </c>
      <c r="P985" s="39" t="s">
        <v>40</v>
      </c>
      <c r="Q9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5" s="39">
        <f>IF(выгрузка__22[[#This Row],[Дата регистрации]]="",0,1)</f>
        <v>0</v>
      </c>
      <c r="S985" s="39">
        <f>IF(ISNA(VLOOKUP(выгрузка__22[[#This Row],[ЛС дилера]],'дилеры участники'!A:A,1,0)),0,1)</f>
        <v>0</v>
      </c>
      <c r="T9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5" s="39">
        <f>IF(T985=1,IF(выгрузка__22[[#This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5" s="39" t="s">
        <v>1893</v>
      </c>
      <c r="X9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5" s="48">
        <f>IF(выгрузка__22[[#This Row],[Дата блокировки]]&lt;&gt;"",1,0)</f>
        <v>1</v>
      </c>
    </row>
    <row r="986" spans="1:25" x14ac:dyDescent="0.25">
      <c r="A986" s="30">
        <v>41552.813715277778</v>
      </c>
      <c r="B986" s="46">
        <v>910459</v>
      </c>
      <c r="C986" s="33">
        <v>1755490</v>
      </c>
      <c r="D986" s="30"/>
      <c r="E986" s="33">
        <f>IF(выгрузка__22[[#This Row],[Дата активации]]&lt;&gt;"",MONTH(выгрузка__22[[#This Row],[Дата активации]]),0)</f>
        <v>0</v>
      </c>
      <c r="F986" s="30"/>
      <c r="G986" s="33">
        <v>64626</v>
      </c>
      <c r="H986" s="33" t="s">
        <v>10</v>
      </c>
      <c r="I986" s="39" t="s">
        <v>1927</v>
      </c>
      <c r="J986" s="33" t="s">
        <v>1935</v>
      </c>
      <c r="K986" s="33">
        <v>1</v>
      </c>
      <c r="L986" s="33"/>
      <c r="M986" s="33">
        <v>1.0000500000000001</v>
      </c>
      <c r="N986" s="33" t="s">
        <v>1864</v>
      </c>
      <c r="O986" s="30">
        <v>41919</v>
      </c>
      <c r="P986" s="39" t="s">
        <v>20</v>
      </c>
      <c r="Q9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6" s="39">
        <f>IF(выгрузка__22[[#This Row],[Дата регистрации]]="",0,1)</f>
        <v>0</v>
      </c>
      <c r="S986" s="39">
        <f>IF(ISNA(VLOOKUP(выгрузка__22[[#This Row],[ЛС дилера]],'дилеры участники'!A:A,1,0)),0,1)</f>
        <v>0</v>
      </c>
      <c r="T9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6" s="39">
        <f>IF(T986=1,IF(выгрузка__22[[#This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6" s="39" t="s">
        <v>1908</v>
      </c>
      <c r="X9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6" s="48">
        <f>IF(выгрузка__22[[#This Row],[Дата блокировки]]&lt;&gt;"",1,0)</f>
        <v>1</v>
      </c>
    </row>
    <row r="987" spans="1:25" x14ac:dyDescent="0.25">
      <c r="A987" s="30">
        <v>41549.909039351849</v>
      </c>
      <c r="B987" s="46">
        <v>910453</v>
      </c>
      <c r="C987" s="33">
        <v>1977127</v>
      </c>
      <c r="D987" s="30"/>
      <c r="E987" s="33">
        <f>IF(выгрузка__22[[#This Row],[Дата активации]]&lt;&gt;"",MONTH(выгрузка__22[[#This Row],[Дата активации]]),0)</f>
        <v>0</v>
      </c>
      <c r="F987" s="30"/>
      <c r="G987" s="33">
        <v>79956</v>
      </c>
      <c r="H987" s="33" t="s">
        <v>10</v>
      </c>
      <c r="I987" s="39" t="s">
        <v>1927</v>
      </c>
      <c r="J987" s="33" t="s">
        <v>1925</v>
      </c>
      <c r="K987" s="33">
        <v>30</v>
      </c>
      <c r="L987" s="33"/>
      <c r="M987" s="33">
        <v>30</v>
      </c>
      <c r="N987" s="33" t="s">
        <v>1864</v>
      </c>
      <c r="O987" s="30">
        <v>41922</v>
      </c>
      <c r="P987" s="39" t="s">
        <v>19</v>
      </c>
      <c r="Q9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7" s="39">
        <f>IF(выгрузка__22[[#This Row],[Дата регистрации]]="",0,1)</f>
        <v>0</v>
      </c>
      <c r="S987" s="39">
        <f>IF(ISNA(VLOOKUP(выгрузка__22[[#This Row],[ЛС дилера]],'дилеры участники'!A:A,1,0)),0,1)</f>
        <v>1</v>
      </c>
      <c r="T9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7" s="39">
        <f>IF(T987=1,IF(выгрузка__22[[#This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7" s="39" t="s">
        <v>1891</v>
      </c>
      <c r="X9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7" s="48">
        <f>IF(выгрузка__22[[#This Row],[Дата блокировки]]&lt;&gt;"",1,0)</f>
        <v>1</v>
      </c>
    </row>
    <row r="988" spans="1:25" x14ac:dyDescent="0.25">
      <c r="A988" s="30">
        <v>41549.889548611114</v>
      </c>
      <c r="B988" s="46">
        <v>985273</v>
      </c>
      <c r="C988" s="33">
        <v>1755829</v>
      </c>
      <c r="D988" s="30"/>
      <c r="E988" s="33">
        <f>IF(выгрузка__22[[#This Row],[Дата активации]]&lt;&gt;"",MONTH(выгрузка__22[[#This Row],[Дата активации]]),0)</f>
        <v>0</v>
      </c>
      <c r="F988" s="30"/>
      <c r="G988" s="33">
        <v>64626</v>
      </c>
      <c r="H988" s="33" t="s">
        <v>10</v>
      </c>
      <c r="I988" s="39" t="s">
        <v>1927</v>
      </c>
      <c r="J988" s="33" t="s">
        <v>1931</v>
      </c>
      <c r="K988" s="33">
        <v>30</v>
      </c>
      <c r="L988" s="33"/>
      <c r="M988" s="33">
        <v>30</v>
      </c>
      <c r="N988" s="33" t="s">
        <v>1864</v>
      </c>
      <c r="O988" s="30">
        <v>41928</v>
      </c>
      <c r="P988" s="39" t="s">
        <v>30</v>
      </c>
      <c r="Q9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88" s="39">
        <f>IF(выгрузка__22[[#This Row],[Дата регистрации]]="",0,1)</f>
        <v>0</v>
      </c>
      <c r="S988" s="39">
        <f>IF(ISNA(VLOOKUP(выгрузка__22[[#This Row],[ЛС дилера]],'дилеры участники'!A:A,1,0)),0,1)</f>
        <v>0</v>
      </c>
      <c r="T9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8" s="39">
        <f>IF(T988=1,IF(выгрузка__22[[#This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88" s="39" t="s">
        <v>1892</v>
      </c>
      <c r="X9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8" s="48">
        <f>IF(выгрузка__22[[#This Row],[Дата блокировки]]&lt;&gt;"",1,0)</f>
        <v>1</v>
      </c>
    </row>
    <row r="989" spans="1:25" x14ac:dyDescent="0.25">
      <c r="A989" s="30">
        <v>41562.747511574074</v>
      </c>
      <c r="B989" s="46">
        <v>916042</v>
      </c>
      <c r="C989" s="33">
        <v>8514416</v>
      </c>
      <c r="D989" s="30"/>
      <c r="E989" s="33">
        <f>IF(выгрузка__22[[#This Row],[Дата активации]]&lt;&gt;"",MONTH(выгрузка__22[[#This Row],[Дата активации]]),0)</f>
        <v>0</v>
      </c>
      <c r="F989" s="30"/>
      <c r="G989" s="33">
        <v>64616</v>
      </c>
      <c r="H989" s="33" t="s">
        <v>10</v>
      </c>
      <c r="I989" s="39" t="s">
        <v>1927</v>
      </c>
      <c r="J989" s="33" t="s">
        <v>1930</v>
      </c>
      <c r="K989" s="33">
        <v>949</v>
      </c>
      <c r="L989" s="33"/>
      <c r="M989" s="33">
        <v>949</v>
      </c>
      <c r="N989" s="33" t="s">
        <v>1864</v>
      </c>
      <c r="O989" s="30">
        <v>41929</v>
      </c>
      <c r="P989" s="39" t="s">
        <v>40</v>
      </c>
      <c r="Q9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89" s="39">
        <f>IF(выгрузка__22[[#This Row],[Дата регистрации]]="",0,1)</f>
        <v>0</v>
      </c>
      <c r="S989" s="39">
        <f>IF(ISNA(VLOOKUP(выгрузка__22[[#This Row],[ЛС дилера]],'дилеры участники'!A:A,1,0)),0,1)</f>
        <v>1</v>
      </c>
      <c r="T9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89" s="39">
        <f>IF(T989=1,IF(выгрузка__22[[#This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989" s="39" t="s">
        <v>1893</v>
      </c>
      <c r="X9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89" s="48">
        <f>IF(выгрузка__22[[#This Row],[Дата блокировки]]&lt;&gt;"",1,0)</f>
        <v>1</v>
      </c>
    </row>
    <row r="990" spans="1:25" x14ac:dyDescent="0.25">
      <c r="A990" s="30">
        <v>41562.905486111114</v>
      </c>
      <c r="B990" s="46">
        <v>910460</v>
      </c>
      <c r="C990" s="33">
        <v>8520328</v>
      </c>
      <c r="D990" s="30"/>
      <c r="E990" s="33">
        <f>IF(выгрузка__22[[#This Row],[Дата активации]]&lt;&gt;"",MONTH(выгрузка__22[[#This Row],[Дата активации]]),0)</f>
        <v>0</v>
      </c>
      <c r="F990" s="30"/>
      <c r="G990" s="33">
        <v>64626</v>
      </c>
      <c r="H990" s="33" t="s">
        <v>10</v>
      </c>
      <c r="I990" s="39" t="s">
        <v>1927</v>
      </c>
      <c r="J990" s="33" t="s">
        <v>1925</v>
      </c>
      <c r="K990" s="33">
        <v>30</v>
      </c>
      <c r="L990" s="33"/>
      <c r="M990" s="33">
        <v>30</v>
      </c>
      <c r="N990" s="33" t="s">
        <v>1864</v>
      </c>
      <c r="O990" s="30">
        <v>41936</v>
      </c>
      <c r="P990" s="39" t="s">
        <v>19</v>
      </c>
      <c r="Q9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90" s="39">
        <f>IF(выгрузка__22[[#This Row],[Дата регистрации]]="",0,1)</f>
        <v>0</v>
      </c>
      <c r="S990" s="39">
        <f>IF(ISNA(VLOOKUP(выгрузка__22[[#This Row],[ЛС дилера]],'дилеры участники'!A:A,1,0)),0,1)</f>
        <v>0</v>
      </c>
      <c r="T9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0" s="39">
        <f>IF(T990=1,IF(выгрузка__22[[#This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0" s="39" t="s">
        <v>1891</v>
      </c>
      <c r="X9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0" s="48">
        <f>IF(выгрузка__22[[#This Row],[Дата блокировки]]&lt;&gt;"",1,0)</f>
        <v>1</v>
      </c>
    </row>
    <row r="991" spans="1:25" x14ac:dyDescent="0.25">
      <c r="A991" s="30">
        <v>41561.388495370367</v>
      </c>
      <c r="B991" s="46">
        <v>963978</v>
      </c>
      <c r="C991" s="33">
        <v>8520328</v>
      </c>
      <c r="D991" s="30"/>
      <c r="E991" s="33">
        <f>IF(выгрузка__22[[#This Row],[Дата активации]]&lt;&gt;"",MONTH(выгрузка__22[[#This Row],[Дата активации]]),0)</f>
        <v>0</v>
      </c>
      <c r="F991" s="30"/>
      <c r="G991" s="33">
        <v>64626</v>
      </c>
      <c r="H991" s="33" t="s">
        <v>10</v>
      </c>
      <c r="I991" s="39" t="s">
        <v>1927</v>
      </c>
      <c r="J991" s="33" t="s">
        <v>1925</v>
      </c>
      <c r="K991" s="33">
        <v>30</v>
      </c>
      <c r="L991" s="33"/>
      <c r="M991" s="33">
        <v>30</v>
      </c>
      <c r="N991" s="33" t="s">
        <v>1864</v>
      </c>
      <c r="O991" s="30">
        <v>41936</v>
      </c>
      <c r="P991" s="39" t="s">
        <v>19</v>
      </c>
      <c r="Q9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1" s="39">
        <f>IF(выгрузка__22[[#This Row],[Дата регистрации]]="",0,1)</f>
        <v>0</v>
      </c>
      <c r="S991" s="39">
        <f>IF(ISNA(VLOOKUP(выгрузка__22[[#This Row],[ЛС дилера]],'дилеры участники'!A:A,1,0)),0,1)</f>
        <v>0</v>
      </c>
      <c r="T9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1" s="39">
        <f>IF(T991=1,IF(выгрузка__22[[#This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1" s="39" t="s">
        <v>1891</v>
      </c>
      <c r="X9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1" s="48">
        <f>IF(выгрузка__22[[#This Row],[Дата блокировки]]&lt;&gt;"",1,0)</f>
        <v>1</v>
      </c>
    </row>
    <row r="992" spans="1:25" x14ac:dyDescent="0.25">
      <c r="A992" s="30">
        <v>41559.509953703702</v>
      </c>
      <c r="B992" s="46">
        <v>916512</v>
      </c>
      <c r="C992" s="33">
        <v>1996452</v>
      </c>
      <c r="D992" s="30"/>
      <c r="E992" s="33">
        <f>IF(выгрузка__22[[#This Row],[Дата активации]]&lt;&gt;"",MONTH(выгрузка__22[[#This Row],[Дата активации]]),0)</f>
        <v>0</v>
      </c>
      <c r="F992" s="30"/>
      <c r="G992" s="33">
        <v>64616</v>
      </c>
      <c r="H992" s="33" t="s">
        <v>10</v>
      </c>
      <c r="I992" s="39" t="s">
        <v>1927</v>
      </c>
      <c r="J992" s="33" t="s">
        <v>1931</v>
      </c>
      <c r="K992" s="33">
        <v>30</v>
      </c>
      <c r="L992" s="33"/>
      <c r="M992" s="33">
        <v>30</v>
      </c>
      <c r="N992" s="33" t="s">
        <v>1864</v>
      </c>
      <c r="O992" s="30">
        <v>41952</v>
      </c>
      <c r="P992" s="39" t="s">
        <v>30</v>
      </c>
      <c r="Q9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2" s="39">
        <f>IF(выгрузка__22[[#This Row],[Дата регистрации]]="",0,1)</f>
        <v>0</v>
      </c>
      <c r="S992" s="39">
        <f>IF(ISNA(VLOOKUP(выгрузка__22[[#This Row],[ЛС дилера]],'дилеры участники'!A:A,1,0)),0,1)</f>
        <v>1</v>
      </c>
      <c r="T9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2" s="39">
        <f>IF(T992=1,IF(выгрузка__22[[#This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2" s="39" t="s">
        <v>1892</v>
      </c>
      <c r="X9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2" s="48">
        <f>IF(выгрузка__22[[#This Row],[Дата блокировки]]&lt;&gt;"",1,0)</f>
        <v>1</v>
      </c>
    </row>
    <row r="993" spans="1:25" x14ac:dyDescent="0.25">
      <c r="A993" s="30">
        <v>41588.580127314817</v>
      </c>
      <c r="B993" s="46">
        <v>915319</v>
      </c>
      <c r="C993" s="33">
        <v>8554677</v>
      </c>
      <c r="D993" s="30"/>
      <c r="E993" s="33">
        <f>IF(выгрузка__22[[#This Row],[Дата активации]]&lt;&gt;"",MONTH(выгрузка__22[[#This Row],[Дата активации]]),0)</f>
        <v>0</v>
      </c>
      <c r="F993" s="30"/>
      <c r="G993" s="33">
        <v>64616</v>
      </c>
      <c r="H993" s="33" t="s">
        <v>10</v>
      </c>
      <c r="I993" s="39" t="s">
        <v>1927</v>
      </c>
      <c r="J993" s="33" t="s">
        <v>1929</v>
      </c>
      <c r="K993" s="33">
        <v>30</v>
      </c>
      <c r="L993" s="33"/>
      <c r="M993" s="33">
        <v>30</v>
      </c>
      <c r="N993" s="33" t="s">
        <v>1864</v>
      </c>
      <c r="O993" s="30">
        <v>41957</v>
      </c>
      <c r="P993" s="39" t="s">
        <v>14</v>
      </c>
      <c r="Q9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993" s="39">
        <f>IF(выгрузка__22[[#This Row],[Дата регистрации]]="",0,1)</f>
        <v>0</v>
      </c>
      <c r="S993" s="39">
        <f>IF(ISNA(VLOOKUP(выгрузка__22[[#This Row],[ЛС дилера]],'дилеры участники'!A:A,1,0)),0,1)</f>
        <v>1</v>
      </c>
      <c r="T9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3" s="39">
        <f>IF(T993=1,IF(выгрузка__22[[#This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3" s="39" t="s">
        <v>1894</v>
      </c>
      <c r="X9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3" s="48">
        <f>IF(выгрузка__22[[#This Row],[Дата блокировки]]&lt;&gt;"",1,0)</f>
        <v>1</v>
      </c>
    </row>
    <row r="994" spans="1:25" x14ac:dyDescent="0.25">
      <c r="A994" s="30">
        <v>41560.427777777775</v>
      </c>
      <c r="B994" s="46">
        <v>985003</v>
      </c>
      <c r="C994" s="33">
        <v>8564416</v>
      </c>
      <c r="D994" s="30"/>
      <c r="E994" s="33">
        <f>IF(выгрузка__22[[#This Row],[Дата активации]]&lt;&gt;"",MONTH(выгрузка__22[[#This Row],[Дата активации]]),0)</f>
        <v>0</v>
      </c>
      <c r="F994" s="30"/>
      <c r="G994" s="33">
        <v>64626</v>
      </c>
      <c r="H994" s="33" t="s">
        <v>10</v>
      </c>
      <c r="I994" s="39" t="s">
        <v>1940</v>
      </c>
      <c r="J994" s="33" t="s">
        <v>1925</v>
      </c>
      <c r="K994" s="33">
        <v>30</v>
      </c>
      <c r="L994" s="33"/>
      <c r="M994" s="33">
        <v>30</v>
      </c>
      <c r="N994" s="33" t="s">
        <v>1864</v>
      </c>
      <c r="O994" s="30">
        <v>41957</v>
      </c>
      <c r="P994" s="39" t="s">
        <v>19</v>
      </c>
      <c r="Q9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4" s="39">
        <f>IF(выгрузка__22[[#This Row],[Дата регистрации]]="",0,1)</f>
        <v>0</v>
      </c>
      <c r="S994" s="39">
        <f>IF(ISNA(VLOOKUP(выгрузка__22[[#This Row],[ЛС дилера]],'дилеры участники'!A:A,1,0)),0,1)</f>
        <v>0</v>
      </c>
      <c r="T9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4" s="39">
        <f>IF(T994=1,IF(выгрузка__22[[#This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4" s="39" t="s">
        <v>1891</v>
      </c>
      <c r="X9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4" s="48">
        <f>IF(выгрузка__22[[#This Row],[Дата блокировки]]&lt;&gt;"",1,0)</f>
        <v>1</v>
      </c>
    </row>
    <row r="995" spans="1:25" x14ac:dyDescent="0.25">
      <c r="A995" s="30">
        <v>41560.83457175926</v>
      </c>
      <c r="B995" s="46">
        <v>985333</v>
      </c>
      <c r="C995" s="33">
        <v>8550475</v>
      </c>
      <c r="D995" s="30"/>
      <c r="E995" s="33">
        <f>IF(выгрузка__22[[#This Row],[Дата активации]]&lt;&gt;"",MONTH(выгрузка__22[[#This Row],[Дата активации]]),0)</f>
        <v>0</v>
      </c>
      <c r="F995" s="30"/>
      <c r="G995" s="33">
        <v>64616</v>
      </c>
      <c r="H995" s="33" t="s">
        <v>10</v>
      </c>
      <c r="I995" s="39" t="s">
        <v>1927</v>
      </c>
      <c r="J995" s="33" t="s">
        <v>1929</v>
      </c>
      <c r="K995" s="33">
        <v>30</v>
      </c>
      <c r="L995" s="33"/>
      <c r="M995" s="33">
        <v>30</v>
      </c>
      <c r="N995" s="33" t="s">
        <v>1864</v>
      </c>
      <c r="O995" s="30">
        <v>41978</v>
      </c>
      <c r="P995" s="39" t="s">
        <v>14</v>
      </c>
      <c r="Q9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5" s="39">
        <f>IF(выгрузка__22[[#This Row],[Дата регистрации]]="",0,1)</f>
        <v>0</v>
      </c>
      <c r="S995" s="39">
        <f>IF(ISNA(VLOOKUP(выгрузка__22[[#This Row],[ЛС дилера]],'дилеры участники'!A:A,1,0)),0,1)</f>
        <v>1</v>
      </c>
      <c r="T9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5" s="39">
        <f>IF(T995=1,IF(выгрузка__22[[#This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5" s="39" t="s">
        <v>1894</v>
      </c>
      <c r="X9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5" s="48">
        <f>IF(выгрузка__22[[#This Row],[Дата блокировки]]&lt;&gt;"",1,0)</f>
        <v>1</v>
      </c>
    </row>
    <row r="996" spans="1:25" x14ac:dyDescent="0.25">
      <c r="A996" s="30">
        <v>41552.608680555553</v>
      </c>
      <c r="B996" s="46">
        <v>916753</v>
      </c>
      <c r="C996" s="33">
        <v>1976243</v>
      </c>
      <c r="D996" s="30"/>
      <c r="E996" s="33">
        <f>IF(выгрузка__22[[#This Row],[Дата активации]]&lt;&gt;"",MONTH(выгрузка__22[[#This Row],[Дата активации]]),0)</f>
        <v>0</v>
      </c>
      <c r="F996" s="30"/>
      <c r="G996" s="33">
        <v>64616</v>
      </c>
      <c r="H996" s="33" t="s">
        <v>10</v>
      </c>
      <c r="I996" s="39" t="s">
        <v>1927</v>
      </c>
      <c r="J996" s="33" t="s">
        <v>1928</v>
      </c>
      <c r="K996" s="33">
        <v>150</v>
      </c>
      <c r="L996" s="33"/>
      <c r="M996" s="33">
        <v>150</v>
      </c>
      <c r="N996" s="33" t="s">
        <v>1864</v>
      </c>
      <c r="O996" s="30">
        <v>41981</v>
      </c>
      <c r="P996" s="39" t="s">
        <v>1882</v>
      </c>
      <c r="Q9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6" s="39">
        <f>IF(выгрузка__22[[#This Row],[Дата регистрации]]="",0,1)</f>
        <v>0</v>
      </c>
      <c r="S996" s="39">
        <f>IF(ISNA(VLOOKUP(выгрузка__22[[#This Row],[ЛС дилера]],'дилеры участники'!A:A,1,0)),0,1)</f>
        <v>1</v>
      </c>
      <c r="T996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9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996" s="39">
        <f>IF(T996=1,IF(выгрузка__22[[#This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6" s="39" t="s">
        <v>1896</v>
      </c>
      <c r="X9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6" s="48">
        <f>IF(выгрузка__22[[#This Row],[Дата блокировки]]&lt;&gt;"",1,0)</f>
        <v>1</v>
      </c>
    </row>
    <row r="997" spans="1:25" x14ac:dyDescent="0.25">
      <c r="A997" s="30">
        <v>41554.764826388891</v>
      </c>
      <c r="B997" s="46">
        <v>910452</v>
      </c>
      <c r="C997" s="33">
        <v>8500780</v>
      </c>
      <c r="D997" s="30"/>
      <c r="E997" s="33">
        <f>IF(выгрузка__22[[#This Row],[Дата активации]]&lt;&gt;"",MONTH(выгрузка__22[[#This Row],[Дата активации]]),0)</f>
        <v>0</v>
      </c>
      <c r="F997" s="30"/>
      <c r="G997" s="33">
        <v>79956</v>
      </c>
      <c r="H997" s="33" t="s">
        <v>10</v>
      </c>
      <c r="I997" s="39" t="s">
        <v>1927</v>
      </c>
      <c r="J997" s="33" t="s">
        <v>1925</v>
      </c>
      <c r="K997" s="33">
        <v>30</v>
      </c>
      <c r="L997" s="33"/>
      <c r="M997" s="33">
        <v>30</v>
      </c>
      <c r="N997" s="33" t="s">
        <v>1864</v>
      </c>
      <c r="O997" s="30">
        <v>41986</v>
      </c>
      <c r="P997" s="39" t="s">
        <v>19</v>
      </c>
      <c r="Q9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7" s="39">
        <f>IF(выгрузка__22[[#This Row],[Дата регистрации]]="",0,1)</f>
        <v>0</v>
      </c>
      <c r="S997" s="39">
        <f>IF(ISNA(VLOOKUP(выгрузка__22[[#This Row],[ЛС дилера]],'дилеры участники'!A:A,1,0)),0,1)</f>
        <v>1</v>
      </c>
      <c r="T9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7" s="39">
        <f>IF(T997=1,IF(выгрузка__22[[#This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7" s="39" t="s">
        <v>1891</v>
      </c>
      <c r="X9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7" s="48">
        <f>IF(выгрузка__22[[#This Row],[Дата блокировки]]&lt;&gt;"",1,0)</f>
        <v>1</v>
      </c>
    </row>
    <row r="998" spans="1:25" x14ac:dyDescent="0.25">
      <c r="A998" s="30">
        <v>41560.5466087963</v>
      </c>
      <c r="B998" s="46">
        <v>916434</v>
      </c>
      <c r="C998" s="33">
        <v>8514794</v>
      </c>
      <c r="D998" s="30"/>
      <c r="E998" s="33">
        <f>IF(выгрузка__22[[#This Row],[Дата активации]]&lt;&gt;"",MONTH(выгрузка__22[[#This Row],[Дата активации]]),0)</f>
        <v>0</v>
      </c>
      <c r="F998" s="30"/>
      <c r="G998" s="33">
        <v>64616</v>
      </c>
      <c r="H998" s="33" t="s">
        <v>10</v>
      </c>
      <c r="I998" s="39" t="s">
        <v>1940</v>
      </c>
      <c r="J998" s="33" t="s">
        <v>1929</v>
      </c>
      <c r="K998" s="33">
        <v>30</v>
      </c>
      <c r="L998" s="33"/>
      <c r="M998" s="33">
        <v>30</v>
      </c>
      <c r="N998" s="33" t="s">
        <v>1864</v>
      </c>
      <c r="O998" s="30">
        <v>41986</v>
      </c>
      <c r="P998" s="39" t="s">
        <v>14</v>
      </c>
      <c r="Q9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8" s="39">
        <f>IF(выгрузка__22[[#This Row],[Дата регистрации]]="",0,1)</f>
        <v>0</v>
      </c>
      <c r="S998" s="39">
        <f>IF(ISNA(VLOOKUP(выгрузка__22[[#This Row],[ЛС дилера]],'дилеры участники'!A:A,1,0)),0,1)</f>
        <v>1</v>
      </c>
      <c r="T9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8" s="39">
        <f>IF(T998=1,IF(выгрузка__22[[#This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8" s="39" t="s">
        <v>1894</v>
      </c>
      <c r="X9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8" s="48">
        <f>IF(выгрузка__22[[#This Row],[Дата блокировки]]&lt;&gt;"",1,0)</f>
        <v>1</v>
      </c>
    </row>
    <row r="999" spans="1:25" x14ac:dyDescent="0.25">
      <c r="A999" s="30">
        <v>41555.433587962965</v>
      </c>
      <c r="B999" s="46">
        <v>916149</v>
      </c>
      <c r="C999" s="33">
        <v>8503502</v>
      </c>
      <c r="D999" s="30"/>
      <c r="E999" s="33">
        <f>IF(выгрузка__22[[#This Row],[Дата активации]]&lt;&gt;"",MONTH(выгрузка__22[[#This Row],[Дата активации]]),0)</f>
        <v>0</v>
      </c>
      <c r="F999" s="30"/>
      <c r="G999" s="33">
        <v>64616</v>
      </c>
      <c r="H999" s="33" t="s">
        <v>10</v>
      </c>
      <c r="I999" s="39" t="s">
        <v>1927</v>
      </c>
      <c r="J999" s="33" t="s">
        <v>1930</v>
      </c>
      <c r="K999" s="33">
        <v>30</v>
      </c>
      <c r="L999" s="33"/>
      <c r="M999" s="33">
        <v>30</v>
      </c>
      <c r="N999" s="33" t="s">
        <v>1864</v>
      </c>
      <c r="O999" s="30">
        <v>41989</v>
      </c>
      <c r="P999" s="39" t="s">
        <v>40</v>
      </c>
      <c r="Q9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999" s="39">
        <f>IF(выгрузка__22[[#This Row],[Дата регистрации]]="",0,1)</f>
        <v>0</v>
      </c>
      <c r="S999" s="39">
        <f>IF(ISNA(VLOOKUP(выгрузка__22[[#This Row],[ЛС дилера]],'дилеры участники'!A:A,1,0)),0,1)</f>
        <v>1</v>
      </c>
      <c r="T9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9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999" s="39">
        <f>IF(T999=1,IF(выгрузка__22[[#This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999" s="39" t="s">
        <v>1893</v>
      </c>
      <c r="X9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0</v>
      </c>
      <c r="Y999" s="48">
        <f>IF(выгрузка__22[[#This Row],[Дата блокировки]]&lt;&gt;"",1,0)</f>
        <v>1</v>
      </c>
    </row>
    <row r="1000" spans="1:25" x14ac:dyDescent="0.25">
      <c r="A1000" s="30">
        <v>41593.509814814817</v>
      </c>
      <c r="B1000" s="46">
        <v>916513</v>
      </c>
      <c r="C1000" s="33">
        <v>1755435</v>
      </c>
      <c r="D1000" s="30">
        <v>41587.46162037037</v>
      </c>
      <c r="E1000" s="33">
        <f>IF(выгрузка__22[[#This Row],[Дата активации]]&lt;&gt;"",MONTH(выгрузка__22[[#This Row],[Дата активации]]),0)</f>
        <v>11</v>
      </c>
      <c r="F1000" s="30">
        <v>41591.843043981484</v>
      </c>
      <c r="G1000" s="33">
        <v>64626</v>
      </c>
      <c r="H1000" s="33" t="s">
        <v>10</v>
      </c>
      <c r="I1000" s="39" t="s">
        <v>1924</v>
      </c>
      <c r="J1000" s="33" t="s">
        <v>1930</v>
      </c>
      <c r="K1000" s="33">
        <v>30</v>
      </c>
      <c r="L1000" s="33">
        <v>0</v>
      </c>
      <c r="M1000" s="33">
        <v>30</v>
      </c>
      <c r="N1000" s="33" t="s">
        <v>1864</v>
      </c>
      <c r="O1000" s="30">
        <v>41641</v>
      </c>
      <c r="P1000" s="39" t="s">
        <v>40</v>
      </c>
      <c r="Q10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0" s="39">
        <f>IF(выгрузка__22[[#This Row],[Дата регистрации]]="",0,1)</f>
        <v>1</v>
      </c>
      <c r="S1000" s="39">
        <f>IF(ISNA(VLOOKUP(выгрузка__22[[#This Row],[ЛС дилера]],'дилеры участники'!A:A,1,0)),0,1)</f>
        <v>0</v>
      </c>
      <c r="T10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0" s="39">
        <f>IF(T1000=1,IF(выгрузка__22[[#This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0" s="39" t="s">
        <v>1893</v>
      </c>
      <c r="X10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2</v>
      </c>
      <c r="Y1000" s="48">
        <f>IF(выгрузка__22[[#This Row],[Дата блокировки]]&lt;&gt;"",1,0)</f>
        <v>1</v>
      </c>
    </row>
    <row r="1001" spans="1:25" x14ac:dyDescent="0.25">
      <c r="A1001" s="30">
        <v>41593.506851851853</v>
      </c>
      <c r="B1001" s="46">
        <v>916513</v>
      </c>
      <c r="C1001" s="33">
        <v>1755274</v>
      </c>
      <c r="D1001" s="30">
        <v>41588.816527777781</v>
      </c>
      <c r="E1001" s="33">
        <f>IF(выгрузка__22[[#This Row],[Дата активации]]&lt;&gt;"",MONTH(выгрузка__22[[#This Row],[Дата активации]]),0)</f>
        <v>11</v>
      </c>
      <c r="F1001" s="30">
        <v>41591.844548611109</v>
      </c>
      <c r="G1001" s="33">
        <v>64626</v>
      </c>
      <c r="H1001" s="33" t="s">
        <v>10</v>
      </c>
      <c r="I1001" s="39" t="s">
        <v>1924</v>
      </c>
      <c r="J1001" s="33" t="s">
        <v>1930</v>
      </c>
      <c r="K1001" s="33">
        <v>30</v>
      </c>
      <c r="L1001" s="33">
        <v>0</v>
      </c>
      <c r="M1001" s="33">
        <v>30</v>
      </c>
      <c r="N1001" s="33" t="s">
        <v>1864</v>
      </c>
      <c r="O1001" s="30">
        <v>41644</v>
      </c>
      <c r="P1001" s="39" t="s">
        <v>40</v>
      </c>
      <c r="Q10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1" s="39">
        <f>IF(выгрузка__22[[#This Row],[Дата регистрации]]="",0,1)</f>
        <v>1</v>
      </c>
      <c r="S1001" s="39">
        <f>IF(ISNA(VLOOKUP(выгрузка__22[[#This Row],[ЛС дилера]],'дилеры участники'!A:A,1,0)),0,1)</f>
        <v>0</v>
      </c>
      <c r="T10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1" s="39">
        <f>IF(T1001=1,IF(выгрузка__22[[#This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1" s="39" t="s">
        <v>1893</v>
      </c>
      <c r="X10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2</v>
      </c>
      <c r="Y1001" s="48">
        <f>IF(выгрузка__22[[#This Row],[Дата блокировки]]&lt;&gt;"",1,0)</f>
        <v>1</v>
      </c>
    </row>
    <row r="1002" spans="1:25" x14ac:dyDescent="0.25">
      <c r="A1002" s="30">
        <v>41588.590358796297</v>
      </c>
      <c r="B1002" s="46">
        <v>910459</v>
      </c>
      <c r="C1002" s="33">
        <v>1755510</v>
      </c>
      <c r="D1002" s="30">
        <v>41592.768553240741</v>
      </c>
      <c r="E1002" s="33">
        <f>IF(выгрузка__22[[#This Row],[Дата активации]]&lt;&gt;"",MONTH(выгрузка__22[[#This Row],[Дата активации]]),0)</f>
        <v>11</v>
      </c>
      <c r="F1002" s="30"/>
      <c r="G1002" s="33">
        <v>64626</v>
      </c>
      <c r="H1002" s="33" t="s">
        <v>10</v>
      </c>
      <c r="I1002" s="39" t="s">
        <v>1924</v>
      </c>
      <c r="J1002" s="33" t="s">
        <v>1931</v>
      </c>
      <c r="K1002" s="33">
        <v>30</v>
      </c>
      <c r="L1002" s="33">
        <v>0</v>
      </c>
      <c r="M1002" s="33">
        <v>30</v>
      </c>
      <c r="N1002" s="33" t="s">
        <v>1864</v>
      </c>
      <c r="O1002" s="30">
        <v>41653</v>
      </c>
      <c r="P1002" s="39" t="s">
        <v>30</v>
      </c>
      <c r="Q10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2" s="39">
        <f>IF(выгрузка__22[[#This Row],[Дата регистрации]]="",0,1)</f>
        <v>0</v>
      </c>
      <c r="S1002" s="39">
        <f>IF(ISNA(VLOOKUP(выгрузка__22[[#This Row],[ЛС дилера]],'дилеры участники'!A:A,1,0)),0,1)</f>
        <v>0</v>
      </c>
      <c r="T10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2" s="39">
        <f>IF(T1002=1,IF(выгрузка__22[[#This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2" s="39" t="s">
        <v>1892</v>
      </c>
      <c r="X10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2" s="48">
        <f>IF(выгрузка__22[[#This Row],[Дата блокировки]]&lt;&gt;"",1,0)</f>
        <v>1</v>
      </c>
    </row>
    <row r="1003" spans="1:25" x14ac:dyDescent="0.25">
      <c r="A1003" s="30">
        <v>41588.980717592596</v>
      </c>
      <c r="B1003" s="46">
        <v>916527</v>
      </c>
      <c r="C1003" s="33">
        <v>1755217</v>
      </c>
      <c r="D1003" s="30">
        <v>41584.855983796297</v>
      </c>
      <c r="E1003" s="33">
        <f>IF(выгрузка__22[[#This Row],[Дата активации]]&lt;&gt;"",MONTH(выгрузка__22[[#This Row],[Дата активации]]),0)</f>
        <v>11</v>
      </c>
      <c r="F1003" s="30"/>
      <c r="G1003" s="33">
        <v>64626</v>
      </c>
      <c r="H1003" s="33" t="s">
        <v>10</v>
      </c>
      <c r="I1003" s="39" t="s">
        <v>1924</v>
      </c>
      <c r="J1003" s="33" t="s">
        <v>1931</v>
      </c>
      <c r="K1003" s="33">
        <v>30</v>
      </c>
      <c r="L1003" s="33">
        <v>0</v>
      </c>
      <c r="M1003" s="33">
        <v>30</v>
      </c>
      <c r="N1003" s="33" t="s">
        <v>1864</v>
      </c>
      <c r="O1003" s="30">
        <v>41652</v>
      </c>
      <c r="P1003" s="39" t="s">
        <v>30</v>
      </c>
      <c r="Q10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3" s="39">
        <f>IF(выгрузка__22[[#This Row],[Дата регистрации]]="",0,1)</f>
        <v>0</v>
      </c>
      <c r="S1003" s="39">
        <f>IF(ISNA(VLOOKUP(выгрузка__22[[#This Row],[ЛС дилера]],'дилеры участники'!A:A,1,0)),0,1)</f>
        <v>0</v>
      </c>
      <c r="T10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3" s="39">
        <f>IF(T1003=1,IF(выгрузка__22[[#This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3" s="39" t="s">
        <v>1892</v>
      </c>
      <c r="X10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3" s="48">
        <f>IF(выгрузка__22[[#This Row],[Дата блокировки]]&lt;&gt;"",1,0)</f>
        <v>1</v>
      </c>
    </row>
    <row r="1004" spans="1:25" x14ac:dyDescent="0.25">
      <c r="A1004" s="30">
        <v>41593.514305555553</v>
      </c>
      <c r="B1004" s="46">
        <v>916929</v>
      </c>
      <c r="C1004" s="33">
        <v>1755808</v>
      </c>
      <c r="D1004" s="30">
        <v>41584.759791666664</v>
      </c>
      <c r="E1004" s="33">
        <f>IF(выгрузка__22[[#This Row],[Дата активации]]&lt;&gt;"",MONTH(выгрузка__22[[#This Row],[Дата активации]]),0)</f>
        <v>11</v>
      </c>
      <c r="F1004" s="30">
        <v>41586.867638888885</v>
      </c>
      <c r="G1004" s="33">
        <v>64626</v>
      </c>
      <c r="H1004" s="33" t="s">
        <v>10</v>
      </c>
      <c r="I1004" s="39" t="s">
        <v>1927</v>
      </c>
      <c r="J1004" s="33" t="s">
        <v>1929</v>
      </c>
      <c r="K1004" s="33">
        <v>30</v>
      </c>
      <c r="L1004" s="33">
        <v>500</v>
      </c>
      <c r="M1004" s="33">
        <v>530</v>
      </c>
      <c r="N1004" s="33" t="s">
        <v>1864</v>
      </c>
      <c r="O1004" s="30">
        <v>41656</v>
      </c>
      <c r="P1004" s="39" t="s">
        <v>14</v>
      </c>
      <c r="Q10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4" s="39">
        <f>IF(выгрузка__22[[#This Row],[Дата регистрации]]="",0,1)</f>
        <v>1</v>
      </c>
      <c r="S1004" s="39">
        <f>IF(ISNA(VLOOKUP(выгрузка__22[[#This Row],[ЛС дилера]],'дилеры участники'!A:A,1,0)),0,1)</f>
        <v>0</v>
      </c>
      <c r="T10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4" s="39">
        <f>IF(T1004=1,IF(выгрузка__22[[#This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004" s="39" t="s">
        <v>1894</v>
      </c>
      <c r="X10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4" s="48">
        <f>IF(выгрузка__22[[#This Row],[Дата блокировки]]&lt;&gt;"",1,0)</f>
        <v>1</v>
      </c>
    </row>
    <row r="1005" spans="1:25" x14ac:dyDescent="0.25">
      <c r="A1005" s="30">
        <v>41593.511805555558</v>
      </c>
      <c r="B1005" s="46">
        <v>916513</v>
      </c>
      <c r="C1005" s="33">
        <v>1755651</v>
      </c>
      <c r="D1005" s="30">
        <v>41582.654189814813</v>
      </c>
      <c r="E1005" s="33">
        <f>IF(выгрузка__22[[#This Row],[Дата активации]]&lt;&gt;"",MONTH(выгрузка__22[[#This Row],[Дата активации]]),0)</f>
        <v>11</v>
      </c>
      <c r="F1005" s="30">
        <v>41586.865648148145</v>
      </c>
      <c r="G1005" s="33">
        <v>64626</v>
      </c>
      <c r="H1005" s="33" t="s">
        <v>10</v>
      </c>
      <c r="I1005" s="39" t="s">
        <v>1927</v>
      </c>
      <c r="J1005" s="33" t="s">
        <v>1930</v>
      </c>
      <c r="K1005" s="33">
        <v>30</v>
      </c>
      <c r="L1005" s="33">
        <v>0</v>
      </c>
      <c r="M1005" s="33">
        <v>30</v>
      </c>
      <c r="N1005" s="33" t="s">
        <v>1864</v>
      </c>
      <c r="O1005" s="30">
        <v>41656</v>
      </c>
      <c r="P1005" s="39" t="s">
        <v>40</v>
      </c>
      <c r="Q10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5" s="39">
        <f>IF(выгрузка__22[[#This Row],[Дата регистрации]]="",0,1)</f>
        <v>1</v>
      </c>
      <c r="S1005" s="39">
        <f>IF(ISNA(VLOOKUP(выгрузка__22[[#This Row],[ЛС дилера]],'дилеры участники'!A:A,1,0)),0,1)</f>
        <v>0</v>
      </c>
      <c r="T10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5" s="39">
        <f>IF(T1005=1,IF(выгрузка__22[[#This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5" s="39" t="s">
        <v>1893</v>
      </c>
      <c r="X10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5" s="48">
        <f>IF(выгрузка__22[[#This Row],[Дата блокировки]]&lt;&gt;"",1,0)</f>
        <v>1</v>
      </c>
    </row>
    <row r="1006" spans="1:25" x14ac:dyDescent="0.25">
      <c r="A1006" s="30">
        <v>41593.60087962963</v>
      </c>
      <c r="B1006" s="46">
        <v>916888</v>
      </c>
      <c r="C1006" s="33">
        <v>8548620</v>
      </c>
      <c r="D1006" s="30">
        <v>41583.047199074077</v>
      </c>
      <c r="E1006" s="33">
        <f>IF(выгрузка__22[[#This Row],[Дата активации]]&lt;&gt;"",MONTH(выгрузка__22[[#This Row],[Дата активации]]),0)</f>
        <v>11</v>
      </c>
      <c r="F1006" s="30">
        <v>41586.966944444444</v>
      </c>
      <c r="G1006" s="33">
        <v>64626</v>
      </c>
      <c r="H1006" s="33" t="s">
        <v>10</v>
      </c>
      <c r="I1006" s="39" t="s">
        <v>1927</v>
      </c>
      <c r="J1006" s="33" t="s">
        <v>1926</v>
      </c>
      <c r="K1006" s="33">
        <v>30</v>
      </c>
      <c r="L1006" s="33">
        <v>0</v>
      </c>
      <c r="M1006" s="33">
        <v>30</v>
      </c>
      <c r="N1006" s="33" t="s">
        <v>1864</v>
      </c>
      <c r="O1006" s="30">
        <v>41657</v>
      </c>
      <c r="P1006" s="39" t="s">
        <v>37</v>
      </c>
      <c r="Q10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6" s="39">
        <f>IF(выгрузка__22[[#This Row],[Дата регистрации]]="",0,1)</f>
        <v>1</v>
      </c>
      <c r="S1006" s="39">
        <f>IF(ISNA(VLOOKUP(выгрузка__22[[#This Row],[ЛС дилера]],'дилеры участники'!A:A,1,0)),0,1)</f>
        <v>0</v>
      </c>
      <c r="T10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6" s="39">
        <f>IF(T1006=1,IF(выгрузка__22[[#This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6" s="39" t="s">
        <v>1895</v>
      </c>
      <c r="X10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6" s="48">
        <f>IF(выгрузка__22[[#This Row],[Дата блокировки]]&lt;&gt;"",1,0)</f>
        <v>1</v>
      </c>
    </row>
    <row r="1007" spans="1:25" x14ac:dyDescent="0.25">
      <c r="A1007" s="30">
        <v>41593.629965277774</v>
      </c>
      <c r="B1007" s="46">
        <v>910481</v>
      </c>
      <c r="C1007" s="33">
        <v>1999885</v>
      </c>
      <c r="D1007" s="30">
        <v>41593.618715277778</v>
      </c>
      <c r="E1007" s="33">
        <f>IF(выгрузка__22[[#This Row],[Дата активации]]&lt;&gt;"",MONTH(выгрузка__22[[#This Row],[Дата активации]]),0)</f>
        <v>11</v>
      </c>
      <c r="F1007" s="30"/>
      <c r="G1007" s="33">
        <v>79956</v>
      </c>
      <c r="H1007" s="33" t="s">
        <v>10</v>
      </c>
      <c r="I1007" s="39" t="s">
        <v>1924</v>
      </c>
      <c r="J1007" s="33" t="s">
        <v>1925</v>
      </c>
      <c r="K1007" s="33">
        <v>220</v>
      </c>
      <c r="L1007" s="33">
        <v>300</v>
      </c>
      <c r="M1007" s="33">
        <v>520</v>
      </c>
      <c r="N1007" s="33" t="s">
        <v>1864</v>
      </c>
      <c r="O1007" s="30">
        <v>41673</v>
      </c>
      <c r="P1007" s="39" t="s">
        <v>19</v>
      </c>
      <c r="Q10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7" s="39">
        <f>IF(выгрузка__22[[#This Row],[Дата регистрации]]="",0,1)</f>
        <v>0</v>
      </c>
      <c r="S1007" s="39">
        <f>IF(ISNA(VLOOKUP(выгрузка__22[[#This Row],[ЛС дилера]],'дилеры участники'!A:A,1,0)),0,1)</f>
        <v>1</v>
      </c>
      <c r="T10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7" s="39">
        <f>IF(T1007=1,IF(выгрузка__22[[#This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07" s="39" t="s">
        <v>1891</v>
      </c>
      <c r="X10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7" s="48">
        <f>IF(выгрузка__22[[#This Row],[Дата блокировки]]&lt;&gt;"",1,0)</f>
        <v>1</v>
      </c>
    </row>
    <row r="1008" spans="1:25" x14ac:dyDescent="0.25">
      <c r="A1008" s="30">
        <v>41560.817939814813</v>
      </c>
      <c r="B1008" s="46">
        <v>910467</v>
      </c>
      <c r="C1008" s="33">
        <v>8500836</v>
      </c>
      <c r="D1008" s="30">
        <v>41560.808553240742</v>
      </c>
      <c r="E1008" s="33">
        <f>IF(выгрузка__22[[#This Row],[Дата активации]]&lt;&gt;"",MONTH(выгрузка__22[[#This Row],[Дата активации]]),0)</f>
        <v>10</v>
      </c>
      <c r="F1008" s="30"/>
      <c r="G1008" s="33">
        <v>79956</v>
      </c>
      <c r="H1008" s="33" t="s">
        <v>10</v>
      </c>
      <c r="I1008" s="39" t="s">
        <v>1924</v>
      </c>
      <c r="J1008" s="33" t="s">
        <v>1925</v>
      </c>
      <c r="K1008" s="33">
        <v>30</v>
      </c>
      <c r="L1008" s="33">
        <v>200</v>
      </c>
      <c r="M1008" s="33">
        <v>230</v>
      </c>
      <c r="N1008" s="33" t="s">
        <v>1864</v>
      </c>
      <c r="O1008" s="30">
        <v>41642</v>
      </c>
      <c r="P1008" s="39" t="s">
        <v>19</v>
      </c>
      <c r="Q10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08" s="39">
        <f>IF(выгрузка__22[[#This Row],[Дата регистрации]]="",0,1)</f>
        <v>0</v>
      </c>
      <c r="S1008" s="39">
        <f>IF(ISNA(VLOOKUP(выгрузка__22[[#This Row],[ЛС дилера]],'дилеры участники'!A:A,1,0)),0,1)</f>
        <v>1</v>
      </c>
      <c r="T10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8" s="39">
        <f>IF(T1008=1,IF(выгрузка__22[[#This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08" s="39" t="s">
        <v>1891</v>
      </c>
      <c r="X10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8" s="48">
        <f>IF(выгрузка__22[[#This Row],[Дата блокировки]]&lt;&gt;"",1,0)</f>
        <v>1</v>
      </c>
    </row>
    <row r="1009" spans="1:25" x14ac:dyDescent="0.25">
      <c r="A1009" s="30">
        <v>41562.508576388886</v>
      </c>
      <c r="B1009" s="46">
        <v>916513</v>
      </c>
      <c r="C1009" s="33">
        <v>1755367</v>
      </c>
      <c r="D1009" s="30">
        <v>41558.668078703704</v>
      </c>
      <c r="E1009" s="33">
        <f>IF(выгрузка__22[[#This Row],[Дата активации]]&lt;&gt;"",MONTH(выгрузка__22[[#This Row],[Дата активации]]),0)</f>
        <v>10</v>
      </c>
      <c r="F1009" s="30">
        <v>41560.845960648148</v>
      </c>
      <c r="G1009" s="33">
        <v>64626</v>
      </c>
      <c r="H1009" s="33" t="s">
        <v>10</v>
      </c>
      <c r="I1009" s="39" t="s">
        <v>1924</v>
      </c>
      <c r="J1009" s="33" t="s">
        <v>1930</v>
      </c>
      <c r="K1009" s="33">
        <v>30</v>
      </c>
      <c r="L1009" s="33">
        <v>0</v>
      </c>
      <c r="M1009" s="33">
        <v>30</v>
      </c>
      <c r="N1009" s="33" t="s">
        <v>1864</v>
      </c>
      <c r="O1009" s="30">
        <v>41640</v>
      </c>
      <c r="P1009" s="39" t="s">
        <v>40</v>
      </c>
      <c r="Q10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09" s="39">
        <f>IF(выгрузка__22[[#This Row],[Дата регистрации]]="",0,1)</f>
        <v>1</v>
      </c>
      <c r="S1009" s="39">
        <f>IF(ISNA(VLOOKUP(выгрузка__22[[#This Row],[ЛС дилера]],'дилеры участники'!A:A,1,0)),0,1)</f>
        <v>0</v>
      </c>
      <c r="T10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09" s="39">
        <f>IF(T1009=1,IF(выгрузка__22[[#This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09" s="39" t="s">
        <v>1893</v>
      </c>
      <c r="X10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09" s="48">
        <f>IF(выгрузка__22[[#This Row],[Дата блокировки]]&lt;&gt;"",1,0)</f>
        <v>1</v>
      </c>
    </row>
    <row r="1010" spans="1:25" x14ac:dyDescent="0.25">
      <c r="A1010" s="30">
        <v>41593.601273148146</v>
      </c>
      <c r="B1010" s="46">
        <v>916888</v>
      </c>
      <c r="C1010" s="33">
        <v>8550419</v>
      </c>
      <c r="D1010" s="30">
        <v>41579.464768518519</v>
      </c>
      <c r="E1010" s="33">
        <f>IF(выгрузка__22[[#This Row],[Дата активации]]&lt;&gt;"",MONTH(выгрузка__22[[#This Row],[Дата активации]]),0)</f>
        <v>11</v>
      </c>
      <c r="F1010" s="30">
        <v>41586.96025462963</v>
      </c>
      <c r="G1010" s="33">
        <v>64626</v>
      </c>
      <c r="H1010" s="33" t="s">
        <v>10</v>
      </c>
      <c r="I1010" s="39" t="s">
        <v>1927</v>
      </c>
      <c r="J1010" s="33" t="s">
        <v>1926</v>
      </c>
      <c r="K1010" s="33">
        <v>30</v>
      </c>
      <c r="L1010" s="33">
        <v>0</v>
      </c>
      <c r="M1010" s="33">
        <v>30</v>
      </c>
      <c r="N1010" s="33" t="s">
        <v>1864</v>
      </c>
      <c r="O1010" s="30">
        <v>41662</v>
      </c>
      <c r="P1010" s="39" t="s">
        <v>37</v>
      </c>
      <c r="Q10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10" s="39">
        <f>IF(выгрузка__22[[#This Row],[Дата регистрации]]="",0,1)</f>
        <v>1</v>
      </c>
      <c r="S1010" s="39">
        <f>IF(ISNA(VLOOKUP(выгрузка__22[[#This Row],[ЛС дилера]],'дилеры участники'!A:A,1,0)),0,1)</f>
        <v>0</v>
      </c>
      <c r="T10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0" s="39">
        <f>IF(T1010=1,IF(выгрузка__22[[#This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0" s="39" t="s">
        <v>1895</v>
      </c>
      <c r="X10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0" s="48">
        <f>IF(выгрузка__22[[#This Row],[Дата блокировки]]&lt;&gt;"",1,0)</f>
        <v>1</v>
      </c>
    </row>
    <row r="1011" spans="1:25" x14ac:dyDescent="0.25">
      <c r="A1011" s="30">
        <v>41562.523946759262</v>
      </c>
      <c r="B1011" s="46">
        <v>916504</v>
      </c>
      <c r="C1011" s="33">
        <v>8503073</v>
      </c>
      <c r="D1011" s="30">
        <v>41556.941446759258</v>
      </c>
      <c r="E1011" s="33">
        <f>IF(выгрузка__22[[#This Row],[Дата активации]]&lt;&gt;"",MONTH(выгрузка__22[[#This Row],[Дата активации]]),0)</f>
        <v>10</v>
      </c>
      <c r="F1011" s="30">
        <v>41560.835416666669</v>
      </c>
      <c r="G1011" s="33">
        <v>64626</v>
      </c>
      <c r="H1011" s="33" t="s">
        <v>10</v>
      </c>
      <c r="I1011" s="39" t="s">
        <v>1924</v>
      </c>
      <c r="J1011" s="33" t="s">
        <v>1930</v>
      </c>
      <c r="K1011" s="33">
        <v>30</v>
      </c>
      <c r="L1011" s="33">
        <v>0</v>
      </c>
      <c r="M1011" s="33">
        <v>30</v>
      </c>
      <c r="N1011" s="33" t="s">
        <v>1864</v>
      </c>
      <c r="O1011" s="30">
        <v>41640</v>
      </c>
      <c r="P1011" s="39" t="s">
        <v>40</v>
      </c>
      <c r="Q10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11" s="39">
        <f>IF(выгрузка__22[[#This Row],[Дата регистрации]]="",0,1)</f>
        <v>1</v>
      </c>
      <c r="S1011" s="39">
        <f>IF(ISNA(VLOOKUP(выгрузка__22[[#This Row],[ЛС дилера]],'дилеры участники'!A:A,1,0)),0,1)</f>
        <v>0</v>
      </c>
      <c r="T10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1" s="39">
        <f>IF(T1011=1,IF(выгрузка__22[[#This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1" s="39" t="s">
        <v>1893</v>
      </c>
      <c r="X10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1" s="48">
        <f>IF(выгрузка__22[[#This Row],[Дата блокировки]]&lt;&gt;"",1,0)</f>
        <v>1</v>
      </c>
    </row>
    <row r="1012" spans="1:25" x14ac:dyDescent="0.25">
      <c r="A1012" s="30">
        <v>41593.955081018517</v>
      </c>
      <c r="B1012" s="46">
        <v>910470</v>
      </c>
      <c r="C1012" s="33">
        <v>8564978</v>
      </c>
      <c r="D1012" s="30">
        <v>41587.383472222224</v>
      </c>
      <c r="E1012" s="33">
        <f>IF(выгрузка__22[[#This Row],[Дата активации]]&lt;&gt;"",MONTH(выгрузка__22[[#This Row],[Дата активации]]),0)</f>
        <v>11</v>
      </c>
      <c r="F1012" s="30"/>
      <c r="G1012" s="33">
        <v>64628</v>
      </c>
      <c r="H1012" s="33" t="s">
        <v>10</v>
      </c>
      <c r="I1012" s="39" t="s">
        <v>1927</v>
      </c>
      <c r="J1012" s="33" t="s">
        <v>1929</v>
      </c>
      <c r="K1012" s="33">
        <v>470</v>
      </c>
      <c r="L1012" s="33">
        <v>0</v>
      </c>
      <c r="M1012" s="33">
        <v>470</v>
      </c>
      <c r="N1012" s="33" t="s">
        <v>1864</v>
      </c>
      <c r="O1012" s="30">
        <v>41672</v>
      </c>
      <c r="P1012" s="39" t="s">
        <v>14</v>
      </c>
      <c r="Q10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12" s="39">
        <f>IF(выгрузка__22[[#This Row],[Дата регистрации]]="",0,1)</f>
        <v>0</v>
      </c>
      <c r="S1012" s="39">
        <f>IF(ISNA(VLOOKUP(выгрузка__22[[#This Row],[ЛС дилера]],'дилеры участники'!A:A,1,0)),0,1)</f>
        <v>0</v>
      </c>
      <c r="T10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2" s="39">
        <f>IF(T1012=1,IF(выгрузка__22[[#This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012" s="39" t="s">
        <v>1894</v>
      </c>
      <c r="X10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2" s="48">
        <f>IF(выгрузка__22[[#This Row],[Дата блокировки]]&lt;&gt;"",1,0)</f>
        <v>1</v>
      </c>
    </row>
    <row r="1013" spans="1:25" x14ac:dyDescent="0.25">
      <c r="A1013" s="30">
        <v>41559.459930555553</v>
      </c>
      <c r="B1013" s="46">
        <v>916207</v>
      </c>
      <c r="C1013" s="33">
        <v>8566661</v>
      </c>
      <c r="D1013" s="30">
        <v>41559.77648148148</v>
      </c>
      <c r="E1013" s="33">
        <f>IF(выгрузка__22[[#This Row],[Дата активации]]&lt;&gt;"",MONTH(выгрузка__22[[#This Row],[Дата активации]]),0)</f>
        <v>10</v>
      </c>
      <c r="F1013" s="30">
        <v>41561.007511574076</v>
      </c>
      <c r="G1013" s="33">
        <v>64626</v>
      </c>
      <c r="H1013" s="33" t="s">
        <v>10</v>
      </c>
      <c r="I1013" s="39" t="s">
        <v>1924</v>
      </c>
      <c r="J1013" s="33" t="s">
        <v>1925</v>
      </c>
      <c r="K1013" s="33">
        <v>220</v>
      </c>
      <c r="L1013" s="33">
        <v>0</v>
      </c>
      <c r="M1013" s="33">
        <v>220</v>
      </c>
      <c r="N1013" s="33" t="s">
        <v>1864</v>
      </c>
      <c r="O1013" s="30">
        <v>41645</v>
      </c>
      <c r="P1013" s="39" t="s">
        <v>19</v>
      </c>
      <c r="Q10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13" s="39">
        <f>IF(выгрузка__22[[#This Row],[Дата регистрации]]="",0,1)</f>
        <v>1</v>
      </c>
      <c r="S1013" s="39">
        <f>IF(ISNA(VLOOKUP(выгрузка__22[[#This Row],[ЛС дилера]],'дилеры участники'!A:A,1,0)),0,1)</f>
        <v>0</v>
      </c>
      <c r="T10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3" s="39">
        <f>IF(T1013=1,IF(выгрузка__22[[#This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13" s="39" t="s">
        <v>1891</v>
      </c>
      <c r="X10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3" s="48">
        <f>IF(выгрузка__22[[#This Row],[Дата блокировки]]&lt;&gt;"",1,0)</f>
        <v>1</v>
      </c>
    </row>
    <row r="1014" spans="1:25" x14ac:dyDescent="0.25">
      <c r="A1014" s="30">
        <v>41562.51834490741</v>
      </c>
      <c r="B1014" s="46">
        <v>916929</v>
      </c>
      <c r="C1014" s="33">
        <v>8503046</v>
      </c>
      <c r="D1014" s="30">
        <v>41556.708356481482</v>
      </c>
      <c r="E1014" s="33">
        <f>IF(выгрузка__22[[#This Row],[Дата активации]]&lt;&gt;"",MONTH(выгрузка__22[[#This Row],[Дата активации]]),0)</f>
        <v>10</v>
      </c>
      <c r="F1014" s="30">
        <v>41560.835289351853</v>
      </c>
      <c r="G1014" s="33">
        <v>64626</v>
      </c>
      <c r="H1014" s="33" t="s">
        <v>10</v>
      </c>
      <c r="I1014" s="39" t="s">
        <v>1924</v>
      </c>
      <c r="J1014" s="33" t="s">
        <v>1930</v>
      </c>
      <c r="K1014" s="33">
        <v>30</v>
      </c>
      <c r="L1014" s="33">
        <v>0</v>
      </c>
      <c r="M1014" s="33">
        <v>30</v>
      </c>
      <c r="N1014" s="33" t="s">
        <v>1864</v>
      </c>
      <c r="O1014" s="30">
        <v>41643</v>
      </c>
      <c r="P1014" s="39" t="s">
        <v>40</v>
      </c>
      <c r="Q10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14" s="39">
        <f>IF(выгрузка__22[[#This Row],[Дата регистрации]]="",0,1)</f>
        <v>1</v>
      </c>
      <c r="S1014" s="39">
        <f>IF(ISNA(VLOOKUP(выгрузка__22[[#This Row],[ЛС дилера]],'дилеры участники'!A:A,1,0)),0,1)</f>
        <v>0</v>
      </c>
      <c r="T10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4" s="39">
        <f>IF(T1014=1,IF(выгрузка__22[[#This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4" s="39" t="s">
        <v>1893</v>
      </c>
      <c r="X10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4" s="48">
        <f>IF(выгрузка__22[[#This Row],[Дата блокировки]]&lt;&gt;"",1,0)</f>
        <v>1</v>
      </c>
    </row>
    <row r="1015" spans="1:25" x14ac:dyDescent="0.25">
      <c r="A1015" s="30">
        <v>41560.351747685185</v>
      </c>
      <c r="B1015" s="46">
        <v>916042</v>
      </c>
      <c r="C1015" s="33">
        <v>8550404</v>
      </c>
      <c r="D1015" s="30">
        <v>41554.686898148146</v>
      </c>
      <c r="E1015" s="33">
        <f>IF(выгрузка__22[[#This Row],[Дата активации]]&lt;&gt;"",MONTH(выгрузка__22[[#This Row],[Дата активации]]),0)</f>
        <v>10</v>
      </c>
      <c r="F1015" s="30"/>
      <c r="G1015" s="33">
        <v>64628</v>
      </c>
      <c r="H1015" s="33" t="s">
        <v>10</v>
      </c>
      <c r="I1015" s="39" t="s">
        <v>1924</v>
      </c>
      <c r="J1015" s="33" t="s">
        <v>1926</v>
      </c>
      <c r="K1015" s="33">
        <v>30</v>
      </c>
      <c r="L1015" s="33">
        <v>0</v>
      </c>
      <c r="M1015" s="33">
        <v>30</v>
      </c>
      <c r="N1015" s="33" t="s">
        <v>1864</v>
      </c>
      <c r="O1015" s="30">
        <v>41641</v>
      </c>
      <c r="P1015" s="39" t="s">
        <v>37</v>
      </c>
      <c r="Q10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15" s="39">
        <f>IF(выгрузка__22[[#This Row],[Дата регистрации]]="",0,1)</f>
        <v>0</v>
      </c>
      <c r="S1015" s="39">
        <f>IF(ISNA(VLOOKUP(выгрузка__22[[#This Row],[ЛС дилера]],'дилеры участники'!A:A,1,0)),0,1)</f>
        <v>0</v>
      </c>
      <c r="T10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5" s="39">
        <f>IF(T1015=1,IF(выгрузка__22[[#This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5" s="39" t="s">
        <v>1895</v>
      </c>
      <c r="X10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5" s="48">
        <f>IF(выгрузка__22[[#This Row],[Дата блокировки]]&lt;&gt;"",1,0)</f>
        <v>1</v>
      </c>
    </row>
    <row r="1016" spans="1:25" x14ac:dyDescent="0.25">
      <c r="A1016" s="30">
        <v>41562.518449074072</v>
      </c>
      <c r="B1016" s="46">
        <v>916929</v>
      </c>
      <c r="C1016" s="33">
        <v>8503046</v>
      </c>
      <c r="D1016" s="30">
        <v>41555.904710648145</v>
      </c>
      <c r="E1016" s="33">
        <f>IF(выгрузка__22[[#This Row],[Дата активации]]&lt;&gt;"",MONTH(выгрузка__22[[#This Row],[Дата активации]]),0)</f>
        <v>10</v>
      </c>
      <c r="F1016" s="30">
        <v>41560.834814814814</v>
      </c>
      <c r="G1016" s="33">
        <v>64626</v>
      </c>
      <c r="H1016" s="33" t="s">
        <v>10</v>
      </c>
      <c r="I1016" s="39" t="s">
        <v>1927</v>
      </c>
      <c r="J1016" s="33" t="s">
        <v>1930</v>
      </c>
      <c r="K1016" s="33">
        <v>30</v>
      </c>
      <c r="L1016" s="33">
        <v>0</v>
      </c>
      <c r="M1016" s="33">
        <v>30</v>
      </c>
      <c r="N1016" s="33" t="s">
        <v>1864</v>
      </c>
      <c r="O1016" s="30">
        <v>41643</v>
      </c>
      <c r="P1016" s="39" t="s">
        <v>40</v>
      </c>
      <c r="Q10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16" s="39">
        <f>IF(выгрузка__22[[#This Row],[Дата регистрации]]="",0,1)</f>
        <v>1</v>
      </c>
      <c r="S1016" s="39">
        <f>IF(ISNA(VLOOKUP(выгрузка__22[[#This Row],[ЛС дилера]],'дилеры участники'!A:A,1,0)),0,1)</f>
        <v>0</v>
      </c>
      <c r="T10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6" s="39">
        <f>IF(T1016=1,IF(выгрузка__22[[#This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6" s="39" t="s">
        <v>1893</v>
      </c>
      <c r="X10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6" s="48">
        <f>IF(выгрузка__22[[#This Row],[Дата блокировки]]&lt;&gt;"",1,0)</f>
        <v>1</v>
      </c>
    </row>
    <row r="1017" spans="1:25" x14ac:dyDescent="0.25">
      <c r="A1017" s="30">
        <v>41558.899618055555</v>
      </c>
      <c r="B1017" s="46">
        <v>916534</v>
      </c>
      <c r="C1017" s="33">
        <v>8550432</v>
      </c>
      <c r="D1017" s="30">
        <v>41562.898252314815</v>
      </c>
      <c r="E1017" s="33">
        <f>IF(выгрузка__22[[#This Row],[Дата активации]]&lt;&gt;"",MONTH(выгрузка__22[[#This Row],[Дата активации]]),0)</f>
        <v>10</v>
      </c>
      <c r="F1017" s="30"/>
      <c r="G1017" s="33">
        <v>64626</v>
      </c>
      <c r="H1017" s="33" t="s">
        <v>10</v>
      </c>
      <c r="I1017" s="39" t="s">
        <v>1924</v>
      </c>
      <c r="J1017" s="33" t="s">
        <v>1926</v>
      </c>
      <c r="K1017" s="33">
        <v>30</v>
      </c>
      <c r="L1017" s="33">
        <v>0</v>
      </c>
      <c r="M1017" s="33">
        <v>30</v>
      </c>
      <c r="N1017" s="33" t="s">
        <v>1864</v>
      </c>
      <c r="O1017" s="30">
        <v>41650</v>
      </c>
      <c r="P1017" s="39" t="s">
        <v>37</v>
      </c>
      <c r="Q10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17" s="39">
        <f>IF(выгрузка__22[[#This Row],[Дата регистрации]]="",0,1)</f>
        <v>0</v>
      </c>
      <c r="S1017" s="39">
        <f>IF(ISNA(VLOOKUP(выгрузка__22[[#This Row],[ЛС дилера]],'дилеры участники'!A:A,1,0)),0,1)</f>
        <v>0</v>
      </c>
      <c r="T10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7" s="39">
        <f>IF(T1017=1,IF(выгрузка__22[[#This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7" s="39" t="s">
        <v>1895</v>
      </c>
      <c r="X10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7" s="48">
        <f>IF(выгрузка__22[[#This Row],[Дата блокировки]]&lt;&gt;"",1,0)</f>
        <v>1</v>
      </c>
    </row>
    <row r="1018" spans="1:25" x14ac:dyDescent="0.25">
      <c r="A1018" s="30">
        <v>41560.567060185182</v>
      </c>
      <c r="B1018" s="46">
        <v>985503</v>
      </c>
      <c r="C1018" s="33">
        <v>8503686</v>
      </c>
      <c r="D1018" s="30">
        <v>41554.829699074071</v>
      </c>
      <c r="E1018" s="33">
        <f>IF(выгрузка__22[[#This Row],[Дата активации]]&lt;&gt;"",MONTH(выгрузка__22[[#This Row],[Дата активации]]),0)</f>
        <v>10</v>
      </c>
      <c r="F1018" s="30"/>
      <c r="G1018" s="33">
        <v>64628</v>
      </c>
      <c r="H1018" s="33" t="s">
        <v>10</v>
      </c>
      <c r="I1018" s="39" t="s">
        <v>1924</v>
      </c>
      <c r="J1018" s="33" t="s">
        <v>1930</v>
      </c>
      <c r="K1018" s="33">
        <v>30</v>
      </c>
      <c r="L1018" s="33">
        <v>0</v>
      </c>
      <c r="M1018" s="33">
        <v>30</v>
      </c>
      <c r="N1018" s="33" t="s">
        <v>1864</v>
      </c>
      <c r="O1018" s="30">
        <v>41642</v>
      </c>
      <c r="P1018" s="39" t="s">
        <v>40</v>
      </c>
      <c r="Q10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18" s="39">
        <f>IF(выгрузка__22[[#This Row],[Дата регистрации]]="",0,1)</f>
        <v>0</v>
      </c>
      <c r="S1018" s="39">
        <f>IF(ISNA(VLOOKUP(выгрузка__22[[#This Row],[ЛС дилера]],'дилеры участники'!A:A,1,0)),0,1)</f>
        <v>0</v>
      </c>
      <c r="T10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8" s="39">
        <f>IF(T1018=1,IF(выгрузка__22[[#This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8" s="39" t="s">
        <v>1893</v>
      </c>
      <c r="X10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8" s="48">
        <f>IF(выгрузка__22[[#This Row],[Дата блокировки]]&lt;&gt;"",1,0)</f>
        <v>1</v>
      </c>
    </row>
    <row r="1019" spans="1:25" x14ac:dyDescent="0.25">
      <c r="A1019" s="30">
        <v>41562.518958333334</v>
      </c>
      <c r="B1019" s="46">
        <v>916929</v>
      </c>
      <c r="C1019" s="33">
        <v>8503050</v>
      </c>
      <c r="D1019" s="30">
        <v>41556.586909722224</v>
      </c>
      <c r="E1019" s="33">
        <f>IF(выгрузка__22[[#This Row],[Дата активации]]&lt;&gt;"",MONTH(выгрузка__22[[#This Row],[Дата активации]]),0)</f>
        <v>10</v>
      </c>
      <c r="F1019" s="30">
        <v>41560.835162037038</v>
      </c>
      <c r="G1019" s="33">
        <v>64626</v>
      </c>
      <c r="H1019" s="33" t="s">
        <v>10</v>
      </c>
      <c r="I1019" s="39" t="s">
        <v>1924</v>
      </c>
      <c r="J1019" s="33" t="s">
        <v>1930</v>
      </c>
      <c r="K1019" s="33">
        <v>30</v>
      </c>
      <c r="L1019" s="33">
        <v>0</v>
      </c>
      <c r="M1019" s="33">
        <v>30</v>
      </c>
      <c r="N1019" s="33" t="s">
        <v>1864</v>
      </c>
      <c r="O1019" s="30">
        <v>41644</v>
      </c>
      <c r="P1019" s="39" t="s">
        <v>40</v>
      </c>
      <c r="Q10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19" s="39">
        <f>IF(выгрузка__22[[#This Row],[Дата регистрации]]="",0,1)</f>
        <v>1</v>
      </c>
      <c r="S1019" s="39">
        <f>IF(ISNA(VLOOKUP(выгрузка__22[[#This Row],[ЛС дилера]],'дилеры участники'!A:A,1,0)),0,1)</f>
        <v>0</v>
      </c>
      <c r="T10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19" s="39">
        <f>IF(T1019=1,IF(выгрузка__22[[#This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19" s="39" t="s">
        <v>1893</v>
      </c>
      <c r="X10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19" s="48">
        <f>IF(выгрузка__22[[#This Row],[Дата блокировки]]&lt;&gt;"",1,0)</f>
        <v>1</v>
      </c>
    </row>
    <row r="1020" spans="1:25" x14ac:dyDescent="0.25">
      <c r="A1020" s="30">
        <v>41558.899270833332</v>
      </c>
      <c r="B1020" s="46">
        <v>916534</v>
      </c>
      <c r="C1020" s="33">
        <v>8550432</v>
      </c>
      <c r="D1020" s="30">
        <v>41561.939803240741</v>
      </c>
      <c r="E1020" s="33">
        <f>IF(выгрузка__22[[#This Row],[Дата активации]]&lt;&gt;"",MONTH(выгрузка__22[[#This Row],[Дата активации]]),0)</f>
        <v>10</v>
      </c>
      <c r="F1020" s="30"/>
      <c r="G1020" s="33">
        <v>64626</v>
      </c>
      <c r="H1020" s="33" t="s">
        <v>10</v>
      </c>
      <c r="I1020" s="39" t="s">
        <v>1924</v>
      </c>
      <c r="J1020" s="33" t="s">
        <v>1926</v>
      </c>
      <c r="K1020" s="33">
        <v>30</v>
      </c>
      <c r="L1020" s="33">
        <v>48.5</v>
      </c>
      <c r="M1020" s="33">
        <v>78.5</v>
      </c>
      <c r="N1020" s="33" t="s">
        <v>1864</v>
      </c>
      <c r="O1020" s="30">
        <v>41650</v>
      </c>
      <c r="P1020" s="39" t="s">
        <v>37</v>
      </c>
      <c r="Q10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0" s="39">
        <f>IF(выгрузка__22[[#This Row],[Дата регистрации]]="",0,1)</f>
        <v>0</v>
      </c>
      <c r="S1020" s="39">
        <f>IF(ISNA(VLOOKUP(выгрузка__22[[#This Row],[ЛС дилера]],'дилеры участники'!A:A,1,0)),0,1)</f>
        <v>0</v>
      </c>
      <c r="T10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0" s="39">
        <f>IF(T1020=1,IF(выгрузка__22[[#This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20" s="39" t="s">
        <v>1895</v>
      </c>
      <c r="X10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0" s="48">
        <f>IF(выгрузка__22[[#This Row],[Дата блокировки]]&lt;&gt;"",1,0)</f>
        <v>1</v>
      </c>
    </row>
    <row r="1021" spans="1:25" x14ac:dyDescent="0.25">
      <c r="A1021" s="30">
        <v>41561.70239583333</v>
      </c>
      <c r="B1021" s="46">
        <v>910467</v>
      </c>
      <c r="C1021" s="33">
        <v>8500776</v>
      </c>
      <c r="D1021" s="30">
        <v>41552.853958333333</v>
      </c>
      <c r="E1021" s="33">
        <f>IF(выгрузка__22[[#This Row],[Дата активации]]&lt;&gt;"",MONTH(выгрузка__22[[#This Row],[Дата активации]]),0)</f>
        <v>10</v>
      </c>
      <c r="F1021" s="30">
        <v>41558.931990740741</v>
      </c>
      <c r="G1021" s="33">
        <v>79956</v>
      </c>
      <c r="H1021" s="33" t="s">
        <v>10</v>
      </c>
      <c r="I1021" s="39" t="s">
        <v>1927</v>
      </c>
      <c r="J1021" s="33" t="s">
        <v>1925</v>
      </c>
      <c r="K1021" s="33">
        <v>30</v>
      </c>
      <c r="L1021" s="33">
        <v>200</v>
      </c>
      <c r="M1021" s="33">
        <v>230</v>
      </c>
      <c r="N1021" s="33" t="s">
        <v>1864</v>
      </c>
      <c r="O1021" s="30">
        <v>41641</v>
      </c>
      <c r="P1021" s="39" t="s">
        <v>19</v>
      </c>
      <c r="Q10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1" s="39">
        <f>IF(выгрузка__22[[#This Row],[Дата регистрации]]="",0,1)</f>
        <v>1</v>
      </c>
      <c r="S1021" s="39">
        <f>IF(ISNA(VLOOKUP(выгрузка__22[[#This Row],[ЛС дилера]],'дилеры участники'!A:A,1,0)),0,1)</f>
        <v>1</v>
      </c>
      <c r="T10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1" s="39">
        <f>IF(T1021=1,IF(выгрузка__22[[#This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21" s="39" t="s">
        <v>1891</v>
      </c>
      <c r="X10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1" s="48">
        <f>IF(выгрузка__22[[#This Row],[Дата блокировки]]&lt;&gt;"",1,0)</f>
        <v>1</v>
      </c>
    </row>
    <row r="1022" spans="1:25" x14ac:dyDescent="0.25">
      <c r="A1022" s="30">
        <v>41561.595185185186</v>
      </c>
      <c r="B1022" s="46">
        <v>915323</v>
      </c>
      <c r="C1022" s="33">
        <v>8550432</v>
      </c>
      <c r="D1022" s="30">
        <v>41561.754247685189</v>
      </c>
      <c r="E1022" s="33">
        <f>IF(выгрузка__22[[#This Row],[Дата активации]]&lt;&gt;"",MONTH(выгрузка__22[[#This Row],[Дата активации]]),0)</f>
        <v>10</v>
      </c>
      <c r="F1022" s="30"/>
      <c r="G1022" s="33">
        <v>64626</v>
      </c>
      <c r="H1022" s="33" t="s">
        <v>10</v>
      </c>
      <c r="I1022" s="39" t="s">
        <v>1924</v>
      </c>
      <c r="J1022" s="33" t="s">
        <v>1926</v>
      </c>
      <c r="K1022" s="33">
        <v>30</v>
      </c>
      <c r="L1022" s="33">
        <v>0</v>
      </c>
      <c r="M1022" s="33">
        <v>30</v>
      </c>
      <c r="N1022" s="33" t="s">
        <v>1864</v>
      </c>
      <c r="O1022" s="30">
        <v>41650</v>
      </c>
      <c r="P1022" s="39" t="s">
        <v>37</v>
      </c>
      <c r="Q10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2" s="39">
        <f>IF(выгрузка__22[[#This Row],[Дата регистрации]]="",0,1)</f>
        <v>0</v>
      </c>
      <c r="S1022" s="39">
        <f>IF(ISNA(VLOOKUP(выгрузка__22[[#This Row],[ЛС дилера]],'дилеры участники'!A:A,1,0)),0,1)</f>
        <v>0</v>
      </c>
      <c r="T10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2" s="39">
        <f>IF(T1022=1,IF(выгрузка__22[[#This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22" s="39" t="s">
        <v>1895</v>
      </c>
      <c r="X10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2" s="48">
        <f>IF(выгрузка__22[[#This Row],[Дата блокировки]]&lt;&gt;"",1,0)</f>
        <v>1</v>
      </c>
    </row>
    <row r="1023" spans="1:25" x14ac:dyDescent="0.25">
      <c r="A1023" s="30">
        <v>41561.883622685185</v>
      </c>
      <c r="B1023" s="46">
        <v>985210</v>
      </c>
      <c r="C1023" s="33">
        <v>8503672</v>
      </c>
      <c r="D1023" s="30">
        <v>41556.749490740738</v>
      </c>
      <c r="E1023" s="33">
        <f>IF(выгрузка__22[[#This Row],[Дата активации]]&lt;&gt;"",MONTH(выгрузка__22[[#This Row],[Дата активации]]),0)</f>
        <v>10</v>
      </c>
      <c r="F1023" s="30">
        <v>41560.851087962961</v>
      </c>
      <c r="G1023" s="33">
        <v>64626</v>
      </c>
      <c r="H1023" s="33" t="s">
        <v>10</v>
      </c>
      <c r="I1023" s="39" t="s">
        <v>1924</v>
      </c>
      <c r="J1023" s="33" t="s">
        <v>1925</v>
      </c>
      <c r="K1023" s="33">
        <v>20</v>
      </c>
      <c r="L1023" s="33">
        <v>0</v>
      </c>
      <c r="M1023" s="33">
        <v>20</v>
      </c>
      <c r="N1023" s="33" t="s">
        <v>1864</v>
      </c>
      <c r="O1023" s="30">
        <v>41645</v>
      </c>
      <c r="P1023" s="39" t="s">
        <v>19</v>
      </c>
      <c r="Q10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3" s="39">
        <f>IF(выгрузка__22[[#This Row],[Дата регистрации]]="",0,1)</f>
        <v>1</v>
      </c>
      <c r="S1023" s="39">
        <f>IF(ISNA(VLOOKUP(выгрузка__22[[#This Row],[ЛС дилера]],'дилеры участники'!A:A,1,0)),0,1)</f>
        <v>0</v>
      </c>
      <c r="T10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3" s="39">
        <f>IF(T1023=1,IF(выгрузка__22[[#This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23" s="39" t="s">
        <v>1891</v>
      </c>
      <c r="X10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3" s="48">
        <f>IF(выгрузка__22[[#This Row],[Дата блокировки]]&lt;&gt;"",1,0)</f>
        <v>1</v>
      </c>
    </row>
    <row r="1024" spans="1:25" x14ac:dyDescent="0.25">
      <c r="A1024" s="30">
        <v>41560.464826388888</v>
      </c>
      <c r="B1024" s="46">
        <v>916496</v>
      </c>
      <c r="C1024" s="33">
        <v>1755631</v>
      </c>
      <c r="D1024" s="30">
        <v>41560.465300925927</v>
      </c>
      <c r="E1024" s="33">
        <f>IF(выгрузка__22[[#This Row],[Дата активации]]&lt;&gt;"",MONTH(выгрузка__22[[#This Row],[Дата активации]]),0)</f>
        <v>10</v>
      </c>
      <c r="F1024" s="30"/>
      <c r="G1024" s="33">
        <v>64626</v>
      </c>
      <c r="H1024" s="33" t="s">
        <v>10</v>
      </c>
      <c r="I1024" s="39" t="s">
        <v>1924</v>
      </c>
      <c r="J1024" s="33" t="s">
        <v>1930</v>
      </c>
      <c r="K1024" s="33">
        <v>30</v>
      </c>
      <c r="L1024" s="33">
        <v>378</v>
      </c>
      <c r="M1024" s="33">
        <v>408</v>
      </c>
      <c r="N1024" s="33" t="s">
        <v>1864</v>
      </c>
      <c r="O1024" s="30">
        <v>41649</v>
      </c>
      <c r="P1024" s="39" t="s">
        <v>40</v>
      </c>
      <c r="Q10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4" s="39">
        <f>IF(выгрузка__22[[#This Row],[Дата регистрации]]="",0,1)</f>
        <v>0</v>
      </c>
      <c r="S1024" s="39">
        <f>IF(ISNA(VLOOKUP(выгрузка__22[[#This Row],[ЛС дилера]],'дилеры участники'!A:A,1,0)),0,1)</f>
        <v>0</v>
      </c>
      <c r="T10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4" s="39">
        <f>IF(T1024=1,IF(выгрузка__22[[#This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024" s="39" t="s">
        <v>1893</v>
      </c>
      <c r="X10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4" s="48">
        <f>IF(выгрузка__22[[#This Row],[Дата блокировки]]&lt;&gt;"",1,0)</f>
        <v>1</v>
      </c>
    </row>
    <row r="1025" spans="1:25" x14ac:dyDescent="0.25">
      <c r="A1025" s="30">
        <v>41560.488819444443</v>
      </c>
      <c r="B1025" s="46">
        <v>916496</v>
      </c>
      <c r="C1025" s="33">
        <v>1755631</v>
      </c>
      <c r="D1025" s="30">
        <v>41560.465300925927</v>
      </c>
      <c r="E1025" s="33">
        <f>IF(выгрузка__22[[#This Row],[Дата активации]]&lt;&gt;"",MONTH(выгрузка__22[[#This Row],[Дата активации]]),0)</f>
        <v>10</v>
      </c>
      <c r="F1025" s="30"/>
      <c r="G1025" s="33">
        <v>64626</v>
      </c>
      <c r="H1025" s="33" t="s">
        <v>10</v>
      </c>
      <c r="I1025" s="39" t="s">
        <v>1924</v>
      </c>
      <c r="J1025" s="33" t="s">
        <v>1930</v>
      </c>
      <c r="K1025" s="33">
        <v>30</v>
      </c>
      <c r="L1025" s="33">
        <v>378</v>
      </c>
      <c r="M1025" s="33">
        <v>408</v>
      </c>
      <c r="N1025" s="33" t="s">
        <v>1864</v>
      </c>
      <c r="O1025" s="30">
        <v>41649</v>
      </c>
      <c r="P1025" s="39" t="s">
        <v>40</v>
      </c>
      <c r="Q10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5" s="39">
        <f>IF(выгрузка__22[[#This Row],[Дата регистрации]]="",0,1)</f>
        <v>0</v>
      </c>
      <c r="S1025" s="39">
        <f>IF(ISNA(VLOOKUP(выгрузка__22[[#This Row],[ЛС дилера]],'дилеры участники'!A:A,1,0)),0,1)</f>
        <v>0</v>
      </c>
      <c r="T10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5" s="39">
        <f>IF(T1025=1,IF(выгрузка__22[[#This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025" s="39" t="s">
        <v>1893</v>
      </c>
      <c r="X10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5" s="48">
        <f>IF(выгрузка__22[[#This Row],[Дата блокировки]]&lt;&gt;"",1,0)</f>
        <v>1</v>
      </c>
    </row>
    <row r="1026" spans="1:25" x14ac:dyDescent="0.25">
      <c r="A1026" s="30">
        <v>41561.406064814815</v>
      </c>
      <c r="B1026" s="46">
        <v>915323</v>
      </c>
      <c r="C1026" s="33">
        <v>8550432</v>
      </c>
      <c r="D1026" s="30">
        <v>41560.87840277778</v>
      </c>
      <c r="E1026" s="33">
        <f>IF(выгрузка__22[[#This Row],[Дата активации]]&lt;&gt;"",MONTH(выгрузка__22[[#This Row],[Дата активации]]),0)</f>
        <v>10</v>
      </c>
      <c r="F1026" s="30"/>
      <c r="G1026" s="33">
        <v>64626</v>
      </c>
      <c r="H1026" s="33" t="s">
        <v>10</v>
      </c>
      <c r="I1026" s="39" t="s">
        <v>1924</v>
      </c>
      <c r="J1026" s="33" t="s">
        <v>1926</v>
      </c>
      <c r="K1026" s="33">
        <v>30</v>
      </c>
      <c r="L1026" s="33">
        <v>0</v>
      </c>
      <c r="M1026" s="33">
        <v>30</v>
      </c>
      <c r="N1026" s="33" t="s">
        <v>1864</v>
      </c>
      <c r="O1026" s="30">
        <v>41650</v>
      </c>
      <c r="P1026" s="39" t="s">
        <v>37</v>
      </c>
      <c r="Q10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6" s="39">
        <f>IF(выгрузка__22[[#This Row],[Дата регистрации]]="",0,1)</f>
        <v>0</v>
      </c>
      <c r="S1026" s="39">
        <f>IF(ISNA(VLOOKUP(выгрузка__22[[#This Row],[ЛС дилера]],'дилеры участники'!A:A,1,0)),0,1)</f>
        <v>0</v>
      </c>
      <c r="T10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6" s="39">
        <f>IF(T1026=1,IF(выгрузка__22[[#This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26" s="39" t="s">
        <v>1895</v>
      </c>
      <c r="X10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6" s="48">
        <f>IF(выгрузка__22[[#This Row],[Дата блокировки]]&lt;&gt;"",1,0)</f>
        <v>1</v>
      </c>
    </row>
    <row r="1027" spans="1:25" x14ac:dyDescent="0.25">
      <c r="A1027" s="30">
        <v>41561.406273148146</v>
      </c>
      <c r="B1027" s="46">
        <v>915323</v>
      </c>
      <c r="C1027" s="33">
        <v>8550432</v>
      </c>
      <c r="D1027" s="30">
        <v>41560.870127314818</v>
      </c>
      <c r="E1027" s="33">
        <f>IF(выгрузка__22[[#This Row],[Дата активации]]&lt;&gt;"",MONTH(выгрузка__22[[#This Row],[Дата активации]]),0)</f>
        <v>10</v>
      </c>
      <c r="F1027" s="30"/>
      <c r="G1027" s="33">
        <v>64626</v>
      </c>
      <c r="H1027" s="33" t="s">
        <v>10</v>
      </c>
      <c r="I1027" s="39" t="s">
        <v>1924</v>
      </c>
      <c r="J1027" s="33" t="s">
        <v>1926</v>
      </c>
      <c r="K1027" s="33">
        <v>30</v>
      </c>
      <c r="L1027" s="33">
        <v>0</v>
      </c>
      <c r="M1027" s="33">
        <v>30</v>
      </c>
      <c r="N1027" s="33" t="s">
        <v>1864</v>
      </c>
      <c r="O1027" s="30">
        <v>41650</v>
      </c>
      <c r="P1027" s="39" t="s">
        <v>37</v>
      </c>
      <c r="Q10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7" s="39">
        <f>IF(выгрузка__22[[#This Row],[Дата регистрации]]="",0,1)</f>
        <v>0</v>
      </c>
      <c r="S1027" s="39">
        <f>IF(ISNA(VLOOKUP(выгрузка__22[[#This Row],[ЛС дилера]],'дилеры участники'!A:A,1,0)),0,1)</f>
        <v>0</v>
      </c>
      <c r="T10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7" s="39">
        <f>IF(T1027=1,IF(выгрузка__22[[#This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27" s="39" t="s">
        <v>1895</v>
      </c>
      <c r="X10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7" s="48">
        <f>IF(выгрузка__22[[#This Row],[Дата блокировки]]&lt;&gt;"",1,0)</f>
        <v>1</v>
      </c>
    </row>
    <row r="1028" spans="1:25" x14ac:dyDescent="0.25">
      <c r="A1028" s="30">
        <v>41561.405185185184</v>
      </c>
      <c r="B1028" s="46">
        <v>915323</v>
      </c>
      <c r="C1028" s="33">
        <v>8550432</v>
      </c>
      <c r="D1028" s="30">
        <v>41560.812974537039</v>
      </c>
      <c r="E1028" s="33">
        <f>IF(выгрузка__22[[#This Row],[Дата активации]]&lt;&gt;"",MONTH(выгрузка__22[[#This Row],[Дата активации]]),0)</f>
        <v>10</v>
      </c>
      <c r="F1028" s="30"/>
      <c r="G1028" s="33">
        <v>64626</v>
      </c>
      <c r="H1028" s="33" t="s">
        <v>10</v>
      </c>
      <c r="I1028" s="39" t="s">
        <v>1924</v>
      </c>
      <c r="J1028" s="33" t="s">
        <v>1926</v>
      </c>
      <c r="K1028" s="33">
        <v>30</v>
      </c>
      <c r="L1028" s="33">
        <v>0</v>
      </c>
      <c r="M1028" s="33">
        <v>30</v>
      </c>
      <c r="N1028" s="33" t="s">
        <v>1864</v>
      </c>
      <c r="O1028" s="30">
        <v>41650</v>
      </c>
      <c r="P1028" s="39" t="s">
        <v>37</v>
      </c>
      <c r="Q10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8" s="39">
        <f>IF(выгрузка__22[[#This Row],[Дата регистрации]]="",0,1)</f>
        <v>0</v>
      </c>
      <c r="S1028" s="39">
        <f>IF(ISNA(VLOOKUP(выгрузка__22[[#This Row],[ЛС дилера]],'дилеры участники'!A:A,1,0)),0,1)</f>
        <v>0</v>
      </c>
      <c r="T10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8" s="39">
        <f>IF(T1028=1,IF(выгрузка__22[[#This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28" s="39" t="s">
        <v>1895</v>
      </c>
      <c r="X10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8" s="48">
        <f>IF(выгрузка__22[[#This Row],[Дата блокировки]]&lt;&gt;"",1,0)</f>
        <v>1</v>
      </c>
    </row>
    <row r="1029" spans="1:25" x14ac:dyDescent="0.25">
      <c r="A1029" s="30">
        <v>41556.560879629629</v>
      </c>
      <c r="B1029" s="46">
        <v>916534</v>
      </c>
      <c r="C1029" s="33">
        <v>8566661</v>
      </c>
      <c r="D1029" s="30">
        <v>41555.787395833337</v>
      </c>
      <c r="E1029" s="33">
        <f>IF(выгрузка__22[[#This Row],[Дата активации]]&lt;&gt;"",MONTH(выгрузка__22[[#This Row],[Дата активации]]),0)</f>
        <v>10</v>
      </c>
      <c r="F1029" s="30"/>
      <c r="G1029" s="33">
        <v>64626</v>
      </c>
      <c r="H1029" s="33" t="s">
        <v>10</v>
      </c>
      <c r="I1029" s="39" t="s">
        <v>1924</v>
      </c>
      <c r="J1029" s="33" t="s">
        <v>1925</v>
      </c>
      <c r="K1029" s="33">
        <v>220</v>
      </c>
      <c r="L1029" s="33">
        <v>92.01</v>
      </c>
      <c r="M1029" s="33">
        <v>312.01</v>
      </c>
      <c r="N1029" s="33" t="s">
        <v>1864</v>
      </c>
      <c r="O1029" s="30">
        <v>41645</v>
      </c>
      <c r="P1029" s="39" t="s">
        <v>19</v>
      </c>
      <c r="Q10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29" s="39">
        <f>IF(выгрузка__22[[#This Row],[Дата регистрации]]="",0,1)</f>
        <v>0</v>
      </c>
      <c r="S1029" s="39">
        <f>IF(ISNA(VLOOKUP(выгрузка__22[[#This Row],[ЛС дилера]],'дилеры участники'!A:A,1,0)),0,1)</f>
        <v>0</v>
      </c>
      <c r="T10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29" s="39">
        <f>IF(T1029=1,IF(выгрузка__22[[#This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29" s="39" t="s">
        <v>1891</v>
      </c>
      <c r="X10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29" s="48">
        <f>IF(выгрузка__22[[#This Row],[Дата блокировки]]&lt;&gt;"",1,0)</f>
        <v>1</v>
      </c>
    </row>
    <row r="1030" spans="1:25" x14ac:dyDescent="0.25">
      <c r="A1030" s="30">
        <v>41561.966817129629</v>
      </c>
      <c r="B1030" s="46">
        <v>916888</v>
      </c>
      <c r="C1030" s="33">
        <v>8566661</v>
      </c>
      <c r="D1030" s="30">
        <v>41555.787395833337</v>
      </c>
      <c r="E1030" s="33">
        <f>IF(выгрузка__22[[#This Row],[Дата активации]]&lt;&gt;"",MONTH(выгрузка__22[[#This Row],[Дата активации]]),0)</f>
        <v>10</v>
      </c>
      <c r="F1030" s="30"/>
      <c r="G1030" s="33">
        <v>64626</v>
      </c>
      <c r="H1030" s="33" t="s">
        <v>10</v>
      </c>
      <c r="I1030" s="39" t="s">
        <v>1924</v>
      </c>
      <c r="J1030" s="33" t="s">
        <v>1925</v>
      </c>
      <c r="K1030" s="33">
        <v>220</v>
      </c>
      <c r="L1030" s="33">
        <v>92.01</v>
      </c>
      <c r="M1030" s="33">
        <v>312.01</v>
      </c>
      <c r="N1030" s="33" t="s">
        <v>1864</v>
      </c>
      <c r="O1030" s="30">
        <v>41645</v>
      </c>
      <c r="P1030" s="39" t="s">
        <v>19</v>
      </c>
      <c r="Q10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0" s="39">
        <f>IF(выгрузка__22[[#This Row],[Дата регистрации]]="",0,1)</f>
        <v>0</v>
      </c>
      <c r="S1030" s="39">
        <f>IF(ISNA(VLOOKUP(выгрузка__22[[#This Row],[ЛС дилера]],'дилеры участники'!A:A,1,0)),0,1)</f>
        <v>0</v>
      </c>
      <c r="T10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0" s="39">
        <f>IF(T1030=1,IF(выгрузка__22[[#This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30" s="39" t="s">
        <v>1891</v>
      </c>
      <c r="X10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30" s="48">
        <f>IF(выгрузка__22[[#This Row],[Дата блокировки]]&lt;&gt;"",1,0)</f>
        <v>1</v>
      </c>
    </row>
    <row r="1031" spans="1:25" x14ac:dyDescent="0.25">
      <c r="A1031" s="30">
        <v>41561.405740740738</v>
      </c>
      <c r="B1031" s="46">
        <v>915323</v>
      </c>
      <c r="C1031" s="33">
        <v>8550432</v>
      </c>
      <c r="D1031" s="30">
        <v>41560.786087962966</v>
      </c>
      <c r="E1031" s="33">
        <f>IF(выгрузка__22[[#This Row],[Дата активации]]&lt;&gt;"",MONTH(выгрузка__22[[#This Row],[Дата активации]]),0)</f>
        <v>10</v>
      </c>
      <c r="F1031" s="30"/>
      <c r="G1031" s="33">
        <v>64626</v>
      </c>
      <c r="H1031" s="33" t="s">
        <v>10</v>
      </c>
      <c r="I1031" s="39" t="s">
        <v>1924</v>
      </c>
      <c r="J1031" s="33" t="s">
        <v>1926</v>
      </c>
      <c r="K1031" s="33">
        <v>30</v>
      </c>
      <c r="L1031" s="33">
        <v>0</v>
      </c>
      <c r="M1031" s="33">
        <v>30</v>
      </c>
      <c r="N1031" s="33" t="s">
        <v>1864</v>
      </c>
      <c r="O1031" s="30">
        <v>41650</v>
      </c>
      <c r="P1031" s="39" t="s">
        <v>37</v>
      </c>
      <c r="Q10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1" s="39">
        <f>IF(выгрузка__22[[#This Row],[Дата регистрации]]="",0,1)</f>
        <v>0</v>
      </c>
      <c r="S1031" s="39">
        <f>IF(ISNA(VLOOKUP(выгрузка__22[[#This Row],[ЛС дилера]],'дилеры участники'!A:A,1,0)),0,1)</f>
        <v>0</v>
      </c>
      <c r="T10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1" s="39">
        <f>IF(T1031=1,IF(выгрузка__22[[#This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31" s="39" t="s">
        <v>1895</v>
      </c>
      <c r="X10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31" s="48">
        <f>IF(выгрузка__22[[#This Row],[Дата блокировки]]&lt;&gt;"",1,0)</f>
        <v>1</v>
      </c>
    </row>
    <row r="1032" spans="1:25" x14ac:dyDescent="0.25">
      <c r="A1032" s="30">
        <v>41554.771990740737</v>
      </c>
      <c r="B1032" s="46">
        <v>985600</v>
      </c>
      <c r="C1032" s="33">
        <v>8511789</v>
      </c>
      <c r="D1032" s="30">
        <v>41550.769826388889</v>
      </c>
      <c r="E1032" s="33">
        <f>IF(выгрузка__22[[#This Row],[Дата активации]]&lt;&gt;"",MONTH(выгрузка__22[[#This Row],[Дата активации]]),0)</f>
        <v>10</v>
      </c>
      <c r="F1032" s="30">
        <v>41556.414571759262</v>
      </c>
      <c r="G1032" s="33">
        <v>73902</v>
      </c>
      <c r="H1032" s="33" t="s">
        <v>10</v>
      </c>
      <c r="I1032" s="39" t="s">
        <v>1924</v>
      </c>
      <c r="J1032" s="33" t="s">
        <v>1931</v>
      </c>
      <c r="K1032" s="33">
        <v>30</v>
      </c>
      <c r="L1032" s="33">
        <v>273.02999999999997</v>
      </c>
      <c r="M1032" s="33">
        <v>303.02999999999997</v>
      </c>
      <c r="N1032" s="33" t="s">
        <v>1864</v>
      </c>
      <c r="O1032" s="30">
        <v>41640</v>
      </c>
      <c r="P1032" s="39" t="s">
        <v>30</v>
      </c>
      <c r="Q10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2" s="39">
        <f>IF(выгрузка__22[[#This Row],[Дата регистрации]]="",0,1)</f>
        <v>1</v>
      </c>
      <c r="S1032" s="39">
        <f>IF(ISNA(VLOOKUP(выгрузка__22[[#This Row],[ЛС дилера]],'дилеры участники'!A:A,1,0)),0,1)</f>
        <v>0</v>
      </c>
      <c r="T10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2" s="39">
        <f>IF(T1032=1,IF(выгрузка__22[[#This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32" s="39" t="s">
        <v>1892</v>
      </c>
      <c r="X10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32" s="48">
        <f>IF(выгрузка__22[[#This Row],[Дата блокировки]]&lt;&gt;"",1,0)</f>
        <v>1</v>
      </c>
    </row>
    <row r="1033" spans="1:25" x14ac:dyDescent="0.25">
      <c r="A1033" s="30">
        <v>41562.621377314812</v>
      </c>
      <c r="B1033" s="46">
        <v>916940</v>
      </c>
      <c r="C1033" s="33">
        <v>8550439</v>
      </c>
      <c r="D1033" s="30">
        <v>41556.66238425926</v>
      </c>
      <c r="E1033" s="33">
        <f>IF(выгрузка__22[[#This Row],[Дата активации]]&lt;&gt;"",MONTH(выгрузка__22[[#This Row],[Дата активации]]),0)</f>
        <v>10</v>
      </c>
      <c r="F1033" s="30"/>
      <c r="G1033" s="33">
        <v>64626</v>
      </c>
      <c r="H1033" s="33" t="s">
        <v>10</v>
      </c>
      <c r="I1033" s="39" t="s">
        <v>1924</v>
      </c>
      <c r="J1033" s="33" t="s">
        <v>1926</v>
      </c>
      <c r="K1033" s="33">
        <v>30</v>
      </c>
      <c r="L1033" s="33">
        <v>320</v>
      </c>
      <c r="M1033" s="33">
        <v>350</v>
      </c>
      <c r="N1033" s="33" t="s">
        <v>1864</v>
      </c>
      <c r="O1033" s="30">
        <v>41646</v>
      </c>
      <c r="P1033" s="39" t="s">
        <v>37</v>
      </c>
      <c r="Q10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33" s="39">
        <f>IF(выгрузка__22[[#This Row],[Дата регистрации]]="",0,1)</f>
        <v>0</v>
      </c>
      <c r="S1033" s="39">
        <f>IF(ISNA(VLOOKUP(выгрузка__22[[#This Row],[ЛС дилера]],'дилеры участники'!A:A,1,0)),0,1)</f>
        <v>0</v>
      </c>
      <c r="T10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3" s="39">
        <f>IF(T1033=1,IF(выгрузка__22[[#This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33" s="39" t="s">
        <v>1895</v>
      </c>
      <c r="X10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33" s="48">
        <f>IF(выгрузка__22[[#This Row],[Дата блокировки]]&lt;&gt;"",1,0)</f>
        <v>1</v>
      </c>
    </row>
    <row r="1034" spans="1:25" x14ac:dyDescent="0.25">
      <c r="A1034" s="30">
        <v>41561.545555555553</v>
      </c>
      <c r="B1034" s="46">
        <v>910470</v>
      </c>
      <c r="C1034" s="33">
        <v>8550404</v>
      </c>
      <c r="D1034" s="30">
        <v>41551.474895833337</v>
      </c>
      <c r="E1034" s="33">
        <f>IF(выгрузка__22[[#This Row],[Дата активации]]&lt;&gt;"",MONTH(выгрузка__22[[#This Row],[Дата активации]]),0)</f>
        <v>10</v>
      </c>
      <c r="F1034" s="30"/>
      <c r="G1034" s="33">
        <v>64628</v>
      </c>
      <c r="H1034" s="33" t="s">
        <v>10</v>
      </c>
      <c r="I1034" s="39" t="s">
        <v>1927</v>
      </c>
      <c r="J1034" s="33" t="s">
        <v>1926</v>
      </c>
      <c r="K1034" s="33">
        <v>30</v>
      </c>
      <c r="L1034" s="33">
        <v>0</v>
      </c>
      <c r="M1034" s="33">
        <v>30</v>
      </c>
      <c r="N1034" s="33" t="s">
        <v>1864</v>
      </c>
      <c r="O1034" s="30">
        <v>41641</v>
      </c>
      <c r="P1034" s="39" t="s">
        <v>37</v>
      </c>
      <c r="Q10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4" s="39">
        <f>IF(выгрузка__22[[#This Row],[Дата регистрации]]="",0,1)</f>
        <v>0</v>
      </c>
      <c r="S1034" s="39">
        <f>IF(ISNA(VLOOKUP(выгрузка__22[[#This Row],[ЛС дилера]],'дилеры участники'!A:A,1,0)),0,1)</f>
        <v>0</v>
      </c>
      <c r="T10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4" s="39">
        <f>IF(T1034=1,IF(выгрузка__22[[#This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34" s="39" t="s">
        <v>1895</v>
      </c>
      <c r="X10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3</v>
      </c>
      <c r="Y1034" s="48">
        <f>IF(выгрузка__22[[#This Row],[Дата блокировки]]&lt;&gt;"",1,0)</f>
        <v>1</v>
      </c>
    </row>
    <row r="1035" spans="1:25" x14ac:dyDescent="0.25">
      <c r="A1035" s="30">
        <v>41558.89875</v>
      </c>
      <c r="B1035" s="46">
        <v>916534</v>
      </c>
      <c r="C1035" s="33">
        <v>8550432</v>
      </c>
      <c r="D1035" s="30">
        <v>41559.946967592594</v>
      </c>
      <c r="E1035" s="33">
        <f>IF(выгрузка__22[[#This Row],[Дата активации]]&lt;&gt;"",MONTH(выгрузка__22[[#This Row],[Дата активации]]),0)</f>
        <v>10</v>
      </c>
      <c r="F1035" s="30">
        <v>41560.880532407406</v>
      </c>
      <c r="G1035" s="33">
        <v>64626</v>
      </c>
      <c r="H1035" s="33" t="s">
        <v>10</v>
      </c>
      <c r="I1035" s="39" t="s">
        <v>1924</v>
      </c>
      <c r="J1035" s="33" t="s">
        <v>1926</v>
      </c>
      <c r="K1035" s="33">
        <v>30</v>
      </c>
      <c r="L1035" s="33">
        <v>0</v>
      </c>
      <c r="M1035" s="33">
        <v>30</v>
      </c>
      <c r="N1035" s="33" t="s">
        <v>1864</v>
      </c>
      <c r="O1035" s="30">
        <v>41650</v>
      </c>
      <c r="P1035" s="39" t="s">
        <v>37</v>
      </c>
      <c r="Q10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5" s="39">
        <f>IF(выгрузка__22[[#This Row],[Дата регистрации]]="",0,1)</f>
        <v>1</v>
      </c>
      <c r="S1035" s="39">
        <f>IF(ISNA(VLOOKUP(выгрузка__22[[#This Row],[ЛС дилера]],'дилеры участники'!A:A,1,0)),0,1)</f>
        <v>0</v>
      </c>
      <c r="T10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5" s="39">
        <f>IF(T1035=1,IF(выгрузка__22[[#This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35" s="39" t="s">
        <v>1895</v>
      </c>
      <c r="X10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35" s="48">
        <f>IF(выгрузка__22[[#This Row],[Дата блокировки]]&lt;&gt;"",1,0)</f>
        <v>1</v>
      </c>
    </row>
    <row r="1036" spans="1:25" x14ac:dyDescent="0.25">
      <c r="A1036" s="30">
        <v>41561.883715277778</v>
      </c>
      <c r="B1036" s="46">
        <v>985210</v>
      </c>
      <c r="C1036" s="33">
        <v>8503672</v>
      </c>
      <c r="D1036" s="30">
        <v>41554.788784722223</v>
      </c>
      <c r="E1036" s="33">
        <f>IF(выгрузка__22[[#This Row],[Дата активации]]&lt;&gt;"",MONTH(выгрузка__22[[#This Row],[Дата активации]]),0)</f>
        <v>10</v>
      </c>
      <c r="F1036" s="30">
        <v>41556.500520833331</v>
      </c>
      <c r="G1036" s="33">
        <v>64626</v>
      </c>
      <c r="H1036" s="33" t="s">
        <v>10</v>
      </c>
      <c r="I1036" s="39" t="s">
        <v>1927</v>
      </c>
      <c r="J1036" s="33" t="s">
        <v>1925</v>
      </c>
      <c r="K1036" s="33">
        <v>20</v>
      </c>
      <c r="L1036" s="33">
        <v>0</v>
      </c>
      <c r="M1036" s="33">
        <v>20</v>
      </c>
      <c r="N1036" s="33" t="s">
        <v>1864</v>
      </c>
      <c r="O1036" s="30">
        <v>41645</v>
      </c>
      <c r="P1036" s="39" t="s">
        <v>19</v>
      </c>
      <c r="Q10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6" s="39">
        <f>IF(выгрузка__22[[#This Row],[Дата регистрации]]="",0,1)</f>
        <v>1</v>
      </c>
      <c r="S1036" s="39">
        <f>IF(ISNA(VLOOKUP(выгрузка__22[[#This Row],[ЛС дилера]],'дилеры участники'!A:A,1,0)),0,1)</f>
        <v>0</v>
      </c>
      <c r="T10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6" s="39">
        <f>IF(T1036=1,IF(выгрузка__22[[#This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36" s="39" t="s">
        <v>1891</v>
      </c>
      <c r="X10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36" s="48">
        <f>IF(выгрузка__22[[#This Row],[Дата блокировки]]&lt;&gt;"",1,0)</f>
        <v>1</v>
      </c>
    </row>
    <row r="1037" spans="1:25" x14ac:dyDescent="0.25">
      <c r="A1037" s="30">
        <v>41555.750648148147</v>
      </c>
      <c r="B1037" s="46">
        <v>916308</v>
      </c>
      <c r="C1037" s="33">
        <v>8500240</v>
      </c>
      <c r="D1037" s="30">
        <v>41552.735567129632</v>
      </c>
      <c r="E1037" s="33">
        <f>IF(выгрузка__22[[#This Row],[Дата активации]]&lt;&gt;"",MONTH(выгрузка__22[[#This Row],[Дата активации]]),0)</f>
        <v>10</v>
      </c>
      <c r="F1037" s="30">
        <v>41559.456516203703</v>
      </c>
      <c r="G1037" s="33">
        <v>73902</v>
      </c>
      <c r="H1037" s="33" t="s">
        <v>10</v>
      </c>
      <c r="I1037" s="39" t="s">
        <v>1924</v>
      </c>
      <c r="J1037" s="33" t="s">
        <v>1931</v>
      </c>
      <c r="K1037" s="33">
        <v>30</v>
      </c>
      <c r="L1037" s="33">
        <v>100</v>
      </c>
      <c r="M1037" s="33">
        <v>130</v>
      </c>
      <c r="N1037" s="33" t="s">
        <v>1864</v>
      </c>
      <c r="O1037" s="30">
        <v>41643</v>
      </c>
      <c r="P1037" s="39" t="s">
        <v>30</v>
      </c>
      <c r="Q10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7" s="39">
        <f>IF(выгрузка__22[[#This Row],[Дата регистрации]]="",0,1)</f>
        <v>1</v>
      </c>
      <c r="S1037" s="39">
        <f>IF(ISNA(VLOOKUP(выгрузка__22[[#This Row],[ЛС дилера]],'дилеры участники'!A:A,1,0)),0,1)</f>
        <v>0</v>
      </c>
      <c r="T10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7" s="39">
        <f>IF(T1037=1,IF(выгрузка__22[[#This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37" s="39" t="s">
        <v>1892</v>
      </c>
      <c r="X10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37" s="48">
        <f>IF(выгрузка__22[[#This Row],[Дата блокировки]]&lt;&gt;"",1,0)</f>
        <v>1</v>
      </c>
    </row>
    <row r="1038" spans="1:25" x14ac:dyDescent="0.25">
      <c r="A1038" s="30">
        <v>41553.406030092592</v>
      </c>
      <c r="B1038" s="46">
        <v>910467</v>
      </c>
      <c r="C1038" s="33">
        <v>8500776</v>
      </c>
      <c r="D1038" s="30">
        <v>41550.649988425925</v>
      </c>
      <c r="E1038" s="33">
        <f>IF(выгрузка__22[[#This Row],[Дата активации]]&lt;&gt;"",MONTH(выгрузка__22[[#This Row],[Дата активации]]),0)</f>
        <v>10</v>
      </c>
      <c r="F1038" s="30"/>
      <c r="G1038" s="33">
        <v>79956</v>
      </c>
      <c r="H1038" s="33" t="s">
        <v>10</v>
      </c>
      <c r="I1038" s="39" t="s">
        <v>1924</v>
      </c>
      <c r="J1038" s="33" t="s">
        <v>1925</v>
      </c>
      <c r="K1038" s="33">
        <v>30</v>
      </c>
      <c r="L1038" s="33">
        <v>190</v>
      </c>
      <c r="M1038" s="33">
        <v>220</v>
      </c>
      <c r="N1038" s="33" t="s">
        <v>1864</v>
      </c>
      <c r="O1038" s="30">
        <v>41641</v>
      </c>
      <c r="P1038" s="39" t="s">
        <v>19</v>
      </c>
      <c r="Q10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8" s="39">
        <f>IF(выгрузка__22[[#This Row],[Дата регистрации]]="",0,1)</f>
        <v>0</v>
      </c>
      <c r="S1038" s="39">
        <f>IF(ISNA(VLOOKUP(выгрузка__22[[#This Row],[ЛС дилера]],'дилеры участники'!A:A,1,0)),0,1)</f>
        <v>1</v>
      </c>
      <c r="T10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8" s="39">
        <f>IF(T1038=1,IF(выгрузка__22[[#This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38" s="39" t="s">
        <v>1891</v>
      </c>
      <c r="X10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38" s="48">
        <f>IF(выгрузка__22[[#This Row],[Дата блокировки]]&lt;&gt;"",1,0)</f>
        <v>1</v>
      </c>
    </row>
    <row r="1039" spans="1:25" x14ac:dyDescent="0.25">
      <c r="A1039" s="30">
        <v>41553.406261574077</v>
      </c>
      <c r="B1039" s="46">
        <v>910467</v>
      </c>
      <c r="C1039" s="33">
        <v>8500776</v>
      </c>
      <c r="D1039" s="30">
        <v>41550.649791666663</v>
      </c>
      <c r="E1039" s="33">
        <f>IF(выгрузка__22[[#This Row],[Дата активации]]&lt;&gt;"",MONTH(выгрузка__22[[#This Row],[Дата активации]]),0)</f>
        <v>10</v>
      </c>
      <c r="F1039" s="30"/>
      <c r="G1039" s="33">
        <v>79956</v>
      </c>
      <c r="H1039" s="33" t="s">
        <v>10</v>
      </c>
      <c r="I1039" s="39" t="s">
        <v>1924</v>
      </c>
      <c r="J1039" s="33" t="s">
        <v>1925</v>
      </c>
      <c r="K1039" s="33">
        <v>30</v>
      </c>
      <c r="L1039" s="33">
        <v>190</v>
      </c>
      <c r="M1039" s="33">
        <v>220</v>
      </c>
      <c r="N1039" s="33" t="s">
        <v>1864</v>
      </c>
      <c r="O1039" s="30">
        <v>41641</v>
      </c>
      <c r="P1039" s="39" t="s">
        <v>19</v>
      </c>
      <c r="Q10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39" s="39">
        <f>IF(выгрузка__22[[#This Row],[Дата регистрации]]="",0,1)</f>
        <v>0</v>
      </c>
      <c r="S1039" s="39">
        <f>IF(ISNA(VLOOKUP(выгрузка__22[[#This Row],[ЛС дилера]],'дилеры участники'!A:A,1,0)),0,1)</f>
        <v>1</v>
      </c>
      <c r="T10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39" s="39">
        <f>IF(T1039=1,IF(выгрузка__22[[#This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39" s="39" t="s">
        <v>1891</v>
      </c>
      <c r="X10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39" s="48">
        <f>IF(выгрузка__22[[#This Row],[Дата блокировки]]&lt;&gt;"",1,0)</f>
        <v>1</v>
      </c>
    </row>
    <row r="1040" spans="1:25" x14ac:dyDescent="0.25">
      <c r="A1040" s="30">
        <v>41562.523842592593</v>
      </c>
      <c r="B1040" s="46">
        <v>916504</v>
      </c>
      <c r="C1040" s="33">
        <v>8503073</v>
      </c>
      <c r="D1040" s="30">
        <v>41549.457615740743</v>
      </c>
      <c r="E1040" s="33">
        <f>IF(выгрузка__22[[#This Row],[Дата активации]]&lt;&gt;"",MONTH(выгрузка__22[[#This Row],[Дата активации]]),0)</f>
        <v>10</v>
      </c>
      <c r="F1040" s="30">
        <v>41555.820752314816</v>
      </c>
      <c r="G1040" s="33">
        <v>64626</v>
      </c>
      <c r="H1040" s="33" t="s">
        <v>10</v>
      </c>
      <c r="I1040" s="39" t="s">
        <v>1927</v>
      </c>
      <c r="J1040" s="33" t="s">
        <v>1930</v>
      </c>
      <c r="K1040" s="33">
        <v>30</v>
      </c>
      <c r="L1040" s="33">
        <v>0</v>
      </c>
      <c r="M1040" s="33">
        <v>30</v>
      </c>
      <c r="N1040" s="33" t="s">
        <v>1864</v>
      </c>
      <c r="O1040" s="30">
        <v>41640</v>
      </c>
      <c r="P1040" s="39" t="s">
        <v>40</v>
      </c>
      <c r="Q10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0" s="39">
        <f>IF(выгрузка__22[[#This Row],[Дата регистрации]]="",0,1)</f>
        <v>1</v>
      </c>
      <c r="S1040" s="39">
        <f>IF(ISNA(VLOOKUP(выгрузка__22[[#This Row],[ЛС дилера]],'дилеры участники'!A:A,1,0)),0,1)</f>
        <v>0</v>
      </c>
      <c r="T10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0" s="39">
        <f>IF(T1040=1,IF(выгрузка__22[[#This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0" s="39" t="s">
        <v>1893</v>
      </c>
      <c r="X10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0" s="48">
        <f>IF(выгрузка__22[[#This Row],[Дата блокировки]]&lt;&gt;"",1,0)</f>
        <v>1</v>
      </c>
    </row>
    <row r="1041" spans="1:25" x14ac:dyDescent="0.25">
      <c r="A1041" s="30">
        <v>41560.315185185187</v>
      </c>
      <c r="B1041" s="46">
        <v>910476</v>
      </c>
      <c r="C1041" s="33">
        <v>8502981</v>
      </c>
      <c r="D1041" s="30">
        <v>41554.369849537034</v>
      </c>
      <c r="E1041" s="33">
        <f>IF(выгрузка__22[[#This Row],[Дата активации]]&lt;&gt;"",MONTH(выгрузка__22[[#This Row],[Дата активации]]),0)</f>
        <v>10</v>
      </c>
      <c r="F1041" s="30"/>
      <c r="G1041" s="33">
        <v>64628</v>
      </c>
      <c r="H1041" s="33" t="s">
        <v>10</v>
      </c>
      <c r="I1041" s="39" t="s">
        <v>1924</v>
      </c>
      <c r="J1041" s="33" t="s">
        <v>1926</v>
      </c>
      <c r="K1041" s="33">
        <v>30</v>
      </c>
      <c r="L1041" s="33">
        <v>0</v>
      </c>
      <c r="M1041" s="33">
        <v>30</v>
      </c>
      <c r="N1041" s="33" t="s">
        <v>1864</v>
      </c>
      <c r="O1041" s="30">
        <v>41645</v>
      </c>
      <c r="P1041" s="39" t="s">
        <v>37</v>
      </c>
      <c r="Q10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41" s="39">
        <f>IF(выгрузка__22[[#This Row],[Дата регистрации]]="",0,1)</f>
        <v>0</v>
      </c>
      <c r="S1041" s="39">
        <f>IF(ISNA(VLOOKUP(выгрузка__22[[#This Row],[ЛС дилера]],'дилеры участники'!A:A,1,0)),0,1)</f>
        <v>0</v>
      </c>
      <c r="T10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1" s="39">
        <f>IF(T1041=1,IF(выгрузка__22[[#This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1" s="39" t="s">
        <v>1895</v>
      </c>
      <c r="X10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1" s="48">
        <f>IF(выгрузка__22[[#This Row],[Дата блокировки]]&lt;&gt;"",1,0)</f>
        <v>1</v>
      </c>
    </row>
    <row r="1042" spans="1:25" x14ac:dyDescent="0.25">
      <c r="A1042" s="30">
        <v>41593.508877314816</v>
      </c>
      <c r="B1042" s="46">
        <v>916513</v>
      </c>
      <c r="C1042" s="33">
        <v>1755372</v>
      </c>
      <c r="D1042" s="30">
        <v>41582.823541666665</v>
      </c>
      <c r="E1042" s="33">
        <f>IF(выгрузка__22[[#This Row],[Дата активации]]&lt;&gt;"",MONTH(выгрузка__22[[#This Row],[Дата активации]]),0)</f>
        <v>11</v>
      </c>
      <c r="F1042" s="30">
        <v>41586.865810185183</v>
      </c>
      <c r="G1042" s="33">
        <v>64626</v>
      </c>
      <c r="H1042" s="33" t="s">
        <v>10</v>
      </c>
      <c r="I1042" s="39" t="s">
        <v>1927</v>
      </c>
      <c r="J1042" s="33" t="s">
        <v>1930</v>
      </c>
      <c r="K1042" s="33">
        <v>30</v>
      </c>
      <c r="L1042" s="33">
        <v>0</v>
      </c>
      <c r="M1042" s="33">
        <v>30</v>
      </c>
      <c r="N1042" s="33" t="s">
        <v>1864</v>
      </c>
      <c r="O1042" s="30">
        <v>41674</v>
      </c>
      <c r="P1042" s="39" t="s">
        <v>40</v>
      </c>
      <c r="Q10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2" s="39">
        <f>IF(выгрузка__22[[#This Row],[Дата регистрации]]="",0,1)</f>
        <v>1</v>
      </c>
      <c r="S1042" s="39">
        <f>IF(ISNA(VLOOKUP(выгрузка__22[[#This Row],[ЛС дилера]],'дилеры участники'!A:A,1,0)),0,1)</f>
        <v>0</v>
      </c>
      <c r="T10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2" s="39">
        <f>IF(T1042=1,IF(выгрузка__22[[#This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2" s="39" t="s">
        <v>1893</v>
      </c>
      <c r="X10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2" s="48">
        <f>IF(выгрузка__22[[#This Row],[Дата блокировки]]&lt;&gt;"",1,0)</f>
        <v>1</v>
      </c>
    </row>
    <row r="1043" spans="1:25" x14ac:dyDescent="0.25">
      <c r="A1043" s="30">
        <v>41562.508680555555</v>
      </c>
      <c r="B1043" s="46">
        <v>916513</v>
      </c>
      <c r="C1043" s="33">
        <v>1755367</v>
      </c>
      <c r="D1043" s="30">
        <v>41548.773414351854</v>
      </c>
      <c r="E1043" s="33">
        <f>IF(выгрузка__22[[#This Row],[Дата активации]]&lt;&gt;"",MONTH(выгрузка__22[[#This Row],[Дата активации]]),0)</f>
        <v>10</v>
      </c>
      <c r="F1043" s="30">
        <v>41555.863680555558</v>
      </c>
      <c r="G1043" s="33">
        <v>64626</v>
      </c>
      <c r="H1043" s="33" t="s">
        <v>10</v>
      </c>
      <c r="I1043" s="39" t="s">
        <v>1927</v>
      </c>
      <c r="J1043" s="33" t="s">
        <v>1930</v>
      </c>
      <c r="K1043" s="33">
        <v>30</v>
      </c>
      <c r="L1043" s="33">
        <v>0</v>
      </c>
      <c r="M1043" s="33">
        <v>30</v>
      </c>
      <c r="N1043" s="33" t="s">
        <v>1864</v>
      </c>
      <c r="O1043" s="30">
        <v>41640</v>
      </c>
      <c r="P1043" s="39" t="s">
        <v>40</v>
      </c>
      <c r="Q10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3" s="39">
        <f>IF(выгрузка__22[[#This Row],[Дата регистрации]]="",0,1)</f>
        <v>1</v>
      </c>
      <c r="S1043" s="39">
        <f>IF(ISNA(VLOOKUP(выгрузка__22[[#This Row],[ЛС дилера]],'дилеры участники'!A:A,1,0)),0,1)</f>
        <v>0</v>
      </c>
      <c r="T10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3" s="39">
        <f>IF(T1043=1,IF(выгрузка__22[[#This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3" s="39" t="s">
        <v>1893</v>
      </c>
      <c r="X10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3" s="48">
        <f>IF(выгрузка__22[[#This Row],[Дата блокировки]]&lt;&gt;"",1,0)</f>
        <v>1</v>
      </c>
    </row>
    <row r="1044" spans="1:25" x14ac:dyDescent="0.25">
      <c r="A1044" s="30">
        <v>41562.567928240744</v>
      </c>
      <c r="B1044" s="46">
        <v>916513</v>
      </c>
      <c r="C1044" s="33">
        <v>8566661</v>
      </c>
      <c r="D1044" s="30">
        <v>41553.541400462964</v>
      </c>
      <c r="E1044" s="33">
        <f>IF(выгрузка__22[[#This Row],[Дата активации]]&lt;&gt;"",MONTH(выгрузка__22[[#This Row],[Дата активации]]),0)</f>
        <v>10</v>
      </c>
      <c r="F1044" s="30">
        <v>41556.431203703702</v>
      </c>
      <c r="G1044" s="33">
        <v>64626</v>
      </c>
      <c r="H1044" s="33" t="s">
        <v>10</v>
      </c>
      <c r="I1044" s="39" t="s">
        <v>1927</v>
      </c>
      <c r="J1044" s="33" t="s">
        <v>1925</v>
      </c>
      <c r="K1044" s="33">
        <v>220</v>
      </c>
      <c r="L1044" s="33">
        <v>0</v>
      </c>
      <c r="M1044" s="33">
        <v>220</v>
      </c>
      <c r="N1044" s="33" t="s">
        <v>1864</v>
      </c>
      <c r="O1044" s="30">
        <v>41645</v>
      </c>
      <c r="P1044" s="39" t="s">
        <v>19</v>
      </c>
      <c r="Q10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4" s="39">
        <f>IF(выгрузка__22[[#This Row],[Дата регистрации]]="",0,1)</f>
        <v>1</v>
      </c>
      <c r="S1044" s="39">
        <f>IF(ISNA(VLOOKUP(выгрузка__22[[#This Row],[ЛС дилера]],'дилеры участники'!A:A,1,0)),0,1)</f>
        <v>0</v>
      </c>
      <c r="T10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4" s="39">
        <f>IF(T1044=1,IF(выгрузка__22[[#This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44" s="39" t="s">
        <v>1891</v>
      </c>
      <c r="X10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4" s="48">
        <f>IF(выгрузка__22[[#This Row],[Дата блокировки]]&lt;&gt;"",1,0)</f>
        <v>1</v>
      </c>
    </row>
    <row r="1045" spans="1:25" x14ac:dyDescent="0.25">
      <c r="A1045" s="30">
        <v>41556.806608796294</v>
      </c>
      <c r="B1045" s="46">
        <v>985503</v>
      </c>
      <c r="C1045" s="33">
        <v>8503686</v>
      </c>
      <c r="D1045" s="30">
        <v>41550.513958333337</v>
      </c>
      <c r="E1045" s="33">
        <f>IF(выгрузка__22[[#This Row],[Дата активации]]&lt;&gt;"",MONTH(выгрузка__22[[#This Row],[Дата активации]]),0)</f>
        <v>10</v>
      </c>
      <c r="F1045" s="30">
        <v>41562.926793981482</v>
      </c>
      <c r="G1045" s="33">
        <v>64628</v>
      </c>
      <c r="H1045" s="33" t="s">
        <v>10</v>
      </c>
      <c r="I1045" s="39" t="s">
        <v>1927</v>
      </c>
      <c r="J1045" s="33" t="s">
        <v>1930</v>
      </c>
      <c r="K1045" s="33">
        <v>30</v>
      </c>
      <c r="L1045" s="33">
        <v>135.03</v>
      </c>
      <c r="M1045" s="33">
        <v>165.03</v>
      </c>
      <c r="N1045" s="33" t="s">
        <v>1864</v>
      </c>
      <c r="O1045" s="30">
        <v>41642</v>
      </c>
      <c r="P1045" s="39" t="s">
        <v>40</v>
      </c>
      <c r="Q10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45" s="39">
        <f>IF(выгрузка__22[[#This Row],[Дата регистрации]]="",0,1)</f>
        <v>1</v>
      </c>
      <c r="S1045" s="39">
        <f>IF(ISNA(VLOOKUP(выгрузка__22[[#This Row],[ЛС дилера]],'дилеры участники'!A:A,1,0)),0,1)</f>
        <v>0</v>
      </c>
      <c r="T10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5" s="39">
        <f>IF(T1045=1,IF(выгрузка__22[[#This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5" s="39" t="s">
        <v>1893</v>
      </c>
      <c r="X10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5" s="48">
        <f>IF(выгрузка__22[[#This Row],[Дата блокировки]]&lt;&gt;"",1,0)</f>
        <v>1</v>
      </c>
    </row>
    <row r="1046" spans="1:25" x14ac:dyDescent="0.25">
      <c r="A1046" s="30">
        <v>41562.621562499997</v>
      </c>
      <c r="B1046" s="46">
        <v>916940</v>
      </c>
      <c r="C1046" s="33">
        <v>8550439</v>
      </c>
      <c r="D1046" s="30">
        <v>41554.469699074078</v>
      </c>
      <c r="E1046" s="33">
        <f>IF(выгрузка__22[[#This Row],[Дата активации]]&lt;&gt;"",MONTH(выгрузка__22[[#This Row],[Дата активации]]),0)</f>
        <v>10</v>
      </c>
      <c r="F1046" s="30"/>
      <c r="G1046" s="33">
        <v>64626</v>
      </c>
      <c r="H1046" s="33" t="s">
        <v>10</v>
      </c>
      <c r="I1046" s="39" t="s">
        <v>1927</v>
      </c>
      <c r="J1046" s="33" t="s">
        <v>1926</v>
      </c>
      <c r="K1046" s="33">
        <v>30</v>
      </c>
      <c r="L1046" s="33">
        <v>0</v>
      </c>
      <c r="M1046" s="33">
        <v>30</v>
      </c>
      <c r="N1046" s="33" t="s">
        <v>1864</v>
      </c>
      <c r="O1046" s="30">
        <v>41646</v>
      </c>
      <c r="P1046" s="39" t="s">
        <v>37</v>
      </c>
      <c r="Q10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6" s="39">
        <f>IF(выгрузка__22[[#This Row],[Дата регистрации]]="",0,1)</f>
        <v>0</v>
      </c>
      <c r="S1046" s="39">
        <f>IF(ISNA(VLOOKUP(выгрузка__22[[#This Row],[ЛС дилера]],'дилеры участники'!A:A,1,0)),0,1)</f>
        <v>0</v>
      </c>
      <c r="T10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6" s="39">
        <f>IF(T1046=1,IF(выгрузка__22[[#This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6" s="39" t="s">
        <v>1895</v>
      </c>
      <c r="X10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6" s="48">
        <f>IF(выгрузка__22[[#This Row],[Дата блокировки]]&lt;&gt;"",1,0)</f>
        <v>1</v>
      </c>
    </row>
    <row r="1047" spans="1:25" x14ac:dyDescent="0.25">
      <c r="A1047" s="30">
        <v>41562.522939814815</v>
      </c>
      <c r="B1047" s="46">
        <v>916504</v>
      </c>
      <c r="C1047" s="33">
        <v>8503067</v>
      </c>
      <c r="D1047" s="30">
        <v>41556.460162037038</v>
      </c>
      <c r="E1047" s="33">
        <f>IF(выгрузка__22[[#This Row],[Дата активации]]&lt;&gt;"",MONTH(выгрузка__22[[#This Row],[Дата активации]]),0)</f>
        <v>10</v>
      </c>
      <c r="F1047" s="30">
        <v>41560.835034722222</v>
      </c>
      <c r="G1047" s="33">
        <v>64626</v>
      </c>
      <c r="H1047" s="33" t="s">
        <v>10</v>
      </c>
      <c r="I1047" s="39" t="s">
        <v>1924</v>
      </c>
      <c r="J1047" s="33" t="s">
        <v>1930</v>
      </c>
      <c r="K1047" s="33">
        <v>30</v>
      </c>
      <c r="L1047" s="33">
        <v>0</v>
      </c>
      <c r="M1047" s="33">
        <v>30</v>
      </c>
      <c r="N1047" s="33" t="s">
        <v>1864</v>
      </c>
      <c r="O1047" s="30">
        <v>41648</v>
      </c>
      <c r="P1047" s="39" t="s">
        <v>40</v>
      </c>
      <c r="Q10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7" s="39">
        <f>IF(выгрузка__22[[#This Row],[Дата регистрации]]="",0,1)</f>
        <v>1</v>
      </c>
      <c r="S1047" s="39">
        <f>IF(ISNA(VLOOKUP(выгрузка__22[[#This Row],[ЛС дилера]],'дилеры участники'!A:A,1,0)),0,1)</f>
        <v>0</v>
      </c>
      <c r="T10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7" s="39">
        <f>IF(T1047=1,IF(выгрузка__22[[#This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47" s="39" t="s">
        <v>1893</v>
      </c>
      <c r="X10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7" s="48">
        <f>IF(выгрузка__22[[#This Row],[Дата блокировки]]&lt;&gt;"",1,0)</f>
        <v>1</v>
      </c>
    </row>
    <row r="1048" spans="1:25" x14ac:dyDescent="0.25">
      <c r="A1048" s="30">
        <v>41562.621261574073</v>
      </c>
      <c r="B1048" s="46">
        <v>916940</v>
      </c>
      <c r="C1048" s="33">
        <v>8550439</v>
      </c>
      <c r="D1048" s="30">
        <v>41553.830451388887</v>
      </c>
      <c r="E1048" s="33">
        <f>IF(выгрузка__22[[#This Row],[Дата активации]]&lt;&gt;"",MONTH(выгрузка__22[[#This Row],[Дата активации]]),0)</f>
        <v>10</v>
      </c>
      <c r="F1048" s="30"/>
      <c r="G1048" s="33">
        <v>64626</v>
      </c>
      <c r="H1048" s="33" t="s">
        <v>10</v>
      </c>
      <c r="I1048" s="39" t="s">
        <v>1927</v>
      </c>
      <c r="J1048" s="33" t="s">
        <v>1926</v>
      </c>
      <c r="K1048" s="33">
        <v>30</v>
      </c>
      <c r="L1048" s="33">
        <v>100</v>
      </c>
      <c r="M1048" s="33">
        <v>130</v>
      </c>
      <c r="N1048" s="33" t="s">
        <v>1864</v>
      </c>
      <c r="O1048" s="30">
        <v>41646</v>
      </c>
      <c r="P1048" s="39" t="s">
        <v>37</v>
      </c>
      <c r="Q10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48" s="39">
        <f>IF(выгрузка__22[[#This Row],[Дата регистрации]]="",0,1)</f>
        <v>0</v>
      </c>
      <c r="S1048" s="39">
        <f>IF(ISNA(VLOOKUP(выгрузка__22[[#This Row],[ЛС дилера]],'дилеры участники'!A:A,1,0)),0,1)</f>
        <v>0</v>
      </c>
      <c r="T10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8" s="39">
        <f>IF(T1048=1,IF(выгрузка__22[[#This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48" s="39" t="s">
        <v>1895</v>
      </c>
      <c r="X10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8" s="48">
        <f>IF(выгрузка__22[[#This Row],[Дата блокировки]]&lt;&gt;"",1,0)</f>
        <v>1</v>
      </c>
    </row>
    <row r="1049" spans="1:25" x14ac:dyDescent="0.25">
      <c r="A1049" s="30">
        <v>41556.744560185187</v>
      </c>
      <c r="B1049" s="46">
        <v>910485</v>
      </c>
      <c r="C1049" s="33">
        <v>8500783</v>
      </c>
      <c r="D1049" s="30">
        <v>41553.792037037034</v>
      </c>
      <c r="E1049" s="33">
        <f>IF(выгрузка__22[[#This Row],[Дата активации]]&lt;&gt;"",MONTH(выгрузка__22[[#This Row],[Дата активации]]),0)</f>
        <v>10</v>
      </c>
      <c r="F1049" s="30"/>
      <c r="G1049" s="33">
        <v>79956</v>
      </c>
      <c r="H1049" s="33" t="s">
        <v>10</v>
      </c>
      <c r="I1049" s="39" t="s">
        <v>1924</v>
      </c>
      <c r="J1049" s="33" t="s">
        <v>1925</v>
      </c>
      <c r="K1049" s="33">
        <v>30</v>
      </c>
      <c r="L1049" s="33">
        <v>200</v>
      </c>
      <c r="M1049" s="33">
        <v>230</v>
      </c>
      <c r="N1049" s="33" t="s">
        <v>1864</v>
      </c>
      <c r="O1049" s="30">
        <v>41646</v>
      </c>
      <c r="P1049" s="39" t="s">
        <v>19</v>
      </c>
      <c r="Q10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49" s="39">
        <f>IF(выгрузка__22[[#This Row],[Дата регистрации]]="",0,1)</f>
        <v>0</v>
      </c>
      <c r="S1049" s="39">
        <f>IF(ISNA(VLOOKUP(выгрузка__22[[#This Row],[ЛС дилера]],'дилеры участники'!A:A,1,0)),0,1)</f>
        <v>1</v>
      </c>
      <c r="T10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49" s="39">
        <f>IF(T1049=1,IF(выгрузка__22[[#This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49" s="39" t="s">
        <v>1891</v>
      </c>
      <c r="X10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49" s="48">
        <f>IF(выгрузка__22[[#This Row],[Дата блокировки]]&lt;&gt;"",1,0)</f>
        <v>1</v>
      </c>
    </row>
    <row r="1050" spans="1:25" x14ac:dyDescent="0.25">
      <c r="A1050" s="30">
        <v>41556.784537037034</v>
      </c>
      <c r="B1050" s="46">
        <v>910485</v>
      </c>
      <c r="C1050" s="33">
        <v>8500783</v>
      </c>
      <c r="D1050" s="30">
        <v>41553.792037037034</v>
      </c>
      <c r="E1050" s="33">
        <f>IF(выгрузка__22[[#This Row],[Дата активации]]&lt;&gt;"",MONTH(выгрузка__22[[#This Row],[Дата активации]]),0)</f>
        <v>10</v>
      </c>
      <c r="F1050" s="30"/>
      <c r="G1050" s="33">
        <v>79956</v>
      </c>
      <c r="H1050" s="33" t="s">
        <v>10</v>
      </c>
      <c r="I1050" s="39" t="s">
        <v>1924</v>
      </c>
      <c r="J1050" s="33" t="s">
        <v>1925</v>
      </c>
      <c r="K1050" s="33">
        <v>30</v>
      </c>
      <c r="L1050" s="33">
        <v>200</v>
      </c>
      <c r="M1050" s="33">
        <v>230</v>
      </c>
      <c r="N1050" s="33" t="s">
        <v>1864</v>
      </c>
      <c r="O1050" s="30">
        <v>41646</v>
      </c>
      <c r="P1050" s="39" t="s">
        <v>19</v>
      </c>
      <c r="Q10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0" s="39">
        <f>IF(выгрузка__22[[#This Row],[Дата регистрации]]="",0,1)</f>
        <v>0</v>
      </c>
      <c r="S1050" s="39">
        <f>IF(ISNA(VLOOKUP(выгрузка__22[[#This Row],[ЛС дилера]],'дилеры участники'!A:A,1,0)),0,1)</f>
        <v>1</v>
      </c>
      <c r="T10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0" s="39">
        <f>IF(T1050=1,IF(выгрузка__22[[#This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50" s="39" t="s">
        <v>1891</v>
      </c>
      <c r="X10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0" s="48">
        <f>IF(выгрузка__22[[#This Row],[Дата блокировки]]&lt;&gt;"",1,0)</f>
        <v>1</v>
      </c>
    </row>
    <row r="1051" spans="1:25" x14ac:dyDescent="0.25">
      <c r="A1051" s="30">
        <v>41553.359490740739</v>
      </c>
      <c r="B1051" s="46">
        <v>985333</v>
      </c>
      <c r="C1051" s="33">
        <v>8515150</v>
      </c>
      <c r="D1051" s="30">
        <v>41547.635798611111</v>
      </c>
      <c r="E1051" s="33">
        <f>IF(выгрузка__22[[#This Row],[Дата активации]]&lt;&gt;"",MONTH(выгрузка__22[[#This Row],[Дата активации]]),0)</f>
        <v>9</v>
      </c>
      <c r="F1051" s="30">
        <v>41551.64371527778</v>
      </c>
      <c r="G1051" s="33">
        <v>64616</v>
      </c>
      <c r="H1051" s="33" t="s">
        <v>10</v>
      </c>
      <c r="I1051" s="39" t="s">
        <v>1924</v>
      </c>
      <c r="J1051" s="33" t="s">
        <v>1929</v>
      </c>
      <c r="K1051" s="33">
        <v>30</v>
      </c>
      <c r="L1051" s="33">
        <v>450.3</v>
      </c>
      <c r="M1051" s="33">
        <v>480.3</v>
      </c>
      <c r="N1051" s="33" t="s">
        <v>1864</v>
      </c>
      <c r="O1051" s="30">
        <v>41640</v>
      </c>
      <c r="P1051" s="39" t="s">
        <v>14</v>
      </c>
      <c r="Q10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1" s="39">
        <f>IF(выгрузка__22[[#This Row],[Дата регистрации]]="",0,1)</f>
        <v>1</v>
      </c>
      <c r="S1051" s="39">
        <f>IF(ISNA(VLOOKUP(выгрузка__22[[#This Row],[ЛС дилера]],'дилеры участники'!A:A,1,0)),0,1)</f>
        <v>1</v>
      </c>
      <c r="T10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1" s="39">
        <f>IF(T1051=1,IF(выгрузка__22[[#This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051" s="39" t="s">
        <v>1894</v>
      </c>
      <c r="X10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1" s="48">
        <f>IF(выгрузка__22[[#This Row],[Дата блокировки]]&lt;&gt;"",1,0)</f>
        <v>1</v>
      </c>
    </row>
    <row r="1052" spans="1:25" x14ac:dyDescent="0.25">
      <c r="A1052" s="30">
        <v>41556.792337962965</v>
      </c>
      <c r="B1052" s="46">
        <v>916850</v>
      </c>
      <c r="C1052" s="33">
        <v>8503686</v>
      </c>
      <c r="D1052" s="30">
        <v>41548.796759259261</v>
      </c>
      <c r="E1052" s="33">
        <f>IF(выгрузка__22[[#This Row],[Дата активации]]&lt;&gt;"",MONTH(выгрузка__22[[#This Row],[Дата активации]]),0)</f>
        <v>10</v>
      </c>
      <c r="F1052" s="30"/>
      <c r="G1052" s="33">
        <v>64628</v>
      </c>
      <c r="H1052" s="33" t="s">
        <v>10</v>
      </c>
      <c r="I1052" s="39" t="s">
        <v>1927</v>
      </c>
      <c r="J1052" s="33" t="s">
        <v>1930</v>
      </c>
      <c r="K1052" s="33">
        <v>30</v>
      </c>
      <c r="L1052" s="33">
        <v>0</v>
      </c>
      <c r="M1052" s="33">
        <v>30</v>
      </c>
      <c r="N1052" s="33" t="s">
        <v>1864</v>
      </c>
      <c r="O1052" s="30">
        <v>41642</v>
      </c>
      <c r="P1052" s="39" t="s">
        <v>40</v>
      </c>
      <c r="Q10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2" s="39">
        <f>IF(выгрузка__22[[#This Row],[Дата регистрации]]="",0,1)</f>
        <v>0</v>
      </c>
      <c r="S1052" s="39">
        <f>IF(ISNA(VLOOKUP(выгрузка__22[[#This Row],[ЛС дилера]],'дилеры участники'!A:A,1,0)),0,1)</f>
        <v>0</v>
      </c>
      <c r="T10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2" s="39">
        <f>IF(T1052=1,IF(выгрузка__22[[#This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2" s="39" t="s">
        <v>1893</v>
      </c>
      <c r="X10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2" s="48">
        <f>IF(выгрузка__22[[#This Row],[Дата блокировки]]&lt;&gt;"",1,0)</f>
        <v>1</v>
      </c>
    </row>
    <row r="1053" spans="1:25" x14ac:dyDescent="0.25">
      <c r="A1053" s="30">
        <v>41561.875844907408</v>
      </c>
      <c r="B1053" s="46">
        <v>985210</v>
      </c>
      <c r="C1053" s="33">
        <v>8503664</v>
      </c>
      <c r="D1053" s="30">
        <v>41555.790439814817</v>
      </c>
      <c r="E1053" s="33">
        <f>IF(выгрузка__22[[#This Row],[Дата активации]]&lt;&gt;"",MONTH(выгрузка__22[[#This Row],[Дата активации]]),0)</f>
        <v>10</v>
      </c>
      <c r="F1053" s="30">
        <v>41560.849756944444</v>
      </c>
      <c r="G1053" s="33">
        <v>64626</v>
      </c>
      <c r="H1053" s="33" t="s">
        <v>10</v>
      </c>
      <c r="I1053" s="39" t="s">
        <v>1924</v>
      </c>
      <c r="J1053" s="33" t="s">
        <v>1925</v>
      </c>
      <c r="K1053" s="33">
        <v>20</v>
      </c>
      <c r="L1053" s="33">
        <v>0</v>
      </c>
      <c r="M1053" s="33">
        <v>20</v>
      </c>
      <c r="N1053" s="33" t="s">
        <v>1864</v>
      </c>
      <c r="O1053" s="30">
        <v>41649</v>
      </c>
      <c r="P1053" s="39" t="s">
        <v>19</v>
      </c>
      <c r="Q10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3" s="39">
        <f>IF(выгрузка__22[[#This Row],[Дата регистрации]]="",0,1)</f>
        <v>1</v>
      </c>
      <c r="S1053" s="39">
        <f>IF(ISNA(VLOOKUP(выгрузка__22[[#This Row],[ЛС дилера]],'дилеры участники'!A:A,1,0)),0,1)</f>
        <v>0</v>
      </c>
      <c r="T10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3" s="39">
        <f>IF(T1053=1,IF(выгрузка__22[[#This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3" s="39" t="s">
        <v>1891</v>
      </c>
      <c r="X10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3" s="48">
        <f>IF(выгрузка__22[[#This Row],[Дата блокировки]]&lt;&gt;"",1,0)</f>
        <v>1</v>
      </c>
    </row>
    <row r="1054" spans="1:25" x14ac:dyDescent="0.25">
      <c r="A1054" s="30">
        <v>41561.883819444447</v>
      </c>
      <c r="B1054" s="46">
        <v>985210</v>
      </c>
      <c r="C1054" s="33">
        <v>8503672</v>
      </c>
      <c r="D1054" s="30">
        <v>41551.675162037034</v>
      </c>
      <c r="E1054" s="33">
        <f>IF(выгрузка__22[[#This Row],[Дата активации]]&lt;&gt;"",MONTH(выгрузка__22[[#This Row],[Дата активации]]),0)</f>
        <v>10</v>
      </c>
      <c r="F1054" s="30">
        <v>41556.500416666669</v>
      </c>
      <c r="G1054" s="33">
        <v>64626</v>
      </c>
      <c r="H1054" s="33" t="s">
        <v>10</v>
      </c>
      <c r="I1054" s="39" t="s">
        <v>1927</v>
      </c>
      <c r="J1054" s="33" t="s">
        <v>1925</v>
      </c>
      <c r="K1054" s="33">
        <v>20</v>
      </c>
      <c r="L1054" s="33">
        <v>0</v>
      </c>
      <c r="M1054" s="33">
        <v>20</v>
      </c>
      <c r="N1054" s="33" t="s">
        <v>1864</v>
      </c>
      <c r="O1054" s="30">
        <v>41645</v>
      </c>
      <c r="P1054" s="39" t="s">
        <v>19</v>
      </c>
      <c r="Q10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4" s="39">
        <f>IF(выгрузка__22[[#This Row],[Дата регистрации]]="",0,1)</f>
        <v>1</v>
      </c>
      <c r="S1054" s="39">
        <f>IF(ISNA(VLOOKUP(выгрузка__22[[#This Row],[ЛС дилера]],'дилеры участники'!A:A,1,0)),0,1)</f>
        <v>0</v>
      </c>
      <c r="T10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4" s="39">
        <f>IF(T1054=1,IF(выгрузка__22[[#This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4" s="39" t="s">
        <v>1891</v>
      </c>
      <c r="X10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4" s="48">
        <f>IF(выгрузка__22[[#This Row],[Дата блокировки]]&lt;&gt;"",1,0)</f>
        <v>1</v>
      </c>
    </row>
    <row r="1055" spans="1:25" x14ac:dyDescent="0.25">
      <c r="A1055" s="30">
        <v>41558.89702546296</v>
      </c>
      <c r="B1055" s="46">
        <v>916534</v>
      </c>
      <c r="C1055" s="33">
        <v>8550432</v>
      </c>
      <c r="D1055" s="30">
        <v>41556.667916666665</v>
      </c>
      <c r="E1055" s="33">
        <f>IF(выгрузка__22[[#This Row],[Дата активации]]&lt;&gt;"",MONTH(выгрузка__22[[#This Row],[Дата активации]]),0)</f>
        <v>10</v>
      </c>
      <c r="F1055" s="30">
        <v>41560.86954861111</v>
      </c>
      <c r="G1055" s="33">
        <v>64626</v>
      </c>
      <c r="H1055" s="33" t="s">
        <v>10</v>
      </c>
      <c r="I1055" s="39" t="s">
        <v>1924</v>
      </c>
      <c r="J1055" s="33" t="s">
        <v>1926</v>
      </c>
      <c r="K1055" s="33">
        <v>30</v>
      </c>
      <c r="L1055" s="33">
        <v>0</v>
      </c>
      <c r="M1055" s="33">
        <v>30</v>
      </c>
      <c r="N1055" s="33" t="s">
        <v>1864</v>
      </c>
      <c r="O1055" s="30">
        <v>41650</v>
      </c>
      <c r="P1055" s="39" t="s">
        <v>37</v>
      </c>
      <c r="Q10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5" s="39">
        <f>IF(выгрузка__22[[#This Row],[Дата регистрации]]="",0,1)</f>
        <v>1</v>
      </c>
      <c r="S1055" s="39">
        <f>IF(ISNA(VLOOKUP(выгрузка__22[[#This Row],[ЛС дилера]],'дилеры участники'!A:A,1,0)),0,1)</f>
        <v>0</v>
      </c>
      <c r="T10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5" s="39">
        <f>IF(T1055=1,IF(выгрузка__22[[#This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5" s="39" t="s">
        <v>1895</v>
      </c>
      <c r="X10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5" s="48">
        <f>IF(выгрузка__22[[#This Row],[Дата блокировки]]&lt;&gt;"",1,0)</f>
        <v>1</v>
      </c>
    </row>
    <row r="1056" spans="1:25" x14ac:dyDescent="0.25">
      <c r="A1056" s="30">
        <v>41562.620335648149</v>
      </c>
      <c r="B1056" s="46">
        <v>916940</v>
      </c>
      <c r="C1056" s="33">
        <v>8550432</v>
      </c>
      <c r="D1056" s="30">
        <v>41556.667916666665</v>
      </c>
      <c r="E1056" s="33">
        <f>IF(выгрузка__22[[#This Row],[Дата активации]]&lt;&gt;"",MONTH(выгрузка__22[[#This Row],[Дата активации]]),0)</f>
        <v>10</v>
      </c>
      <c r="F1056" s="30">
        <v>41560.86954861111</v>
      </c>
      <c r="G1056" s="33">
        <v>64626</v>
      </c>
      <c r="H1056" s="33" t="s">
        <v>10</v>
      </c>
      <c r="I1056" s="39" t="s">
        <v>1924</v>
      </c>
      <c r="J1056" s="33" t="s">
        <v>1926</v>
      </c>
      <c r="K1056" s="33">
        <v>30</v>
      </c>
      <c r="L1056" s="33">
        <v>0</v>
      </c>
      <c r="M1056" s="33">
        <v>30</v>
      </c>
      <c r="N1056" s="33" t="s">
        <v>1864</v>
      </c>
      <c r="O1056" s="30">
        <v>41650</v>
      </c>
      <c r="P1056" s="39" t="s">
        <v>37</v>
      </c>
      <c r="Q10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56" s="39">
        <f>IF(выгрузка__22[[#This Row],[Дата регистрации]]="",0,1)</f>
        <v>1</v>
      </c>
      <c r="S1056" s="39">
        <f>IF(ISNA(VLOOKUP(выгрузка__22[[#This Row],[ЛС дилера]],'дилеры участники'!A:A,1,0)),0,1)</f>
        <v>0</v>
      </c>
      <c r="T10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6" s="39">
        <f>IF(T1056=1,IF(выгрузка__22[[#This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6" s="39" t="s">
        <v>1895</v>
      </c>
      <c r="X10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6" s="48">
        <f>IF(выгрузка__22[[#This Row],[Дата блокировки]]&lt;&gt;"",1,0)</f>
        <v>1</v>
      </c>
    </row>
    <row r="1057" spans="1:25" x14ac:dyDescent="0.25">
      <c r="A1057" s="30">
        <v>41556.609502314815</v>
      </c>
      <c r="B1057" s="46">
        <v>916132</v>
      </c>
      <c r="C1057" s="33">
        <v>8500783</v>
      </c>
      <c r="D1057" s="30">
        <v>41552.635034722225</v>
      </c>
      <c r="E1057" s="33">
        <f>IF(выгрузка__22[[#This Row],[Дата активации]]&lt;&gt;"",MONTH(выгрузка__22[[#This Row],[Дата активации]]),0)</f>
        <v>10</v>
      </c>
      <c r="F1057" s="30">
        <v>41556.625810185185</v>
      </c>
      <c r="G1057" s="33">
        <v>79956</v>
      </c>
      <c r="H1057" s="33" t="s">
        <v>10</v>
      </c>
      <c r="I1057" s="39" t="s">
        <v>1924</v>
      </c>
      <c r="J1057" s="33" t="s">
        <v>1925</v>
      </c>
      <c r="K1057" s="33">
        <v>30</v>
      </c>
      <c r="L1057" s="33">
        <v>450</v>
      </c>
      <c r="M1057" s="33">
        <v>480</v>
      </c>
      <c r="N1057" s="33" t="s">
        <v>1864</v>
      </c>
      <c r="O1057" s="30">
        <v>41646</v>
      </c>
      <c r="P1057" s="39" t="s">
        <v>19</v>
      </c>
      <c r="Q10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7" s="39">
        <f>IF(выгрузка__22[[#This Row],[Дата регистрации]]="",0,1)</f>
        <v>1</v>
      </c>
      <c r="S1057" s="39">
        <f>IF(ISNA(VLOOKUP(выгрузка__22[[#This Row],[ЛС дилера]],'дилеры участники'!A:A,1,0)),0,1)</f>
        <v>1</v>
      </c>
      <c r="T10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7" s="39">
        <f>IF(T1057=1,IF(выгрузка__22[[#This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57" s="39" t="s">
        <v>1891</v>
      </c>
      <c r="X10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7" s="48">
        <f>IF(выгрузка__22[[#This Row],[Дата блокировки]]&lt;&gt;"",1,0)</f>
        <v>1</v>
      </c>
    </row>
    <row r="1058" spans="1:25" x14ac:dyDescent="0.25">
      <c r="A1058" s="30">
        <v>41562.620439814818</v>
      </c>
      <c r="B1058" s="46">
        <v>916940</v>
      </c>
      <c r="C1058" s="33">
        <v>8550432</v>
      </c>
      <c r="D1058" s="30">
        <v>41556.627858796295</v>
      </c>
      <c r="E1058" s="33">
        <f>IF(выгрузка__22[[#This Row],[Дата активации]]&lt;&gt;"",MONTH(выгрузка__22[[#This Row],[Дата активации]]),0)</f>
        <v>10</v>
      </c>
      <c r="F1058" s="30">
        <v>41560.869259259256</v>
      </c>
      <c r="G1058" s="33">
        <v>64626</v>
      </c>
      <c r="H1058" s="33" t="s">
        <v>10</v>
      </c>
      <c r="I1058" s="39" t="s">
        <v>1924</v>
      </c>
      <c r="J1058" s="33" t="s">
        <v>1926</v>
      </c>
      <c r="K1058" s="33">
        <v>30</v>
      </c>
      <c r="L1058" s="33">
        <v>0</v>
      </c>
      <c r="M1058" s="33">
        <v>30</v>
      </c>
      <c r="N1058" s="33" t="s">
        <v>1864</v>
      </c>
      <c r="O1058" s="30">
        <v>41650</v>
      </c>
      <c r="P1058" s="39" t="s">
        <v>37</v>
      </c>
      <c r="Q10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58" s="39">
        <f>IF(выгрузка__22[[#This Row],[Дата регистрации]]="",0,1)</f>
        <v>1</v>
      </c>
      <c r="S1058" s="39">
        <f>IF(ISNA(VLOOKUP(выгрузка__22[[#This Row],[ЛС дилера]],'дилеры участники'!A:A,1,0)),0,1)</f>
        <v>0</v>
      </c>
      <c r="T10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8" s="39">
        <f>IF(T1058=1,IF(выгрузка__22[[#This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8" s="39" t="s">
        <v>1895</v>
      </c>
      <c r="X10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8" s="48">
        <f>IF(выгрузка__22[[#This Row],[Дата блокировки]]&lt;&gt;"",1,0)</f>
        <v>1</v>
      </c>
    </row>
    <row r="1059" spans="1:25" x14ac:dyDescent="0.25">
      <c r="A1059" s="30">
        <v>41559.818159722221</v>
      </c>
      <c r="B1059" s="46">
        <v>916531</v>
      </c>
      <c r="C1059" s="33">
        <v>8502981</v>
      </c>
      <c r="D1059" s="30">
        <v>41551.260740740741</v>
      </c>
      <c r="E1059" s="33">
        <f>IF(выгрузка__22[[#This Row],[Дата активации]]&lt;&gt;"",MONTH(выгрузка__22[[#This Row],[Дата активации]]),0)</f>
        <v>10</v>
      </c>
      <c r="F1059" s="30"/>
      <c r="G1059" s="33">
        <v>64628</v>
      </c>
      <c r="H1059" s="33" t="s">
        <v>10</v>
      </c>
      <c r="I1059" s="39" t="s">
        <v>1927</v>
      </c>
      <c r="J1059" s="33" t="s">
        <v>1926</v>
      </c>
      <c r="K1059" s="33">
        <v>30</v>
      </c>
      <c r="L1059" s="33">
        <v>0</v>
      </c>
      <c r="M1059" s="33">
        <v>30</v>
      </c>
      <c r="N1059" s="33" t="s">
        <v>1864</v>
      </c>
      <c r="O1059" s="30">
        <v>41645</v>
      </c>
      <c r="P1059" s="39" t="s">
        <v>37</v>
      </c>
      <c r="Q10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59" s="39">
        <f>IF(выгрузка__22[[#This Row],[Дата регистрации]]="",0,1)</f>
        <v>0</v>
      </c>
      <c r="S1059" s="39">
        <f>IF(ISNA(VLOOKUP(выгрузка__22[[#This Row],[ЛС дилера]],'дилеры участники'!A:A,1,0)),0,1)</f>
        <v>0</v>
      </c>
      <c r="T10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59" s="39">
        <f>IF(T1059=1,IF(выгрузка__22[[#This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59" s="39" t="s">
        <v>1895</v>
      </c>
      <c r="X10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59" s="48">
        <f>IF(выгрузка__22[[#This Row],[Дата блокировки]]&lt;&gt;"",1,0)</f>
        <v>1</v>
      </c>
    </row>
    <row r="1060" spans="1:25" x14ac:dyDescent="0.25">
      <c r="A1060" s="30">
        <v>41562.518252314818</v>
      </c>
      <c r="B1060" s="46">
        <v>916929</v>
      </c>
      <c r="C1060" s="33">
        <v>8503046</v>
      </c>
      <c r="D1060" s="30">
        <v>41548.831064814818</v>
      </c>
      <c r="E1060" s="33">
        <f>IF(выгрузка__22[[#This Row],[Дата активации]]&lt;&gt;"",MONTH(выгрузка__22[[#This Row],[Дата активации]]),0)</f>
        <v>10</v>
      </c>
      <c r="F1060" s="30">
        <v>41555.820474537039</v>
      </c>
      <c r="G1060" s="33">
        <v>64626</v>
      </c>
      <c r="H1060" s="33" t="s">
        <v>10</v>
      </c>
      <c r="I1060" s="39" t="s">
        <v>1927</v>
      </c>
      <c r="J1060" s="33" t="s">
        <v>1930</v>
      </c>
      <c r="K1060" s="33">
        <v>30</v>
      </c>
      <c r="L1060" s="33">
        <v>200</v>
      </c>
      <c r="M1060" s="33">
        <v>230</v>
      </c>
      <c r="N1060" s="33" t="s">
        <v>1864</v>
      </c>
      <c r="O1060" s="30">
        <v>41643</v>
      </c>
      <c r="P1060" s="39" t="s">
        <v>40</v>
      </c>
      <c r="Q10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60" s="39">
        <f>IF(выгрузка__22[[#This Row],[Дата регистрации]]="",0,1)</f>
        <v>1</v>
      </c>
      <c r="S1060" s="39">
        <f>IF(ISNA(VLOOKUP(выгрузка__22[[#This Row],[ЛС дилера]],'дилеры участники'!A:A,1,0)),0,1)</f>
        <v>0</v>
      </c>
      <c r="T10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0" s="39">
        <f>IF(T1060=1,IF(выгрузка__22[[#This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1060" s="39" t="s">
        <v>1893</v>
      </c>
      <c r="X10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0" s="48">
        <f>IF(выгрузка__22[[#This Row],[Дата блокировки]]&lt;&gt;"",1,0)</f>
        <v>1</v>
      </c>
    </row>
    <row r="1061" spans="1:25" x14ac:dyDescent="0.25">
      <c r="A1061" s="30">
        <v>41555.857476851852</v>
      </c>
      <c r="B1061" s="46">
        <v>916531</v>
      </c>
      <c r="C1061" s="33">
        <v>8550367</v>
      </c>
      <c r="D1061" s="30">
        <v>41552.753842592596</v>
      </c>
      <c r="E1061" s="33">
        <f>IF(выгрузка__22[[#This Row],[Дата активации]]&lt;&gt;"",MONTH(выгрузка__22[[#This Row],[Дата активации]]),0)</f>
        <v>10</v>
      </c>
      <c r="F1061" s="30"/>
      <c r="G1061" s="33">
        <v>64628</v>
      </c>
      <c r="H1061" s="33" t="s">
        <v>10</v>
      </c>
      <c r="I1061" s="39" t="s">
        <v>1924</v>
      </c>
      <c r="J1061" s="33" t="s">
        <v>1926</v>
      </c>
      <c r="K1061" s="33">
        <v>30</v>
      </c>
      <c r="L1061" s="33">
        <v>0</v>
      </c>
      <c r="M1061" s="33">
        <v>30</v>
      </c>
      <c r="N1061" s="33" t="s">
        <v>1864</v>
      </c>
      <c r="O1061" s="30">
        <v>41647</v>
      </c>
      <c r="P1061" s="39" t="s">
        <v>37</v>
      </c>
      <c r="Q10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61" s="39">
        <f>IF(выгрузка__22[[#This Row],[Дата регистрации]]="",0,1)</f>
        <v>0</v>
      </c>
      <c r="S1061" s="39">
        <f>IF(ISNA(VLOOKUP(выгрузка__22[[#This Row],[ЛС дилера]],'дилеры участники'!A:A,1,0)),0,1)</f>
        <v>0</v>
      </c>
      <c r="T10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1" s="39">
        <f>IF(T1061=1,IF(выгрузка__22[[#This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1" s="39" t="s">
        <v>1895</v>
      </c>
      <c r="X10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1" s="48">
        <f>IF(выгрузка__22[[#This Row],[Дата блокировки]]&lt;&gt;"",1,0)</f>
        <v>1</v>
      </c>
    </row>
    <row r="1062" spans="1:25" x14ac:dyDescent="0.25">
      <c r="A1062" s="30">
        <v>41554.75849537037</v>
      </c>
      <c r="B1062" s="46">
        <v>919996</v>
      </c>
      <c r="C1062" s="33">
        <v>8512164</v>
      </c>
      <c r="D1062" s="30">
        <v>41554.730798611112</v>
      </c>
      <c r="E1062" s="33">
        <f>IF(выгрузка__22[[#This Row],[Дата активации]]&lt;&gt;"",MONTH(выгрузка__22[[#This Row],[Дата активации]]),0)</f>
        <v>10</v>
      </c>
      <c r="F1062" s="30">
        <v>41554.765810185185</v>
      </c>
      <c r="G1062" s="33">
        <v>73902</v>
      </c>
      <c r="H1062" s="33" t="s">
        <v>10</v>
      </c>
      <c r="I1062" s="39" t="s">
        <v>1924</v>
      </c>
      <c r="J1062" s="33" t="s">
        <v>1931</v>
      </c>
      <c r="K1062" s="33">
        <v>30</v>
      </c>
      <c r="L1062" s="33">
        <v>0</v>
      </c>
      <c r="M1062" s="33">
        <v>30</v>
      </c>
      <c r="N1062" s="33" t="s">
        <v>1864</v>
      </c>
      <c r="O1062" s="30">
        <v>41649</v>
      </c>
      <c r="P1062" s="39" t="s">
        <v>30</v>
      </c>
      <c r="Q10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62" s="39">
        <f>IF(выгрузка__22[[#This Row],[Дата регистрации]]="",0,1)</f>
        <v>1</v>
      </c>
      <c r="S1062" s="39">
        <f>IF(ISNA(VLOOKUP(выгрузка__22[[#This Row],[ЛС дилера]],'дилеры участники'!A:A,1,0)),0,1)</f>
        <v>0</v>
      </c>
      <c r="T10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2" s="39">
        <f>IF(T1062=1,IF(выгрузка__22[[#This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2" s="39" t="s">
        <v>1892</v>
      </c>
      <c r="X10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2" s="48">
        <f>IF(выгрузка__22[[#This Row],[Дата блокировки]]&lt;&gt;"",1,0)</f>
        <v>1</v>
      </c>
    </row>
    <row r="1063" spans="1:25" x14ac:dyDescent="0.25">
      <c r="A1063" s="30">
        <v>41593.510393518518</v>
      </c>
      <c r="B1063" s="46">
        <v>916513</v>
      </c>
      <c r="C1063" s="33">
        <v>1755465</v>
      </c>
      <c r="D1063" s="30">
        <v>41589.581192129626</v>
      </c>
      <c r="E1063" s="33">
        <f>IF(выгрузка__22[[#This Row],[Дата активации]]&lt;&gt;"",MONTH(выгрузка__22[[#This Row],[Дата активации]]),0)</f>
        <v>11</v>
      </c>
      <c r="F1063" s="30">
        <v>41591.845532407409</v>
      </c>
      <c r="G1063" s="33">
        <v>64626</v>
      </c>
      <c r="H1063" s="33" t="s">
        <v>10</v>
      </c>
      <c r="I1063" s="39" t="s">
        <v>1924</v>
      </c>
      <c r="J1063" s="33" t="s">
        <v>1930</v>
      </c>
      <c r="K1063" s="33">
        <v>30</v>
      </c>
      <c r="L1063" s="33">
        <v>0</v>
      </c>
      <c r="M1063" s="33">
        <v>30</v>
      </c>
      <c r="N1063" s="33" t="s">
        <v>1864</v>
      </c>
      <c r="O1063" s="30">
        <v>41684</v>
      </c>
      <c r="P1063" s="39" t="s">
        <v>40</v>
      </c>
      <c r="Q10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63" s="39">
        <f>IF(выгрузка__22[[#This Row],[Дата регистрации]]="",0,1)</f>
        <v>1</v>
      </c>
      <c r="S1063" s="39">
        <f>IF(ISNA(VLOOKUP(выгрузка__22[[#This Row],[ЛС дилера]],'дилеры участники'!A:A,1,0)),0,1)</f>
        <v>0</v>
      </c>
      <c r="T10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3" s="39">
        <f>IF(T1063=1,IF(выгрузка__22[[#This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3" s="39" t="s">
        <v>1893</v>
      </c>
      <c r="X10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3" s="48">
        <f>IF(выгрузка__22[[#This Row],[Дата блокировки]]&lt;&gt;"",1,0)</f>
        <v>1</v>
      </c>
    </row>
    <row r="1064" spans="1:25" x14ac:dyDescent="0.25">
      <c r="A1064" s="30">
        <v>41562.518854166665</v>
      </c>
      <c r="B1064" s="46">
        <v>916929</v>
      </c>
      <c r="C1064" s="33">
        <v>8503050</v>
      </c>
      <c r="D1064" s="30">
        <v>41549.524583333332</v>
      </c>
      <c r="E1064" s="33">
        <f>IF(выгрузка__22[[#This Row],[Дата активации]]&lt;&gt;"",MONTH(выгрузка__22[[#This Row],[Дата активации]]),0)</f>
        <v>10</v>
      </c>
      <c r="F1064" s="30">
        <v>41555.820810185185</v>
      </c>
      <c r="G1064" s="33">
        <v>64626</v>
      </c>
      <c r="H1064" s="33" t="s">
        <v>10</v>
      </c>
      <c r="I1064" s="39" t="s">
        <v>1927</v>
      </c>
      <c r="J1064" s="33" t="s">
        <v>1930</v>
      </c>
      <c r="K1064" s="33">
        <v>30</v>
      </c>
      <c r="L1064" s="33">
        <v>0</v>
      </c>
      <c r="M1064" s="33">
        <v>30</v>
      </c>
      <c r="N1064" s="33" t="s">
        <v>1864</v>
      </c>
      <c r="O1064" s="30">
        <v>41644</v>
      </c>
      <c r="P1064" s="39" t="s">
        <v>40</v>
      </c>
      <c r="Q10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64" s="39">
        <f>IF(выгрузка__22[[#This Row],[Дата регистрации]]="",0,1)</f>
        <v>1</v>
      </c>
      <c r="S1064" s="39">
        <f>IF(ISNA(VLOOKUP(выгрузка__22[[#This Row],[ЛС дилера]],'дилеры участники'!A:A,1,0)),0,1)</f>
        <v>0</v>
      </c>
      <c r="T10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4" s="39">
        <f>IF(T1064=1,IF(выгрузка__22[[#This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4" s="39" t="s">
        <v>1893</v>
      </c>
      <c r="X10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4" s="48">
        <f>IF(выгрузка__22[[#This Row],[Дата блокировки]]&lt;&gt;"",1,0)</f>
        <v>1</v>
      </c>
    </row>
    <row r="1065" spans="1:25" x14ac:dyDescent="0.25">
      <c r="A1065" s="30">
        <v>41562.522835648146</v>
      </c>
      <c r="B1065" s="46">
        <v>916504</v>
      </c>
      <c r="C1065" s="33">
        <v>8503067</v>
      </c>
      <c r="D1065" s="30">
        <v>41553.414421296293</v>
      </c>
      <c r="E1065" s="33">
        <f>IF(выгрузка__22[[#This Row],[Дата активации]]&lt;&gt;"",MONTH(выгрузка__22[[#This Row],[Дата активации]]),0)</f>
        <v>10</v>
      </c>
      <c r="F1065" s="30">
        <v>41555.82267361111</v>
      </c>
      <c r="G1065" s="33">
        <v>64626</v>
      </c>
      <c r="H1065" s="33" t="s">
        <v>10</v>
      </c>
      <c r="I1065" s="39" t="s">
        <v>1927</v>
      </c>
      <c r="J1065" s="33" t="s">
        <v>1930</v>
      </c>
      <c r="K1065" s="33">
        <v>30</v>
      </c>
      <c r="L1065" s="33">
        <v>0</v>
      </c>
      <c r="M1065" s="33">
        <v>30</v>
      </c>
      <c r="N1065" s="33" t="s">
        <v>1864</v>
      </c>
      <c r="O1065" s="30">
        <v>41648</v>
      </c>
      <c r="P1065" s="39" t="s">
        <v>40</v>
      </c>
      <c r="Q10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65" s="39">
        <f>IF(выгрузка__22[[#This Row],[Дата регистрации]]="",0,1)</f>
        <v>1</v>
      </c>
      <c r="S1065" s="39">
        <f>IF(ISNA(VLOOKUP(выгрузка__22[[#This Row],[ЛС дилера]],'дилеры участники'!A:A,1,0)),0,1)</f>
        <v>0</v>
      </c>
      <c r="T10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5" s="39">
        <f>IF(T1065=1,IF(выгрузка__22[[#This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5" s="39" t="s">
        <v>1893</v>
      </c>
      <c r="X10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5" s="48">
        <f>IF(выгрузка__22[[#This Row],[Дата блокировки]]&lt;&gt;"",1,0)</f>
        <v>1</v>
      </c>
    </row>
    <row r="1066" spans="1:25" x14ac:dyDescent="0.25">
      <c r="A1066" s="30">
        <v>41562.621655092589</v>
      </c>
      <c r="B1066" s="46">
        <v>916940</v>
      </c>
      <c r="C1066" s="33">
        <v>8550439</v>
      </c>
      <c r="D1066" s="30">
        <v>41550.856909722221</v>
      </c>
      <c r="E1066" s="33">
        <f>IF(выгрузка__22[[#This Row],[Дата активации]]&lt;&gt;"",MONTH(выгрузка__22[[#This Row],[Дата активации]]),0)</f>
        <v>10</v>
      </c>
      <c r="F1066" s="30">
        <v>41556.615324074075</v>
      </c>
      <c r="G1066" s="33">
        <v>64626</v>
      </c>
      <c r="H1066" s="33" t="s">
        <v>10</v>
      </c>
      <c r="I1066" s="39" t="s">
        <v>1927</v>
      </c>
      <c r="J1066" s="33" t="s">
        <v>1926</v>
      </c>
      <c r="K1066" s="33">
        <v>30</v>
      </c>
      <c r="L1066" s="33">
        <v>0</v>
      </c>
      <c r="M1066" s="33">
        <v>30</v>
      </c>
      <c r="N1066" s="33" t="s">
        <v>1864</v>
      </c>
      <c r="O1066" s="30">
        <v>41646</v>
      </c>
      <c r="P1066" s="39" t="s">
        <v>37</v>
      </c>
      <c r="Q10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66" s="39">
        <f>IF(выгрузка__22[[#This Row],[Дата регистрации]]="",0,1)</f>
        <v>1</v>
      </c>
      <c r="S1066" s="39">
        <f>IF(ISNA(VLOOKUP(выгрузка__22[[#This Row],[ЛС дилера]],'дилеры участники'!A:A,1,0)),0,1)</f>
        <v>0</v>
      </c>
      <c r="T10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6" s="39">
        <f>IF(T1066=1,IF(выгрузка__22[[#This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6" s="39" t="s">
        <v>1895</v>
      </c>
      <c r="X10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6" s="48">
        <f>IF(выгрузка__22[[#This Row],[Дата блокировки]]&lt;&gt;"",1,0)</f>
        <v>1</v>
      </c>
    </row>
    <row r="1067" spans="1:25" x14ac:dyDescent="0.25">
      <c r="A1067" s="30">
        <v>41550.953379629631</v>
      </c>
      <c r="B1067" s="46">
        <v>985451</v>
      </c>
      <c r="C1067" s="33">
        <v>8548075</v>
      </c>
      <c r="D1067" s="30">
        <v>41546.831006944441</v>
      </c>
      <c r="E1067" s="33">
        <f>IF(выгрузка__22[[#This Row],[Дата активации]]&lt;&gt;"",MONTH(выгрузка__22[[#This Row],[Дата активации]]),0)</f>
        <v>9</v>
      </c>
      <c r="F1067" s="30">
        <v>41559.394282407404</v>
      </c>
      <c r="G1067" s="33">
        <v>73902</v>
      </c>
      <c r="H1067" s="33" t="s">
        <v>10</v>
      </c>
      <c r="I1067" s="39" t="s">
        <v>1924</v>
      </c>
      <c r="J1067" s="33" t="s">
        <v>1925</v>
      </c>
      <c r="K1067" s="33">
        <v>220</v>
      </c>
      <c r="L1067" s="33">
        <v>0</v>
      </c>
      <c r="M1067" s="33">
        <v>220</v>
      </c>
      <c r="N1067" s="33" t="s">
        <v>1864</v>
      </c>
      <c r="O1067" s="30">
        <v>41642</v>
      </c>
      <c r="P1067" s="39" t="s">
        <v>19</v>
      </c>
      <c r="Q10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67" s="39">
        <f>IF(выгрузка__22[[#This Row],[Дата регистрации]]="",0,1)</f>
        <v>1</v>
      </c>
      <c r="S1067" s="39">
        <f>IF(ISNA(VLOOKUP(выгрузка__22[[#This Row],[ЛС дилера]],'дилеры участники'!A:A,1,0)),0,1)</f>
        <v>0</v>
      </c>
      <c r="T10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7" s="39">
        <f>IF(T1067=1,IF(выгрузка__22[[#This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67" s="39" t="s">
        <v>1891</v>
      </c>
      <c r="X10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7" s="48">
        <f>IF(выгрузка__22[[#This Row],[Дата блокировки]]&lt;&gt;"",1,0)</f>
        <v>1</v>
      </c>
    </row>
    <row r="1068" spans="1:25" x14ac:dyDescent="0.25">
      <c r="A1068" s="30">
        <v>41560.83421296296</v>
      </c>
      <c r="B1068" s="46">
        <v>985333</v>
      </c>
      <c r="C1068" s="33">
        <v>8520450</v>
      </c>
      <c r="D1068" s="30">
        <v>41560.807754629626</v>
      </c>
      <c r="E1068" s="33">
        <f>IF(выгрузка__22[[#This Row],[Дата активации]]&lt;&gt;"",MONTH(выгрузка__22[[#This Row],[Дата активации]]),0)</f>
        <v>10</v>
      </c>
      <c r="F1068" s="30"/>
      <c r="G1068" s="33">
        <v>64616</v>
      </c>
      <c r="H1068" s="33" t="s">
        <v>10</v>
      </c>
      <c r="I1068" s="39" t="s">
        <v>1924</v>
      </c>
      <c r="J1068" s="33" t="s">
        <v>1925</v>
      </c>
      <c r="K1068" s="33">
        <v>30</v>
      </c>
      <c r="L1068" s="33">
        <v>3500</v>
      </c>
      <c r="M1068" s="33">
        <v>3530</v>
      </c>
      <c r="N1068" s="33" t="s">
        <v>1864</v>
      </c>
      <c r="O1068" s="30">
        <v>41656</v>
      </c>
      <c r="P1068" s="39" t="s">
        <v>19</v>
      </c>
      <c r="Q10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68" s="39">
        <f>IF(выгрузка__22[[#This Row],[Дата регистрации]]="",0,1)</f>
        <v>0</v>
      </c>
      <c r="S1068" s="39">
        <f>IF(ISNA(VLOOKUP(выгрузка__22[[#This Row],[ЛС дилера]],'дилеры участники'!A:A,1,0)),0,1)</f>
        <v>1</v>
      </c>
      <c r="T10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68" s="39">
        <f>IF(T1068=1,IF(выгрузка__22[[#This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68" s="39" t="s">
        <v>1891</v>
      </c>
      <c r="X10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8" s="48">
        <f>IF(выгрузка__22[[#This Row],[Дата блокировки]]&lt;&gt;"",1,0)</f>
        <v>1</v>
      </c>
    </row>
    <row r="1069" spans="1:25" x14ac:dyDescent="0.25">
      <c r="A1069" s="30">
        <v>41560.328483796293</v>
      </c>
      <c r="B1069" s="46">
        <v>910476</v>
      </c>
      <c r="C1069" s="33">
        <v>8500396</v>
      </c>
      <c r="D1069" s="30">
        <v>41554.772824074076</v>
      </c>
      <c r="E1069" s="33">
        <f>IF(выгрузка__22[[#This Row],[Дата активации]]&lt;&gt;"",MONTH(выгрузка__22[[#This Row],[Дата активации]]),0)</f>
        <v>10</v>
      </c>
      <c r="F1069" s="30"/>
      <c r="G1069" s="33">
        <v>64628</v>
      </c>
      <c r="H1069" s="33" t="s">
        <v>10</v>
      </c>
      <c r="I1069" s="39" t="s">
        <v>1924</v>
      </c>
      <c r="J1069" s="33" t="s">
        <v>1933</v>
      </c>
      <c r="K1069" s="33">
        <v>30</v>
      </c>
      <c r="L1069" s="33">
        <v>400</v>
      </c>
      <c r="M1069" s="33">
        <v>430</v>
      </c>
      <c r="N1069" s="33" t="s">
        <v>1864</v>
      </c>
      <c r="O1069" s="30">
        <v>41650</v>
      </c>
      <c r="P1069" s="39" t="s">
        <v>1883</v>
      </c>
      <c r="Q10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69" s="39">
        <f>IF(выгрузка__22[[#This Row],[Дата регистрации]]="",0,1)</f>
        <v>0</v>
      </c>
      <c r="S1069" s="39">
        <f>IF(ISNA(VLOOKUP(выгрузка__22[[#This Row],[ЛС дилера]],'дилеры участники'!A:A,1,0)),0,1)</f>
        <v>0</v>
      </c>
      <c r="T106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0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069" s="39">
        <f>IF(T1069=1,IF(выгрузка__22[[#This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69" s="39" t="s">
        <v>1897</v>
      </c>
      <c r="X10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69" s="48">
        <f>IF(выгрузка__22[[#This Row],[Дата блокировки]]&lt;&gt;"",1,0)</f>
        <v>1</v>
      </c>
    </row>
    <row r="1070" spans="1:25" x14ac:dyDescent="0.25">
      <c r="A1070" s="30">
        <v>41562.997430555559</v>
      </c>
      <c r="B1070" s="46">
        <v>916527</v>
      </c>
      <c r="C1070" s="33">
        <v>1756125</v>
      </c>
      <c r="D1070" s="30">
        <v>41555.737754629627</v>
      </c>
      <c r="E1070" s="33">
        <f>IF(выгрузка__22[[#This Row],[Дата активации]]&lt;&gt;"",MONTH(выгрузка__22[[#This Row],[Дата активации]]),0)</f>
        <v>10</v>
      </c>
      <c r="F1070" s="30"/>
      <c r="G1070" s="33">
        <v>64626</v>
      </c>
      <c r="H1070" s="33" t="s">
        <v>10</v>
      </c>
      <c r="I1070" s="39" t="s">
        <v>1927</v>
      </c>
      <c r="J1070" s="33" t="s">
        <v>1931</v>
      </c>
      <c r="K1070" s="33">
        <v>30</v>
      </c>
      <c r="L1070" s="33">
        <v>0</v>
      </c>
      <c r="M1070" s="33">
        <v>30</v>
      </c>
      <c r="N1070" s="33" t="s">
        <v>1864</v>
      </c>
      <c r="O1070" s="30">
        <v>41651</v>
      </c>
      <c r="P1070" s="39" t="s">
        <v>30</v>
      </c>
      <c r="Q10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70" s="39">
        <f>IF(выгрузка__22[[#This Row],[Дата регистрации]]="",0,1)</f>
        <v>0</v>
      </c>
      <c r="S1070" s="39">
        <f>IF(ISNA(VLOOKUP(выгрузка__22[[#This Row],[ЛС дилера]],'дилеры участники'!A:A,1,0)),0,1)</f>
        <v>0</v>
      </c>
      <c r="T10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0" s="39">
        <f>IF(T1070=1,IF(выгрузка__22[[#This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70" s="39" t="s">
        <v>1892</v>
      </c>
      <c r="X10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0" s="48">
        <f>IF(выгрузка__22[[#This Row],[Дата блокировки]]&lt;&gt;"",1,0)</f>
        <v>1</v>
      </c>
    </row>
    <row r="1071" spans="1:25" x14ac:dyDescent="0.25">
      <c r="A1071" s="30">
        <v>41554.772106481483</v>
      </c>
      <c r="B1071" s="46">
        <v>985600</v>
      </c>
      <c r="C1071" s="33">
        <v>8511920</v>
      </c>
      <c r="D1071" s="30">
        <v>41549.670335648145</v>
      </c>
      <c r="E1071" s="33">
        <f>IF(выгрузка__22[[#This Row],[Дата активации]]&lt;&gt;"",MONTH(выгрузка__22[[#This Row],[Дата активации]]),0)</f>
        <v>10</v>
      </c>
      <c r="F1071" s="30">
        <v>41555.734201388892</v>
      </c>
      <c r="G1071" s="33">
        <v>73902</v>
      </c>
      <c r="H1071" s="33" t="s">
        <v>10</v>
      </c>
      <c r="I1071" s="39" t="s">
        <v>1924</v>
      </c>
      <c r="J1071" s="33" t="s">
        <v>1931</v>
      </c>
      <c r="K1071" s="33">
        <v>30</v>
      </c>
      <c r="L1071" s="33">
        <v>500</v>
      </c>
      <c r="M1071" s="33">
        <v>530</v>
      </c>
      <c r="N1071" s="33" t="s">
        <v>1864</v>
      </c>
      <c r="O1071" s="30">
        <v>41645</v>
      </c>
      <c r="P1071" s="39" t="s">
        <v>30</v>
      </c>
      <c r="Q10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71" s="39">
        <f>IF(выгрузка__22[[#This Row],[Дата регистрации]]="",0,1)</f>
        <v>1</v>
      </c>
      <c r="S1071" s="39">
        <f>IF(ISNA(VLOOKUP(выгрузка__22[[#This Row],[ЛС дилера]],'дилеры участники'!A:A,1,0)),0,1)</f>
        <v>0</v>
      </c>
      <c r="T10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1" s="39">
        <f>IF(T1071=1,IF(выгрузка__22[[#This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71" s="39" t="s">
        <v>1892</v>
      </c>
      <c r="X10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1" s="48">
        <f>IF(выгрузка__22[[#This Row],[Дата блокировки]]&lt;&gt;"",1,0)</f>
        <v>1</v>
      </c>
    </row>
    <row r="1072" spans="1:25" x14ac:dyDescent="0.25">
      <c r="A1072" s="30">
        <v>41556.563194444447</v>
      </c>
      <c r="B1072" s="46">
        <v>916534</v>
      </c>
      <c r="C1072" s="33">
        <v>8566661</v>
      </c>
      <c r="D1072" s="30">
        <v>41549.62872685185</v>
      </c>
      <c r="E1072" s="33">
        <f>IF(выгрузка__22[[#This Row],[Дата активации]]&lt;&gt;"",MONTH(выгрузка__22[[#This Row],[Дата активации]]),0)</f>
        <v>10</v>
      </c>
      <c r="F1072" s="30"/>
      <c r="G1072" s="33">
        <v>64626</v>
      </c>
      <c r="H1072" s="33" t="s">
        <v>10</v>
      </c>
      <c r="I1072" s="39" t="s">
        <v>1927</v>
      </c>
      <c r="J1072" s="33" t="s">
        <v>1925</v>
      </c>
      <c r="K1072" s="33">
        <v>220</v>
      </c>
      <c r="L1072" s="33">
        <v>0</v>
      </c>
      <c r="M1072" s="33">
        <v>220</v>
      </c>
      <c r="N1072" s="33" t="s">
        <v>1864</v>
      </c>
      <c r="O1072" s="30">
        <v>41645</v>
      </c>
      <c r="P1072" s="39" t="s">
        <v>19</v>
      </c>
      <c r="Q10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72" s="39">
        <f>IF(выгрузка__22[[#This Row],[Дата регистрации]]="",0,1)</f>
        <v>0</v>
      </c>
      <c r="S1072" s="39">
        <f>IF(ISNA(VLOOKUP(выгрузка__22[[#This Row],[ЛС дилера]],'дилеры участники'!A:A,1,0)),0,1)</f>
        <v>0</v>
      </c>
      <c r="T10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2" s="39">
        <f>IF(T1072=1,IF(выгрузка__22[[#This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72" s="39" t="s">
        <v>1891</v>
      </c>
      <c r="X10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2" s="48">
        <f>IF(выгрузка__22[[#This Row],[Дата блокировки]]&lt;&gt;"",1,0)</f>
        <v>1</v>
      </c>
    </row>
    <row r="1073" spans="1:25" x14ac:dyDescent="0.25">
      <c r="A1073" s="30">
        <v>41561.966724537036</v>
      </c>
      <c r="B1073" s="46">
        <v>916888</v>
      </c>
      <c r="C1073" s="33">
        <v>8566661</v>
      </c>
      <c r="D1073" s="30">
        <v>41549.62872685185</v>
      </c>
      <c r="E1073" s="33">
        <f>IF(выгрузка__22[[#This Row],[Дата активации]]&lt;&gt;"",MONTH(выгрузка__22[[#This Row],[Дата активации]]),0)</f>
        <v>10</v>
      </c>
      <c r="F1073" s="30"/>
      <c r="G1073" s="33">
        <v>64626</v>
      </c>
      <c r="H1073" s="33" t="s">
        <v>10</v>
      </c>
      <c r="I1073" s="39" t="s">
        <v>1927</v>
      </c>
      <c r="J1073" s="33" t="s">
        <v>1925</v>
      </c>
      <c r="K1073" s="33">
        <v>220</v>
      </c>
      <c r="L1073" s="33">
        <v>0</v>
      </c>
      <c r="M1073" s="33">
        <v>220</v>
      </c>
      <c r="N1073" s="33" t="s">
        <v>1864</v>
      </c>
      <c r="O1073" s="30">
        <v>41645</v>
      </c>
      <c r="P1073" s="39" t="s">
        <v>19</v>
      </c>
      <c r="Q10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73" s="39">
        <f>IF(выгрузка__22[[#This Row],[Дата регистрации]]="",0,1)</f>
        <v>0</v>
      </c>
      <c r="S1073" s="39">
        <f>IF(ISNA(VLOOKUP(выгрузка__22[[#This Row],[ЛС дилера]],'дилеры участники'!A:A,1,0)),0,1)</f>
        <v>0</v>
      </c>
      <c r="T10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3" s="39">
        <f>IF(T1073=1,IF(выгрузка__22[[#This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73" s="39" t="s">
        <v>1891</v>
      </c>
      <c r="X10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3" s="48">
        <f>IF(выгрузка__22[[#This Row],[Дата блокировки]]&lt;&gt;"",1,0)</f>
        <v>1</v>
      </c>
    </row>
    <row r="1074" spans="1:25" x14ac:dyDescent="0.25">
      <c r="A1074" s="30">
        <v>41593.506967592592</v>
      </c>
      <c r="B1074" s="46">
        <v>916513</v>
      </c>
      <c r="C1074" s="33">
        <v>1755289</v>
      </c>
      <c r="D1074" s="30">
        <v>41587.613043981481</v>
      </c>
      <c r="E1074" s="33">
        <f>IF(выгрузка__22[[#This Row],[Дата активации]]&lt;&gt;"",MONTH(выгрузка__22[[#This Row],[Дата активации]]),0)</f>
        <v>11</v>
      </c>
      <c r="F1074" s="30">
        <v>41591.843425925923</v>
      </c>
      <c r="G1074" s="33">
        <v>64626</v>
      </c>
      <c r="H1074" s="33" t="s">
        <v>10</v>
      </c>
      <c r="I1074" s="39" t="s">
        <v>1924</v>
      </c>
      <c r="J1074" s="33" t="s">
        <v>1930</v>
      </c>
      <c r="K1074" s="33">
        <v>30</v>
      </c>
      <c r="L1074" s="33">
        <v>0</v>
      </c>
      <c r="M1074" s="33">
        <v>30</v>
      </c>
      <c r="N1074" s="33" t="s">
        <v>1864</v>
      </c>
      <c r="O1074" s="30">
        <v>41683</v>
      </c>
      <c r="P1074" s="39" t="s">
        <v>40</v>
      </c>
      <c r="Q10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74" s="39">
        <f>IF(выгрузка__22[[#This Row],[Дата регистрации]]="",0,1)</f>
        <v>1</v>
      </c>
      <c r="S1074" s="39">
        <f>IF(ISNA(VLOOKUP(выгрузка__22[[#This Row],[ЛС дилера]],'дилеры участники'!A:A,1,0)),0,1)</f>
        <v>0</v>
      </c>
      <c r="T10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4" s="39">
        <f>IF(T1074=1,IF(выгрузка__22[[#This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74" s="39" t="s">
        <v>1893</v>
      </c>
      <c r="X10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4" s="48">
        <f>IF(выгрузка__22[[#This Row],[Дата блокировки]]&lt;&gt;"",1,0)</f>
        <v>1</v>
      </c>
    </row>
    <row r="1075" spans="1:25" x14ac:dyDescent="0.25">
      <c r="A1075" s="30">
        <v>41550.509768518517</v>
      </c>
      <c r="B1075" s="46">
        <v>915323</v>
      </c>
      <c r="C1075" s="33">
        <v>8503672</v>
      </c>
      <c r="D1075" s="30">
        <v>41549.592557870368</v>
      </c>
      <c r="E1075" s="33">
        <f>IF(выгрузка__22[[#This Row],[Дата активации]]&lt;&gt;"",MONTH(выгрузка__22[[#This Row],[Дата активации]]),0)</f>
        <v>10</v>
      </c>
      <c r="F1075" s="30">
        <v>41555.893645833334</v>
      </c>
      <c r="G1075" s="33">
        <v>64626</v>
      </c>
      <c r="H1075" s="33" t="s">
        <v>10</v>
      </c>
      <c r="I1075" s="39" t="s">
        <v>1924</v>
      </c>
      <c r="J1075" s="33" t="s">
        <v>1925</v>
      </c>
      <c r="K1075" s="33">
        <v>20</v>
      </c>
      <c r="L1075" s="33">
        <v>194.5</v>
      </c>
      <c r="M1075" s="33">
        <v>214.5</v>
      </c>
      <c r="N1075" s="33" t="s">
        <v>1864</v>
      </c>
      <c r="O1075" s="30">
        <v>41645</v>
      </c>
      <c r="P1075" s="39" t="s">
        <v>19</v>
      </c>
      <c r="Q10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75" s="39">
        <f>IF(выгрузка__22[[#This Row],[Дата регистрации]]="",0,1)</f>
        <v>1</v>
      </c>
      <c r="S1075" s="39">
        <f>IF(ISNA(VLOOKUP(выгрузка__22[[#This Row],[ЛС дилера]],'дилеры участники'!A:A,1,0)),0,1)</f>
        <v>0</v>
      </c>
      <c r="T10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5" s="39">
        <f>IF(T1075=1,IF(выгрузка__22[[#This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75" s="39" t="s">
        <v>1891</v>
      </c>
      <c r="X10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5" s="48">
        <f>IF(выгрузка__22[[#This Row],[Дата блокировки]]&lt;&gt;"",1,0)</f>
        <v>1</v>
      </c>
    </row>
    <row r="1076" spans="1:25" x14ac:dyDescent="0.25">
      <c r="A1076" s="30">
        <v>41561.884027777778</v>
      </c>
      <c r="B1076" s="46">
        <v>985210</v>
      </c>
      <c r="C1076" s="33">
        <v>8503672</v>
      </c>
      <c r="D1076" s="30">
        <v>41549.592557870368</v>
      </c>
      <c r="E1076" s="33">
        <f>IF(выгрузка__22[[#This Row],[Дата активации]]&lt;&gt;"",MONTH(выгрузка__22[[#This Row],[Дата активации]]),0)</f>
        <v>10</v>
      </c>
      <c r="F1076" s="30">
        <v>41555.893645833334</v>
      </c>
      <c r="G1076" s="33">
        <v>64626</v>
      </c>
      <c r="H1076" s="33" t="s">
        <v>10</v>
      </c>
      <c r="I1076" s="39" t="s">
        <v>1927</v>
      </c>
      <c r="J1076" s="33" t="s">
        <v>1925</v>
      </c>
      <c r="K1076" s="33">
        <v>20</v>
      </c>
      <c r="L1076" s="33">
        <v>194.5</v>
      </c>
      <c r="M1076" s="33">
        <v>214.5</v>
      </c>
      <c r="N1076" s="33" t="s">
        <v>1864</v>
      </c>
      <c r="O1076" s="30">
        <v>41645</v>
      </c>
      <c r="P1076" s="39" t="s">
        <v>19</v>
      </c>
      <c r="Q10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76" s="39">
        <f>IF(выгрузка__22[[#This Row],[Дата регистрации]]="",0,1)</f>
        <v>1</v>
      </c>
      <c r="S1076" s="39">
        <f>IF(ISNA(VLOOKUP(выгрузка__22[[#This Row],[ЛС дилера]],'дилеры участники'!A:A,1,0)),0,1)</f>
        <v>0</v>
      </c>
      <c r="T10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6" s="39">
        <f>IF(T1076=1,IF(выгрузка__22[[#This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76" s="39" t="s">
        <v>1891</v>
      </c>
      <c r="X10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6" s="48">
        <f>IF(выгрузка__22[[#This Row],[Дата блокировки]]&lt;&gt;"",1,0)</f>
        <v>1</v>
      </c>
    </row>
    <row r="1077" spans="1:25" x14ac:dyDescent="0.25">
      <c r="A1077" s="30">
        <v>41561.869479166664</v>
      </c>
      <c r="B1077" s="46">
        <v>916767</v>
      </c>
      <c r="C1077" s="33">
        <v>8514630</v>
      </c>
      <c r="D1077" s="30">
        <v>41549.922442129631</v>
      </c>
      <c r="E1077" s="33">
        <f>IF(выгрузка__22[[#This Row],[Дата активации]]&lt;&gt;"",MONTH(выгрузка__22[[#This Row],[Дата активации]]),0)</f>
        <v>10</v>
      </c>
      <c r="F1077" s="30"/>
      <c r="G1077" s="33">
        <v>64626</v>
      </c>
      <c r="H1077" s="33" t="s">
        <v>10</v>
      </c>
      <c r="I1077" s="39" t="s">
        <v>1927</v>
      </c>
      <c r="J1077" s="33" t="s">
        <v>1931</v>
      </c>
      <c r="K1077" s="33">
        <v>30</v>
      </c>
      <c r="L1077" s="33">
        <v>0</v>
      </c>
      <c r="M1077" s="33">
        <v>30</v>
      </c>
      <c r="N1077" s="33" t="s">
        <v>1864</v>
      </c>
      <c r="O1077" s="30">
        <v>41646</v>
      </c>
      <c r="P1077" s="39" t="s">
        <v>30</v>
      </c>
      <c r="Q10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77" s="39">
        <f>IF(выгрузка__22[[#This Row],[Дата регистрации]]="",0,1)</f>
        <v>0</v>
      </c>
      <c r="S1077" s="39">
        <f>IF(ISNA(VLOOKUP(выгрузка__22[[#This Row],[ЛС дилера]],'дилеры участники'!A:A,1,0)),0,1)</f>
        <v>0</v>
      </c>
      <c r="T10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7" s="39">
        <f>IF(T1077=1,IF(выгрузка__22[[#This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77" s="39" t="s">
        <v>1892</v>
      </c>
      <c r="X10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7" s="48">
        <f>IF(выгрузка__22[[#This Row],[Дата блокировки]]&lt;&gt;"",1,0)</f>
        <v>1</v>
      </c>
    </row>
    <row r="1078" spans="1:25" x14ac:dyDescent="0.25">
      <c r="A1078" s="30">
        <v>41549.959074074075</v>
      </c>
      <c r="B1078" s="46">
        <v>985451</v>
      </c>
      <c r="C1078" s="33">
        <v>8556004</v>
      </c>
      <c r="D1078" s="30">
        <v>41544.821875000001</v>
      </c>
      <c r="E1078" s="33">
        <f>IF(выгрузка__22[[#This Row],[Дата активации]]&lt;&gt;"",MONTH(выгрузка__22[[#This Row],[Дата активации]]),0)</f>
        <v>9</v>
      </c>
      <c r="F1078" s="30">
        <v>41555.759618055556</v>
      </c>
      <c r="G1078" s="33">
        <v>64616</v>
      </c>
      <c r="H1078" s="33" t="s">
        <v>10</v>
      </c>
      <c r="I1078" s="39" t="s">
        <v>1924</v>
      </c>
      <c r="J1078" s="33" t="s">
        <v>1925</v>
      </c>
      <c r="K1078" s="33">
        <v>220</v>
      </c>
      <c r="L1078" s="33">
        <v>0</v>
      </c>
      <c r="M1078" s="33">
        <v>220</v>
      </c>
      <c r="N1078" s="33" t="s">
        <v>1864</v>
      </c>
      <c r="O1078" s="30">
        <v>41641</v>
      </c>
      <c r="P1078" s="39" t="s">
        <v>19</v>
      </c>
      <c r="Q10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78" s="39">
        <f>IF(выгрузка__22[[#This Row],[Дата регистрации]]="",0,1)</f>
        <v>1</v>
      </c>
      <c r="S1078" s="39">
        <f>IF(ISNA(VLOOKUP(выгрузка__22[[#This Row],[ЛС дилера]],'дилеры участники'!A:A,1,0)),0,1)</f>
        <v>1</v>
      </c>
      <c r="T10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8" s="39">
        <f>IF(T1078=1,IF(выгрузка__22[[#This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78" s="39" t="s">
        <v>1891</v>
      </c>
      <c r="X10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8" s="48">
        <f>IF(выгрузка__22[[#This Row],[Дата блокировки]]&lt;&gt;"",1,0)</f>
        <v>1</v>
      </c>
    </row>
    <row r="1079" spans="1:25" x14ac:dyDescent="0.25">
      <c r="A1079" s="30">
        <v>41562.498310185183</v>
      </c>
      <c r="B1079" s="46">
        <v>985210</v>
      </c>
      <c r="C1079" s="33">
        <v>8500084</v>
      </c>
      <c r="D1079" s="30">
        <v>41558.797418981485</v>
      </c>
      <c r="E1079" s="33">
        <f>IF(выгрузка__22[[#This Row],[Дата активации]]&lt;&gt;"",MONTH(выгрузка__22[[#This Row],[Дата активации]]),0)</f>
        <v>10</v>
      </c>
      <c r="F1079" s="30">
        <v>41559.669444444444</v>
      </c>
      <c r="G1079" s="33">
        <v>64626</v>
      </c>
      <c r="H1079" s="33" t="s">
        <v>10</v>
      </c>
      <c r="I1079" s="39" t="s">
        <v>1924</v>
      </c>
      <c r="J1079" s="33" t="s">
        <v>1929</v>
      </c>
      <c r="K1079" s="33">
        <v>470</v>
      </c>
      <c r="L1079" s="33">
        <v>0</v>
      </c>
      <c r="M1079" s="33">
        <v>470</v>
      </c>
      <c r="N1079" s="33" t="s">
        <v>1864</v>
      </c>
      <c r="O1079" s="30">
        <v>41655</v>
      </c>
      <c r="P1079" s="39" t="s">
        <v>14</v>
      </c>
      <c r="Q10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79" s="39">
        <f>IF(выгрузка__22[[#This Row],[Дата регистрации]]="",0,1)</f>
        <v>1</v>
      </c>
      <c r="S1079" s="39">
        <f>IF(ISNA(VLOOKUP(выгрузка__22[[#This Row],[ЛС дилера]],'дилеры участники'!A:A,1,0)),0,1)</f>
        <v>0</v>
      </c>
      <c r="T10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79" s="39">
        <f>IF(T1079=1,IF(выгрузка__22[[#This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079" s="39" t="s">
        <v>1894</v>
      </c>
      <c r="X10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79" s="48">
        <f>IF(выгрузка__22[[#This Row],[Дата блокировки]]&lt;&gt;"",1,0)</f>
        <v>1</v>
      </c>
    </row>
    <row r="1080" spans="1:25" x14ac:dyDescent="0.25">
      <c r="A1080" s="30">
        <v>41562.621458333335</v>
      </c>
      <c r="B1080" s="46">
        <v>916940</v>
      </c>
      <c r="C1080" s="33">
        <v>8550439</v>
      </c>
      <c r="D1080" s="30">
        <v>41549.765173611115</v>
      </c>
      <c r="E1080" s="33">
        <f>IF(выгрузка__22[[#This Row],[Дата активации]]&lt;&gt;"",MONTH(выгрузка__22[[#This Row],[Дата активации]]),0)</f>
        <v>10</v>
      </c>
      <c r="F1080" s="30"/>
      <c r="G1080" s="33">
        <v>64626</v>
      </c>
      <c r="H1080" s="33" t="s">
        <v>10</v>
      </c>
      <c r="I1080" s="39" t="s">
        <v>1927</v>
      </c>
      <c r="J1080" s="33" t="s">
        <v>1926</v>
      </c>
      <c r="K1080" s="33">
        <v>30</v>
      </c>
      <c r="L1080" s="33">
        <v>0</v>
      </c>
      <c r="M1080" s="33">
        <v>30</v>
      </c>
      <c r="N1080" s="33" t="s">
        <v>1864</v>
      </c>
      <c r="O1080" s="30">
        <v>41646</v>
      </c>
      <c r="P1080" s="39" t="s">
        <v>37</v>
      </c>
      <c r="Q10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80" s="39">
        <f>IF(выгрузка__22[[#This Row],[Дата регистрации]]="",0,1)</f>
        <v>0</v>
      </c>
      <c r="S1080" s="39">
        <f>IF(ISNA(VLOOKUP(выгрузка__22[[#This Row],[ЛС дилера]],'дилеры участники'!A:A,1,0)),0,1)</f>
        <v>0</v>
      </c>
      <c r="T10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0" s="39">
        <f>IF(T1080=1,IF(выгрузка__22[[#This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80" s="39" t="s">
        <v>1895</v>
      </c>
      <c r="X10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0" s="48">
        <f>IF(выгрузка__22[[#This Row],[Дата блокировки]]&lt;&gt;"",1,0)</f>
        <v>1</v>
      </c>
    </row>
    <row r="1081" spans="1:25" x14ac:dyDescent="0.25">
      <c r="A1081" s="30">
        <v>41557.790995370371</v>
      </c>
      <c r="B1081" s="46">
        <v>910487</v>
      </c>
      <c r="C1081" s="33">
        <v>8500840</v>
      </c>
      <c r="D1081" s="30">
        <v>41556.764710648145</v>
      </c>
      <c r="E1081" s="33">
        <f>IF(выгрузка__22[[#This Row],[Дата активации]]&lt;&gt;"",MONTH(выгрузка__22[[#This Row],[Дата активации]]),0)</f>
        <v>10</v>
      </c>
      <c r="F1081" s="30"/>
      <c r="G1081" s="33">
        <v>79956</v>
      </c>
      <c r="H1081" s="33" t="s">
        <v>10</v>
      </c>
      <c r="I1081" s="39" t="s">
        <v>1924</v>
      </c>
      <c r="J1081" s="33" t="s">
        <v>1925</v>
      </c>
      <c r="K1081" s="33">
        <v>30</v>
      </c>
      <c r="L1081" s="33">
        <v>455</v>
      </c>
      <c r="M1081" s="33">
        <v>485</v>
      </c>
      <c r="N1081" s="33" t="s">
        <v>1864</v>
      </c>
      <c r="O1081" s="30">
        <v>41653</v>
      </c>
      <c r="P1081" s="39" t="s">
        <v>19</v>
      </c>
      <c r="Q10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81" s="39">
        <f>IF(выгрузка__22[[#This Row],[Дата регистрации]]="",0,1)</f>
        <v>0</v>
      </c>
      <c r="S1081" s="39">
        <f>IF(ISNA(VLOOKUP(выгрузка__22[[#This Row],[ЛС дилера]],'дилеры участники'!A:A,1,0)),0,1)</f>
        <v>1</v>
      </c>
      <c r="T10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1" s="39">
        <f>IF(T1081=1,IF(выгрузка__22[[#This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81" s="39" t="s">
        <v>1891</v>
      </c>
      <c r="X10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1" s="48">
        <f>IF(выгрузка__22[[#This Row],[Дата блокировки]]&lt;&gt;"",1,0)</f>
        <v>1</v>
      </c>
    </row>
    <row r="1082" spans="1:25" x14ac:dyDescent="0.25">
      <c r="A1082" s="30">
        <v>41548.70034722222</v>
      </c>
      <c r="B1082" s="46">
        <v>915323</v>
      </c>
      <c r="C1082" s="33">
        <v>8503672</v>
      </c>
      <c r="D1082" s="30">
        <v>41548.697604166664</v>
      </c>
      <c r="E1082" s="33">
        <f>IF(выгрузка__22[[#This Row],[Дата активации]]&lt;&gt;"",MONTH(выгрузка__22[[#This Row],[Дата активации]]),0)</f>
        <v>10</v>
      </c>
      <c r="F1082" s="30">
        <v>41556.500335648147</v>
      </c>
      <c r="G1082" s="33">
        <v>64626</v>
      </c>
      <c r="H1082" s="33" t="s">
        <v>10</v>
      </c>
      <c r="I1082" s="39" t="s">
        <v>1924</v>
      </c>
      <c r="J1082" s="33" t="s">
        <v>1925</v>
      </c>
      <c r="K1082" s="33">
        <v>20</v>
      </c>
      <c r="L1082" s="33">
        <v>640</v>
      </c>
      <c r="M1082" s="33">
        <v>660</v>
      </c>
      <c r="N1082" s="33" t="s">
        <v>1864</v>
      </c>
      <c r="O1082" s="30">
        <v>41645</v>
      </c>
      <c r="P1082" s="39" t="s">
        <v>19</v>
      </c>
      <c r="Q10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82" s="39">
        <f>IF(выгрузка__22[[#This Row],[Дата регистрации]]="",0,1)</f>
        <v>1</v>
      </c>
      <c r="S1082" s="39">
        <f>IF(ISNA(VLOOKUP(выгрузка__22[[#This Row],[ЛС дилера]],'дилеры участники'!A:A,1,0)),0,1)</f>
        <v>0</v>
      </c>
      <c r="T10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2" s="39">
        <f>IF(T1082=1,IF(выгрузка__22[[#This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82" s="39" t="s">
        <v>1891</v>
      </c>
      <c r="X10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2" s="48">
        <f>IF(выгрузка__22[[#This Row],[Дата блокировки]]&lt;&gt;"",1,0)</f>
        <v>1</v>
      </c>
    </row>
    <row r="1083" spans="1:25" x14ac:dyDescent="0.25">
      <c r="A1083" s="30">
        <v>41561.883935185186</v>
      </c>
      <c r="B1083" s="46">
        <v>985210</v>
      </c>
      <c r="C1083" s="33">
        <v>8503672</v>
      </c>
      <c r="D1083" s="30">
        <v>41548.697604166664</v>
      </c>
      <c r="E1083" s="33">
        <f>IF(выгрузка__22[[#This Row],[Дата активации]]&lt;&gt;"",MONTH(выгрузка__22[[#This Row],[Дата активации]]),0)</f>
        <v>10</v>
      </c>
      <c r="F1083" s="30">
        <v>41556.500335648147</v>
      </c>
      <c r="G1083" s="33">
        <v>64626</v>
      </c>
      <c r="H1083" s="33" t="s">
        <v>10</v>
      </c>
      <c r="I1083" s="39" t="s">
        <v>1927</v>
      </c>
      <c r="J1083" s="33" t="s">
        <v>1925</v>
      </c>
      <c r="K1083" s="33">
        <v>20</v>
      </c>
      <c r="L1083" s="33">
        <v>640</v>
      </c>
      <c r="M1083" s="33">
        <v>660</v>
      </c>
      <c r="N1083" s="33" t="s">
        <v>1864</v>
      </c>
      <c r="O1083" s="30">
        <v>41645</v>
      </c>
      <c r="P1083" s="39" t="s">
        <v>19</v>
      </c>
      <c r="Q10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83" s="39">
        <f>IF(выгрузка__22[[#This Row],[Дата регистрации]]="",0,1)</f>
        <v>1</v>
      </c>
      <c r="S1083" s="39">
        <f>IF(ISNA(VLOOKUP(выгрузка__22[[#This Row],[ЛС дилера]],'дилеры участники'!A:A,1,0)),0,1)</f>
        <v>0</v>
      </c>
      <c r="T10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3" s="39">
        <f>IF(T1083=1,IF(выгрузка__22[[#This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83" s="39" t="s">
        <v>1891</v>
      </c>
      <c r="X10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3" s="48">
        <f>IF(выгрузка__22[[#This Row],[Дата блокировки]]&lt;&gt;"",1,0)</f>
        <v>1</v>
      </c>
    </row>
    <row r="1084" spans="1:25" x14ac:dyDescent="0.25">
      <c r="A1084" s="30">
        <v>41560.894768518519</v>
      </c>
      <c r="B1084" s="46">
        <v>916527</v>
      </c>
      <c r="C1084" s="33">
        <v>1756098</v>
      </c>
      <c r="D1084" s="30">
        <v>41553.417060185187</v>
      </c>
      <c r="E1084" s="33">
        <f>IF(выгрузка__22[[#This Row],[Дата активации]]&lt;&gt;"",MONTH(выгрузка__22[[#This Row],[Дата активации]]),0)</f>
        <v>10</v>
      </c>
      <c r="F1084" s="30"/>
      <c r="G1084" s="33">
        <v>64626</v>
      </c>
      <c r="H1084" s="33" t="s">
        <v>10</v>
      </c>
      <c r="I1084" s="39" t="s">
        <v>1927</v>
      </c>
      <c r="J1084" s="33" t="s">
        <v>1931</v>
      </c>
      <c r="K1084" s="33">
        <v>30</v>
      </c>
      <c r="L1084" s="33">
        <v>0</v>
      </c>
      <c r="M1084" s="33">
        <v>30</v>
      </c>
      <c r="N1084" s="33" t="s">
        <v>1864</v>
      </c>
      <c r="O1084" s="30">
        <v>41650</v>
      </c>
      <c r="P1084" s="39" t="s">
        <v>30</v>
      </c>
      <c r="Q10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84" s="39">
        <f>IF(выгрузка__22[[#This Row],[Дата регистрации]]="",0,1)</f>
        <v>0</v>
      </c>
      <c r="S1084" s="39">
        <f>IF(ISNA(VLOOKUP(выгрузка__22[[#This Row],[ЛС дилера]],'дилеры участники'!A:A,1,0)),0,1)</f>
        <v>0</v>
      </c>
      <c r="T10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4" s="39">
        <f>IF(T1084=1,IF(выгрузка__22[[#This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84" s="39" t="s">
        <v>1892</v>
      </c>
      <c r="X10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4" s="48">
        <f>IF(выгрузка__22[[#This Row],[Дата блокировки]]&lt;&gt;"",1,0)</f>
        <v>1</v>
      </c>
    </row>
    <row r="1085" spans="1:25" x14ac:dyDescent="0.25">
      <c r="A1085" s="30">
        <v>41553.408206018517</v>
      </c>
      <c r="B1085" s="46">
        <v>915323</v>
      </c>
      <c r="C1085" s="33">
        <v>8550432</v>
      </c>
      <c r="D1085" s="30">
        <v>41553.402337962965</v>
      </c>
      <c r="E1085" s="33">
        <f>IF(выгрузка__22[[#This Row],[Дата активации]]&lt;&gt;"",MONTH(выгрузка__22[[#This Row],[Дата активации]]),0)</f>
        <v>10</v>
      </c>
      <c r="F1085" s="30">
        <v>41555.969525462962</v>
      </c>
      <c r="G1085" s="33">
        <v>64626</v>
      </c>
      <c r="H1085" s="33" t="s">
        <v>10</v>
      </c>
      <c r="I1085" s="39" t="s">
        <v>1924</v>
      </c>
      <c r="J1085" s="33" t="s">
        <v>1926</v>
      </c>
      <c r="K1085" s="33">
        <v>30</v>
      </c>
      <c r="L1085" s="33">
        <v>0</v>
      </c>
      <c r="M1085" s="33">
        <v>30</v>
      </c>
      <c r="N1085" s="33" t="s">
        <v>1864</v>
      </c>
      <c r="O1085" s="30">
        <v>41650</v>
      </c>
      <c r="P1085" s="39" t="s">
        <v>37</v>
      </c>
      <c r="Q10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85" s="39">
        <f>IF(выгрузка__22[[#This Row],[Дата регистрации]]="",0,1)</f>
        <v>1</v>
      </c>
      <c r="S1085" s="39">
        <f>IF(ISNA(VLOOKUP(выгрузка__22[[#This Row],[ЛС дилера]],'дилеры участники'!A:A,1,0)),0,1)</f>
        <v>0</v>
      </c>
      <c r="T10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5" s="39">
        <f>IF(T1085=1,IF(выгрузка__22[[#This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85" s="39" t="s">
        <v>1895</v>
      </c>
      <c r="X10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5" s="48">
        <f>IF(выгрузка__22[[#This Row],[Дата блокировки]]&lt;&gt;"",1,0)</f>
        <v>1</v>
      </c>
    </row>
    <row r="1086" spans="1:25" x14ac:dyDescent="0.25">
      <c r="A1086" s="30">
        <v>41562.620243055557</v>
      </c>
      <c r="B1086" s="46">
        <v>916940</v>
      </c>
      <c r="C1086" s="33">
        <v>8550432</v>
      </c>
      <c r="D1086" s="30">
        <v>41553.402337962965</v>
      </c>
      <c r="E1086" s="33">
        <f>IF(выгрузка__22[[#This Row],[Дата активации]]&lt;&gt;"",MONTH(выгрузка__22[[#This Row],[Дата активации]]),0)</f>
        <v>10</v>
      </c>
      <c r="F1086" s="30">
        <v>41555.969525462962</v>
      </c>
      <c r="G1086" s="33">
        <v>64626</v>
      </c>
      <c r="H1086" s="33" t="s">
        <v>10</v>
      </c>
      <c r="I1086" s="39" t="s">
        <v>1927</v>
      </c>
      <c r="J1086" s="33" t="s">
        <v>1926</v>
      </c>
      <c r="K1086" s="33">
        <v>30</v>
      </c>
      <c r="L1086" s="33">
        <v>0</v>
      </c>
      <c r="M1086" s="33">
        <v>30</v>
      </c>
      <c r="N1086" s="33" t="s">
        <v>1864</v>
      </c>
      <c r="O1086" s="30">
        <v>41650</v>
      </c>
      <c r="P1086" s="39" t="s">
        <v>37</v>
      </c>
      <c r="Q10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86" s="39">
        <f>IF(выгрузка__22[[#This Row],[Дата регистрации]]="",0,1)</f>
        <v>1</v>
      </c>
      <c r="S1086" s="39">
        <f>IF(ISNA(VLOOKUP(выгрузка__22[[#This Row],[ЛС дилера]],'дилеры участники'!A:A,1,0)),0,1)</f>
        <v>0</v>
      </c>
      <c r="T10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6" s="39">
        <f>IF(T1086=1,IF(выгрузка__22[[#This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86" s="39" t="s">
        <v>1895</v>
      </c>
      <c r="X10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6" s="48">
        <f>IF(выгрузка__22[[#This Row],[Дата блокировки]]&lt;&gt;"",1,0)</f>
        <v>1</v>
      </c>
    </row>
    <row r="1087" spans="1:25" x14ac:dyDescent="0.25">
      <c r="A1087" s="30">
        <v>41561.884120370371</v>
      </c>
      <c r="B1087" s="46">
        <v>985210</v>
      </c>
      <c r="C1087" s="33">
        <v>8503672</v>
      </c>
      <c r="D1087" s="30">
        <v>41548.26153935185</v>
      </c>
      <c r="E1087" s="33">
        <f>IF(выгрузка__22[[#This Row],[Дата активации]]&lt;&gt;"",MONTH(выгрузка__22[[#This Row],[Дата активации]]),0)</f>
        <v>10</v>
      </c>
      <c r="F1087" s="30">
        <v>41555.891550925924</v>
      </c>
      <c r="G1087" s="33">
        <v>64626</v>
      </c>
      <c r="H1087" s="33" t="s">
        <v>10</v>
      </c>
      <c r="I1087" s="39" t="s">
        <v>1927</v>
      </c>
      <c r="J1087" s="33" t="s">
        <v>1925</v>
      </c>
      <c r="K1087" s="33">
        <v>20</v>
      </c>
      <c r="L1087" s="33">
        <v>0</v>
      </c>
      <c r="M1087" s="33">
        <v>20</v>
      </c>
      <c r="N1087" s="33" t="s">
        <v>1864</v>
      </c>
      <c r="O1087" s="30">
        <v>41645</v>
      </c>
      <c r="P1087" s="39" t="s">
        <v>19</v>
      </c>
      <c r="Q10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87" s="39">
        <f>IF(выгрузка__22[[#This Row],[Дата регистрации]]="",0,1)</f>
        <v>1</v>
      </c>
      <c r="S1087" s="39">
        <f>IF(ISNA(VLOOKUP(выгрузка__22[[#This Row],[ЛС дилера]],'дилеры участники'!A:A,1,0)),0,1)</f>
        <v>0</v>
      </c>
      <c r="T10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7" s="39">
        <f>IF(T1087=1,IF(выгрузка__22[[#This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87" s="39" t="s">
        <v>1891</v>
      </c>
      <c r="X10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7" s="48">
        <f>IF(выгрузка__22[[#This Row],[Дата блокировки]]&lt;&gt;"",1,0)</f>
        <v>1</v>
      </c>
    </row>
    <row r="1088" spans="1:25" x14ac:dyDescent="0.25">
      <c r="A1088" s="30">
        <v>41557.872303240743</v>
      </c>
      <c r="B1088" s="46">
        <v>910488</v>
      </c>
      <c r="C1088" s="33">
        <v>8500084</v>
      </c>
      <c r="D1088" s="30">
        <v>41557.861631944441</v>
      </c>
      <c r="E1088" s="33">
        <f>IF(выгрузка__22[[#This Row],[Дата активации]]&lt;&gt;"",MONTH(выгрузка__22[[#This Row],[Дата активации]]),0)</f>
        <v>10</v>
      </c>
      <c r="F1088" s="30">
        <v>41557.875243055554</v>
      </c>
      <c r="G1088" s="33">
        <v>64626</v>
      </c>
      <c r="H1088" s="33" t="s">
        <v>10</v>
      </c>
      <c r="I1088" s="39" t="s">
        <v>1924</v>
      </c>
      <c r="J1088" s="33" t="s">
        <v>1929</v>
      </c>
      <c r="K1088" s="33">
        <v>470</v>
      </c>
      <c r="L1088" s="33">
        <v>0</v>
      </c>
      <c r="M1088" s="33">
        <v>470</v>
      </c>
      <c r="N1088" s="33" t="s">
        <v>1864</v>
      </c>
      <c r="O1088" s="30">
        <v>41655</v>
      </c>
      <c r="P1088" s="39" t="s">
        <v>14</v>
      </c>
      <c r="Q10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88" s="39">
        <f>IF(выгрузка__22[[#This Row],[Дата регистрации]]="",0,1)</f>
        <v>1</v>
      </c>
      <c r="S1088" s="39">
        <f>IF(ISNA(VLOOKUP(выгрузка__22[[#This Row],[ЛС дилера]],'дилеры участники'!A:A,1,0)),0,1)</f>
        <v>0</v>
      </c>
      <c r="T10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8" s="39">
        <f>IF(T1088=1,IF(выгрузка__22[[#This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088" s="39" t="s">
        <v>1894</v>
      </c>
      <c r="X10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8" s="48">
        <f>IF(выгрузка__22[[#This Row],[Дата блокировки]]&lt;&gt;"",1,0)</f>
        <v>1</v>
      </c>
    </row>
    <row r="1089" spans="1:25" x14ac:dyDescent="0.25">
      <c r="A1089" s="30">
        <v>41562.498611111114</v>
      </c>
      <c r="B1089" s="46">
        <v>985210</v>
      </c>
      <c r="C1089" s="33">
        <v>8500084</v>
      </c>
      <c r="D1089" s="30">
        <v>41557.861631944441</v>
      </c>
      <c r="E1089" s="33">
        <f>IF(выгрузка__22[[#This Row],[Дата активации]]&lt;&gt;"",MONTH(выгрузка__22[[#This Row],[Дата активации]]),0)</f>
        <v>10</v>
      </c>
      <c r="F1089" s="30">
        <v>41557.875243055554</v>
      </c>
      <c r="G1089" s="33">
        <v>64626</v>
      </c>
      <c r="H1089" s="33" t="s">
        <v>10</v>
      </c>
      <c r="I1089" s="39" t="s">
        <v>1924</v>
      </c>
      <c r="J1089" s="33" t="s">
        <v>1929</v>
      </c>
      <c r="K1089" s="33">
        <v>470</v>
      </c>
      <c r="L1089" s="33">
        <v>0</v>
      </c>
      <c r="M1089" s="33">
        <v>470</v>
      </c>
      <c r="N1089" s="33" t="s">
        <v>1864</v>
      </c>
      <c r="O1089" s="30">
        <v>41655</v>
      </c>
      <c r="P1089" s="39" t="s">
        <v>14</v>
      </c>
      <c r="Q10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89" s="39">
        <f>IF(выгрузка__22[[#This Row],[Дата регистрации]]="",0,1)</f>
        <v>1</v>
      </c>
      <c r="S1089" s="39">
        <f>IF(ISNA(VLOOKUP(выгрузка__22[[#This Row],[ЛС дилера]],'дилеры участники'!A:A,1,0)),0,1)</f>
        <v>0</v>
      </c>
      <c r="T10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89" s="39">
        <f>IF(T1089=1,IF(выгрузка__22[[#This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089" s="39" t="s">
        <v>1894</v>
      </c>
      <c r="X10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89" s="48">
        <f>IF(выгрузка__22[[#This Row],[Дата блокировки]]&lt;&gt;"",1,0)</f>
        <v>1</v>
      </c>
    </row>
    <row r="1090" spans="1:25" x14ac:dyDescent="0.25">
      <c r="A1090" s="30">
        <v>41562.621770833335</v>
      </c>
      <c r="B1090" s="46">
        <v>916940</v>
      </c>
      <c r="C1090" s="33">
        <v>8550439</v>
      </c>
      <c r="D1090" s="30">
        <v>41548.804976851854</v>
      </c>
      <c r="E1090" s="33">
        <f>IF(выгрузка__22[[#This Row],[Дата активации]]&lt;&gt;"",MONTH(выгрузка__22[[#This Row],[Дата активации]]),0)</f>
        <v>10</v>
      </c>
      <c r="F1090" s="30">
        <v>41556.615393518521</v>
      </c>
      <c r="G1090" s="33">
        <v>64626</v>
      </c>
      <c r="H1090" s="33" t="s">
        <v>10</v>
      </c>
      <c r="I1090" s="39" t="s">
        <v>1927</v>
      </c>
      <c r="J1090" s="33" t="s">
        <v>1926</v>
      </c>
      <c r="K1090" s="33">
        <v>30</v>
      </c>
      <c r="L1090" s="33">
        <v>0</v>
      </c>
      <c r="M1090" s="33">
        <v>30</v>
      </c>
      <c r="N1090" s="33" t="s">
        <v>1864</v>
      </c>
      <c r="O1090" s="30">
        <v>41646</v>
      </c>
      <c r="P1090" s="39" t="s">
        <v>37</v>
      </c>
      <c r="Q10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90" s="39">
        <f>IF(выгрузка__22[[#This Row],[Дата регистрации]]="",0,1)</f>
        <v>1</v>
      </c>
      <c r="S1090" s="39">
        <f>IF(ISNA(VLOOKUP(выгрузка__22[[#This Row],[ЛС дилера]],'дилеры участники'!A:A,1,0)),0,1)</f>
        <v>0</v>
      </c>
      <c r="T10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0" s="39">
        <f>IF(T1090=1,IF(выгрузка__22[[#This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90" s="39" t="s">
        <v>1895</v>
      </c>
      <c r="X10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0" s="48">
        <f>IF(выгрузка__22[[#This Row],[Дата блокировки]]&lt;&gt;"",1,0)</f>
        <v>1</v>
      </c>
    </row>
    <row r="1091" spans="1:25" x14ac:dyDescent="0.25">
      <c r="A1091" s="30">
        <v>41549.94903935185</v>
      </c>
      <c r="B1091" s="46">
        <v>985451</v>
      </c>
      <c r="C1091" s="33">
        <v>8548075</v>
      </c>
      <c r="D1091" s="30">
        <v>41544.673020833332</v>
      </c>
      <c r="E1091" s="33">
        <f>IF(выгрузка__22[[#This Row],[Дата активации]]&lt;&gt;"",MONTH(выгрузка__22[[#This Row],[Дата активации]]),0)</f>
        <v>9</v>
      </c>
      <c r="F1091" s="30">
        <v>41549.647106481483</v>
      </c>
      <c r="G1091" s="33">
        <v>73902</v>
      </c>
      <c r="H1091" s="33" t="s">
        <v>10</v>
      </c>
      <c r="I1091" s="39" t="s">
        <v>1924</v>
      </c>
      <c r="J1091" s="33" t="s">
        <v>1925</v>
      </c>
      <c r="K1091" s="33">
        <v>220</v>
      </c>
      <c r="L1091" s="33">
        <v>0</v>
      </c>
      <c r="M1091" s="33">
        <v>220</v>
      </c>
      <c r="N1091" s="33" t="s">
        <v>1864</v>
      </c>
      <c r="O1091" s="30">
        <v>41642</v>
      </c>
      <c r="P1091" s="39" t="s">
        <v>19</v>
      </c>
      <c r="Q10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91" s="39">
        <f>IF(выгрузка__22[[#This Row],[Дата регистрации]]="",0,1)</f>
        <v>1</v>
      </c>
      <c r="S1091" s="39">
        <f>IF(ISNA(VLOOKUP(выгрузка__22[[#This Row],[ЛС дилера]],'дилеры участники'!A:A,1,0)),0,1)</f>
        <v>0</v>
      </c>
      <c r="T10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1" s="39">
        <f>IF(T1091=1,IF(выгрузка__22[[#This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091" s="39" t="s">
        <v>1891</v>
      </c>
      <c r="X10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1" s="48">
        <f>IF(выгрузка__22[[#This Row],[Дата блокировки]]&lt;&gt;"",1,0)</f>
        <v>1</v>
      </c>
    </row>
    <row r="1092" spans="1:25" x14ac:dyDescent="0.25">
      <c r="A1092" s="30">
        <v>41558.803483796299</v>
      </c>
      <c r="B1092" s="46">
        <v>916527</v>
      </c>
      <c r="C1092" s="33">
        <v>1756098</v>
      </c>
      <c r="D1092" s="30">
        <v>41552.632384259261</v>
      </c>
      <c r="E1092" s="33">
        <f>IF(выгрузка__22[[#This Row],[Дата активации]]&lt;&gt;"",MONTH(выгрузка__22[[#This Row],[Дата активации]]),0)</f>
        <v>10</v>
      </c>
      <c r="F1092" s="30"/>
      <c r="G1092" s="33">
        <v>64626</v>
      </c>
      <c r="H1092" s="33" t="s">
        <v>10</v>
      </c>
      <c r="I1092" s="39" t="s">
        <v>1924</v>
      </c>
      <c r="J1092" s="33" t="s">
        <v>1931</v>
      </c>
      <c r="K1092" s="33">
        <v>30</v>
      </c>
      <c r="L1092" s="33">
        <v>0</v>
      </c>
      <c r="M1092" s="33">
        <v>30</v>
      </c>
      <c r="N1092" s="33" t="s">
        <v>1864</v>
      </c>
      <c r="O1092" s="30">
        <v>41650</v>
      </c>
      <c r="P1092" s="39" t="s">
        <v>30</v>
      </c>
      <c r="Q10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92" s="39">
        <f>IF(выгрузка__22[[#This Row],[Дата регистрации]]="",0,1)</f>
        <v>0</v>
      </c>
      <c r="S1092" s="39">
        <f>IF(ISNA(VLOOKUP(выгрузка__22[[#This Row],[ЛС дилера]],'дилеры участники'!A:A,1,0)),0,1)</f>
        <v>0</v>
      </c>
      <c r="T10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2" s="39">
        <f>IF(T1092=1,IF(выгрузка__22[[#This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92" s="39" t="s">
        <v>1892</v>
      </c>
      <c r="X10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2" s="48">
        <f>IF(выгрузка__22[[#This Row],[Дата блокировки]]&lt;&gt;"",1,0)</f>
        <v>1</v>
      </c>
    </row>
    <row r="1093" spans="1:25" x14ac:dyDescent="0.25">
      <c r="A1093" s="30">
        <v>41554.622881944444</v>
      </c>
      <c r="B1093" s="46">
        <v>910485</v>
      </c>
      <c r="C1093" s="33">
        <v>8502821</v>
      </c>
      <c r="D1093" s="30">
        <v>41561.490949074076</v>
      </c>
      <c r="E1093" s="33">
        <f>IF(выгрузка__22[[#This Row],[Дата активации]]&lt;&gt;"",MONTH(выгрузка__22[[#This Row],[Дата активации]]),0)</f>
        <v>10</v>
      </c>
      <c r="F1093" s="30"/>
      <c r="G1093" s="33">
        <v>79956</v>
      </c>
      <c r="H1093" s="33" t="s">
        <v>10</v>
      </c>
      <c r="I1093" s="39" t="s">
        <v>1927</v>
      </c>
      <c r="J1093" s="33" t="s">
        <v>1931</v>
      </c>
      <c r="K1093" s="33">
        <v>30</v>
      </c>
      <c r="L1093" s="33">
        <v>0</v>
      </c>
      <c r="M1093" s="33">
        <v>30</v>
      </c>
      <c r="N1093" s="33" t="s">
        <v>1864</v>
      </c>
      <c r="O1093" s="30">
        <v>41659</v>
      </c>
      <c r="P1093" s="39" t="s">
        <v>30</v>
      </c>
      <c r="Q10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93" s="39">
        <f>IF(выгрузка__22[[#This Row],[Дата регистрации]]="",0,1)</f>
        <v>0</v>
      </c>
      <c r="S1093" s="39">
        <f>IF(ISNA(VLOOKUP(выгрузка__22[[#This Row],[ЛС дилера]],'дилеры участники'!A:A,1,0)),0,1)</f>
        <v>1</v>
      </c>
      <c r="T10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3" s="39">
        <f>IF(T1093=1,IF(выгрузка__22[[#This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93" s="39" t="s">
        <v>1892</v>
      </c>
      <c r="X10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3" s="48">
        <f>IF(выгрузка__22[[#This Row],[Дата блокировки]]&lt;&gt;"",1,0)</f>
        <v>1</v>
      </c>
    </row>
    <row r="1094" spans="1:25" x14ac:dyDescent="0.25">
      <c r="A1094" s="30">
        <v>41561.875162037039</v>
      </c>
      <c r="B1094" s="46">
        <v>985210</v>
      </c>
      <c r="C1094" s="33">
        <v>8503661</v>
      </c>
      <c r="D1094" s="30">
        <v>41555.465219907404</v>
      </c>
      <c r="E1094" s="33">
        <f>IF(выгрузка__22[[#This Row],[Дата активации]]&lt;&gt;"",MONTH(выгрузка__22[[#This Row],[Дата активации]]),0)</f>
        <v>10</v>
      </c>
      <c r="F1094" s="30">
        <v>41560.99113425926</v>
      </c>
      <c r="G1094" s="33">
        <v>64626</v>
      </c>
      <c r="H1094" s="33" t="s">
        <v>10</v>
      </c>
      <c r="I1094" s="39" t="s">
        <v>1927</v>
      </c>
      <c r="J1094" s="33" t="s">
        <v>1925</v>
      </c>
      <c r="K1094" s="33">
        <v>20</v>
      </c>
      <c r="L1094" s="33">
        <v>0</v>
      </c>
      <c r="M1094" s="33">
        <v>20</v>
      </c>
      <c r="N1094" s="33" t="s">
        <v>1864</v>
      </c>
      <c r="O1094" s="30">
        <v>41653</v>
      </c>
      <c r="P1094" s="39" t="s">
        <v>19</v>
      </c>
      <c r="Q10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94" s="39">
        <f>IF(выгрузка__22[[#This Row],[Дата регистрации]]="",0,1)</f>
        <v>1</v>
      </c>
      <c r="S1094" s="39">
        <f>IF(ISNA(VLOOKUP(выгрузка__22[[#This Row],[ЛС дилера]],'дилеры участники'!A:A,1,0)),0,1)</f>
        <v>0</v>
      </c>
      <c r="T10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4" s="39">
        <f>IF(T1094=1,IF(выгрузка__22[[#This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94" s="39" t="s">
        <v>1891</v>
      </c>
      <c r="X10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4" s="48">
        <f>IF(выгрузка__22[[#This Row],[Дата блокировки]]&lt;&gt;"",1,0)</f>
        <v>1</v>
      </c>
    </row>
    <row r="1095" spans="1:25" x14ac:dyDescent="0.25">
      <c r="A1095" s="30">
        <v>41559.68582175926</v>
      </c>
      <c r="B1095" s="46">
        <v>916527</v>
      </c>
      <c r="C1095" s="33">
        <v>1756125</v>
      </c>
      <c r="D1095" s="30">
        <v>41553.424189814818</v>
      </c>
      <c r="E1095" s="33">
        <f>IF(выгрузка__22[[#This Row],[Дата активации]]&lt;&gt;"",MONTH(выгрузка__22[[#This Row],[Дата активации]]),0)</f>
        <v>10</v>
      </c>
      <c r="F1095" s="30"/>
      <c r="G1095" s="33">
        <v>64626</v>
      </c>
      <c r="H1095" s="33" t="s">
        <v>10</v>
      </c>
      <c r="I1095" s="39" t="s">
        <v>1924</v>
      </c>
      <c r="J1095" s="33" t="s">
        <v>1931</v>
      </c>
      <c r="K1095" s="33">
        <v>30</v>
      </c>
      <c r="L1095" s="33">
        <v>0</v>
      </c>
      <c r="M1095" s="33">
        <v>30</v>
      </c>
      <c r="N1095" s="33" t="s">
        <v>1864</v>
      </c>
      <c r="O1095" s="30">
        <v>41651</v>
      </c>
      <c r="P1095" s="39" t="s">
        <v>30</v>
      </c>
      <c r="Q10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95" s="39">
        <f>IF(выгрузка__22[[#This Row],[Дата регистрации]]="",0,1)</f>
        <v>0</v>
      </c>
      <c r="S1095" s="39">
        <f>IF(ISNA(VLOOKUP(выгрузка__22[[#This Row],[ЛС дилера]],'дилеры участники'!A:A,1,0)),0,1)</f>
        <v>0</v>
      </c>
      <c r="T10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5" s="39">
        <f>IF(T1095=1,IF(выгрузка__22[[#This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95" s="39" t="s">
        <v>1892</v>
      </c>
      <c r="X10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5" s="48">
        <f>IF(выгрузка__22[[#This Row],[Дата блокировки]]&lt;&gt;"",1,0)</f>
        <v>1</v>
      </c>
    </row>
    <row r="1096" spans="1:25" x14ac:dyDescent="0.25">
      <c r="A1096" s="30">
        <v>41561.873136574075</v>
      </c>
      <c r="B1096" s="46">
        <v>985209</v>
      </c>
      <c r="C1096" s="33">
        <v>8503661</v>
      </c>
      <c r="D1096" s="30">
        <v>41555.319108796299</v>
      </c>
      <c r="E1096" s="33">
        <f>IF(выгрузка__22[[#This Row],[Дата активации]]&lt;&gt;"",MONTH(выгрузка__22[[#This Row],[Дата активации]]),0)</f>
        <v>10</v>
      </c>
      <c r="F1096" s="30">
        <v>41556.447430555556</v>
      </c>
      <c r="G1096" s="33">
        <v>64626</v>
      </c>
      <c r="H1096" s="33" t="s">
        <v>10</v>
      </c>
      <c r="I1096" s="39" t="s">
        <v>1927</v>
      </c>
      <c r="J1096" s="33" t="s">
        <v>1931</v>
      </c>
      <c r="K1096" s="33">
        <v>20</v>
      </c>
      <c r="L1096" s="33">
        <v>184.46</v>
      </c>
      <c r="M1096" s="33">
        <v>204.46</v>
      </c>
      <c r="N1096" s="33" t="s">
        <v>1864</v>
      </c>
      <c r="O1096" s="30">
        <v>41653</v>
      </c>
      <c r="P1096" s="39" t="s">
        <v>30</v>
      </c>
      <c r="Q10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096" s="39">
        <f>IF(выгрузка__22[[#This Row],[Дата регистрации]]="",0,1)</f>
        <v>1</v>
      </c>
      <c r="S1096" s="39">
        <f>IF(ISNA(VLOOKUP(выгрузка__22[[#This Row],[ЛС дилера]],'дилеры участники'!A:A,1,0)),0,1)</f>
        <v>0</v>
      </c>
      <c r="T10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6" s="39">
        <f>IF(T1096=1,IF(выгрузка__22[[#This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96" s="39" t="s">
        <v>1892</v>
      </c>
      <c r="X10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6" s="48">
        <f>IF(выгрузка__22[[#This Row],[Дата блокировки]]&lt;&gt;"",1,0)</f>
        <v>1</v>
      </c>
    </row>
    <row r="1097" spans="1:25" x14ac:dyDescent="0.25">
      <c r="A1097" s="30">
        <v>41562.622372685182</v>
      </c>
      <c r="B1097" s="46">
        <v>916940</v>
      </c>
      <c r="C1097" s="33">
        <v>8550447</v>
      </c>
      <c r="D1097" s="30">
        <v>41555.979780092595</v>
      </c>
      <c r="E1097" s="33">
        <f>IF(выгрузка__22[[#This Row],[Дата активации]]&lt;&gt;"",MONTH(выгрузка__22[[#This Row],[Дата активации]]),0)</f>
        <v>10</v>
      </c>
      <c r="F1097" s="30">
        <v>41560.867986111109</v>
      </c>
      <c r="G1097" s="33">
        <v>64626</v>
      </c>
      <c r="H1097" s="33" t="s">
        <v>10</v>
      </c>
      <c r="I1097" s="39" t="s">
        <v>1927</v>
      </c>
      <c r="J1097" s="33" t="s">
        <v>1926</v>
      </c>
      <c r="K1097" s="33">
        <v>30</v>
      </c>
      <c r="L1097" s="33">
        <v>100</v>
      </c>
      <c r="M1097" s="33">
        <v>130</v>
      </c>
      <c r="N1097" s="33" t="s">
        <v>1864</v>
      </c>
      <c r="O1097" s="30">
        <v>41654</v>
      </c>
      <c r="P1097" s="39" t="s">
        <v>37</v>
      </c>
      <c r="Q10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97" s="39">
        <f>IF(выгрузка__22[[#This Row],[Дата регистрации]]="",0,1)</f>
        <v>1</v>
      </c>
      <c r="S1097" s="39">
        <f>IF(ISNA(VLOOKUP(выгрузка__22[[#This Row],[ЛС дилера]],'дилеры участники'!A:A,1,0)),0,1)</f>
        <v>0</v>
      </c>
      <c r="T10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7" s="39">
        <f>IF(T1097=1,IF(выгрузка__22[[#This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097" s="39" t="s">
        <v>1895</v>
      </c>
      <c r="X10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7" s="48">
        <f>IF(выгрузка__22[[#This Row],[Дата блокировки]]&lt;&gt;"",1,0)</f>
        <v>1</v>
      </c>
    </row>
    <row r="1098" spans="1:25" x14ac:dyDescent="0.25">
      <c r="A1098" s="30">
        <v>41562.622291666667</v>
      </c>
      <c r="B1098" s="46">
        <v>916940</v>
      </c>
      <c r="C1098" s="33">
        <v>8550447</v>
      </c>
      <c r="D1098" s="30">
        <v>41555.803356481483</v>
      </c>
      <c r="E1098" s="33">
        <f>IF(выгрузка__22[[#This Row],[Дата активации]]&lt;&gt;"",MONTH(выгрузка__22[[#This Row],[Дата активации]]),0)</f>
        <v>10</v>
      </c>
      <c r="F1098" s="30">
        <v>41560.866979166669</v>
      </c>
      <c r="G1098" s="33">
        <v>64626</v>
      </c>
      <c r="H1098" s="33" t="s">
        <v>10</v>
      </c>
      <c r="I1098" s="39" t="s">
        <v>1927</v>
      </c>
      <c r="J1098" s="33" t="s">
        <v>1926</v>
      </c>
      <c r="K1098" s="33">
        <v>30</v>
      </c>
      <c r="L1098" s="33">
        <v>0</v>
      </c>
      <c r="M1098" s="33">
        <v>30</v>
      </c>
      <c r="N1098" s="33" t="s">
        <v>1864</v>
      </c>
      <c r="O1098" s="30">
        <v>41654</v>
      </c>
      <c r="P1098" s="39" t="s">
        <v>37</v>
      </c>
      <c r="Q10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98" s="39">
        <f>IF(выгрузка__22[[#This Row],[Дата регистрации]]="",0,1)</f>
        <v>1</v>
      </c>
      <c r="S1098" s="39">
        <f>IF(ISNA(VLOOKUP(выгрузка__22[[#This Row],[ЛС дилера]],'дилеры участники'!A:A,1,0)),0,1)</f>
        <v>0</v>
      </c>
      <c r="T10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8" s="39">
        <f>IF(T1098=1,IF(выгрузка__22[[#This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098" s="39" t="s">
        <v>1895</v>
      </c>
      <c r="X10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8" s="48">
        <f>IF(выгрузка__22[[#This Row],[Дата блокировки]]&lt;&gt;"",1,0)</f>
        <v>1</v>
      </c>
    </row>
    <row r="1099" spans="1:25" x14ac:dyDescent="0.25">
      <c r="A1099" s="30">
        <v>41562.498715277776</v>
      </c>
      <c r="B1099" s="46">
        <v>985210</v>
      </c>
      <c r="C1099" s="33">
        <v>8500084</v>
      </c>
      <c r="D1099" s="30">
        <v>41556.5080787037</v>
      </c>
      <c r="E1099" s="33">
        <f>IF(выгрузка__22[[#This Row],[Дата активации]]&lt;&gt;"",MONTH(выгрузка__22[[#This Row],[Дата активации]]),0)</f>
        <v>10</v>
      </c>
      <c r="F1099" s="30"/>
      <c r="G1099" s="33">
        <v>64626</v>
      </c>
      <c r="H1099" s="33" t="s">
        <v>10</v>
      </c>
      <c r="I1099" s="39" t="s">
        <v>1924</v>
      </c>
      <c r="J1099" s="33" t="s">
        <v>1929</v>
      </c>
      <c r="K1099" s="33">
        <v>470</v>
      </c>
      <c r="L1099" s="33">
        <v>0</v>
      </c>
      <c r="M1099" s="33">
        <v>470</v>
      </c>
      <c r="N1099" s="33" t="s">
        <v>1864</v>
      </c>
      <c r="O1099" s="30">
        <v>41655</v>
      </c>
      <c r="P1099" s="39" t="s">
        <v>14</v>
      </c>
      <c r="Q10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099" s="39">
        <f>IF(выгрузка__22[[#This Row],[Дата регистрации]]="",0,1)</f>
        <v>0</v>
      </c>
      <c r="S1099" s="39">
        <f>IF(ISNA(VLOOKUP(выгрузка__22[[#This Row],[ЛС дилера]],'дилеры участники'!A:A,1,0)),0,1)</f>
        <v>0</v>
      </c>
      <c r="T10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0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099" s="39">
        <f>IF(T1099=1,IF(выгрузка__22[[#This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099" s="39" t="s">
        <v>1894</v>
      </c>
      <c r="X10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099" s="48">
        <f>IF(выгрузка__22[[#This Row],[Дата блокировки]]&lt;&gt;"",1,0)</f>
        <v>1</v>
      </c>
    </row>
    <row r="1100" spans="1:25" x14ac:dyDescent="0.25">
      <c r="A1100" s="30">
        <v>41562.622476851851</v>
      </c>
      <c r="B1100" s="46">
        <v>916940</v>
      </c>
      <c r="C1100" s="33">
        <v>8550447</v>
      </c>
      <c r="D1100" s="30">
        <v>41555.052037037036</v>
      </c>
      <c r="E1100" s="33">
        <f>IF(выгрузка__22[[#This Row],[Дата активации]]&lt;&gt;"",MONTH(выгрузка__22[[#This Row],[Дата активации]]),0)</f>
        <v>10</v>
      </c>
      <c r="F1100" s="30">
        <v>41555.974143518521</v>
      </c>
      <c r="G1100" s="33">
        <v>64626</v>
      </c>
      <c r="H1100" s="33" t="s">
        <v>10</v>
      </c>
      <c r="I1100" s="39" t="s">
        <v>1927</v>
      </c>
      <c r="J1100" s="33" t="s">
        <v>1926</v>
      </c>
      <c r="K1100" s="33">
        <v>30</v>
      </c>
      <c r="L1100" s="33">
        <v>0</v>
      </c>
      <c r="M1100" s="33">
        <v>30</v>
      </c>
      <c r="N1100" s="33" t="s">
        <v>1864</v>
      </c>
      <c r="O1100" s="30">
        <v>41654</v>
      </c>
      <c r="P1100" s="39" t="s">
        <v>37</v>
      </c>
      <c r="Q11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00" s="39">
        <f>IF(выгрузка__22[[#This Row],[Дата регистрации]]="",0,1)</f>
        <v>1</v>
      </c>
      <c r="S1100" s="39">
        <f>IF(ISNA(VLOOKUP(выгрузка__22[[#This Row],[ЛС дилера]],'дилеры участники'!A:A,1,0)),0,1)</f>
        <v>0</v>
      </c>
      <c r="T11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0" s="39">
        <f>IF(T1100=1,IF(выгрузка__22[[#This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0" s="39" t="s">
        <v>1895</v>
      </c>
      <c r="X11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0" s="48">
        <f>IF(выгрузка__22[[#This Row],[Дата блокировки]]&lt;&gt;"",1,0)</f>
        <v>1</v>
      </c>
    </row>
    <row r="1101" spans="1:25" x14ac:dyDescent="0.25">
      <c r="A1101" s="30">
        <v>41562.470567129632</v>
      </c>
      <c r="B1101" s="46">
        <v>916527</v>
      </c>
      <c r="C1101" s="33">
        <v>1756102</v>
      </c>
      <c r="D1101" s="30">
        <v>41555.772499999999</v>
      </c>
      <c r="E1101" s="33">
        <f>IF(выгрузка__22[[#This Row],[Дата активации]]&lt;&gt;"",MONTH(выгрузка__22[[#This Row],[Дата активации]]),0)</f>
        <v>10</v>
      </c>
      <c r="F1101" s="30"/>
      <c r="G1101" s="33">
        <v>64626</v>
      </c>
      <c r="H1101" s="33" t="s">
        <v>10</v>
      </c>
      <c r="I1101" s="39" t="s">
        <v>1927</v>
      </c>
      <c r="J1101" s="33" t="s">
        <v>1931</v>
      </c>
      <c r="K1101" s="33">
        <v>30</v>
      </c>
      <c r="L1101" s="33">
        <v>0</v>
      </c>
      <c r="M1101" s="33">
        <v>30</v>
      </c>
      <c r="N1101" s="33" t="s">
        <v>1864</v>
      </c>
      <c r="O1101" s="30">
        <v>41655</v>
      </c>
      <c r="P1101" s="39" t="s">
        <v>30</v>
      </c>
      <c r="Q11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01" s="39">
        <f>IF(выгрузка__22[[#This Row],[Дата регистрации]]="",0,1)</f>
        <v>0</v>
      </c>
      <c r="S1101" s="39">
        <f>IF(ISNA(VLOOKUP(выгрузка__22[[#This Row],[ЛС дилера]],'дилеры участники'!A:A,1,0)),0,1)</f>
        <v>0</v>
      </c>
      <c r="T11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1" s="39">
        <f>IF(T1101=1,IF(выгрузка__22[[#This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1" s="39" t="s">
        <v>1892</v>
      </c>
      <c r="X11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1" s="48">
        <f>IF(выгрузка__22[[#This Row],[Дата блокировки]]&lt;&gt;"",1,0)</f>
        <v>1</v>
      </c>
    </row>
    <row r="1102" spans="1:25" x14ac:dyDescent="0.25">
      <c r="A1102" s="30">
        <v>41563.361712962964</v>
      </c>
      <c r="B1102" s="46">
        <v>910478</v>
      </c>
      <c r="C1102" s="33">
        <v>8553543</v>
      </c>
      <c r="D1102" s="30">
        <v>41556.588680555556</v>
      </c>
      <c r="E1102" s="33">
        <f>IF(выгрузка__22[[#This Row],[Дата активации]]&lt;&gt;"",MONTH(выгрузка__22[[#This Row],[Дата активации]]),0)</f>
        <v>10</v>
      </c>
      <c r="F1102" s="30"/>
      <c r="G1102" s="33">
        <v>64628</v>
      </c>
      <c r="H1102" s="33" t="s">
        <v>10</v>
      </c>
      <c r="I1102" s="39" t="s">
        <v>1927</v>
      </c>
      <c r="J1102" s="33" t="s">
        <v>1929</v>
      </c>
      <c r="K1102" s="33">
        <v>30</v>
      </c>
      <c r="L1102" s="33">
        <v>451.33</v>
      </c>
      <c r="M1102" s="33">
        <v>481.33</v>
      </c>
      <c r="N1102" s="33" t="s">
        <v>1864</v>
      </c>
      <c r="O1102" s="30">
        <v>41656</v>
      </c>
      <c r="P1102" s="39" t="s">
        <v>14</v>
      </c>
      <c r="Q11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02" s="39">
        <f>IF(выгрузка__22[[#This Row],[Дата регистрации]]="",0,1)</f>
        <v>0</v>
      </c>
      <c r="S1102" s="39">
        <f>IF(ISNA(VLOOKUP(выгрузка__22[[#This Row],[ЛС дилера]],'дилеры участники'!A:A,1,0)),0,1)</f>
        <v>0</v>
      </c>
      <c r="T11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2" s="39">
        <f>IF(T1102=1,IF(выгрузка__22[[#This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02" s="39" t="s">
        <v>1894</v>
      </c>
      <c r="X11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2" s="48">
        <f>IF(выгрузка__22[[#This Row],[Дата блокировки]]&lt;&gt;"",1,0)</f>
        <v>1</v>
      </c>
    </row>
    <row r="1103" spans="1:25" x14ac:dyDescent="0.25">
      <c r="A1103" s="30">
        <v>41561.875740740739</v>
      </c>
      <c r="B1103" s="46">
        <v>985210</v>
      </c>
      <c r="C1103" s="33">
        <v>8503664</v>
      </c>
      <c r="D1103" s="30">
        <v>41549.577523148146</v>
      </c>
      <c r="E1103" s="33">
        <f>IF(выгрузка__22[[#This Row],[Дата активации]]&lt;&gt;"",MONTH(выгрузка__22[[#This Row],[Дата активации]]),0)</f>
        <v>10</v>
      </c>
      <c r="F1103" s="30">
        <v>41556.3515625</v>
      </c>
      <c r="G1103" s="33">
        <v>64626</v>
      </c>
      <c r="H1103" s="33" t="s">
        <v>10</v>
      </c>
      <c r="I1103" s="39" t="s">
        <v>1927</v>
      </c>
      <c r="J1103" s="33" t="s">
        <v>1925</v>
      </c>
      <c r="K1103" s="33">
        <v>20</v>
      </c>
      <c r="L1103" s="33">
        <v>0</v>
      </c>
      <c r="M1103" s="33">
        <v>20</v>
      </c>
      <c r="N1103" s="33" t="s">
        <v>1864</v>
      </c>
      <c r="O1103" s="30">
        <v>41649</v>
      </c>
      <c r="P1103" s="39" t="s">
        <v>19</v>
      </c>
      <c r="Q11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03" s="39">
        <f>IF(выгрузка__22[[#This Row],[Дата регистрации]]="",0,1)</f>
        <v>1</v>
      </c>
      <c r="S1103" s="39">
        <f>IF(ISNA(VLOOKUP(выгрузка__22[[#This Row],[ЛС дилера]],'дилеры участники'!A:A,1,0)),0,1)</f>
        <v>0</v>
      </c>
      <c r="T11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3" s="39">
        <f>IF(T1103=1,IF(выгрузка__22[[#This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3" s="39" t="s">
        <v>1891</v>
      </c>
      <c r="X11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3" s="48">
        <f>IF(выгрузка__22[[#This Row],[Дата блокировки]]&lt;&gt;"",1,0)</f>
        <v>1</v>
      </c>
    </row>
    <row r="1104" spans="1:25" x14ac:dyDescent="0.25">
      <c r="A1104" s="30">
        <v>41563.362280092595</v>
      </c>
      <c r="B1104" s="46">
        <v>910478</v>
      </c>
      <c r="C1104" s="33">
        <v>8553543</v>
      </c>
      <c r="D1104" s="30">
        <v>41556.545104166667</v>
      </c>
      <c r="E1104" s="33">
        <f>IF(выгрузка__22[[#This Row],[Дата активации]]&lt;&gt;"",MONTH(выгрузка__22[[#This Row],[Дата активации]]),0)</f>
        <v>10</v>
      </c>
      <c r="F1104" s="30"/>
      <c r="G1104" s="33">
        <v>64628</v>
      </c>
      <c r="H1104" s="33" t="s">
        <v>10</v>
      </c>
      <c r="I1104" s="39" t="s">
        <v>1927</v>
      </c>
      <c r="J1104" s="33" t="s">
        <v>1929</v>
      </c>
      <c r="K1104" s="33">
        <v>30</v>
      </c>
      <c r="L1104" s="33">
        <v>150</v>
      </c>
      <c r="M1104" s="33">
        <v>180</v>
      </c>
      <c r="N1104" s="33" t="s">
        <v>1864</v>
      </c>
      <c r="O1104" s="30">
        <v>41656</v>
      </c>
      <c r="P1104" s="39" t="s">
        <v>14</v>
      </c>
      <c r="Q11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04" s="39">
        <f>IF(выгрузка__22[[#This Row],[Дата регистрации]]="",0,1)</f>
        <v>0</v>
      </c>
      <c r="S1104" s="39">
        <f>IF(ISNA(VLOOKUP(выгрузка__22[[#This Row],[ЛС дилера]],'дилеры участники'!A:A,1,0)),0,1)</f>
        <v>0</v>
      </c>
      <c r="T11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4" s="39">
        <f>IF(T1104=1,IF(выгрузка__22[[#This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4" s="39" t="s">
        <v>1894</v>
      </c>
      <c r="X11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4" s="48">
        <f>IF(выгрузка__22[[#This Row],[Дата блокировки]]&lt;&gt;"",1,0)</f>
        <v>1</v>
      </c>
    </row>
    <row r="1105" spans="1:25" x14ac:dyDescent="0.25">
      <c r="A1105" s="30">
        <v>41548.760555555556</v>
      </c>
      <c r="B1105" s="46">
        <v>910466</v>
      </c>
      <c r="C1105" s="33">
        <v>8550404</v>
      </c>
      <c r="D1105" s="30">
        <v>41540.673125000001</v>
      </c>
      <c r="E1105" s="33">
        <f>IF(выгрузка__22[[#This Row],[Дата активации]]&lt;&gt;"",MONTH(выгрузка__22[[#This Row],[Дата активации]]),0)</f>
        <v>9</v>
      </c>
      <c r="F1105" s="30">
        <v>41555.707812499997</v>
      </c>
      <c r="G1105" s="33">
        <v>64628</v>
      </c>
      <c r="H1105" s="33" t="s">
        <v>10</v>
      </c>
      <c r="I1105" s="39" t="s">
        <v>1927</v>
      </c>
      <c r="J1105" s="33" t="s">
        <v>1926</v>
      </c>
      <c r="K1105" s="33">
        <v>30</v>
      </c>
      <c r="L1105" s="33">
        <v>0</v>
      </c>
      <c r="M1105" s="33">
        <v>30</v>
      </c>
      <c r="N1105" s="33" t="s">
        <v>1864</v>
      </c>
      <c r="O1105" s="30">
        <v>41641</v>
      </c>
      <c r="P1105" s="39" t="s">
        <v>37</v>
      </c>
      <c r="Q11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05" s="39">
        <f>IF(выгрузка__22[[#This Row],[Дата регистрации]]="",0,1)</f>
        <v>1</v>
      </c>
      <c r="S1105" s="39">
        <f>IF(ISNA(VLOOKUP(выгрузка__22[[#This Row],[ЛС дилера]],'дилеры участники'!A:A,1,0)),0,1)</f>
        <v>0</v>
      </c>
      <c r="T11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5" s="39">
        <f>IF(T1105=1,IF(выгрузка__22[[#This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5" s="39" t="s">
        <v>1895</v>
      </c>
      <c r="X11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5" s="48">
        <f>IF(выгрузка__22[[#This Row],[Дата блокировки]]&lt;&gt;"",1,0)</f>
        <v>1</v>
      </c>
    </row>
    <row r="1106" spans="1:25" x14ac:dyDescent="0.25">
      <c r="A1106" s="30">
        <v>41548.755381944444</v>
      </c>
      <c r="B1106" s="46">
        <v>910466</v>
      </c>
      <c r="C1106" s="33">
        <v>8550404</v>
      </c>
      <c r="D1106" s="30">
        <v>41540.671493055554</v>
      </c>
      <c r="E1106" s="33">
        <f>IF(выгрузка__22[[#This Row],[Дата активации]]&lt;&gt;"",MONTH(выгрузка__22[[#This Row],[Дата активации]]),0)</f>
        <v>9</v>
      </c>
      <c r="F1106" s="30">
        <v>41555.708460648151</v>
      </c>
      <c r="G1106" s="33">
        <v>64628</v>
      </c>
      <c r="H1106" s="33" t="s">
        <v>10</v>
      </c>
      <c r="I1106" s="39" t="s">
        <v>1927</v>
      </c>
      <c r="J1106" s="33" t="s">
        <v>1926</v>
      </c>
      <c r="K1106" s="33">
        <v>30</v>
      </c>
      <c r="L1106" s="33">
        <v>0</v>
      </c>
      <c r="M1106" s="33">
        <v>30</v>
      </c>
      <c r="N1106" s="33" t="s">
        <v>1864</v>
      </c>
      <c r="O1106" s="30">
        <v>41641</v>
      </c>
      <c r="P1106" s="39" t="s">
        <v>37</v>
      </c>
      <c r="Q11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06" s="39">
        <f>IF(выгрузка__22[[#This Row],[Дата регистрации]]="",0,1)</f>
        <v>1</v>
      </c>
      <c r="S1106" s="39">
        <f>IF(ISNA(VLOOKUP(выгрузка__22[[#This Row],[ЛС дилера]],'дилеры участники'!A:A,1,0)),0,1)</f>
        <v>0</v>
      </c>
      <c r="T11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6" s="39">
        <f>IF(T1106=1,IF(выгрузка__22[[#This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6" s="39" t="s">
        <v>1895</v>
      </c>
      <c r="X11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6" s="48">
        <f>IF(выгрузка__22[[#This Row],[Дата блокировки]]&lt;&gt;"",1,0)</f>
        <v>1</v>
      </c>
    </row>
    <row r="1107" spans="1:25" x14ac:dyDescent="0.25">
      <c r="A1107" s="30">
        <v>41561.875949074078</v>
      </c>
      <c r="B1107" s="46">
        <v>985210</v>
      </c>
      <c r="C1107" s="33">
        <v>8503664</v>
      </c>
      <c r="D1107" s="30">
        <v>41548.550196759257</v>
      </c>
      <c r="E1107" s="33">
        <f>IF(выгрузка__22[[#This Row],[Дата активации]]&lt;&gt;"",MONTH(выгрузка__22[[#This Row],[Дата активации]]),0)</f>
        <v>10</v>
      </c>
      <c r="F1107" s="30">
        <v>41555.892187500001</v>
      </c>
      <c r="G1107" s="33">
        <v>64626</v>
      </c>
      <c r="H1107" s="33" t="s">
        <v>10</v>
      </c>
      <c r="I1107" s="39" t="s">
        <v>1927</v>
      </c>
      <c r="J1107" s="33" t="s">
        <v>1925</v>
      </c>
      <c r="K1107" s="33">
        <v>20</v>
      </c>
      <c r="L1107" s="33">
        <v>1709.8</v>
      </c>
      <c r="M1107" s="33">
        <v>1729.8</v>
      </c>
      <c r="N1107" s="33" t="s">
        <v>1864</v>
      </c>
      <c r="O1107" s="30">
        <v>41649</v>
      </c>
      <c r="P1107" s="39" t="s">
        <v>19</v>
      </c>
      <c r="Q11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07" s="39">
        <f>IF(выгрузка__22[[#This Row],[Дата регистрации]]="",0,1)</f>
        <v>1</v>
      </c>
      <c r="S1107" s="39">
        <f>IF(ISNA(VLOOKUP(выгрузка__22[[#This Row],[ЛС дилера]],'дилеры участники'!A:A,1,0)),0,1)</f>
        <v>0</v>
      </c>
      <c r="T11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7" s="39">
        <f>IF(T1107=1,IF(выгрузка__22[[#This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07" s="39" t="s">
        <v>1891</v>
      </c>
      <c r="X11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7" s="48">
        <f>IF(выгрузка__22[[#This Row],[Дата блокировки]]&lt;&gt;"",1,0)</f>
        <v>1</v>
      </c>
    </row>
    <row r="1108" spans="1:25" x14ac:dyDescent="0.25">
      <c r="A1108" s="30">
        <v>41557.619074074071</v>
      </c>
      <c r="B1108" s="46">
        <v>916361</v>
      </c>
      <c r="C1108" s="33">
        <v>8502662</v>
      </c>
      <c r="D1108" s="30">
        <v>41551.329618055555</v>
      </c>
      <c r="E1108" s="33">
        <f>IF(выгрузка__22[[#This Row],[Дата активации]]&lt;&gt;"",MONTH(выгрузка__22[[#This Row],[Дата активации]]),0)</f>
        <v>10</v>
      </c>
      <c r="F1108" s="30">
        <v>41560.429664351854</v>
      </c>
      <c r="G1108" s="33">
        <v>79956</v>
      </c>
      <c r="H1108" s="33" t="s">
        <v>10</v>
      </c>
      <c r="I1108" s="39" t="s">
        <v>1927</v>
      </c>
      <c r="J1108" s="33" t="s">
        <v>1928</v>
      </c>
      <c r="K1108" s="33">
        <v>30</v>
      </c>
      <c r="L1108" s="33">
        <v>0</v>
      </c>
      <c r="M1108" s="33">
        <v>30</v>
      </c>
      <c r="N1108" s="33" t="s">
        <v>1864</v>
      </c>
      <c r="O1108" s="30">
        <v>41652</v>
      </c>
      <c r="P1108" s="39" t="s">
        <v>1882</v>
      </c>
      <c r="Q11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08" s="39">
        <f>IF(выгрузка__22[[#This Row],[Дата регистрации]]="",0,1)</f>
        <v>1</v>
      </c>
      <c r="S1108" s="39">
        <f>IF(ISNA(VLOOKUP(выгрузка__22[[#This Row],[ЛС дилера]],'дилеры участники'!A:A,1,0)),0,1)</f>
        <v>1</v>
      </c>
      <c r="T110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1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108" s="39">
        <f>IF(T1108=1,IF(выгрузка__22[[#This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8" s="39" t="s">
        <v>1896</v>
      </c>
      <c r="X11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8" s="48">
        <f>IF(выгрузка__22[[#This Row],[Дата блокировки]]&lt;&gt;"",1,0)</f>
        <v>1</v>
      </c>
    </row>
    <row r="1109" spans="1:25" x14ac:dyDescent="0.25">
      <c r="A1109" s="30">
        <v>41562.621967592589</v>
      </c>
      <c r="B1109" s="46">
        <v>916940</v>
      </c>
      <c r="C1109" s="33">
        <v>8550443</v>
      </c>
      <c r="D1109" s="30">
        <v>41555.811782407407</v>
      </c>
      <c r="E1109" s="33">
        <f>IF(выгрузка__22[[#This Row],[Дата активации]]&lt;&gt;"",MONTH(выгрузка__22[[#This Row],[Дата активации]]),0)</f>
        <v>10</v>
      </c>
      <c r="F1109" s="30">
        <v>41560.867106481484</v>
      </c>
      <c r="G1109" s="33">
        <v>64626</v>
      </c>
      <c r="H1109" s="33" t="s">
        <v>10</v>
      </c>
      <c r="I1109" s="39" t="s">
        <v>1927</v>
      </c>
      <c r="J1109" s="33" t="s">
        <v>1926</v>
      </c>
      <c r="K1109" s="33">
        <v>30</v>
      </c>
      <c r="L1109" s="33">
        <v>0</v>
      </c>
      <c r="M1109" s="33">
        <v>30</v>
      </c>
      <c r="N1109" s="33" t="s">
        <v>1864</v>
      </c>
      <c r="O1109" s="30">
        <v>41657</v>
      </c>
      <c r="P1109" s="39" t="s">
        <v>37</v>
      </c>
      <c r="Q11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09" s="39">
        <f>IF(выгрузка__22[[#This Row],[Дата регистрации]]="",0,1)</f>
        <v>1</v>
      </c>
      <c r="S1109" s="39">
        <f>IF(ISNA(VLOOKUP(выгрузка__22[[#This Row],[ЛС дилера]],'дилеры участники'!A:A,1,0)),0,1)</f>
        <v>0</v>
      </c>
      <c r="T11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09" s="39">
        <f>IF(T1109=1,IF(выгрузка__22[[#This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09" s="39" t="s">
        <v>1895</v>
      </c>
      <c r="X11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09" s="48">
        <f>IF(выгрузка__22[[#This Row],[Дата блокировки]]&lt;&gt;"",1,0)</f>
        <v>1</v>
      </c>
    </row>
    <row r="1110" spans="1:25" x14ac:dyDescent="0.25">
      <c r="A1110" s="30">
        <v>41560.89912037037</v>
      </c>
      <c r="B1110" s="46">
        <v>916527</v>
      </c>
      <c r="C1110" s="33">
        <v>1756102</v>
      </c>
      <c r="D1110" s="30">
        <v>41553.692465277774</v>
      </c>
      <c r="E1110" s="33">
        <f>IF(выгрузка__22[[#This Row],[Дата активации]]&lt;&gt;"",MONTH(выгрузка__22[[#This Row],[Дата активации]]),0)</f>
        <v>10</v>
      </c>
      <c r="F1110" s="30"/>
      <c r="G1110" s="33">
        <v>64626</v>
      </c>
      <c r="H1110" s="33" t="s">
        <v>10</v>
      </c>
      <c r="I1110" s="39" t="s">
        <v>1927</v>
      </c>
      <c r="J1110" s="33" t="s">
        <v>1931</v>
      </c>
      <c r="K1110" s="33">
        <v>30</v>
      </c>
      <c r="L1110" s="33">
        <v>0</v>
      </c>
      <c r="M1110" s="33">
        <v>30</v>
      </c>
      <c r="N1110" s="33" t="s">
        <v>1864</v>
      </c>
      <c r="O1110" s="30">
        <v>41655</v>
      </c>
      <c r="P1110" s="39" t="s">
        <v>30</v>
      </c>
      <c r="Q11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0" s="39">
        <f>IF(выгрузка__22[[#This Row],[Дата регистрации]]="",0,1)</f>
        <v>0</v>
      </c>
      <c r="S1110" s="39">
        <f>IF(ISNA(VLOOKUP(выгрузка__22[[#This Row],[ЛС дилера]],'дилеры участники'!A:A,1,0)),0,1)</f>
        <v>0</v>
      </c>
      <c r="T11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0" s="39">
        <f>IF(T1110=1,IF(выгрузка__22[[#This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10" s="39" t="s">
        <v>1892</v>
      </c>
      <c r="X11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0" s="48">
        <f>IF(выгрузка__22[[#This Row],[Дата блокировки]]&lt;&gt;"",1,0)</f>
        <v>1</v>
      </c>
    </row>
    <row r="1111" spans="1:25" x14ac:dyDescent="0.25">
      <c r="A1111" s="30">
        <v>41548.715127314812</v>
      </c>
      <c r="B1111" s="46">
        <v>985503</v>
      </c>
      <c r="C1111" s="33">
        <v>8503686</v>
      </c>
      <c r="D1111" s="30">
        <v>41540.627314814818</v>
      </c>
      <c r="E1111" s="33">
        <f>IF(выгрузка__22[[#This Row],[Дата активации]]&lt;&gt;"",MONTH(выгрузка__22[[#This Row],[Дата активации]]),0)</f>
        <v>9</v>
      </c>
      <c r="F1111" s="30">
        <v>41555.676678240743</v>
      </c>
      <c r="G1111" s="33">
        <v>64628</v>
      </c>
      <c r="H1111" s="33" t="s">
        <v>10</v>
      </c>
      <c r="I1111" s="39" t="s">
        <v>1927</v>
      </c>
      <c r="J1111" s="33" t="s">
        <v>1930</v>
      </c>
      <c r="K1111" s="33">
        <v>30</v>
      </c>
      <c r="L1111" s="33">
        <v>0</v>
      </c>
      <c r="M1111" s="33">
        <v>30</v>
      </c>
      <c r="N1111" s="33" t="s">
        <v>1864</v>
      </c>
      <c r="O1111" s="30">
        <v>41642</v>
      </c>
      <c r="P1111" s="39" t="s">
        <v>40</v>
      </c>
      <c r="Q11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1" s="39">
        <f>IF(выгрузка__22[[#This Row],[Дата регистрации]]="",0,1)</f>
        <v>1</v>
      </c>
      <c r="S1111" s="39">
        <f>IF(ISNA(VLOOKUP(выгрузка__22[[#This Row],[ЛС дилера]],'дилеры участники'!A:A,1,0)),0,1)</f>
        <v>0</v>
      </c>
      <c r="T11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1" s="39">
        <f>IF(T1111=1,IF(выгрузка__22[[#This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11" s="39" t="s">
        <v>1893</v>
      </c>
      <c r="X11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1" s="48">
        <f>IF(выгрузка__22[[#This Row],[Дата блокировки]]&lt;&gt;"",1,0)</f>
        <v>1</v>
      </c>
    </row>
    <row r="1112" spans="1:25" x14ac:dyDescent="0.25">
      <c r="A1112" s="30">
        <v>41550.887789351851</v>
      </c>
      <c r="B1112" s="46">
        <v>985451</v>
      </c>
      <c r="C1112" s="33">
        <v>8500152</v>
      </c>
      <c r="D1112" s="30">
        <v>41545.603564814817</v>
      </c>
      <c r="E1112" s="33">
        <f>IF(выгрузка__22[[#This Row],[Дата активации]]&lt;&gt;"",MONTH(выгрузка__22[[#This Row],[Дата активации]]),0)</f>
        <v>9</v>
      </c>
      <c r="F1112" s="30"/>
      <c r="G1112" s="33">
        <v>64616</v>
      </c>
      <c r="H1112" s="33" t="s">
        <v>10</v>
      </c>
      <c r="I1112" s="39" t="s">
        <v>1924</v>
      </c>
      <c r="J1112" s="33" t="s">
        <v>1931</v>
      </c>
      <c r="K1112" s="33">
        <v>30</v>
      </c>
      <c r="L1112" s="33">
        <v>1400</v>
      </c>
      <c r="M1112" s="33">
        <v>1430</v>
      </c>
      <c r="N1112" s="33" t="s">
        <v>1864</v>
      </c>
      <c r="O1112" s="30">
        <v>41647</v>
      </c>
      <c r="P1112" s="39" t="s">
        <v>30</v>
      </c>
      <c r="Q11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2" s="39">
        <f>IF(выгрузка__22[[#This Row],[Дата регистрации]]="",0,1)</f>
        <v>0</v>
      </c>
      <c r="S1112" s="39">
        <f>IF(ISNA(VLOOKUP(выгрузка__22[[#This Row],[ЛС дилера]],'дилеры участники'!A:A,1,0)),0,1)</f>
        <v>1</v>
      </c>
      <c r="T11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2" s="39">
        <f>IF(T1112=1,IF(выгрузка__22[[#This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12" s="39" t="s">
        <v>1892</v>
      </c>
      <c r="X11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2" s="48">
        <f>IF(выгрузка__22[[#This Row],[Дата блокировки]]&lt;&gt;"",1,0)</f>
        <v>1</v>
      </c>
    </row>
    <row r="1113" spans="1:25" x14ac:dyDescent="0.25">
      <c r="A1113" s="30">
        <v>41550.887442129628</v>
      </c>
      <c r="B1113" s="46">
        <v>985451</v>
      </c>
      <c r="C1113" s="33">
        <v>8500152</v>
      </c>
      <c r="D1113" s="30">
        <v>41545.579201388886</v>
      </c>
      <c r="E1113" s="33">
        <f>IF(выгрузка__22[[#This Row],[Дата активации]]&lt;&gt;"",MONTH(выгрузка__22[[#This Row],[Дата активации]]),0)</f>
        <v>9</v>
      </c>
      <c r="F1113" s="30"/>
      <c r="G1113" s="33">
        <v>64616</v>
      </c>
      <c r="H1113" s="33" t="s">
        <v>10</v>
      </c>
      <c r="I1113" s="39" t="s">
        <v>1924</v>
      </c>
      <c r="J1113" s="33" t="s">
        <v>1931</v>
      </c>
      <c r="K1113" s="33">
        <v>30</v>
      </c>
      <c r="L1113" s="33">
        <v>440</v>
      </c>
      <c r="M1113" s="33">
        <v>470</v>
      </c>
      <c r="N1113" s="33" t="s">
        <v>1864</v>
      </c>
      <c r="O1113" s="30">
        <v>41647</v>
      </c>
      <c r="P1113" s="39" t="s">
        <v>30</v>
      </c>
      <c r="Q11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3" s="39">
        <f>IF(выгрузка__22[[#This Row],[Дата регистрации]]="",0,1)</f>
        <v>0</v>
      </c>
      <c r="S1113" s="39">
        <f>IF(ISNA(VLOOKUP(выгрузка__22[[#This Row],[ЛС дилера]],'дилеры участники'!A:A,1,0)),0,1)</f>
        <v>1</v>
      </c>
      <c r="T11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3" s="39">
        <f>IF(T1113=1,IF(выгрузка__22[[#This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13" s="39" t="s">
        <v>1892</v>
      </c>
      <c r="X11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3" s="48">
        <f>IF(выгрузка__22[[#This Row],[Дата блокировки]]&lt;&gt;"",1,0)</f>
        <v>1</v>
      </c>
    </row>
    <row r="1114" spans="1:25" x14ac:dyDescent="0.25">
      <c r="A1114" s="30">
        <v>41548.493495370371</v>
      </c>
      <c r="B1114" s="46">
        <v>910466</v>
      </c>
      <c r="C1114" s="33">
        <v>8500716</v>
      </c>
      <c r="D1114" s="30">
        <v>41548.502222222225</v>
      </c>
      <c r="E1114" s="33">
        <f>IF(выгрузка__22[[#This Row],[Дата активации]]&lt;&gt;"",MONTH(выгрузка__22[[#This Row],[Дата активации]]),0)</f>
        <v>10</v>
      </c>
      <c r="F1114" s="30">
        <v>41558.001504629632</v>
      </c>
      <c r="G1114" s="33">
        <v>79956</v>
      </c>
      <c r="H1114" s="33" t="s">
        <v>10</v>
      </c>
      <c r="I1114" s="39" t="s">
        <v>1924</v>
      </c>
      <c r="J1114" s="33" t="s">
        <v>1925</v>
      </c>
      <c r="K1114" s="33">
        <v>30</v>
      </c>
      <c r="L1114" s="33">
        <v>200</v>
      </c>
      <c r="M1114" s="33">
        <v>230</v>
      </c>
      <c r="N1114" s="33" t="s">
        <v>1864</v>
      </c>
      <c r="O1114" s="30">
        <v>41650</v>
      </c>
      <c r="P1114" s="39" t="s">
        <v>19</v>
      </c>
      <c r="Q11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4" s="39">
        <f>IF(выгрузка__22[[#This Row],[Дата регистрации]]="",0,1)</f>
        <v>1</v>
      </c>
      <c r="S1114" s="39">
        <f>IF(ISNA(VLOOKUP(выгрузка__22[[#This Row],[ЛС дилера]],'дилеры участники'!A:A,1,0)),0,1)</f>
        <v>1</v>
      </c>
      <c r="T11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4" s="39">
        <f>IF(T1114=1,IF(выгрузка__22[[#This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14" s="39" t="s">
        <v>1891</v>
      </c>
      <c r="X11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4" s="48">
        <f>IF(выгрузка__22[[#This Row],[Дата блокировки]]&lt;&gt;"",1,0)</f>
        <v>1</v>
      </c>
    </row>
    <row r="1115" spans="1:25" x14ac:dyDescent="0.25">
      <c r="A1115" s="30">
        <v>41557.620196759257</v>
      </c>
      <c r="B1115" s="46">
        <v>916361</v>
      </c>
      <c r="C1115" s="33">
        <v>8502662</v>
      </c>
      <c r="D1115" s="30">
        <v>41550.403749999998</v>
      </c>
      <c r="E1115" s="33">
        <f>IF(выгрузка__22[[#This Row],[Дата активации]]&lt;&gt;"",MONTH(выгрузка__22[[#This Row],[Дата активации]]),0)</f>
        <v>10</v>
      </c>
      <c r="F1115" s="30">
        <v>41560.430104166669</v>
      </c>
      <c r="G1115" s="33">
        <v>79956</v>
      </c>
      <c r="H1115" s="33" t="s">
        <v>10</v>
      </c>
      <c r="I1115" s="39" t="s">
        <v>1927</v>
      </c>
      <c r="J1115" s="33" t="s">
        <v>1928</v>
      </c>
      <c r="K1115" s="33">
        <v>30</v>
      </c>
      <c r="L1115" s="33">
        <v>0</v>
      </c>
      <c r="M1115" s="33">
        <v>30</v>
      </c>
      <c r="N1115" s="33" t="s">
        <v>1864</v>
      </c>
      <c r="O1115" s="30">
        <v>41652</v>
      </c>
      <c r="P1115" s="39" t="s">
        <v>1882</v>
      </c>
      <c r="Q11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5" s="39">
        <f>IF(выгрузка__22[[#This Row],[Дата регистрации]]="",0,1)</f>
        <v>1</v>
      </c>
      <c r="S1115" s="39">
        <f>IF(ISNA(VLOOKUP(выгрузка__22[[#This Row],[ЛС дилера]],'дилеры участники'!A:A,1,0)),0,1)</f>
        <v>1</v>
      </c>
      <c r="T111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1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115" s="39">
        <f>IF(T1115=1,IF(выгрузка__22[[#This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15" s="39" t="s">
        <v>1896</v>
      </c>
      <c r="X11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5" s="48">
        <f>IF(выгрузка__22[[#This Row],[Дата блокировки]]&lt;&gt;"",1,0)</f>
        <v>1</v>
      </c>
    </row>
    <row r="1116" spans="1:25" x14ac:dyDescent="0.25">
      <c r="A1116" s="30">
        <v>41548.709490740737</v>
      </c>
      <c r="B1116" s="46">
        <v>985503</v>
      </c>
      <c r="C1116" s="33">
        <v>8503686</v>
      </c>
      <c r="D1116" s="30">
        <v>41539.8205787037</v>
      </c>
      <c r="E1116" s="33">
        <f>IF(выгрузка__22[[#This Row],[Дата активации]]&lt;&gt;"",MONTH(выгрузка__22[[#This Row],[Дата активации]]),0)</f>
        <v>9</v>
      </c>
      <c r="F1116" s="30">
        <v>41554.701122685183</v>
      </c>
      <c r="G1116" s="33">
        <v>64628</v>
      </c>
      <c r="H1116" s="33" t="s">
        <v>10</v>
      </c>
      <c r="I1116" s="39" t="s">
        <v>1927</v>
      </c>
      <c r="J1116" s="33" t="s">
        <v>1930</v>
      </c>
      <c r="K1116" s="33">
        <v>30</v>
      </c>
      <c r="L1116" s="33">
        <v>0</v>
      </c>
      <c r="M1116" s="33">
        <v>30</v>
      </c>
      <c r="N1116" s="33" t="s">
        <v>1864</v>
      </c>
      <c r="O1116" s="30">
        <v>41642</v>
      </c>
      <c r="P1116" s="39" t="s">
        <v>40</v>
      </c>
      <c r="Q11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6" s="39">
        <f>IF(выгрузка__22[[#This Row],[Дата регистрации]]="",0,1)</f>
        <v>1</v>
      </c>
      <c r="S1116" s="39">
        <f>IF(ISNA(VLOOKUP(выгрузка__22[[#This Row],[ЛС дилера]],'дилеры участники'!A:A,1,0)),0,1)</f>
        <v>0</v>
      </c>
      <c r="T11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6" s="39">
        <f>IF(T1116=1,IF(выгрузка__22[[#This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16" s="39" t="s">
        <v>1893</v>
      </c>
      <c r="X11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6" s="48">
        <f>IF(выгрузка__22[[#This Row],[Дата блокировки]]&lt;&gt;"",1,0)</f>
        <v>1</v>
      </c>
    </row>
    <row r="1117" spans="1:25" x14ac:dyDescent="0.25">
      <c r="A1117" s="30">
        <v>41548.709930555553</v>
      </c>
      <c r="B1117" s="46">
        <v>985503</v>
      </c>
      <c r="C1117" s="33">
        <v>8503686</v>
      </c>
      <c r="D1117" s="30">
        <v>41539.788263888891</v>
      </c>
      <c r="E1117" s="33">
        <f>IF(выгрузка__22[[#This Row],[Дата активации]]&lt;&gt;"",MONTH(выгрузка__22[[#This Row],[Дата активации]]),0)</f>
        <v>9</v>
      </c>
      <c r="F1117" s="30">
        <v>41554.653900462959</v>
      </c>
      <c r="G1117" s="33">
        <v>64628</v>
      </c>
      <c r="H1117" s="33" t="s">
        <v>10</v>
      </c>
      <c r="I1117" s="39" t="s">
        <v>1927</v>
      </c>
      <c r="J1117" s="33" t="s">
        <v>1930</v>
      </c>
      <c r="K1117" s="33">
        <v>30</v>
      </c>
      <c r="L1117" s="33">
        <v>0</v>
      </c>
      <c r="M1117" s="33">
        <v>30</v>
      </c>
      <c r="N1117" s="33" t="s">
        <v>1864</v>
      </c>
      <c r="O1117" s="30">
        <v>41642</v>
      </c>
      <c r="P1117" s="39" t="s">
        <v>40</v>
      </c>
      <c r="Q11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7" s="39">
        <f>IF(выгрузка__22[[#This Row],[Дата регистрации]]="",0,1)</f>
        <v>1</v>
      </c>
      <c r="S1117" s="39">
        <f>IF(ISNA(VLOOKUP(выгрузка__22[[#This Row],[ЛС дилера]],'дилеры участники'!A:A,1,0)),0,1)</f>
        <v>0</v>
      </c>
      <c r="T11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7" s="39">
        <f>IF(T1117=1,IF(выгрузка__22[[#This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17" s="39" t="s">
        <v>1893</v>
      </c>
      <c r="X11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7" s="48">
        <f>IF(выгрузка__22[[#This Row],[Дата блокировки]]&lt;&gt;"",1,0)</f>
        <v>1</v>
      </c>
    </row>
    <row r="1118" spans="1:25" x14ac:dyDescent="0.25">
      <c r="A1118" s="30">
        <v>41562.510891203703</v>
      </c>
      <c r="B1118" s="46">
        <v>916513</v>
      </c>
      <c r="C1118" s="33">
        <v>1755633</v>
      </c>
      <c r="D1118" s="30">
        <v>41555.663217592592</v>
      </c>
      <c r="E1118" s="33">
        <f>IF(выгрузка__22[[#This Row],[Дата активации]]&lt;&gt;"",MONTH(выгрузка__22[[#This Row],[Дата активации]]),0)</f>
        <v>10</v>
      </c>
      <c r="F1118" s="30">
        <v>41560.842372685183</v>
      </c>
      <c r="G1118" s="33">
        <v>64626</v>
      </c>
      <c r="H1118" s="33" t="s">
        <v>10</v>
      </c>
      <c r="I1118" s="39" t="s">
        <v>1927</v>
      </c>
      <c r="J1118" s="33" t="s">
        <v>1930</v>
      </c>
      <c r="K1118" s="33">
        <v>30</v>
      </c>
      <c r="L1118" s="33">
        <v>700</v>
      </c>
      <c r="M1118" s="33">
        <v>730</v>
      </c>
      <c r="N1118" s="33" t="s">
        <v>1864</v>
      </c>
      <c r="O1118" s="30">
        <v>41658</v>
      </c>
      <c r="P1118" s="39" t="s">
        <v>40</v>
      </c>
      <c r="Q11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18" s="39">
        <f>IF(выгрузка__22[[#This Row],[Дата регистрации]]="",0,1)</f>
        <v>1</v>
      </c>
      <c r="S1118" s="39">
        <f>IF(ISNA(VLOOKUP(выгрузка__22[[#This Row],[ЛС дилера]],'дилеры участники'!A:A,1,0)),0,1)</f>
        <v>0</v>
      </c>
      <c r="T11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8" s="39">
        <f>IF(T1118=1,IF(выгрузка__22[[#This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118" s="39" t="s">
        <v>1893</v>
      </c>
      <c r="X11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8" s="48">
        <f>IF(выгрузка__22[[#This Row],[Дата блокировки]]&lt;&gt;"",1,0)</f>
        <v>1</v>
      </c>
    </row>
    <row r="1119" spans="1:25" x14ac:dyDescent="0.25">
      <c r="A1119" s="30">
        <v>41551.482210648152</v>
      </c>
      <c r="B1119" s="46">
        <v>910457</v>
      </c>
      <c r="C1119" s="33">
        <v>8564161</v>
      </c>
      <c r="D1119" s="30">
        <v>41551.498854166668</v>
      </c>
      <c r="E1119" s="33">
        <f>IF(выгрузка__22[[#This Row],[Дата активации]]&lt;&gt;"",MONTH(выгрузка__22[[#This Row],[Дата активации]]),0)</f>
        <v>10</v>
      </c>
      <c r="F1119" s="30">
        <v>41553.487604166665</v>
      </c>
      <c r="G1119" s="33">
        <v>79956</v>
      </c>
      <c r="H1119" s="33" t="s">
        <v>10</v>
      </c>
      <c r="I1119" s="39" t="s">
        <v>1924</v>
      </c>
      <c r="J1119" s="33" t="s">
        <v>1925</v>
      </c>
      <c r="K1119" s="33">
        <v>220</v>
      </c>
      <c r="L1119" s="33">
        <v>0</v>
      </c>
      <c r="M1119" s="33">
        <v>220</v>
      </c>
      <c r="N1119" s="33" t="s">
        <v>1864</v>
      </c>
      <c r="O1119" s="30">
        <v>41654</v>
      </c>
      <c r="P1119" s="39" t="s">
        <v>19</v>
      </c>
      <c r="Q11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19" s="39">
        <f>IF(выгрузка__22[[#This Row],[Дата регистрации]]="",0,1)</f>
        <v>1</v>
      </c>
      <c r="S1119" s="39">
        <f>IF(ISNA(VLOOKUP(выгрузка__22[[#This Row],[ЛС дилера]],'дилеры участники'!A:A,1,0)),0,1)</f>
        <v>1</v>
      </c>
      <c r="T11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19" s="39">
        <f>IF(T1119=1,IF(выгрузка__22[[#This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19" s="39" t="s">
        <v>1891</v>
      </c>
      <c r="X11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19" s="48">
        <f>IF(выгрузка__22[[#This Row],[Дата блокировки]]&lt;&gt;"",1,0)</f>
        <v>1</v>
      </c>
    </row>
    <row r="1120" spans="1:25" x14ac:dyDescent="0.25">
      <c r="A1120" s="30">
        <v>41550.484131944446</v>
      </c>
      <c r="B1120" s="46">
        <v>910485</v>
      </c>
      <c r="C1120" s="33">
        <v>8500860</v>
      </c>
      <c r="D1120" s="30">
        <v>41544.497615740744</v>
      </c>
      <c r="E1120" s="33">
        <f>IF(выгрузка__22[[#This Row],[Дата активации]]&lt;&gt;"",MONTH(выгрузка__22[[#This Row],[Дата активации]]),0)</f>
        <v>9</v>
      </c>
      <c r="F1120" s="30">
        <v>41553.530162037037</v>
      </c>
      <c r="G1120" s="33">
        <v>79956</v>
      </c>
      <c r="H1120" s="33" t="s">
        <v>10</v>
      </c>
      <c r="I1120" s="39" t="s">
        <v>1924</v>
      </c>
      <c r="J1120" s="33" t="s">
        <v>1925</v>
      </c>
      <c r="K1120" s="33">
        <v>30</v>
      </c>
      <c r="L1120" s="33">
        <v>200</v>
      </c>
      <c r="M1120" s="33">
        <v>230</v>
      </c>
      <c r="N1120" s="33" t="s">
        <v>1864</v>
      </c>
      <c r="O1120" s="30">
        <v>41647</v>
      </c>
      <c r="P1120" s="39" t="s">
        <v>19</v>
      </c>
      <c r="Q11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20" s="39">
        <f>IF(выгрузка__22[[#This Row],[Дата регистрации]]="",0,1)</f>
        <v>1</v>
      </c>
      <c r="S1120" s="39">
        <f>IF(ISNA(VLOOKUP(выгрузка__22[[#This Row],[ЛС дилера]],'дилеры участники'!A:A,1,0)),0,1)</f>
        <v>1</v>
      </c>
      <c r="T11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0" s="39">
        <f>IF(T1120=1,IF(выгрузка__22[[#This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20" s="39" t="s">
        <v>1891</v>
      </c>
      <c r="X11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0" s="48">
        <f>IF(выгрузка__22[[#This Row],[Дата блокировки]]&lt;&gt;"",1,0)</f>
        <v>1</v>
      </c>
    </row>
    <row r="1121" spans="1:25" x14ac:dyDescent="0.25">
      <c r="A1121" s="30">
        <v>41554.616805555554</v>
      </c>
      <c r="B1121" s="46">
        <v>910485</v>
      </c>
      <c r="C1121" s="33">
        <v>8500860</v>
      </c>
      <c r="D1121" s="30">
        <v>41544.497615740744</v>
      </c>
      <c r="E1121" s="33">
        <f>IF(выгрузка__22[[#This Row],[Дата активации]]&lt;&gt;"",MONTH(выгрузка__22[[#This Row],[Дата активации]]),0)</f>
        <v>9</v>
      </c>
      <c r="F1121" s="30">
        <v>41553.530162037037</v>
      </c>
      <c r="G1121" s="33">
        <v>79956</v>
      </c>
      <c r="H1121" s="33" t="s">
        <v>10</v>
      </c>
      <c r="I1121" s="39" t="s">
        <v>1927</v>
      </c>
      <c r="J1121" s="33" t="s">
        <v>1925</v>
      </c>
      <c r="K1121" s="33">
        <v>30</v>
      </c>
      <c r="L1121" s="33">
        <v>200</v>
      </c>
      <c r="M1121" s="33">
        <v>230</v>
      </c>
      <c r="N1121" s="33" t="s">
        <v>1864</v>
      </c>
      <c r="O1121" s="30">
        <v>41647</v>
      </c>
      <c r="P1121" s="39" t="s">
        <v>19</v>
      </c>
      <c r="Q11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21" s="39">
        <f>IF(выгрузка__22[[#This Row],[Дата регистрации]]="",0,1)</f>
        <v>1</v>
      </c>
      <c r="S1121" s="39">
        <f>IF(ISNA(VLOOKUP(выгрузка__22[[#This Row],[ЛС дилера]],'дилеры участники'!A:A,1,0)),0,1)</f>
        <v>1</v>
      </c>
      <c r="T11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1" s="39">
        <f>IF(T1121=1,IF(выгрузка__22[[#This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21" s="39" t="s">
        <v>1891</v>
      </c>
      <c r="X11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1" s="48">
        <f>IF(выгрузка__22[[#This Row],[Дата блокировки]]&lt;&gt;"",1,0)</f>
        <v>1</v>
      </c>
    </row>
    <row r="1122" spans="1:25" x14ac:dyDescent="0.25">
      <c r="A1122" s="30">
        <v>41562.510798611111</v>
      </c>
      <c r="B1122" s="46">
        <v>916513</v>
      </c>
      <c r="C1122" s="33">
        <v>1755633</v>
      </c>
      <c r="D1122" s="30">
        <v>41554.804618055554</v>
      </c>
      <c r="E1122" s="33">
        <f>IF(выгрузка__22[[#This Row],[Дата активации]]&lt;&gt;"",MONTH(выгрузка__22[[#This Row],[Дата активации]]),0)</f>
        <v>10</v>
      </c>
      <c r="F1122" s="30">
        <v>41555.868495370371</v>
      </c>
      <c r="G1122" s="33">
        <v>64626</v>
      </c>
      <c r="H1122" s="33" t="s">
        <v>10</v>
      </c>
      <c r="I1122" s="39" t="s">
        <v>1927</v>
      </c>
      <c r="J1122" s="33" t="s">
        <v>1930</v>
      </c>
      <c r="K1122" s="33">
        <v>30</v>
      </c>
      <c r="L1122" s="33">
        <v>0</v>
      </c>
      <c r="M1122" s="33">
        <v>30</v>
      </c>
      <c r="N1122" s="33" t="s">
        <v>1864</v>
      </c>
      <c r="O1122" s="30">
        <v>41658</v>
      </c>
      <c r="P1122" s="39" t="s">
        <v>40</v>
      </c>
      <c r="Q11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22" s="39">
        <f>IF(выгрузка__22[[#This Row],[Дата регистрации]]="",0,1)</f>
        <v>1</v>
      </c>
      <c r="S1122" s="39">
        <f>IF(ISNA(VLOOKUP(выгрузка__22[[#This Row],[ЛС дилера]],'дилеры участники'!A:A,1,0)),0,1)</f>
        <v>0</v>
      </c>
      <c r="T11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2" s="39">
        <f>IF(T1122=1,IF(выгрузка__22[[#This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22" s="39" t="s">
        <v>1893</v>
      </c>
      <c r="X11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2" s="48">
        <f>IF(выгрузка__22[[#This Row],[Дата блокировки]]&lt;&gt;"",1,0)</f>
        <v>1</v>
      </c>
    </row>
    <row r="1123" spans="1:25" x14ac:dyDescent="0.25">
      <c r="A1123" s="30">
        <v>41557.768425925926</v>
      </c>
      <c r="B1123" s="46">
        <v>985358</v>
      </c>
      <c r="C1123" s="33">
        <v>8520666</v>
      </c>
      <c r="D1123" s="30">
        <v>41557.764317129629</v>
      </c>
      <c r="E1123" s="33">
        <f>IF(выгрузка__22[[#This Row],[Дата активации]]&lt;&gt;"",MONTH(выгрузка__22[[#This Row],[Дата активации]]),0)</f>
        <v>10</v>
      </c>
      <c r="F1123" s="30"/>
      <c r="G1123" s="33">
        <v>64616</v>
      </c>
      <c r="H1123" s="33" t="s">
        <v>10</v>
      </c>
      <c r="I1123" s="39" t="s">
        <v>1924</v>
      </c>
      <c r="J1123" s="33" t="s">
        <v>1925</v>
      </c>
      <c r="K1123" s="33">
        <v>30</v>
      </c>
      <c r="L1123" s="33">
        <v>237.5</v>
      </c>
      <c r="M1123" s="33">
        <v>267.5</v>
      </c>
      <c r="N1123" s="33" t="s">
        <v>1864</v>
      </c>
      <c r="O1123" s="30">
        <v>41662</v>
      </c>
      <c r="P1123" s="39" t="s">
        <v>19</v>
      </c>
      <c r="Q11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23" s="39">
        <f>IF(выгрузка__22[[#This Row],[Дата регистрации]]="",0,1)</f>
        <v>0</v>
      </c>
      <c r="S1123" s="39">
        <f>IF(ISNA(VLOOKUP(выгрузка__22[[#This Row],[ЛС дилера]],'дилеры участники'!A:A,1,0)),0,1)</f>
        <v>1</v>
      </c>
      <c r="T11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3" s="39">
        <f>IF(T1123=1,IF(выгрузка__22[[#This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23" s="39" t="s">
        <v>1891</v>
      </c>
      <c r="X11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3" s="48">
        <f>IF(выгрузка__22[[#This Row],[Дата блокировки]]&lt;&gt;"",1,0)</f>
        <v>1</v>
      </c>
    </row>
    <row r="1124" spans="1:25" x14ac:dyDescent="0.25">
      <c r="A1124" s="30">
        <v>41562.498402777775</v>
      </c>
      <c r="B1124" s="46">
        <v>985210</v>
      </c>
      <c r="C1124" s="33">
        <v>8500084</v>
      </c>
      <c r="D1124" s="30">
        <v>41550.577534722222</v>
      </c>
      <c r="E1124" s="33">
        <f>IF(выгрузка__22[[#This Row],[Дата активации]]&lt;&gt;"",MONTH(выгрузка__22[[#This Row],[Дата активации]]),0)</f>
        <v>10</v>
      </c>
      <c r="F1124" s="30">
        <v>41556.477523148147</v>
      </c>
      <c r="G1124" s="33">
        <v>64626</v>
      </c>
      <c r="H1124" s="33" t="s">
        <v>10</v>
      </c>
      <c r="I1124" s="39" t="s">
        <v>1927</v>
      </c>
      <c r="J1124" s="33" t="s">
        <v>1929</v>
      </c>
      <c r="K1124" s="33">
        <v>470</v>
      </c>
      <c r="L1124" s="33">
        <v>87.01</v>
      </c>
      <c r="M1124" s="33">
        <v>557.01</v>
      </c>
      <c r="N1124" s="33" t="s">
        <v>1864</v>
      </c>
      <c r="O1124" s="30">
        <v>41655</v>
      </c>
      <c r="P1124" s="39" t="s">
        <v>14</v>
      </c>
      <c r="Q11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24" s="39">
        <f>IF(выгрузка__22[[#This Row],[Дата регистрации]]="",0,1)</f>
        <v>1</v>
      </c>
      <c r="S1124" s="39">
        <f>IF(ISNA(VLOOKUP(выгрузка__22[[#This Row],[ЛС дилера]],'дилеры участники'!A:A,1,0)),0,1)</f>
        <v>0</v>
      </c>
      <c r="T11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4" s="39">
        <f>IF(T1124=1,IF(выгрузка__22[[#This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24" s="39" t="s">
        <v>1894</v>
      </c>
      <c r="X11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4" s="48">
        <f>IF(выгрузка__22[[#This Row],[Дата блокировки]]&lt;&gt;"",1,0)</f>
        <v>1</v>
      </c>
    </row>
    <row r="1125" spans="1:25" x14ac:dyDescent="0.25">
      <c r="A1125" s="30">
        <v>41561.731805555559</v>
      </c>
      <c r="B1125" s="46">
        <v>910473</v>
      </c>
      <c r="C1125" s="33">
        <v>8500805</v>
      </c>
      <c r="D1125" s="30">
        <v>41550.530393518522</v>
      </c>
      <c r="E1125" s="33">
        <f>IF(выгрузка__22[[#This Row],[Дата активации]]&lt;&gt;"",MONTH(выгрузка__22[[#This Row],[Дата активации]]),0)</f>
        <v>10</v>
      </c>
      <c r="F1125" s="30">
        <v>41558.954351851855</v>
      </c>
      <c r="G1125" s="33">
        <v>79956</v>
      </c>
      <c r="H1125" s="33" t="s">
        <v>10</v>
      </c>
      <c r="I1125" s="39" t="s">
        <v>1927</v>
      </c>
      <c r="J1125" s="33" t="s">
        <v>1925</v>
      </c>
      <c r="K1125" s="33">
        <v>30</v>
      </c>
      <c r="L1125" s="33">
        <v>150</v>
      </c>
      <c r="M1125" s="33">
        <v>180</v>
      </c>
      <c r="N1125" s="33" t="s">
        <v>1864</v>
      </c>
      <c r="O1125" s="30">
        <v>41655</v>
      </c>
      <c r="P1125" s="39" t="s">
        <v>19</v>
      </c>
      <c r="Q11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25" s="39">
        <f>IF(выгрузка__22[[#This Row],[Дата регистрации]]="",0,1)</f>
        <v>1</v>
      </c>
      <c r="S1125" s="39">
        <f>IF(ISNA(VLOOKUP(выгрузка__22[[#This Row],[ЛС дилера]],'дилеры участники'!A:A,1,0)),0,1)</f>
        <v>1</v>
      </c>
      <c r="T11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5" s="39">
        <f>IF(T1125=1,IF(выгрузка__22[[#This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25" s="39" t="s">
        <v>1891</v>
      </c>
      <c r="X11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5" s="48">
        <f>IF(выгрузка__22[[#This Row],[Дата блокировки]]&lt;&gt;"",1,0)</f>
        <v>1</v>
      </c>
    </row>
    <row r="1126" spans="1:25" x14ac:dyDescent="0.25">
      <c r="A1126" s="30">
        <v>41562.514409722222</v>
      </c>
      <c r="B1126" s="46">
        <v>916929</v>
      </c>
      <c r="C1126" s="33">
        <v>1755834</v>
      </c>
      <c r="D1126" s="30">
        <v>41556.384282407409</v>
      </c>
      <c r="E1126" s="33">
        <f>IF(выгрузка__22[[#This Row],[Дата активации]]&lt;&gt;"",MONTH(выгрузка__22[[#This Row],[Дата активации]]),0)</f>
        <v>10</v>
      </c>
      <c r="F1126" s="30">
        <v>41560.842835648145</v>
      </c>
      <c r="G1126" s="33">
        <v>64626</v>
      </c>
      <c r="H1126" s="33" t="s">
        <v>10</v>
      </c>
      <c r="I1126" s="39" t="s">
        <v>1924</v>
      </c>
      <c r="J1126" s="33" t="s">
        <v>1930</v>
      </c>
      <c r="K1126" s="33">
        <v>30</v>
      </c>
      <c r="L1126" s="33">
        <v>0</v>
      </c>
      <c r="M1126" s="33">
        <v>30</v>
      </c>
      <c r="N1126" s="33" t="s">
        <v>1864</v>
      </c>
      <c r="O1126" s="30">
        <v>41661</v>
      </c>
      <c r="P1126" s="39" t="s">
        <v>40</v>
      </c>
      <c r="Q11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26" s="39">
        <f>IF(выгрузка__22[[#This Row],[Дата регистрации]]="",0,1)</f>
        <v>1</v>
      </c>
      <c r="S1126" s="39">
        <f>IF(ISNA(VLOOKUP(выгрузка__22[[#This Row],[ЛС дилера]],'дилеры участники'!A:A,1,0)),0,1)</f>
        <v>0</v>
      </c>
      <c r="T11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6" s="39">
        <f>IF(T1126=1,IF(выгрузка__22[[#This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26" s="39" t="s">
        <v>1893</v>
      </c>
      <c r="X11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6" s="48">
        <f>IF(выгрузка__22[[#This Row],[Дата блокировки]]&lt;&gt;"",1,0)</f>
        <v>1</v>
      </c>
    </row>
    <row r="1127" spans="1:25" x14ac:dyDescent="0.25">
      <c r="A1127" s="30">
        <v>41561.415694444448</v>
      </c>
      <c r="B1127" s="46">
        <v>916636</v>
      </c>
      <c r="C1127" s="33">
        <v>8502958</v>
      </c>
      <c r="D1127" s="30">
        <v>41559.796053240738</v>
      </c>
      <c r="E1127" s="33">
        <f>IF(выгрузка__22[[#This Row],[Дата активации]]&lt;&gt;"",MONTH(выгрузка__22[[#This Row],[Дата активации]]),0)</f>
        <v>10</v>
      </c>
      <c r="F1127" s="30">
        <v>41561.890208333331</v>
      </c>
      <c r="G1127" s="33">
        <v>64616</v>
      </c>
      <c r="H1127" s="33" t="s">
        <v>10</v>
      </c>
      <c r="I1127" s="39" t="s">
        <v>1924</v>
      </c>
      <c r="J1127" s="33" t="s">
        <v>1926</v>
      </c>
      <c r="K1127" s="33">
        <v>30</v>
      </c>
      <c r="L1127" s="33">
        <v>0</v>
      </c>
      <c r="M1127" s="33">
        <v>30</v>
      </c>
      <c r="N1127" s="33" t="s">
        <v>1864</v>
      </c>
      <c r="O1127" s="30">
        <v>41665</v>
      </c>
      <c r="P1127" s="39" t="s">
        <v>37</v>
      </c>
      <c r="Q11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27" s="39">
        <f>IF(выгрузка__22[[#This Row],[Дата регистрации]]="",0,1)</f>
        <v>1</v>
      </c>
      <c r="S1127" s="39">
        <f>IF(ISNA(VLOOKUP(выгрузка__22[[#This Row],[ЛС дилера]],'дилеры участники'!A:A,1,0)),0,1)</f>
        <v>1</v>
      </c>
      <c r="T11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7" s="39">
        <f>IF(T1127=1,IF(выгрузка__22[[#This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27" s="39" t="s">
        <v>1895</v>
      </c>
      <c r="X11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7" s="48">
        <f>IF(выгрузка__22[[#This Row],[Дата блокировки]]&lt;&gt;"",1,0)</f>
        <v>1</v>
      </c>
    </row>
    <row r="1128" spans="1:25" x14ac:dyDescent="0.25">
      <c r="A1128" s="30">
        <v>41560.431319444448</v>
      </c>
      <c r="B1128" s="46">
        <v>915100</v>
      </c>
      <c r="C1128" s="33">
        <v>1910317</v>
      </c>
      <c r="D1128" s="30">
        <v>41557.658402777779</v>
      </c>
      <c r="E1128" s="33">
        <f>IF(выгрузка__22[[#This Row],[Дата активации]]&lt;&gt;"",MONTH(выгрузка__22[[#This Row],[Дата активации]]),0)</f>
        <v>10</v>
      </c>
      <c r="F1128" s="30"/>
      <c r="G1128" s="33">
        <v>73902</v>
      </c>
      <c r="H1128" s="33" t="s">
        <v>10</v>
      </c>
      <c r="I1128" s="39" t="s">
        <v>1924</v>
      </c>
      <c r="J1128" s="33" t="s">
        <v>1930</v>
      </c>
      <c r="K1128" s="33">
        <v>1749</v>
      </c>
      <c r="L1128" s="33">
        <v>0</v>
      </c>
      <c r="M1128" s="33">
        <v>1749</v>
      </c>
      <c r="N1128" s="33" t="s">
        <v>1864</v>
      </c>
      <c r="O1128" s="30">
        <v>41664</v>
      </c>
      <c r="P1128" s="39" t="s">
        <v>40</v>
      </c>
      <c r="Q11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28" s="39">
        <f>IF(выгрузка__22[[#This Row],[Дата регистрации]]="",0,1)</f>
        <v>0</v>
      </c>
      <c r="S1128" s="39">
        <f>IF(ISNA(VLOOKUP(выгрузка__22[[#This Row],[ЛС дилера]],'дилеры участники'!A:A,1,0)),0,1)</f>
        <v>0</v>
      </c>
      <c r="T11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8" s="39">
        <f>IF(T1128=1,IF(выгрузка__22[[#This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128" s="39" t="s">
        <v>1893</v>
      </c>
      <c r="X11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8" s="48">
        <f>IF(выгрузка__22[[#This Row],[Дата блокировки]]&lt;&gt;"",1,0)</f>
        <v>1</v>
      </c>
    </row>
    <row r="1129" spans="1:25" x14ac:dyDescent="0.25">
      <c r="A1129" s="30">
        <v>41549.674178240741</v>
      </c>
      <c r="B1129" s="46">
        <v>915317</v>
      </c>
      <c r="C1129" s="33">
        <v>8503465</v>
      </c>
      <c r="D1129" s="30">
        <v>41549.63821759259</v>
      </c>
      <c r="E1129" s="33">
        <f>IF(выгрузка__22[[#This Row],[Дата активации]]&lt;&gt;"",MONTH(выгрузка__22[[#This Row],[Дата активации]]),0)</f>
        <v>10</v>
      </c>
      <c r="F1129" s="30">
        <v>41556.442615740743</v>
      </c>
      <c r="G1129" s="33">
        <v>73902</v>
      </c>
      <c r="H1129" s="33" t="s">
        <v>10</v>
      </c>
      <c r="I1129" s="39" t="s">
        <v>1924</v>
      </c>
      <c r="J1129" s="33" t="s">
        <v>1930</v>
      </c>
      <c r="K1129" s="33">
        <v>30</v>
      </c>
      <c r="L1129" s="33">
        <v>0</v>
      </c>
      <c r="M1129" s="33">
        <v>30</v>
      </c>
      <c r="N1129" s="33" t="s">
        <v>1864</v>
      </c>
      <c r="O1129" s="30">
        <v>41656</v>
      </c>
      <c r="P1129" s="39" t="s">
        <v>40</v>
      </c>
      <c r="Q11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29" s="39">
        <f>IF(выгрузка__22[[#This Row],[Дата регистрации]]="",0,1)</f>
        <v>1</v>
      </c>
      <c r="S1129" s="39">
        <f>IF(ISNA(VLOOKUP(выгрузка__22[[#This Row],[ЛС дилера]],'дилеры участники'!A:A,1,0)),0,1)</f>
        <v>0</v>
      </c>
      <c r="T11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29" s="39">
        <f>IF(T1129=1,IF(выгрузка__22[[#This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29" s="39" t="s">
        <v>1893</v>
      </c>
      <c r="X11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29" s="48">
        <f>IF(выгрузка__22[[#This Row],[Дата блокировки]]&lt;&gt;"",1,0)</f>
        <v>1</v>
      </c>
    </row>
    <row r="1130" spans="1:25" x14ac:dyDescent="0.25">
      <c r="A1130" s="30">
        <v>41548.777129629627</v>
      </c>
      <c r="B1130" s="46">
        <v>910488</v>
      </c>
      <c r="C1130" s="33">
        <v>8500084</v>
      </c>
      <c r="D1130" s="30">
        <v>41548.456736111111</v>
      </c>
      <c r="E1130" s="33">
        <f>IF(выгрузка__22[[#This Row],[Дата активации]]&lt;&gt;"",MONTH(выгрузка__22[[#This Row],[Дата активации]]),0)</f>
        <v>10</v>
      </c>
      <c r="F1130" s="30">
        <v>41548.776238425926</v>
      </c>
      <c r="G1130" s="33">
        <v>64626</v>
      </c>
      <c r="H1130" s="33" t="s">
        <v>10</v>
      </c>
      <c r="I1130" s="39" t="s">
        <v>1924</v>
      </c>
      <c r="J1130" s="33" t="s">
        <v>1929</v>
      </c>
      <c r="K1130" s="33">
        <v>470</v>
      </c>
      <c r="L1130" s="33">
        <v>0</v>
      </c>
      <c r="M1130" s="33">
        <v>470</v>
      </c>
      <c r="N1130" s="33" t="s">
        <v>1864</v>
      </c>
      <c r="O1130" s="30">
        <v>41655</v>
      </c>
      <c r="P1130" s="39" t="s">
        <v>14</v>
      </c>
      <c r="Q11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30" s="39">
        <f>IF(выгрузка__22[[#This Row],[Дата регистрации]]="",0,1)</f>
        <v>1</v>
      </c>
      <c r="S1130" s="39">
        <f>IF(ISNA(VLOOKUP(выгрузка__22[[#This Row],[ЛС дилера]],'дилеры участники'!A:A,1,0)),0,1)</f>
        <v>0</v>
      </c>
      <c r="T11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0" s="39">
        <f>IF(T1130=1,IF(выгрузка__22[[#This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30" s="39" t="s">
        <v>1894</v>
      </c>
      <c r="X11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0" s="48">
        <f>IF(выгрузка__22[[#This Row],[Дата блокировки]]&lt;&gt;"",1,0)</f>
        <v>1</v>
      </c>
    </row>
    <row r="1131" spans="1:25" x14ac:dyDescent="0.25">
      <c r="A1131" s="30">
        <v>41562.498506944445</v>
      </c>
      <c r="B1131" s="46">
        <v>985210</v>
      </c>
      <c r="C1131" s="33">
        <v>8500084</v>
      </c>
      <c r="D1131" s="30">
        <v>41548.456736111111</v>
      </c>
      <c r="E1131" s="33">
        <f>IF(выгрузка__22[[#This Row],[Дата активации]]&lt;&gt;"",MONTH(выгрузка__22[[#This Row],[Дата активации]]),0)</f>
        <v>10</v>
      </c>
      <c r="F1131" s="30">
        <v>41548.776238425926</v>
      </c>
      <c r="G1131" s="33">
        <v>64626</v>
      </c>
      <c r="H1131" s="33" t="s">
        <v>10</v>
      </c>
      <c r="I1131" s="39" t="s">
        <v>1927</v>
      </c>
      <c r="J1131" s="33" t="s">
        <v>1929</v>
      </c>
      <c r="K1131" s="33">
        <v>470</v>
      </c>
      <c r="L1131" s="33">
        <v>0</v>
      </c>
      <c r="M1131" s="33">
        <v>470</v>
      </c>
      <c r="N1131" s="33" t="s">
        <v>1864</v>
      </c>
      <c r="O1131" s="30">
        <v>41655</v>
      </c>
      <c r="P1131" s="39" t="s">
        <v>14</v>
      </c>
      <c r="Q11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31" s="39">
        <f>IF(выгрузка__22[[#This Row],[Дата регистрации]]="",0,1)</f>
        <v>1</v>
      </c>
      <c r="S1131" s="39">
        <f>IF(ISNA(VLOOKUP(выгрузка__22[[#This Row],[ЛС дилера]],'дилеры участники'!A:A,1,0)),0,1)</f>
        <v>0</v>
      </c>
      <c r="T11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1" s="39">
        <f>IF(T1131=1,IF(выгрузка__22[[#This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31" s="39" t="s">
        <v>1894</v>
      </c>
      <c r="X11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1" s="48">
        <f>IF(выгрузка__22[[#This Row],[Дата блокировки]]&lt;&gt;"",1,0)</f>
        <v>1</v>
      </c>
    </row>
    <row r="1132" spans="1:25" x14ac:dyDescent="0.25">
      <c r="A1132" s="30">
        <v>41548.886562500003</v>
      </c>
      <c r="B1132" s="46">
        <v>910487</v>
      </c>
      <c r="C1132" s="33">
        <v>8503672</v>
      </c>
      <c r="D1132" s="30">
        <v>41537.98541666667</v>
      </c>
      <c r="E1132" s="33">
        <f>IF(выгрузка__22[[#This Row],[Дата активации]]&lt;&gt;"",MONTH(выгрузка__22[[#This Row],[Дата активации]]),0)</f>
        <v>9</v>
      </c>
      <c r="F1132" s="30">
        <v>41540.506006944444</v>
      </c>
      <c r="G1132" s="33">
        <v>79956</v>
      </c>
      <c r="H1132" s="33" t="s">
        <v>10</v>
      </c>
      <c r="I1132" s="39" t="s">
        <v>1927</v>
      </c>
      <c r="J1132" s="33" t="s">
        <v>1931</v>
      </c>
      <c r="K1132" s="33">
        <v>220</v>
      </c>
      <c r="L1132" s="33">
        <v>0</v>
      </c>
      <c r="M1132" s="33">
        <v>220</v>
      </c>
      <c r="N1132" s="33" t="s">
        <v>1864</v>
      </c>
      <c r="O1132" s="30">
        <v>41645</v>
      </c>
      <c r="P1132" s="39" t="s">
        <v>30</v>
      </c>
      <c r="Q11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32" s="39">
        <f>IF(выгрузка__22[[#This Row],[Дата регистрации]]="",0,1)</f>
        <v>1</v>
      </c>
      <c r="S1132" s="39">
        <f>IF(ISNA(VLOOKUP(выгрузка__22[[#This Row],[ЛС дилера]],'дилеры участники'!A:A,1,0)),0,1)</f>
        <v>1</v>
      </c>
      <c r="T11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2" s="39">
        <f>IF(T1132=1,IF(выгрузка__22[[#This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32" s="39" t="s">
        <v>1892</v>
      </c>
      <c r="X11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2" s="48">
        <f>IF(выгрузка__22[[#This Row],[Дата блокировки]]&lt;&gt;"",1,0)</f>
        <v>1</v>
      </c>
    </row>
    <row r="1133" spans="1:25" x14ac:dyDescent="0.25">
      <c r="A1133" s="30">
        <v>41562.622071759259</v>
      </c>
      <c r="B1133" s="46">
        <v>916940</v>
      </c>
      <c r="C1133" s="33">
        <v>8550443</v>
      </c>
      <c r="D1133" s="30">
        <v>41549.785057870373</v>
      </c>
      <c r="E1133" s="33">
        <f>IF(выгрузка__22[[#This Row],[Дата активации]]&lt;&gt;"",MONTH(выгрузка__22[[#This Row],[Дата активации]]),0)</f>
        <v>10</v>
      </c>
      <c r="F1133" s="30">
        <v>41555.963634259257</v>
      </c>
      <c r="G1133" s="33">
        <v>64626</v>
      </c>
      <c r="H1133" s="33" t="s">
        <v>10</v>
      </c>
      <c r="I1133" s="39" t="s">
        <v>1927</v>
      </c>
      <c r="J1133" s="33" t="s">
        <v>1926</v>
      </c>
      <c r="K1133" s="33">
        <v>30</v>
      </c>
      <c r="L1133" s="33">
        <v>0</v>
      </c>
      <c r="M1133" s="33">
        <v>30</v>
      </c>
      <c r="N1133" s="33" t="s">
        <v>1864</v>
      </c>
      <c r="O1133" s="30">
        <v>41657</v>
      </c>
      <c r="P1133" s="39" t="s">
        <v>37</v>
      </c>
      <c r="Q11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33" s="39">
        <f>IF(выгрузка__22[[#This Row],[Дата регистрации]]="",0,1)</f>
        <v>1</v>
      </c>
      <c r="S1133" s="39">
        <f>IF(ISNA(VLOOKUP(выгрузка__22[[#This Row],[ЛС дилера]],'дилеры участники'!A:A,1,0)),0,1)</f>
        <v>0</v>
      </c>
      <c r="T11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3" s="39">
        <f>IF(T1133=1,IF(выгрузка__22[[#This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33" s="39" t="s">
        <v>1895</v>
      </c>
      <c r="X11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3" s="48">
        <f>IF(выгрузка__22[[#This Row],[Дата блокировки]]&lt;&gt;"",1,0)</f>
        <v>1</v>
      </c>
    </row>
    <row r="1134" spans="1:25" x14ac:dyDescent="0.25">
      <c r="A1134" s="30">
        <v>41562.511597222219</v>
      </c>
      <c r="B1134" s="46">
        <v>916513</v>
      </c>
      <c r="C1134" s="33">
        <v>1755649</v>
      </c>
      <c r="D1134" s="30">
        <v>41555.602222222224</v>
      </c>
      <c r="E1134" s="33">
        <f>IF(выгрузка__22[[#This Row],[Дата активации]]&lt;&gt;"",MONTH(выгрузка__22[[#This Row],[Дата активации]]),0)</f>
        <v>10</v>
      </c>
      <c r="F1134" s="30">
        <v>41560.842280092591</v>
      </c>
      <c r="G1134" s="33">
        <v>64626</v>
      </c>
      <c r="H1134" s="33" t="s">
        <v>10</v>
      </c>
      <c r="I1134" s="39" t="s">
        <v>1927</v>
      </c>
      <c r="J1134" s="33" t="s">
        <v>1928</v>
      </c>
      <c r="K1134" s="33">
        <v>30</v>
      </c>
      <c r="L1134" s="33">
        <v>0</v>
      </c>
      <c r="M1134" s="33">
        <v>30</v>
      </c>
      <c r="N1134" s="33" t="s">
        <v>1864</v>
      </c>
      <c r="O1134" s="30">
        <v>41663</v>
      </c>
      <c r="P1134" s="39" t="s">
        <v>1882</v>
      </c>
      <c r="Q11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34" s="39">
        <f>IF(выгрузка__22[[#This Row],[Дата регистрации]]="",0,1)</f>
        <v>1</v>
      </c>
      <c r="S1134" s="39">
        <f>IF(ISNA(VLOOKUP(выгрузка__22[[#This Row],[ЛС дилера]],'дилеры участники'!A:A,1,0)),0,1)</f>
        <v>0</v>
      </c>
      <c r="T113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1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134" s="39">
        <f>IF(T1134=1,IF(выгрузка__22[[#This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34" s="39" t="s">
        <v>1896</v>
      </c>
      <c r="X11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4" s="48">
        <f>IF(выгрузка__22[[#This Row],[Дата блокировки]]&lt;&gt;"",1,0)</f>
        <v>1</v>
      </c>
    </row>
    <row r="1135" spans="1:25" x14ac:dyDescent="0.25">
      <c r="A1135" s="30">
        <v>41593.620034722226</v>
      </c>
      <c r="B1135" s="46">
        <v>916940</v>
      </c>
      <c r="C1135" s="33">
        <v>8550428</v>
      </c>
      <c r="D1135" s="30">
        <v>41581.404143518521</v>
      </c>
      <c r="E1135" s="33">
        <f>IF(выгрузка__22[[#This Row],[Дата активации]]&lt;&gt;"",MONTH(выгрузка__22[[#This Row],[Дата активации]]),0)</f>
        <v>11</v>
      </c>
      <c r="F1135" s="30">
        <v>41587.433067129627</v>
      </c>
      <c r="G1135" s="33">
        <v>64626</v>
      </c>
      <c r="H1135" s="33" t="s">
        <v>10</v>
      </c>
      <c r="I1135" s="39" t="s">
        <v>1927</v>
      </c>
      <c r="J1135" s="33" t="s">
        <v>1926</v>
      </c>
      <c r="K1135" s="33">
        <v>30</v>
      </c>
      <c r="L1135" s="33">
        <v>0</v>
      </c>
      <c r="M1135" s="33">
        <v>30</v>
      </c>
      <c r="N1135" s="33" t="s">
        <v>1864</v>
      </c>
      <c r="O1135" s="30">
        <v>41689</v>
      </c>
      <c r="P1135" s="39" t="s">
        <v>37</v>
      </c>
      <c r="Q11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35" s="39">
        <f>IF(выгрузка__22[[#This Row],[Дата регистрации]]="",0,1)</f>
        <v>1</v>
      </c>
      <c r="S1135" s="39">
        <f>IF(ISNA(VLOOKUP(выгрузка__22[[#This Row],[ЛС дилера]],'дилеры участники'!A:A,1,0)),0,1)</f>
        <v>0</v>
      </c>
      <c r="T11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5" s="39">
        <f>IF(T1135=1,IF(выгрузка__22[[#This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35" s="39" t="s">
        <v>1895</v>
      </c>
      <c r="X11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5" s="48">
        <f>IF(выгрузка__22[[#This Row],[Дата блокировки]]&lt;&gt;"",1,0)</f>
        <v>1</v>
      </c>
    </row>
    <row r="1136" spans="1:25" x14ac:dyDescent="0.25">
      <c r="A1136" s="30">
        <v>41556.640381944446</v>
      </c>
      <c r="B1136" s="46">
        <v>910489</v>
      </c>
      <c r="C1136" s="33">
        <v>1972688</v>
      </c>
      <c r="D1136" s="30">
        <v>41551.91337962963</v>
      </c>
      <c r="E1136" s="33">
        <f>IF(выгрузка__22[[#This Row],[Дата активации]]&lt;&gt;"",MONTH(выгрузка__22[[#This Row],[Дата активации]]),0)</f>
        <v>10</v>
      </c>
      <c r="F1136" s="30">
        <v>41556.485092592593</v>
      </c>
      <c r="G1136" s="33">
        <v>64628</v>
      </c>
      <c r="H1136" s="33" t="s">
        <v>10</v>
      </c>
      <c r="I1136" s="39" t="s">
        <v>1924</v>
      </c>
      <c r="J1136" s="33" t="s">
        <v>1929</v>
      </c>
      <c r="K1136" s="33">
        <v>30</v>
      </c>
      <c r="L1136" s="33">
        <v>1800</v>
      </c>
      <c r="M1136" s="33">
        <v>1830</v>
      </c>
      <c r="N1136" s="33" t="s">
        <v>1864</v>
      </c>
      <c r="O1136" s="30">
        <v>41660</v>
      </c>
      <c r="P1136" s="39" t="s">
        <v>14</v>
      </c>
      <c r="Q11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36" s="39">
        <f>IF(выгрузка__22[[#This Row],[Дата регистрации]]="",0,1)</f>
        <v>1</v>
      </c>
      <c r="S1136" s="39">
        <f>IF(ISNA(VLOOKUP(выгрузка__22[[#This Row],[ЛС дилера]],'дилеры участники'!A:A,1,0)),0,1)</f>
        <v>0</v>
      </c>
      <c r="T11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6" s="39">
        <f>IF(T1136=1,IF(выгрузка__22[[#This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36" s="39" t="s">
        <v>1894</v>
      </c>
      <c r="X11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6" s="48">
        <f>IF(выгрузка__22[[#This Row],[Дата блокировки]]&lt;&gt;"",1,0)</f>
        <v>1</v>
      </c>
    </row>
    <row r="1137" spans="1:25" x14ac:dyDescent="0.25">
      <c r="A1137" s="30">
        <v>41556.747152777774</v>
      </c>
      <c r="B1137" s="46">
        <v>910485</v>
      </c>
      <c r="C1137" s="33">
        <v>8500783</v>
      </c>
      <c r="D1137" s="30">
        <v>41537.556527777779</v>
      </c>
      <c r="E1137" s="33">
        <f>IF(выгрузка__22[[#This Row],[Дата активации]]&lt;&gt;"",MONTH(выгрузка__22[[#This Row],[Дата активации]]),0)</f>
        <v>9</v>
      </c>
      <c r="F1137" s="30">
        <v>41548.440821759257</v>
      </c>
      <c r="G1137" s="33">
        <v>79956</v>
      </c>
      <c r="H1137" s="33" t="s">
        <v>10</v>
      </c>
      <c r="I1137" s="39" t="s">
        <v>1927</v>
      </c>
      <c r="J1137" s="33" t="s">
        <v>1925</v>
      </c>
      <c r="K1137" s="33">
        <v>30</v>
      </c>
      <c r="L1137" s="33">
        <v>200</v>
      </c>
      <c r="M1137" s="33">
        <v>230</v>
      </c>
      <c r="N1137" s="33" t="s">
        <v>1864</v>
      </c>
      <c r="O1137" s="30">
        <v>41646</v>
      </c>
      <c r="P1137" s="39" t="s">
        <v>19</v>
      </c>
      <c r="Q11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37" s="39">
        <f>IF(выгрузка__22[[#This Row],[Дата регистрации]]="",0,1)</f>
        <v>1</v>
      </c>
      <c r="S1137" s="39">
        <f>IF(ISNA(VLOOKUP(выгрузка__22[[#This Row],[ЛС дилера]],'дилеры участники'!A:A,1,0)),0,1)</f>
        <v>1</v>
      </c>
      <c r="T11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7" s="39">
        <f>IF(T1137=1,IF(выгрузка__22[[#This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37" s="39" t="s">
        <v>1891</v>
      </c>
      <c r="X11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7" s="48">
        <f>IF(выгрузка__22[[#This Row],[Дата блокировки]]&lt;&gt;"",1,0)</f>
        <v>1</v>
      </c>
    </row>
    <row r="1138" spans="1:25" x14ac:dyDescent="0.25">
      <c r="A1138" s="30">
        <v>41593.599861111114</v>
      </c>
      <c r="B1138" s="46">
        <v>916888</v>
      </c>
      <c r="C1138" s="33">
        <v>1755824</v>
      </c>
      <c r="D1138" s="30">
        <v>41586.547962962963</v>
      </c>
      <c r="E1138" s="33">
        <f>IF(выгрузка__22[[#This Row],[Дата активации]]&lt;&gt;"",MONTH(выгрузка__22[[#This Row],[Дата активации]]),0)</f>
        <v>11</v>
      </c>
      <c r="F1138" s="30"/>
      <c r="G1138" s="33">
        <v>64626</v>
      </c>
      <c r="H1138" s="33" t="s">
        <v>10</v>
      </c>
      <c r="I1138" s="39" t="s">
        <v>1927</v>
      </c>
      <c r="J1138" s="33" t="s">
        <v>1926</v>
      </c>
      <c r="K1138" s="33">
        <v>30</v>
      </c>
      <c r="L1138" s="33">
        <v>0</v>
      </c>
      <c r="M1138" s="33">
        <v>30</v>
      </c>
      <c r="N1138" s="33" t="s">
        <v>1864</v>
      </c>
      <c r="O1138" s="30">
        <v>41695</v>
      </c>
      <c r="P1138" s="39" t="s">
        <v>37</v>
      </c>
      <c r="Q11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38" s="39">
        <f>IF(выгрузка__22[[#This Row],[Дата регистрации]]="",0,1)</f>
        <v>0</v>
      </c>
      <c r="S1138" s="39">
        <f>IF(ISNA(VLOOKUP(выгрузка__22[[#This Row],[ЛС дилера]],'дилеры участники'!A:A,1,0)),0,1)</f>
        <v>0</v>
      </c>
      <c r="T11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8" s="39">
        <f>IF(T1138=1,IF(выгрузка__22[[#This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38" s="39" t="s">
        <v>1895</v>
      </c>
      <c r="X11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8" s="48">
        <f>IF(выгрузка__22[[#This Row],[Дата блокировки]]&lt;&gt;"",1,0)</f>
        <v>1</v>
      </c>
    </row>
    <row r="1139" spans="1:25" x14ac:dyDescent="0.25">
      <c r="A1139" s="30">
        <v>41553.543240740742</v>
      </c>
      <c r="B1139" s="46">
        <v>910475</v>
      </c>
      <c r="C1139" s="33">
        <v>8520666</v>
      </c>
      <c r="D1139" s="30">
        <v>41553.535914351851</v>
      </c>
      <c r="E1139" s="33">
        <f>IF(выгрузка__22[[#This Row],[Дата активации]]&lt;&gt;"",MONTH(выгрузка__22[[#This Row],[Дата активации]]),0)</f>
        <v>10</v>
      </c>
      <c r="F1139" s="30"/>
      <c r="G1139" s="33">
        <v>64616</v>
      </c>
      <c r="H1139" s="33" t="s">
        <v>10</v>
      </c>
      <c r="I1139" s="39" t="s">
        <v>1924</v>
      </c>
      <c r="J1139" s="33" t="s">
        <v>1925</v>
      </c>
      <c r="K1139" s="33">
        <v>30</v>
      </c>
      <c r="L1139" s="33">
        <v>285</v>
      </c>
      <c r="M1139" s="33">
        <v>315</v>
      </c>
      <c r="N1139" s="33" t="s">
        <v>1864</v>
      </c>
      <c r="O1139" s="30">
        <v>41662</v>
      </c>
      <c r="P1139" s="39" t="s">
        <v>19</v>
      </c>
      <c r="Q11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39" s="39">
        <f>IF(выгрузка__22[[#This Row],[Дата регистрации]]="",0,1)</f>
        <v>0</v>
      </c>
      <c r="S1139" s="39">
        <f>IF(ISNA(VLOOKUP(выгрузка__22[[#This Row],[ЛС дилера]],'дилеры участники'!A:A,1,0)),0,1)</f>
        <v>1</v>
      </c>
      <c r="T11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39" s="39">
        <f>IF(T1139=1,IF(выгрузка__22[[#This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39" s="39" t="s">
        <v>1891</v>
      </c>
      <c r="X11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39" s="48">
        <f>IF(выгрузка__22[[#This Row],[Дата блокировки]]&lt;&gt;"",1,0)</f>
        <v>1</v>
      </c>
    </row>
    <row r="1140" spans="1:25" x14ac:dyDescent="0.25">
      <c r="A1140" s="30">
        <v>41583.614016203705</v>
      </c>
      <c r="B1140" s="46">
        <v>985336</v>
      </c>
      <c r="C1140" s="33">
        <v>8502590</v>
      </c>
      <c r="D1140" s="30">
        <v>41580.900011574071</v>
      </c>
      <c r="E1140" s="33">
        <f>IF(выгрузка__22[[#This Row],[Дата активации]]&lt;&gt;"",MONTH(выгрузка__22[[#This Row],[Дата активации]]),0)</f>
        <v>11</v>
      </c>
      <c r="F1140" s="30">
        <v>41584.689629629633</v>
      </c>
      <c r="G1140" s="33">
        <v>73902</v>
      </c>
      <c r="H1140" s="33" t="s">
        <v>10</v>
      </c>
      <c r="I1140" s="39" t="s">
        <v>1924</v>
      </c>
      <c r="J1140" s="33" t="s">
        <v>1928</v>
      </c>
      <c r="K1140" s="33">
        <v>30</v>
      </c>
      <c r="L1140" s="33">
        <v>0</v>
      </c>
      <c r="M1140" s="33">
        <v>30</v>
      </c>
      <c r="N1140" s="33" t="s">
        <v>1864</v>
      </c>
      <c r="O1140" s="30">
        <v>41690</v>
      </c>
      <c r="P1140" s="39" t="s">
        <v>1882</v>
      </c>
      <c r="Q11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40" s="39">
        <f>IF(выгрузка__22[[#This Row],[Дата регистрации]]="",0,1)</f>
        <v>1</v>
      </c>
      <c r="S1140" s="39">
        <f>IF(ISNA(VLOOKUP(выгрузка__22[[#This Row],[ЛС дилера]],'дилеры участники'!A:A,1,0)),0,1)</f>
        <v>0</v>
      </c>
      <c r="T114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1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140" s="39">
        <f>IF(T1140=1,IF(выгрузка__22[[#This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40" s="39" t="s">
        <v>1896</v>
      </c>
      <c r="X11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0" s="48">
        <f>IF(выгрузка__22[[#This Row],[Дата блокировки]]&lt;&gt;"",1,0)</f>
        <v>1</v>
      </c>
    </row>
    <row r="1141" spans="1:25" x14ac:dyDescent="0.25">
      <c r="A1141" s="30">
        <v>41561.558518518519</v>
      </c>
      <c r="B1141" s="46">
        <v>910489</v>
      </c>
      <c r="C1141" s="33">
        <v>8550371</v>
      </c>
      <c r="D1141" s="30">
        <v>41551.858738425923</v>
      </c>
      <c r="E1141" s="33">
        <f>IF(выгрузка__22[[#This Row],[Дата активации]]&lt;&gt;"",MONTH(выгрузка__22[[#This Row],[Дата активации]]),0)</f>
        <v>10</v>
      </c>
      <c r="F1141" s="30"/>
      <c r="G1141" s="33">
        <v>64628</v>
      </c>
      <c r="H1141" s="33" t="s">
        <v>10</v>
      </c>
      <c r="I1141" s="39" t="s">
        <v>1927</v>
      </c>
      <c r="J1141" s="33" t="s">
        <v>1926</v>
      </c>
      <c r="K1141" s="33">
        <v>30</v>
      </c>
      <c r="L1141" s="33">
        <v>0</v>
      </c>
      <c r="M1141" s="33">
        <v>30</v>
      </c>
      <c r="N1141" s="33" t="s">
        <v>1864</v>
      </c>
      <c r="O1141" s="30">
        <v>41661</v>
      </c>
      <c r="P1141" s="39" t="s">
        <v>37</v>
      </c>
      <c r="Q11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41" s="39">
        <f>IF(выгрузка__22[[#This Row],[Дата регистрации]]="",0,1)</f>
        <v>0</v>
      </c>
      <c r="S1141" s="39">
        <f>IF(ISNA(VLOOKUP(выгрузка__22[[#This Row],[ЛС дилера]],'дилеры участники'!A:A,1,0)),0,1)</f>
        <v>0</v>
      </c>
      <c r="T11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1" s="39">
        <f>IF(T1141=1,IF(выгрузка__22[[#This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41" s="39" t="s">
        <v>1895</v>
      </c>
      <c r="X11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1" s="48">
        <f>IF(выгрузка__22[[#This Row],[Дата блокировки]]&lt;&gt;"",1,0)</f>
        <v>1</v>
      </c>
    </row>
    <row r="1142" spans="1:25" x14ac:dyDescent="0.25">
      <c r="A1142" s="30">
        <v>41558.760231481479</v>
      </c>
      <c r="B1142" s="46">
        <v>985503</v>
      </c>
      <c r="C1142" s="33">
        <v>8550371</v>
      </c>
      <c r="D1142" s="30">
        <v>41551.858738425923</v>
      </c>
      <c r="E1142" s="33">
        <f>IF(выгрузка__22[[#This Row],[Дата активации]]&lt;&gt;"",MONTH(выгрузка__22[[#This Row],[Дата активации]]),0)</f>
        <v>10</v>
      </c>
      <c r="F1142" s="30"/>
      <c r="G1142" s="33">
        <v>64628</v>
      </c>
      <c r="H1142" s="33" t="s">
        <v>10</v>
      </c>
      <c r="I1142" s="39" t="s">
        <v>1927</v>
      </c>
      <c r="J1142" s="33" t="s">
        <v>1926</v>
      </c>
      <c r="K1142" s="33">
        <v>30</v>
      </c>
      <c r="L1142" s="33">
        <v>0</v>
      </c>
      <c r="M1142" s="33">
        <v>30</v>
      </c>
      <c r="N1142" s="33" t="s">
        <v>1864</v>
      </c>
      <c r="O1142" s="30">
        <v>41661</v>
      </c>
      <c r="P1142" s="39" t="s">
        <v>37</v>
      </c>
      <c r="Q11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42" s="39">
        <f>IF(выгрузка__22[[#This Row],[Дата регистрации]]="",0,1)</f>
        <v>0</v>
      </c>
      <c r="S1142" s="39">
        <f>IF(ISNA(VLOOKUP(выгрузка__22[[#This Row],[ЛС дилера]],'дилеры участники'!A:A,1,0)),0,1)</f>
        <v>0</v>
      </c>
      <c r="T11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2" s="39">
        <f>IF(T1142=1,IF(выгрузка__22[[#This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42" s="39" t="s">
        <v>1895</v>
      </c>
      <c r="X11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2" s="48">
        <f>IF(выгрузка__22[[#This Row],[Дата блокировки]]&lt;&gt;"",1,0)</f>
        <v>1</v>
      </c>
    </row>
    <row r="1143" spans="1:25" x14ac:dyDescent="0.25">
      <c r="A1143" s="30">
        <v>41561.535370370373</v>
      </c>
      <c r="B1143" s="46">
        <v>916534</v>
      </c>
      <c r="C1143" s="33">
        <v>8548586</v>
      </c>
      <c r="D1143" s="30">
        <v>41554.62300925926</v>
      </c>
      <c r="E1143" s="33">
        <f>IF(выгрузка__22[[#This Row],[Дата активации]]&lt;&gt;"",MONTH(выгрузка__22[[#This Row],[Дата активации]]),0)</f>
        <v>10</v>
      </c>
      <c r="F1143" s="30">
        <v>41555.972916666666</v>
      </c>
      <c r="G1143" s="33">
        <v>64626</v>
      </c>
      <c r="H1143" s="33" t="s">
        <v>10</v>
      </c>
      <c r="I1143" s="39" t="s">
        <v>1927</v>
      </c>
      <c r="J1143" s="33" t="s">
        <v>1926</v>
      </c>
      <c r="K1143" s="33">
        <v>30</v>
      </c>
      <c r="L1143" s="33">
        <v>100</v>
      </c>
      <c r="M1143" s="33">
        <v>130</v>
      </c>
      <c r="N1143" s="33" t="s">
        <v>1864</v>
      </c>
      <c r="O1143" s="30">
        <v>41664</v>
      </c>
      <c r="P1143" s="39" t="s">
        <v>37</v>
      </c>
      <c r="Q11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43" s="39">
        <f>IF(выгрузка__22[[#This Row],[Дата регистрации]]="",0,1)</f>
        <v>1</v>
      </c>
      <c r="S1143" s="39">
        <f>IF(ISNA(VLOOKUP(выгрузка__22[[#This Row],[ЛС дилера]],'дилеры участники'!A:A,1,0)),0,1)</f>
        <v>0</v>
      </c>
      <c r="T11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3" s="39">
        <f>IF(T1143=1,IF(выгрузка__22[[#This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43" s="39" t="s">
        <v>1895</v>
      </c>
      <c r="X11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3" s="48">
        <f>IF(выгрузка__22[[#This Row],[Дата блокировки]]&lt;&gt;"",1,0)</f>
        <v>1</v>
      </c>
    </row>
    <row r="1144" spans="1:25" x14ac:dyDescent="0.25">
      <c r="A1144" s="30">
        <v>41562.600787037038</v>
      </c>
      <c r="B1144" s="46">
        <v>916888</v>
      </c>
      <c r="C1144" s="33">
        <v>8548586</v>
      </c>
      <c r="D1144" s="30">
        <v>41554.62300925926</v>
      </c>
      <c r="E1144" s="33">
        <f>IF(выгрузка__22[[#This Row],[Дата активации]]&lt;&gt;"",MONTH(выгрузка__22[[#This Row],[Дата активации]]),0)</f>
        <v>10</v>
      </c>
      <c r="F1144" s="30">
        <v>41555.972916666666</v>
      </c>
      <c r="G1144" s="33">
        <v>64626</v>
      </c>
      <c r="H1144" s="33" t="s">
        <v>10</v>
      </c>
      <c r="I1144" s="39" t="s">
        <v>1927</v>
      </c>
      <c r="J1144" s="33" t="s">
        <v>1926</v>
      </c>
      <c r="K1144" s="33">
        <v>30</v>
      </c>
      <c r="L1144" s="33">
        <v>100</v>
      </c>
      <c r="M1144" s="33">
        <v>130</v>
      </c>
      <c r="N1144" s="33" t="s">
        <v>1864</v>
      </c>
      <c r="O1144" s="30">
        <v>41664</v>
      </c>
      <c r="P1144" s="39" t="s">
        <v>37</v>
      </c>
      <c r="Q11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44" s="39">
        <f>IF(выгрузка__22[[#This Row],[Дата регистрации]]="",0,1)</f>
        <v>1</v>
      </c>
      <c r="S1144" s="39">
        <f>IF(ISNA(VLOOKUP(выгрузка__22[[#This Row],[ЛС дилера]],'дилеры участники'!A:A,1,0)),0,1)</f>
        <v>0</v>
      </c>
      <c r="T11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4" s="39">
        <f>IF(T1144=1,IF(выгрузка__22[[#This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44" s="39" t="s">
        <v>1895</v>
      </c>
      <c r="X11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4" s="48">
        <f>IF(выгрузка__22[[#This Row],[Дата блокировки]]&lt;&gt;"",1,0)</f>
        <v>1</v>
      </c>
    </row>
    <row r="1145" spans="1:25" x14ac:dyDescent="0.25">
      <c r="A1145" s="30">
        <v>41562.519155092596</v>
      </c>
      <c r="B1145" s="46">
        <v>916929</v>
      </c>
      <c r="C1145" s="33">
        <v>8503052</v>
      </c>
      <c r="D1145" s="30">
        <v>41555.576053240744</v>
      </c>
      <c r="E1145" s="33">
        <f>IF(выгрузка__22[[#This Row],[Дата активации]]&lt;&gt;"",MONTH(выгрузка__22[[#This Row],[Дата активации]]),0)</f>
        <v>10</v>
      </c>
      <c r="F1145" s="30">
        <v>41560.834629629629</v>
      </c>
      <c r="G1145" s="33">
        <v>64626</v>
      </c>
      <c r="H1145" s="33" t="s">
        <v>10</v>
      </c>
      <c r="I1145" s="39" t="s">
        <v>1927</v>
      </c>
      <c r="J1145" s="33" t="s">
        <v>1930</v>
      </c>
      <c r="K1145" s="33">
        <v>30</v>
      </c>
      <c r="L1145" s="33">
        <v>0</v>
      </c>
      <c r="M1145" s="33">
        <v>30</v>
      </c>
      <c r="N1145" s="33" t="s">
        <v>1864</v>
      </c>
      <c r="O1145" s="30">
        <v>41665</v>
      </c>
      <c r="P1145" s="39" t="s">
        <v>40</v>
      </c>
      <c r="Q11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45" s="39">
        <f>IF(выгрузка__22[[#This Row],[Дата регистрации]]="",0,1)</f>
        <v>1</v>
      </c>
      <c r="S1145" s="39">
        <f>IF(ISNA(VLOOKUP(выгрузка__22[[#This Row],[ЛС дилера]],'дилеры участники'!A:A,1,0)),0,1)</f>
        <v>0</v>
      </c>
      <c r="T11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5" s="39">
        <f>IF(T1145=1,IF(выгрузка__22[[#This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45" s="39" t="s">
        <v>1893</v>
      </c>
      <c r="X11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5" s="48">
        <f>IF(выгрузка__22[[#This Row],[Дата блокировки]]&lt;&gt;"",1,0)</f>
        <v>1</v>
      </c>
    </row>
    <row r="1146" spans="1:25" x14ac:dyDescent="0.25">
      <c r="A1146" s="30">
        <v>41559.72792824074</v>
      </c>
      <c r="B1146" s="46">
        <v>910489</v>
      </c>
      <c r="C1146" s="33">
        <v>8502989</v>
      </c>
      <c r="D1146" s="30">
        <v>41552.492858796293</v>
      </c>
      <c r="E1146" s="33">
        <f>IF(выгрузка__22[[#This Row],[Дата активации]]&lt;&gt;"",MONTH(выгрузка__22[[#This Row],[Дата активации]]),0)</f>
        <v>10</v>
      </c>
      <c r="F1146" s="30"/>
      <c r="G1146" s="33">
        <v>64628</v>
      </c>
      <c r="H1146" s="33" t="s">
        <v>10</v>
      </c>
      <c r="I1146" s="39" t="s">
        <v>1927</v>
      </c>
      <c r="J1146" s="33" t="s">
        <v>1926</v>
      </c>
      <c r="K1146" s="33">
        <v>30</v>
      </c>
      <c r="L1146" s="33">
        <v>50</v>
      </c>
      <c r="M1146" s="33">
        <v>80</v>
      </c>
      <c r="N1146" s="33" t="s">
        <v>1864</v>
      </c>
      <c r="O1146" s="30">
        <v>41662</v>
      </c>
      <c r="P1146" s="39" t="s">
        <v>37</v>
      </c>
      <c r="Q11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46" s="39">
        <f>IF(выгрузка__22[[#This Row],[Дата регистрации]]="",0,1)</f>
        <v>0</v>
      </c>
      <c r="S1146" s="39">
        <f>IF(ISNA(VLOOKUP(выгрузка__22[[#This Row],[ЛС дилера]],'дилеры участники'!A:A,1,0)),0,1)</f>
        <v>0</v>
      </c>
      <c r="T11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6" s="39">
        <f>IF(T1146=1,IF(выгрузка__22[[#This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46" s="39" t="s">
        <v>1895</v>
      </c>
      <c r="X11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6" s="48">
        <f>IF(выгрузка__22[[#This Row],[Дата блокировки]]&lt;&gt;"",1,0)</f>
        <v>1</v>
      </c>
    </row>
    <row r="1147" spans="1:25" x14ac:dyDescent="0.25">
      <c r="A1147" s="30">
        <v>41548.690937500003</v>
      </c>
      <c r="B1147" s="46">
        <v>917505</v>
      </c>
      <c r="C1147" s="33">
        <v>8500084</v>
      </c>
      <c r="D1147" s="30">
        <v>41544.792534722219</v>
      </c>
      <c r="E1147" s="33">
        <f>IF(выгрузка__22[[#This Row],[Дата активации]]&lt;&gt;"",MONTH(выгрузка__22[[#This Row],[Дата активации]]),0)</f>
        <v>9</v>
      </c>
      <c r="F1147" s="30">
        <v>41544.684733796297</v>
      </c>
      <c r="G1147" s="33">
        <v>64626</v>
      </c>
      <c r="H1147" s="33" t="s">
        <v>10</v>
      </c>
      <c r="I1147" s="39" t="s">
        <v>1924</v>
      </c>
      <c r="J1147" s="33" t="s">
        <v>1929</v>
      </c>
      <c r="K1147" s="33">
        <v>470</v>
      </c>
      <c r="L1147" s="33">
        <v>0</v>
      </c>
      <c r="M1147" s="33">
        <v>470</v>
      </c>
      <c r="N1147" s="33" t="s">
        <v>1864</v>
      </c>
      <c r="O1147" s="30">
        <v>41655</v>
      </c>
      <c r="P1147" s="39" t="s">
        <v>14</v>
      </c>
      <c r="Q11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47" s="39">
        <f>IF(выгрузка__22[[#This Row],[Дата регистрации]]="",0,1)</f>
        <v>1</v>
      </c>
      <c r="S1147" s="39">
        <f>IF(ISNA(VLOOKUP(выгрузка__22[[#This Row],[ЛС дилера]],'дилеры участники'!A:A,1,0)),0,1)</f>
        <v>0</v>
      </c>
      <c r="T11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7" s="39">
        <f>IF(T1147=1,IF(выгрузка__22[[#This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47" s="39" t="s">
        <v>1894</v>
      </c>
      <c r="X11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7" s="48">
        <f>IF(выгрузка__22[[#This Row],[Дата блокировки]]&lt;&gt;"",1,0)</f>
        <v>1</v>
      </c>
    </row>
    <row r="1148" spans="1:25" x14ac:dyDescent="0.25">
      <c r="A1148" s="30">
        <v>41593.500960648147</v>
      </c>
      <c r="B1148" s="46">
        <v>985210</v>
      </c>
      <c r="C1148" s="33">
        <v>8564824</v>
      </c>
      <c r="D1148" s="30">
        <v>41584.518425925926</v>
      </c>
      <c r="E1148" s="33">
        <f>IF(выгрузка__22[[#This Row],[Дата активации]]&lt;&gt;"",MONTH(выгрузка__22[[#This Row],[Дата активации]]),0)</f>
        <v>11</v>
      </c>
      <c r="F1148" s="30"/>
      <c r="G1148" s="33">
        <v>64626</v>
      </c>
      <c r="H1148" s="33" t="s">
        <v>10</v>
      </c>
      <c r="I1148" s="39" t="s">
        <v>1927</v>
      </c>
      <c r="J1148" s="33" t="s">
        <v>1930</v>
      </c>
      <c r="K1148" s="33">
        <v>401</v>
      </c>
      <c r="L1148" s="33">
        <v>0</v>
      </c>
      <c r="M1148" s="33">
        <v>401</v>
      </c>
      <c r="N1148" s="33" t="s">
        <v>1864</v>
      </c>
      <c r="O1148" s="30">
        <v>41695</v>
      </c>
      <c r="P1148" s="39" t="s">
        <v>40</v>
      </c>
      <c r="Q11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48" s="39">
        <f>IF(выгрузка__22[[#This Row],[Дата регистрации]]="",0,1)</f>
        <v>0</v>
      </c>
      <c r="S1148" s="39">
        <f>IF(ISNA(VLOOKUP(выгрузка__22[[#This Row],[ЛС дилера]],'дилеры участники'!A:A,1,0)),0,1)</f>
        <v>0</v>
      </c>
      <c r="T11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8" s="39">
        <f>IF(T1148=1,IF(выгрузка__22[[#This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148" s="39" t="s">
        <v>1893</v>
      </c>
      <c r="X11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8" s="48">
        <f>IF(выгрузка__22[[#This Row],[Дата блокировки]]&lt;&gt;"",1,0)</f>
        <v>1</v>
      </c>
    </row>
    <row r="1149" spans="1:25" x14ac:dyDescent="0.25">
      <c r="A1149" s="30">
        <v>41562.511712962965</v>
      </c>
      <c r="B1149" s="46">
        <v>916513</v>
      </c>
      <c r="C1149" s="33">
        <v>1755649</v>
      </c>
      <c r="D1149" s="30">
        <v>41552.419756944444</v>
      </c>
      <c r="E1149" s="33">
        <f>IF(выгрузка__22[[#This Row],[Дата активации]]&lt;&gt;"",MONTH(выгрузка__22[[#This Row],[Дата активации]]),0)</f>
        <v>10</v>
      </c>
      <c r="F1149" s="30">
        <v>41555.866157407407</v>
      </c>
      <c r="G1149" s="33">
        <v>64626</v>
      </c>
      <c r="H1149" s="33" t="s">
        <v>10</v>
      </c>
      <c r="I1149" s="39" t="s">
        <v>1927</v>
      </c>
      <c r="J1149" s="33" t="s">
        <v>1930</v>
      </c>
      <c r="K1149" s="33">
        <v>30</v>
      </c>
      <c r="L1149" s="33">
        <v>0</v>
      </c>
      <c r="M1149" s="33">
        <v>30</v>
      </c>
      <c r="N1149" s="33" t="s">
        <v>1864</v>
      </c>
      <c r="O1149" s="30">
        <v>41663</v>
      </c>
      <c r="P1149" s="39" t="s">
        <v>40</v>
      </c>
      <c r="Q11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49" s="39">
        <f>IF(выгрузка__22[[#This Row],[Дата регистрации]]="",0,1)</f>
        <v>1</v>
      </c>
      <c r="S1149" s="39">
        <f>IF(ISNA(VLOOKUP(выгрузка__22[[#This Row],[ЛС дилера]],'дилеры участники'!A:A,1,0)),0,1)</f>
        <v>0</v>
      </c>
      <c r="T11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49" s="39">
        <f>IF(T1149=1,IF(выгрузка__22[[#This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49" s="39" t="s">
        <v>1893</v>
      </c>
      <c r="X11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49" s="48">
        <f>IF(выгрузка__22[[#This Row],[Дата блокировки]]&lt;&gt;"",1,0)</f>
        <v>1</v>
      </c>
    </row>
    <row r="1150" spans="1:25" x14ac:dyDescent="0.25">
      <c r="A1150" s="30">
        <v>41549.890162037038</v>
      </c>
      <c r="B1150" s="46">
        <v>985273</v>
      </c>
      <c r="C1150" s="33">
        <v>1755834</v>
      </c>
      <c r="D1150" s="30">
        <v>41549.798298611109</v>
      </c>
      <c r="E1150" s="33">
        <f>IF(выгрузка__22[[#This Row],[Дата активации]]&lt;&gt;"",MONTH(выгрузка__22[[#This Row],[Дата активации]]),0)</f>
        <v>10</v>
      </c>
      <c r="F1150" s="30">
        <v>41556.525787037041</v>
      </c>
      <c r="G1150" s="33">
        <v>64626</v>
      </c>
      <c r="H1150" s="33" t="s">
        <v>10</v>
      </c>
      <c r="I1150" s="39" t="s">
        <v>1924</v>
      </c>
      <c r="J1150" s="33" t="s">
        <v>1931</v>
      </c>
      <c r="K1150" s="33">
        <v>30</v>
      </c>
      <c r="L1150" s="33">
        <v>195</v>
      </c>
      <c r="M1150" s="33">
        <v>225</v>
      </c>
      <c r="N1150" s="33" t="s">
        <v>1864</v>
      </c>
      <c r="O1150" s="30">
        <v>41661</v>
      </c>
      <c r="P1150" s="39" t="s">
        <v>30</v>
      </c>
      <c r="Q11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0" s="39">
        <f>IF(выгрузка__22[[#This Row],[Дата регистрации]]="",0,1)</f>
        <v>1</v>
      </c>
      <c r="S1150" s="39">
        <f>IF(ISNA(VLOOKUP(выгрузка__22[[#This Row],[ЛС дилера]],'дилеры участники'!A:A,1,0)),0,1)</f>
        <v>0</v>
      </c>
      <c r="T11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0" s="39">
        <f>IF(T1150=1,IF(выгрузка__22[[#This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50" s="39" t="s">
        <v>1892</v>
      </c>
      <c r="X11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0" s="48">
        <f>IF(выгрузка__22[[#This Row],[Дата блокировки]]&lt;&gt;"",1,0)</f>
        <v>1</v>
      </c>
    </row>
    <row r="1151" spans="1:25" x14ac:dyDescent="0.25">
      <c r="A1151" s="30">
        <v>41556.532152777778</v>
      </c>
      <c r="B1151" s="46">
        <v>910466</v>
      </c>
      <c r="C1151" s="33">
        <v>8500245</v>
      </c>
      <c r="D1151" s="30">
        <v>41553.768206018518</v>
      </c>
      <c r="E1151" s="33">
        <f>IF(выгрузка__22[[#This Row],[Дата активации]]&lt;&gt;"",MONTH(выгрузка__22[[#This Row],[Дата активации]]),0)</f>
        <v>10</v>
      </c>
      <c r="F1151" s="30"/>
      <c r="G1151" s="33">
        <v>64628</v>
      </c>
      <c r="H1151" s="33" t="s">
        <v>10</v>
      </c>
      <c r="I1151" s="39" t="s">
        <v>1924</v>
      </c>
      <c r="J1151" s="33" t="s">
        <v>1925</v>
      </c>
      <c r="K1151" s="33">
        <v>30</v>
      </c>
      <c r="L1151" s="33">
        <v>300</v>
      </c>
      <c r="M1151" s="33">
        <v>330</v>
      </c>
      <c r="N1151" s="33" t="s">
        <v>1864</v>
      </c>
      <c r="O1151" s="30">
        <v>41665</v>
      </c>
      <c r="P1151" s="39" t="s">
        <v>19</v>
      </c>
      <c r="Q11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1" s="39">
        <f>IF(выгрузка__22[[#This Row],[Дата регистрации]]="",0,1)</f>
        <v>0</v>
      </c>
      <c r="S1151" s="39">
        <f>IF(ISNA(VLOOKUP(выгрузка__22[[#This Row],[ЛС дилера]],'дилеры участники'!A:A,1,0)),0,1)</f>
        <v>0</v>
      </c>
      <c r="T11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1" s="39">
        <f>IF(T1151=1,IF(выгрузка__22[[#This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51" s="39" t="s">
        <v>1891</v>
      </c>
      <c r="X11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1" s="48">
        <f>IF(выгрузка__22[[#This Row],[Дата блокировки]]&lt;&gt;"",1,0)</f>
        <v>1</v>
      </c>
    </row>
    <row r="1152" spans="1:25" x14ac:dyDescent="0.25">
      <c r="A1152" s="30">
        <v>41557.674016203702</v>
      </c>
      <c r="B1152" s="46">
        <v>910466</v>
      </c>
      <c r="C1152" s="33">
        <v>8502989</v>
      </c>
      <c r="D1152" s="30">
        <v>41550.766041666669</v>
      </c>
      <c r="E1152" s="33">
        <f>IF(выгрузка__22[[#This Row],[Дата активации]]&lt;&gt;"",MONTH(выгрузка__22[[#This Row],[Дата активации]]),0)</f>
        <v>10</v>
      </c>
      <c r="F1152" s="30"/>
      <c r="G1152" s="33">
        <v>64628</v>
      </c>
      <c r="H1152" s="33" t="s">
        <v>10</v>
      </c>
      <c r="I1152" s="39" t="s">
        <v>1927</v>
      </c>
      <c r="J1152" s="33" t="s">
        <v>1926</v>
      </c>
      <c r="K1152" s="33">
        <v>30</v>
      </c>
      <c r="L1152" s="33">
        <v>0</v>
      </c>
      <c r="M1152" s="33">
        <v>30</v>
      </c>
      <c r="N1152" s="33" t="s">
        <v>1864</v>
      </c>
      <c r="O1152" s="30">
        <v>41662</v>
      </c>
      <c r="P1152" s="39" t="s">
        <v>37</v>
      </c>
      <c r="Q11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2" s="39">
        <f>IF(выгрузка__22[[#This Row],[Дата регистрации]]="",0,1)</f>
        <v>0</v>
      </c>
      <c r="S1152" s="39">
        <f>IF(ISNA(VLOOKUP(выгрузка__22[[#This Row],[ЛС дилера]],'дилеры участники'!A:A,1,0)),0,1)</f>
        <v>0</v>
      </c>
      <c r="T11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2" s="39">
        <f>IF(T1152=1,IF(выгрузка__22[[#This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2" s="39" t="s">
        <v>1895</v>
      </c>
      <c r="X11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2" s="48">
        <f>IF(выгрузка__22[[#This Row],[Дата блокировки]]&lt;&gt;"",1,0)</f>
        <v>1</v>
      </c>
    </row>
    <row r="1153" spans="1:25" x14ac:dyDescent="0.25">
      <c r="A1153" s="30">
        <v>41548.666759259257</v>
      </c>
      <c r="B1153" s="46">
        <v>916512</v>
      </c>
      <c r="C1153" s="33">
        <v>8563535</v>
      </c>
      <c r="D1153" s="30">
        <v>41548.634895833333</v>
      </c>
      <c r="E1153" s="33">
        <f>IF(выгрузка__22[[#This Row],[Дата активации]]&lt;&gt;"",MONTH(выгрузка__22[[#This Row],[Дата активации]]),0)</f>
        <v>10</v>
      </c>
      <c r="F1153" s="30">
        <v>41556.540439814817</v>
      </c>
      <c r="G1153" s="33">
        <v>64616</v>
      </c>
      <c r="H1153" s="33" t="s">
        <v>10</v>
      </c>
      <c r="I1153" s="39" t="s">
        <v>1924</v>
      </c>
      <c r="J1153" s="33" t="s">
        <v>1933</v>
      </c>
      <c r="K1153" s="33">
        <v>30</v>
      </c>
      <c r="L1153" s="33">
        <v>0</v>
      </c>
      <c r="M1153" s="33">
        <v>30</v>
      </c>
      <c r="N1153" s="33" t="s">
        <v>1864</v>
      </c>
      <c r="O1153" s="30">
        <v>41660</v>
      </c>
      <c r="P1153" s="39" t="s">
        <v>1883</v>
      </c>
      <c r="Q11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3" s="39">
        <f>IF(выгрузка__22[[#This Row],[Дата регистрации]]="",0,1)</f>
        <v>1</v>
      </c>
      <c r="S1153" s="39">
        <f>IF(ISNA(VLOOKUP(выгрузка__22[[#This Row],[ЛС дилера]],'дилеры участники'!A:A,1,0)),0,1)</f>
        <v>1</v>
      </c>
      <c r="T115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1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153" s="39">
        <f>IF(T1153=1,IF(выгрузка__22[[#This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3" s="39" t="s">
        <v>1897</v>
      </c>
      <c r="X11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3" s="48">
        <f>IF(выгрузка__22[[#This Row],[Дата блокировки]]&lt;&gt;"",1,0)</f>
        <v>1</v>
      </c>
    </row>
    <row r="1154" spans="1:25" x14ac:dyDescent="0.25">
      <c r="A1154" s="30">
        <v>41562.601886574077</v>
      </c>
      <c r="B1154" s="46">
        <v>916888</v>
      </c>
      <c r="C1154" s="33">
        <v>8550425</v>
      </c>
      <c r="D1154" s="30">
        <v>41555.62604166667</v>
      </c>
      <c r="E1154" s="33">
        <f>IF(выгрузка__22[[#This Row],[Дата активации]]&lt;&gt;"",MONTH(выгрузка__22[[#This Row],[Дата активации]]),0)</f>
        <v>10</v>
      </c>
      <c r="F1154" s="30">
        <v>41560.865868055553</v>
      </c>
      <c r="G1154" s="33">
        <v>64626</v>
      </c>
      <c r="H1154" s="33" t="s">
        <v>10</v>
      </c>
      <c r="I1154" s="39" t="s">
        <v>1927</v>
      </c>
      <c r="J1154" s="33" t="s">
        <v>1926</v>
      </c>
      <c r="K1154" s="33">
        <v>30</v>
      </c>
      <c r="L1154" s="33">
        <v>0</v>
      </c>
      <c r="M1154" s="33">
        <v>30</v>
      </c>
      <c r="N1154" s="33" t="s">
        <v>1864</v>
      </c>
      <c r="O1154" s="30">
        <v>41667</v>
      </c>
      <c r="P1154" s="39" t="s">
        <v>37</v>
      </c>
      <c r="Q11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54" s="39">
        <f>IF(выгрузка__22[[#This Row],[Дата регистрации]]="",0,1)</f>
        <v>1</v>
      </c>
      <c r="S1154" s="39">
        <f>IF(ISNA(VLOOKUP(выгрузка__22[[#This Row],[ЛС дилера]],'дилеры участники'!A:A,1,0)),0,1)</f>
        <v>0</v>
      </c>
      <c r="T11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4" s="39">
        <f>IF(T1154=1,IF(выгрузка__22[[#This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4" s="39" t="s">
        <v>1895</v>
      </c>
      <c r="X11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4" s="48">
        <f>IF(выгрузка__22[[#This Row],[Дата блокировки]]&lt;&gt;"",1,0)</f>
        <v>1</v>
      </c>
    </row>
    <row r="1155" spans="1:25" x14ac:dyDescent="0.25">
      <c r="A1155" s="30">
        <v>41562.511516203704</v>
      </c>
      <c r="B1155" s="46">
        <v>916513</v>
      </c>
      <c r="C1155" s="33">
        <v>1755649</v>
      </c>
      <c r="D1155" s="30">
        <v>41551.605937499997</v>
      </c>
      <c r="E1155" s="33">
        <f>IF(выгрузка__22[[#This Row],[Дата активации]]&lt;&gt;"",MONTH(выгрузка__22[[#This Row],[Дата активации]]),0)</f>
        <v>10</v>
      </c>
      <c r="F1155" s="30">
        <v>41555.86550925926</v>
      </c>
      <c r="G1155" s="33">
        <v>64626</v>
      </c>
      <c r="H1155" s="33" t="s">
        <v>10</v>
      </c>
      <c r="I1155" s="39" t="s">
        <v>1927</v>
      </c>
      <c r="J1155" s="33" t="s">
        <v>1928</v>
      </c>
      <c r="K1155" s="33">
        <v>30</v>
      </c>
      <c r="L1155" s="33">
        <v>0</v>
      </c>
      <c r="M1155" s="33">
        <v>30</v>
      </c>
      <c r="N1155" s="33" t="s">
        <v>1864</v>
      </c>
      <c r="O1155" s="30">
        <v>41663</v>
      </c>
      <c r="P1155" s="39" t="s">
        <v>1882</v>
      </c>
      <c r="Q11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55" s="39">
        <f>IF(выгрузка__22[[#This Row],[Дата регистрации]]="",0,1)</f>
        <v>1</v>
      </c>
      <c r="S1155" s="39">
        <f>IF(ISNA(VLOOKUP(выгрузка__22[[#This Row],[ЛС дилера]],'дилеры участники'!A:A,1,0)),0,1)</f>
        <v>0</v>
      </c>
      <c r="T115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1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155" s="39">
        <f>IF(T1155=1,IF(выгрузка__22[[#This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5" s="39" t="s">
        <v>1896</v>
      </c>
      <c r="X11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5" s="48">
        <f>IF(выгрузка__22[[#This Row],[Дата блокировки]]&lt;&gt;"",1,0)</f>
        <v>1</v>
      </c>
    </row>
    <row r="1156" spans="1:25" x14ac:dyDescent="0.25">
      <c r="A1156" s="30">
        <v>41559.803912037038</v>
      </c>
      <c r="B1156" s="46">
        <v>916042</v>
      </c>
      <c r="C1156" s="33">
        <v>8550371</v>
      </c>
      <c r="D1156" s="30">
        <v>41549.460196759261</v>
      </c>
      <c r="E1156" s="33">
        <f>IF(выгрузка__22[[#This Row],[Дата активации]]&lt;&gt;"",MONTH(выгрузка__22[[#This Row],[Дата активации]]),0)</f>
        <v>10</v>
      </c>
      <c r="F1156" s="30"/>
      <c r="G1156" s="33">
        <v>64628</v>
      </c>
      <c r="H1156" s="33" t="s">
        <v>10</v>
      </c>
      <c r="I1156" s="39" t="s">
        <v>1927</v>
      </c>
      <c r="J1156" s="33" t="s">
        <v>1926</v>
      </c>
      <c r="K1156" s="33">
        <v>30</v>
      </c>
      <c r="L1156" s="33">
        <v>0</v>
      </c>
      <c r="M1156" s="33">
        <v>30</v>
      </c>
      <c r="N1156" s="33" t="s">
        <v>1864</v>
      </c>
      <c r="O1156" s="30">
        <v>41661</v>
      </c>
      <c r="P1156" s="39" t="s">
        <v>37</v>
      </c>
      <c r="Q11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6" s="39">
        <f>IF(выгрузка__22[[#This Row],[Дата регистрации]]="",0,1)</f>
        <v>0</v>
      </c>
      <c r="S1156" s="39">
        <f>IF(ISNA(VLOOKUP(выгрузка__22[[#This Row],[ЛС дилера]],'дилеры участники'!A:A,1,0)),0,1)</f>
        <v>0</v>
      </c>
      <c r="T11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6" s="39">
        <f>IF(T1156=1,IF(выгрузка__22[[#This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6" s="39" t="s">
        <v>1895</v>
      </c>
      <c r="X11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6" s="48">
        <f>IF(выгрузка__22[[#This Row],[Дата блокировки]]&lt;&gt;"",1,0)</f>
        <v>1</v>
      </c>
    </row>
    <row r="1157" spans="1:25" x14ac:dyDescent="0.25">
      <c r="A1157" s="30">
        <v>41556.805069444446</v>
      </c>
      <c r="B1157" s="46">
        <v>985503</v>
      </c>
      <c r="C1157" s="33">
        <v>8550371</v>
      </c>
      <c r="D1157" s="30">
        <v>41549.460196759261</v>
      </c>
      <c r="E1157" s="33">
        <f>IF(выгрузка__22[[#This Row],[Дата активации]]&lt;&gt;"",MONTH(выгрузка__22[[#This Row],[Дата активации]]),0)</f>
        <v>10</v>
      </c>
      <c r="F1157" s="30"/>
      <c r="G1157" s="33">
        <v>64628</v>
      </c>
      <c r="H1157" s="33" t="s">
        <v>10</v>
      </c>
      <c r="I1157" s="39" t="s">
        <v>1927</v>
      </c>
      <c r="J1157" s="33" t="s">
        <v>1926</v>
      </c>
      <c r="K1157" s="33">
        <v>30</v>
      </c>
      <c r="L1157" s="33">
        <v>0</v>
      </c>
      <c r="M1157" s="33">
        <v>30</v>
      </c>
      <c r="N1157" s="33" t="s">
        <v>1864</v>
      </c>
      <c r="O1157" s="30">
        <v>41661</v>
      </c>
      <c r="P1157" s="39" t="s">
        <v>37</v>
      </c>
      <c r="Q11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7" s="39">
        <f>IF(выгрузка__22[[#This Row],[Дата регистрации]]="",0,1)</f>
        <v>0</v>
      </c>
      <c r="S1157" s="39">
        <f>IF(ISNA(VLOOKUP(выгрузка__22[[#This Row],[ЛС дилера]],'дилеры участники'!A:A,1,0)),0,1)</f>
        <v>0</v>
      </c>
      <c r="T11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7" s="39">
        <f>IF(T1157=1,IF(выгрузка__22[[#This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7" s="39" t="s">
        <v>1895</v>
      </c>
      <c r="X11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7" s="48">
        <f>IF(выгрузка__22[[#This Row],[Дата блокировки]]&lt;&gt;"",1,0)</f>
        <v>1</v>
      </c>
    </row>
    <row r="1158" spans="1:25" x14ac:dyDescent="0.25">
      <c r="A1158" s="30">
        <v>41561.415335648147</v>
      </c>
      <c r="B1158" s="46">
        <v>916636</v>
      </c>
      <c r="C1158" s="33">
        <v>8520499</v>
      </c>
      <c r="D1158" s="30">
        <v>41554.447812500002</v>
      </c>
      <c r="E1158" s="33">
        <f>IF(выгрузка__22[[#This Row],[Дата активации]]&lt;&gt;"",MONTH(выгрузка__22[[#This Row],[Дата активации]]),0)</f>
        <v>10</v>
      </c>
      <c r="F1158" s="30">
        <v>41561.867013888892</v>
      </c>
      <c r="G1158" s="33">
        <v>64616</v>
      </c>
      <c r="H1158" s="33" t="s">
        <v>10</v>
      </c>
      <c r="I1158" s="39" t="s">
        <v>1927</v>
      </c>
      <c r="J1158" s="33" t="s">
        <v>1925</v>
      </c>
      <c r="K1158" s="33">
        <v>30</v>
      </c>
      <c r="L1158" s="33">
        <v>350</v>
      </c>
      <c r="M1158" s="33">
        <v>380</v>
      </c>
      <c r="N1158" s="33" t="s">
        <v>1864</v>
      </c>
      <c r="O1158" s="30">
        <v>41666</v>
      </c>
      <c r="P1158" s="39" t="s">
        <v>19</v>
      </c>
      <c r="Q11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8" s="39">
        <f>IF(выгрузка__22[[#This Row],[Дата регистрации]]="",0,1)</f>
        <v>1</v>
      </c>
      <c r="S1158" s="39">
        <f>IF(ISNA(VLOOKUP(выгрузка__22[[#This Row],[ЛС дилера]],'дилеры участники'!A:A,1,0)),0,1)</f>
        <v>1</v>
      </c>
      <c r="T11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8" s="39">
        <f>IF(T1158=1,IF(выгрузка__22[[#This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58" s="39" t="s">
        <v>1891</v>
      </c>
      <c r="X11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8" s="48">
        <f>IF(выгрузка__22[[#This Row],[Дата блокировки]]&lt;&gt;"",1,0)</f>
        <v>1</v>
      </c>
    </row>
    <row r="1159" spans="1:25" x14ac:dyDescent="0.25">
      <c r="A1159" s="30">
        <v>41561.941331018519</v>
      </c>
      <c r="B1159" s="46">
        <v>916509</v>
      </c>
      <c r="C1159" s="33">
        <v>8503640</v>
      </c>
      <c r="D1159" s="30">
        <v>41558.786851851852</v>
      </c>
      <c r="E1159" s="33">
        <f>IF(выгрузка__22[[#This Row],[Дата активации]]&lt;&gt;"",MONTH(выгрузка__22[[#This Row],[Дата активации]]),0)</f>
        <v>10</v>
      </c>
      <c r="F1159" s="30">
        <v>41560.853703703702</v>
      </c>
      <c r="G1159" s="33">
        <v>64626</v>
      </c>
      <c r="H1159" s="33" t="s">
        <v>10</v>
      </c>
      <c r="I1159" s="39" t="s">
        <v>1924</v>
      </c>
      <c r="J1159" s="33" t="s">
        <v>1925</v>
      </c>
      <c r="K1159" s="33">
        <v>20</v>
      </c>
      <c r="L1159" s="33">
        <v>0</v>
      </c>
      <c r="M1159" s="33">
        <v>20</v>
      </c>
      <c r="N1159" s="33" t="s">
        <v>1864</v>
      </c>
      <c r="O1159" s="30">
        <v>41671</v>
      </c>
      <c r="P1159" s="39" t="s">
        <v>19</v>
      </c>
      <c r="Q11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59" s="39">
        <f>IF(выгрузка__22[[#This Row],[Дата регистрации]]="",0,1)</f>
        <v>1</v>
      </c>
      <c r="S1159" s="39">
        <f>IF(ISNA(VLOOKUP(выгрузка__22[[#This Row],[ЛС дилера]],'дилеры участники'!A:A,1,0)),0,1)</f>
        <v>0</v>
      </c>
      <c r="T11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59" s="39">
        <f>IF(T1159=1,IF(выгрузка__22[[#This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59" s="39" t="s">
        <v>1891</v>
      </c>
      <c r="X11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59" s="48">
        <f>IF(выгрузка__22[[#This Row],[Дата блокировки]]&lt;&gt;"",1,0)</f>
        <v>1</v>
      </c>
    </row>
    <row r="1160" spans="1:25" x14ac:dyDescent="0.25">
      <c r="A1160" s="30">
        <v>41549.947962962964</v>
      </c>
      <c r="B1160" s="46">
        <v>985451</v>
      </c>
      <c r="C1160" s="33">
        <v>8514895</v>
      </c>
      <c r="D1160" s="30">
        <v>41544.778599537036</v>
      </c>
      <c r="E1160" s="33">
        <f>IF(выгрузка__22[[#This Row],[Дата активации]]&lt;&gt;"",MONTH(выгрузка__22[[#This Row],[Дата активации]]),0)</f>
        <v>9</v>
      </c>
      <c r="F1160" s="30"/>
      <c r="G1160" s="33">
        <v>64616</v>
      </c>
      <c r="H1160" s="33" t="s">
        <v>10</v>
      </c>
      <c r="I1160" s="39" t="s">
        <v>1924</v>
      </c>
      <c r="J1160" s="33" t="s">
        <v>1929</v>
      </c>
      <c r="K1160" s="33">
        <v>30</v>
      </c>
      <c r="L1160" s="33">
        <v>445.05</v>
      </c>
      <c r="M1160" s="33">
        <v>475.05</v>
      </c>
      <c r="N1160" s="33" t="s">
        <v>1864</v>
      </c>
      <c r="O1160" s="30">
        <v>41657</v>
      </c>
      <c r="P1160" s="39" t="s">
        <v>14</v>
      </c>
      <c r="Q11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60" s="39">
        <f>IF(выгрузка__22[[#This Row],[Дата регистрации]]="",0,1)</f>
        <v>0</v>
      </c>
      <c r="S1160" s="39">
        <f>IF(ISNA(VLOOKUP(выгрузка__22[[#This Row],[ЛС дилера]],'дилеры участники'!A:A,1,0)),0,1)</f>
        <v>1</v>
      </c>
      <c r="T11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0" s="39">
        <f>IF(T1160=1,IF(выгрузка__22[[#This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60" s="39" t="s">
        <v>1894</v>
      </c>
      <c r="X11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0" s="48">
        <f>IF(выгрузка__22[[#This Row],[Дата блокировки]]&lt;&gt;"",1,0)</f>
        <v>1</v>
      </c>
    </row>
    <row r="1161" spans="1:25" x14ac:dyDescent="0.25">
      <c r="A1161" s="30">
        <v>41560.607291666667</v>
      </c>
      <c r="B1161" s="46">
        <v>916985</v>
      </c>
      <c r="C1161" s="33">
        <v>8502673</v>
      </c>
      <c r="D1161" s="30">
        <v>41560.659895833334</v>
      </c>
      <c r="E1161" s="33">
        <f>IF(выгрузка__22[[#This Row],[Дата активации]]&lt;&gt;"",MONTH(выгрузка__22[[#This Row],[Дата активации]]),0)</f>
        <v>10</v>
      </c>
      <c r="F1161" s="30"/>
      <c r="G1161" s="33">
        <v>79956</v>
      </c>
      <c r="H1161" s="33" t="s">
        <v>10</v>
      </c>
      <c r="I1161" s="39" t="s">
        <v>1924</v>
      </c>
      <c r="J1161" s="33" t="s">
        <v>1928</v>
      </c>
      <c r="K1161" s="33">
        <v>30</v>
      </c>
      <c r="L1161" s="33">
        <v>45</v>
      </c>
      <c r="M1161" s="33">
        <v>75</v>
      </c>
      <c r="N1161" s="33" t="s">
        <v>1864</v>
      </c>
      <c r="O1161" s="30">
        <v>41673</v>
      </c>
      <c r="P1161" s="39" t="s">
        <v>1882</v>
      </c>
      <c r="Q11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61" s="39">
        <f>IF(выгрузка__22[[#This Row],[Дата регистрации]]="",0,1)</f>
        <v>0</v>
      </c>
      <c r="S1161" s="39">
        <f>IF(ISNA(VLOOKUP(выгрузка__22[[#This Row],[ЛС дилера]],'дилеры участники'!A:A,1,0)),0,1)</f>
        <v>1</v>
      </c>
      <c r="T116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1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161" s="39">
        <f>IF(T1161=1,IF(выгрузка__22[[#This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1" s="39" t="s">
        <v>1896</v>
      </c>
      <c r="X11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1" s="48">
        <f>IF(выгрузка__22[[#This Row],[Дата блокировки]]&lt;&gt;"",1,0)</f>
        <v>1</v>
      </c>
    </row>
    <row r="1162" spans="1:25" x14ac:dyDescent="0.25">
      <c r="A1162" s="30">
        <v>41562.518055555556</v>
      </c>
      <c r="B1162" s="46">
        <v>916929</v>
      </c>
      <c r="C1162" s="33">
        <v>8503045</v>
      </c>
      <c r="D1162" s="30">
        <v>41555.531192129631</v>
      </c>
      <c r="E1162" s="33">
        <f>IF(выгрузка__22[[#This Row],[Дата активации]]&lt;&gt;"",MONTH(выгрузка__22[[#This Row],[Дата активации]]),0)</f>
        <v>10</v>
      </c>
      <c r="F1162" s="30">
        <v>41560.834560185183</v>
      </c>
      <c r="G1162" s="33">
        <v>64626</v>
      </c>
      <c r="H1162" s="33" t="s">
        <v>10</v>
      </c>
      <c r="I1162" s="39" t="s">
        <v>1927</v>
      </c>
      <c r="J1162" s="33" t="s">
        <v>1930</v>
      </c>
      <c r="K1162" s="33">
        <v>30</v>
      </c>
      <c r="L1162" s="33">
        <v>0</v>
      </c>
      <c r="M1162" s="33">
        <v>30</v>
      </c>
      <c r="N1162" s="33" t="s">
        <v>1864</v>
      </c>
      <c r="O1162" s="30">
        <v>41668</v>
      </c>
      <c r="P1162" s="39" t="s">
        <v>40</v>
      </c>
      <c r="Q11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62" s="39">
        <f>IF(выгрузка__22[[#This Row],[Дата регистрации]]="",0,1)</f>
        <v>1</v>
      </c>
      <c r="S1162" s="39">
        <f>IF(ISNA(VLOOKUP(выгрузка__22[[#This Row],[ЛС дилера]],'дилеры участники'!A:A,1,0)),0,1)</f>
        <v>0</v>
      </c>
      <c r="T11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2" s="39">
        <f>IF(T1162=1,IF(выгрузка__22[[#This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2" s="39" t="s">
        <v>1893</v>
      </c>
      <c r="X11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2" s="48">
        <f>IF(выгрузка__22[[#This Row],[Дата блокировки]]&lt;&gt;"",1,0)</f>
        <v>1</v>
      </c>
    </row>
    <row r="1163" spans="1:25" x14ac:dyDescent="0.25">
      <c r="A1163" s="30">
        <v>41560.498333333337</v>
      </c>
      <c r="B1163" s="46">
        <v>915317</v>
      </c>
      <c r="C1163" s="33">
        <v>8561841</v>
      </c>
      <c r="D1163" s="30">
        <v>41561.40053240741</v>
      </c>
      <c r="E1163" s="33">
        <f>IF(выгрузка__22[[#This Row],[Дата активации]]&lt;&gt;"",MONTH(выгрузка__22[[#This Row],[Дата активации]]),0)</f>
        <v>10</v>
      </c>
      <c r="F1163" s="30"/>
      <c r="G1163" s="33">
        <v>64616</v>
      </c>
      <c r="H1163" s="33" t="s">
        <v>10</v>
      </c>
      <c r="I1163" s="39" t="s">
        <v>1924</v>
      </c>
      <c r="J1163" s="33" t="s">
        <v>1931</v>
      </c>
      <c r="K1163" s="33">
        <v>50</v>
      </c>
      <c r="L1163" s="33">
        <v>0</v>
      </c>
      <c r="M1163" s="33">
        <v>50</v>
      </c>
      <c r="N1163" s="33" t="s">
        <v>1864</v>
      </c>
      <c r="O1163" s="30">
        <v>41674</v>
      </c>
      <c r="P1163" s="39" t="s">
        <v>30</v>
      </c>
      <c r="Q11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63" s="39">
        <f>IF(выгрузка__22[[#This Row],[Дата регистрации]]="",0,1)</f>
        <v>0</v>
      </c>
      <c r="S1163" s="39">
        <f>IF(ISNA(VLOOKUP(выгрузка__22[[#This Row],[ЛС дилера]],'дилеры участники'!A:A,1,0)),0,1)</f>
        <v>1</v>
      </c>
      <c r="T11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3" s="39">
        <f>IF(T1163=1,IF(выгрузка__22[[#This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3" s="39" t="s">
        <v>1892</v>
      </c>
      <c r="X11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3" s="48">
        <f>IF(выгрузка__22[[#This Row],[Дата блокировки]]&lt;&gt;"",1,0)</f>
        <v>1</v>
      </c>
    </row>
    <row r="1164" spans="1:25" x14ac:dyDescent="0.25">
      <c r="A1164" s="30">
        <v>41562.519062500003</v>
      </c>
      <c r="B1164" s="46">
        <v>916929</v>
      </c>
      <c r="C1164" s="33">
        <v>8503052</v>
      </c>
      <c r="D1164" s="30">
        <v>41552.392881944441</v>
      </c>
      <c r="E1164" s="33">
        <f>IF(выгрузка__22[[#This Row],[Дата активации]]&lt;&gt;"",MONTH(выгрузка__22[[#This Row],[Дата активации]]),0)</f>
        <v>10</v>
      </c>
      <c r="F1164" s="30">
        <v>41555.822129629632</v>
      </c>
      <c r="G1164" s="33">
        <v>64626</v>
      </c>
      <c r="H1164" s="33" t="s">
        <v>10</v>
      </c>
      <c r="I1164" s="39" t="s">
        <v>1927</v>
      </c>
      <c r="J1164" s="33" t="s">
        <v>1930</v>
      </c>
      <c r="K1164" s="33">
        <v>30</v>
      </c>
      <c r="L1164" s="33">
        <v>0</v>
      </c>
      <c r="M1164" s="33">
        <v>30</v>
      </c>
      <c r="N1164" s="33" t="s">
        <v>1864</v>
      </c>
      <c r="O1164" s="30">
        <v>41665</v>
      </c>
      <c r="P1164" s="39" t="s">
        <v>40</v>
      </c>
      <c r="Q11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64" s="39">
        <f>IF(выгрузка__22[[#This Row],[Дата регистрации]]="",0,1)</f>
        <v>1</v>
      </c>
      <c r="S1164" s="39">
        <f>IF(ISNA(VLOOKUP(выгрузка__22[[#This Row],[ЛС дилера]],'дилеры участники'!A:A,1,0)),0,1)</f>
        <v>0</v>
      </c>
      <c r="T11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4" s="39">
        <f>IF(T1164=1,IF(выгрузка__22[[#This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4" s="39" t="s">
        <v>1893</v>
      </c>
      <c r="X11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4" s="48">
        <f>IF(выгрузка__22[[#This Row],[Дата блокировки]]&lt;&gt;"",1,0)</f>
        <v>1</v>
      </c>
    </row>
    <row r="1165" spans="1:25" x14ac:dyDescent="0.25">
      <c r="A1165" s="30">
        <v>41561.94122685185</v>
      </c>
      <c r="B1165" s="46">
        <v>916509</v>
      </c>
      <c r="C1165" s="33">
        <v>8503640</v>
      </c>
      <c r="D1165" s="30">
        <v>41558.103935185187</v>
      </c>
      <c r="E1165" s="33">
        <f>IF(выгрузка__22[[#This Row],[Дата активации]]&lt;&gt;"",MONTH(выгрузка__22[[#This Row],[Дата активации]]),0)</f>
        <v>10</v>
      </c>
      <c r="F1165" s="30">
        <v>41560.852638888886</v>
      </c>
      <c r="G1165" s="33">
        <v>64626</v>
      </c>
      <c r="H1165" s="33" t="s">
        <v>10</v>
      </c>
      <c r="I1165" s="39" t="s">
        <v>1924</v>
      </c>
      <c r="J1165" s="33" t="s">
        <v>1925</v>
      </c>
      <c r="K1165" s="33">
        <v>20</v>
      </c>
      <c r="L1165" s="33">
        <v>0</v>
      </c>
      <c r="M1165" s="33">
        <v>20</v>
      </c>
      <c r="N1165" s="33" t="s">
        <v>1864</v>
      </c>
      <c r="O1165" s="30">
        <v>41671</v>
      </c>
      <c r="P1165" s="39" t="s">
        <v>19</v>
      </c>
      <c r="Q11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65" s="39">
        <f>IF(выгрузка__22[[#This Row],[Дата регистрации]]="",0,1)</f>
        <v>1</v>
      </c>
      <c r="S1165" s="39">
        <f>IF(ISNA(VLOOKUP(выгрузка__22[[#This Row],[ЛС дилера]],'дилеры участники'!A:A,1,0)),0,1)</f>
        <v>0</v>
      </c>
      <c r="T11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5" s="39">
        <f>IF(T1165=1,IF(выгрузка__22[[#This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5" s="39" t="s">
        <v>1891</v>
      </c>
      <c r="X11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5" s="48">
        <f>IF(выгрузка__22[[#This Row],[Дата блокировки]]&lt;&gt;"",1,0)</f>
        <v>1</v>
      </c>
    </row>
    <row r="1166" spans="1:25" x14ac:dyDescent="0.25">
      <c r="A1166" s="30">
        <v>41558.616898148146</v>
      </c>
      <c r="B1166" s="46">
        <v>916496</v>
      </c>
      <c r="C1166" s="33">
        <v>8503714</v>
      </c>
      <c r="D1166" s="30">
        <v>41558.541712962964</v>
      </c>
      <c r="E1166" s="33">
        <f>IF(выгрузка__22[[#This Row],[Дата активации]]&lt;&gt;"",MONTH(выгрузка__22[[#This Row],[Дата активации]]),0)</f>
        <v>10</v>
      </c>
      <c r="F1166" s="30">
        <v>41560.845416666663</v>
      </c>
      <c r="G1166" s="33">
        <v>64626</v>
      </c>
      <c r="H1166" s="33" t="s">
        <v>10</v>
      </c>
      <c r="I1166" s="39" t="s">
        <v>1924</v>
      </c>
      <c r="J1166" s="33" t="s">
        <v>1930</v>
      </c>
      <c r="K1166" s="33">
        <v>30</v>
      </c>
      <c r="L1166" s="33">
        <v>140.5</v>
      </c>
      <c r="M1166" s="33">
        <v>170.5</v>
      </c>
      <c r="N1166" s="33" t="s">
        <v>1864</v>
      </c>
      <c r="O1166" s="30">
        <v>41672</v>
      </c>
      <c r="P1166" s="39" t="s">
        <v>40</v>
      </c>
      <c r="Q11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66" s="39">
        <f>IF(выгрузка__22[[#This Row],[Дата регистрации]]="",0,1)</f>
        <v>1</v>
      </c>
      <c r="S1166" s="39">
        <f>IF(ISNA(VLOOKUP(выгрузка__22[[#This Row],[ЛС дилера]],'дилеры участники'!A:A,1,0)),0,1)</f>
        <v>0</v>
      </c>
      <c r="T11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6" s="39">
        <f>IF(T1166=1,IF(выгрузка__22[[#This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6" s="39" t="s">
        <v>1893</v>
      </c>
      <c r="X11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6" s="48">
        <f>IF(выгрузка__22[[#This Row],[Дата блокировки]]&lt;&gt;"",1,0)</f>
        <v>1</v>
      </c>
    </row>
    <row r="1167" spans="1:25" x14ac:dyDescent="0.25">
      <c r="A1167" s="30">
        <v>41561.863159722219</v>
      </c>
      <c r="B1167" s="46">
        <v>916767</v>
      </c>
      <c r="C1167" s="33">
        <v>8503714</v>
      </c>
      <c r="D1167" s="30">
        <v>41558.541712962964</v>
      </c>
      <c r="E1167" s="33">
        <f>IF(выгрузка__22[[#This Row],[Дата активации]]&lt;&gt;"",MONTH(выгрузка__22[[#This Row],[Дата активации]]),0)</f>
        <v>10</v>
      </c>
      <c r="F1167" s="30">
        <v>41560.845416666663</v>
      </c>
      <c r="G1167" s="33">
        <v>64626</v>
      </c>
      <c r="H1167" s="33" t="s">
        <v>10</v>
      </c>
      <c r="I1167" s="39" t="s">
        <v>1924</v>
      </c>
      <c r="J1167" s="33" t="s">
        <v>1930</v>
      </c>
      <c r="K1167" s="33">
        <v>30</v>
      </c>
      <c r="L1167" s="33">
        <v>140.5</v>
      </c>
      <c r="M1167" s="33">
        <v>170.5</v>
      </c>
      <c r="N1167" s="33" t="s">
        <v>1864</v>
      </c>
      <c r="O1167" s="30">
        <v>41672</v>
      </c>
      <c r="P1167" s="39" t="s">
        <v>40</v>
      </c>
      <c r="Q11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67" s="39">
        <f>IF(выгрузка__22[[#This Row],[Дата регистрации]]="",0,1)</f>
        <v>1</v>
      </c>
      <c r="S1167" s="39">
        <f>IF(ISNA(VLOOKUP(выгрузка__22[[#This Row],[ЛС дилера]],'дилеры участники'!A:A,1,0)),0,1)</f>
        <v>0</v>
      </c>
      <c r="T11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7" s="39">
        <f>IF(T1167=1,IF(выгрузка__22[[#This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7" s="39" t="s">
        <v>1893</v>
      </c>
      <c r="X11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7" s="48">
        <f>IF(выгрузка__22[[#This Row],[Дата блокировки]]&lt;&gt;"",1,0)</f>
        <v>1</v>
      </c>
    </row>
    <row r="1168" spans="1:25" x14ac:dyDescent="0.25">
      <c r="A1168" s="30">
        <v>41561.941736111112</v>
      </c>
      <c r="B1168" s="46">
        <v>916509</v>
      </c>
      <c r="C1168" s="33">
        <v>8503640</v>
      </c>
      <c r="D1168" s="30">
        <v>41557.528865740744</v>
      </c>
      <c r="E1168" s="33">
        <f>IF(выгрузка__22[[#This Row],[Дата активации]]&lt;&gt;"",MONTH(выгрузка__22[[#This Row],[Дата активации]]),0)</f>
        <v>10</v>
      </c>
      <c r="F1168" s="30">
        <v>41560.851886574077</v>
      </c>
      <c r="G1168" s="33">
        <v>64626</v>
      </c>
      <c r="H1168" s="33" t="s">
        <v>10</v>
      </c>
      <c r="I1168" s="39" t="s">
        <v>1924</v>
      </c>
      <c r="J1168" s="33" t="s">
        <v>1929</v>
      </c>
      <c r="K1168" s="33">
        <v>20</v>
      </c>
      <c r="L1168" s="33">
        <v>850</v>
      </c>
      <c r="M1168" s="33">
        <v>870</v>
      </c>
      <c r="N1168" s="33" t="s">
        <v>1864</v>
      </c>
      <c r="O1168" s="30">
        <v>41671</v>
      </c>
      <c r="P1168" s="39" t="s">
        <v>14</v>
      </c>
      <c r="Q11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68" s="39">
        <f>IF(выгрузка__22[[#This Row],[Дата регистрации]]="",0,1)</f>
        <v>1</v>
      </c>
      <c r="S1168" s="39">
        <f>IF(ISNA(VLOOKUP(выгрузка__22[[#This Row],[ЛС дилера]],'дилеры участники'!A:A,1,0)),0,1)</f>
        <v>0</v>
      </c>
      <c r="T11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8" s="39">
        <f>IF(T1168=1,IF(выгрузка__22[[#This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68" s="39" t="s">
        <v>1894</v>
      </c>
      <c r="X11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8" s="48">
        <f>IF(выгрузка__22[[#This Row],[Дата блокировки]]&lt;&gt;"",1,0)</f>
        <v>1</v>
      </c>
    </row>
    <row r="1169" spans="1:25" x14ac:dyDescent="0.25">
      <c r="A1169" s="30">
        <v>41562.522118055553</v>
      </c>
      <c r="B1169" s="46">
        <v>916504</v>
      </c>
      <c r="C1169" s="33">
        <v>8503065</v>
      </c>
      <c r="D1169" s="30">
        <v>41555.50849537037</v>
      </c>
      <c r="E1169" s="33">
        <f>IF(выгрузка__22[[#This Row],[Дата активации]]&lt;&gt;"",MONTH(выгрузка__22[[#This Row],[Дата активации]]),0)</f>
        <v>10</v>
      </c>
      <c r="F1169" s="30">
        <v>41560.834490740737</v>
      </c>
      <c r="G1169" s="33">
        <v>64626</v>
      </c>
      <c r="H1169" s="33" t="s">
        <v>10</v>
      </c>
      <c r="I1169" s="39" t="s">
        <v>1927</v>
      </c>
      <c r="J1169" s="33" t="s">
        <v>1930</v>
      </c>
      <c r="K1169" s="33">
        <v>30</v>
      </c>
      <c r="L1169" s="33">
        <v>0</v>
      </c>
      <c r="M1169" s="33">
        <v>30</v>
      </c>
      <c r="N1169" s="33" t="s">
        <v>1864</v>
      </c>
      <c r="O1169" s="30">
        <v>41669</v>
      </c>
      <c r="P1169" s="39" t="s">
        <v>40</v>
      </c>
      <c r="Q11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69" s="39">
        <f>IF(выгрузка__22[[#This Row],[Дата регистрации]]="",0,1)</f>
        <v>1</v>
      </c>
      <c r="S1169" s="39">
        <f>IF(ISNA(VLOOKUP(выгрузка__22[[#This Row],[ЛС дилера]],'дилеры участники'!A:A,1,0)),0,1)</f>
        <v>0</v>
      </c>
      <c r="T11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69" s="39">
        <f>IF(T1169=1,IF(выгрузка__22[[#This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69" s="39" t="s">
        <v>1893</v>
      </c>
      <c r="X11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69" s="48">
        <f>IF(выгрузка__22[[#This Row],[Дата блокировки]]&lt;&gt;"",1,0)</f>
        <v>1</v>
      </c>
    </row>
    <row r="1170" spans="1:25" x14ac:dyDescent="0.25">
      <c r="A1170" s="30">
        <v>41562.518148148149</v>
      </c>
      <c r="B1170" s="46">
        <v>916929</v>
      </c>
      <c r="C1170" s="33">
        <v>8503045</v>
      </c>
      <c r="D1170" s="30">
        <v>41554.490601851852</v>
      </c>
      <c r="E1170" s="33">
        <f>IF(выгрузка__22[[#This Row],[Дата активации]]&lt;&gt;"",MONTH(выгрузка__22[[#This Row],[Дата активации]]),0)</f>
        <v>10</v>
      </c>
      <c r="F1170" s="30">
        <v>41555.823159722226</v>
      </c>
      <c r="G1170" s="33">
        <v>64626</v>
      </c>
      <c r="H1170" s="33" t="s">
        <v>10</v>
      </c>
      <c r="I1170" s="39" t="s">
        <v>1927</v>
      </c>
      <c r="J1170" s="33" t="s">
        <v>1930</v>
      </c>
      <c r="K1170" s="33">
        <v>30</v>
      </c>
      <c r="L1170" s="33">
        <v>0</v>
      </c>
      <c r="M1170" s="33">
        <v>30</v>
      </c>
      <c r="N1170" s="33" t="s">
        <v>1864</v>
      </c>
      <c r="O1170" s="30">
        <v>41668</v>
      </c>
      <c r="P1170" s="39" t="s">
        <v>40</v>
      </c>
      <c r="Q11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70" s="39">
        <f>IF(выгрузка__22[[#This Row],[Дата регистрации]]="",0,1)</f>
        <v>1</v>
      </c>
      <c r="S1170" s="39">
        <f>IF(ISNA(VLOOKUP(выгрузка__22[[#This Row],[ЛС дилера]],'дилеры участники'!A:A,1,0)),0,1)</f>
        <v>0</v>
      </c>
      <c r="T11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0" s="39">
        <f>IF(T1170=1,IF(выгрузка__22[[#This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70" s="39" t="s">
        <v>1893</v>
      </c>
      <c r="X11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0" s="48">
        <f>IF(выгрузка__22[[#This Row],[Дата блокировки]]&lt;&gt;"",1,0)</f>
        <v>1</v>
      </c>
    </row>
    <row r="1171" spans="1:25" x14ac:dyDescent="0.25">
      <c r="A1171" s="30">
        <v>41560.427662037036</v>
      </c>
      <c r="B1171" s="46">
        <v>915038</v>
      </c>
      <c r="C1171" s="33">
        <v>8563785</v>
      </c>
      <c r="D1171" s="30">
        <v>41558.459386574075</v>
      </c>
      <c r="E1171" s="33">
        <f>IF(выгрузка__22[[#This Row],[Дата активации]]&lt;&gt;"",MONTH(выгрузка__22[[#This Row],[Дата активации]]),0)</f>
        <v>10</v>
      </c>
      <c r="F1171" s="30">
        <v>41560.435115740744</v>
      </c>
      <c r="G1171" s="33">
        <v>73902</v>
      </c>
      <c r="H1171" s="33" t="s">
        <v>10</v>
      </c>
      <c r="I1171" s="39" t="s">
        <v>1924</v>
      </c>
      <c r="J1171" s="33" t="s">
        <v>1929</v>
      </c>
      <c r="K1171" s="33">
        <v>470</v>
      </c>
      <c r="L1171" s="33">
        <v>0</v>
      </c>
      <c r="M1171" s="33">
        <v>470</v>
      </c>
      <c r="N1171" s="33" t="s">
        <v>1864</v>
      </c>
      <c r="O1171" s="30">
        <v>41672</v>
      </c>
      <c r="P1171" s="39" t="s">
        <v>14</v>
      </c>
      <c r="Q11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71" s="39">
        <f>IF(выгрузка__22[[#This Row],[Дата регистрации]]="",0,1)</f>
        <v>1</v>
      </c>
      <c r="S1171" s="39">
        <f>IF(ISNA(VLOOKUP(выгрузка__22[[#This Row],[ЛС дилера]],'дилеры участники'!A:A,1,0)),0,1)</f>
        <v>0</v>
      </c>
      <c r="T11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1" s="39">
        <f>IF(T1171=1,IF(выгрузка__22[[#This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71" s="39" t="s">
        <v>1894</v>
      </c>
      <c r="X11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1" s="48">
        <f>IF(выгрузка__22[[#This Row],[Дата блокировки]]&lt;&gt;"",1,0)</f>
        <v>1</v>
      </c>
    </row>
    <row r="1172" spans="1:25" x14ac:dyDescent="0.25">
      <c r="A1172" s="30">
        <v>41555.518414351849</v>
      </c>
      <c r="B1172" s="46">
        <v>915325</v>
      </c>
      <c r="C1172" s="33">
        <v>1978491</v>
      </c>
      <c r="D1172" s="30">
        <v>41550.810173611113</v>
      </c>
      <c r="E1172" s="33">
        <f>IF(выгрузка__22[[#This Row],[Дата активации]]&lt;&gt;"",MONTH(выгрузка__22[[#This Row],[Дата активации]]),0)</f>
        <v>10</v>
      </c>
      <c r="F1172" s="30">
        <v>41560.793773148151</v>
      </c>
      <c r="G1172" s="33">
        <v>64616</v>
      </c>
      <c r="H1172" s="33" t="s">
        <v>10</v>
      </c>
      <c r="I1172" s="39" t="s">
        <v>1924</v>
      </c>
      <c r="J1172" s="33" t="s">
        <v>1929</v>
      </c>
      <c r="K1172" s="33">
        <v>470</v>
      </c>
      <c r="L1172" s="33">
        <v>0</v>
      </c>
      <c r="M1172" s="33">
        <v>470</v>
      </c>
      <c r="N1172" s="33" t="s">
        <v>1864</v>
      </c>
      <c r="O1172" s="30">
        <v>41665</v>
      </c>
      <c r="P1172" s="39" t="s">
        <v>14</v>
      </c>
      <c r="Q11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72" s="39">
        <f>IF(выгрузка__22[[#This Row],[Дата регистрации]]="",0,1)</f>
        <v>1</v>
      </c>
      <c r="S1172" s="39">
        <f>IF(ISNA(VLOOKUP(выгрузка__22[[#This Row],[ЛС дилера]],'дилеры участники'!A:A,1,0)),0,1)</f>
        <v>1</v>
      </c>
      <c r="T11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2" s="39">
        <f>IF(T1172=1,IF(выгрузка__22[[#This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172" s="39" t="s">
        <v>1894</v>
      </c>
      <c r="X11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2" s="48">
        <f>IF(выгрузка__22[[#This Row],[Дата блокировки]]&lt;&gt;"",1,0)</f>
        <v>1</v>
      </c>
    </row>
    <row r="1173" spans="1:25" x14ac:dyDescent="0.25">
      <c r="A1173" s="30">
        <v>41588.443530092591</v>
      </c>
      <c r="B1173" s="46">
        <v>916509</v>
      </c>
      <c r="C1173" s="33">
        <v>8520682</v>
      </c>
      <c r="D1173" s="30">
        <v>41579.751932870371</v>
      </c>
      <c r="E1173" s="33">
        <f>IF(выгрузка__22[[#This Row],[Дата активации]]&lt;&gt;"",MONTH(выгрузка__22[[#This Row],[Дата активации]]),0)</f>
        <v>11</v>
      </c>
      <c r="F1173" s="30"/>
      <c r="G1173" s="33">
        <v>64616</v>
      </c>
      <c r="H1173" s="33" t="s">
        <v>10</v>
      </c>
      <c r="I1173" s="39" t="s">
        <v>1927</v>
      </c>
      <c r="J1173" s="33" t="s">
        <v>1925</v>
      </c>
      <c r="K1173" s="33">
        <v>30</v>
      </c>
      <c r="L1173" s="33">
        <v>300</v>
      </c>
      <c r="M1173" s="33">
        <v>330</v>
      </c>
      <c r="N1173" s="33" t="s">
        <v>1864</v>
      </c>
      <c r="O1173" s="30">
        <v>41694</v>
      </c>
      <c r="P1173" s="39" t="s">
        <v>19</v>
      </c>
      <c r="Q11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73" s="39">
        <f>IF(выгрузка__22[[#This Row],[Дата регистрации]]="",0,1)</f>
        <v>0</v>
      </c>
      <c r="S1173" s="39">
        <f>IF(ISNA(VLOOKUP(выгрузка__22[[#This Row],[ЛС дилера]],'дилеры участники'!A:A,1,0)),0,1)</f>
        <v>1</v>
      </c>
      <c r="T11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3" s="39">
        <f>IF(T1173=1,IF(выгрузка__22[[#This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73" s="39" t="s">
        <v>1891</v>
      </c>
      <c r="X11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3" s="48">
        <f>IF(выгрузка__22[[#This Row],[Дата блокировки]]&lt;&gt;"",1,0)</f>
        <v>1</v>
      </c>
    </row>
    <row r="1174" spans="1:25" x14ac:dyDescent="0.25">
      <c r="A1174" s="30">
        <v>41561.942152777781</v>
      </c>
      <c r="B1174" s="46">
        <v>916509</v>
      </c>
      <c r="C1174" s="33">
        <v>8503640</v>
      </c>
      <c r="D1174" s="30">
        <v>41556.526331018518</v>
      </c>
      <c r="E1174" s="33">
        <f>IF(выгрузка__22[[#This Row],[Дата активации]]&lt;&gt;"",MONTH(выгрузка__22[[#This Row],[Дата активации]]),0)</f>
        <v>10</v>
      </c>
      <c r="F1174" s="30">
        <v>41560.850393518522</v>
      </c>
      <c r="G1174" s="33">
        <v>64626</v>
      </c>
      <c r="H1174" s="33" t="s">
        <v>10</v>
      </c>
      <c r="I1174" s="39" t="s">
        <v>1924</v>
      </c>
      <c r="J1174" s="33" t="s">
        <v>1925</v>
      </c>
      <c r="K1174" s="33">
        <v>20</v>
      </c>
      <c r="L1174" s="33">
        <v>0</v>
      </c>
      <c r="M1174" s="33">
        <v>20</v>
      </c>
      <c r="N1174" s="33" t="s">
        <v>1864</v>
      </c>
      <c r="O1174" s="30">
        <v>41671</v>
      </c>
      <c r="P1174" s="39" t="s">
        <v>19</v>
      </c>
      <c r="Q11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74" s="39">
        <f>IF(выгрузка__22[[#This Row],[Дата регистрации]]="",0,1)</f>
        <v>1</v>
      </c>
      <c r="S1174" s="39">
        <f>IF(ISNA(VLOOKUP(выгрузка__22[[#This Row],[ЛС дилера]],'дилеры участники'!A:A,1,0)),0,1)</f>
        <v>0</v>
      </c>
      <c r="T11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4" s="39">
        <f>IF(T1174=1,IF(выгрузка__22[[#This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74" s="39" t="s">
        <v>1891</v>
      </c>
      <c r="X11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4" s="48">
        <f>IF(выгрузка__22[[#This Row],[Дата блокировки]]&lt;&gt;"",1,0)</f>
        <v>1</v>
      </c>
    </row>
    <row r="1175" spans="1:25" x14ac:dyDescent="0.25">
      <c r="A1175" s="30">
        <v>41561.941435185188</v>
      </c>
      <c r="B1175" s="46">
        <v>916509</v>
      </c>
      <c r="C1175" s="33">
        <v>8503640</v>
      </c>
      <c r="D1175" s="30">
        <v>41556.525555555556</v>
      </c>
      <c r="E1175" s="33">
        <f>IF(выгрузка__22[[#This Row],[Дата активации]]&lt;&gt;"",MONTH(выгрузка__22[[#This Row],[Дата активации]]),0)</f>
        <v>10</v>
      </c>
      <c r="F1175" s="30">
        <v>41560.850335648145</v>
      </c>
      <c r="G1175" s="33">
        <v>64626</v>
      </c>
      <c r="H1175" s="33" t="s">
        <v>10</v>
      </c>
      <c r="I1175" s="39" t="s">
        <v>1924</v>
      </c>
      <c r="J1175" s="33" t="s">
        <v>1925</v>
      </c>
      <c r="K1175" s="33">
        <v>20</v>
      </c>
      <c r="L1175" s="33">
        <v>0</v>
      </c>
      <c r="M1175" s="33">
        <v>20</v>
      </c>
      <c r="N1175" s="33" t="s">
        <v>1864</v>
      </c>
      <c r="O1175" s="30">
        <v>41671</v>
      </c>
      <c r="P1175" s="39" t="s">
        <v>19</v>
      </c>
      <c r="Q11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75" s="39">
        <f>IF(выгрузка__22[[#This Row],[Дата регистрации]]="",0,1)</f>
        <v>1</v>
      </c>
      <c r="S1175" s="39">
        <f>IF(ISNA(VLOOKUP(выгрузка__22[[#This Row],[ЛС дилера]],'дилеры участники'!A:A,1,0)),0,1)</f>
        <v>0</v>
      </c>
      <c r="T11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5" s="39">
        <f>IF(T1175=1,IF(выгрузка__22[[#This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75" s="39" t="s">
        <v>1891</v>
      </c>
      <c r="X11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5" s="48">
        <f>IF(выгрузка__22[[#This Row],[Дата блокировки]]&lt;&gt;"",1,0)</f>
        <v>1</v>
      </c>
    </row>
    <row r="1176" spans="1:25" x14ac:dyDescent="0.25">
      <c r="A1176" s="30">
        <v>41548.409687500003</v>
      </c>
      <c r="B1176" s="46">
        <v>916105</v>
      </c>
      <c r="C1176" s="33">
        <v>8503060</v>
      </c>
      <c r="D1176" s="30">
        <v>41555.457083333335</v>
      </c>
      <c r="E1176" s="33">
        <f>IF(выгрузка__22[[#This Row],[Дата активации]]&lt;&gt;"",MONTH(выгрузка__22[[#This Row],[Дата активации]]),0)</f>
        <v>10</v>
      </c>
      <c r="F1176" s="30">
        <v>41560.834398148145</v>
      </c>
      <c r="G1176" s="33">
        <v>64626</v>
      </c>
      <c r="H1176" s="33" t="s">
        <v>10</v>
      </c>
      <c r="I1176" s="39" t="s">
        <v>1927</v>
      </c>
      <c r="J1176" s="33" t="s">
        <v>1930</v>
      </c>
      <c r="K1176" s="33">
        <v>30</v>
      </c>
      <c r="L1176" s="33">
        <v>0</v>
      </c>
      <c r="M1176" s="33">
        <v>30</v>
      </c>
      <c r="N1176" s="33" t="s">
        <v>1864</v>
      </c>
      <c r="O1176" s="30">
        <v>41670</v>
      </c>
      <c r="P1176" s="39" t="s">
        <v>40</v>
      </c>
      <c r="Q11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76" s="39">
        <f>IF(выгрузка__22[[#This Row],[Дата регистрации]]="",0,1)</f>
        <v>1</v>
      </c>
      <c r="S1176" s="39">
        <f>IF(ISNA(VLOOKUP(выгрузка__22[[#This Row],[ЛС дилера]],'дилеры участники'!A:A,1,0)),0,1)</f>
        <v>0</v>
      </c>
      <c r="T11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6" s="39">
        <f>IF(T1176=1,IF(выгрузка__22[[#This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76" s="39" t="s">
        <v>1893</v>
      </c>
      <c r="X11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6" s="48">
        <f>IF(выгрузка__22[[#This Row],[Дата блокировки]]&lt;&gt;"",1,0)</f>
        <v>1</v>
      </c>
    </row>
    <row r="1177" spans="1:25" x14ac:dyDescent="0.25">
      <c r="A1177" s="30">
        <v>41562.519965277781</v>
      </c>
      <c r="B1177" s="46">
        <v>916929</v>
      </c>
      <c r="C1177" s="33">
        <v>8503060</v>
      </c>
      <c r="D1177" s="30">
        <v>41555.457083333335</v>
      </c>
      <c r="E1177" s="33">
        <f>IF(выгрузка__22[[#This Row],[Дата активации]]&lt;&gt;"",MONTH(выгрузка__22[[#This Row],[Дата активации]]),0)</f>
        <v>10</v>
      </c>
      <c r="F1177" s="30">
        <v>41560.834398148145</v>
      </c>
      <c r="G1177" s="33">
        <v>64626</v>
      </c>
      <c r="H1177" s="33" t="s">
        <v>10</v>
      </c>
      <c r="I1177" s="39" t="s">
        <v>1927</v>
      </c>
      <c r="J1177" s="33" t="s">
        <v>1930</v>
      </c>
      <c r="K1177" s="33">
        <v>30</v>
      </c>
      <c r="L1177" s="33">
        <v>0</v>
      </c>
      <c r="M1177" s="33">
        <v>30</v>
      </c>
      <c r="N1177" s="33" t="s">
        <v>1864</v>
      </c>
      <c r="O1177" s="30">
        <v>41670</v>
      </c>
      <c r="P1177" s="39" t="s">
        <v>40</v>
      </c>
      <c r="Q11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77" s="39">
        <f>IF(выгрузка__22[[#This Row],[Дата регистрации]]="",0,1)</f>
        <v>1</v>
      </c>
      <c r="S1177" s="39">
        <f>IF(ISNA(VLOOKUP(выгрузка__22[[#This Row],[ЛС дилера]],'дилеры участники'!A:A,1,0)),0,1)</f>
        <v>0</v>
      </c>
      <c r="T11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7" s="39">
        <f>IF(T1177=1,IF(выгрузка__22[[#This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77" s="39" t="s">
        <v>1893</v>
      </c>
      <c r="X11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7" s="48">
        <f>IF(выгрузка__22[[#This Row],[Дата блокировки]]&lt;&gt;"",1,0)</f>
        <v>1</v>
      </c>
    </row>
    <row r="1178" spans="1:25" x14ac:dyDescent="0.25">
      <c r="A1178" s="30">
        <v>41548.750659722224</v>
      </c>
      <c r="B1178" s="46">
        <v>916538</v>
      </c>
      <c r="C1178" s="33">
        <v>8518888</v>
      </c>
      <c r="D1178" s="30">
        <v>41533.866412037038</v>
      </c>
      <c r="E1178" s="33">
        <f>IF(выгрузка__22[[#This Row],[Дата активации]]&lt;&gt;"",MONTH(выгрузка__22[[#This Row],[Дата активации]]),0)</f>
        <v>9</v>
      </c>
      <c r="F1178" s="30"/>
      <c r="G1178" s="33">
        <v>64616</v>
      </c>
      <c r="H1178" s="33" t="s">
        <v>10</v>
      </c>
      <c r="I1178" s="39" t="s">
        <v>1927</v>
      </c>
      <c r="J1178" s="33" t="s">
        <v>1925</v>
      </c>
      <c r="K1178" s="33">
        <v>30</v>
      </c>
      <c r="L1178" s="33">
        <v>200</v>
      </c>
      <c r="M1178" s="33">
        <v>230</v>
      </c>
      <c r="N1178" s="33" t="s">
        <v>1864</v>
      </c>
      <c r="O1178" s="30">
        <v>41649</v>
      </c>
      <c r="P1178" s="39" t="s">
        <v>19</v>
      </c>
      <c r="Q11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78" s="39">
        <f>IF(выгрузка__22[[#This Row],[Дата регистрации]]="",0,1)</f>
        <v>0</v>
      </c>
      <c r="S1178" s="39">
        <f>IF(ISNA(VLOOKUP(выгрузка__22[[#This Row],[ЛС дилера]],'дилеры участники'!A:A,1,0)),0,1)</f>
        <v>1</v>
      </c>
      <c r="T11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8" s="39">
        <f>IF(T1178=1,IF(выгрузка__22[[#This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178" s="39" t="s">
        <v>1891</v>
      </c>
      <c r="X11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8" s="48">
        <f>IF(выгрузка__22[[#This Row],[Дата блокировки]]&lt;&gt;"",1,0)</f>
        <v>1</v>
      </c>
    </row>
    <row r="1179" spans="1:25" x14ac:dyDescent="0.25">
      <c r="A1179" s="30">
        <v>41556.811608796299</v>
      </c>
      <c r="B1179" s="46">
        <v>916496</v>
      </c>
      <c r="C1179" s="33">
        <v>8503714</v>
      </c>
      <c r="D1179" s="30">
        <v>41556.833518518521</v>
      </c>
      <c r="E1179" s="33">
        <f>IF(выгрузка__22[[#This Row],[Дата активации]]&lt;&gt;"",MONTH(выгрузка__22[[#This Row],[Дата активации]]),0)</f>
        <v>10</v>
      </c>
      <c r="F1179" s="30">
        <v>41560.843923611108</v>
      </c>
      <c r="G1179" s="33">
        <v>64626</v>
      </c>
      <c r="H1179" s="33" t="s">
        <v>10</v>
      </c>
      <c r="I1179" s="39" t="s">
        <v>1924</v>
      </c>
      <c r="J1179" s="33" t="s">
        <v>1930</v>
      </c>
      <c r="K1179" s="33">
        <v>30</v>
      </c>
      <c r="L1179" s="33">
        <v>545.55999999999995</v>
      </c>
      <c r="M1179" s="33">
        <v>575.55999999999995</v>
      </c>
      <c r="N1179" s="33" t="s">
        <v>1864</v>
      </c>
      <c r="O1179" s="30">
        <v>41672</v>
      </c>
      <c r="P1179" s="39" t="s">
        <v>40</v>
      </c>
      <c r="Q11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79" s="39">
        <f>IF(выгрузка__22[[#This Row],[Дата регистрации]]="",0,1)</f>
        <v>1</v>
      </c>
      <c r="S1179" s="39">
        <f>IF(ISNA(VLOOKUP(выгрузка__22[[#This Row],[ЛС дилера]],'дилеры участники'!A:A,1,0)),0,1)</f>
        <v>0</v>
      </c>
      <c r="T11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79" s="39">
        <f>IF(T1179=1,IF(выгрузка__22[[#This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179" s="39" t="s">
        <v>1893</v>
      </c>
      <c r="X11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79" s="48">
        <f>IF(выгрузка__22[[#This Row],[Дата блокировки]]&lt;&gt;"",1,0)</f>
        <v>1</v>
      </c>
    </row>
    <row r="1180" spans="1:25" x14ac:dyDescent="0.25">
      <c r="A1180" s="30">
        <v>41561.888680555552</v>
      </c>
      <c r="B1180" s="46">
        <v>985210</v>
      </c>
      <c r="C1180" s="33">
        <v>8503714</v>
      </c>
      <c r="D1180" s="30">
        <v>41556.833518518521</v>
      </c>
      <c r="E1180" s="33">
        <f>IF(выгрузка__22[[#This Row],[Дата активации]]&lt;&gt;"",MONTH(выгрузка__22[[#This Row],[Дата активации]]),0)</f>
        <v>10</v>
      </c>
      <c r="F1180" s="30">
        <v>41560.843923611108</v>
      </c>
      <c r="G1180" s="33">
        <v>64626</v>
      </c>
      <c r="H1180" s="33" t="s">
        <v>10</v>
      </c>
      <c r="I1180" s="39" t="s">
        <v>1924</v>
      </c>
      <c r="J1180" s="33" t="s">
        <v>1930</v>
      </c>
      <c r="K1180" s="33">
        <v>30</v>
      </c>
      <c r="L1180" s="33">
        <v>545.55999999999995</v>
      </c>
      <c r="M1180" s="33">
        <v>575.55999999999995</v>
      </c>
      <c r="N1180" s="33" t="s">
        <v>1864</v>
      </c>
      <c r="O1180" s="30">
        <v>41672</v>
      </c>
      <c r="P1180" s="39" t="s">
        <v>40</v>
      </c>
      <c r="Q11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0" s="39">
        <f>IF(выгрузка__22[[#This Row],[Дата регистрации]]="",0,1)</f>
        <v>1</v>
      </c>
      <c r="S1180" s="39">
        <f>IF(ISNA(VLOOKUP(выгрузка__22[[#This Row],[ЛС дилера]],'дилеры участники'!A:A,1,0)),0,1)</f>
        <v>0</v>
      </c>
      <c r="T11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0" s="39">
        <f>IF(T1180=1,IF(выгрузка__22[[#This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180" s="39" t="s">
        <v>1893</v>
      </c>
      <c r="X11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0" s="48">
        <f>IF(выгрузка__22[[#This Row],[Дата блокировки]]&lt;&gt;"",1,0)</f>
        <v>1</v>
      </c>
    </row>
    <row r="1181" spans="1:25" x14ac:dyDescent="0.25">
      <c r="A1181" s="30">
        <v>41556.757314814815</v>
      </c>
      <c r="B1181" s="46">
        <v>916496</v>
      </c>
      <c r="C1181" s="33">
        <v>8503714</v>
      </c>
      <c r="D1181" s="30">
        <v>41556.739502314813</v>
      </c>
      <c r="E1181" s="33">
        <f>IF(выгрузка__22[[#This Row],[Дата активации]]&lt;&gt;"",MONTH(выгрузка__22[[#This Row],[Дата активации]]),0)</f>
        <v>10</v>
      </c>
      <c r="F1181" s="30">
        <v>41560.843726851854</v>
      </c>
      <c r="G1181" s="33">
        <v>64626</v>
      </c>
      <c r="H1181" s="33" t="s">
        <v>10</v>
      </c>
      <c r="I1181" s="39" t="s">
        <v>1924</v>
      </c>
      <c r="J1181" s="33" t="s">
        <v>1930</v>
      </c>
      <c r="K1181" s="33">
        <v>30</v>
      </c>
      <c r="L1181" s="33">
        <v>988.95</v>
      </c>
      <c r="M1181" s="33">
        <v>1018.95</v>
      </c>
      <c r="N1181" s="33" t="s">
        <v>1864</v>
      </c>
      <c r="O1181" s="30">
        <v>41672</v>
      </c>
      <c r="P1181" s="39" t="s">
        <v>40</v>
      </c>
      <c r="Q11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1" s="39">
        <f>IF(выгрузка__22[[#This Row],[Дата регистрации]]="",0,1)</f>
        <v>1</v>
      </c>
      <c r="S1181" s="39">
        <f>IF(ISNA(VLOOKUP(выгрузка__22[[#This Row],[ЛС дилера]],'дилеры участники'!A:A,1,0)),0,1)</f>
        <v>0</v>
      </c>
      <c r="T11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1" s="39">
        <f>IF(T1181=1,IF(выгрузка__22[[#This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181" s="39" t="s">
        <v>1893</v>
      </c>
      <c r="X11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1" s="48">
        <f>IF(выгрузка__22[[#This Row],[Дата блокировки]]&lt;&gt;"",1,0)</f>
        <v>1</v>
      </c>
    </row>
    <row r="1182" spans="1:25" x14ac:dyDescent="0.25">
      <c r="A1182" s="30">
        <v>41561.888368055559</v>
      </c>
      <c r="B1182" s="46">
        <v>985210</v>
      </c>
      <c r="C1182" s="33">
        <v>8503714</v>
      </c>
      <c r="D1182" s="30">
        <v>41556.739502314813</v>
      </c>
      <c r="E1182" s="33">
        <f>IF(выгрузка__22[[#This Row],[Дата активации]]&lt;&gt;"",MONTH(выгрузка__22[[#This Row],[Дата активации]]),0)</f>
        <v>10</v>
      </c>
      <c r="F1182" s="30">
        <v>41560.843726851854</v>
      </c>
      <c r="G1182" s="33">
        <v>64626</v>
      </c>
      <c r="H1182" s="33" t="s">
        <v>10</v>
      </c>
      <c r="I1182" s="39" t="s">
        <v>1924</v>
      </c>
      <c r="J1182" s="33" t="s">
        <v>1930</v>
      </c>
      <c r="K1182" s="33">
        <v>30</v>
      </c>
      <c r="L1182" s="33">
        <v>988.95</v>
      </c>
      <c r="M1182" s="33">
        <v>1018.95</v>
      </c>
      <c r="N1182" s="33" t="s">
        <v>1864</v>
      </c>
      <c r="O1182" s="30">
        <v>41672</v>
      </c>
      <c r="P1182" s="39" t="s">
        <v>40</v>
      </c>
      <c r="Q11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2" s="39">
        <f>IF(выгрузка__22[[#This Row],[Дата регистрации]]="",0,1)</f>
        <v>1</v>
      </c>
      <c r="S1182" s="39">
        <f>IF(ISNA(VLOOKUP(выгрузка__22[[#This Row],[ЛС дилера]],'дилеры участники'!A:A,1,0)),0,1)</f>
        <v>0</v>
      </c>
      <c r="T11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2" s="39">
        <f>IF(T1182=1,IF(выгрузка__22[[#This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182" s="39" t="s">
        <v>1893</v>
      </c>
      <c r="X11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2" s="48">
        <f>IF(выгрузка__22[[#This Row],[Дата блокировки]]&lt;&gt;"",1,0)</f>
        <v>1</v>
      </c>
    </row>
    <row r="1183" spans="1:25" x14ac:dyDescent="0.25">
      <c r="A1183" s="30">
        <v>41556.7577662037</v>
      </c>
      <c r="B1183" s="46">
        <v>916496</v>
      </c>
      <c r="C1183" s="33">
        <v>8503714</v>
      </c>
      <c r="D1183" s="30">
        <v>41556.725289351853</v>
      </c>
      <c r="E1183" s="33">
        <f>IF(выгрузка__22[[#This Row],[Дата активации]]&lt;&gt;"",MONTH(выгрузка__22[[#This Row],[Дата активации]]),0)</f>
        <v>10</v>
      </c>
      <c r="F1183" s="30">
        <v>41560.843657407408</v>
      </c>
      <c r="G1183" s="33">
        <v>64626</v>
      </c>
      <c r="H1183" s="33" t="s">
        <v>10</v>
      </c>
      <c r="I1183" s="39" t="s">
        <v>1924</v>
      </c>
      <c r="J1183" s="33" t="s">
        <v>1930</v>
      </c>
      <c r="K1183" s="33">
        <v>30</v>
      </c>
      <c r="L1183" s="33">
        <v>94.5</v>
      </c>
      <c r="M1183" s="33">
        <v>124.5</v>
      </c>
      <c r="N1183" s="33" t="s">
        <v>1864</v>
      </c>
      <c r="O1183" s="30">
        <v>41672</v>
      </c>
      <c r="P1183" s="39" t="s">
        <v>40</v>
      </c>
      <c r="Q11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3" s="39">
        <f>IF(выгрузка__22[[#This Row],[Дата регистрации]]="",0,1)</f>
        <v>1</v>
      </c>
      <c r="S1183" s="39">
        <f>IF(ISNA(VLOOKUP(выгрузка__22[[#This Row],[ЛС дилера]],'дилеры участники'!A:A,1,0)),0,1)</f>
        <v>0</v>
      </c>
      <c r="T11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3" s="39">
        <f>IF(T1183=1,IF(выгрузка__22[[#This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83" s="39" t="s">
        <v>1893</v>
      </c>
      <c r="X11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3" s="48">
        <f>IF(выгрузка__22[[#This Row],[Дата блокировки]]&lt;&gt;"",1,0)</f>
        <v>1</v>
      </c>
    </row>
    <row r="1184" spans="1:25" x14ac:dyDescent="0.25">
      <c r="A1184" s="30">
        <v>41561.888472222221</v>
      </c>
      <c r="B1184" s="46">
        <v>985210</v>
      </c>
      <c r="C1184" s="33">
        <v>8503714</v>
      </c>
      <c r="D1184" s="30">
        <v>41556.725289351853</v>
      </c>
      <c r="E1184" s="33">
        <f>IF(выгрузка__22[[#This Row],[Дата активации]]&lt;&gt;"",MONTH(выгрузка__22[[#This Row],[Дата активации]]),0)</f>
        <v>10</v>
      </c>
      <c r="F1184" s="30">
        <v>41560.843657407408</v>
      </c>
      <c r="G1184" s="33">
        <v>64626</v>
      </c>
      <c r="H1184" s="33" t="s">
        <v>10</v>
      </c>
      <c r="I1184" s="39" t="s">
        <v>1924</v>
      </c>
      <c r="J1184" s="33" t="s">
        <v>1930</v>
      </c>
      <c r="K1184" s="33">
        <v>30</v>
      </c>
      <c r="L1184" s="33">
        <v>94.5</v>
      </c>
      <c r="M1184" s="33">
        <v>124.5</v>
      </c>
      <c r="N1184" s="33" t="s">
        <v>1864</v>
      </c>
      <c r="O1184" s="30">
        <v>41672</v>
      </c>
      <c r="P1184" s="39" t="s">
        <v>40</v>
      </c>
      <c r="Q11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4" s="39">
        <f>IF(выгрузка__22[[#This Row],[Дата регистрации]]="",0,1)</f>
        <v>1</v>
      </c>
      <c r="S1184" s="39">
        <f>IF(ISNA(VLOOKUP(выгрузка__22[[#This Row],[ЛС дилера]],'дилеры участники'!A:A,1,0)),0,1)</f>
        <v>0</v>
      </c>
      <c r="T11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4" s="39">
        <f>IF(T1184=1,IF(выгрузка__22[[#This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84" s="39" t="s">
        <v>1893</v>
      </c>
      <c r="X11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4" s="48">
        <f>IF(выгрузка__22[[#This Row],[Дата блокировки]]&lt;&gt;"",1,0)</f>
        <v>1</v>
      </c>
    </row>
    <row r="1185" spans="1:25" x14ac:dyDescent="0.25">
      <c r="A1185" s="30">
        <v>41561.94153935185</v>
      </c>
      <c r="B1185" s="46">
        <v>916509</v>
      </c>
      <c r="C1185" s="33">
        <v>8503640</v>
      </c>
      <c r="D1185" s="30">
        <v>41555.582025462965</v>
      </c>
      <c r="E1185" s="33">
        <f>IF(выгрузка__22[[#This Row],[Дата активации]]&lt;&gt;"",MONTH(выгрузка__22[[#This Row],[Дата активации]]),0)</f>
        <v>10</v>
      </c>
      <c r="F1185" s="30">
        <v>41560.848680555559</v>
      </c>
      <c r="G1185" s="33">
        <v>64626</v>
      </c>
      <c r="H1185" s="33" t="s">
        <v>10</v>
      </c>
      <c r="I1185" s="39" t="s">
        <v>1927</v>
      </c>
      <c r="J1185" s="33" t="s">
        <v>1925</v>
      </c>
      <c r="K1185" s="33">
        <v>20</v>
      </c>
      <c r="L1185" s="33">
        <v>0</v>
      </c>
      <c r="M1185" s="33">
        <v>20</v>
      </c>
      <c r="N1185" s="33" t="s">
        <v>1864</v>
      </c>
      <c r="O1185" s="30">
        <v>41671</v>
      </c>
      <c r="P1185" s="39" t="s">
        <v>19</v>
      </c>
      <c r="Q11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5" s="39">
        <f>IF(выгрузка__22[[#This Row],[Дата регистрации]]="",0,1)</f>
        <v>1</v>
      </c>
      <c r="S1185" s="39">
        <f>IF(ISNA(VLOOKUP(выгрузка__22[[#This Row],[ЛС дилера]],'дилеры участники'!A:A,1,0)),0,1)</f>
        <v>0</v>
      </c>
      <c r="T11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5" s="39">
        <f>IF(T1185=1,IF(выгрузка__22[[#This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85" s="39" t="s">
        <v>1891</v>
      </c>
      <c r="X11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5" s="48">
        <f>IF(выгрузка__22[[#This Row],[Дата блокировки]]&lt;&gt;"",1,0)</f>
        <v>1</v>
      </c>
    </row>
    <row r="1186" spans="1:25" x14ac:dyDescent="0.25">
      <c r="A1186" s="30">
        <v>41561.88857638889</v>
      </c>
      <c r="B1186" s="46">
        <v>985210</v>
      </c>
      <c r="C1186" s="33">
        <v>8503714</v>
      </c>
      <c r="D1186" s="30">
        <v>41556.577037037037</v>
      </c>
      <c r="E1186" s="33">
        <f>IF(выгрузка__22[[#This Row],[Дата активации]]&lt;&gt;"",MONTH(выгрузка__22[[#This Row],[Дата активации]]),0)</f>
        <v>10</v>
      </c>
      <c r="F1186" s="30">
        <v>41560.843298611115</v>
      </c>
      <c r="G1186" s="33">
        <v>64626</v>
      </c>
      <c r="H1186" s="33" t="s">
        <v>10</v>
      </c>
      <c r="I1186" s="39" t="s">
        <v>1924</v>
      </c>
      <c r="J1186" s="33" t="s">
        <v>1930</v>
      </c>
      <c r="K1186" s="33">
        <v>30</v>
      </c>
      <c r="L1186" s="33">
        <v>189</v>
      </c>
      <c r="M1186" s="33">
        <v>219</v>
      </c>
      <c r="N1186" s="33" t="s">
        <v>1864</v>
      </c>
      <c r="O1186" s="30">
        <v>41672</v>
      </c>
      <c r="P1186" s="39" t="s">
        <v>40</v>
      </c>
      <c r="Q11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6" s="39">
        <f>IF(выгрузка__22[[#This Row],[Дата регистрации]]="",0,1)</f>
        <v>1</v>
      </c>
      <c r="S1186" s="39">
        <f>IF(ISNA(VLOOKUP(выгрузка__22[[#This Row],[ЛС дилера]],'дилеры участники'!A:A,1,0)),0,1)</f>
        <v>0</v>
      </c>
      <c r="T11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6" s="39">
        <f>IF(T1186=1,IF(выгрузка__22[[#This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1186" s="39" t="s">
        <v>1893</v>
      </c>
      <c r="X11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6" s="48">
        <f>IF(выгрузка__22[[#This Row],[Дата блокировки]]&lt;&gt;"",1,0)</f>
        <v>1</v>
      </c>
    </row>
    <row r="1187" spans="1:25" x14ac:dyDescent="0.25">
      <c r="A1187" s="30">
        <v>41562.601782407408</v>
      </c>
      <c r="B1187" s="46">
        <v>916888</v>
      </c>
      <c r="C1187" s="33">
        <v>8550425</v>
      </c>
      <c r="D1187" s="30">
        <v>41551.449895833335</v>
      </c>
      <c r="E1187" s="33">
        <f>IF(выгрузка__22[[#This Row],[Дата активации]]&lt;&gt;"",MONTH(выгрузка__22[[#This Row],[Дата активации]]),0)</f>
        <v>10</v>
      </c>
      <c r="F1187" s="30">
        <v>41555.966099537036</v>
      </c>
      <c r="G1187" s="33">
        <v>64626</v>
      </c>
      <c r="H1187" s="33" t="s">
        <v>10</v>
      </c>
      <c r="I1187" s="39" t="s">
        <v>1927</v>
      </c>
      <c r="J1187" s="33" t="s">
        <v>1926</v>
      </c>
      <c r="K1187" s="33">
        <v>30</v>
      </c>
      <c r="L1187" s="33">
        <v>0</v>
      </c>
      <c r="M1187" s="33">
        <v>30</v>
      </c>
      <c r="N1187" s="33" t="s">
        <v>1864</v>
      </c>
      <c r="O1187" s="30">
        <v>41667</v>
      </c>
      <c r="P1187" s="39" t="s">
        <v>37</v>
      </c>
      <c r="Q11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87" s="39">
        <f>IF(выгрузка__22[[#This Row],[Дата регистрации]]="",0,1)</f>
        <v>1</v>
      </c>
      <c r="S1187" s="39">
        <f>IF(ISNA(VLOOKUP(выгрузка__22[[#This Row],[ЛС дилера]],'дилеры участники'!A:A,1,0)),0,1)</f>
        <v>0</v>
      </c>
      <c r="T11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7" s="39">
        <f>IF(T1187=1,IF(выгрузка__22[[#This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87" s="39" t="s">
        <v>1895</v>
      </c>
      <c r="X11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7" s="48">
        <f>IF(выгрузка__22[[#This Row],[Дата блокировки]]&lt;&gt;"",1,0)</f>
        <v>1</v>
      </c>
    </row>
    <row r="1188" spans="1:25" x14ac:dyDescent="0.25">
      <c r="A1188" s="30">
        <v>41562.517951388887</v>
      </c>
      <c r="B1188" s="46">
        <v>916929</v>
      </c>
      <c r="C1188" s="33">
        <v>8503045</v>
      </c>
      <c r="D1188" s="30">
        <v>41551.812858796293</v>
      </c>
      <c r="E1188" s="33">
        <f>IF(выгрузка__22[[#This Row],[Дата активации]]&lt;&gt;"",MONTH(выгрузка__22[[#This Row],[Дата активации]]),0)</f>
        <v>10</v>
      </c>
      <c r="F1188" s="30">
        <v>41555.822060185186</v>
      </c>
      <c r="G1188" s="33">
        <v>64626</v>
      </c>
      <c r="H1188" s="33" t="s">
        <v>10</v>
      </c>
      <c r="I1188" s="39" t="s">
        <v>1927</v>
      </c>
      <c r="J1188" s="33" t="s">
        <v>1930</v>
      </c>
      <c r="K1188" s="33">
        <v>30</v>
      </c>
      <c r="L1188" s="33">
        <v>0</v>
      </c>
      <c r="M1188" s="33">
        <v>30</v>
      </c>
      <c r="N1188" s="33" t="s">
        <v>1864</v>
      </c>
      <c r="O1188" s="30">
        <v>41668</v>
      </c>
      <c r="P1188" s="39" t="s">
        <v>40</v>
      </c>
      <c r="Q11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88" s="39">
        <f>IF(выгрузка__22[[#This Row],[Дата регистрации]]="",0,1)</f>
        <v>1</v>
      </c>
      <c r="S1188" s="39">
        <f>IF(ISNA(VLOOKUP(выгрузка__22[[#This Row],[ЛС дилера]],'дилеры участники'!A:A,1,0)),0,1)</f>
        <v>0</v>
      </c>
      <c r="T11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8" s="39">
        <f>IF(T1188=1,IF(выгрузка__22[[#This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88" s="39" t="s">
        <v>1893</v>
      </c>
      <c r="X11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8" s="48">
        <f>IF(выгрузка__22[[#This Row],[Дата блокировки]]&lt;&gt;"",1,0)</f>
        <v>1</v>
      </c>
    </row>
    <row r="1189" spans="1:25" x14ac:dyDescent="0.25">
      <c r="A1189" s="30">
        <v>41550.482256944444</v>
      </c>
      <c r="B1189" s="46">
        <v>910452</v>
      </c>
      <c r="C1189" s="33">
        <v>8502837</v>
      </c>
      <c r="D1189" s="30">
        <v>41543.585775462961</v>
      </c>
      <c r="E1189" s="33">
        <f>IF(выгрузка__22[[#This Row],[Дата активации]]&lt;&gt;"",MONTH(выгрузка__22[[#This Row],[Дата активации]]),0)</f>
        <v>9</v>
      </c>
      <c r="F1189" s="30">
        <v>41553.460497685184</v>
      </c>
      <c r="G1189" s="33">
        <v>79956</v>
      </c>
      <c r="H1189" s="33" t="s">
        <v>10</v>
      </c>
      <c r="I1189" s="39" t="s">
        <v>1927</v>
      </c>
      <c r="J1189" s="33" t="s">
        <v>1931</v>
      </c>
      <c r="K1189" s="33">
        <v>30</v>
      </c>
      <c r="L1189" s="33">
        <v>0</v>
      </c>
      <c r="M1189" s="33">
        <v>30</v>
      </c>
      <c r="N1189" s="33" t="s">
        <v>1864</v>
      </c>
      <c r="O1189" s="30">
        <v>41660</v>
      </c>
      <c r="P1189" s="39" t="s">
        <v>30</v>
      </c>
      <c r="Q11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89" s="39">
        <f>IF(выгрузка__22[[#This Row],[Дата регистрации]]="",0,1)</f>
        <v>1</v>
      </c>
      <c r="S1189" s="39">
        <f>IF(ISNA(VLOOKUP(выгрузка__22[[#This Row],[ЛС дилера]],'дилеры участники'!A:A,1,0)),0,1)</f>
        <v>1</v>
      </c>
      <c r="T11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89" s="39">
        <f>IF(T1189=1,IF(выгрузка__22[[#This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89" s="39" t="s">
        <v>1892</v>
      </c>
      <c r="X11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89" s="48">
        <f>IF(выгрузка__22[[#This Row],[Дата блокировки]]&lt;&gt;"",1,0)</f>
        <v>1</v>
      </c>
    </row>
    <row r="1190" spans="1:25" x14ac:dyDescent="0.25">
      <c r="A1190" s="30">
        <v>41549.984375</v>
      </c>
      <c r="B1190" s="46">
        <v>916527</v>
      </c>
      <c r="C1190" s="33">
        <v>1755216</v>
      </c>
      <c r="D1190" s="30">
        <v>41540.562557870369</v>
      </c>
      <c r="E1190" s="33">
        <f>IF(выгрузка__22[[#This Row],[Дата активации]]&lt;&gt;"",MONTH(выгрузка__22[[#This Row],[Дата активации]]),0)</f>
        <v>9</v>
      </c>
      <c r="F1190" s="30"/>
      <c r="G1190" s="33">
        <v>64626</v>
      </c>
      <c r="H1190" s="33" t="s">
        <v>10</v>
      </c>
      <c r="I1190" s="39" t="s">
        <v>1927</v>
      </c>
      <c r="J1190" s="33" t="s">
        <v>1931</v>
      </c>
      <c r="K1190" s="33">
        <v>30</v>
      </c>
      <c r="L1190" s="33">
        <v>100</v>
      </c>
      <c r="M1190" s="33">
        <v>130</v>
      </c>
      <c r="N1190" s="33" t="s">
        <v>1864</v>
      </c>
      <c r="O1190" s="30">
        <v>41657</v>
      </c>
      <c r="P1190" s="39" t="s">
        <v>30</v>
      </c>
      <c r="Q11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0" s="39">
        <f>IF(выгрузка__22[[#This Row],[Дата регистрации]]="",0,1)</f>
        <v>0</v>
      </c>
      <c r="S1190" s="39">
        <f>IF(ISNA(VLOOKUP(выгрузка__22[[#This Row],[ЛС дилера]],'дилеры участники'!A:A,1,0)),0,1)</f>
        <v>0</v>
      </c>
      <c r="T11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0" s="39">
        <f>IF(T1190=1,IF(выгрузка__22[[#This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90" s="39" t="s">
        <v>1892</v>
      </c>
      <c r="X11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0" s="48">
        <f>IF(выгрузка__22[[#This Row],[Дата блокировки]]&lt;&gt;"",1,0)</f>
        <v>1</v>
      </c>
    </row>
    <row r="1191" spans="1:25" x14ac:dyDescent="0.25">
      <c r="A1191" s="30">
        <v>41561.941932870373</v>
      </c>
      <c r="B1191" s="46">
        <v>916509</v>
      </c>
      <c r="C1191" s="33">
        <v>8503640</v>
      </c>
      <c r="D1191" s="30">
        <v>41554.340729166666</v>
      </c>
      <c r="E1191" s="33">
        <f>IF(выгрузка__22[[#This Row],[Дата активации]]&lt;&gt;"",MONTH(выгрузка__22[[#This Row],[Дата активации]]),0)</f>
        <v>10</v>
      </c>
      <c r="F1191" s="30">
        <v>41555.900810185187</v>
      </c>
      <c r="G1191" s="33">
        <v>64626</v>
      </c>
      <c r="H1191" s="33" t="s">
        <v>10</v>
      </c>
      <c r="I1191" s="39" t="s">
        <v>1927</v>
      </c>
      <c r="J1191" s="33" t="s">
        <v>1925</v>
      </c>
      <c r="K1191" s="33">
        <v>20</v>
      </c>
      <c r="L1191" s="33">
        <v>0</v>
      </c>
      <c r="M1191" s="33">
        <v>20</v>
      </c>
      <c r="N1191" s="33" t="s">
        <v>1864</v>
      </c>
      <c r="O1191" s="30">
        <v>41671</v>
      </c>
      <c r="P1191" s="39" t="s">
        <v>19</v>
      </c>
      <c r="Q11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1" s="39">
        <f>IF(выгрузка__22[[#This Row],[Дата регистрации]]="",0,1)</f>
        <v>1</v>
      </c>
      <c r="S1191" s="39">
        <f>IF(ISNA(VLOOKUP(выгрузка__22[[#This Row],[ЛС дилера]],'дилеры участники'!A:A,1,0)),0,1)</f>
        <v>0</v>
      </c>
      <c r="T11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1" s="39">
        <f>IF(T1191=1,IF(выгрузка__22[[#This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1" s="39" t="s">
        <v>1891</v>
      </c>
      <c r="X11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1" s="48">
        <f>IF(выгрузка__22[[#This Row],[Дата блокировки]]&lt;&gt;"",1,0)</f>
        <v>1</v>
      </c>
    </row>
    <row r="1192" spans="1:25" x14ac:dyDescent="0.25">
      <c r="A1192" s="30">
        <v>41560.325104166666</v>
      </c>
      <c r="B1192" s="46">
        <v>910476</v>
      </c>
      <c r="C1192" s="33">
        <v>8550377</v>
      </c>
      <c r="D1192" s="30">
        <v>41555.257743055554</v>
      </c>
      <c r="E1192" s="33">
        <f>IF(выгрузка__22[[#This Row],[Дата активации]]&lt;&gt;"",MONTH(выгрузка__22[[#This Row],[Дата активации]]),0)</f>
        <v>10</v>
      </c>
      <c r="F1192" s="30"/>
      <c r="G1192" s="33">
        <v>64628</v>
      </c>
      <c r="H1192" s="33" t="s">
        <v>10</v>
      </c>
      <c r="I1192" s="39" t="s">
        <v>1924</v>
      </c>
      <c r="J1192" s="33" t="s">
        <v>1926</v>
      </c>
      <c r="K1192" s="33">
        <v>30</v>
      </c>
      <c r="L1192" s="33">
        <v>100</v>
      </c>
      <c r="M1192" s="33">
        <v>130</v>
      </c>
      <c r="N1192" s="33" t="s">
        <v>1864</v>
      </c>
      <c r="O1192" s="30">
        <v>41672</v>
      </c>
      <c r="P1192" s="39" t="s">
        <v>37</v>
      </c>
      <c r="Q11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2" s="39">
        <f>IF(выгрузка__22[[#This Row],[Дата регистрации]]="",0,1)</f>
        <v>0</v>
      </c>
      <c r="S1192" s="39">
        <f>IF(ISNA(VLOOKUP(выгрузка__22[[#This Row],[ЛС дилера]],'дилеры участники'!A:A,1,0)),0,1)</f>
        <v>0</v>
      </c>
      <c r="T11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2" s="39">
        <f>IF(T1192=1,IF(выгрузка__22[[#This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192" s="39" t="s">
        <v>1895</v>
      </c>
      <c r="X11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2" s="48">
        <f>IF(выгрузка__22[[#This Row],[Дата блокировки]]&lt;&gt;"",1,0)</f>
        <v>1</v>
      </c>
    </row>
    <row r="1193" spans="1:25" x14ac:dyDescent="0.25">
      <c r="A1193" s="30">
        <v>41560.926817129628</v>
      </c>
      <c r="B1193" s="46">
        <v>916527</v>
      </c>
      <c r="C1193" s="33">
        <v>1756096</v>
      </c>
      <c r="D1193" s="30">
        <v>41553.740601851852</v>
      </c>
      <c r="E1193" s="33">
        <f>IF(выгрузка__22[[#This Row],[Дата активации]]&lt;&gt;"",MONTH(выгрузка__22[[#This Row],[Дата активации]]),0)</f>
        <v>10</v>
      </c>
      <c r="F1193" s="30"/>
      <c r="G1193" s="33">
        <v>64626</v>
      </c>
      <c r="H1193" s="33" t="s">
        <v>10</v>
      </c>
      <c r="I1193" s="39" t="s">
        <v>1927</v>
      </c>
      <c r="J1193" s="33" t="s">
        <v>1931</v>
      </c>
      <c r="K1193" s="33">
        <v>30</v>
      </c>
      <c r="L1193" s="33">
        <v>0</v>
      </c>
      <c r="M1193" s="33">
        <v>30</v>
      </c>
      <c r="N1193" s="33" t="s">
        <v>1864</v>
      </c>
      <c r="O1193" s="30">
        <v>41671</v>
      </c>
      <c r="P1193" s="39" t="s">
        <v>30</v>
      </c>
      <c r="Q11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3" s="39">
        <f>IF(выгрузка__22[[#This Row],[Дата регистрации]]="",0,1)</f>
        <v>0</v>
      </c>
      <c r="S1193" s="39">
        <f>IF(ISNA(VLOOKUP(выгрузка__22[[#This Row],[ЛС дилера]],'дилеры участники'!A:A,1,0)),0,1)</f>
        <v>0</v>
      </c>
      <c r="T11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3" s="39">
        <f>IF(T1193=1,IF(выгрузка__22[[#This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3" s="39" t="s">
        <v>1892</v>
      </c>
      <c r="X11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3" s="48">
        <f>IF(выгрузка__22[[#This Row],[Дата блокировки]]&lt;&gt;"",1,0)</f>
        <v>1</v>
      </c>
    </row>
    <row r="1194" spans="1:25" x14ac:dyDescent="0.25">
      <c r="A1194" s="30">
        <v>41560.921724537038</v>
      </c>
      <c r="B1194" s="46">
        <v>916527</v>
      </c>
      <c r="C1194" s="33">
        <v>1756096</v>
      </c>
      <c r="D1194" s="30">
        <v>41553.731388888889</v>
      </c>
      <c r="E1194" s="33">
        <f>IF(выгрузка__22[[#This Row],[Дата активации]]&lt;&gt;"",MONTH(выгрузка__22[[#This Row],[Дата активации]]),0)</f>
        <v>10</v>
      </c>
      <c r="F1194" s="30"/>
      <c r="G1194" s="33">
        <v>64626</v>
      </c>
      <c r="H1194" s="33" t="s">
        <v>10</v>
      </c>
      <c r="I1194" s="39" t="s">
        <v>1927</v>
      </c>
      <c r="J1194" s="33" t="s">
        <v>1931</v>
      </c>
      <c r="K1194" s="33">
        <v>30</v>
      </c>
      <c r="L1194" s="33">
        <v>0</v>
      </c>
      <c r="M1194" s="33">
        <v>30</v>
      </c>
      <c r="N1194" s="33" t="s">
        <v>1864</v>
      </c>
      <c r="O1194" s="30">
        <v>41671</v>
      </c>
      <c r="P1194" s="39" t="s">
        <v>30</v>
      </c>
      <c r="Q11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4" s="39">
        <f>IF(выгрузка__22[[#This Row],[Дата регистрации]]="",0,1)</f>
        <v>0</v>
      </c>
      <c r="S1194" s="39">
        <f>IF(ISNA(VLOOKUP(выгрузка__22[[#This Row],[ЛС дилера]],'дилеры участники'!A:A,1,0)),0,1)</f>
        <v>0</v>
      </c>
      <c r="T11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4" s="39">
        <f>IF(T1194=1,IF(выгрузка__22[[#This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4" s="39" t="s">
        <v>1892</v>
      </c>
      <c r="X11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4" s="48">
        <f>IF(выгрузка__22[[#This Row],[Дата блокировки]]&lt;&gt;"",1,0)</f>
        <v>1</v>
      </c>
    </row>
    <row r="1195" spans="1:25" x14ac:dyDescent="0.25">
      <c r="A1195" s="30">
        <v>41561.867569444446</v>
      </c>
      <c r="B1195" s="46">
        <v>916767</v>
      </c>
      <c r="C1195" s="33">
        <v>8512338</v>
      </c>
      <c r="D1195" s="30">
        <v>41554.670787037037</v>
      </c>
      <c r="E1195" s="33">
        <f>IF(выгрузка__22[[#This Row],[Дата активации]]&lt;&gt;"",MONTH(выгрузка__22[[#This Row],[Дата активации]]),0)</f>
        <v>10</v>
      </c>
      <c r="F1195" s="30"/>
      <c r="G1195" s="33">
        <v>64626</v>
      </c>
      <c r="H1195" s="33" t="s">
        <v>10</v>
      </c>
      <c r="I1195" s="39" t="s">
        <v>1927</v>
      </c>
      <c r="J1195" s="33" t="s">
        <v>1925</v>
      </c>
      <c r="K1195" s="33">
        <v>30</v>
      </c>
      <c r="L1195" s="33">
        <v>0</v>
      </c>
      <c r="M1195" s="33">
        <v>30</v>
      </c>
      <c r="N1195" s="33" t="s">
        <v>1864</v>
      </c>
      <c r="O1195" s="30">
        <v>41672</v>
      </c>
      <c r="P1195" s="39" t="s">
        <v>19</v>
      </c>
      <c r="Q11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5" s="39">
        <f>IF(выгрузка__22[[#This Row],[Дата регистрации]]="",0,1)</f>
        <v>0</v>
      </c>
      <c r="S1195" s="39">
        <f>IF(ISNA(VLOOKUP(выгрузка__22[[#This Row],[ЛС дилера]],'дилеры участники'!A:A,1,0)),0,1)</f>
        <v>0</v>
      </c>
      <c r="T11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5" s="39">
        <f>IF(T1195=1,IF(выгрузка__22[[#This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5" s="39" t="s">
        <v>1891</v>
      </c>
      <c r="X11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5" s="48">
        <f>IF(выгрузка__22[[#This Row],[Дата блокировки]]&lt;&gt;"",1,0)</f>
        <v>1</v>
      </c>
    </row>
    <row r="1196" spans="1:25" x14ac:dyDescent="0.25">
      <c r="A1196" s="30">
        <v>41562.522222222222</v>
      </c>
      <c r="B1196" s="46">
        <v>916504</v>
      </c>
      <c r="C1196" s="33">
        <v>8503065</v>
      </c>
      <c r="D1196" s="30">
        <v>41551.593900462962</v>
      </c>
      <c r="E1196" s="33">
        <f>IF(выгрузка__22[[#This Row],[Дата активации]]&lt;&gt;"",MONTH(выгрузка__22[[#This Row],[Дата активации]]),0)</f>
        <v>10</v>
      </c>
      <c r="F1196" s="30">
        <v>41555.821875000001</v>
      </c>
      <c r="G1196" s="33">
        <v>64626</v>
      </c>
      <c r="H1196" s="33" t="s">
        <v>10</v>
      </c>
      <c r="I1196" s="39" t="s">
        <v>1927</v>
      </c>
      <c r="J1196" s="33" t="s">
        <v>1930</v>
      </c>
      <c r="K1196" s="33">
        <v>30</v>
      </c>
      <c r="L1196" s="33">
        <v>0</v>
      </c>
      <c r="M1196" s="33">
        <v>30</v>
      </c>
      <c r="N1196" s="33" t="s">
        <v>1864</v>
      </c>
      <c r="O1196" s="30">
        <v>41669</v>
      </c>
      <c r="P1196" s="39" t="s">
        <v>40</v>
      </c>
      <c r="Q11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96" s="39">
        <f>IF(выгрузка__22[[#This Row],[Дата регистрации]]="",0,1)</f>
        <v>1</v>
      </c>
      <c r="S1196" s="39">
        <f>IF(ISNA(VLOOKUP(выгрузка__22[[#This Row],[ЛС дилера]],'дилеры участники'!A:A,1,0)),0,1)</f>
        <v>0</v>
      </c>
      <c r="T11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6" s="39">
        <f>IF(T1196=1,IF(выгрузка__22[[#This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6" s="39" t="s">
        <v>1893</v>
      </c>
      <c r="X11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6" s="48">
        <f>IF(выгрузка__22[[#This Row],[Дата блокировки]]&lt;&gt;"",1,0)</f>
        <v>1</v>
      </c>
    </row>
    <row r="1197" spans="1:25" x14ac:dyDescent="0.25">
      <c r="A1197" s="30">
        <v>41562.522337962961</v>
      </c>
      <c r="B1197" s="46">
        <v>916504</v>
      </c>
      <c r="C1197" s="33">
        <v>8503065</v>
      </c>
      <c r="D1197" s="30">
        <v>41551.544791666667</v>
      </c>
      <c r="E1197" s="33">
        <f>IF(выгрузка__22[[#This Row],[Дата активации]]&lt;&gt;"",MONTH(выгрузка__22[[#This Row],[Дата активации]]),0)</f>
        <v>10</v>
      </c>
      <c r="F1197" s="30">
        <v>41555.821712962963</v>
      </c>
      <c r="G1197" s="33">
        <v>64626</v>
      </c>
      <c r="H1197" s="33" t="s">
        <v>10</v>
      </c>
      <c r="I1197" s="39" t="s">
        <v>1927</v>
      </c>
      <c r="J1197" s="33" t="s">
        <v>1930</v>
      </c>
      <c r="K1197" s="33">
        <v>30</v>
      </c>
      <c r="L1197" s="33">
        <v>0</v>
      </c>
      <c r="M1197" s="33">
        <v>30</v>
      </c>
      <c r="N1197" s="33" t="s">
        <v>1864</v>
      </c>
      <c r="O1197" s="30">
        <v>41669</v>
      </c>
      <c r="P1197" s="39" t="s">
        <v>40</v>
      </c>
      <c r="Q11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97" s="39">
        <f>IF(выгрузка__22[[#This Row],[Дата регистрации]]="",0,1)</f>
        <v>1</v>
      </c>
      <c r="S1197" s="39">
        <f>IF(ISNA(VLOOKUP(выгрузка__22[[#This Row],[ЛС дилера]],'дилеры участники'!A:A,1,0)),0,1)</f>
        <v>0</v>
      </c>
      <c r="T11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7" s="39">
        <f>IF(T1197=1,IF(выгрузка__22[[#This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7" s="39" t="s">
        <v>1893</v>
      </c>
      <c r="X11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7" s="48">
        <f>IF(выгрузка__22[[#This Row],[Дата блокировки]]&lt;&gt;"",1,0)</f>
        <v>1</v>
      </c>
    </row>
    <row r="1198" spans="1:25" x14ac:dyDescent="0.25">
      <c r="A1198" s="30">
        <v>41560.350949074076</v>
      </c>
      <c r="B1198" s="46">
        <v>916042</v>
      </c>
      <c r="C1198" s="33">
        <v>8550397</v>
      </c>
      <c r="D1198" s="30">
        <v>41554.857719907406</v>
      </c>
      <c r="E1198" s="33">
        <f>IF(выгрузка__22[[#This Row],[Дата активации]]&lt;&gt;"",MONTH(выгрузка__22[[#This Row],[Дата активации]]),0)</f>
        <v>10</v>
      </c>
      <c r="F1198" s="30"/>
      <c r="G1198" s="33">
        <v>64628</v>
      </c>
      <c r="H1198" s="33" t="s">
        <v>10</v>
      </c>
      <c r="I1198" s="39" t="s">
        <v>1924</v>
      </c>
      <c r="J1198" s="33" t="s">
        <v>1926</v>
      </c>
      <c r="K1198" s="33">
        <v>30</v>
      </c>
      <c r="L1198" s="33">
        <v>0</v>
      </c>
      <c r="M1198" s="33">
        <v>30</v>
      </c>
      <c r="N1198" s="33" t="s">
        <v>1864</v>
      </c>
      <c r="O1198" s="30">
        <v>41673</v>
      </c>
      <c r="P1198" s="39" t="s">
        <v>37</v>
      </c>
      <c r="Q11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198" s="39">
        <f>IF(выгрузка__22[[#This Row],[Дата регистрации]]="",0,1)</f>
        <v>0</v>
      </c>
      <c r="S1198" s="39">
        <f>IF(ISNA(VLOOKUP(выгрузка__22[[#This Row],[ЛС дилера]],'дилеры участники'!A:A,1,0)),0,1)</f>
        <v>0</v>
      </c>
      <c r="T11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8" s="39">
        <f>IF(T1198=1,IF(выгрузка__22[[#This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8" s="39" t="s">
        <v>1895</v>
      </c>
      <c r="X11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8" s="48">
        <f>IF(выгрузка__22[[#This Row],[Дата блокировки]]&lt;&gt;"",1,0)</f>
        <v>1</v>
      </c>
    </row>
    <row r="1199" spans="1:25" x14ac:dyDescent="0.25">
      <c r="A1199" s="30">
        <v>41593.513703703706</v>
      </c>
      <c r="B1199" s="46">
        <v>916929</v>
      </c>
      <c r="C1199" s="33">
        <v>1755752</v>
      </c>
      <c r="D1199" s="30">
        <v>41587.793124999997</v>
      </c>
      <c r="E1199" s="33">
        <f>IF(выгрузка__22[[#This Row],[Дата активации]]&lt;&gt;"",MONTH(выгрузка__22[[#This Row],[Дата активации]]),0)</f>
        <v>11</v>
      </c>
      <c r="F1199" s="30">
        <v>41591.843784722223</v>
      </c>
      <c r="G1199" s="33">
        <v>64626</v>
      </c>
      <c r="H1199" s="33" t="s">
        <v>10</v>
      </c>
      <c r="I1199" s="39" t="s">
        <v>1924</v>
      </c>
      <c r="J1199" s="33" t="s">
        <v>1930</v>
      </c>
      <c r="K1199" s="33">
        <v>30</v>
      </c>
      <c r="L1199" s="33">
        <v>0</v>
      </c>
      <c r="M1199" s="33">
        <v>30</v>
      </c>
      <c r="N1199" s="33" t="s">
        <v>1864</v>
      </c>
      <c r="O1199" s="30">
        <v>41706</v>
      </c>
      <c r="P1199" s="39" t="s">
        <v>40</v>
      </c>
      <c r="Q11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199" s="39">
        <f>IF(выгрузка__22[[#This Row],[Дата регистрации]]="",0,1)</f>
        <v>1</v>
      </c>
      <c r="S1199" s="39">
        <f>IF(ISNA(VLOOKUP(выгрузка__22[[#This Row],[ЛС дилера]],'дилеры участники'!A:A,1,0)),0,1)</f>
        <v>0</v>
      </c>
      <c r="T11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1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199" s="39">
        <f>IF(T1199=1,IF(выгрузка__22[[#This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199" s="39" t="s">
        <v>1893</v>
      </c>
      <c r="X11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199" s="48">
        <f>IF(выгрузка__22[[#This Row],[Дата блокировки]]&lt;&gt;"",1,0)</f>
        <v>1</v>
      </c>
    </row>
    <row r="1200" spans="1:25" x14ac:dyDescent="0.25">
      <c r="A1200" s="30">
        <v>41553.358553240738</v>
      </c>
      <c r="B1200" s="46">
        <v>916751</v>
      </c>
      <c r="C1200" s="33">
        <v>8550253</v>
      </c>
      <c r="D1200" s="30">
        <v>41553.561145833337</v>
      </c>
      <c r="E1200" s="33">
        <f>IF(выгрузка__22[[#This Row],[Дата активации]]&lt;&gt;"",MONTH(выгрузка__22[[#This Row],[Дата активации]]),0)</f>
        <v>10</v>
      </c>
      <c r="F1200" s="30">
        <v>41560.483437499999</v>
      </c>
      <c r="G1200" s="33">
        <v>64616</v>
      </c>
      <c r="H1200" s="33" t="s">
        <v>10</v>
      </c>
      <c r="I1200" s="39" t="s">
        <v>1924</v>
      </c>
      <c r="J1200" s="33" t="s">
        <v>1931</v>
      </c>
      <c r="K1200" s="33">
        <v>50</v>
      </c>
      <c r="L1200" s="33">
        <v>42.02</v>
      </c>
      <c r="M1200" s="33">
        <v>92.02</v>
      </c>
      <c r="N1200" s="33" t="s">
        <v>1864</v>
      </c>
      <c r="O1200" s="30">
        <v>41672</v>
      </c>
      <c r="P1200" s="39" t="s">
        <v>30</v>
      </c>
      <c r="Q12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0" s="39">
        <f>IF(выгрузка__22[[#This Row],[Дата регистрации]]="",0,1)</f>
        <v>1</v>
      </c>
      <c r="S1200" s="39">
        <f>IF(ISNA(VLOOKUP(выгрузка__22[[#This Row],[ЛС дилера]],'дилеры участники'!A:A,1,0)),0,1)</f>
        <v>1</v>
      </c>
      <c r="T12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0" s="39">
        <f>IF(T1200=1,IF(выгрузка__22[[#This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0" s="39" t="s">
        <v>1892</v>
      </c>
      <c r="X12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0" s="48">
        <f>IF(выгрузка__22[[#This Row],[Дата блокировки]]&lt;&gt;"",1,0)</f>
        <v>1</v>
      </c>
    </row>
    <row r="1201" spans="1:25" x14ac:dyDescent="0.25">
      <c r="A1201" s="30">
        <v>41550.497488425928</v>
      </c>
      <c r="B1201" s="46">
        <v>910452</v>
      </c>
      <c r="C1201" s="33">
        <v>8502837</v>
      </c>
      <c r="D1201" s="30">
        <v>41541.443923611114</v>
      </c>
      <c r="E1201" s="33">
        <f>IF(выгрузка__22[[#This Row],[Дата активации]]&lt;&gt;"",MONTH(выгрузка__22[[#This Row],[Дата активации]]),0)</f>
        <v>9</v>
      </c>
      <c r="F1201" s="30">
        <v>41553.571736111109</v>
      </c>
      <c r="G1201" s="33">
        <v>79956</v>
      </c>
      <c r="H1201" s="33" t="s">
        <v>10</v>
      </c>
      <c r="I1201" s="39" t="s">
        <v>1927</v>
      </c>
      <c r="J1201" s="33" t="s">
        <v>1931</v>
      </c>
      <c r="K1201" s="33">
        <v>30</v>
      </c>
      <c r="L1201" s="33">
        <v>0</v>
      </c>
      <c r="M1201" s="33">
        <v>30</v>
      </c>
      <c r="N1201" s="33" t="s">
        <v>1864</v>
      </c>
      <c r="O1201" s="30">
        <v>41660</v>
      </c>
      <c r="P1201" s="39" t="s">
        <v>30</v>
      </c>
      <c r="Q12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1" s="39">
        <f>IF(выгрузка__22[[#This Row],[Дата регистрации]]="",0,1)</f>
        <v>1</v>
      </c>
      <c r="S1201" s="39">
        <f>IF(ISNA(VLOOKUP(выгрузка__22[[#This Row],[ЛС дилера]],'дилеры участники'!A:A,1,0)),0,1)</f>
        <v>1</v>
      </c>
      <c r="T12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1" s="39">
        <f>IF(T1201=1,IF(выгрузка__22[[#This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1" s="39" t="s">
        <v>1892</v>
      </c>
      <c r="X12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1" s="48">
        <f>IF(выгрузка__22[[#This Row],[Дата блокировки]]&lt;&gt;"",1,0)</f>
        <v>1</v>
      </c>
    </row>
    <row r="1202" spans="1:25" x14ac:dyDescent="0.25">
      <c r="A1202" s="30">
        <v>41550.480613425927</v>
      </c>
      <c r="B1202" s="46">
        <v>910452</v>
      </c>
      <c r="C1202" s="33">
        <v>8502837</v>
      </c>
      <c r="D1202" s="30">
        <v>41540.814363425925</v>
      </c>
      <c r="E1202" s="33">
        <f>IF(выгрузка__22[[#This Row],[Дата активации]]&lt;&gt;"",MONTH(выгрузка__22[[#This Row],[Дата активации]]),0)</f>
        <v>9</v>
      </c>
      <c r="F1202" s="30">
        <v>41553.533171296294</v>
      </c>
      <c r="G1202" s="33">
        <v>79956</v>
      </c>
      <c r="H1202" s="33" t="s">
        <v>10</v>
      </c>
      <c r="I1202" s="39" t="s">
        <v>1927</v>
      </c>
      <c r="J1202" s="33" t="s">
        <v>1931</v>
      </c>
      <c r="K1202" s="33">
        <v>30</v>
      </c>
      <c r="L1202" s="33">
        <v>0</v>
      </c>
      <c r="M1202" s="33">
        <v>30</v>
      </c>
      <c r="N1202" s="33" t="s">
        <v>1864</v>
      </c>
      <c r="O1202" s="30">
        <v>41660</v>
      </c>
      <c r="P1202" s="39" t="s">
        <v>30</v>
      </c>
      <c r="Q12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2" s="39">
        <f>IF(выгрузка__22[[#This Row],[Дата регистрации]]="",0,1)</f>
        <v>1</v>
      </c>
      <c r="S1202" s="39">
        <f>IF(ISNA(VLOOKUP(выгрузка__22[[#This Row],[ЛС дилера]],'дилеры участники'!A:A,1,0)),0,1)</f>
        <v>1</v>
      </c>
      <c r="T12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2" s="39">
        <f>IF(T1202=1,IF(выгрузка__22[[#This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2" s="39" t="s">
        <v>1892</v>
      </c>
      <c r="X12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2" s="48">
        <f>IF(выгрузка__22[[#This Row],[Дата блокировки]]&lt;&gt;"",1,0)</f>
        <v>1</v>
      </c>
    </row>
    <row r="1203" spans="1:25" x14ac:dyDescent="0.25">
      <c r="A1203" s="30">
        <v>41561.941840277781</v>
      </c>
      <c r="B1203" s="46">
        <v>916509</v>
      </c>
      <c r="C1203" s="33">
        <v>8503640</v>
      </c>
      <c r="D1203" s="30">
        <v>41551.803182870368</v>
      </c>
      <c r="E1203" s="33">
        <f>IF(выгрузка__22[[#This Row],[Дата активации]]&lt;&gt;"",MONTH(выгрузка__22[[#This Row],[Дата активации]]),0)</f>
        <v>10</v>
      </c>
      <c r="F1203" s="30">
        <v>41555.89806712963</v>
      </c>
      <c r="G1203" s="33">
        <v>64626</v>
      </c>
      <c r="H1203" s="33" t="s">
        <v>10</v>
      </c>
      <c r="I1203" s="39" t="s">
        <v>1927</v>
      </c>
      <c r="J1203" s="33" t="s">
        <v>1925</v>
      </c>
      <c r="K1203" s="33">
        <v>20</v>
      </c>
      <c r="L1203" s="33">
        <v>529.24</v>
      </c>
      <c r="M1203" s="33">
        <v>549.24</v>
      </c>
      <c r="N1203" s="33" t="s">
        <v>1864</v>
      </c>
      <c r="O1203" s="30">
        <v>41671</v>
      </c>
      <c r="P1203" s="39" t="s">
        <v>19</v>
      </c>
      <c r="Q12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3" s="39">
        <f>IF(выгрузка__22[[#This Row],[Дата регистрации]]="",0,1)</f>
        <v>1</v>
      </c>
      <c r="S1203" s="39">
        <f>IF(ISNA(VLOOKUP(выгрузка__22[[#This Row],[ЛС дилера]],'дилеры участники'!A:A,1,0)),0,1)</f>
        <v>0</v>
      </c>
      <c r="T12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3" s="39">
        <f>IF(T1203=1,IF(выгрузка__22[[#This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03" s="39" t="s">
        <v>1891</v>
      </c>
      <c r="X12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3" s="48">
        <f>IF(выгрузка__22[[#This Row],[Дата блокировки]]&lt;&gt;"",1,0)</f>
        <v>1</v>
      </c>
    </row>
    <row r="1204" spans="1:25" x14ac:dyDescent="0.25">
      <c r="A1204" s="30">
        <v>41561.867673611108</v>
      </c>
      <c r="B1204" s="46">
        <v>916767</v>
      </c>
      <c r="C1204" s="33">
        <v>8512338</v>
      </c>
      <c r="D1204" s="30">
        <v>41552.780428240738</v>
      </c>
      <c r="E1204" s="33">
        <f>IF(выгрузка__22[[#This Row],[Дата активации]]&lt;&gt;"",MONTH(выгрузка__22[[#This Row],[Дата активации]]),0)</f>
        <v>10</v>
      </c>
      <c r="F1204" s="30"/>
      <c r="G1204" s="33">
        <v>64626</v>
      </c>
      <c r="H1204" s="33" t="s">
        <v>10</v>
      </c>
      <c r="I1204" s="39" t="s">
        <v>1927</v>
      </c>
      <c r="J1204" s="33" t="s">
        <v>1925</v>
      </c>
      <c r="K1204" s="33">
        <v>30</v>
      </c>
      <c r="L1204" s="33">
        <v>0</v>
      </c>
      <c r="M1204" s="33">
        <v>30</v>
      </c>
      <c r="N1204" s="33" t="s">
        <v>1864</v>
      </c>
      <c r="O1204" s="30">
        <v>41672</v>
      </c>
      <c r="P1204" s="39" t="s">
        <v>19</v>
      </c>
      <c r="Q12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4" s="39">
        <f>IF(выгрузка__22[[#This Row],[Дата регистрации]]="",0,1)</f>
        <v>0</v>
      </c>
      <c r="S1204" s="39">
        <f>IF(ISNA(VLOOKUP(выгрузка__22[[#This Row],[ЛС дилера]],'дилеры участники'!A:A,1,0)),0,1)</f>
        <v>0</v>
      </c>
      <c r="T12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4" s="39">
        <f>IF(T1204=1,IF(выгрузка__22[[#This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4" s="39" t="s">
        <v>1891</v>
      </c>
      <c r="X12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4" s="48">
        <f>IF(выгрузка__22[[#This Row],[Дата блокировки]]&lt;&gt;"",1,0)</f>
        <v>1</v>
      </c>
    </row>
    <row r="1205" spans="1:25" x14ac:dyDescent="0.25">
      <c r="A1205" s="30">
        <v>41561.552407407406</v>
      </c>
      <c r="B1205" s="46">
        <v>910489</v>
      </c>
      <c r="C1205" s="33">
        <v>8550377</v>
      </c>
      <c r="D1205" s="30">
        <v>41552.763726851852</v>
      </c>
      <c r="E1205" s="33">
        <f>IF(выгрузка__22[[#This Row],[Дата активации]]&lt;&gt;"",MONTH(выгрузка__22[[#This Row],[Дата активации]]),0)</f>
        <v>10</v>
      </c>
      <c r="F1205" s="30"/>
      <c r="G1205" s="33">
        <v>64628</v>
      </c>
      <c r="H1205" s="33" t="s">
        <v>10</v>
      </c>
      <c r="I1205" s="39" t="s">
        <v>1927</v>
      </c>
      <c r="J1205" s="33" t="s">
        <v>1926</v>
      </c>
      <c r="K1205" s="33">
        <v>30</v>
      </c>
      <c r="L1205" s="33">
        <v>0</v>
      </c>
      <c r="M1205" s="33">
        <v>30</v>
      </c>
      <c r="N1205" s="33" t="s">
        <v>1864</v>
      </c>
      <c r="O1205" s="30">
        <v>41672</v>
      </c>
      <c r="P1205" s="39" t="s">
        <v>37</v>
      </c>
      <c r="Q12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5" s="39">
        <f>IF(выгрузка__22[[#This Row],[Дата регистрации]]="",0,1)</f>
        <v>0</v>
      </c>
      <c r="S1205" s="39">
        <f>IF(ISNA(VLOOKUP(выгрузка__22[[#This Row],[ЛС дилера]],'дилеры участники'!A:A,1,0)),0,1)</f>
        <v>0</v>
      </c>
      <c r="T12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5" s="39">
        <f>IF(T1205=1,IF(выгрузка__22[[#This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5" s="39" t="s">
        <v>1895</v>
      </c>
      <c r="X12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5" s="48">
        <f>IF(выгрузка__22[[#This Row],[Дата блокировки]]&lt;&gt;"",1,0)</f>
        <v>1</v>
      </c>
    </row>
    <row r="1206" spans="1:25" x14ac:dyDescent="0.25">
      <c r="A1206" s="30">
        <v>41561.882013888891</v>
      </c>
      <c r="B1206" s="46">
        <v>985210</v>
      </c>
      <c r="C1206" s="33">
        <v>8503666</v>
      </c>
      <c r="D1206" s="30">
        <v>41558.641365740739</v>
      </c>
      <c r="E1206" s="33">
        <f>IF(выгрузка__22[[#This Row],[Дата активации]]&lt;&gt;"",MONTH(выгрузка__22[[#This Row],[Дата активации]]),0)</f>
        <v>10</v>
      </c>
      <c r="F1206" s="30">
        <v>41560.853425925925</v>
      </c>
      <c r="G1206" s="33">
        <v>64626</v>
      </c>
      <c r="H1206" s="33" t="s">
        <v>10</v>
      </c>
      <c r="I1206" s="39" t="s">
        <v>1924</v>
      </c>
      <c r="J1206" s="33" t="s">
        <v>1925</v>
      </c>
      <c r="K1206" s="33">
        <v>20</v>
      </c>
      <c r="L1206" s="33">
        <v>0</v>
      </c>
      <c r="M1206" s="33">
        <v>20</v>
      </c>
      <c r="N1206" s="33" t="s">
        <v>1864</v>
      </c>
      <c r="O1206" s="30">
        <v>41678</v>
      </c>
      <c r="P1206" s="39" t="s">
        <v>19</v>
      </c>
      <c r="Q12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6" s="39">
        <f>IF(выгрузка__22[[#This Row],[Дата регистрации]]="",0,1)</f>
        <v>1</v>
      </c>
      <c r="S1206" s="39">
        <f>IF(ISNA(VLOOKUP(выгрузка__22[[#This Row],[ЛС дилера]],'дилеры участники'!A:A,1,0)),0,1)</f>
        <v>0</v>
      </c>
      <c r="T12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6" s="39">
        <f>IF(T1206=1,IF(выгрузка__22[[#This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6" s="39" t="s">
        <v>1891</v>
      </c>
      <c r="X12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6" s="48">
        <f>IF(выгрузка__22[[#This Row],[Дата блокировки]]&lt;&gt;"",1,0)</f>
        <v>1</v>
      </c>
    </row>
    <row r="1207" spans="1:25" x14ac:dyDescent="0.25">
      <c r="A1207" s="30">
        <v>41561.932708333334</v>
      </c>
      <c r="B1207" s="46">
        <v>916504</v>
      </c>
      <c r="C1207" s="33">
        <v>8503639</v>
      </c>
      <c r="D1207" s="30">
        <v>41554.621354166666</v>
      </c>
      <c r="E1207" s="33">
        <f>IF(выгрузка__22[[#This Row],[Дата активации]]&lt;&gt;"",MONTH(выгрузка__22[[#This Row],[Дата активации]]),0)</f>
        <v>10</v>
      </c>
      <c r="F1207" s="30">
        <v>41555.901967592596</v>
      </c>
      <c r="G1207" s="33">
        <v>64626</v>
      </c>
      <c r="H1207" s="33" t="s">
        <v>10</v>
      </c>
      <c r="I1207" s="39" t="s">
        <v>1927</v>
      </c>
      <c r="J1207" s="33" t="s">
        <v>1925</v>
      </c>
      <c r="K1207" s="33">
        <v>20</v>
      </c>
      <c r="L1207" s="33">
        <v>0</v>
      </c>
      <c r="M1207" s="33">
        <v>20</v>
      </c>
      <c r="N1207" s="33" t="s">
        <v>1864</v>
      </c>
      <c r="O1207" s="30">
        <v>41674</v>
      </c>
      <c r="P1207" s="39" t="s">
        <v>19</v>
      </c>
      <c r="Q12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7" s="39">
        <f>IF(выгрузка__22[[#This Row],[Дата регистрации]]="",0,1)</f>
        <v>1</v>
      </c>
      <c r="S1207" s="39">
        <f>IF(ISNA(VLOOKUP(выгрузка__22[[#This Row],[ЛС дилера]],'дилеры участники'!A:A,1,0)),0,1)</f>
        <v>0</v>
      </c>
      <c r="T12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7" s="39">
        <f>IF(T1207=1,IF(выгрузка__22[[#This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7" s="39" t="s">
        <v>1891</v>
      </c>
      <c r="X12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7" s="48">
        <f>IF(выгрузка__22[[#This Row],[Дата блокировки]]&lt;&gt;"",1,0)</f>
        <v>1</v>
      </c>
    </row>
    <row r="1208" spans="1:25" x14ac:dyDescent="0.25">
      <c r="A1208" s="30">
        <v>41561.882141203707</v>
      </c>
      <c r="B1208" s="46">
        <v>985210</v>
      </c>
      <c r="C1208" s="33">
        <v>8503666</v>
      </c>
      <c r="D1208" s="30">
        <v>41558.583402777775</v>
      </c>
      <c r="E1208" s="33">
        <f>IF(выгрузка__22[[#This Row],[Дата активации]]&lt;&gt;"",MONTH(выгрузка__22[[#This Row],[Дата активации]]),0)</f>
        <v>10</v>
      </c>
      <c r="F1208" s="30">
        <v>41560.853310185186</v>
      </c>
      <c r="G1208" s="33">
        <v>64626</v>
      </c>
      <c r="H1208" s="33" t="s">
        <v>10</v>
      </c>
      <c r="I1208" s="39" t="s">
        <v>1924</v>
      </c>
      <c r="J1208" s="33" t="s">
        <v>1925</v>
      </c>
      <c r="K1208" s="33">
        <v>20</v>
      </c>
      <c r="L1208" s="33">
        <v>0</v>
      </c>
      <c r="M1208" s="33">
        <v>20</v>
      </c>
      <c r="N1208" s="33" t="s">
        <v>1864</v>
      </c>
      <c r="O1208" s="30">
        <v>41678</v>
      </c>
      <c r="P1208" s="39" t="s">
        <v>19</v>
      </c>
      <c r="Q12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8" s="39">
        <f>IF(выгрузка__22[[#This Row],[Дата регистрации]]="",0,1)</f>
        <v>1</v>
      </c>
      <c r="S1208" s="39">
        <f>IF(ISNA(VLOOKUP(выгрузка__22[[#This Row],[ЛС дилера]],'дилеры участники'!A:A,1,0)),0,1)</f>
        <v>0</v>
      </c>
      <c r="T12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8" s="39">
        <f>IF(T1208=1,IF(выгрузка__22[[#This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8" s="39" t="s">
        <v>1891</v>
      </c>
      <c r="X12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8" s="48">
        <f>IF(выгрузка__22[[#This Row],[Дата блокировки]]&lt;&gt;"",1,0)</f>
        <v>1</v>
      </c>
    </row>
    <row r="1209" spans="1:25" x14ac:dyDescent="0.25">
      <c r="A1209" s="30">
        <v>41550.498194444444</v>
      </c>
      <c r="B1209" s="46">
        <v>910452</v>
      </c>
      <c r="C1209" s="33">
        <v>8502837</v>
      </c>
      <c r="D1209" s="30">
        <v>41540.496238425927</v>
      </c>
      <c r="E1209" s="33">
        <f>IF(выгрузка__22[[#This Row],[Дата активации]]&lt;&gt;"",MONTH(выгрузка__22[[#This Row],[Дата активации]]),0)</f>
        <v>9</v>
      </c>
      <c r="F1209" s="30">
        <v>41553.571400462963</v>
      </c>
      <c r="G1209" s="33">
        <v>79956</v>
      </c>
      <c r="H1209" s="33" t="s">
        <v>10</v>
      </c>
      <c r="I1209" s="39" t="s">
        <v>1927</v>
      </c>
      <c r="J1209" s="33" t="s">
        <v>1931</v>
      </c>
      <c r="K1209" s="33">
        <v>30</v>
      </c>
      <c r="L1209" s="33">
        <v>0</v>
      </c>
      <c r="M1209" s="33">
        <v>30</v>
      </c>
      <c r="N1209" s="33" t="s">
        <v>1864</v>
      </c>
      <c r="O1209" s="30">
        <v>41660</v>
      </c>
      <c r="P1209" s="39" t="s">
        <v>30</v>
      </c>
      <c r="Q12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09" s="39">
        <f>IF(выгрузка__22[[#This Row],[Дата регистрации]]="",0,1)</f>
        <v>1</v>
      </c>
      <c r="S1209" s="39">
        <f>IF(ISNA(VLOOKUP(выгрузка__22[[#This Row],[ЛС дилера]],'дилеры участники'!A:A,1,0)),0,1)</f>
        <v>1</v>
      </c>
      <c r="T12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09" s="39">
        <f>IF(T1209=1,IF(выгрузка__22[[#This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09" s="39" t="s">
        <v>1892</v>
      </c>
      <c r="X12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4</v>
      </c>
      <c r="Y1209" s="48">
        <f>IF(выгрузка__22[[#This Row],[Дата блокировки]]&lt;&gt;"",1,0)</f>
        <v>1</v>
      </c>
    </row>
    <row r="1210" spans="1:25" x14ac:dyDescent="0.25">
      <c r="A1210" s="30">
        <v>41557.857986111114</v>
      </c>
      <c r="B1210" s="46">
        <v>910432</v>
      </c>
      <c r="C1210" s="33">
        <v>8550365</v>
      </c>
      <c r="D1210" s="30">
        <v>41553.860648148147</v>
      </c>
      <c r="E1210" s="33">
        <f>IF(выгрузка__22[[#This Row],[Дата активации]]&lt;&gt;"",MONTH(выгрузка__22[[#This Row],[Дата активации]]),0)</f>
        <v>10</v>
      </c>
      <c r="F1210" s="30"/>
      <c r="G1210" s="33">
        <v>64628</v>
      </c>
      <c r="H1210" s="33" t="s">
        <v>10</v>
      </c>
      <c r="I1210" s="39" t="s">
        <v>1924</v>
      </c>
      <c r="J1210" s="33" t="s">
        <v>1926</v>
      </c>
      <c r="K1210" s="33">
        <v>30</v>
      </c>
      <c r="L1210" s="33">
        <v>0</v>
      </c>
      <c r="M1210" s="33">
        <v>30</v>
      </c>
      <c r="N1210" s="33" t="s">
        <v>1864</v>
      </c>
      <c r="O1210" s="30">
        <v>41674</v>
      </c>
      <c r="P1210" s="39" t="s">
        <v>37</v>
      </c>
      <c r="Q12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0" s="39">
        <f>IF(выгрузка__22[[#This Row],[Дата регистрации]]="",0,1)</f>
        <v>0</v>
      </c>
      <c r="S1210" s="39">
        <f>IF(ISNA(VLOOKUP(выгрузка__22[[#This Row],[ЛС дилера]],'дилеры участники'!A:A,1,0)),0,1)</f>
        <v>0</v>
      </c>
      <c r="T12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0" s="39">
        <f>IF(T1210=1,IF(выгрузка__22[[#This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10" s="39" t="s">
        <v>1895</v>
      </c>
      <c r="X12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0" s="48">
        <f>IF(выгрузка__22[[#This Row],[Дата блокировки]]&lt;&gt;"",1,0)</f>
        <v>1</v>
      </c>
    </row>
    <row r="1211" spans="1:25" x14ac:dyDescent="0.25">
      <c r="A1211" s="30">
        <v>41556.631643518522</v>
      </c>
      <c r="B1211" s="46">
        <v>910489</v>
      </c>
      <c r="C1211" s="33">
        <v>8550365</v>
      </c>
      <c r="D1211" s="30">
        <v>41553.860648148147</v>
      </c>
      <c r="E1211" s="33">
        <f>IF(выгрузка__22[[#This Row],[Дата активации]]&lt;&gt;"",MONTH(выгрузка__22[[#This Row],[Дата активации]]),0)</f>
        <v>10</v>
      </c>
      <c r="F1211" s="30"/>
      <c r="G1211" s="33">
        <v>64628</v>
      </c>
      <c r="H1211" s="33" t="s">
        <v>10</v>
      </c>
      <c r="I1211" s="39" t="s">
        <v>1924</v>
      </c>
      <c r="J1211" s="33" t="s">
        <v>1926</v>
      </c>
      <c r="K1211" s="33">
        <v>30</v>
      </c>
      <c r="L1211" s="33">
        <v>0</v>
      </c>
      <c r="M1211" s="33">
        <v>30</v>
      </c>
      <c r="N1211" s="33" t="s">
        <v>1864</v>
      </c>
      <c r="O1211" s="30">
        <v>41674</v>
      </c>
      <c r="P1211" s="39" t="s">
        <v>37</v>
      </c>
      <c r="Q12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1" s="39">
        <f>IF(выгрузка__22[[#This Row],[Дата регистрации]]="",0,1)</f>
        <v>0</v>
      </c>
      <c r="S1211" s="39">
        <f>IF(ISNA(VLOOKUP(выгрузка__22[[#This Row],[ЛС дилера]],'дилеры участники'!A:A,1,0)),0,1)</f>
        <v>0</v>
      </c>
      <c r="T12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1" s="39">
        <f>IF(T1211=1,IF(выгрузка__22[[#This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11" s="39" t="s">
        <v>1895</v>
      </c>
      <c r="X12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1" s="48">
        <f>IF(выгрузка__22[[#This Row],[Дата блокировки]]&lt;&gt;"",1,0)</f>
        <v>1</v>
      </c>
    </row>
    <row r="1212" spans="1:25" x14ac:dyDescent="0.25">
      <c r="A1212" s="30">
        <v>41562.521111111113</v>
      </c>
      <c r="B1212" s="46">
        <v>916504</v>
      </c>
      <c r="C1212" s="33">
        <v>8503061</v>
      </c>
      <c r="D1212" s="30">
        <v>41554.808877314812</v>
      </c>
      <c r="E1212" s="33">
        <f>IF(выгрузка__22[[#This Row],[Дата активации]]&lt;&gt;"",MONTH(выгрузка__22[[#This Row],[Дата активации]]),0)</f>
        <v>10</v>
      </c>
      <c r="F1212" s="30">
        <v>41556.350277777776</v>
      </c>
      <c r="G1212" s="33">
        <v>64626</v>
      </c>
      <c r="H1212" s="33" t="s">
        <v>10</v>
      </c>
      <c r="I1212" s="39" t="s">
        <v>1927</v>
      </c>
      <c r="J1212" s="33" t="s">
        <v>1930</v>
      </c>
      <c r="K1212" s="33">
        <v>30</v>
      </c>
      <c r="L1212" s="33">
        <v>95</v>
      </c>
      <c r="M1212" s="33">
        <v>125</v>
      </c>
      <c r="N1212" s="33" t="s">
        <v>1864</v>
      </c>
      <c r="O1212" s="30">
        <v>41675</v>
      </c>
      <c r="P1212" s="39" t="s">
        <v>40</v>
      </c>
      <c r="Q12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12" s="39">
        <f>IF(выгрузка__22[[#This Row],[Дата регистрации]]="",0,1)</f>
        <v>1</v>
      </c>
      <c r="S1212" s="39">
        <f>IF(ISNA(VLOOKUP(выгрузка__22[[#This Row],[ЛС дилера]],'дилеры участники'!A:A,1,0)),0,1)</f>
        <v>0</v>
      </c>
      <c r="T12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2" s="39">
        <f>IF(T1212=1,IF(выгрузка__22[[#This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12" s="39" t="s">
        <v>1893</v>
      </c>
      <c r="X12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2" s="48">
        <f>IF(выгрузка__22[[#This Row],[Дата блокировки]]&lt;&gt;"",1,0)</f>
        <v>1</v>
      </c>
    </row>
    <row r="1213" spans="1:25" x14ac:dyDescent="0.25">
      <c r="A1213" s="30">
        <v>41561.932210648149</v>
      </c>
      <c r="B1213" s="46">
        <v>916504</v>
      </c>
      <c r="C1213" s="33">
        <v>8503639</v>
      </c>
      <c r="D1213" s="30">
        <v>41553.803263888891</v>
      </c>
      <c r="E1213" s="33">
        <f>IF(выгрузка__22[[#This Row],[Дата активации]]&lt;&gt;"",MONTH(выгрузка__22[[#This Row],[Дата активации]]),0)</f>
        <v>10</v>
      </c>
      <c r="F1213" s="30">
        <v>41555.900555555556</v>
      </c>
      <c r="G1213" s="33">
        <v>64626</v>
      </c>
      <c r="H1213" s="33" t="s">
        <v>10</v>
      </c>
      <c r="I1213" s="39" t="s">
        <v>1927</v>
      </c>
      <c r="J1213" s="33" t="s">
        <v>1925</v>
      </c>
      <c r="K1213" s="33">
        <v>20</v>
      </c>
      <c r="L1213" s="33">
        <v>0</v>
      </c>
      <c r="M1213" s="33">
        <v>20</v>
      </c>
      <c r="N1213" s="33" t="s">
        <v>1864</v>
      </c>
      <c r="O1213" s="30">
        <v>41674</v>
      </c>
      <c r="P1213" s="39" t="s">
        <v>19</v>
      </c>
      <c r="Q12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3" s="39">
        <f>IF(выгрузка__22[[#This Row],[Дата регистрации]]="",0,1)</f>
        <v>1</v>
      </c>
      <c r="S1213" s="39">
        <f>IF(ISNA(VLOOKUP(выгрузка__22[[#This Row],[ЛС дилера]],'дилеры участники'!A:A,1,0)),0,1)</f>
        <v>0</v>
      </c>
      <c r="T12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3" s="39">
        <f>IF(T1213=1,IF(выгрузка__22[[#This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13" s="39" t="s">
        <v>1891</v>
      </c>
      <c r="X12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3" s="48">
        <f>IF(выгрузка__22[[#This Row],[Дата блокировки]]&lt;&gt;"",1,0)</f>
        <v>1</v>
      </c>
    </row>
    <row r="1214" spans="1:25" x14ac:dyDescent="0.25">
      <c r="A1214" s="30">
        <v>41561.93240740741</v>
      </c>
      <c r="B1214" s="46">
        <v>916504</v>
      </c>
      <c r="C1214" s="33">
        <v>8503639</v>
      </c>
      <c r="D1214" s="30">
        <v>41553.776388888888</v>
      </c>
      <c r="E1214" s="33">
        <f>IF(выгрузка__22[[#This Row],[Дата активации]]&lt;&gt;"",MONTH(выгрузка__22[[#This Row],[Дата активации]]),0)</f>
        <v>10</v>
      </c>
      <c r="F1214" s="30">
        <v>41555.900370370371</v>
      </c>
      <c r="G1214" s="33">
        <v>64626</v>
      </c>
      <c r="H1214" s="33" t="s">
        <v>10</v>
      </c>
      <c r="I1214" s="39" t="s">
        <v>1927</v>
      </c>
      <c r="J1214" s="33" t="s">
        <v>1925</v>
      </c>
      <c r="K1214" s="33">
        <v>20</v>
      </c>
      <c r="L1214" s="33">
        <v>97</v>
      </c>
      <c r="M1214" s="33">
        <v>117</v>
      </c>
      <c r="N1214" s="33" t="s">
        <v>1864</v>
      </c>
      <c r="O1214" s="30">
        <v>41674</v>
      </c>
      <c r="P1214" s="39" t="s">
        <v>19</v>
      </c>
      <c r="Q12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4" s="39">
        <f>IF(выгрузка__22[[#This Row],[Дата регистрации]]="",0,1)</f>
        <v>1</v>
      </c>
      <c r="S1214" s="39">
        <f>IF(ISNA(VLOOKUP(выгрузка__22[[#This Row],[ЛС дилера]],'дилеры участники'!A:A,1,0)),0,1)</f>
        <v>0</v>
      </c>
      <c r="T12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4" s="39">
        <f>IF(T1214=1,IF(выгрузка__22[[#This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14" s="39" t="s">
        <v>1891</v>
      </c>
      <c r="X12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4" s="48">
        <f>IF(выгрузка__22[[#This Row],[Дата блокировки]]&lt;&gt;"",1,0)</f>
        <v>1</v>
      </c>
    </row>
    <row r="1215" spans="1:25" x14ac:dyDescent="0.25">
      <c r="A1215" s="30">
        <v>41562.519872685189</v>
      </c>
      <c r="B1215" s="46">
        <v>916929</v>
      </c>
      <c r="C1215" s="33">
        <v>8503060</v>
      </c>
      <c r="D1215" s="30">
        <v>41549.622291666667</v>
      </c>
      <c r="E1215" s="33">
        <f>IF(выгрузка__22[[#This Row],[Дата активации]]&lt;&gt;"",MONTH(выгрузка__22[[#This Row],[Дата активации]]),0)</f>
        <v>10</v>
      </c>
      <c r="F1215" s="30">
        <v>41556.431377314817</v>
      </c>
      <c r="G1215" s="33">
        <v>64626</v>
      </c>
      <c r="H1215" s="33" t="s">
        <v>10</v>
      </c>
      <c r="I1215" s="39" t="s">
        <v>1927</v>
      </c>
      <c r="J1215" s="33" t="s">
        <v>1931</v>
      </c>
      <c r="K1215" s="33">
        <v>30</v>
      </c>
      <c r="L1215" s="33">
        <v>0</v>
      </c>
      <c r="M1215" s="33">
        <v>30</v>
      </c>
      <c r="N1215" s="33" t="s">
        <v>1864</v>
      </c>
      <c r="O1215" s="30">
        <v>41670</v>
      </c>
      <c r="P1215" s="39" t="s">
        <v>30</v>
      </c>
      <c r="Q12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15" s="39">
        <f>IF(выгрузка__22[[#This Row],[Дата регистрации]]="",0,1)</f>
        <v>1</v>
      </c>
      <c r="S1215" s="39">
        <f>IF(ISNA(VLOOKUP(выгрузка__22[[#This Row],[ЛС дилера]],'дилеры участники'!A:A,1,0)),0,1)</f>
        <v>0</v>
      </c>
      <c r="T12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5" s="39">
        <f>IF(T1215=1,IF(выгрузка__22[[#This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15" s="39" t="s">
        <v>1892</v>
      </c>
      <c r="X12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5" s="48">
        <f>IF(выгрузка__22[[#This Row],[Дата блокировки]]&lt;&gt;"",1,0)</f>
        <v>1</v>
      </c>
    </row>
    <row r="1216" spans="1:25" x14ac:dyDescent="0.25">
      <c r="A1216" s="30">
        <v>41554.729432870372</v>
      </c>
      <c r="B1216" s="46">
        <v>910458</v>
      </c>
      <c r="C1216" s="33">
        <v>8563781</v>
      </c>
      <c r="D1216" s="30">
        <v>41550.580381944441</v>
      </c>
      <c r="E1216" s="33">
        <f>IF(выгрузка__22[[#This Row],[Дата активации]]&lt;&gt;"",MONTH(выгрузка__22[[#This Row],[Дата активации]]),0)</f>
        <v>10</v>
      </c>
      <c r="F1216" s="30">
        <v>41560.726030092592</v>
      </c>
      <c r="G1216" s="33">
        <v>73902</v>
      </c>
      <c r="H1216" s="33" t="s">
        <v>10</v>
      </c>
      <c r="I1216" s="39" t="s">
        <v>1924</v>
      </c>
      <c r="J1216" s="33" t="s">
        <v>1929</v>
      </c>
      <c r="K1216" s="33">
        <v>470</v>
      </c>
      <c r="L1216" s="33">
        <v>495.1</v>
      </c>
      <c r="M1216" s="33">
        <v>965.1</v>
      </c>
      <c r="N1216" s="33" t="s">
        <v>1864</v>
      </c>
      <c r="O1216" s="30">
        <v>41671</v>
      </c>
      <c r="P1216" s="39" t="s">
        <v>14</v>
      </c>
      <c r="Q12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6" s="39">
        <f>IF(выгрузка__22[[#This Row],[Дата регистрации]]="",0,1)</f>
        <v>1</v>
      </c>
      <c r="S1216" s="39">
        <f>IF(ISNA(VLOOKUP(выгрузка__22[[#This Row],[ЛС дилера]],'дилеры участники'!A:A,1,0)),0,1)</f>
        <v>0</v>
      </c>
      <c r="T12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6" s="39">
        <f>IF(T1216=1,IF(выгрузка__22[[#This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216" s="39" t="s">
        <v>1894</v>
      </c>
      <c r="X12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6" s="48">
        <f>IF(выгрузка__22[[#This Row],[Дата блокировки]]&lt;&gt;"",1,0)</f>
        <v>1</v>
      </c>
    </row>
    <row r="1217" spans="1:25" x14ac:dyDescent="0.25">
      <c r="A1217" s="30">
        <v>41550.571180555555</v>
      </c>
      <c r="B1217" s="46">
        <v>916154</v>
      </c>
      <c r="C1217" s="33">
        <v>8563781</v>
      </c>
      <c r="D1217" s="30">
        <v>41550.580381944441</v>
      </c>
      <c r="E1217" s="33">
        <f>IF(выгрузка__22[[#This Row],[Дата активации]]&lt;&gt;"",MONTH(выгрузка__22[[#This Row],[Дата активации]]),0)</f>
        <v>10</v>
      </c>
      <c r="F1217" s="30">
        <v>41560.726030092592</v>
      </c>
      <c r="G1217" s="33">
        <v>73902</v>
      </c>
      <c r="H1217" s="33" t="s">
        <v>10</v>
      </c>
      <c r="I1217" s="39" t="s">
        <v>1924</v>
      </c>
      <c r="J1217" s="33" t="s">
        <v>1929</v>
      </c>
      <c r="K1217" s="33">
        <v>470</v>
      </c>
      <c r="L1217" s="33">
        <v>495.1</v>
      </c>
      <c r="M1217" s="33">
        <v>965.1</v>
      </c>
      <c r="N1217" s="33" t="s">
        <v>1864</v>
      </c>
      <c r="O1217" s="30">
        <v>41671</v>
      </c>
      <c r="P1217" s="39" t="s">
        <v>14</v>
      </c>
      <c r="Q12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7" s="39">
        <f>IF(выгрузка__22[[#This Row],[Дата регистрации]]="",0,1)</f>
        <v>1</v>
      </c>
      <c r="S1217" s="39">
        <f>IF(ISNA(VLOOKUP(выгрузка__22[[#This Row],[ЛС дилера]],'дилеры участники'!A:A,1,0)),0,1)</f>
        <v>0</v>
      </c>
      <c r="T12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7" s="39">
        <f>IF(T1217=1,IF(выгрузка__22[[#This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217" s="39" t="s">
        <v>1894</v>
      </c>
      <c r="X12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7" s="48">
        <f>IF(выгрузка__22[[#This Row],[Дата блокировки]]&lt;&gt;"",1,0)</f>
        <v>1</v>
      </c>
    </row>
    <row r="1218" spans="1:25" x14ac:dyDescent="0.25">
      <c r="A1218" s="30">
        <v>41559.804189814815</v>
      </c>
      <c r="B1218" s="46">
        <v>916042</v>
      </c>
      <c r="C1218" s="33">
        <v>8550375</v>
      </c>
      <c r="D1218" s="30">
        <v>41552.521851851852</v>
      </c>
      <c r="E1218" s="33">
        <f>IF(выгрузка__22[[#This Row],[Дата активации]]&lt;&gt;"",MONTH(выгрузка__22[[#This Row],[Дата активации]]),0)</f>
        <v>10</v>
      </c>
      <c r="F1218" s="30"/>
      <c r="G1218" s="33">
        <v>64628</v>
      </c>
      <c r="H1218" s="33" t="s">
        <v>10</v>
      </c>
      <c r="I1218" s="39" t="s">
        <v>1927</v>
      </c>
      <c r="J1218" s="33" t="s">
        <v>1926</v>
      </c>
      <c r="K1218" s="33">
        <v>30</v>
      </c>
      <c r="L1218" s="33">
        <v>0</v>
      </c>
      <c r="M1218" s="33">
        <v>30</v>
      </c>
      <c r="N1218" s="33" t="s">
        <v>1864</v>
      </c>
      <c r="O1218" s="30">
        <v>41673</v>
      </c>
      <c r="P1218" s="39" t="s">
        <v>37</v>
      </c>
      <c r="Q12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8" s="39">
        <f>IF(выгрузка__22[[#This Row],[Дата регистрации]]="",0,1)</f>
        <v>0</v>
      </c>
      <c r="S1218" s="39">
        <f>IF(ISNA(VLOOKUP(выгрузка__22[[#This Row],[ЛС дилера]],'дилеры участники'!A:A,1,0)),0,1)</f>
        <v>0</v>
      </c>
      <c r="T12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8" s="39">
        <f>IF(T1218=1,IF(выгрузка__22[[#This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18" s="39" t="s">
        <v>1895</v>
      </c>
      <c r="X12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8" s="48">
        <f>IF(выгрузка__22[[#This Row],[Дата блокировки]]&lt;&gt;"",1,0)</f>
        <v>1</v>
      </c>
    </row>
    <row r="1219" spans="1:25" x14ac:dyDescent="0.25">
      <c r="A1219" s="30">
        <v>41561.558761574073</v>
      </c>
      <c r="B1219" s="46">
        <v>910489</v>
      </c>
      <c r="C1219" s="33">
        <v>8550375</v>
      </c>
      <c r="D1219" s="30">
        <v>41552.519687499997</v>
      </c>
      <c r="E1219" s="33">
        <f>IF(выгрузка__22[[#This Row],[Дата активации]]&lt;&gt;"",MONTH(выгрузка__22[[#This Row],[Дата активации]]),0)</f>
        <v>10</v>
      </c>
      <c r="F1219" s="30"/>
      <c r="G1219" s="33">
        <v>64628</v>
      </c>
      <c r="H1219" s="33" t="s">
        <v>10</v>
      </c>
      <c r="I1219" s="39" t="s">
        <v>1927</v>
      </c>
      <c r="J1219" s="33" t="s">
        <v>1926</v>
      </c>
      <c r="K1219" s="33">
        <v>30</v>
      </c>
      <c r="L1219" s="33">
        <v>0</v>
      </c>
      <c r="M1219" s="33">
        <v>30</v>
      </c>
      <c r="N1219" s="33" t="s">
        <v>1864</v>
      </c>
      <c r="O1219" s="30">
        <v>41673</v>
      </c>
      <c r="P1219" s="39" t="s">
        <v>37</v>
      </c>
      <c r="Q12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19" s="39">
        <f>IF(выгрузка__22[[#This Row],[Дата регистрации]]="",0,1)</f>
        <v>0</v>
      </c>
      <c r="S1219" s="39">
        <f>IF(ISNA(VLOOKUP(выгрузка__22[[#This Row],[ЛС дилера]],'дилеры участники'!A:A,1,0)),0,1)</f>
        <v>0</v>
      </c>
      <c r="T12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19" s="39">
        <f>IF(T1219=1,IF(выгрузка__22[[#This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19" s="39" t="s">
        <v>1895</v>
      </c>
      <c r="X12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19" s="48">
        <f>IF(выгрузка__22[[#This Row],[Дата блокировки]]&lt;&gt;"",1,0)</f>
        <v>1</v>
      </c>
    </row>
    <row r="1220" spans="1:25" x14ac:dyDescent="0.25">
      <c r="A1220" s="30">
        <v>41560.685706018521</v>
      </c>
      <c r="B1220" s="46">
        <v>916042</v>
      </c>
      <c r="C1220" s="33">
        <v>8550375</v>
      </c>
      <c r="D1220" s="30">
        <v>41552.518738425926</v>
      </c>
      <c r="E1220" s="33">
        <f>IF(выгрузка__22[[#This Row],[Дата активации]]&lt;&gt;"",MONTH(выгрузка__22[[#This Row],[Дата активации]]),0)</f>
        <v>10</v>
      </c>
      <c r="F1220" s="30"/>
      <c r="G1220" s="33">
        <v>64628</v>
      </c>
      <c r="H1220" s="33" t="s">
        <v>10</v>
      </c>
      <c r="I1220" s="39" t="s">
        <v>1927</v>
      </c>
      <c r="J1220" s="33" t="s">
        <v>1926</v>
      </c>
      <c r="K1220" s="33">
        <v>30</v>
      </c>
      <c r="L1220" s="33">
        <v>0</v>
      </c>
      <c r="M1220" s="33">
        <v>30</v>
      </c>
      <c r="N1220" s="33" t="s">
        <v>1864</v>
      </c>
      <c r="O1220" s="30">
        <v>41673</v>
      </c>
      <c r="P1220" s="39" t="s">
        <v>37</v>
      </c>
      <c r="Q12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0" s="39">
        <f>IF(выгрузка__22[[#This Row],[Дата регистрации]]="",0,1)</f>
        <v>0</v>
      </c>
      <c r="S1220" s="39">
        <f>IF(ISNA(VLOOKUP(выгрузка__22[[#This Row],[ЛС дилера]],'дилеры участники'!A:A,1,0)),0,1)</f>
        <v>0</v>
      </c>
      <c r="T12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0" s="39">
        <f>IF(T1220=1,IF(выгрузка__22[[#This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0" s="39" t="s">
        <v>1895</v>
      </c>
      <c r="X12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0" s="48">
        <f>IF(выгрузка__22[[#This Row],[Дата блокировки]]&lt;&gt;"",1,0)</f>
        <v>1</v>
      </c>
    </row>
    <row r="1221" spans="1:25" x14ac:dyDescent="0.25">
      <c r="A1221" s="30">
        <v>41562.520069444443</v>
      </c>
      <c r="B1221" s="46">
        <v>916929</v>
      </c>
      <c r="C1221" s="33">
        <v>8503060</v>
      </c>
      <c r="D1221" s="30">
        <v>41549.40042824074</v>
      </c>
      <c r="E1221" s="33">
        <f>IF(выгрузка__22[[#This Row],[Дата активации]]&lt;&gt;"",MONTH(выгрузка__22[[#This Row],[Дата активации]]),0)</f>
        <v>10</v>
      </c>
      <c r="F1221" s="30">
        <v>41555.820601851854</v>
      </c>
      <c r="G1221" s="33">
        <v>64626</v>
      </c>
      <c r="H1221" s="33" t="s">
        <v>10</v>
      </c>
      <c r="I1221" s="39" t="s">
        <v>1927</v>
      </c>
      <c r="J1221" s="33" t="s">
        <v>1930</v>
      </c>
      <c r="K1221" s="33">
        <v>30</v>
      </c>
      <c r="L1221" s="33">
        <v>0</v>
      </c>
      <c r="M1221" s="33">
        <v>30</v>
      </c>
      <c r="N1221" s="33" t="s">
        <v>1864</v>
      </c>
      <c r="O1221" s="30">
        <v>41670</v>
      </c>
      <c r="P1221" s="39" t="s">
        <v>40</v>
      </c>
      <c r="Q12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21" s="39">
        <f>IF(выгрузка__22[[#This Row],[Дата регистрации]]="",0,1)</f>
        <v>1</v>
      </c>
      <c r="S1221" s="39">
        <f>IF(ISNA(VLOOKUP(выгрузка__22[[#This Row],[ЛС дилера]],'дилеры участники'!A:A,1,0)),0,1)</f>
        <v>0</v>
      </c>
      <c r="T12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1" s="39">
        <f>IF(T1221=1,IF(выгрузка__22[[#This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1" s="39" t="s">
        <v>1893</v>
      </c>
      <c r="X12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1" s="48">
        <f>IF(выгрузка__22[[#This Row],[Дата блокировки]]&lt;&gt;"",1,0)</f>
        <v>1</v>
      </c>
    </row>
    <row r="1222" spans="1:25" x14ac:dyDescent="0.25">
      <c r="A1222" s="30">
        <v>41561.932615740741</v>
      </c>
      <c r="B1222" s="46">
        <v>916504</v>
      </c>
      <c r="C1222" s="33">
        <v>8503639</v>
      </c>
      <c r="D1222" s="30">
        <v>41552.815104166664</v>
      </c>
      <c r="E1222" s="33">
        <f>IF(выгрузка__22[[#This Row],[Дата активации]]&lt;&gt;"",MONTH(выгрузка__22[[#This Row],[Дата активации]]),0)</f>
        <v>10</v>
      </c>
      <c r="F1222" s="30">
        <v>41555.89947916667</v>
      </c>
      <c r="G1222" s="33">
        <v>64626</v>
      </c>
      <c r="H1222" s="33" t="s">
        <v>10</v>
      </c>
      <c r="I1222" s="39" t="s">
        <v>1927</v>
      </c>
      <c r="J1222" s="33" t="s">
        <v>1925</v>
      </c>
      <c r="K1222" s="33">
        <v>20</v>
      </c>
      <c r="L1222" s="33">
        <v>0</v>
      </c>
      <c r="M1222" s="33">
        <v>20</v>
      </c>
      <c r="N1222" s="33" t="s">
        <v>1864</v>
      </c>
      <c r="O1222" s="30">
        <v>41674</v>
      </c>
      <c r="P1222" s="39" t="s">
        <v>19</v>
      </c>
      <c r="Q12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2" s="39">
        <f>IF(выгрузка__22[[#This Row],[Дата регистрации]]="",0,1)</f>
        <v>1</v>
      </c>
      <c r="S1222" s="39">
        <f>IF(ISNA(VLOOKUP(выгрузка__22[[#This Row],[ЛС дилера]],'дилеры участники'!A:A,1,0)),0,1)</f>
        <v>0</v>
      </c>
      <c r="T12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2" s="39">
        <f>IF(T1222=1,IF(выгрузка__22[[#This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2" s="39" t="s">
        <v>1891</v>
      </c>
      <c r="X12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2" s="48">
        <f>IF(выгрузка__22[[#This Row],[Дата блокировки]]&lt;&gt;"",1,0)</f>
        <v>1</v>
      </c>
    </row>
    <row r="1223" spans="1:25" x14ac:dyDescent="0.25">
      <c r="A1223" s="30">
        <v>41562.518750000003</v>
      </c>
      <c r="B1223" s="46">
        <v>916929</v>
      </c>
      <c r="C1223" s="33">
        <v>8503049</v>
      </c>
      <c r="D1223" s="30">
        <v>41554.775567129633</v>
      </c>
      <c r="E1223" s="33">
        <f>IF(выгрузка__22[[#This Row],[Дата активации]]&lt;&gt;"",MONTH(выгрузка__22[[#This Row],[Дата активации]]),0)</f>
        <v>10</v>
      </c>
      <c r="F1223" s="30">
        <v>41555.823287037034</v>
      </c>
      <c r="G1223" s="33">
        <v>64626</v>
      </c>
      <c r="H1223" s="33" t="s">
        <v>10</v>
      </c>
      <c r="I1223" s="39" t="s">
        <v>1927</v>
      </c>
      <c r="J1223" s="33" t="s">
        <v>1930</v>
      </c>
      <c r="K1223" s="33">
        <v>30</v>
      </c>
      <c r="L1223" s="33">
        <v>0</v>
      </c>
      <c r="M1223" s="33">
        <v>30</v>
      </c>
      <c r="N1223" s="33" t="s">
        <v>1864</v>
      </c>
      <c r="O1223" s="30">
        <v>41676</v>
      </c>
      <c r="P1223" s="39" t="s">
        <v>40</v>
      </c>
      <c r="Q12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23" s="39">
        <f>IF(выгрузка__22[[#This Row],[Дата регистрации]]="",0,1)</f>
        <v>1</v>
      </c>
      <c r="S1223" s="39">
        <f>IF(ISNA(VLOOKUP(выгрузка__22[[#This Row],[ЛС дилера]],'дилеры участники'!A:A,1,0)),0,1)</f>
        <v>0</v>
      </c>
      <c r="T12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3" s="39">
        <f>IF(T1223=1,IF(выгрузка__22[[#This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3" s="39" t="s">
        <v>1893</v>
      </c>
      <c r="X12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3" s="48">
        <f>IF(выгрузка__22[[#This Row],[Дата блокировки]]&lt;&gt;"",1,0)</f>
        <v>1</v>
      </c>
    </row>
    <row r="1224" spans="1:25" x14ac:dyDescent="0.25">
      <c r="A1224" s="30">
        <v>41561.882187499999</v>
      </c>
      <c r="B1224" s="46">
        <v>985210</v>
      </c>
      <c r="C1224" s="33">
        <v>8503666</v>
      </c>
      <c r="D1224" s="30">
        <v>41556.599710648145</v>
      </c>
      <c r="E1224" s="33">
        <f>IF(выгрузка__22[[#This Row],[Дата активации]]&lt;&gt;"",MONTH(выгрузка__22[[#This Row],[Дата активации]]),0)</f>
        <v>10</v>
      </c>
      <c r="F1224" s="30">
        <v>41560.850717592592</v>
      </c>
      <c r="G1224" s="33">
        <v>64626</v>
      </c>
      <c r="H1224" s="33" t="s">
        <v>10</v>
      </c>
      <c r="I1224" s="39" t="s">
        <v>1924</v>
      </c>
      <c r="J1224" s="33" t="s">
        <v>1925</v>
      </c>
      <c r="K1224" s="33">
        <v>20</v>
      </c>
      <c r="L1224" s="33">
        <v>0</v>
      </c>
      <c r="M1224" s="33">
        <v>20</v>
      </c>
      <c r="N1224" s="33" t="s">
        <v>1864</v>
      </c>
      <c r="O1224" s="30">
        <v>41678</v>
      </c>
      <c r="P1224" s="39" t="s">
        <v>19</v>
      </c>
      <c r="Q12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4" s="39">
        <f>IF(выгрузка__22[[#This Row],[Дата регистрации]]="",0,1)</f>
        <v>1</v>
      </c>
      <c r="S1224" s="39">
        <f>IF(ISNA(VLOOKUP(выгрузка__22[[#This Row],[ЛС дилера]],'дилеры участники'!A:A,1,0)),0,1)</f>
        <v>0</v>
      </c>
      <c r="T12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4" s="39">
        <f>IF(T1224=1,IF(выгрузка__22[[#This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4" s="39" t="s">
        <v>1891</v>
      </c>
      <c r="X12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4" s="48">
        <f>IF(выгрузка__22[[#This Row],[Дата блокировки]]&lt;&gt;"",1,0)</f>
        <v>1</v>
      </c>
    </row>
    <row r="1225" spans="1:25" x14ac:dyDescent="0.25">
      <c r="A1225" s="30">
        <v>41550.702569444446</v>
      </c>
      <c r="B1225" s="46">
        <v>916496</v>
      </c>
      <c r="C1225" s="33">
        <v>8503714</v>
      </c>
      <c r="D1225" s="30">
        <v>41550.590601851851</v>
      </c>
      <c r="E1225" s="33">
        <f>IF(выгрузка__22[[#This Row],[Дата активации]]&lt;&gt;"",MONTH(выгрузка__22[[#This Row],[Дата активации]]),0)</f>
        <v>10</v>
      </c>
      <c r="F1225" s="30">
        <v>41556.228668981479</v>
      </c>
      <c r="G1225" s="33">
        <v>64626</v>
      </c>
      <c r="H1225" s="33" t="s">
        <v>10</v>
      </c>
      <c r="I1225" s="39" t="s">
        <v>1924</v>
      </c>
      <c r="J1225" s="33" t="s">
        <v>1930</v>
      </c>
      <c r="K1225" s="33">
        <v>30</v>
      </c>
      <c r="L1225" s="33">
        <v>94.5</v>
      </c>
      <c r="M1225" s="33">
        <v>124.5</v>
      </c>
      <c r="N1225" s="33" t="s">
        <v>1864</v>
      </c>
      <c r="O1225" s="30">
        <v>41672</v>
      </c>
      <c r="P1225" s="39" t="s">
        <v>40</v>
      </c>
      <c r="Q12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5" s="39">
        <f>IF(выгрузка__22[[#This Row],[Дата регистрации]]="",0,1)</f>
        <v>1</v>
      </c>
      <c r="S1225" s="39">
        <f>IF(ISNA(VLOOKUP(выгрузка__22[[#This Row],[ЛС дилера]],'дилеры участники'!A:A,1,0)),0,1)</f>
        <v>0</v>
      </c>
      <c r="T12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5" s="39">
        <f>IF(T1225=1,IF(выгрузка__22[[#This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5" s="39" t="s">
        <v>1893</v>
      </c>
      <c r="X12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5" s="48">
        <f>IF(выгрузка__22[[#This Row],[Дата блокировки]]&lt;&gt;"",1,0)</f>
        <v>1</v>
      </c>
    </row>
    <row r="1226" spans="1:25" x14ac:dyDescent="0.25">
      <c r="A1226" s="30">
        <v>41550.703298611108</v>
      </c>
      <c r="B1226" s="46">
        <v>916496</v>
      </c>
      <c r="C1226" s="33">
        <v>8503714</v>
      </c>
      <c r="D1226" s="30">
        <v>41550.590601851851</v>
      </c>
      <c r="E1226" s="33">
        <f>IF(выгрузка__22[[#This Row],[Дата активации]]&lt;&gt;"",MONTH(выгрузка__22[[#This Row],[Дата активации]]),0)</f>
        <v>10</v>
      </c>
      <c r="F1226" s="30">
        <v>41556.228668981479</v>
      </c>
      <c r="G1226" s="33">
        <v>64626</v>
      </c>
      <c r="H1226" s="33" t="s">
        <v>10</v>
      </c>
      <c r="I1226" s="39" t="s">
        <v>1924</v>
      </c>
      <c r="J1226" s="33" t="s">
        <v>1930</v>
      </c>
      <c r="K1226" s="33">
        <v>30</v>
      </c>
      <c r="L1226" s="33">
        <v>94.5</v>
      </c>
      <c r="M1226" s="33">
        <v>124.5</v>
      </c>
      <c r="N1226" s="33" t="s">
        <v>1864</v>
      </c>
      <c r="O1226" s="30">
        <v>41672</v>
      </c>
      <c r="P1226" s="39" t="s">
        <v>40</v>
      </c>
      <c r="Q12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6" s="39">
        <f>IF(выгрузка__22[[#This Row],[Дата регистрации]]="",0,1)</f>
        <v>1</v>
      </c>
      <c r="S1226" s="39">
        <f>IF(ISNA(VLOOKUP(выгрузка__22[[#This Row],[ЛС дилера]],'дилеры участники'!A:A,1,0)),0,1)</f>
        <v>0</v>
      </c>
      <c r="T12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6" s="39">
        <f>IF(T1226=1,IF(выгрузка__22[[#This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6" s="39" t="s">
        <v>1893</v>
      </c>
      <c r="X12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6" s="48">
        <f>IF(выгрузка__22[[#This Row],[Дата блокировки]]&lt;&gt;"",1,0)</f>
        <v>1</v>
      </c>
    </row>
    <row r="1227" spans="1:25" x14ac:dyDescent="0.25">
      <c r="A1227" s="30">
        <v>41550.703900462962</v>
      </c>
      <c r="B1227" s="46">
        <v>916496</v>
      </c>
      <c r="C1227" s="33">
        <v>8503714</v>
      </c>
      <c r="D1227" s="30">
        <v>41550.590601851851</v>
      </c>
      <c r="E1227" s="33">
        <f>IF(выгрузка__22[[#This Row],[Дата активации]]&lt;&gt;"",MONTH(выгрузка__22[[#This Row],[Дата активации]]),0)</f>
        <v>10</v>
      </c>
      <c r="F1227" s="30">
        <v>41556.228668981479</v>
      </c>
      <c r="G1227" s="33">
        <v>64626</v>
      </c>
      <c r="H1227" s="33" t="s">
        <v>10</v>
      </c>
      <c r="I1227" s="39" t="s">
        <v>1924</v>
      </c>
      <c r="J1227" s="33" t="s">
        <v>1930</v>
      </c>
      <c r="K1227" s="33">
        <v>30</v>
      </c>
      <c r="L1227" s="33">
        <v>94.5</v>
      </c>
      <c r="M1227" s="33">
        <v>124.5</v>
      </c>
      <c r="N1227" s="33" t="s">
        <v>1864</v>
      </c>
      <c r="O1227" s="30">
        <v>41672</v>
      </c>
      <c r="P1227" s="39" t="s">
        <v>40</v>
      </c>
      <c r="Q12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7" s="39">
        <f>IF(выгрузка__22[[#This Row],[Дата регистрации]]="",0,1)</f>
        <v>1</v>
      </c>
      <c r="S1227" s="39">
        <f>IF(ISNA(VLOOKUP(выгрузка__22[[#This Row],[ЛС дилера]],'дилеры участники'!A:A,1,0)),0,1)</f>
        <v>0</v>
      </c>
      <c r="T12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7" s="39">
        <f>IF(T1227=1,IF(выгрузка__22[[#This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7" s="39" t="s">
        <v>1893</v>
      </c>
      <c r="X12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7" s="48">
        <f>IF(выгрузка__22[[#This Row],[Дата блокировки]]&lt;&gt;"",1,0)</f>
        <v>1</v>
      </c>
    </row>
    <row r="1228" spans="1:25" x14ac:dyDescent="0.25">
      <c r="A1228" s="30">
        <v>41550.924942129626</v>
      </c>
      <c r="B1228" s="46">
        <v>916496</v>
      </c>
      <c r="C1228" s="33">
        <v>8503714</v>
      </c>
      <c r="D1228" s="30">
        <v>41550.590601851851</v>
      </c>
      <c r="E1228" s="33">
        <f>IF(выгрузка__22[[#This Row],[Дата активации]]&lt;&gt;"",MONTH(выгрузка__22[[#This Row],[Дата активации]]),0)</f>
        <v>10</v>
      </c>
      <c r="F1228" s="30">
        <v>41556.228668981479</v>
      </c>
      <c r="G1228" s="33">
        <v>64626</v>
      </c>
      <c r="H1228" s="33" t="s">
        <v>10</v>
      </c>
      <c r="I1228" s="39" t="s">
        <v>1924</v>
      </c>
      <c r="J1228" s="33" t="s">
        <v>1930</v>
      </c>
      <c r="K1228" s="33">
        <v>30</v>
      </c>
      <c r="L1228" s="33">
        <v>94.5</v>
      </c>
      <c r="M1228" s="33">
        <v>124.5</v>
      </c>
      <c r="N1228" s="33" t="s">
        <v>1864</v>
      </c>
      <c r="O1228" s="30">
        <v>41672</v>
      </c>
      <c r="P1228" s="39" t="s">
        <v>40</v>
      </c>
      <c r="Q12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8" s="39">
        <f>IF(выгрузка__22[[#This Row],[Дата регистрации]]="",0,1)</f>
        <v>1</v>
      </c>
      <c r="S1228" s="39">
        <f>IF(ISNA(VLOOKUP(выгрузка__22[[#This Row],[ЛС дилера]],'дилеры участники'!A:A,1,0)),0,1)</f>
        <v>0</v>
      </c>
      <c r="T12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8" s="39">
        <f>IF(T1228=1,IF(выгрузка__22[[#This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8" s="39" t="s">
        <v>1893</v>
      </c>
      <c r="X12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8" s="48">
        <f>IF(выгрузка__22[[#This Row],[Дата блокировки]]&lt;&gt;"",1,0)</f>
        <v>1</v>
      </c>
    </row>
    <row r="1229" spans="1:25" x14ac:dyDescent="0.25">
      <c r="A1229" s="30">
        <v>41555.723182870373</v>
      </c>
      <c r="B1229" s="46">
        <v>916496</v>
      </c>
      <c r="C1229" s="33">
        <v>8503714</v>
      </c>
      <c r="D1229" s="30">
        <v>41550.590601851851</v>
      </c>
      <c r="E1229" s="33">
        <f>IF(выгрузка__22[[#This Row],[Дата активации]]&lt;&gt;"",MONTH(выгрузка__22[[#This Row],[Дата активации]]),0)</f>
        <v>10</v>
      </c>
      <c r="F1229" s="30">
        <v>41556.228668981479</v>
      </c>
      <c r="G1229" s="33">
        <v>64626</v>
      </c>
      <c r="H1229" s="33" t="s">
        <v>10</v>
      </c>
      <c r="I1229" s="39" t="s">
        <v>1924</v>
      </c>
      <c r="J1229" s="33" t="s">
        <v>1930</v>
      </c>
      <c r="K1229" s="33">
        <v>30</v>
      </c>
      <c r="L1229" s="33">
        <v>94.5</v>
      </c>
      <c r="M1229" s="33">
        <v>124.5</v>
      </c>
      <c r="N1229" s="33" t="s">
        <v>1864</v>
      </c>
      <c r="O1229" s="30">
        <v>41672</v>
      </c>
      <c r="P1229" s="39" t="s">
        <v>40</v>
      </c>
      <c r="Q12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29" s="39">
        <f>IF(выгрузка__22[[#This Row],[Дата регистрации]]="",0,1)</f>
        <v>1</v>
      </c>
      <c r="S1229" s="39">
        <f>IF(ISNA(VLOOKUP(выгрузка__22[[#This Row],[ЛС дилера]],'дилеры участники'!A:A,1,0)),0,1)</f>
        <v>0</v>
      </c>
      <c r="T12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29" s="39">
        <f>IF(T1229=1,IF(выгрузка__22[[#This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29" s="39" t="s">
        <v>1893</v>
      </c>
      <c r="X12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29" s="48">
        <f>IF(выгрузка__22[[#This Row],[Дата блокировки]]&lt;&gt;"",1,0)</f>
        <v>1</v>
      </c>
    </row>
    <row r="1230" spans="1:25" x14ac:dyDescent="0.25">
      <c r="A1230" s="30">
        <v>41561.863043981481</v>
      </c>
      <c r="B1230" s="46">
        <v>916767</v>
      </c>
      <c r="C1230" s="33">
        <v>8503714</v>
      </c>
      <c r="D1230" s="30">
        <v>41550.590601851851</v>
      </c>
      <c r="E1230" s="33">
        <f>IF(выгрузка__22[[#This Row],[Дата активации]]&lt;&gt;"",MONTH(выгрузка__22[[#This Row],[Дата активации]]),0)</f>
        <v>10</v>
      </c>
      <c r="F1230" s="30">
        <v>41556.228668981479</v>
      </c>
      <c r="G1230" s="33">
        <v>64626</v>
      </c>
      <c r="H1230" s="33" t="s">
        <v>10</v>
      </c>
      <c r="I1230" s="39" t="s">
        <v>1927</v>
      </c>
      <c r="J1230" s="33" t="s">
        <v>1930</v>
      </c>
      <c r="K1230" s="33">
        <v>30</v>
      </c>
      <c r="L1230" s="33">
        <v>94.5</v>
      </c>
      <c r="M1230" s="33">
        <v>124.5</v>
      </c>
      <c r="N1230" s="33" t="s">
        <v>1864</v>
      </c>
      <c r="O1230" s="30">
        <v>41672</v>
      </c>
      <c r="P1230" s="39" t="s">
        <v>40</v>
      </c>
      <c r="Q12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0" s="39">
        <f>IF(выгрузка__22[[#This Row],[Дата регистрации]]="",0,1)</f>
        <v>1</v>
      </c>
      <c r="S1230" s="39">
        <f>IF(ISNA(VLOOKUP(выгрузка__22[[#This Row],[ЛС дилера]],'дилеры участники'!A:A,1,0)),0,1)</f>
        <v>0</v>
      </c>
      <c r="T12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0" s="39">
        <f>IF(T1230=1,IF(выгрузка__22[[#This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30" s="39" t="s">
        <v>1893</v>
      </c>
      <c r="X12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0" s="48">
        <f>IF(выгрузка__22[[#This Row],[Дата блокировки]]&lt;&gt;"",1,0)</f>
        <v>1</v>
      </c>
    </row>
    <row r="1231" spans="1:25" x14ac:dyDescent="0.25">
      <c r="A1231" s="30">
        <v>41561.932002314818</v>
      </c>
      <c r="B1231" s="46">
        <v>916504</v>
      </c>
      <c r="C1231" s="33">
        <v>8503639</v>
      </c>
      <c r="D1231" s="30">
        <v>41552.30673611111</v>
      </c>
      <c r="E1231" s="33">
        <f>IF(выгрузка__22[[#This Row],[Дата активации]]&lt;&gt;"",MONTH(выгрузка__22[[#This Row],[Дата активации]]),0)</f>
        <v>10</v>
      </c>
      <c r="F1231" s="30">
        <v>41555.898379629631</v>
      </c>
      <c r="G1231" s="33">
        <v>64626</v>
      </c>
      <c r="H1231" s="33" t="s">
        <v>10</v>
      </c>
      <c r="I1231" s="39" t="s">
        <v>1927</v>
      </c>
      <c r="J1231" s="33" t="s">
        <v>1925</v>
      </c>
      <c r="K1231" s="33">
        <v>20</v>
      </c>
      <c r="L1231" s="33">
        <v>0</v>
      </c>
      <c r="M1231" s="33">
        <v>20</v>
      </c>
      <c r="N1231" s="33" t="s">
        <v>1864</v>
      </c>
      <c r="O1231" s="30">
        <v>41674</v>
      </c>
      <c r="P1231" s="39" t="s">
        <v>19</v>
      </c>
      <c r="Q12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1" s="39">
        <f>IF(выгрузка__22[[#This Row],[Дата регистрации]]="",0,1)</f>
        <v>1</v>
      </c>
      <c r="S1231" s="39">
        <f>IF(ISNA(VLOOKUP(выгрузка__22[[#This Row],[ЛС дилера]],'дилеры участники'!A:A,1,0)),0,1)</f>
        <v>0</v>
      </c>
      <c r="T12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1" s="39">
        <f>IF(T1231=1,IF(выгрузка__22[[#This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31" s="39" t="s">
        <v>1891</v>
      </c>
      <c r="X12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1" s="48">
        <f>IF(выгрузка__22[[#This Row],[Дата блокировки]]&lt;&gt;"",1,0)</f>
        <v>1</v>
      </c>
    </row>
    <row r="1232" spans="1:25" x14ac:dyDescent="0.25">
      <c r="A1232" s="30">
        <v>41562.518657407411</v>
      </c>
      <c r="B1232" s="46">
        <v>916929</v>
      </c>
      <c r="C1232" s="33">
        <v>8503049</v>
      </c>
      <c r="D1232" s="30">
        <v>41554.277939814812</v>
      </c>
      <c r="E1232" s="33">
        <f>IF(выгрузка__22[[#This Row],[Дата активации]]&lt;&gt;"",MONTH(выгрузка__22[[#This Row],[Дата активации]]),0)</f>
        <v>10</v>
      </c>
      <c r="F1232" s="30">
        <v>41555.82309027778</v>
      </c>
      <c r="G1232" s="33">
        <v>64626</v>
      </c>
      <c r="H1232" s="33" t="s">
        <v>10</v>
      </c>
      <c r="I1232" s="39" t="s">
        <v>1927</v>
      </c>
      <c r="J1232" s="33" t="s">
        <v>1930</v>
      </c>
      <c r="K1232" s="33">
        <v>30</v>
      </c>
      <c r="L1232" s="33">
        <v>0</v>
      </c>
      <c r="M1232" s="33">
        <v>30</v>
      </c>
      <c r="N1232" s="33" t="s">
        <v>1864</v>
      </c>
      <c r="O1232" s="30">
        <v>41676</v>
      </c>
      <c r="P1232" s="39" t="s">
        <v>40</v>
      </c>
      <c r="Q12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32" s="39">
        <f>IF(выгрузка__22[[#This Row],[Дата регистрации]]="",0,1)</f>
        <v>1</v>
      </c>
      <c r="S1232" s="39">
        <f>IF(ISNA(VLOOKUP(выгрузка__22[[#This Row],[ЛС дилера]],'дилеры участники'!A:A,1,0)),0,1)</f>
        <v>0</v>
      </c>
      <c r="T12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2" s="39">
        <f>IF(T1232=1,IF(выгрузка__22[[#This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32" s="39" t="s">
        <v>1893</v>
      </c>
      <c r="X12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2" s="48">
        <f>IF(выгрузка__22[[#This Row],[Дата блокировки]]&lt;&gt;"",1,0)</f>
        <v>1</v>
      </c>
    </row>
    <row r="1233" spans="1:25" x14ac:dyDescent="0.25">
      <c r="A1233" s="30">
        <v>41561.941643518519</v>
      </c>
      <c r="B1233" s="46">
        <v>916509</v>
      </c>
      <c r="C1233" s="33">
        <v>8503640</v>
      </c>
      <c r="D1233" s="30">
        <v>41548.654409722221</v>
      </c>
      <c r="E1233" s="33">
        <f>IF(выгрузка__22[[#This Row],[Дата активации]]&lt;&gt;"",MONTH(выгрузка__22[[#This Row],[Дата активации]]),0)</f>
        <v>10</v>
      </c>
      <c r="F1233" s="30">
        <v>41555.892442129632</v>
      </c>
      <c r="G1233" s="33">
        <v>64626</v>
      </c>
      <c r="H1233" s="33" t="s">
        <v>10</v>
      </c>
      <c r="I1233" s="39" t="s">
        <v>1927</v>
      </c>
      <c r="J1233" s="33" t="s">
        <v>1925</v>
      </c>
      <c r="K1233" s="33">
        <v>20</v>
      </c>
      <c r="L1233" s="33">
        <v>0</v>
      </c>
      <c r="M1233" s="33">
        <v>20</v>
      </c>
      <c r="N1233" s="33" t="s">
        <v>1864</v>
      </c>
      <c r="O1233" s="30">
        <v>41671</v>
      </c>
      <c r="P1233" s="39" t="s">
        <v>19</v>
      </c>
      <c r="Q12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3" s="39">
        <f>IF(выгрузка__22[[#This Row],[Дата регистрации]]="",0,1)</f>
        <v>1</v>
      </c>
      <c r="S1233" s="39">
        <f>IF(ISNA(VLOOKUP(выгрузка__22[[#This Row],[ЛС дилера]],'дилеры участники'!A:A,1,0)),0,1)</f>
        <v>0</v>
      </c>
      <c r="T12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3" s="39">
        <f>IF(T1233=1,IF(выгрузка__22[[#This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33" s="39" t="s">
        <v>1891</v>
      </c>
      <c r="X12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3" s="48">
        <f>IF(выгрузка__22[[#This Row],[Дата блокировки]]&lt;&gt;"",1,0)</f>
        <v>1</v>
      </c>
    </row>
    <row r="1234" spans="1:25" x14ac:dyDescent="0.25">
      <c r="A1234" s="30">
        <v>41550.480509259258</v>
      </c>
      <c r="B1234" s="46">
        <v>910452</v>
      </c>
      <c r="C1234" s="33">
        <v>8502837</v>
      </c>
      <c r="D1234" s="30">
        <v>41537.540162037039</v>
      </c>
      <c r="E1234" s="33">
        <f>IF(выгрузка__22[[#This Row],[Дата активации]]&lt;&gt;"",MONTH(выгрузка__22[[#This Row],[Дата активации]]),0)</f>
        <v>9</v>
      </c>
      <c r="F1234" s="30">
        <v>41553.603356481479</v>
      </c>
      <c r="G1234" s="33">
        <v>79956</v>
      </c>
      <c r="H1234" s="33" t="s">
        <v>10</v>
      </c>
      <c r="I1234" s="39" t="s">
        <v>1927</v>
      </c>
      <c r="J1234" s="33" t="s">
        <v>1931</v>
      </c>
      <c r="K1234" s="33">
        <v>30</v>
      </c>
      <c r="L1234" s="33">
        <v>95</v>
      </c>
      <c r="M1234" s="33">
        <v>125</v>
      </c>
      <c r="N1234" s="33" t="s">
        <v>1864</v>
      </c>
      <c r="O1234" s="30">
        <v>41660</v>
      </c>
      <c r="P1234" s="39" t="s">
        <v>30</v>
      </c>
      <c r="Q12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4" s="39">
        <f>IF(выгрузка__22[[#This Row],[Дата регистрации]]="",0,1)</f>
        <v>1</v>
      </c>
      <c r="S1234" s="39">
        <f>IF(ISNA(VLOOKUP(выгрузка__22[[#This Row],[ЛС дилера]],'дилеры участники'!A:A,1,0)),0,1)</f>
        <v>1</v>
      </c>
      <c r="T12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4" s="39">
        <f>IF(T1234=1,IF(выгрузка__22[[#This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34" s="39" t="s">
        <v>1892</v>
      </c>
      <c r="X12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4" s="48">
        <f>IF(выгрузка__22[[#This Row],[Дата блокировки]]&lt;&gt;"",1,0)</f>
        <v>1</v>
      </c>
    </row>
    <row r="1235" spans="1:25" x14ac:dyDescent="0.25">
      <c r="A1235" s="30">
        <v>41561.942037037035</v>
      </c>
      <c r="B1235" s="46">
        <v>916509</v>
      </c>
      <c r="C1235" s="33">
        <v>8503640</v>
      </c>
      <c r="D1235" s="30">
        <v>41548.484363425923</v>
      </c>
      <c r="E1235" s="33">
        <f>IF(выгрузка__22[[#This Row],[Дата активации]]&lt;&gt;"",MONTH(выгрузка__22[[#This Row],[Дата активации]]),0)</f>
        <v>10</v>
      </c>
      <c r="F1235" s="30">
        <v>41555.891944444447</v>
      </c>
      <c r="G1235" s="33">
        <v>64626</v>
      </c>
      <c r="H1235" s="33" t="s">
        <v>10</v>
      </c>
      <c r="I1235" s="39" t="s">
        <v>1927</v>
      </c>
      <c r="J1235" s="33" t="s">
        <v>1925</v>
      </c>
      <c r="K1235" s="33">
        <v>20</v>
      </c>
      <c r="L1235" s="33">
        <v>425.52</v>
      </c>
      <c r="M1235" s="33">
        <v>445.52</v>
      </c>
      <c r="N1235" s="33" t="s">
        <v>1864</v>
      </c>
      <c r="O1235" s="30">
        <v>41671</v>
      </c>
      <c r="P1235" s="39" t="s">
        <v>19</v>
      </c>
      <c r="Q12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5" s="39">
        <f>IF(выгрузка__22[[#This Row],[Дата регистрации]]="",0,1)</f>
        <v>1</v>
      </c>
      <c r="S1235" s="39">
        <f>IF(ISNA(VLOOKUP(выгрузка__22[[#This Row],[ЛС дилера]],'дилеры участники'!A:A,1,0)),0,1)</f>
        <v>0</v>
      </c>
      <c r="T12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5" s="39">
        <f>IF(T1235=1,IF(выгрузка__22[[#This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35" s="39" t="s">
        <v>1891</v>
      </c>
      <c r="X12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5" s="48">
        <f>IF(выгрузка__22[[#This Row],[Дата блокировки]]&lt;&gt;"",1,0)</f>
        <v>1</v>
      </c>
    </row>
    <row r="1236" spans="1:25" x14ac:dyDescent="0.25">
      <c r="A1236" s="30">
        <v>41561.552094907405</v>
      </c>
      <c r="B1236" s="46">
        <v>910489</v>
      </c>
      <c r="C1236" s="33">
        <v>8550375</v>
      </c>
      <c r="D1236" s="30">
        <v>41550.482291666667</v>
      </c>
      <c r="E1236" s="33">
        <f>IF(выгрузка__22[[#This Row],[Дата активации]]&lt;&gt;"",MONTH(выгрузка__22[[#This Row],[Дата активации]]),0)</f>
        <v>10</v>
      </c>
      <c r="F1236" s="30">
        <v>41562.933680555558</v>
      </c>
      <c r="G1236" s="33">
        <v>64628</v>
      </c>
      <c r="H1236" s="33" t="s">
        <v>10</v>
      </c>
      <c r="I1236" s="39" t="s">
        <v>1927</v>
      </c>
      <c r="J1236" s="33" t="s">
        <v>1926</v>
      </c>
      <c r="K1236" s="33">
        <v>30</v>
      </c>
      <c r="L1236" s="33">
        <v>0</v>
      </c>
      <c r="M1236" s="33">
        <v>30</v>
      </c>
      <c r="N1236" s="33" t="s">
        <v>1864</v>
      </c>
      <c r="O1236" s="30">
        <v>41673</v>
      </c>
      <c r="P1236" s="39" t="s">
        <v>37</v>
      </c>
      <c r="Q12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6" s="39">
        <f>IF(выгрузка__22[[#This Row],[Дата регистрации]]="",0,1)</f>
        <v>1</v>
      </c>
      <c r="S1236" s="39">
        <f>IF(ISNA(VLOOKUP(выгрузка__22[[#This Row],[ЛС дилера]],'дилеры участники'!A:A,1,0)),0,1)</f>
        <v>0</v>
      </c>
      <c r="T12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6" s="39">
        <f>IF(T1236=1,IF(выгрузка__22[[#This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36" s="39" t="s">
        <v>1895</v>
      </c>
      <c r="X12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6" s="48">
        <f>IF(выгрузка__22[[#This Row],[Дата блокировки]]&lt;&gt;"",1,0)</f>
        <v>1</v>
      </c>
    </row>
    <row r="1237" spans="1:25" x14ac:dyDescent="0.25">
      <c r="A1237" s="30">
        <v>41557.858460648145</v>
      </c>
      <c r="B1237" s="46">
        <v>910432</v>
      </c>
      <c r="C1237" s="33">
        <v>8550365</v>
      </c>
      <c r="D1237" s="30">
        <v>41551.375104166669</v>
      </c>
      <c r="E1237" s="33">
        <f>IF(выгрузка__22[[#This Row],[Дата активации]]&lt;&gt;"",MONTH(выгрузка__22[[#This Row],[Дата активации]]),0)</f>
        <v>10</v>
      </c>
      <c r="F1237" s="30"/>
      <c r="G1237" s="33">
        <v>64628</v>
      </c>
      <c r="H1237" s="33" t="s">
        <v>10</v>
      </c>
      <c r="I1237" s="39" t="s">
        <v>1927</v>
      </c>
      <c r="J1237" s="33" t="s">
        <v>1926</v>
      </c>
      <c r="K1237" s="33">
        <v>30</v>
      </c>
      <c r="L1237" s="33">
        <v>46</v>
      </c>
      <c r="M1237" s="33">
        <v>76</v>
      </c>
      <c r="N1237" s="33" t="s">
        <v>1864</v>
      </c>
      <c r="O1237" s="30">
        <v>41674</v>
      </c>
      <c r="P1237" s="39" t="s">
        <v>37</v>
      </c>
      <c r="Q12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7" s="39">
        <f>IF(выгрузка__22[[#This Row],[Дата регистрации]]="",0,1)</f>
        <v>0</v>
      </c>
      <c r="S1237" s="39">
        <f>IF(ISNA(VLOOKUP(выгрузка__22[[#This Row],[ЛС дилера]],'дилеры участники'!A:A,1,0)),0,1)</f>
        <v>0</v>
      </c>
      <c r="T12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7" s="39">
        <f>IF(T1237=1,IF(выгрузка__22[[#This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37" s="39" t="s">
        <v>1895</v>
      </c>
      <c r="X12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7" s="48">
        <f>IF(выгрузка__22[[#This Row],[Дата блокировки]]&lt;&gt;"",1,0)</f>
        <v>1</v>
      </c>
    </row>
    <row r="1238" spans="1:25" x14ac:dyDescent="0.25">
      <c r="A1238" s="30">
        <v>41555.835798611108</v>
      </c>
      <c r="B1238" s="46">
        <v>916042</v>
      </c>
      <c r="C1238" s="33">
        <v>8550365</v>
      </c>
      <c r="D1238" s="30">
        <v>41551.375104166669</v>
      </c>
      <c r="E1238" s="33">
        <f>IF(выгрузка__22[[#This Row],[Дата активации]]&lt;&gt;"",MONTH(выгрузка__22[[#This Row],[Дата активации]]),0)</f>
        <v>10</v>
      </c>
      <c r="F1238" s="30"/>
      <c r="G1238" s="33">
        <v>64628</v>
      </c>
      <c r="H1238" s="33" t="s">
        <v>10</v>
      </c>
      <c r="I1238" s="39" t="s">
        <v>1924</v>
      </c>
      <c r="J1238" s="33" t="s">
        <v>1926</v>
      </c>
      <c r="K1238" s="33">
        <v>30</v>
      </c>
      <c r="L1238" s="33">
        <v>46</v>
      </c>
      <c r="M1238" s="33">
        <v>76</v>
      </c>
      <c r="N1238" s="33" t="s">
        <v>1864</v>
      </c>
      <c r="O1238" s="30">
        <v>41674</v>
      </c>
      <c r="P1238" s="39" t="s">
        <v>37</v>
      </c>
      <c r="Q12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8" s="39">
        <f>IF(выгрузка__22[[#This Row],[Дата регистрации]]="",0,1)</f>
        <v>0</v>
      </c>
      <c r="S1238" s="39">
        <f>IF(ISNA(VLOOKUP(выгрузка__22[[#This Row],[ЛС дилера]],'дилеры участники'!A:A,1,0)),0,1)</f>
        <v>0</v>
      </c>
      <c r="T12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8" s="39">
        <f>IF(T1238=1,IF(выгрузка__22[[#This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38" s="39" t="s">
        <v>1895</v>
      </c>
      <c r="X12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8" s="48">
        <f>IF(выгрузка__22[[#This Row],[Дата блокировки]]&lt;&gt;"",1,0)</f>
        <v>1</v>
      </c>
    </row>
    <row r="1239" spans="1:25" x14ac:dyDescent="0.25">
      <c r="A1239" s="30">
        <v>41548.668657407405</v>
      </c>
      <c r="B1239" s="46">
        <v>910476</v>
      </c>
      <c r="C1239" s="33">
        <v>8503672</v>
      </c>
      <c r="D1239" s="30">
        <v>41521.876273148147</v>
      </c>
      <c r="E1239" s="33">
        <f>IF(выгрузка__22[[#This Row],[Дата активации]]&lt;&gt;"",MONTH(выгрузка__22[[#This Row],[Дата активации]]),0)</f>
        <v>9</v>
      </c>
      <c r="F1239" s="30">
        <v>41528.995891203704</v>
      </c>
      <c r="G1239" s="33">
        <v>79956</v>
      </c>
      <c r="H1239" s="33" t="s">
        <v>10</v>
      </c>
      <c r="I1239" s="39" t="s">
        <v>1927</v>
      </c>
      <c r="J1239" s="33" t="s">
        <v>1925</v>
      </c>
      <c r="K1239" s="33">
        <v>220</v>
      </c>
      <c r="L1239" s="33">
        <v>95</v>
      </c>
      <c r="M1239" s="33">
        <v>315</v>
      </c>
      <c r="N1239" s="33" t="s">
        <v>1864</v>
      </c>
      <c r="O1239" s="30">
        <v>41645</v>
      </c>
      <c r="P1239" s="39" t="s">
        <v>19</v>
      </c>
      <c r="Q12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39" s="39">
        <f>IF(выгрузка__22[[#This Row],[Дата регистрации]]="",0,1)</f>
        <v>1</v>
      </c>
      <c r="S1239" s="39">
        <f>IF(ISNA(VLOOKUP(выгрузка__22[[#This Row],[ЛС дилера]],'дилеры участники'!A:A,1,0)),0,1)</f>
        <v>1</v>
      </c>
      <c r="T12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39" s="39">
        <f>IF(T1239=1,IF(выгрузка__22[[#This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39" s="39" t="s">
        <v>1891</v>
      </c>
      <c r="X12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39" s="48">
        <f>IF(выгрузка__22[[#This Row],[Дата блокировки]]&lt;&gt;"",1,0)</f>
        <v>1</v>
      </c>
    </row>
    <row r="1240" spans="1:25" x14ac:dyDescent="0.25">
      <c r="A1240" s="30">
        <v>41561.544629629629</v>
      </c>
      <c r="B1240" s="46">
        <v>910470</v>
      </c>
      <c r="C1240" s="33">
        <v>8550375</v>
      </c>
      <c r="D1240" s="30">
        <v>41549.870104166665</v>
      </c>
      <c r="E1240" s="33">
        <f>IF(выгрузка__22[[#This Row],[Дата активации]]&lt;&gt;"",MONTH(выгрузка__22[[#This Row],[Дата активации]]),0)</f>
        <v>10</v>
      </c>
      <c r="F1240" s="30">
        <v>41562.702905092592</v>
      </c>
      <c r="G1240" s="33">
        <v>64628</v>
      </c>
      <c r="H1240" s="33" t="s">
        <v>10</v>
      </c>
      <c r="I1240" s="39" t="s">
        <v>1927</v>
      </c>
      <c r="J1240" s="33" t="s">
        <v>1926</v>
      </c>
      <c r="K1240" s="33">
        <v>30</v>
      </c>
      <c r="L1240" s="33">
        <v>0</v>
      </c>
      <c r="M1240" s="33">
        <v>30</v>
      </c>
      <c r="N1240" s="33" t="s">
        <v>1864</v>
      </c>
      <c r="O1240" s="30">
        <v>41673</v>
      </c>
      <c r="P1240" s="39" t="s">
        <v>37</v>
      </c>
      <c r="Q12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0" s="39">
        <f>IF(выгрузка__22[[#This Row],[Дата регистрации]]="",0,1)</f>
        <v>1</v>
      </c>
      <c r="S1240" s="39">
        <f>IF(ISNA(VLOOKUP(выгрузка__22[[#This Row],[ЛС дилера]],'дилеры участники'!A:A,1,0)),0,1)</f>
        <v>0</v>
      </c>
      <c r="T12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0" s="39">
        <f>IF(T1240=1,IF(выгрузка__22[[#This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0" s="39" t="s">
        <v>1895</v>
      </c>
      <c r="X12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0" s="48">
        <f>IF(выгрузка__22[[#This Row],[Дата блокировки]]&lt;&gt;"",1,0)</f>
        <v>1</v>
      </c>
    </row>
    <row r="1241" spans="1:25" x14ac:dyDescent="0.25">
      <c r="A1241" s="30">
        <v>41561.931909722225</v>
      </c>
      <c r="B1241" s="46">
        <v>916504</v>
      </c>
      <c r="C1241" s="33">
        <v>8503639</v>
      </c>
      <c r="D1241" s="30">
        <v>41550.695011574076</v>
      </c>
      <c r="E1241" s="33">
        <f>IF(выгрузка__22[[#This Row],[Дата активации]]&lt;&gt;"",MONTH(выгрузка__22[[#This Row],[Дата активации]]),0)</f>
        <v>10</v>
      </c>
      <c r="F1241" s="30">
        <v>41555.89534722222</v>
      </c>
      <c r="G1241" s="33">
        <v>64626</v>
      </c>
      <c r="H1241" s="33" t="s">
        <v>10</v>
      </c>
      <c r="I1241" s="39" t="s">
        <v>1927</v>
      </c>
      <c r="J1241" s="33" t="s">
        <v>1925</v>
      </c>
      <c r="K1241" s="33">
        <v>20</v>
      </c>
      <c r="L1241" s="33">
        <v>20</v>
      </c>
      <c r="M1241" s="33">
        <v>40</v>
      </c>
      <c r="N1241" s="33" t="s">
        <v>1864</v>
      </c>
      <c r="O1241" s="30">
        <v>41674</v>
      </c>
      <c r="P1241" s="39" t="s">
        <v>19</v>
      </c>
      <c r="Q12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1" s="39">
        <f>IF(выгрузка__22[[#This Row],[Дата регистрации]]="",0,1)</f>
        <v>1</v>
      </c>
      <c r="S1241" s="39">
        <f>IF(ISNA(VLOOKUP(выгрузка__22[[#This Row],[ЛС дилера]],'дилеры участники'!A:A,1,0)),0,1)</f>
        <v>0</v>
      </c>
      <c r="T12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1" s="39">
        <f>IF(T1241=1,IF(выгрузка__22[[#This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1" s="39" t="s">
        <v>1891</v>
      </c>
      <c r="X12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1" s="48">
        <f>IF(выгрузка__22[[#This Row],[Дата блокировки]]&lt;&gt;"",1,0)</f>
        <v>1</v>
      </c>
    </row>
    <row r="1242" spans="1:25" x14ac:dyDescent="0.25">
      <c r="A1242" s="30">
        <v>41560.685474537036</v>
      </c>
      <c r="B1242" s="46">
        <v>916042</v>
      </c>
      <c r="C1242" s="33">
        <v>8550375</v>
      </c>
      <c r="D1242" s="30">
        <v>41549.678680555553</v>
      </c>
      <c r="E1242" s="33">
        <f>IF(выгрузка__22[[#This Row],[Дата активации]]&lt;&gt;"",MONTH(выгрузка__22[[#This Row],[Дата активации]]),0)</f>
        <v>10</v>
      </c>
      <c r="F1242" s="30"/>
      <c r="G1242" s="33">
        <v>64628</v>
      </c>
      <c r="H1242" s="33" t="s">
        <v>10</v>
      </c>
      <c r="I1242" s="39" t="s">
        <v>1927</v>
      </c>
      <c r="J1242" s="33" t="s">
        <v>1926</v>
      </c>
      <c r="K1242" s="33">
        <v>30</v>
      </c>
      <c r="L1242" s="33">
        <v>0</v>
      </c>
      <c r="M1242" s="33">
        <v>30</v>
      </c>
      <c r="N1242" s="33" t="s">
        <v>1864</v>
      </c>
      <c r="O1242" s="30">
        <v>41673</v>
      </c>
      <c r="P1242" s="39" t="s">
        <v>37</v>
      </c>
      <c r="Q12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2" s="39">
        <f>IF(выгрузка__22[[#This Row],[Дата регистрации]]="",0,1)</f>
        <v>0</v>
      </c>
      <c r="S1242" s="39">
        <f>IF(ISNA(VLOOKUP(выгрузка__22[[#This Row],[ЛС дилера]],'дилеры участники'!A:A,1,0)),0,1)</f>
        <v>0</v>
      </c>
      <c r="T12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2" s="39">
        <f>IF(T1242=1,IF(выгрузка__22[[#This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2" s="39" t="s">
        <v>1895</v>
      </c>
      <c r="X12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2" s="48">
        <f>IF(выгрузка__22[[#This Row],[Дата блокировки]]&lt;&gt;"",1,0)</f>
        <v>1</v>
      </c>
    </row>
    <row r="1243" spans="1:25" x14ac:dyDescent="0.25">
      <c r="A1243" s="30">
        <v>41560.695763888885</v>
      </c>
      <c r="B1243" s="46">
        <v>910466</v>
      </c>
      <c r="C1243" s="33">
        <v>8550375</v>
      </c>
      <c r="D1243" s="30">
        <v>41549.589849537035</v>
      </c>
      <c r="E1243" s="33">
        <f>IF(выгрузка__22[[#This Row],[Дата активации]]&lt;&gt;"",MONTH(выгрузка__22[[#This Row],[Дата активации]]),0)</f>
        <v>10</v>
      </c>
      <c r="F1243" s="30">
        <v>41562.808449074073</v>
      </c>
      <c r="G1243" s="33">
        <v>64628</v>
      </c>
      <c r="H1243" s="33" t="s">
        <v>10</v>
      </c>
      <c r="I1243" s="39" t="s">
        <v>1927</v>
      </c>
      <c r="J1243" s="33" t="s">
        <v>1926</v>
      </c>
      <c r="K1243" s="33">
        <v>30</v>
      </c>
      <c r="L1243" s="33">
        <v>0</v>
      </c>
      <c r="M1243" s="33">
        <v>30</v>
      </c>
      <c r="N1243" s="33" t="s">
        <v>1864</v>
      </c>
      <c r="O1243" s="30">
        <v>41673</v>
      </c>
      <c r="P1243" s="39" t="s">
        <v>37</v>
      </c>
      <c r="Q12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3" s="39">
        <f>IF(выгрузка__22[[#This Row],[Дата регистрации]]="",0,1)</f>
        <v>1</v>
      </c>
      <c r="S1243" s="39">
        <f>IF(ISNA(VLOOKUP(выгрузка__22[[#This Row],[ЛС дилера]],'дилеры участники'!A:A,1,0)),0,1)</f>
        <v>0</v>
      </c>
      <c r="T12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3" s="39">
        <f>IF(T1243=1,IF(выгрузка__22[[#This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3" s="39" t="s">
        <v>1895</v>
      </c>
      <c r="X12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3" s="48">
        <f>IF(выгрузка__22[[#This Row],[Дата блокировки]]&lt;&gt;"",1,0)</f>
        <v>1</v>
      </c>
    </row>
    <row r="1244" spans="1:25" x14ac:dyDescent="0.25">
      <c r="A1244" s="30">
        <v>41559.804456018515</v>
      </c>
      <c r="B1244" s="46">
        <v>916042</v>
      </c>
      <c r="C1244" s="33">
        <v>8550375</v>
      </c>
      <c r="D1244" s="30">
        <v>41549.581319444442</v>
      </c>
      <c r="E1244" s="33">
        <f>IF(выгрузка__22[[#This Row],[Дата активации]]&lt;&gt;"",MONTH(выгрузка__22[[#This Row],[Дата активации]]),0)</f>
        <v>10</v>
      </c>
      <c r="F1244" s="30">
        <v>41562.806747685187</v>
      </c>
      <c r="G1244" s="33">
        <v>64628</v>
      </c>
      <c r="H1244" s="33" t="s">
        <v>10</v>
      </c>
      <c r="I1244" s="39" t="s">
        <v>1927</v>
      </c>
      <c r="J1244" s="33" t="s">
        <v>1926</v>
      </c>
      <c r="K1244" s="33">
        <v>30</v>
      </c>
      <c r="L1244" s="33">
        <v>0</v>
      </c>
      <c r="M1244" s="33">
        <v>30</v>
      </c>
      <c r="N1244" s="33" t="s">
        <v>1864</v>
      </c>
      <c r="O1244" s="30">
        <v>41673</v>
      </c>
      <c r="P1244" s="39" t="s">
        <v>37</v>
      </c>
      <c r="Q12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4" s="39">
        <f>IF(выгрузка__22[[#This Row],[Дата регистрации]]="",0,1)</f>
        <v>1</v>
      </c>
      <c r="S1244" s="39">
        <f>IF(ISNA(VLOOKUP(выгрузка__22[[#This Row],[ЛС дилера]],'дилеры участники'!A:A,1,0)),0,1)</f>
        <v>0</v>
      </c>
      <c r="T12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4" s="39">
        <f>IF(T1244=1,IF(выгрузка__22[[#This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4" s="39" t="s">
        <v>1895</v>
      </c>
      <c r="X12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4" s="48">
        <f>IF(выгрузка__22[[#This Row],[Дата блокировки]]&lt;&gt;"",1,0)</f>
        <v>1</v>
      </c>
    </row>
    <row r="1245" spans="1:25" x14ac:dyDescent="0.25">
      <c r="A1245" s="30">
        <v>41556.795567129629</v>
      </c>
      <c r="B1245" s="46">
        <v>916850</v>
      </c>
      <c r="C1245" s="33">
        <v>8550375</v>
      </c>
      <c r="D1245" s="30">
        <v>41549.581319444442</v>
      </c>
      <c r="E1245" s="33">
        <f>IF(выгрузка__22[[#This Row],[Дата активации]]&lt;&gt;"",MONTH(выгрузка__22[[#This Row],[Дата активации]]),0)</f>
        <v>10</v>
      </c>
      <c r="F1245" s="30">
        <v>41562.806747685187</v>
      </c>
      <c r="G1245" s="33">
        <v>64628</v>
      </c>
      <c r="H1245" s="33" t="s">
        <v>10</v>
      </c>
      <c r="I1245" s="39" t="s">
        <v>1927</v>
      </c>
      <c r="J1245" s="33" t="s">
        <v>1926</v>
      </c>
      <c r="K1245" s="33">
        <v>30</v>
      </c>
      <c r="L1245" s="33">
        <v>0</v>
      </c>
      <c r="M1245" s="33">
        <v>30</v>
      </c>
      <c r="N1245" s="33" t="s">
        <v>1864</v>
      </c>
      <c r="O1245" s="30">
        <v>41673</v>
      </c>
      <c r="P1245" s="39" t="s">
        <v>37</v>
      </c>
      <c r="Q12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5" s="39">
        <f>IF(выгрузка__22[[#This Row],[Дата регистрации]]="",0,1)</f>
        <v>1</v>
      </c>
      <c r="S1245" s="39">
        <f>IF(ISNA(VLOOKUP(выгрузка__22[[#This Row],[ЛС дилера]],'дилеры участники'!A:A,1,0)),0,1)</f>
        <v>0</v>
      </c>
      <c r="T12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5" s="39">
        <f>IF(T1245=1,IF(выгрузка__22[[#This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5" s="39" t="s">
        <v>1895</v>
      </c>
      <c r="X12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5" s="48">
        <f>IF(выгрузка__22[[#This Row],[Дата блокировки]]&lt;&gt;"",1,0)</f>
        <v>1</v>
      </c>
    </row>
    <row r="1246" spans="1:25" x14ac:dyDescent="0.25">
      <c r="A1246" s="30">
        <v>41561.932314814818</v>
      </c>
      <c r="B1246" s="46">
        <v>916504</v>
      </c>
      <c r="C1246" s="33">
        <v>8503639</v>
      </c>
      <c r="D1246" s="30">
        <v>41550.50309027778</v>
      </c>
      <c r="E1246" s="33">
        <f>IF(выгрузка__22[[#This Row],[Дата активации]]&lt;&gt;"",MONTH(выгрузка__22[[#This Row],[Дата активации]]),0)</f>
        <v>10</v>
      </c>
      <c r="F1246" s="30">
        <v>41555.894687499997</v>
      </c>
      <c r="G1246" s="33">
        <v>64626</v>
      </c>
      <c r="H1246" s="33" t="s">
        <v>10</v>
      </c>
      <c r="I1246" s="39" t="s">
        <v>1927</v>
      </c>
      <c r="J1246" s="33" t="s">
        <v>1925</v>
      </c>
      <c r="K1246" s="33">
        <v>20</v>
      </c>
      <c r="L1246" s="33">
        <v>0</v>
      </c>
      <c r="M1246" s="33">
        <v>20</v>
      </c>
      <c r="N1246" s="33" t="s">
        <v>1864</v>
      </c>
      <c r="O1246" s="30">
        <v>41674</v>
      </c>
      <c r="P1246" s="39" t="s">
        <v>19</v>
      </c>
      <c r="Q12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6" s="39">
        <f>IF(выгрузка__22[[#This Row],[Дата регистрации]]="",0,1)</f>
        <v>1</v>
      </c>
      <c r="S1246" s="39">
        <f>IF(ISNA(VLOOKUP(выгрузка__22[[#This Row],[ЛС дилера]],'дилеры участники'!A:A,1,0)),0,1)</f>
        <v>0</v>
      </c>
      <c r="T12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6" s="39">
        <f>IF(T1246=1,IF(выгрузка__22[[#This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6" s="39" t="s">
        <v>1891</v>
      </c>
      <c r="X12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6" s="48">
        <f>IF(выгрузка__22[[#This Row],[Дата блокировки]]&lt;&gt;"",1,0)</f>
        <v>1</v>
      </c>
    </row>
    <row r="1247" spans="1:25" x14ac:dyDescent="0.25">
      <c r="A1247" s="30">
        <v>41561.761956018519</v>
      </c>
      <c r="B1247" s="46">
        <v>910436</v>
      </c>
      <c r="C1247" s="33">
        <v>8566642</v>
      </c>
      <c r="D1247" s="30">
        <v>41561.494074074071</v>
      </c>
      <c r="E1247" s="33">
        <f>IF(выгрузка__22[[#This Row],[Дата активации]]&lt;&gt;"",MONTH(выгрузка__22[[#This Row],[Дата активации]]),0)</f>
        <v>10</v>
      </c>
      <c r="F1247" s="30"/>
      <c r="G1247" s="33">
        <v>73902</v>
      </c>
      <c r="H1247" s="33" t="s">
        <v>10</v>
      </c>
      <c r="I1247" s="39" t="s">
        <v>1924</v>
      </c>
      <c r="J1247" s="33" t="s">
        <v>1925</v>
      </c>
      <c r="K1247" s="33">
        <v>220</v>
      </c>
      <c r="L1247" s="33">
        <v>0</v>
      </c>
      <c r="M1247" s="33">
        <v>220</v>
      </c>
      <c r="N1247" s="33" t="s">
        <v>1864</v>
      </c>
      <c r="O1247" s="30">
        <v>41685</v>
      </c>
      <c r="P1247" s="39" t="s">
        <v>19</v>
      </c>
      <c r="Q12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47" s="39">
        <f>IF(выгрузка__22[[#This Row],[Дата регистрации]]="",0,1)</f>
        <v>0</v>
      </c>
      <c r="S1247" s="39">
        <f>IF(ISNA(VLOOKUP(выгрузка__22[[#This Row],[ЛС дилера]],'дилеры участники'!A:A,1,0)),0,1)</f>
        <v>0</v>
      </c>
      <c r="T12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7" s="39">
        <f>IF(T1247=1,IF(выгрузка__22[[#This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47" s="39" t="s">
        <v>1891</v>
      </c>
      <c r="X12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7" s="48">
        <f>IF(выгрузка__22[[#This Row],[Дата блокировки]]&lt;&gt;"",1,0)</f>
        <v>1</v>
      </c>
    </row>
    <row r="1248" spans="1:25" x14ac:dyDescent="0.25">
      <c r="A1248" s="30">
        <v>41562.521319444444</v>
      </c>
      <c r="B1248" s="46">
        <v>916504</v>
      </c>
      <c r="C1248" s="33">
        <v>8503061</v>
      </c>
      <c r="D1248" s="30">
        <v>41550.910173611112</v>
      </c>
      <c r="E1248" s="33">
        <f>IF(выгрузка__22[[#This Row],[Дата активации]]&lt;&gt;"",MONTH(выгрузка__22[[#This Row],[Дата активации]]),0)</f>
        <v>10</v>
      </c>
      <c r="F1248" s="30">
        <v>41556.350219907406</v>
      </c>
      <c r="G1248" s="33">
        <v>64626</v>
      </c>
      <c r="H1248" s="33" t="s">
        <v>10</v>
      </c>
      <c r="I1248" s="39" t="s">
        <v>1927</v>
      </c>
      <c r="J1248" s="33" t="s">
        <v>1930</v>
      </c>
      <c r="K1248" s="33">
        <v>30</v>
      </c>
      <c r="L1248" s="33">
        <v>0</v>
      </c>
      <c r="M1248" s="33">
        <v>30</v>
      </c>
      <c r="N1248" s="33" t="s">
        <v>1864</v>
      </c>
      <c r="O1248" s="30">
        <v>41675</v>
      </c>
      <c r="P1248" s="39" t="s">
        <v>40</v>
      </c>
      <c r="Q12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48" s="39">
        <f>IF(выгрузка__22[[#This Row],[Дата регистрации]]="",0,1)</f>
        <v>1</v>
      </c>
      <c r="S1248" s="39">
        <f>IF(ISNA(VLOOKUP(выгрузка__22[[#This Row],[ЛС дилера]],'дилеры участники'!A:A,1,0)),0,1)</f>
        <v>0</v>
      </c>
      <c r="T12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8" s="39">
        <f>IF(T1248=1,IF(выгрузка__22[[#This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8" s="39" t="s">
        <v>1893</v>
      </c>
      <c r="X12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8" s="48">
        <f>IF(выгрузка__22[[#This Row],[Дата блокировки]]&lt;&gt;"",1,0)</f>
        <v>1</v>
      </c>
    </row>
    <row r="1249" spans="1:25" x14ac:dyDescent="0.25">
      <c r="A1249" s="30">
        <v>41562.521215277775</v>
      </c>
      <c r="B1249" s="46">
        <v>916504</v>
      </c>
      <c r="C1249" s="33">
        <v>8503061</v>
      </c>
      <c r="D1249" s="30">
        <v>41550.884166666663</v>
      </c>
      <c r="E1249" s="33">
        <f>IF(выгрузка__22[[#This Row],[Дата активации]]&lt;&gt;"",MONTH(выгрузка__22[[#This Row],[Дата активации]]),0)</f>
        <v>10</v>
      </c>
      <c r="F1249" s="30">
        <v>41556.35015046296</v>
      </c>
      <c r="G1249" s="33">
        <v>64626</v>
      </c>
      <c r="H1249" s="33" t="s">
        <v>10</v>
      </c>
      <c r="I1249" s="39" t="s">
        <v>1927</v>
      </c>
      <c r="J1249" s="33" t="s">
        <v>1930</v>
      </c>
      <c r="K1249" s="33">
        <v>30</v>
      </c>
      <c r="L1249" s="33">
        <v>0</v>
      </c>
      <c r="M1249" s="33">
        <v>30</v>
      </c>
      <c r="N1249" s="33" t="s">
        <v>1864</v>
      </c>
      <c r="O1249" s="30">
        <v>41675</v>
      </c>
      <c r="P1249" s="39" t="s">
        <v>40</v>
      </c>
      <c r="Q12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49" s="39">
        <f>IF(выгрузка__22[[#This Row],[Дата регистрации]]="",0,1)</f>
        <v>1</v>
      </c>
      <c r="S1249" s="39">
        <f>IF(ISNA(VLOOKUP(выгрузка__22[[#This Row],[ЛС дилера]],'дилеры участники'!A:A,1,0)),0,1)</f>
        <v>0</v>
      </c>
      <c r="T12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49" s="39">
        <f>IF(T1249=1,IF(выгрузка__22[[#This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49" s="39" t="s">
        <v>1893</v>
      </c>
      <c r="X12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49" s="48">
        <f>IF(выгрузка__22[[#This Row],[Дата блокировки]]&lt;&gt;"",1,0)</f>
        <v>1</v>
      </c>
    </row>
    <row r="1250" spans="1:25" x14ac:dyDescent="0.25">
      <c r="A1250" s="30">
        <v>41562.507256944446</v>
      </c>
      <c r="B1250" s="46">
        <v>916513</v>
      </c>
      <c r="C1250" s="33">
        <v>1755291</v>
      </c>
      <c r="D1250" s="30">
        <v>41554.581446759257</v>
      </c>
      <c r="E1250" s="33">
        <f>IF(выгрузка__22[[#This Row],[Дата активации]]&lt;&gt;"",MONTH(выгрузка__22[[#This Row],[Дата активации]]),0)</f>
        <v>10</v>
      </c>
      <c r="F1250" s="30">
        <v>41555.868310185186</v>
      </c>
      <c r="G1250" s="33">
        <v>64626</v>
      </c>
      <c r="H1250" s="33" t="s">
        <v>10</v>
      </c>
      <c r="I1250" s="39" t="s">
        <v>1927</v>
      </c>
      <c r="J1250" s="33" t="s">
        <v>1930</v>
      </c>
      <c r="K1250" s="33">
        <v>30</v>
      </c>
      <c r="L1250" s="33">
        <v>0</v>
      </c>
      <c r="M1250" s="33">
        <v>30</v>
      </c>
      <c r="N1250" s="33" t="s">
        <v>1864</v>
      </c>
      <c r="O1250" s="30">
        <v>41679</v>
      </c>
      <c r="P1250" s="39" t="s">
        <v>40</v>
      </c>
      <c r="Q12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50" s="39">
        <f>IF(выгрузка__22[[#This Row],[Дата регистрации]]="",0,1)</f>
        <v>1</v>
      </c>
      <c r="S1250" s="39">
        <f>IF(ISNA(VLOOKUP(выгрузка__22[[#This Row],[ЛС дилера]],'дилеры участники'!A:A,1,0)),0,1)</f>
        <v>0</v>
      </c>
      <c r="T12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0" s="39">
        <f>IF(T1250=1,IF(выгрузка__22[[#This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50" s="39" t="s">
        <v>1893</v>
      </c>
      <c r="X12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0" s="48">
        <f>IF(выгрузка__22[[#This Row],[Дата блокировки]]&lt;&gt;"",1,0)</f>
        <v>1</v>
      </c>
    </row>
    <row r="1251" spans="1:25" x14ac:dyDescent="0.25">
      <c r="A1251" s="30">
        <v>41561.941064814811</v>
      </c>
      <c r="B1251" s="46">
        <v>916509</v>
      </c>
      <c r="C1251" s="33">
        <v>8503639</v>
      </c>
      <c r="D1251" s="30">
        <v>41549.051481481481</v>
      </c>
      <c r="E1251" s="33">
        <f>IF(выгрузка__22[[#This Row],[Дата активации]]&lt;&gt;"",MONTH(выгрузка__22[[#This Row],[Дата активации]]),0)</f>
        <v>10</v>
      </c>
      <c r="F1251" s="30">
        <v>41555.892870370371</v>
      </c>
      <c r="G1251" s="33">
        <v>64626</v>
      </c>
      <c r="H1251" s="33" t="s">
        <v>10</v>
      </c>
      <c r="I1251" s="39" t="s">
        <v>1927</v>
      </c>
      <c r="J1251" s="33" t="s">
        <v>1925</v>
      </c>
      <c r="K1251" s="33">
        <v>20</v>
      </c>
      <c r="L1251" s="33">
        <v>0</v>
      </c>
      <c r="M1251" s="33">
        <v>20</v>
      </c>
      <c r="N1251" s="33" t="s">
        <v>1864</v>
      </c>
      <c r="O1251" s="30">
        <v>41674</v>
      </c>
      <c r="P1251" s="39" t="s">
        <v>19</v>
      </c>
      <c r="Q12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1" s="39">
        <f>IF(выгрузка__22[[#This Row],[Дата регистрации]]="",0,1)</f>
        <v>1</v>
      </c>
      <c r="S1251" s="39">
        <f>IF(ISNA(VLOOKUP(выгрузка__22[[#This Row],[ЛС дилера]],'дилеры участники'!A:A,1,0)),0,1)</f>
        <v>0</v>
      </c>
      <c r="T12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1" s="39">
        <f>IF(T1251=1,IF(выгрузка__22[[#This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51" s="39" t="s">
        <v>1891</v>
      </c>
      <c r="X12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1" s="48">
        <f>IF(выгрузка__22[[#This Row],[Дата блокировки]]&lt;&gt;"",1,0)</f>
        <v>1</v>
      </c>
    </row>
    <row r="1252" spans="1:25" x14ac:dyDescent="0.25">
      <c r="A1252" s="30">
        <v>41560.323576388888</v>
      </c>
      <c r="B1252" s="46">
        <v>910476</v>
      </c>
      <c r="C1252" s="33">
        <v>8550366</v>
      </c>
      <c r="D1252" s="30">
        <v>41555.812638888892</v>
      </c>
      <c r="E1252" s="33">
        <f>IF(выгрузка__22[[#This Row],[Дата активации]]&lt;&gt;"",MONTH(выгрузка__22[[#This Row],[Дата активации]]),0)</f>
        <v>10</v>
      </c>
      <c r="F1252" s="30"/>
      <c r="G1252" s="33">
        <v>64628</v>
      </c>
      <c r="H1252" s="33" t="s">
        <v>10</v>
      </c>
      <c r="I1252" s="39" t="s">
        <v>1924</v>
      </c>
      <c r="J1252" s="33" t="s">
        <v>1926</v>
      </c>
      <c r="K1252" s="33">
        <v>30</v>
      </c>
      <c r="L1252" s="33">
        <v>0</v>
      </c>
      <c r="M1252" s="33">
        <v>30</v>
      </c>
      <c r="N1252" s="33" t="s">
        <v>1864</v>
      </c>
      <c r="O1252" s="30">
        <v>41681</v>
      </c>
      <c r="P1252" s="39" t="s">
        <v>37</v>
      </c>
      <c r="Q12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2" s="39">
        <f>IF(выгрузка__22[[#This Row],[Дата регистрации]]="",0,1)</f>
        <v>0</v>
      </c>
      <c r="S1252" s="39">
        <f>IF(ISNA(VLOOKUP(выгрузка__22[[#This Row],[ЛС дилера]],'дилеры участники'!A:A,1,0)),0,1)</f>
        <v>0</v>
      </c>
      <c r="T12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2" s="39">
        <f>IF(T1252=1,IF(выгрузка__22[[#This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52" s="39" t="s">
        <v>1895</v>
      </c>
      <c r="X12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2" s="48">
        <f>IF(выгрузка__22[[#This Row],[Дата блокировки]]&lt;&gt;"",1,0)</f>
        <v>1</v>
      </c>
    </row>
    <row r="1253" spans="1:25" x14ac:dyDescent="0.25">
      <c r="A1253" s="30">
        <v>41561.932106481479</v>
      </c>
      <c r="B1253" s="46">
        <v>916504</v>
      </c>
      <c r="C1253" s="33">
        <v>8503639</v>
      </c>
      <c r="D1253" s="30">
        <v>41548.77140046296</v>
      </c>
      <c r="E1253" s="33">
        <f>IF(выгрузка__22[[#This Row],[Дата активации]]&lt;&gt;"",MONTH(выгрузка__22[[#This Row],[Дата активации]]),0)</f>
        <v>10</v>
      </c>
      <c r="F1253" s="30">
        <v>41555.892569444448</v>
      </c>
      <c r="G1253" s="33">
        <v>64626</v>
      </c>
      <c r="H1253" s="33" t="s">
        <v>10</v>
      </c>
      <c r="I1253" s="39" t="s">
        <v>1927</v>
      </c>
      <c r="J1253" s="33" t="s">
        <v>1925</v>
      </c>
      <c r="K1253" s="33">
        <v>20</v>
      </c>
      <c r="L1253" s="33">
        <v>0</v>
      </c>
      <c r="M1253" s="33">
        <v>20</v>
      </c>
      <c r="N1253" s="33" t="s">
        <v>1864</v>
      </c>
      <c r="O1253" s="30">
        <v>41674</v>
      </c>
      <c r="P1253" s="39" t="s">
        <v>19</v>
      </c>
      <c r="Q12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3" s="39">
        <f>IF(выгрузка__22[[#This Row],[Дата регистрации]]="",0,1)</f>
        <v>1</v>
      </c>
      <c r="S1253" s="39">
        <f>IF(ISNA(VLOOKUP(выгрузка__22[[#This Row],[ЛС дилера]],'дилеры участники'!A:A,1,0)),0,1)</f>
        <v>0</v>
      </c>
      <c r="T12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3" s="39">
        <f>IF(T1253=1,IF(выгрузка__22[[#This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53" s="39" t="s">
        <v>1891</v>
      </c>
      <c r="X12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3" s="48">
        <f>IF(выгрузка__22[[#This Row],[Дата блокировки]]&lt;&gt;"",1,0)</f>
        <v>1</v>
      </c>
    </row>
    <row r="1254" spans="1:25" x14ac:dyDescent="0.25">
      <c r="A1254" s="30">
        <v>41562.507060185184</v>
      </c>
      <c r="B1254" s="46">
        <v>916513</v>
      </c>
      <c r="C1254" s="33">
        <v>1755291</v>
      </c>
      <c r="D1254" s="30">
        <v>41553.745266203703</v>
      </c>
      <c r="E1254" s="33">
        <f>IF(выгрузка__22[[#This Row],[Дата активации]]&lt;&gt;"",MONTH(выгрузка__22[[#This Row],[Дата активации]]),0)</f>
        <v>10</v>
      </c>
      <c r="F1254" s="30">
        <v>41555.867569444446</v>
      </c>
      <c r="G1254" s="33">
        <v>64626</v>
      </c>
      <c r="H1254" s="33" t="s">
        <v>10</v>
      </c>
      <c r="I1254" s="39" t="s">
        <v>1927</v>
      </c>
      <c r="J1254" s="33" t="s">
        <v>1930</v>
      </c>
      <c r="K1254" s="33">
        <v>30</v>
      </c>
      <c r="L1254" s="33">
        <v>0</v>
      </c>
      <c r="M1254" s="33">
        <v>30</v>
      </c>
      <c r="N1254" s="33" t="s">
        <v>1864</v>
      </c>
      <c r="O1254" s="30">
        <v>41679</v>
      </c>
      <c r="P1254" s="39" t="s">
        <v>40</v>
      </c>
      <c r="Q12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54" s="39">
        <f>IF(выгрузка__22[[#This Row],[Дата регистрации]]="",0,1)</f>
        <v>1</v>
      </c>
      <c r="S1254" s="39">
        <f>IF(ISNA(VLOOKUP(выгрузка__22[[#This Row],[ЛС дилера]],'дилеры участники'!A:A,1,0)),0,1)</f>
        <v>0</v>
      </c>
      <c r="T12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4" s="39">
        <f>IF(T1254=1,IF(выгрузка__22[[#This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54" s="39" t="s">
        <v>1893</v>
      </c>
      <c r="X12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4" s="48">
        <f>IF(выгрузка__22[[#This Row],[Дата блокировки]]&lt;&gt;"",1,0)</f>
        <v>1</v>
      </c>
    </row>
    <row r="1255" spans="1:25" x14ac:dyDescent="0.25">
      <c r="A1255" s="30">
        <v>41559.74046296296</v>
      </c>
      <c r="B1255" s="46">
        <v>910470</v>
      </c>
      <c r="C1255" s="33">
        <v>8514501</v>
      </c>
      <c r="D1255" s="30">
        <v>41553.722962962966</v>
      </c>
      <c r="E1255" s="33">
        <f>IF(выгрузка__22[[#This Row],[Дата активации]]&lt;&gt;"",MONTH(выгрузка__22[[#This Row],[Дата активации]]),0)</f>
        <v>10</v>
      </c>
      <c r="F1255" s="30"/>
      <c r="G1255" s="33">
        <v>64628</v>
      </c>
      <c r="H1255" s="33" t="s">
        <v>10</v>
      </c>
      <c r="I1255" s="39" t="s">
        <v>1924</v>
      </c>
      <c r="J1255" s="33" t="s">
        <v>1930</v>
      </c>
      <c r="K1255" s="33">
        <v>949</v>
      </c>
      <c r="L1255" s="33">
        <v>0</v>
      </c>
      <c r="M1255" s="33">
        <v>949</v>
      </c>
      <c r="N1255" s="33" t="s">
        <v>1864</v>
      </c>
      <c r="O1255" s="30">
        <v>41679</v>
      </c>
      <c r="P1255" s="39" t="s">
        <v>40</v>
      </c>
      <c r="Q12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5" s="39">
        <f>IF(выгрузка__22[[#This Row],[Дата регистрации]]="",0,1)</f>
        <v>0</v>
      </c>
      <c r="S1255" s="39">
        <f>IF(ISNA(VLOOKUP(выгрузка__22[[#This Row],[ЛС дилера]],'дилеры участники'!A:A,1,0)),0,1)</f>
        <v>0</v>
      </c>
      <c r="T12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5" s="39">
        <f>IF(T1255=1,IF(выгрузка__22[[#This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255" s="39" t="s">
        <v>1893</v>
      </c>
      <c r="X12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5" s="48">
        <f>IF(выгрузка__22[[#This Row],[Дата блокировки]]&lt;&gt;"",1,0)</f>
        <v>1</v>
      </c>
    </row>
    <row r="1256" spans="1:25" x14ac:dyDescent="0.25">
      <c r="A1256" s="30">
        <v>41550.497106481482</v>
      </c>
      <c r="B1256" s="46">
        <v>910452</v>
      </c>
      <c r="C1256" s="33">
        <v>8502837</v>
      </c>
      <c r="D1256" s="30">
        <v>41534.684247685182</v>
      </c>
      <c r="E1256" s="33">
        <f>IF(выгрузка__22[[#This Row],[Дата активации]]&lt;&gt;"",MONTH(выгрузка__22[[#This Row],[Дата активации]]),0)</f>
        <v>9</v>
      </c>
      <c r="F1256" s="30">
        <v>41553.566030092596</v>
      </c>
      <c r="G1256" s="33">
        <v>79956</v>
      </c>
      <c r="H1256" s="33" t="s">
        <v>10</v>
      </c>
      <c r="I1256" s="39" t="s">
        <v>1927</v>
      </c>
      <c r="J1256" s="33" t="s">
        <v>1931</v>
      </c>
      <c r="K1256" s="33">
        <v>30</v>
      </c>
      <c r="L1256" s="33">
        <v>285</v>
      </c>
      <c r="M1256" s="33">
        <v>315</v>
      </c>
      <c r="N1256" s="33" t="s">
        <v>1864</v>
      </c>
      <c r="O1256" s="30">
        <v>41660</v>
      </c>
      <c r="P1256" s="39" t="s">
        <v>30</v>
      </c>
      <c r="Q12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6" s="39">
        <f>IF(выгрузка__22[[#This Row],[Дата регистрации]]="",0,1)</f>
        <v>1</v>
      </c>
      <c r="S1256" s="39">
        <f>IF(ISNA(VLOOKUP(выгрузка__22[[#This Row],[ЛС дилера]],'дилеры участники'!A:A,1,0)),0,1)</f>
        <v>1</v>
      </c>
      <c r="T12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6" s="39">
        <f>IF(T1256=1,IF(выгрузка__22[[#This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56" s="39" t="s">
        <v>1892</v>
      </c>
      <c r="X12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6" s="48">
        <f>IF(выгрузка__22[[#This Row],[Дата блокировки]]&lt;&gt;"",1,0)</f>
        <v>1</v>
      </c>
    </row>
    <row r="1257" spans="1:25" x14ac:dyDescent="0.25">
      <c r="A1257" s="30">
        <v>41556.636064814818</v>
      </c>
      <c r="B1257" s="46">
        <v>910489</v>
      </c>
      <c r="C1257" s="33">
        <v>8550365</v>
      </c>
      <c r="D1257" s="30">
        <v>41548.628449074073</v>
      </c>
      <c r="E1257" s="33">
        <f>IF(выгрузка__22[[#This Row],[Дата активации]]&lt;&gt;"",MONTH(выгрузка__22[[#This Row],[Дата активации]]),0)</f>
        <v>10</v>
      </c>
      <c r="F1257" s="30">
        <v>41556.491562499999</v>
      </c>
      <c r="G1257" s="33">
        <v>64628</v>
      </c>
      <c r="H1257" s="33" t="s">
        <v>10</v>
      </c>
      <c r="I1257" s="39" t="s">
        <v>1927</v>
      </c>
      <c r="J1257" s="33" t="s">
        <v>1926</v>
      </c>
      <c r="K1257" s="33">
        <v>30</v>
      </c>
      <c r="L1257" s="33">
        <v>231.07</v>
      </c>
      <c r="M1257" s="33">
        <v>261.07</v>
      </c>
      <c r="N1257" s="33" t="s">
        <v>1864</v>
      </c>
      <c r="O1257" s="30">
        <v>41674</v>
      </c>
      <c r="P1257" s="39" t="s">
        <v>37</v>
      </c>
      <c r="Q12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7" s="39">
        <f>IF(выгрузка__22[[#This Row],[Дата регистрации]]="",0,1)</f>
        <v>1</v>
      </c>
      <c r="S1257" s="39">
        <f>IF(ISNA(VLOOKUP(выгрузка__22[[#This Row],[ЛС дилера]],'дилеры участники'!A:A,1,0)),0,1)</f>
        <v>0</v>
      </c>
      <c r="T12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7" s="39">
        <f>IF(T1257=1,IF(выгрузка__22[[#This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57" s="39" t="s">
        <v>1895</v>
      </c>
      <c r="X12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7" s="48">
        <f>IF(выгрузка__22[[#This Row],[Дата блокировки]]&lt;&gt;"",1,0)</f>
        <v>1</v>
      </c>
    </row>
    <row r="1258" spans="1:25" x14ac:dyDescent="0.25">
      <c r="A1258" s="30">
        <v>41550.497685185182</v>
      </c>
      <c r="B1258" s="46">
        <v>910452</v>
      </c>
      <c r="C1258" s="33">
        <v>8502837</v>
      </c>
      <c r="D1258" s="30">
        <v>41534.554016203707</v>
      </c>
      <c r="E1258" s="33">
        <f>IF(выгрузка__22[[#This Row],[Дата активации]]&lt;&gt;"",MONTH(выгрузка__22[[#This Row],[Дата активации]]),0)</f>
        <v>9</v>
      </c>
      <c r="F1258" s="30">
        <v>41553.525821759256</v>
      </c>
      <c r="G1258" s="33">
        <v>79956</v>
      </c>
      <c r="H1258" s="33" t="s">
        <v>10</v>
      </c>
      <c r="I1258" s="39" t="s">
        <v>1927</v>
      </c>
      <c r="J1258" s="33" t="s">
        <v>1931</v>
      </c>
      <c r="K1258" s="33">
        <v>30</v>
      </c>
      <c r="L1258" s="33">
        <v>0</v>
      </c>
      <c r="M1258" s="33">
        <v>30</v>
      </c>
      <c r="N1258" s="33" t="s">
        <v>1864</v>
      </c>
      <c r="O1258" s="30">
        <v>41660</v>
      </c>
      <c r="P1258" s="39" t="s">
        <v>30</v>
      </c>
      <c r="Q12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58" s="39">
        <f>IF(выгрузка__22[[#This Row],[Дата регистрации]]="",0,1)</f>
        <v>1</v>
      </c>
      <c r="S1258" s="39">
        <f>IF(ISNA(VLOOKUP(выгрузка__22[[#This Row],[ЛС дилера]],'дилеры участники'!A:A,1,0)),0,1)</f>
        <v>1</v>
      </c>
      <c r="T12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8" s="39">
        <f>IF(T1258=1,IF(выгрузка__22[[#This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58" s="39" t="s">
        <v>1892</v>
      </c>
      <c r="X12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8" s="48">
        <f>IF(выгрузка__22[[#This Row],[Дата блокировки]]&lt;&gt;"",1,0)</f>
        <v>1</v>
      </c>
    </row>
    <row r="1259" spans="1:25" x14ac:dyDescent="0.25">
      <c r="A1259" s="30">
        <v>41562.513391203705</v>
      </c>
      <c r="B1259" s="46">
        <v>916929</v>
      </c>
      <c r="C1259" s="33">
        <v>1755740</v>
      </c>
      <c r="D1259" s="30">
        <v>41554.553368055553</v>
      </c>
      <c r="E1259" s="33">
        <f>IF(выгрузка__22[[#This Row],[Дата активации]]&lt;&gt;"",MONTH(выгрузка__22[[#This Row],[Дата активации]]),0)</f>
        <v>10</v>
      </c>
      <c r="F1259" s="30">
        <v>41555.86824074074</v>
      </c>
      <c r="G1259" s="33">
        <v>64626</v>
      </c>
      <c r="H1259" s="33" t="s">
        <v>10</v>
      </c>
      <c r="I1259" s="39" t="s">
        <v>1927</v>
      </c>
      <c r="J1259" s="33" t="s">
        <v>1930</v>
      </c>
      <c r="K1259" s="33">
        <v>30</v>
      </c>
      <c r="L1259" s="33">
        <v>0</v>
      </c>
      <c r="M1259" s="33">
        <v>30</v>
      </c>
      <c r="N1259" s="33" t="s">
        <v>1864</v>
      </c>
      <c r="O1259" s="30">
        <v>41680</v>
      </c>
      <c r="P1259" s="39" t="s">
        <v>40</v>
      </c>
      <c r="Q12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59" s="39">
        <f>IF(выгрузка__22[[#This Row],[Дата регистрации]]="",0,1)</f>
        <v>1</v>
      </c>
      <c r="S1259" s="39">
        <f>IF(ISNA(VLOOKUP(выгрузка__22[[#This Row],[ЛС дилера]],'дилеры участники'!A:A,1,0)),0,1)</f>
        <v>0</v>
      </c>
      <c r="T12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59" s="39">
        <f>IF(T1259=1,IF(выгрузка__22[[#This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59" s="39" t="s">
        <v>1893</v>
      </c>
      <c r="X12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59" s="48">
        <f>IF(выгрузка__22[[#This Row],[Дата блокировки]]&lt;&gt;"",1,0)</f>
        <v>1</v>
      </c>
    </row>
    <row r="1260" spans="1:25" x14ac:dyDescent="0.25">
      <c r="A1260" s="30">
        <v>41561.941157407404</v>
      </c>
      <c r="B1260" s="46">
        <v>916509</v>
      </c>
      <c r="C1260" s="33">
        <v>8503639</v>
      </c>
      <c r="D1260" s="30">
        <v>41548.523773148147</v>
      </c>
      <c r="E1260" s="33">
        <f>IF(выгрузка__22[[#This Row],[Дата активации]]&lt;&gt;"",MONTH(выгрузка__22[[#This Row],[Дата активации]]),0)</f>
        <v>10</v>
      </c>
      <c r="F1260" s="30">
        <v>41555.892002314817</v>
      </c>
      <c r="G1260" s="33">
        <v>64626</v>
      </c>
      <c r="H1260" s="33" t="s">
        <v>10</v>
      </c>
      <c r="I1260" s="39" t="s">
        <v>1927</v>
      </c>
      <c r="J1260" s="33" t="s">
        <v>1925</v>
      </c>
      <c r="K1260" s="33">
        <v>20</v>
      </c>
      <c r="L1260" s="33">
        <v>0</v>
      </c>
      <c r="M1260" s="33">
        <v>20</v>
      </c>
      <c r="N1260" s="33" t="s">
        <v>1864</v>
      </c>
      <c r="O1260" s="30">
        <v>41674</v>
      </c>
      <c r="P1260" s="39" t="s">
        <v>19</v>
      </c>
      <c r="Q12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0" s="39">
        <f>IF(выгрузка__22[[#This Row],[Дата регистрации]]="",0,1)</f>
        <v>1</v>
      </c>
      <c r="S1260" s="39">
        <f>IF(ISNA(VLOOKUP(выгрузка__22[[#This Row],[ЛС дилера]],'дилеры участники'!A:A,1,0)),0,1)</f>
        <v>0</v>
      </c>
      <c r="T12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0" s="39">
        <f>IF(T1260=1,IF(выгрузка__22[[#This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0" s="39" t="s">
        <v>1891</v>
      </c>
      <c r="X12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0" s="48">
        <f>IF(выгрузка__22[[#This Row],[Дата блокировки]]&lt;&gt;"",1,0)</f>
        <v>1</v>
      </c>
    </row>
    <row r="1261" spans="1:25" x14ac:dyDescent="0.25">
      <c r="A1261" s="30">
        <v>41561.932511574072</v>
      </c>
      <c r="B1261" s="46">
        <v>916504</v>
      </c>
      <c r="C1261" s="33">
        <v>8503639</v>
      </c>
      <c r="D1261" s="30">
        <v>41548.376180555555</v>
      </c>
      <c r="E1261" s="33">
        <f>IF(выгрузка__22[[#This Row],[Дата активации]]&lt;&gt;"",MONTH(выгрузка__22[[#This Row],[Дата активации]]),0)</f>
        <v>10</v>
      </c>
      <c r="F1261" s="30">
        <v>41555.89166666667</v>
      </c>
      <c r="G1261" s="33">
        <v>64626</v>
      </c>
      <c r="H1261" s="33" t="s">
        <v>10</v>
      </c>
      <c r="I1261" s="39" t="s">
        <v>1927</v>
      </c>
      <c r="J1261" s="33" t="s">
        <v>1925</v>
      </c>
      <c r="K1261" s="33">
        <v>20</v>
      </c>
      <c r="L1261" s="33">
        <v>0</v>
      </c>
      <c r="M1261" s="33">
        <v>20</v>
      </c>
      <c r="N1261" s="33" t="s">
        <v>1864</v>
      </c>
      <c r="O1261" s="30">
        <v>41674</v>
      </c>
      <c r="P1261" s="39" t="s">
        <v>19</v>
      </c>
      <c r="Q12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1" s="39">
        <f>IF(выгрузка__22[[#This Row],[Дата регистрации]]="",0,1)</f>
        <v>1</v>
      </c>
      <c r="S1261" s="39">
        <f>IF(ISNA(VLOOKUP(выгрузка__22[[#This Row],[ЛС дилера]],'дилеры участники'!A:A,1,0)),0,1)</f>
        <v>0</v>
      </c>
      <c r="T12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1" s="39">
        <f>IF(T1261=1,IF(выгрузка__22[[#This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1" s="39" t="s">
        <v>1891</v>
      </c>
      <c r="X12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1" s="48">
        <f>IF(выгрузка__22[[#This Row],[Дата блокировки]]&lt;&gt;"",1,0)</f>
        <v>1</v>
      </c>
    </row>
    <row r="1262" spans="1:25" x14ac:dyDescent="0.25">
      <c r="A1262" s="30">
        <v>41556.621689814812</v>
      </c>
      <c r="B1262" s="46">
        <v>910470</v>
      </c>
      <c r="C1262" s="33">
        <v>1972690</v>
      </c>
      <c r="D1262" s="30">
        <v>41552.996516203704</v>
      </c>
      <c r="E1262" s="33">
        <f>IF(выгрузка__22[[#This Row],[Дата активации]]&lt;&gt;"",MONTH(выгрузка__22[[#This Row],[Дата активации]]),0)</f>
        <v>10</v>
      </c>
      <c r="F1262" s="30"/>
      <c r="G1262" s="33">
        <v>64628</v>
      </c>
      <c r="H1262" s="33" t="s">
        <v>10</v>
      </c>
      <c r="I1262" s="39" t="s">
        <v>1924</v>
      </c>
      <c r="J1262" s="33" t="s">
        <v>1929</v>
      </c>
      <c r="K1262" s="33">
        <v>30</v>
      </c>
      <c r="L1262" s="33">
        <v>100</v>
      </c>
      <c r="M1262" s="33">
        <v>130</v>
      </c>
      <c r="N1262" s="33" t="s">
        <v>1864</v>
      </c>
      <c r="O1262" s="30">
        <v>41679</v>
      </c>
      <c r="P1262" s="39" t="s">
        <v>14</v>
      </c>
      <c r="Q12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2" s="39">
        <f>IF(выгрузка__22[[#This Row],[Дата регистрации]]="",0,1)</f>
        <v>0</v>
      </c>
      <c r="S1262" s="39">
        <f>IF(ISNA(VLOOKUP(выгрузка__22[[#This Row],[ЛС дилера]],'дилеры участники'!A:A,1,0)),0,1)</f>
        <v>0</v>
      </c>
      <c r="T12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2" s="39">
        <f>IF(T1262=1,IF(выгрузка__22[[#This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2" s="39" t="s">
        <v>1894</v>
      </c>
      <c r="X12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2" s="48">
        <f>IF(выгрузка__22[[#This Row],[Дата блокировки]]&lt;&gt;"",1,0)</f>
        <v>1</v>
      </c>
    </row>
    <row r="1263" spans="1:25" x14ac:dyDescent="0.25">
      <c r="A1263" s="30">
        <v>41588.939988425926</v>
      </c>
      <c r="B1263" s="46">
        <v>910483</v>
      </c>
      <c r="C1263" s="33">
        <v>8500392</v>
      </c>
      <c r="D1263" s="30">
        <v>41584.782685185186</v>
      </c>
      <c r="E1263" s="33">
        <f>IF(выгрузка__22[[#This Row],[Дата активации]]&lt;&gt;"",MONTH(выгрузка__22[[#This Row],[Дата активации]]),0)</f>
        <v>11</v>
      </c>
      <c r="F1263" s="30"/>
      <c r="G1263" s="33">
        <v>64626</v>
      </c>
      <c r="H1263" s="33" t="s">
        <v>10</v>
      </c>
      <c r="I1263" s="39" t="s">
        <v>1924</v>
      </c>
      <c r="J1263" s="33" t="s">
        <v>1931</v>
      </c>
      <c r="K1263" s="33">
        <v>1</v>
      </c>
      <c r="L1263" s="33">
        <v>0</v>
      </c>
      <c r="M1263" s="33">
        <v>1</v>
      </c>
      <c r="N1263" s="33" t="s">
        <v>1864</v>
      </c>
      <c r="O1263" s="30">
        <v>41711</v>
      </c>
      <c r="P1263" s="39" t="s">
        <v>30</v>
      </c>
      <c r="Q12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63" s="39">
        <f>IF(выгрузка__22[[#This Row],[Дата регистрации]]="",0,1)</f>
        <v>0</v>
      </c>
      <c r="S1263" s="39">
        <f>IF(ISNA(VLOOKUP(выгрузка__22[[#This Row],[ЛС дилера]],'дилеры участники'!A:A,1,0)),0,1)</f>
        <v>0</v>
      </c>
      <c r="T12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3" s="39">
        <f>IF(T1263=1,IF(выгрузка__22[[#This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3" s="39" t="s">
        <v>1892</v>
      </c>
      <c r="X12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3" s="48">
        <f>IF(выгрузка__22[[#This Row],[Дата блокировки]]&lt;&gt;"",1,0)</f>
        <v>1</v>
      </c>
    </row>
    <row r="1264" spans="1:25" x14ac:dyDescent="0.25">
      <c r="A1264" s="30">
        <v>41562.513495370367</v>
      </c>
      <c r="B1264" s="46">
        <v>916929</v>
      </c>
      <c r="C1264" s="33">
        <v>1755740</v>
      </c>
      <c r="D1264" s="30">
        <v>41553.738622685189</v>
      </c>
      <c r="E1264" s="33">
        <f>IF(выгрузка__22[[#This Row],[Дата активации]]&lt;&gt;"",MONTH(выгрузка__22[[#This Row],[Дата активации]]),0)</f>
        <v>10</v>
      </c>
      <c r="F1264" s="30">
        <v>41555.8675</v>
      </c>
      <c r="G1264" s="33">
        <v>64626</v>
      </c>
      <c r="H1264" s="33" t="s">
        <v>10</v>
      </c>
      <c r="I1264" s="39" t="s">
        <v>1927</v>
      </c>
      <c r="J1264" s="33" t="s">
        <v>1930</v>
      </c>
      <c r="K1264" s="33">
        <v>30</v>
      </c>
      <c r="L1264" s="33">
        <v>0</v>
      </c>
      <c r="M1264" s="33">
        <v>30</v>
      </c>
      <c r="N1264" s="33" t="s">
        <v>1864</v>
      </c>
      <c r="O1264" s="30">
        <v>41680</v>
      </c>
      <c r="P1264" s="39" t="s">
        <v>40</v>
      </c>
      <c r="Q12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64" s="39">
        <f>IF(выгрузка__22[[#This Row],[Дата регистрации]]="",0,1)</f>
        <v>1</v>
      </c>
      <c r="S1264" s="39">
        <f>IF(ISNA(VLOOKUP(выгрузка__22[[#This Row],[ЛС дилера]],'дилеры участники'!A:A,1,0)),0,1)</f>
        <v>0</v>
      </c>
      <c r="T12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4" s="39">
        <f>IF(T1264=1,IF(выгрузка__22[[#This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4" s="39" t="s">
        <v>1893</v>
      </c>
      <c r="X12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4" s="48">
        <f>IF(выгрузка__22[[#This Row],[Дата блокировки]]&lt;&gt;"",1,0)</f>
        <v>1</v>
      </c>
    </row>
    <row r="1265" spans="1:25" x14ac:dyDescent="0.25">
      <c r="A1265" s="30">
        <v>41559.532222222224</v>
      </c>
      <c r="B1265" s="46">
        <v>985333</v>
      </c>
      <c r="C1265" s="33">
        <v>8502953</v>
      </c>
      <c r="D1265" s="30">
        <v>41551.704918981479</v>
      </c>
      <c r="E1265" s="33">
        <f>IF(выгрузка__22[[#This Row],[Дата активации]]&lt;&gt;"",MONTH(выгрузка__22[[#This Row],[Дата активации]]),0)</f>
        <v>10</v>
      </c>
      <c r="F1265" s="30">
        <v>41557.68822916667</v>
      </c>
      <c r="G1265" s="33">
        <v>64616</v>
      </c>
      <c r="H1265" s="33" t="s">
        <v>10</v>
      </c>
      <c r="I1265" s="39" t="s">
        <v>1927</v>
      </c>
      <c r="J1265" s="33" t="s">
        <v>1926</v>
      </c>
      <c r="K1265" s="33">
        <v>30</v>
      </c>
      <c r="L1265" s="33">
        <v>0</v>
      </c>
      <c r="M1265" s="33">
        <v>30</v>
      </c>
      <c r="N1265" s="33" t="s">
        <v>1864</v>
      </c>
      <c r="O1265" s="30">
        <v>41678</v>
      </c>
      <c r="P1265" s="39" t="s">
        <v>37</v>
      </c>
      <c r="Q12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5" s="39">
        <f>IF(выгрузка__22[[#This Row],[Дата регистрации]]="",0,1)</f>
        <v>1</v>
      </c>
      <c r="S1265" s="39">
        <f>IF(ISNA(VLOOKUP(выгрузка__22[[#This Row],[ЛС дилера]],'дилеры участники'!A:A,1,0)),0,1)</f>
        <v>1</v>
      </c>
      <c r="T12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5" s="39">
        <f>IF(T1265=1,IF(выгрузка__22[[#This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5" s="39" t="s">
        <v>1895</v>
      </c>
      <c r="X12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5" s="48">
        <f>IF(выгрузка__22[[#This Row],[Дата блокировки]]&lt;&gt;"",1,0)</f>
        <v>1</v>
      </c>
    </row>
    <row r="1266" spans="1:25" x14ac:dyDescent="0.25">
      <c r="A1266" s="30">
        <v>41550.730497685188</v>
      </c>
      <c r="B1266" s="46">
        <v>910476</v>
      </c>
      <c r="C1266" s="33">
        <v>8503811</v>
      </c>
      <c r="D1266" s="30">
        <v>41523.631377314814</v>
      </c>
      <c r="E1266" s="33">
        <f>IF(выгрузка__22[[#This Row],[Дата активации]]&lt;&gt;"",MONTH(выгрузка__22[[#This Row],[Дата активации]]),0)</f>
        <v>9</v>
      </c>
      <c r="F1266" s="30">
        <v>41528.95684027778</v>
      </c>
      <c r="G1266" s="33">
        <v>79956</v>
      </c>
      <c r="H1266" s="33" t="s">
        <v>10</v>
      </c>
      <c r="I1266" s="39" t="s">
        <v>1927</v>
      </c>
      <c r="J1266" s="33" t="s">
        <v>1925</v>
      </c>
      <c r="K1266" s="33">
        <v>220</v>
      </c>
      <c r="L1266" s="33">
        <v>0</v>
      </c>
      <c r="M1266" s="33">
        <v>220</v>
      </c>
      <c r="N1266" s="33" t="s">
        <v>1864</v>
      </c>
      <c r="O1266" s="30">
        <v>41650</v>
      </c>
      <c r="P1266" s="39" t="s">
        <v>19</v>
      </c>
      <c r="Q12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6" s="39">
        <f>IF(выгрузка__22[[#This Row],[Дата регистрации]]="",0,1)</f>
        <v>1</v>
      </c>
      <c r="S1266" s="39">
        <f>IF(ISNA(VLOOKUP(выгрузка__22[[#This Row],[ЛС дилера]],'дилеры участники'!A:A,1,0)),0,1)</f>
        <v>1</v>
      </c>
      <c r="T12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6" s="39">
        <f>IF(T1266=1,IF(выгрузка__22[[#This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66" s="39" t="s">
        <v>1891</v>
      </c>
      <c r="X12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6" s="48">
        <f>IF(выгрузка__22[[#This Row],[Дата блокировки]]&lt;&gt;"",1,0)</f>
        <v>1</v>
      </c>
    </row>
    <row r="1267" spans="1:25" x14ac:dyDescent="0.25">
      <c r="A1267" s="30">
        <v>41561.881990740738</v>
      </c>
      <c r="B1267" s="46">
        <v>985210</v>
      </c>
      <c r="C1267" s="33">
        <v>8503666</v>
      </c>
      <c r="D1267" s="30">
        <v>41551.496400462966</v>
      </c>
      <c r="E1267" s="33">
        <f>IF(выгрузка__22[[#This Row],[Дата активации]]&lt;&gt;"",MONTH(выгрузка__22[[#This Row],[Дата активации]]),0)</f>
        <v>10</v>
      </c>
      <c r="F1267" s="30">
        <v>41555.896655092591</v>
      </c>
      <c r="G1267" s="33">
        <v>64626</v>
      </c>
      <c r="H1267" s="33" t="s">
        <v>10</v>
      </c>
      <c r="I1267" s="39" t="s">
        <v>1927</v>
      </c>
      <c r="J1267" s="33" t="s">
        <v>1925</v>
      </c>
      <c r="K1267" s="33">
        <v>20</v>
      </c>
      <c r="L1267" s="33">
        <v>0</v>
      </c>
      <c r="M1267" s="33">
        <v>20</v>
      </c>
      <c r="N1267" s="33" t="s">
        <v>1864</v>
      </c>
      <c r="O1267" s="30">
        <v>41678</v>
      </c>
      <c r="P1267" s="39" t="s">
        <v>19</v>
      </c>
      <c r="Q12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7" s="39">
        <f>IF(выгрузка__22[[#This Row],[Дата регистрации]]="",0,1)</f>
        <v>1</v>
      </c>
      <c r="S1267" s="39">
        <f>IF(ISNA(VLOOKUP(выгрузка__22[[#This Row],[ЛС дилера]],'дилеры участники'!A:A,1,0)),0,1)</f>
        <v>0</v>
      </c>
      <c r="T12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7" s="39">
        <f>IF(T1267=1,IF(выгрузка__22[[#This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7" s="39" t="s">
        <v>1891</v>
      </c>
      <c r="X12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7" s="48">
        <f>IF(выгрузка__22[[#This Row],[Дата блокировки]]&lt;&gt;"",1,0)</f>
        <v>1</v>
      </c>
    </row>
    <row r="1268" spans="1:25" x14ac:dyDescent="0.25">
      <c r="A1268" s="30">
        <v>41561.866759259261</v>
      </c>
      <c r="B1268" s="46">
        <v>916767</v>
      </c>
      <c r="C1268" s="33">
        <v>8511890</v>
      </c>
      <c r="D1268" s="30">
        <v>41557.002569444441</v>
      </c>
      <c r="E1268" s="33">
        <f>IF(выгрузка__22[[#This Row],[Дата активации]]&lt;&gt;"",MONTH(выгрузка__22[[#This Row],[Дата активации]]),0)</f>
        <v>10</v>
      </c>
      <c r="F1268" s="30"/>
      <c r="G1268" s="33">
        <v>64626</v>
      </c>
      <c r="H1268" s="33" t="s">
        <v>10</v>
      </c>
      <c r="I1268" s="39" t="s">
        <v>1924</v>
      </c>
      <c r="J1268" s="33" t="s">
        <v>1925</v>
      </c>
      <c r="K1268" s="33">
        <v>30</v>
      </c>
      <c r="L1268" s="33">
        <v>668.5</v>
      </c>
      <c r="M1268" s="33">
        <v>698.5</v>
      </c>
      <c r="N1268" s="33" t="s">
        <v>1864</v>
      </c>
      <c r="O1268" s="30">
        <v>41684</v>
      </c>
      <c r="P1268" s="39" t="s">
        <v>19</v>
      </c>
      <c r="Q12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8" s="39">
        <f>IF(выгрузка__22[[#This Row],[Дата регистрации]]="",0,1)</f>
        <v>0</v>
      </c>
      <c r="S1268" s="39">
        <f>IF(ISNA(VLOOKUP(выгрузка__22[[#This Row],[ЛС дилера]],'дилеры участники'!A:A,1,0)),0,1)</f>
        <v>0</v>
      </c>
      <c r="T12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8" s="39">
        <f>IF(T1268=1,IF(выгрузка__22[[#This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68" s="39" t="s">
        <v>1891</v>
      </c>
      <c r="X12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8" s="48">
        <f>IF(выгрузка__22[[#This Row],[Дата блокировки]]&lt;&gt;"",1,0)</f>
        <v>1</v>
      </c>
    </row>
    <row r="1269" spans="1:25" x14ac:dyDescent="0.25">
      <c r="A1269" s="30">
        <v>41561.881793981483</v>
      </c>
      <c r="B1269" s="46">
        <v>985210</v>
      </c>
      <c r="C1269" s="33">
        <v>8503666</v>
      </c>
      <c r="D1269" s="30">
        <v>41550.732777777775</v>
      </c>
      <c r="E1269" s="33">
        <f>IF(выгрузка__22[[#This Row],[Дата активации]]&lt;&gt;"",MONTH(выгрузка__22[[#This Row],[Дата активации]]),0)</f>
        <v>10</v>
      </c>
      <c r="F1269" s="30">
        <v>41555.895821759259</v>
      </c>
      <c r="G1269" s="33">
        <v>64626</v>
      </c>
      <c r="H1269" s="33" t="s">
        <v>10</v>
      </c>
      <c r="I1269" s="39" t="s">
        <v>1927</v>
      </c>
      <c r="J1269" s="33" t="s">
        <v>1925</v>
      </c>
      <c r="K1269" s="33">
        <v>20</v>
      </c>
      <c r="L1269" s="33">
        <v>0</v>
      </c>
      <c r="M1269" s="33">
        <v>20</v>
      </c>
      <c r="N1269" s="33" t="s">
        <v>1864</v>
      </c>
      <c r="O1269" s="30">
        <v>41678</v>
      </c>
      <c r="P1269" s="39" t="s">
        <v>19</v>
      </c>
      <c r="Q12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69" s="39">
        <f>IF(выгрузка__22[[#This Row],[Дата регистрации]]="",0,1)</f>
        <v>1</v>
      </c>
      <c r="S1269" s="39">
        <f>IF(ISNA(VLOOKUP(выгрузка__22[[#This Row],[ЛС дилера]],'дилеры участники'!A:A,1,0)),0,1)</f>
        <v>0</v>
      </c>
      <c r="T12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69" s="39">
        <f>IF(T1269=1,IF(выгрузка__22[[#This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69" s="39" t="s">
        <v>1891</v>
      </c>
      <c r="X12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69" s="48">
        <f>IF(выгрузка__22[[#This Row],[Дата блокировки]]&lt;&gt;"",1,0)</f>
        <v>1</v>
      </c>
    </row>
    <row r="1270" spans="1:25" x14ac:dyDescent="0.25">
      <c r="A1270" s="30">
        <v>41549.954375000001</v>
      </c>
      <c r="B1270" s="46">
        <v>985451</v>
      </c>
      <c r="C1270" s="33">
        <v>8563785</v>
      </c>
      <c r="D1270" s="30">
        <v>41544.692523148151</v>
      </c>
      <c r="E1270" s="33">
        <f>IF(выгрузка__22[[#This Row],[Дата активации]]&lt;&gt;"",MONTH(выгрузка__22[[#This Row],[Дата активации]]),0)</f>
        <v>9</v>
      </c>
      <c r="F1270" s="30">
        <v>41547.752962962964</v>
      </c>
      <c r="G1270" s="33">
        <v>73902</v>
      </c>
      <c r="H1270" s="33" t="s">
        <v>10</v>
      </c>
      <c r="I1270" s="39" t="s">
        <v>1924</v>
      </c>
      <c r="J1270" s="33" t="s">
        <v>1929</v>
      </c>
      <c r="K1270" s="33">
        <v>470</v>
      </c>
      <c r="L1270" s="33">
        <v>0</v>
      </c>
      <c r="M1270" s="33">
        <v>470</v>
      </c>
      <c r="N1270" s="33" t="s">
        <v>1864</v>
      </c>
      <c r="O1270" s="30">
        <v>41672</v>
      </c>
      <c r="P1270" s="39" t="s">
        <v>14</v>
      </c>
      <c r="Q12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70" s="39">
        <f>IF(выгрузка__22[[#This Row],[Дата регистрации]]="",0,1)</f>
        <v>1</v>
      </c>
      <c r="S1270" s="39">
        <f>IF(ISNA(VLOOKUP(выгрузка__22[[#This Row],[ЛС дилера]],'дилеры участники'!A:A,1,0)),0,1)</f>
        <v>0</v>
      </c>
      <c r="T12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0" s="39">
        <f>IF(T1270=1,IF(выгрузка__22[[#This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270" s="39" t="s">
        <v>1894</v>
      </c>
      <c r="X12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0" s="48">
        <f>IF(выгрузка__22[[#This Row],[Дата блокировки]]&lt;&gt;"",1,0)</f>
        <v>1</v>
      </c>
    </row>
    <row r="1271" spans="1:25" x14ac:dyDescent="0.25">
      <c r="A1271" s="30">
        <v>41548.743206018517</v>
      </c>
      <c r="B1271" s="46">
        <v>916538</v>
      </c>
      <c r="C1271" s="33">
        <v>8503347</v>
      </c>
      <c r="D1271" s="30">
        <v>41538.68072916667</v>
      </c>
      <c r="E1271" s="33">
        <f>IF(выгрузка__22[[#This Row],[Дата активации]]&lt;&gt;"",MONTH(выгрузка__22[[#This Row],[Дата активации]]),0)</f>
        <v>9</v>
      </c>
      <c r="F1271" s="30">
        <v>41562.5703587963</v>
      </c>
      <c r="G1271" s="33">
        <v>64616</v>
      </c>
      <c r="H1271" s="33" t="s">
        <v>10</v>
      </c>
      <c r="I1271" s="39" t="s">
        <v>1927</v>
      </c>
      <c r="J1271" s="33" t="s">
        <v>1930</v>
      </c>
      <c r="K1271" s="33">
        <v>30</v>
      </c>
      <c r="L1271" s="33">
        <v>5000</v>
      </c>
      <c r="M1271" s="33">
        <v>5030</v>
      </c>
      <c r="N1271" s="33" t="s">
        <v>1864</v>
      </c>
      <c r="O1271" s="30">
        <v>41666</v>
      </c>
      <c r="P1271" s="39" t="s">
        <v>40</v>
      </c>
      <c r="Q12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71" s="39">
        <f>IF(выгрузка__22[[#This Row],[Дата регистрации]]="",0,1)</f>
        <v>1</v>
      </c>
      <c r="S1271" s="39">
        <f>IF(ISNA(VLOOKUP(выгрузка__22[[#This Row],[ЛС дилера]],'дилеры участники'!A:A,1,0)),0,1)</f>
        <v>1</v>
      </c>
      <c r="T12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1" s="39">
        <f>IF(T1271=1,IF(выгрузка__22[[#This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271" s="39" t="s">
        <v>1893</v>
      </c>
      <c r="X12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1" s="48">
        <f>IF(выгрузка__22[[#This Row],[Дата блокировки]]&lt;&gt;"",1,0)</f>
        <v>1</v>
      </c>
    </row>
    <row r="1272" spans="1:25" x14ac:dyDescent="0.25">
      <c r="A1272" s="30">
        <v>41548.675023148149</v>
      </c>
      <c r="B1272" s="46">
        <v>916509</v>
      </c>
      <c r="C1272" s="33">
        <v>8550515</v>
      </c>
      <c r="D1272" s="30">
        <v>41548.661261574074</v>
      </c>
      <c r="E1272" s="33">
        <f>IF(выгрузка__22[[#This Row],[Дата активации]]&lt;&gt;"",MONTH(выгрузка__22[[#This Row],[Дата активации]]),0)</f>
        <v>10</v>
      </c>
      <c r="F1272" s="30"/>
      <c r="G1272" s="33">
        <v>64616</v>
      </c>
      <c r="H1272" s="33" t="s">
        <v>10</v>
      </c>
      <c r="I1272" s="39" t="s">
        <v>1924</v>
      </c>
      <c r="J1272" s="33" t="s">
        <v>1929</v>
      </c>
      <c r="K1272" s="33">
        <v>30</v>
      </c>
      <c r="L1272" s="33">
        <v>500</v>
      </c>
      <c r="M1272" s="33">
        <v>530</v>
      </c>
      <c r="N1272" s="33" t="s">
        <v>1864</v>
      </c>
      <c r="O1272" s="30">
        <v>41676</v>
      </c>
      <c r="P1272" s="39" t="s">
        <v>14</v>
      </c>
      <c r="Q12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72" s="39">
        <f>IF(выгрузка__22[[#This Row],[Дата регистрации]]="",0,1)</f>
        <v>0</v>
      </c>
      <c r="S1272" s="39">
        <f>IF(ISNA(VLOOKUP(выгрузка__22[[#This Row],[ЛС дилера]],'дилеры участники'!A:A,1,0)),0,1)</f>
        <v>1</v>
      </c>
      <c r="T12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2" s="39">
        <f>IF(T1272=1,IF(выгрузка__22[[#This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272" s="39" t="s">
        <v>1894</v>
      </c>
      <c r="X12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2" s="48">
        <f>IF(выгрузка__22[[#This Row],[Дата блокировки]]&lt;&gt;"",1,0)</f>
        <v>1</v>
      </c>
    </row>
    <row r="1273" spans="1:25" x14ac:dyDescent="0.25">
      <c r="A1273" s="30">
        <v>41558.471261574072</v>
      </c>
      <c r="B1273" s="46">
        <v>916636</v>
      </c>
      <c r="C1273" s="33">
        <v>1976571</v>
      </c>
      <c r="D1273" s="30">
        <v>41556.54346064815</v>
      </c>
      <c r="E1273" s="33">
        <f>IF(выгрузка__22[[#This Row],[Дата активации]]&lt;&gt;"",MONTH(выгрузка__22[[#This Row],[Дата активации]]),0)</f>
        <v>10</v>
      </c>
      <c r="F1273" s="30">
        <v>41559.501759259256</v>
      </c>
      <c r="G1273" s="33">
        <v>64628</v>
      </c>
      <c r="H1273" s="33" t="s">
        <v>10</v>
      </c>
      <c r="I1273" s="39" t="s">
        <v>1924</v>
      </c>
      <c r="J1273" s="33" t="s">
        <v>1925</v>
      </c>
      <c r="K1273" s="33">
        <v>30</v>
      </c>
      <c r="L1273" s="33">
        <v>200</v>
      </c>
      <c r="M1273" s="33">
        <v>230</v>
      </c>
      <c r="N1273" s="33" t="s">
        <v>1864</v>
      </c>
      <c r="O1273" s="30">
        <v>41684</v>
      </c>
      <c r="P1273" s="39" t="s">
        <v>19</v>
      </c>
      <c r="Q12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73" s="39">
        <f>IF(выгрузка__22[[#This Row],[Дата регистрации]]="",0,1)</f>
        <v>1</v>
      </c>
      <c r="S1273" s="39">
        <f>IF(ISNA(VLOOKUP(выгрузка__22[[#This Row],[ЛС дилера]],'дилеры участники'!A:A,1,0)),0,1)</f>
        <v>0</v>
      </c>
      <c r="T12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3" s="39">
        <f>IF(T1273=1,IF(выгрузка__22[[#This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73" s="39" t="s">
        <v>1891</v>
      </c>
      <c r="X12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3" s="48">
        <f>IF(выгрузка__22[[#This Row],[Дата блокировки]]&lt;&gt;"",1,0)</f>
        <v>1</v>
      </c>
    </row>
    <row r="1274" spans="1:25" x14ac:dyDescent="0.25">
      <c r="A1274" s="30">
        <v>41550.954444444447</v>
      </c>
      <c r="B1274" s="46">
        <v>985451</v>
      </c>
      <c r="C1274" s="33">
        <v>8500310</v>
      </c>
      <c r="D1274" s="30">
        <v>41546.724050925928</v>
      </c>
      <c r="E1274" s="33">
        <f>IF(выгрузка__22[[#This Row],[Дата активации]]&lt;&gt;"",MONTH(выгрузка__22[[#This Row],[Дата активации]]),0)</f>
        <v>9</v>
      </c>
      <c r="F1274" s="30"/>
      <c r="G1274" s="33">
        <v>64616</v>
      </c>
      <c r="H1274" s="33" t="s">
        <v>10</v>
      </c>
      <c r="I1274" s="39" t="s">
        <v>1924</v>
      </c>
      <c r="J1274" s="33" t="s">
        <v>1931</v>
      </c>
      <c r="K1274" s="33">
        <v>30</v>
      </c>
      <c r="L1274" s="33">
        <v>357.51</v>
      </c>
      <c r="M1274" s="33">
        <v>387.51</v>
      </c>
      <c r="N1274" s="33" t="s">
        <v>1864</v>
      </c>
      <c r="O1274" s="30">
        <v>41675</v>
      </c>
      <c r="P1274" s="39" t="s">
        <v>30</v>
      </c>
      <c r="Q12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74" s="39">
        <f>IF(выгрузка__22[[#This Row],[Дата регистрации]]="",0,1)</f>
        <v>0</v>
      </c>
      <c r="S1274" s="39">
        <f>IF(ISNA(VLOOKUP(выгрузка__22[[#This Row],[ЛС дилера]],'дилеры участники'!A:A,1,0)),0,1)</f>
        <v>1</v>
      </c>
      <c r="T12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4" s="39">
        <f>IF(T1274=1,IF(выгрузка__22[[#This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74" s="39" t="s">
        <v>1892</v>
      </c>
      <c r="X12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4" s="48">
        <f>IF(выгрузка__22[[#This Row],[Дата блокировки]]&lt;&gt;"",1,0)</f>
        <v>1</v>
      </c>
    </row>
    <row r="1275" spans="1:25" x14ac:dyDescent="0.25">
      <c r="A1275" s="30">
        <v>41593.966967592591</v>
      </c>
      <c r="B1275" s="46">
        <v>916041</v>
      </c>
      <c r="C1275" s="33">
        <v>1972686</v>
      </c>
      <c r="D1275" s="30">
        <v>41587.640925925924</v>
      </c>
      <c r="E1275" s="33">
        <f>IF(выгрузка__22[[#This Row],[Дата активации]]&lt;&gt;"",MONTH(выгрузка__22[[#This Row],[Дата активации]]),0)</f>
        <v>11</v>
      </c>
      <c r="F1275" s="30"/>
      <c r="G1275" s="33">
        <v>64628</v>
      </c>
      <c r="H1275" s="33" t="s">
        <v>10</v>
      </c>
      <c r="I1275" s="39" t="s">
        <v>1927</v>
      </c>
      <c r="J1275" s="33" t="s">
        <v>1929</v>
      </c>
      <c r="K1275" s="33">
        <v>30</v>
      </c>
      <c r="L1275" s="33">
        <v>1000</v>
      </c>
      <c r="M1275" s="33">
        <v>1030</v>
      </c>
      <c r="N1275" s="33" t="s">
        <v>1864</v>
      </c>
      <c r="O1275" s="30">
        <v>41716</v>
      </c>
      <c r="P1275" s="39" t="s">
        <v>14</v>
      </c>
      <c r="Q12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75" s="39">
        <f>IF(выгрузка__22[[#This Row],[Дата регистрации]]="",0,1)</f>
        <v>0</v>
      </c>
      <c r="S1275" s="39">
        <f>IF(ISNA(VLOOKUP(выгрузка__22[[#This Row],[ЛС дилера]],'дилеры участники'!A:A,1,0)),0,1)</f>
        <v>0</v>
      </c>
      <c r="T12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5" s="39">
        <f>IF(T1275=1,IF(выгрузка__22[[#This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275" s="39" t="s">
        <v>1894</v>
      </c>
      <c r="X12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5" s="48">
        <f>IF(выгрузка__22[[#This Row],[Дата блокировки]]&lt;&gt;"",1,0)</f>
        <v>1</v>
      </c>
    </row>
    <row r="1276" spans="1:25" x14ac:dyDescent="0.25">
      <c r="A1276" s="30">
        <v>41562.523032407407</v>
      </c>
      <c r="B1276" s="46">
        <v>916504</v>
      </c>
      <c r="C1276" s="33">
        <v>8503068</v>
      </c>
      <c r="D1276" s="30">
        <v>41554.493935185186</v>
      </c>
      <c r="E1276" s="33">
        <f>IF(выгрузка__22[[#This Row],[Дата активации]]&lt;&gt;"",MONTH(выгрузка__22[[#This Row],[Дата активации]]),0)</f>
        <v>10</v>
      </c>
      <c r="F1276" s="30">
        <v>41555.823217592595</v>
      </c>
      <c r="G1276" s="33">
        <v>64626</v>
      </c>
      <c r="H1276" s="33" t="s">
        <v>10</v>
      </c>
      <c r="I1276" s="39" t="s">
        <v>1927</v>
      </c>
      <c r="J1276" s="33" t="s">
        <v>1930</v>
      </c>
      <c r="K1276" s="33">
        <v>30</v>
      </c>
      <c r="L1276" s="33">
        <v>0</v>
      </c>
      <c r="M1276" s="33">
        <v>30</v>
      </c>
      <c r="N1276" s="33" t="s">
        <v>1864</v>
      </c>
      <c r="O1276" s="30">
        <v>41683</v>
      </c>
      <c r="P1276" s="39" t="s">
        <v>40</v>
      </c>
      <c r="Q12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76" s="39">
        <f>IF(выгрузка__22[[#This Row],[Дата регистрации]]="",0,1)</f>
        <v>1</v>
      </c>
      <c r="S1276" s="39">
        <f>IF(ISNA(VLOOKUP(выгрузка__22[[#This Row],[ЛС дилера]],'дилеры участники'!A:A,1,0)),0,1)</f>
        <v>0</v>
      </c>
      <c r="T12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6" s="39">
        <f>IF(T1276=1,IF(выгрузка__22[[#This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76" s="39" t="s">
        <v>1893</v>
      </c>
      <c r="X12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6" s="48">
        <f>IF(выгрузка__22[[#This Row],[Дата блокировки]]&lt;&gt;"",1,0)</f>
        <v>1</v>
      </c>
    </row>
    <row r="1277" spans="1:25" x14ac:dyDescent="0.25">
      <c r="A1277" s="30">
        <v>41559.980844907404</v>
      </c>
      <c r="B1277" s="46">
        <v>916636</v>
      </c>
      <c r="C1277" s="33">
        <v>8503335</v>
      </c>
      <c r="D1277" s="30">
        <v>41559.935891203706</v>
      </c>
      <c r="E1277" s="33">
        <f>IF(выгрузка__22[[#This Row],[Дата активации]]&lt;&gt;"",MONTH(выгрузка__22[[#This Row],[Дата активации]]),0)</f>
        <v>10</v>
      </c>
      <c r="F1277" s="30">
        <v>41559.98605324074</v>
      </c>
      <c r="G1277" s="33">
        <v>64616</v>
      </c>
      <c r="H1277" s="33" t="s">
        <v>10</v>
      </c>
      <c r="I1277" s="39" t="s">
        <v>1924</v>
      </c>
      <c r="J1277" s="33" t="s">
        <v>1930</v>
      </c>
      <c r="K1277" s="33">
        <v>30</v>
      </c>
      <c r="L1277" s="33">
        <v>700</v>
      </c>
      <c r="M1277" s="33">
        <v>730</v>
      </c>
      <c r="N1277" s="33" t="s">
        <v>1864</v>
      </c>
      <c r="O1277" s="30">
        <v>41689</v>
      </c>
      <c r="P1277" s="39" t="s">
        <v>40</v>
      </c>
      <c r="Q12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77" s="39">
        <f>IF(выгрузка__22[[#This Row],[Дата регистрации]]="",0,1)</f>
        <v>1</v>
      </c>
      <c r="S1277" s="39">
        <f>IF(ISNA(VLOOKUP(выгрузка__22[[#This Row],[ЛС дилера]],'дилеры участники'!A:A,1,0)),0,1)</f>
        <v>1</v>
      </c>
      <c r="T12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7" s="39">
        <f>IF(T1277=1,IF(выгрузка__22[[#This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277" s="39" t="s">
        <v>1893</v>
      </c>
      <c r="X12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7" s="48">
        <f>IF(выгрузка__22[[#This Row],[Дата блокировки]]&lt;&gt;"",1,0)</f>
        <v>1</v>
      </c>
    </row>
    <row r="1278" spans="1:25" x14ac:dyDescent="0.25">
      <c r="A1278" s="30">
        <v>41562.507152777776</v>
      </c>
      <c r="B1278" s="46">
        <v>916513</v>
      </c>
      <c r="C1278" s="33">
        <v>1755291</v>
      </c>
      <c r="D1278" s="30">
        <v>41549.662361111114</v>
      </c>
      <c r="E1278" s="33">
        <f>IF(выгрузка__22[[#This Row],[Дата активации]]&lt;&gt;"",MONTH(выгрузка__22[[#This Row],[Дата активации]]),0)</f>
        <v>10</v>
      </c>
      <c r="F1278" s="30">
        <v>41555.864259259259</v>
      </c>
      <c r="G1278" s="33">
        <v>64626</v>
      </c>
      <c r="H1278" s="33" t="s">
        <v>10</v>
      </c>
      <c r="I1278" s="39" t="s">
        <v>1927</v>
      </c>
      <c r="J1278" s="33" t="s">
        <v>1930</v>
      </c>
      <c r="K1278" s="33">
        <v>30</v>
      </c>
      <c r="L1278" s="33">
        <v>0</v>
      </c>
      <c r="M1278" s="33">
        <v>30</v>
      </c>
      <c r="N1278" s="33" t="s">
        <v>1864</v>
      </c>
      <c r="O1278" s="30">
        <v>41679</v>
      </c>
      <c r="P1278" s="39" t="s">
        <v>40</v>
      </c>
      <c r="Q12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78" s="39">
        <f>IF(выгрузка__22[[#This Row],[Дата регистрации]]="",0,1)</f>
        <v>1</v>
      </c>
      <c r="S1278" s="39">
        <f>IF(ISNA(VLOOKUP(выгрузка__22[[#This Row],[ЛС дилера]],'дилеры участники'!A:A,1,0)),0,1)</f>
        <v>0</v>
      </c>
      <c r="T12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8" s="39">
        <f>IF(T1278=1,IF(выгрузка__22[[#This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78" s="39" t="s">
        <v>1893</v>
      </c>
      <c r="X12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8" s="48">
        <f>IF(выгрузка__22[[#This Row],[Дата блокировки]]&lt;&gt;"",1,0)</f>
        <v>1</v>
      </c>
    </row>
    <row r="1279" spans="1:25" x14ac:dyDescent="0.25">
      <c r="A1279" s="30">
        <v>41583.569513888891</v>
      </c>
      <c r="B1279" s="46">
        <v>910450</v>
      </c>
      <c r="C1279" s="33">
        <v>1996272</v>
      </c>
      <c r="D1279" s="30">
        <v>41592.581585648149</v>
      </c>
      <c r="E1279" s="33">
        <f>IF(выгрузка__22[[#This Row],[Дата активации]]&lt;&gt;"",MONTH(выгрузка__22[[#This Row],[Дата активации]]),0)</f>
        <v>11</v>
      </c>
      <c r="F1279" s="30"/>
      <c r="G1279" s="33">
        <v>64616</v>
      </c>
      <c r="H1279" s="33" t="s">
        <v>10</v>
      </c>
      <c r="I1279" s="39" t="s">
        <v>1927</v>
      </c>
      <c r="J1279" s="33" t="s">
        <v>1931</v>
      </c>
      <c r="K1279" s="33">
        <v>30</v>
      </c>
      <c r="L1279" s="33">
        <v>0</v>
      </c>
      <c r="M1279" s="33">
        <v>30</v>
      </c>
      <c r="N1279" s="33" t="s">
        <v>1864</v>
      </c>
      <c r="O1279" s="30">
        <v>41722</v>
      </c>
      <c r="P1279" s="39" t="s">
        <v>30</v>
      </c>
      <c r="Q12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79" s="39">
        <f>IF(выгрузка__22[[#This Row],[Дата регистрации]]="",0,1)</f>
        <v>0</v>
      </c>
      <c r="S1279" s="39">
        <f>IF(ISNA(VLOOKUP(выгрузка__22[[#This Row],[ЛС дилера]],'дилеры участники'!A:A,1,0)),0,1)</f>
        <v>1</v>
      </c>
      <c r="T12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79" s="39">
        <f>IF(T1279=1,IF(выгрузка__22[[#This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79" s="39" t="s">
        <v>1892</v>
      </c>
      <c r="X12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79" s="48">
        <f>IF(выгрузка__22[[#This Row],[Дата блокировки]]&lt;&gt;"",1,0)</f>
        <v>1</v>
      </c>
    </row>
    <row r="1280" spans="1:25" x14ac:dyDescent="0.25">
      <c r="A1280" s="30">
        <v>41562.621111111112</v>
      </c>
      <c r="B1280" s="46">
        <v>916940</v>
      </c>
      <c r="C1280" s="33">
        <v>8550438</v>
      </c>
      <c r="D1280" s="30">
        <v>41554.564363425925</v>
      </c>
      <c r="E1280" s="33">
        <f>IF(выгрузка__22[[#This Row],[Дата активации]]&lt;&gt;"",MONTH(выгрузка__22[[#This Row],[Дата активации]]),0)</f>
        <v>10</v>
      </c>
      <c r="F1280" s="30">
        <v>41555.972546296296</v>
      </c>
      <c r="G1280" s="33">
        <v>64626</v>
      </c>
      <c r="H1280" s="33" t="s">
        <v>10</v>
      </c>
      <c r="I1280" s="39" t="s">
        <v>1927</v>
      </c>
      <c r="J1280" s="33" t="s">
        <v>1926</v>
      </c>
      <c r="K1280" s="33">
        <v>30</v>
      </c>
      <c r="L1280" s="33">
        <v>0</v>
      </c>
      <c r="M1280" s="33">
        <v>30</v>
      </c>
      <c r="N1280" s="33" t="s">
        <v>1864</v>
      </c>
      <c r="O1280" s="30">
        <v>41684</v>
      </c>
      <c r="P1280" s="39" t="s">
        <v>37</v>
      </c>
      <c r="Q12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80" s="39">
        <f>IF(выгрузка__22[[#This Row],[Дата регистрации]]="",0,1)</f>
        <v>1</v>
      </c>
      <c r="S1280" s="39">
        <f>IF(ISNA(VLOOKUP(выгрузка__22[[#This Row],[ЛС дилера]],'дилеры участники'!A:A,1,0)),0,1)</f>
        <v>0</v>
      </c>
      <c r="T12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0" s="39">
        <f>IF(T1280=1,IF(выгрузка__22[[#This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0" s="39" t="s">
        <v>1895</v>
      </c>
      <c r="X12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0" s="48">
        <f>IF(выгрузка__22[[#This Row],[Дата блокировки]]&lt;&gt;"",1,0)</f>
        <v>1</v>
      </c>
    </row>
    <row r="1281" spans="1:25" x14ac:dyDescent="0.25">
      <c r="A1281" s="30">
        <v>41548.713912037034</v>
      </c>
      <c r="B1281" s="46">
        <v>910482</v>
      </c>
      <c r="C1281" s="33">
        <v>8517631</v>
      </c>
      <c r="D1281" s="30">
        <v>41548.420046296298</v>
      </c>
      <c r="E1281" s="33">
        <f>IF(выгрузка__22[[#This Row],[Дата активации]]&lt;&gt;"",MONTH(выгрузка__22[[#This Row],[Дата активации]]),0)</f>
        <v>10</v>
      </c>
      <c r="F1281" s="30">
        <v>41553.597650462965</v>
      </c>
      <c r="G1281" s="33">
        <v>64616</v>
      </c>
      <c r="H1281" s="33" t="s">
        <v>10</v>
      </c>
      <c r="I1281" s="39" t="s">
        <v>1924</v>
      </c>
      <c r="J1281" s="33" t="s">
        <v>1928</v>
      </c>
      <c r="K1281" s="33">
        <v>150</v>
      </c>
      <c r="L1281" s="33">
        <v>0</v>
      </c>
      <c r="M1281" s="33">
        <v>150</v>
      </c>
      <c r="N1281" s="33" t="s">
        <v>1864</v>
      </c>
      <c r="O1281" s="30">
        <v>41678</v>
      </c>
      <c r="P1281" s="39" t="s">
        <v>1882</v>
      </c>
      <c r="Q12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81" s="39">
        <f>IF(выгрузка__22[[#This Row],[Дата регистрации]]="",0,1)</f>
        <v>1</v>
      </c>
      <c r="S1281" s="39">
        <f>IF(ISNA(VLOOKUP(выгрузка__22[[#This Row],[ЛС дилера]],'дилеры участники'!A:A,1,0)),0,1)</f>
        <v>1</v>
      </c>
      <c r="T128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2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281" s="39">
        <f>IF(T1281=1,IF(выгрузка__22[[#This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1" s="39" t="s">
        <v>1896</v>
      </c>
      <c r="X12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1" s="48">
        <f>IF(выгрузка__22[[#This Row],[Дата блокировки]]&lt;&gt;"",1,0)</f>
        <v>1</v>
      </c>
    </row>
    <row r="1282" spans="1:25" x14ac:dyDescent="0.25">
      <c r="A1282" s="30">
        <v>41554.326666666668</v>
      </c>
      <c r="B1282" s="46">
        <v>916684</v>
      </c>
      <c r="C1282" s="33">
        <v>8548025</v>
      </c>
      <c r="D1282" s="30">
        <v>41552.94425925926</v>
      </c>
      <c r="E1282" s="33">
        <f>IF(выгрузка__22[[#This Row],[Дата активации]]&lt;&gt;"",MONTH(выгрузка__22[[#This Row],[Дата активации]]),0)</f>
        <v>10</v>
      </c>
      <c r="F1282" s="30">
        <v>41559.542256944442</v>
      </c>
      <c r="G1282" s="33">
        <v>73902</v>
      </c>
      <c r="H1282" s="33" t="s">
        <v>10</v>
      </c>
      <c r="I1282" s="39" t="s">
        <v>1924</v>
      </c>
      <c r="J1282" s="33" t="s">
        <v>1925</v>
      </c>
      <c r="K1282" s="33">
        <v>220</v>
      </c>
      <c r="L1282" s="33">
        <v>0</v>
      </c>
      <c r="M1282" s="33">
        <v>220</v>
      </c>
      <c r="N1282" s="33" t="s">
        <v>1864</v>
      </c>
      <c r="O1282" s="30">
        <v>41683</v>
      </c>
      <c r="P1282" s="39" t="s">
        <v>19</v>
      </c>
      <c r="Q12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82" s="39">
        <f>IF(выгрузка__22[[#This Row],[Дата регистрации]]="",0,1)</f>
        <v>1</v>
      </c>
      <c r="S1282" s="39">
        <f>IF(ISNA(VLOOKUP(выгрузка__22[[#This Row],[ЛС дилера]],'дилеры участники'!A:A,1,0)),0,1)</f>
        <v>0</v>
      </c>
      <c r="T12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2" s="39">
        <f>IF(T1282=1,IF(выгрузка__22[[#This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82" s="39" t="s">
        <v>1891</v>
      </c>
      <c r="X12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2" s="48">
        <f>IF(выгрузка__22[[#This Row],[Дата блокировки]]&lt;&gt;"",1,0)</f>
        <v>1</v>
      </c>
    </row>
    <row r="1283" spans="1:25" x14ac:dyDescent="0.25">
      <c r="A1283" s="30">
        <v>41554.622210648151</v>
      </c>
      <c r="B1283" s="46">
        <v>910485</v>
      </c>
      <c r="C1283" s="33">
        <v>8502763</v>
      </c>
      <c r="D1283" s="30">
        <v>41546.847951388889</v>
      </c>
      <c r="E1283" s="33">
        <f>IF(выгрузка__22[[#This Row],[Дата активации]]&lt;&gt;"",MONTH(выгрузка__22[[#This Row],[Дата активации]]),0)</f>
        <v>9</v>
      </c>
      <c r="F1283" s="30">
        <v>41553.558032407411</v>
      </c>
      <c r="G1283" s="33">
        <v>79956</v>
      </c>
      <c r="H1283" s="33" t="s">
        <v>10</v>
      </c>
      <c r="I1283" s="39" t="s">
        <v>1927</v>
      </c>
      <c r="J1283" s="33" t="s">
        <v>1931</v>
      </c>
      <c r="K1283" s="33">
        <v>30</v>
      </c>
      <c r="L1283" s="33">
        <v>50</v>
      </c>
      <c r="M1283" s="33">
        <v>80</v>
      </c>
      <c r="N1283" s="33" t="s">
        <v>1864</v>
      </c>
      <c r="O1283" s="30">
        <v>41677</v>
      </c>
      <c r="P1283" s="39" t="s">
        <v>30</v>
      </c>
      <c r="Q12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83" s="39">
        <f>IF(выгрузка__22[[#This Row],[Дата регистрации]]="",0,1)</f>
        <v>1</v>
      </c>
      <c r="S1283" s="39">
        <f>IF(ISNA(VLOOKUP(выгрузка__22[[#This Row],[ЛС дилера]],'дилеры участники'!A:A,1,0)),0,1)</f>
        <v>1</v>
      </c>
      <c r="T12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3" s="39">
        <f>IF(T1283=1,IF(выгрузка__22[[#This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3" s="39" t="s">
        <v>1892</v>
      </c>
      <c r="X12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3" s="48">
        <f>IF(выгрузка__22[[#This Row],[Дата блокировки]]&lt;&gt;"",1,0)</f>
        <v>1</v>
      </c>
    </row>
    <row r="1284" spans="1:25" x14ac:dyDescent="0.25">
      <c r="A1284" s="30">
        <v>41554.633460648147</v>
      </c>
      <c r="B1284" s="46">
        <v>910485</v>
      </c>
      <c r="C1284" s="33">
        <v>8502763</v>
      </c>
      <c r="D1284" s="30">
        <v>41546.847951388889</v>
      </c>
      <c r="E1284" s="33">
        <f>IF(выгрузка__22[[#This Row],[Дата активации]]&lt;&gt;"",MONTH(выгрузка__22[[#This Row],[Дата активации]]),0)</f>
        <v>9</v>
      </c>
      <c r="F1284" s="30">
        <v>41553.558032407411</v>
      </c>
      <c r="G1284" s="33">
        <v>79956</v>
      </c>
      <c r="H1284" s="33" t="s">
        <v>10</v>
      </c>
      <c r="I1284" s="39" t="s">
        <v>1927</v>
      </c>
      <c r="J1284" s="33" t="s">
        <v>1931</v>
      </c>
      <c r="K1284" s="33">
        <v>30</v>
      </c>
      <c r="L1284" s="33">
        <v>50</v>
      </c>
      <c r="M1284" s="33">
        <v>80</v>
      </c>
      <c r="N1284" s="33" t="s">
        <v>1864</v>
      </c>
      <c r="O1284" s="30">
        <v>41677</v>
      </c>
      <c r="P1284" s="39" t="s">
        <v>30</v>
      </c>
      <c r="Q12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84" s="39">
        <f>IF(выгрузка__22[[#This Row],[Дата регистрации]]="",0,1)</f>
        <v>1</v>
      </c>
      <c r="S1284" s="39">
        <f>IF(ISNA(VLOOKUP(выгрузка__22[[#This Row],[ЛС дилера]],'дилеры участники'!A:A,1,0)),0,1)</f>
        <v>1</v>
      </c>
      <c r="T12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4" s="39">
        <f>IF(T1284=1,IF(выгрузка__22[[#This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4" s="39" t="s">
        <v>1892</v>
      </c>
      <c r="X12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4" s="48">
        <f>IF(выгрузка__22[[#This Row],[Дата блокировки]]&lt;&gt;"",1,0)</f>
        <v>1</v>
      </c>
    </row>
    <row r="1285" spans="1:25" x14ac:dyDescent="0.25">
      <c r="A1285" s="30">
        <v>41562.620949074073</v>
      </c>
      <c r="B1285" s="46">
        <v>916940</v>
      </c>
      <c r="C1285" s="33">
        <v>8550438</v>
      </c>
      <c r="D1285" s="30">
        <v>41553.845972222225</v>
      </c>
      <c r="E1285" s="33">
        <f>IF(выгрузка__22[[#This Row],[Дата активации]]&lt;&gt;"",MONTH(выгрузка__22[[#This Row],[Дата активации]]),0)</f>
        <v>10</v>
      </c>
      <c r="F1285" s="30">
        <v>41555.970567129632</v>
      </c>
      <c r="G1285" s="33">
        <v>64626</v>
      </c>
      <c r="H1285" s="33" t="s">
        <v>10</v>
      </c>
      <c r="I1285" s="39" t="s">
        <v>1927</v>
      </c>
      <c r="J1285" s="33" t="s">
        <v>1926</v>
      </c>
      <c r="K1285" s="33">
        <v>30</v>
      </c>
      <c r="L1285" s="33">
        <v>0</v>
      </c>
      <c r="M1285" s="33">
        <v>30</v>
      </c>
      <c r="N1285" s="33" t="s">
        <v>1864</v>
      </c>
      <c r="O1285" s="30">
        <v>41684</v>
      </c>
      <c r="P1285" s="39" t="s">
        <v>37</v>
      </c>
      <c r="Q12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85" s="39">
        <f>IF(выгрузка__22[[#This Row],[Дата регистрации]]="",0,1)</f>
        <v>1</v>
      </c>
      <c r="S1285" s="39">
        <f>IF(ISNA(VLOOKUP(выгрузка__22[[#This Row],[ЛС дилера]],'дилеры участники'!A:A,1,0)),0,1)</f>
        <v>0</v>
      </c>
      <c r="T12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5" s="39">
        <f>IF(T1285=1,IF(выгрузка__22[[#This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5" s="39" t="s">
        <v>1895</v>
      </c>
      <c r="X12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5" s="48">
        <f>IF(выгрузка__22[[#This Row],[Дата блокировки]]&lt;&gt;"",1,0)</f>
        <v>1</v>
      </c>
    </row>
    <row r="1286" spans="1:25" x14ac:dyDescent="0.25">
      <c r="A1286" s="30">
        <v>41562.62054398148</v>
      </c>
      <c r="B1286" s="46">
        <v>916940</v>
      </c>
      <c r="C1286" s="33">
        <v>8550435</v>
      </c>
      <c r="D1286" s="30">
        <v>41554.556388888886</v>
      </c>
      <c r="E1286" s="33">
        <f>IF(выгрузка__22[[#This Row],[Дата активации]]&lt;&gt;"",MONTH(выгрузка__22[[#This Row],[Дата активации]]),0)</f>
        <v>10</v>
      </c>
      <c r="F1286" s="30">
        <v>41555.97247685185</v>
      </c>
      <c r="G1286" s="33">
        <v>64626</v>
      </c>
      <c r="H1286" s="33" t="s">
        <v>10</v>
      </c>
      <c r="I1286" s="39" t="s">
        <v>1927</v>
      </c>
      <c r="J1286" s="33" t="s">
        <v>1926</v>
      </c>
      <c r="K1286" s="33">
        <v>30</v>
      </c>
      <c r="L1286" s="33">
        <v>0</v>
      </c>
      <c r="M1286" s="33">
        <v>30</v>
      </c>
      <c r="N1286" s="33" t="s">
        <v>1864</v>
      </c>
      <c r="O1286" s="30">
        <v>41685</v>
      </c>
      <c r="P1286" s="39" t="s">
        <v>37</v>
      </c>
      <c r="Q12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86" s="39">
        <f>IF(выгрузка__22[[#This Row],[Дата регистрации]]="",0,1)</f>
        <v>1</v>
      </c>
      <c r="S1286" s="39">
        <f>IF(ISNA(VLOOKUP(выгрузка__22[[#This Row],[ЛС дилера]],'дилеры участники'!A:A,1,0)),0,1)</f>
        <v>0</v>
      </c>
      <c r="T12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6" s="39">
        <f>IF(T1286=1,IF(выгрузка__22[[#This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6" s="39" t="s">
        <v>1895</v>
      </c>
      <c r="X12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6" s="48">
        <f>IF(выгрузка__22[[#This Row],[Дата блокировки]]&lt;&gt;"",1,0)</f>
        <v>1</v>
      </c>
    </row>
    <row r="1287" spans="1:25" x14ac:dyDescent="0.25">
      <c r="A1287" s="30">
        <v>41562.621168981481</v>
      </c>
      <c r="B1287" s="46">
        <v>916940</v>
      </c>
      <c r="C1287" s="33">
        <v>8550438</v>
      </c>
      <c r="D1287" s="30">
        <v>41552.920208333337</v>
      </c>
      <c r="E1287" s="33">
        <f>IF(выгрузка__22[[#This Row],[Дата активации]]&lt;&gt;"",MONTH(выгрузка__22[[#This Row],[Дата активации]]),0)</f>
        <v>10</v>
      </c>
      <c r="F1287" s="30"/>
      <c r="G1287" s="33">
        <v>64626</v>
      </c>
      <c r="H1287" s="33" t="s">
        <v>10</v>
      </c>
      <c r="I1287" s="39" t="s">
        <v>1927</v>
      </c>
      <c r="J1287" s="33" t="s">
        <v>1926</v>
      </c>
      <c r="K1287" s="33">
        <v>30</v>
      </c>
      <c r="L1287" s="33">
        <v>0</v>
      </c>
      <c r="M1287" s="33">
        <v>30</v>
      </c>
      <c r="N1287" s="33" t="s">
        <v>1864</v>
      </c>
      <c r="O1287" s="30">
        <v>41684</v>
      </c>
      <c r="P1287" s="39" t="s">
        <v>37</v>
      </c>
      <c r="Q12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87" s="39">
        <f>IF(выгрузка__22[[#This Row],[Дата регистрации]]="",0,1)</f>
        <v>0</v>
      </c>
      <c r="S1287" s="39">
        <f>IF(ISNA(VLOOKUP(выгрузка__22[[#This Row],[ЛС дилера]],'дилеры участники'!A:A,1,0)),0,1)</f>
        <v>0</v>
      </c>
      <c r="T12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7" s="39">
        <f>IF(T1287=1,IF(выгрузка__22[[#This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7" s="39" t="s">
        <v>1895</v>
      </c>
      <c r="X12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7" s="48">
        <f>IF(выгрузка__22[[#This Row],[Дата блокировки]]&lt;&gt;"",1,0)</f>
        <v>1</v>
      </c>
    </row>
    <row r="1288" spans="1:25" x14ac:dyDescent="0.25">
      <c r="A1288" s="30">
        <v>41562.476458333331</v>
      </c>
      <c r="B1288" s="46">
        <v>910465</v>
      </c>
      <c r="C1288" s="33">
        <v>8550442</v>
      </c>
      <c r="D1288" s="30">
        <v>41561.829004629632</v>
      </c>
      <c r="E1288" s="33">
        <f>IF(выгрузка__22[[#This Row],[Дата активации]]&lt;&gt;"",MONTH(выгрузка__22[[#This Row],[Дата активации]]),0)</f>
        <v>10</v>
      </c>
      <c r="F1288" s="30"/>
      <c r="G1288" s="33">
        <v>64626</v>
      </c>
      <c r="H1288" s="33" t="s">
        <v>10</v>
      </c>
      <c r="I1288" s="39" t="s">
        <v>1924</v>
      </c>
      <c r="J1288" s="33" t="s">
        <v>1926</v>
      </c>
      <c r="K1288" s="33">
        <v>30</v>
      </c>
      <c r="L1288" s="33">
        <v>43</v>
      </c>
      <c r="M1288" s="33">
        <v>73</v>
      </c>
      <c r="N1288" s="33" t="s">
        <v>1864</v>
      </c>
      <c r="O1288" s="30">
        <v>41693</v>
      </c>
      <c r="P1288" s="39" t="s">
        <v>37</v>
      </c>
      <c r="Q12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88" s="39">
        <f>IF(выгрузка__22[[#This Row],[Дата регистрации]]="",0,1)</f>
        <v>0</v>
      </c>
      <c r="S1288" s="39">
        <f>IF(ISNA(VLOOKUP(выгрузка__22[[#This Row],[ЛС дилера]],'дилеры участники'!A:A,1,0)),0,1)</f>
        <v>0</v>
      </c>
      <c r="T12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8" s="39">
        <f>IF(T1288=1,IF(выгрузка__22[[#This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88" s="39" t="s">
        <v>1895</v>
      </c>
      <c r="X12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8" s="48">
        <f>IF(выгрузка__22[[#This Row],[Дата блокировки]]&lt;&gt;"",1,0)</f>
        <v>1</v>
      </c>
    </row>
    <row r="1289" spans="1:25" x14ac:dyDescent="0.25">
      <c r="A1289" s="30">
        <v>41548.702939814815</v>
      </c>
      <c r="B1289" s="46">
        <v>985111</v>
      </c>
      <c r="C1289" s="33">
        <v>8563785</v>
      </c>
      <c r="D1289" s="30">
        <v>41540.571689814817</v>
      </c>
      <c r="E1289" s="33">
        <f>IF(выгрузка__22[[#This Row],[Дата активации]]&lt;&gt;"",MONTH(выгрузка__22[[#This Row],[Дата активации]]),0)</f>
        <v>9</v>
      </c>
      <c r="F1289" s="30">
        <v>41544.745729166665</v>
      </c>
      <c r="G1289" s="33">
        <v>73902</v>
      </c>
      <c r="H1289" s="33" t="s">
        <v>10</v>
      </c>
      <c r="I1289" s="39" t="s">
        <v>1927</v>
      </c>
      <c r="J1289" s="33" t="s">
        <v>1929</v>
      </c>
      <c r="K1289" s="33">
        <v>470</v>
      </c>
      <c r="L1289" s="33">
        <v>0</v>
      </c>
      <c r="M1289" s="33">
        <v>470</v>
      </c>
      <c r="N1289" s="33" t="s">
        <v>1864</v>
      </c>
      <c r="O1289" s="30">
        <v>41672</v>
      </c>
      <c r="P1289" s="39" t="s">
        <v>14</v>
      </c>
      <c r="Q12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89" s="39">
        <f>IF(выгрузка__22[[#This Row],[Дата регистрации]]="",0,1)</f>
        <v>1</v>
      </c>
      <c r="S1289" s="39">
        <f>IF(ISNA(VLOOKUP(выгрузка__22[[#This Row],[ЛС дилера]],'дилеры участники'!A:A,1,0)),0,1)</f>
        <v>0</v>
      </c>
      <c r="T12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89" s="39">
        <f>IF(T1289=1,IF(выгрузка__22[[#This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289" s="39" t="s">
        <v>1894</v>
      </c>
      <c r="X12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89" s="48">
        <f>IF(выгрузка__22[[#This Row],[Дата блокировки]]&lt;&gt;"",1,0)</f>
        <v>1</v>
      </c>
    </row>
    <row r="1290" spans="1:25" x14ac:dyDescent="0.25">
      <c r="A1290" s="30">
        <v>41548.753935185188</v>
      </c>
      <c r="B1290" s="46">
        <v>910466</v>
      </c>
      <c r="C1290" s="33">
        <v>8550375</v>
      </c>
      <c r="D1290" s="30">
        <v>41540.932129629633</v>
      </c>
      <c r="E1290" s="33">
        <f>IF(выгрузка__22[[#This Row],[Дата активации]]&lt;&gt;"",MONTH(выгрузка__22[[#This Row],[Дата активации]]),0)</f>
        <v>9</v>
      </c>
      <c r="F1290" s="30">
        <v>41532.427442129629</v>
      </c>
      <c r="G1290" s="33">
        <v>64628</v>
      </c>
      <c r="H1290" s="33" t="s">
        <v>10</v>
      </c>
      <c r="I1290" s="39" t="s">
        <v>1927</v>
      </c>
      <c r="J1290" s="33" t="s">
        <v>1926</v>
      </c>
      <c r="K1290" s="33">
        <v>30</v>
      </c>
      <c r="L1290" s="33">
        <v>0</v>
      </c>
      <c r="M1290" s="33">
        <v>30</v>
      </c>
      <c r="N1290" s="33" t="s">
        <v>1864</v>
      </c>
      <c r="O1290" s="30">
        <v>41673</v>
      </c>
      <c r="P1290" s="39" t="s">
        <v>37</v>
      </c>
      <c r="Q12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0" s="39">
        <f>IF(выгрузка__22[[#This Row],[Дата регистрации]]="",0,1)</f>
        <v>1</v>
      </c>
      <c r="S1290" s="39">
        <f>IF(ISNA(VLOOKUP(выгрузка__22[[#This Row],[ЛС дилера]],'дилеры участники'!A:A,1,0)),0,1)</f>
        <v>0</v>
      </c>
      <c r="T12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0" s="39">
        <f>IF(T1290=1,IF(выгрузка__22[[#This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90" s="39" t="s">
        <v>1895</v>
      </c>
      <c r="X12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0" s="48">
        <f>IF(выгрузка__22[[#This Row],[Дата блокировки]]&lt;&gt;"",1,0)</f>
        <v>1</v>
      </c>
    </row>
    <row r="1291" spans="1:25" x14ac:dyDescent="0.25">
      <c r="A1291" s="30">
        <v>41554.619293981479</v>
      </c>
      <c r="B1291" s="46">
        <v>910485</v>
      </c>
      <c r="C1291" s="33">
        <v>8502763</v>
      </c>
      <c r="D1291" s="30">
        <v>41544.805011574077</v>
      </c>
      <c r="E1291" s="33">
        <f>IF(выгрузка__22[[#This Row],[Дата активации]]&lt;&gt;"",MONTH(выгрузка__22[[#This Row],[Дата активации]]),0)</f>
        <v>9</v>
      </c>
      <c r="F1291" s="30">
        <v>41553.503530092596</v>
      </c>
      <c r="G1291" s="33">
        <v>79956</v>
      </c>
      <c r="H1291" s="33" t="s">
        <v>10</v>
      </c>
      <c r="I1291" s="39" t="s">
        <v>1927</v>
      </c>
      <c r="J1291" s="33" t="s">
        <v>1931</v>
      </c>
      <c r="K1291" s="33">
        <v>30</v>
      </c>
      <c r="L1291" s="33">
        <v>0</v>
      </c>
      <c r="M1291" s="33">
        <v>30</v>
      </c>
      <c r="N1291" s="33" t="s">
        <v>1864</v>
      </c>
      <c r="O1291" s="30">
        <v>41677</v>
      </c>
      <c r="P1291" s="39" t="s">
        <v>30</v>
      </c>
      <c r="Q12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1" s="39">
        <f>IF(выгрузка__22[[#This Row],[Дата регистрации]]="",0,1)</f>
        <v>1</v>
      </c>
      <c r="S1291" s="39">
        <f>IF(ISNA(VLOOKUP(выгрузка__22[[#This Row],[ЛС дилера]],'дилеры участники'!A:A,1,0)),0,1)</f>
        <v>1</v>
      </c>
      <c r="T12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1" s="39">
        <f>IF(T1291=1,IF(выгрузка__22[[#This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91" s="39" t="s">
        <v>1892</v>
      </c>
      <c r="X12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1" s="48">
        <f>IF(выгрузка__22[[#This Row],[Дата блокировки]]&lt;&gt;"",1,0)</f>
        <v>1</v>
      </c>
    </row>
    <row r="1292" spans="1:25" x14ac:dyDescent="0.25">
      <c r="A1292" s="30">
        <v>41554.632962962962</v>
      </c>
      <c r="B1292" s="46">
        <v>910485</v>
      </c>
      <c r="C1292" s="33">
        <v>8502763</v>
      </c>
      <c r="D1292" s="30">
        <v>41544.805011574077</v>
      </c>
      <c r="E1292" s="33">
        <f>IF(выгрузка__22[[#This Row],[Дата активации]]&lt;&gt;"",MONTH(выгрузка__22[[#This Row],[Дата активации]]),0)</f>
        <v>9</v>
      </c>
      <c r="F1292" s="30">
        <v>41553.503530092596</v>
      </c>
      <c r="G1292" s="33">
        <v>79956</v>
      </c>
      <c r="H1292" s="33" t="s">
        <v>10</v>
      </c>
      <c r="I1292" s="39" t="s">
        <v>1927</v>
      </c>
      <c r="J1292" s="33" t="s">
        <v>1931</v>
      </c>
      <c r="K1292" s="33">
        <v>30</v>
      </c>
      <c r="L1292" s="33">
        <v>0</v>
      </c>
      <c r="M1292" s="33">
        <v>30</v>
      </c>
      <c r="N1292" s="33" t="s">
        <v>1864</v>
      </c>
      <c r="O1292" s="30">
        <v>41677</v>
      </c>
      <c r="P1292" s="39" t="s">
        <v>30</v>
      </c>
      <c r="Q12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2" s="39">
        <f>IF(выгрузка__22[[#This Row],[Дата регистрации]]="",0,1)</f>
        <v>1</v>
      </c>
      <c r="S1292" s="39">
        <f>IF(ISNA(VLOOKUP(выгрузка__22[[#This Row],[ЛС дилера]],'дилеры участники'!A:A,1,0)),0,1)</f>
        <v>1</v>
      </c>
      <c r="T12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2" s="39">
        <f>IF(T1292=1,IF(выгрузка__22[[#This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92" s="39" t="s">
        <v>1892</v>
      </c>
      <c r="X12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2" s="48">
        <f>IF(выгрузка__22[[#This Row],[Дата блокировки]]&lt;&gt;"",1,0)</f>
        <v>1</v>
      </c>
    </row>
    <row r="1293" spans="1:25" x14ac:dyDescent="0.25">
      <c r="A1293" s="30">
        <v>41548.74287037037</v>
      </c>
      <c r="B1293" s="46">
        <v>916538</v>
      </c>
      <c r="C1293" s="33">
        <v>8503337</v>
      </c>
      <c r="D1293" s="30">
        <v>41528.792164351849</v>
      </c>
      <c r="E1293" s="33">
        <f>IF(выгрузка__22[[#This Row],[Дата активации]]&lt;&gt;"",MONTH(выгрузка__22[[#This Row],[Дата активации]]),0)</f>
        <v>9</v>
      </c>
      <c r="F1293" s="30">
        <v>41546.799305555556</v>
      </c>
      <c r="G1293" s="33">
        <v>64616</v>
      </c>
      <c r="H1293" s="33" t="s">
        <v>10</v>
      </c>
      <c r="I1293" s="39" t="s">
        <v>1927</v>
      </c>
      <c r="J1293" s="33" t="s">
        <v>1930</v>
      </c>
      <c r="K1293" s="33">
        <v>30</v>
      </c>
      <c r="L1293" s="33">
        <v>2000</v>
      </c>
      <c r="M1293" s="33">
        <v>2030</v>
      </c>
      <c r="N1293" s="33" t="s">
        <v>1864</v>
      </c>
      <c r="O1293" s="30">
        <v>41661</v>
      </c>
      <c r="P1293" s="39" t="s">
        <v>40</v>
      </c>
      <c r="Q12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3" s="39">
        <f>IF(выгрузка__22[[#This Row],[Дата регистрации]]="",0,1)</f>
        <v>1</v>
      </c>
      <c r="S1293" s="39">
        <f>IF(ISNA(VLOOKUP(выгрузка__22[[#This Row],[ЛС дилера]],'дилеры участники'!A:A,1,0)),0,1)</f>
        <v>1</v>
      </c>
      <c r="T12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3" s="39">
        <f>IF(T1293=1,IF(выгрузка__22[[#This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293" s="39" t="s">
        <v>1893</v>
      </c>
      <c r="X12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3" s="48">
        <f>IF(выгрузка__22[[#This Row],[Дата блокировки]]&lt;&gt;"",1,0)</f>
        <v>1</v>
      </c>
    </row>
    <row r="1294" spans="1:25" x14ac:dyDescent="0.25">
      <c r="A1294" s="30">
        <v>41561.866851851853</v>
      </c>
      <c r="B1294" s="46">
        <v>916767</v>
      </c>
      <c r="C1294" s="33">
        <v>8511891</v>
      </c>
      <c r="D1294" s="30">
        <v>41553.778032407405</v>
      </c>
      <c r="E1294" s="33">
        <f>IF(выгрузка__22[[#This Row],[Дата активации]]&lt;&gt;"",MONTH(выгрузка__22[[#This Row],[Дата активации]]),0)</f>
        <v>10</v>
      </c>
      <c r="F1294" s="30"/>
      <c r="G1294" s="33">
        <v>64626</v>
      </c>
      <c r="H1294" s="33" t="s">
        <v>10</v>
      </c>
      <c r="I1294" s="39" t="s">
        <v>1927</v>
      </c>
      <c r="J1294" s="33" t="s">
        <v>1925</v>
      </c>
      <c r="K1294" s="33">
        <v>30</v>
      </c>
      <c r="L1294" s="33">
        <v>274</v>
      </c>
      <c r="M1294" s="33">
        <v>304</v>
      </c>
      <c r="N1294" s="33" t="s">
        <v>1864</v>
      </c>
      <c r="O1294" s="30">
        <v>41686</v>
      </c>
      <c r="P1294" s="39" t="s">
        <v>19</v>
      </c>
      <c r="Q12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4" s="39">
        <f>IF(выгрузка__22[[#This Row],[Дата регистрации]]="",0,1)</f>
        <v>0</v>
      </c>
      <c r="S1294" s="39">
        <f>IF(ISNA(VLOOKUP(выгрузка__22[[#This Row],[ЛС дилера]],'дилеры участники'!A:A,1,0)),0,1)</f>
        <v>0</v>
      </c>
      <c r="T12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4" s="39">
        <f>IF(T1294=1,IF(выгрузка__22[[#This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94" s="39" t="s">
        <v>1891</v>
      </c>
      <c r="X12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4" s="48">
        <f>IF(выгрузка__22[[#This Row],[Дата блокировки]]&lt;&gt;"",1,0)</f>
        <v>1</v>
      </c>
    </row>
    <row r="1295" spans="1:25" x14ac:dyDescent="0.25">
      <c r="A1295" s="30">
        <v>41559.805902777778</v>
      </c>
      <c r="B1295" s="46">
        <v>916042</v>
      </c>
      <c r="C1295" s="33">
        <v>8502976</v>
      </c>
      <c r="D1295" s="30">
        <v>41548.701516203706</v>
      </c>
      <c r="E1295" s="33">
        <f>IF(выгрузка__22[[#This Row],[Дата активации]]&lt;&gt;"",MONTH(выгрузка__22[[#This Row],[Дата активации]]),0)</f>
        <v>10</v>
      </c>
      <c r="F1295" s="30"/>
      <c r="G1295" s="33">
        <v>64628</v>
      </c>
      <c r="H1295" s="33" t="s">
        <v>10</v>
      </c>
      <c r="I1295" s="39" t="s">
        <v>1927</v>
      </c>
      <c r="J1295" s="33" t="s">
        <v>1926</v>
      </c>
      <c r="K1295" s="33">
        <v>30</v>
      </c>
      <c r="L1295" s="33">
        <v>0</v>
      </c>
      <c r="M1295" s="33">
        <v>30</v>
      </c>
      <c r="N1295" s="33" t="s">
        <v>1864</v>
      </c>
      <c r="O1295" s="30">
        <v>41681</v>
      </c>
      <c r="P1295" s="39" t="s">
        <v>37</v>
      </c>
      <c r="Q12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5" s="39">
        <f>IF(выгрузка__22[[#This Row],[Дата регистрации]]="",0,1)</f>
        <v>0</v>
      </c>
      <c r="S1295" s="39">
        <f>IF(ISNA(VLOOKUP(выгрузка__22[[#This Row],[ЛС дилера]],'дилеры участники'!A:A,1,0)),0,1)</f>
        <v>0</v>
      </c>
      <c r="T12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5" s="39">
        <f>IF(T1295=1,IF(выгрузка__22[[#This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95" s="39" t="s">
        <v>1895</v>
      </c>
      <c r="X12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5" s="48">
        <f>IF(выгрузка__22[[#This Row],[Дата блокировки]]&lt;&gt;"",1,0)</f>
        <v>1</v>
      </c>
    </row>
    <row r="1296" spans="1:25" x14ac:dyDescent="0.25">
      <c r="A1296" s="30">
        <v>41548.759525462963</v>
      </c>
      <c r="B1296" s="46">
        <v>910466</v>
      </c>
      <c r="C1296" s="33">
        <v>8550375</v>
      </c>
      <c r="D1296" s="30">
        <v>41540.61078703704</v>
      </c>
      <c r="E1296" s="33">
        <f>IF(выгрузка__22[[#This Row],[Дата активации]]&lt;&gt;"",MONTH(выгрузка__22[[#This Row],[Дата активации]]),0)</f>
        <v>9</v>
      </c>
      <c r="F1296" s="30">
        <v>41555.515590277777</v>
      </c>
      <c r="G1296" s="33">
        <v>64628</v>
      </c>
      <c r="H1296" s="33" t="s">
        <v>10</v>
      </c>
      <c r="I1296" s="39" t="s">
        <v>1927</v>
      </c>
      <c r="J1296" s="33" t="s">
        <v>1926</v>
      </c>
      <c r="K1296" s="33">
        <v>30</v>
      </c>
      <c r="L1296" s="33">
        <v>0</v>
      </c>
      <c r="M1296" s="33">
        <v>30</v>
      </c>
      <c r="N1296" s="33" t="s">
        <v>1864</v>
      </c>
      <c r="O1296" s="30">
        <v>41673</v>
      </c>
      <c r="P1296" s="39" t="s">
        <v>37</v>
      </c>
      <c r="Q12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6" s="39">
        <f>IF(выгрузка__22[[#This Row],[Дата регистрации]]="",0,1)</f>
        <v>1</v>
      </c>
      <c r="S1296" s="39">
        <f>IF(ISNA(VLOOKUP(выгрузка__22[[#This Row],[ЛС дилера]],'дилеры участники'!A:A,1,0)),0,1)</f>
        <v>0</v>
      </c>
      <c r="T12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6" s="39">
        <f>IF(T1296=1,IF(выгрузка__22[[#This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96" s="39" t="s">
        <v>1895</v>
      </c>
      <c r="X12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6" s="48">
        <f>IF(выгрузка__22[[#This Row],[Дата блокировки]]&lt;&gt;"",1,0)</f>
        <v>1</v>
      </c>
    </row>
    <row r="1297" spans="1:25" x14ac:dyDescent="0.25">
      <c r="A1297" s="30">
        <v>41548.854629629626</v>
      </c>
      <c r="B1297" s="46">
        <v>915414</v>
      </c>
      <c r="C1297" s="33">
        <v>8520705</v>
      </c>
      <c r="D1297" s="30">
        <v>41530.57309027778</v>
      </c>
      <c r="E1297" s="33">
        <f>IF(выгрузка__22[[#This Row],[Дата активации]]&lt;&gt;"",MONTH(выгрузка__22[[#This Row],[Дата активации]]),0)</f>
        <v>9</v>
      </c>
      <c r="F1297" s="30">
        <v>41547.439247685186</v>
      </c>
      <c r="G1297" s="33">
        <v>64616</v>
      </c>
      <c r="H1297" s="33" t="s">
        <v>10</v>
      </c>
      <c r="I1297" s="39" t="s">
        <v>1927</v>
      </c>
      <c r="J1297" s="33" t="s">
        <v>1925</v>
      </c>
      <c r="K1297" s="33">
        <v>30</v>
      </c>
      <c r="L1297" s="33">
        <v>700</v>
      </c>
      <c r="M1297" s="33">
        <v>730</v>
      </c>
      <c r="N1297" s="33" t="s">
        <v>1864</v>
      </c>
      <c r="O1297" s="30">
        <v>41663</v>
      </c>
      <c r="P1297" s="39" t="s">
        <v>19</v>
      </c>
      <c r="Q12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7" s="39">
        <f>IF(выгрузка__22[[#This Row],[Дата регистрации]]="",0,1)</f>
        <v>1</v>
      </c>
      <c r="S1297" s="39">
        <f>IF(ISNA(VLOOKUP(выгрузка__22[[#This Row],[ЛС дилера]],'дилеры участники'!A:A,1,0)),0,1)</f>
        <v>1</v>
      </c>
      <c r="T12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7" s="39">
        <f>IF(T1297=1,IF(выгрузка__22[[#This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297" s="39" t="s">
        <v>1891</v>
      </c>
      <c r="X12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7" s="48">
        <f>IF(выгрузка__22[[#This Row],[Дата блокировки]]&lt;&gt;"",1,0)</f>
        <v>1</v>
      </c>
    </row>
    <row r="1298" spans="1:25" x14ac:dyDescent="0.25">
      <c r="A1298" s="30">
        <v>41562.555486111109</v>
      </c>
      <c r="B1298" s="46">
        <v>910480</v>
      </c>
      <c r="C1298" s="33">
        <v>8550144</v>
      </c>
      <c r="D1298" s="30">
        <v>41562.537962962961</v>
      </c>
      <c r="E1298" s="33">
        <f>IF(выгрузка__22[[#This Row],[Дата активации]]&lt;&gt;"",MONTH(выгрузка__22[[#This Row],[Дата активации]]),0)</f>
        <v>10</v>
      </c>
      <c r="F1298" s="30">
        <v>41562.550891203704</v>
      </c>
      <c r="G1298" s="33">
        <v>64626</v>
      </c>
      <c r="H1298" s="33" t="s">
        <v>10</v>
      </c>
      <c r="I1298" s="39" t="s">
        <v>1924</v>
      </c>
      <c r="J1298" s="33" t="s">
        <v>1931</v>
      </c>
      <c r="K1298" s="33">
        <v>50</v>
      </c>
      <c r="L1298" s="33">
        <v>500</v>
      </c>
      <c r="M1298" s="33">
        <v>550</v>
      </c>
      <c r="N1298" s="33" t="s">
        <v>1864</v>
      </c>
      <c r="O1298" s="30">
        <v>41695</v>
      </c>
      <c r="P1298" s="39" t="s">
        <v>30</v>
      </c>
      <c r="Q12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298" s="39">
        <f>IF(выгрузка__22[[#This Row],[Дата регистрации]]="",0,1)</f>
        <v>1</v>
      </c>
      <c r="S1298" s="39">
        <f>IF(ISNA(VLOOKUP(выгрузка__22[[#This Row],[ЛС дилера]],'дилеры участники'!A:A,1,0)),0,1)</f>
        <v>0</v>
      </c>
      <c r="T12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8" s="39">
        <f>IF(T1298=1,IF(выгрузка__22[[#This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298" s="39" t="s">
        <v>1892</v>
      </c>
      <c r="X12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8" s="48">
        <f>IF(выгрузка__22[[#This Row],[Дата блокировки]]&lt;&gt;"",1,0)</f>
        <v>1</v>
      </c>
    </row>
    <row r="1299" spans="1:25" x14ac:dyDescent="0.25">
      <c r="A1299" s="30">
        <v>41554.619131944448</v>
      </c>
      <c r="B1299" s="46">
        <v>910485</v>
      </c>
      <c r="C1299" s="33">
        <v>8502763</v>
      </c>
      <c r="D1299" s="30">
        <v>41544.497789351852</v>
      </c>
      <c r="E1299" s="33">
        <f>IF(выгрузка__22[[#This Row],[Дата активации]]&lt;&gt;"",MONTH(выгрузка__22[[#This Row],[Дата активации]]),0)</f>
        <v>9</v>
      </c>
      <c r="F1299" s="30">
        <v>41553.503310185188</v>
      </c>
      <c r="G1299" s="33">
        <v>79956</v>
      </c>
      <c r="H1299" s="33" t="s">
        <v>10</v>
      </c>
      <c r="I1299" s="39" t="s">
        <v>1927</v>
      </c>
      <c r="J1299" s="33" t="s">
        <v>1931</v>
      </c>
      <c r="K1299" s="33">
        <v>30</v>
      </c>
      <c r="L1299" s="33">
        <v>0</v>
      </c>
      <c r="M1299" s="33">
        <v>30</v>
      </c>
      <c r="N1299" s="33" t="s">
        <v>1864</v>
      </c>
      <c r="O1299" s="30">
        <v>41677</v>
      </c>
      <c r="P1299" s="39" t="s">
        <v>30</v>
      </c>
      <c r="Q12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299" s="39">
        <f>IF(выгрузка__22[[#This Row],[Дата регистрации]]="",0,1)</f>
        <v>1</v>
      </c>
      <c r="S1299" s="39">
        <f>IF(ISNA(VLOOKUP(выгрузка__22[[#This Row],[ЛС дилера]],'дилеры участники'!A:A,1,0)),0,1)</f>
        <v>1</v>
      </c>
      <c r="T12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2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299" s="39">
        <f>IF(T1299=1,IF(выгрузка__22[[#This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299" s="39" t="s">
        <v>1892</v>
      </c>
      <c r="X12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299" s="48">
        <f>IF(выгрузка__22[[#This Row],[Дата блокировки]]&lt;&gt;"",1,0)</f>
        <v>1</v>
      </c>
    </row>
    <row r="1300" spans="1:25" x14ac:dyDescent="0.25">
      <c r="A1300" s="30">
        <v>41554.632847222223</v>
      </c>
      <c r="B1300" s="46">
        <v>910485</v>
      </c>
      <c r="C1300" s="33">
        <v>8502763</v>
      </c>
      <c r="D1300" s="30">
        <v>41544.497789351852</v>
      </c>
      <c r="E1300" s="33">
        <f>IF(выгрузка__22[[#This Row],[Дата активации]]&lt;&gt;"",MONTH(выгрузка__22[[#This Row],[Дата активации]]),0)</f>
        <v>9</v>
      </c>
      <c r="F1300" s="30">
        <v>41553.503310185188</v>
      </c>
      <c r="G1300" s="33">
        <v>79956</v>
      </c>
      <c r="H1300" s="33" t="s">
        <v>10</v>
      </c>
      <c r="I1300" s="39" t="s">
        <v>1927</v>
      </c>
      <c r="J1300" s="33" t="s">
        <v>1931</v>
      </c>
      <c r="K1300" s="33">
        <v>30</v>
      </c>
      <c r="L1300" s="33">
        <v>0</v>
      </c>
      <c r="M1300" s="33">
        <v>30</v>
      </c>
      <c r="N1300" s="33" t="s">
        <v>1864</v>
      </c>
      <c r="O1300" s="30">
        <v>41677</v>
      </c>
      <c r="P1300" s="39" t="s">
        <v>30</v>
      </c>
      <c r="Q13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0" s="39">
        <f>IF(выгрузка__22[[#This Row],[Дата регистрации]]="",0,1)</f>
        <v>1</v>
      </c>
      <c r="S1300" s="39">
        <f>IF(ISNA(VLOOKUP(выгрузка__22[[#This Row],[ЛС дилера]],'дилеры участники'!A:A,1,0)),0,1)</f>
        <v>1</v>
      </c>
      <c r="T13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0" s="39">
        <f>IF(T1300=1,IF(выгрузка__22[[#This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00" s="39" t="s">
        <v>1892</v>
      </c>
      <c r="X13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0" s="48">
        <f>IF(выгрузка__22[[#This Row],[Дата блокировки]]&lt;&gt;"",1,0)</f>
        <v>1</v>
      </c>
    </row>
    <row r="1301" spans="1:25" x14ac:dyDescent="0.25">
      <c r="A1301" s="30">
        <v>41562.514606481483</v>
      </c>
      <c r="B1301" s="46">
        <v>916929</v>
      </c>
      <c r="C1301" s="33">
        <v>1755839</v>
      </c>
      <c r="D1301" s="30">
        <v>41553.889918981484</v>
      </c>
      <c r="E1301" s="33">
        <f>IF(выгрузка__22[[#This Row],[Дата активации]]&lt;&gt;"",MONTH(выгрузка__22[[#This Row],[Дата активации]]),0)</f>
        <v>10</v>
      </c>
      <c r="F1301" s="30">
        <v>41555.867835648147</v>
      </c>
      <c r="G1301" s="33">
        <v>64626</v>
      </c>
      <c r="H1301" s="33" t="s">
        <v>10</v>
      </c>
      <c r="I1301" s="39" t="s">
        <v>1927</v>
      </c>
      <c r="J1301" s="33" t="s">
        <v>1930</v>
      </c>
      <c r="K1301" s="33">
        <v>30</v>
      </c>
      <c r="L1301" s="33">
        <v>0</v>
      </c>
      <c r="M1301" s="33">
        <v>30</v>
      </c>
      <c r="N1301" s="33" t="s">
        <v>1864</v>
      </c>
      <c r="O1301" s="30">
        <v>41687</v>
      </c>
      <c r="P1301" s="39" t="s">
        <v>40</v>
      </c>
      <c r="Q13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01" s="39">
        <f>IF(выгрузка__22[[#This Row],[Дата регистрации]]="",0,1)</f>
        <v>1</v>
      </c>
      <c r="S1301" s="39">
        <f>IF(ISNA(VLOOKUP(выгрузка__22[[#This Row],[ЛС дилера]],'дилеры участники'!A:A,1,0)),0,1)</f>
        <v>0</v>
      </c>
      <c r="T13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1" s="39">
        <f>IF(T1301=1,IF(выгрузка__22[[#This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01" s="39" t="s">
        <v>1893</v>
      </c>
      <c r="X13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1" s="48">
        <f>IF(выгрузка__22[[#This Row],[Дата блокировки]]&lt;&gt;"",1,0)</f>
        <v>1</v>
      </c>
    </row>
    <row r="1302" spans="1:25" x14ac:dyDescent="0.25">
      <c r="A1302" s="30">
        <v>41556.623217592591</v>
      </c>
      <c r="B1302" s="46">
        <v>910470</v>
      </c>
      <c r="C1302" s="33">
        <v>8520579</v>
      </c>
      <c r="D1302" s="30">
        <v>41549.871307870373</v>
      </c>
      <c r="E1302" s="33">
        <f>IF(выгрузка__22[[#This Row],[Дата активации]]&lt;&gt;"",MONTH(выгрузка__22[[#This Row],[Дата активации]]),0)</f>
        <v>10</v>
      </c>
      <c r="F1302" s="30"/>
      <c r="G1302" s="33">
        <v>64628</v>
      </c>
      <c r="H1302" s="33" t="s">
        <v>10</v>
      </c>
      <c r="I1302" s="39" t="s">
        <v>1927</v>
      </c>
      <c r="J1302" s="33" t="s">
        <v>1925</v>
      </c>
      <c r="K1302" s="33">
        <v>270</v>
      </c>
      <c r="L1302" s="33">
        <v>0</v>
      </c>
      <c r="M1302" s="33">
        <v>270</v>
      </c>
      <c r="N1302" s="33" t="s">
        <v>1864</v>
      </c>
      <c r="O1302" s="30">
        <v>41683</v>
      </c>
      <c r="P1302" s="39" t="s">
        <v>19</v>
      </c>
      <c r="Q13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2" s="39">
        <f>IF(выгрузка__22[[#This Row],[Дата регистрации]]="",0,1)</f>
        <v>0</v>
      </c>
      <c r="S1302" s="39">
        <f>IF(ISNA(VLOOKUP(выгрузка__22[[#This Row],[ЛС дилера]],'дилеры участники'!A:A,1,0)),0,1)</f>
        <v>0</v>
      </c>
      <c r="T13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2" s="39">
        <f>IF(T1302=1,IF(выгрузка__22[[#This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02" s="39" t="s">
        <v>1891</v>
      </c>
      <c r="X13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2" s="48">
        <f>IF(выгрузка__22[[#This Row],[Дата блокировки]]&lt;&gt;"",1,0)</f>
        <v>1</v>
      </c>
    </row>
    <row r="1303" spans="1:25" x14ac:dyDescent="0.25">
      <c r="A1303" s="30">
        <v>41559.61109953704</v>
      </c>
      <c r="B1303" s="46">
        <v>910465</v>
      </c>
      <c r="C1303" s="33">
        <v>8550442</v>
      </c>
      <c r="D1303" s="30">
        <v>41559.663124999999</v>
      </c>
      <c r="E1303" s="33">
        <f>IF(выгрузка__22[[#This Row],[Дата активации]]&lt;&gt;"",MONTH(выгрузка__22[[#This Row],[Дата активации]]),0)</f>
        <v>10</v>
      </c>
      <c r="F1303" s="30">
        <v>41560.878865740742</v>
      </c>
      <c r="G1303" s="33">
        <v>64626</v>
      </c>
      <c r="H1303" s="33" t="s">
        <v>10</v>
      </c>
      <c r="I1303" s="39" t="s">
        <v>1924</v>
      </c>
      <c r="J1303" s="33" t="s">
        <v>1926</v>
      </c>
      <c r="K1303" s="33">
        <v>30</v>
      </c>
      <c r="L1303" s="33">
        <v>0</v>
      </c>
      <c r="M1303" s="33">
        <v>30</v>
      </c>
      <c r="N1303" s="33" t="s">
        <v>1864</v>
      </c>
      <c r="O1303" s="30">
        <v>41693</v>
      </c>
      <c r="P1303" s="39" t="s">
        <v>37</v>
      </c>
      <c r="Q13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3" s="39">
        <f>IF(выгрузка__22[[#This Row],[Дата регистрации]]="",0,1)</f>
        <v>1</v>
      </c>
      <c r="S1303" s="39">
        <f>IF(ISNA(VLOOKUP(выгрузка__22[[#This Row],[ЛС дилера]],'дилеры участники'!A:A,1,0)),0,1)</f>
        <v>0</v>
      </c>
      <c r="T13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3" s="39">
        <f>IF(T1303=1,IF(выгрузка__22[[#This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03" s="39" t="s">
        <v>1895</v>
      </c>
      <c r="X13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3" s="48">
        <f>IF(выгрузка__22[[#This Row],[Дата блокировки]]&lt;&gt;"",1,0)</f>
        <v>1</v>
      </c>
    </row>
    <row r="1304" spans="1:25" x14ac:dyDescent="0.25">
      <c r="A1304" s="30">
        <v>41593.508472222224</v>
      </c>
      <c r="B1304" s="46">
        <v>916513</v>
      </c>
      <c r="C1304" s="33">
        <v>1755365</v>
      </c>
      <c r="D1304" s="30">
        <v>41589.662951388891</v>
      </c>
      <c r="E1304" s="33">
        <f>IF(выгрузка__22[[#This Row],[Дата активации]]&lt;&gt;"",MONTH(выгрузка__22[[#This Row],[Дата активации]]),0)</f>
        <v>11</v>
      </c>
      <c r="F1304" s="30">
        <v>41591.845752314817</v>
      </c>
      <c r="G1304" s="33">
        <v>64626</v>
      </c>
      <c r="H1304" s="33" t="s">
        <v>10</v>
      </c>
      <c r="I1304" s="39" t="s">
        <v>1924</v>
      </c>
      <c r="J1304" s="33" t="s">
        <v>1930</v>
      </c>
      <c r="K1304" s="33">
        <v>30</v>
      </c>
      <c r="L1304" s="33">
        <v>0</v>
      </c>
      <c r="M1304" s="33">
        <v>30</v>
      </c>
      <c r="N1304" s="33" t="s">
        <v>1864</v>
      </c>
      <c r="O1304" s="30">
        <v>41723</v>
      </c>
      <c r="P1304" s="39" t="s">
        <v>40</v>
      </c>
      <c r="Q13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04" s="39">
        <f>IF(выгрузка__22[[#This Row],[Дата регистрации]]="",0,1)</f>
        <v>1</v>
      </c>
      <c r="S1304" s="39">
        <f>IF(ISNA(VLOOKUP(выгрузка__22[[#This Row],[ЛС дилера]],'дилеры участники'!A:A,1,0)),0,1)</f>
        <v>0</v>
      </c>
      <c r="T13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4" s="39">
        <f>IF(T1304=1,IF(выгрузка__22[[#This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04" s="39" t="s">
        <v>1893</v>
      </c>
      <c r="X13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4" s="48">
        <f>IF(выгрузка__22[[#This Row],[Дата блокировки]]&lt;&gt;"",1,0)</f>
        <v>1</v>
      </c>
    </row>
    <row r="1305" spans="1:25" x14ac:dyDescent="0.25">
      <c r="A1305" s="30">
        <v>41554.618969907409</v>
      </c>
      <c r="B1305" s="46">
        <v>910485</v>
      </c>
      <c r="C1305" s="33">
        <v>8502763</v>
      </c>
      <c r="D1305" s="30">
        <v>41543.635497685187</v>
      </c>
      <c r="E1305" s="33">
        <f>IF(выгрузка__22[[#This Row],[Дата активации]]&lt;&gt;"",MONTH(выгрузка__22[[#This Row],[Дата активации]]),0)</f>
        <v>9</v>
      </c>
      <c r="F1305" s="30">
        <v>41553.503020833334</v>
      </c>
      <c r="G1305" s="33">
        <v>79956</v>
      </c>
      <c r="H1305" s="33" t="s">
        <v>10</v>
      </c>
      <c r="I1305" s="39" t="s">
        <v>1927</v>
      </c>
      <c r="J1305" s="33" t="s">
        <v>1931</v>
      </c>
      <c r="K1305" s="33">
        <v>30</v>
      </c>
      <c r="L1305" s="33">
        <v>100</v>
      </c>
      <c r="M1305" s="33">
        <v>130</v>
      </c>
      <c r="N1305" s="33" t="s">
        <v>1864</v>
      </c>
      <c r="O1305" s="30">
        <v>41677</v>
      </c>
      <c r="P1305" s="39" t="s">
        <v>30</v>
      </c>
      <c r="Q13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5" s="39">
        <f>IF(выгрузка__22[[#This Row],[Дата регистрации]]="",0,1)</f>
        <v>1</v>
      </c>
      <c r="S1305" s="39">
        <f>IF(ISNA(VLOOKUP(выгрузка__22[[#This Row],[ЛС дилера]],'дилеры участники'!A:A,1,0)),0,1)</f>
        <v>1</v>
      </c>
      <c r="T13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5" s="39">
        <f>IF(T1305=1,IF(выгрузка__22[[#This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05" s="39" t="s">
        <v>1892</v>
      </c>
      <c r="X13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5" s="48">
        <f>IF(выгрузка__22[[#This Row],[Дата блокировки]]&lt;&gt;"",1,0)</f>
        <v>1</v>
      </c>
    </row>
    <row r="1306" spans="1:25" x14ac:dyDescent="0.25">
      <c r="A1306" s="30">
        <v>41554.632696759261</v>
      </c>
      <c r="B1306" s="46">
        <v>910485</v>
      </c>
      <c r="C1306" s="33">
        <v>8502763</v>
      </c>
      <c r="D1306" s="30">
        <v>41543.635497685187</v>
      </c>
      <c r="E1306" s="33">
        <f>IF(выгрузка__22[[#This Row],[Дата активации]]&lt;&gt;"",MONTH(выгрузка__22[[#This Row],[Дата активации]]),0)</f>
        <v>9</v>
      </c>
      <c r="F1306" s="30">
        <v>41553.503020833334</v>
      </c>
      <c r="G1306" s="33">
        <v>79956</v>
      </c>
      <c r="H1306" s="33" t="s">
        <v>10</v>
      </c>
      <c r="I1306" s="39" t="s">
        <v>1927</v>
      </c>
      <c r="J1306" s="33" t="s">
        <v>1931</v>
      </c>
      <c r="K1306" s="33">
        <v>30</v>
      </c>
      <c r="L1306" s="33">
        <v>100</v>
      </c>
      <c r="M1306" s="33">
        <v>130</v>
      </c>
      <c r="N1306" s="33" t="s">
        <v>1864</v>
      </c>
      <c r="O1306" s="30">
        <v>41677</v>
      </c>
      <c r="P1306" s="39" t="s">
        <v>30</v>
      </c>
      <c r="Q13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6" s="39">
        <f>IF(выгрузка__22[[#This Row],[Дата регистрации]]="",0,1)</f>
        <v>1</v>
      </c>
      <c r="S1306" s="39">
        <f>IF(ISNA(VLOOKUP(выгрузка__22[[#This Row],[ЛС дилера]],'дилеры участники'!A:A,1,0)),0,1)</f>
        <v>1</v>
      </c>
      <c r="T13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6" s="39">
        <f>IF(T1306=1,IF(выгрузка__22[[#This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06" s="39" t="s">
        <v>1892</v>
      </c>
      <c r="X13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6" s="48">
        <f>IF(выгрузка__22[[#This Row],[Дата блокировки]]&lt;&gt;"",1,0)</f>
        <v>1</v>
      </c>
    </row>
    <row r="1307" spans="1:25" x14ac:dyDescent="0.25">
      <c r="A1307" s="30">
        <v>41562.514710648145</v>
      </c>
      <c r="B1307" s="46">
        <v>916929</v>
      </c>
      <c r="C1307" s="33">
        <v>1755839</v>
      </c>
      <c r="D1307" s="30">
        <v>41553.51289351852</v>
      </c>
      <c r="E1307" s="33">
        <f>IF(выгрузка__22[[#This Row],[Дата активации]]&lt;&gt;"",MONTH(выгрузка__22[[#This Row],[Дата активации]]),0)</f>
        <v>10</v>
      </c>
      <c r="F1307" s="30">
        <v>41555.867314814815</v>
      </c>
      <c r="G1307" s="33">
        <v>64626</v>
      </c>
      <c r="H1307" s="33" t="s">
        <v>10</v>
      </c>
      <c r="I1307" s="39" t="s">
        <v>1927</v>
      </c>
      <c r="J1307" s="33" t="s">
        <v>1930</v>
      </c>
      <c r="K1307" s="33">
        <v>30</v>
      </c>
      <c r="L1307" s="33">
        <v>0</v>
      </c>
      <c r="M1307" s="33">
        <v>30</v>
      </c>
      <c r="N1307" s="33" t="s">
        <v>1864</v>
      </c>
      <c r="O1307" s="30">
        <v>41687</v>
      </c>
      <c r="P1307" s="39" t="s">
        <v>40</v>
      </c>
      <c r="Q13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07" s="39">
        <f>IF(выгрузка__22[[#This Row],[Дата регистрации]]="",0,1)</f>
        <v>1</v>
      </c>
      <c r="S1307" s="39">
        <f>IF(ISNA(VLOOKUP(выгрузка__22[[#This Row],[ЛС дилера]],'дилеры участники'!A:A,1,0)),0,1)</f>
        <v>0</v>
      </c>
      <c r="T13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7" s="39">
        <f>IF(T1307=1,IF(выгрузка__22[[#This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07" s="39" t="s">
        <v>1893</v>
      </c>
      <c r="X13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7" s="48">
        <f>IF(выгрузка__22[[#This Row],[Дата блокировки]]&lt;&gt;"",1,0)</f>
        <v>1</v>
      </c>
    </row>
    <row r="1308" spans="1:25" x14ac:dyDescent="0.25">
      <c r="A1308" s="30">
        <v>41548.711562500001</v>
      </c>
      <c r="B1308" s="46">
        <v>985503</v>
      </c>
      <c r="C1308" s="33">
        <v>8550375</v>
      </c>
      <c r="D1308" s="30">
        <v>41539.461064814815</v>
      </c>
      <c r="E1308" s="33">
        <f>IF(выгрузка__22[[#This Row],[Дата активации]]&lt;&gt;"",MONTH(выгрузка__22[[#This Row],[Дата активации]]),0)</f>
        <v>9</v>
      </c>
      <c r="F1308" s="30">
        <v>41554.754675925928</v>
      </c>
      <c r="G1308" s="33">
        <v>64628</v>
      </c>
      <c r="H1308" s="33" t="s">
        <v>10</v>
      </c>
      <c r="I1308" s="39" t="s">
        <v>1927</v>
      </c>
      <c r="J1308" s="33" t="s">
        <v>1926</v>
      </c>
      <c r="K1308" s="33">
        <v>30</v>
      </c>
      <c r="L1308" s="33">
        <v>0</v>
      </c>
      <c r="M1308" s="33">
        <v>30</v>
      </c>
      <c r="N1308" s="33" t="s">
        <v>1864</v>
      </c>
      <c r="O1308" s="30">
        <v>41673</v>
      </c>
      <c r="P1308" s="39" t="s">
        <v>37</v>
      </c>
      <c r="Q13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8" s="39">
        <f>IF(выгрузка__22[[#This Row],[Дата регистрации]]="",0,1)</f>
        <v>1</v>
      </c>
      <c r="S1308" s="39">
        <f>IF(ISNA(VLOOKUP(выгрузка__22[[#This Row],[ЛС дилера]],'дилеры участники'!A:A,1,0)),0,1)</f>
        <v>0</v>
      </c>
      <c r="T13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8" s="39">
        <f>IF(T1308=1,IF(выгрузка__22[[#This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08" s="39" t="s">
        <v>1895</v>
      </c>
      <c r="X13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8" s="48">
        <f>IF(выгрузка__22[[#This Row],[Дата блокировки]]&lt;&gt;"",1,0)</f>
        <v>1</v>
      </c>
    </row>
    <row r="1309" spans="1:25" x14ac:dyDescent="0.25">
      <c r="A1309" s="30">
        <v>41555.866157407407</v>
      </c>
      <c r="B1309" s="46">
        <v>910489</v>
      </c>
      <c r="C1309" s="33">
        <v>8500365</v>
      </c>
      <c r="D1309" s="30">
        <v>41549.904780092591</v>
      </c>
      <c r="E1309" s="33">
        <f>IF(выгрузка__22[[#This Row],[Дата активации]]&lt;&gt;"",MONTH(выгрузка__22[[#This Row],[Дата активации]]),0)</f>
        <v>10</v>
      </c>
      <c r="F1309" s="30"/>
      <c r="G1309" s="33">
        <v>64628</v>
      </c>
      <c r="H1309" s="33" t="s">
        <v>10</v>
      </c>
      <c r="I1309" s="39" t="s">
        <v>1924</v>
      </c>
      <c r="J1309" s="33" t="s">
        <v>1925</v>
      </c>
      <c r="K1309" s="33">
        <v>30</v>
      </c>
      <c r="L1309" s="33">
        <v>230</v>
      </c>
      <c r="M1309" s="33">
        <v>260</v>
      </c>
      <c r="N1309" s="33" t="s">
        <v>1864</v>
      </c>
      <c r="O1309" s="30">
        <v>41684</v>
      </c>
      <c r="P1309" s="39" t="s">
        <v>19</v>
      </c>
      <c r="Q13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09" s="39">
        <f>IF(выгрузка__22[[#This Row],[Дата регистрации]]="",0,1)</f>
        <v>0</v>
      </c>
      <c r="S1309" s="39">
        <f>IF(ISNA(VLOOKUP(выгрузка__22[[#This Row],[ЛС дилера]],'дилеры участники'!A:A,1,0)),0,1)</f>
        <v>0</v>
      </c>
      <c r="T13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09" s="39">
        <f>IF(T1309=1,IF(выгрузка__22[[#This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09" s="39" t="s">
        <v>1891</v>
      </c>
      <c r="X13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09" s="48">
        <f>IF(выгрузка__22[[#This Row],[Дата блокировки]]&lt;&gt;"",1,0)</f>
        <v>1</v>
      </c>
    </row>
    <row r="1310" spans="1:25" x14ac:dyDescent="0.25">
      <c r="A1310" s="30">
        <v>41562.514502314814</v>
      </c>
      <c r="B1310" s="46">
        <v>916929</v>
      </c>
      <c r="C1310" s="33">
        <v>1755839</v>
      </c>
      <c r="D1310" s="30">
        <v>41552.870497685188</v>
      </c>
      <c r="E1310" s="33">
        <f>IF(выгрузка__22[[#This Row],[Дата активации]]&lt;&gt;"",MONTH(выгрузка__22[[#This Row],[Дата активации]]),0)</f>
        <v>10</v>
      </c>
      <c r="F1310" s="30">
        <v>41555.866967592592</v>
      </c>
      <c r="G1310" s="33">
        <v>64626</v>
      </c>
      <c r="H1310" s="33" t="s">
        <v>10</v>
      </c>
      <c r="I1310" s="39" t="s">
        <v>1927</v>
      </c>
      <c r="J1310" s="33" t="s">
        <v>1930</v>
      </c>
      <c r="K1310" s="33">
        <v>30</v>
      </c>
      <c r="L1310" s="33">
        <v>0</v>
      </c>
      <c r="M1310" s="33">
        <v>30</v>
      </c>
      <c r="N1310" s="33" t="s">
        <v>1864</v>
      </c>
      <c r="O1310" s="30">
        <v>41687</v>
      </c>
      <c r="P1310" s="39" t="s">
        <v>40</v>
      </c>
      <c r="Q13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10" s="39">
        <f>IF(выгрузка__22[[#This Row],[Дата регистрации]]="",0,1)</f>
        <v>1</v>
      </c>
      <c r="S1310" s="39">
        <f>IF(ISNA(VLOOKUP(выгрузка__22[[#This Row],[ЛС дилера]],'дилеры участники'!A:A,1,0)),0,1)</f>
        <v>0</v>
      </c>
      <c r="T13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0" s="39">
        <f>IF(T1310=1,IF(выгрузка__22[[#This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10" s="39" t="s">
        <v>1893</v>
      </c>
      <c r="X13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0" s="48">
        <f>IF(выгрузка__22[[#This Row],[Дата блокировки]]&lt;&gt;"",1,0)</f>
        <v>1</v>
      </c>
    </row>
    <row r="1311" spans="1:25" x14ac:dyDescent="0.25">
      <c r="A1311" s="30">
        <v>41562.524456018517</v>
      </c>
      <c r="B1311" s="46">
        <v>916504</v>
      </c>
      <c r="C1311" s="33">
        <v>8503075</v>
      </c>
      <c r="D1311" s="30">
        <v>41553.812280092592</v>
      </c>
      <c r="E1311" s="33">
        <f>IF(выгрузка__22[[#This Row],[Дата активации]]&lt;&gt;"",MONTH(выгрузка__22[[#This Row],[Дата активации]]),0)</f>
        <v>10</v>
      </c>
      <c r="F1311" s="30">
        <v>41555.823020833333</v>
      </c>
      <c r="G1311" s="33">
        <v>64626</v>
      </c>
      <c r="H1311" s="33" t="s">
        <v>10</v>
      </c>
      <c r="I1311" s="39" t="s">
        <v>1927</v>
      </c>
      <c r="J1311" s="33" t="s">
        <v>1930</v>
      </c>
      <c r="K1311" s="33">
        <v>30</v>
      </c>
      <c r="L1311" s="33">
        <v>0</v>
      </c>
      <c r="M1311" s="33">
        <v>30</v>
      </c>
      <c r="N1311" s="33" t="s">
        <v>1864</v>
      </c>
      <c r="O1311" s="30">
        <v>41688</v>
      </c>
      <c r="P1311" s="39" t="s">
        <v>40</v>
      </c>
      <c r="Q13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11" s="39">
        <f>IF(выгрузка__22[[#This Row],[Дата регистрации]]="",0,1)</f>
        <v>1</v>
      </c>
      <c r="S1311" s="39">
        <f>IF(ISNA(VLOOKUP(выгрузка__22[[#This Row],[ЛС дилера]],'дилеры участники'!A:A,1,0)),0,1)</f>
        <v>0</v>
      </c>
      <c r="T13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1" s="39">
        <f>IF(T1311=1,IF(выгрузка__22[[#This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11" s="39" t="s">
        <v>1893</v>
      </c>
      <c r="X13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1" s="48">
        <f>IF(выгрузка__22[[#This Row],[Дата блокировки]]&lt;&gt;"",1,0)</f>
        <v>1</v>
      </c>
    </row>
    <row r="1312" spans="1:25" x14ac:dyDescent="0.25">
      <c r="A1312" s="30">
        <v>41548.788900462961</v>
      </c>
      <c r="B1312" s="46">
        <v>916328</v>
      </c>
      <c r="C1312" s="33">
        <v>8520499</v>
      </c>
      <c r="D1312" s="30">
        <v>41531.665960648148</v>
      </c>
      <c r="E1312" s="33">
        <f>IF(выгрузка__22[[#This Row],[Дата активации]]&lt;&gt;"",MONTH(выгрузка__22[[#This Row],[Дата активации]]),0)</f>
        <v>9</v>
      </c>
      <c r="F1312" s="30">
        <v>41546.993321759262</v>
      </c>
      <c r="G1312" s="33">
        <v>64616</v>
      </c>
      <c r="H1312" s="33" t="s">
        <v>10</v>
      </c>
      <c r="I1312" s="39" t="s">
        <v>1927</v>
      </c>
      <c r="J1312" s="33" t="s">
        <v>1925</v>
      </c>
      <c r="K1312" s="33">
        <v>30</v>
      </c>
      <c r="L1312" s="33">
        <v>200</v>
      </c>
      <c r="M1312" s="33">
        <v>230</v>
      </c>
      <c r="N1312" s="33" t="s">
        <v>1864</v>
      </c>
      <c r="O1312" s="30">
        <v>41666</v>
      </c>
      <c r="P1312" s="39" t="s">
        <v>19</v>
      </c>
      <c r="Q13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12" s="39">
        <f>IF(выгрузка__22[[#This Row],[Дата регистрации]]="",0,1)</f>
        <v>1</v>
      </c>
      <c r="S1312" s="39">
        <f>IF(ISNA(VLOOKUP(выгрузка__22[[#This Row],[ЛС дилера]],'дилеры участники'!A:A,1,0)),0,1)</f>
        <v>1</v>
      </c>
      <c r="T13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2" s="39">
        <f>IF(T1312=1,IF(выгрузка__22[[#This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12" s="39" t="s">
        <v>1891</v>
      </c>
      <c r="X13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2" s="48">
        <f>IF(выгрузка__22[[#This Row],[Дата блокировки]]&lt;&gt;"",1,0)</f>
        <v>1</v>
      </c>
    </row>
    <row r="1313" spans="1:25" x14ac:dyDescent="0.25">
      <c r="A1313" s="30">
        <v>41555.434687499997</v>
      </c>
      <c r="B1313" s="46">
        <v>916531</v>
      </c>
      <c r="C1313" s="33">
        <v>1996138</v>
      </c>
      <c r="D1313" s="30">
        <v>41555.514143518521</v>
      </c>
      <c r="E1313" s="33">
        <f>IF(выгрузка__22[[#This Row],[Дата активации]]&lt;&gt;"",MONTH(выгрузка__22[[#This Row],[Дата активации]]),0)</f>
        <v>10</v>
      </c>
      <c r="F1313" s="30"/>
      <c r="G1313" s="33">
        <v>64616</v>
      </c>
      <c r="H1313" s="33" t="s">
        <v>10</v>
      </c>
      <c r="I1313" s="39" t="s">
        <v>1924</v>
      </c>
      <c r="J1313" s="33" t="s">
        <v>1929</v>
      </c>
      <c r="K1313" s="33">
        <v>470</v>
      </c>
      <c r="L1313" s="33">
        <v>0</v>
      </c>
      <c r="M1313" s="33">
        <v>470</v>
      </c>
      <c r="N1313" s="33" t="s">
        <v>1864</v>
      </c>
      <c r="O1313" s="30">
        <v>41690</v>
      </c>
      <c r="P1313" s="39" t="s">
        <v>14</v>
      </c>
      <c r="Q13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13" s="39">
        <f>IF(выгрузка__22[[#This Row],[Дата регистрации]]="",0,1)</f>
        <v>0</v>
      </c>
      <c r="S1313" s="39">
        <f>IF(ISNA(VLOOKUP(выгрузка__22[[#This Row],[ЛС дилера]],'дилеры участники'!A:A,1,0)),0,1)</f>
        <v>1</v>
      </c>
      <c r="T13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3" s="39">
        <f>IF(T1313=1,IF(выгрузка__22[[#This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13" s="39" t="s">
        <v>1894</v>
      </c>
      <c r="X13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3" s="48">
        <f>IF(выгрузка__22[[#This Row],[Дата блокировки]]&lt;&gt;"",1,0)</f>
        <v>1</v>
      </c>
    </row>
    <row r="1314" spans="1:25" x14ac:dyDescent="0.25">
      <c r="A1314" s="30">
        <v>41553.417071759257</v>
      </c>
      <c r="B1314" s="46">
        <v>916531</v>
      </c>
      <c r="C1314" s="33">
        <v>1996138</v>
      </c>
      <c r="D1314" s="30">
        <v>41555.514143518521</v>
      </c>
      <c r="E1314" s="33">
        <f>IF(выгрузка__22[[#This Row],[Дата активации]]&lt;&gt;"",MONTH(выгрузка__22[[#This Row],[Дата активации]]),0)</f>
        <v>10</v>
      </c>
      <c r="F1314" s="30"/>
      <c r="G1314" s="33">
        <v>64616</v>
      </c>
      <c r="H1314" s="33" t="s">
        <v>10</v>
      </c>
      <c r="I1314" s="39" t="s">
        <v>1924</v>
      </c>
      <c r="J1314" s="33" t="s">
        <v>1929</v>
      </c>
      <c r="K1314" s="33">
        <v>470</v>
      </c>
      <c r="L1314" s="33">
        <v>0</v>
      </c>
      <c r="M1314" s="33">
        <v>470</v>
      </c>
      <c r="N1314" s="33" t="s">
        <v>1864</v>
      </c>
      <c r="O1314" s="30">
        <v>41690</v>
      </c>
      <c r="P1314" s="39" t="s">
        <v>14</v>
      </c>
      <c r="Q13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14" s="39">
        <f>IF(выгрузка__22[[#This Row],[Дата регистрации]]="",0,1)</f>
        <v>0</v>
      </c>
      <c r="S1314" s="39">
        <f>IF(ISNA(VLOOKUP(выгрузка__22[[#This Row],[ЛС дилера]],'дилеры участники'!A:A,1,0)),0,1)</f>
        <v>1</v>
      </c>
      <c r="T13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4" s="39">
        <f>IF(T1314=1,IF(выгрузка__22[[#This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14" s="39" t="s">
        <v>1894</v>
      </c>
      <c r="X13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4" s="48">
        <f>IF(выгрузка__22[[#This Row],[Дата блокировки]]&lt;&gt;"",1,0)</f>
        <v>1</v>
      </c>
    </row>
    <row r="1315" spans="1:25" x14ac:dyDescent="0.25">
      <c r="A1315" s="30">
        <v>41560.478368055556</v>
      </c>
      <c r="B1315" s="46">
        <v>916531</v>
      </c>
      <c r="C1315" s="33">
        <v>1996138</v>
      </c>
      <c r="D1315" s="30">
        <v>41555.514143518521</v>
      </c>
      <c r="E1315" s="33">
        <f>IF(выгрузка__22[[#This Row],[Дата активации]]&lt;&gt;"",MONTH(выгрузка__22[[#This Row],[Дата активации]]),0)</f>
        <v>10</v>
      </c>
      <c r="F1315" s="30"/>
      <c r="G1315" s="33">
        <v>64616</v>
      </c>
      <c r="H1315" s="33" t="s">
        <v>10</v>
      </c>
      <c r="I1315" s="39" t="s">
        <v>1924</v>
      </c>
      <c r="J1315" s="33" t="s">
        <v>1929</v>
      </c>
      <c r="K1315" s="33">
        <v>470</v>
      </c>
      <c r="L1315" s="33">
        <v>0</v>
      </c>
      <c r="M1315" s="33">
        <v>470</v>
      </c>
      <c r="N1315" s="33" t="s">
        <v>1864</v>
      </c>
      <c r="O1315" s="30">
        <v>41690</v>
      </c>
      <c r="P1315" s="39" t="s">
        <v>14</v>
      </c>
      <c r="Q13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15" s="39">
        <f>IF(выгрузка__22[[#This Row],[Дата регистрации]]="",0,1)</f>
        <v>0</v>
      </c>
      <c r="S1315" s="39">
        <f>IF(ISNA(VLOOKUP(выгрузка__22[[#This Row],[ЛС дилера]],'дилеры участники'!A:A,1,0)),0,1)</f>
        <v>1</v>
      </c>
      <c r="T13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5" s="39">
        <f>IF(T1315=1,IF(выгрузка__22[[#This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15" s="39" t="s">
        <v>1894</v>
      </c>
      <c r="X13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5" s="48">
        <f>IF(выгрузка__22[[#This Row],[Дата блокировки]]&lt;&gt;"",1,0)</f>
        <v>1</v>
      </c>
    </row>
    <row r="1316" spans="1:25" x14ac:dyDescent="0.25">
      <c r="A1316" s="30">
        <v>41548.781435185185</v>
      </c>
      <c r="B1316" s="46">
        <v>916531</v>
      </c>
      <c r="C1316" s="33">
        <v>1996138</v>
      </c>
      <c r="D1316" s="30">
        <v>41555.514143518521</v>
      </c>
      <c r="E1316" s="33">
        <f>IF(выгрузка__22[[#This Row],[Дата активации]]&lt;&gt;"",MONTH(выгрузка__22[[#This Row],[Дата активации]]),0)</f>
        <v>10</v>
      </c>
      <c r="F1316" s="30"/>
      <c r="G1316" s="33">
        <v>64616</v>
      </c>
      <c r="H1316" s="33" t="s">
        <v>10</v>
      </c>
      <c r="I1316" s="39" t="s">
        <v>1927</v>
      </c>
      <c r="J1316" s="33" t="s">
        <v>1929</v>
      </c>
      <c r="K1316" s="33">
        <v>470</v>
      </c>
      <c r="L1316" s="33">
        <v>0</v>
      </c>
      <c r="M1316" s="33">
        <v>470</v>
      </c>
      <c r="N1316" s="33" t="s">
        <v>1864</v>
      </c>
      <c r="O1316" s="30">
        <v>41690</v>
      </c>
      <c r="P1316" s="39" t="s">
        <v>14</v>
      </c>
      <c r="Q13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16" s="39">
        <f>IF(выгрузка__22[[#This Row],[Дата регистрации]]="",0,1)</f>
        <v>0</v>
      </c>
      <c r="S1316" s="39">
        <f>IF(ISNA(VLOOKUP(выгрузка__22[[#This Row],[ЛС дилера]],'дилеры участники'!A:A,1,0)),0,1)</f>
        <v>1</v>
      </c>
      <c r="T13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6" s="39">
        <f>IF(T1316=1,IF(выгрузка__22[[#This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16" s="39" t="s">
        <v>1894</v>
      </c>
      <c r="X13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6" s="48">
        <f>IF(выгрузка__22[[#This Row],[Дата блокировки]]&lt;&gt;"",1,0)</f>
        <v>1</v>
      </c>
    </row>
    <row r="1317" spans="1:25" x14ac:dyDescent="0.25">
      <c r="A1317" s="30">
        <v>41562.523136574076</v>
      </c>
      <c r="B1317" s="46">
        <v>916504</v>
      </c>
      <c r="C1317" s="33">
        <v>8503068</v>
      </c>
      <c r="D1317" s="30">
        <v>41548.116064814814</v>
      </c>
      <c r="E1317" s="33">
        <f>IF(выгрузка__22[[#This Row],[Дата активации]]&lt;&gt;"",MONTH(выгрузка__22[[#This Row],[Дата активации]]),0)</f>
        <v>10</v>
      </c>
      <c r="F1317" s="30">
        <v>41555.820289351854</v>
      </c>
      <c r="G1317" s="33">
        <v>64626</v>
      </c>
      <c r="H1317" s="33" t="s">
        <v>10</v>
      </c>
      <c r="I1317" s="39" t="s">
        <v>1927</v>
      </c>
      <c r="J1317" s="33" t="s">
        <v>1930</v>
      </c>
      <c r="K1317" s="33">
        <v>30</v>
      </c>
      <c r="L1317" s="33">
        <v>0</v>
      </c>
      <c r="M1317" s="33">
        <v>30</v>
      </c>
      <c r="N1317" s="33" t="s">
        <v>1864</v>
      </c>
      <c r="O1317" s="30">
        <v>41683</v>
      </c>
      <c r="P1317" s="39" t="s">
        <v>40</v>
      </c>
      <c r="Q13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17" s="39">
        <f>IF(выгрузка__22[[#This Row],[Дата регистрации]]="",0,1)</f>
        <v>1</v>
      </c>
      <c r="S1317" s="39">
        <f>IF(ISNA(VLOOKUP(выгрузка__22[[#This Row],[ЛС дилера]],'дилеры участники'!A:A,1,0)),0,1)</f>
        <v>0</v>
      </c>
      <c r="T13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7" s="39">
        <f>IF(T1317=1,IF(выгрузка__22[[#This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17" s="39" t="s">
        <v>1893</v>
      </c>
      <c r="X13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7" s="48">
        <f>IF(выгрузка__22[[#This Row],[Дата блокировки]]&lt;&gt;"",1,0)</f>
        <v>1</v>
      </c>
    </row>
    <row r="1318" spans="1:25" x14ac:dyDescent="0.25">
      <c r="A1318" s="30">
        <v>41583.641655092593</v>
      </c>
      <c r="B1318" s="46">
        <v>985333</v>
      </c>
      <c r="C1318" s="33">
        <v>8566138</v>
      </c>
      <c r="D1318" s="30">
        <v>41588.68949074074</v>
      </c>
      <c r="E1318" s="33">
        <f>IF(выгрузка__22[[#This Row],[Дата активации]]&lt;&gt;"",MONTH(выгрузка__22[[#This Row],[Дата активации]]),0)</f>
        <v>11</v>
      </c>
      <c r="F1318" s="30">
        <v>41593.648738425924</v>
      </c>
      <c r="G1318" s="33">
        <v>64616</v>
      </c>
      <c r="H1318" s="33" t="s">
        <v>10</v>
      </c>
      <c r="I1318" s="39" t="s">
        <v>1924</v>
      </c>
      <c r="J1318" s="33" t="s">
        <v>1925</v>
      </c>
      <c r="K1318" s="33">
        <v>30</v>
      </c>
      <c r="L1318" s="33">
        <v>500</v>
      </c>
      <c r="M1318" s="33">
        <v>530</v>
      </c>
      <c r="N1318" s="33" t="s">
        <v>1864</v>
      </c>
      <c r="O1318" s="30">
        <v>41724</v>
      </c>
      <c r="P1318" s="39" t="s">
        <v>19</v>
      </c>
      <c r="Q13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18" s="39">
        <f>IF(выгрузка__22[[#This Row],[Дата регистрации]]="",0,1)</f>
        <v>1</v>
      </c>
      <c r="S1318" s="39">
        <f>IF(ISNA(VLOOKUP(выгрузка__22[[#This Row],[ЛС дилера]],'дилеры участники'!A:A,1,0)),0,1)</f>
        <v>1</v>
      </c>
      <c r="T13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8" s="39">
        <f>IF(T1318=1,IF(выгрузка__22[[#This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18" s="39" t="s">
        <v>1891</v>
      </c>
      <c r="X13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8" s="48">
        <f>IF(выгрузка__22[[#This Row],[Дата блокировки]]&lt;&gt;"",1,0)</f>
        <v>1</v>
      </c>
    </row>
    <row r="1319" spans="1:25" x14ac:dyDescent="0.25">
      <c r="A1319" s="30">
        <v>41548.773726851854</v>
      </c>
      <c r="B1319" s="46">
        <v>910470</v>
      </c>
      <c r="C1319" s="33">
        <v>8550375</v>
      </c>
      <c r="D1319" s="30">
        <v>41537.615127314813</v>
      </c>
      <c r="E1319" s="33">
        <f>IF(выгрузка__22[[#This Row],[Дата активации]]&lt;&gt;"",MONTH(выгрузка__22[[#This Row],[Дата активации]]),0)</f>
        <v>9</v>
      </c>
      <c r="F1319" s="30">
        <v>41552.516481481478</v>
      </c>
      <c r="G1319" s="33">
        <v>64628</v>
      </c>
      <c r="H1319" s="33" t="s">
        <v>10</v>
      </c>
      <c r="I1319" s="39" t="s">
        <v>1927</v>
      </c>
      <c r="J1319" s="33" t="s">
        <v>1926</v>
      </c>
      <c r="K1319" s="33">
        <v>30</v>
      </c>
      <c r="L1319" s="33">
        <v>0</v>
      </c>
      <c r="M1319" s="33">
        <v>30</v>
      </c>
      <c r="N1319" s="33" t="s">
        <v>1864</v>
      </c>
      <c r="O1319" s="30">
        <v>41673</v>
      </c>
      <c r="P1319" s="39" t="s">
        <v>37</v>
      </c>
      <c r="Q13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19" s="39">
        <f>IF(выгрузка__22[[#This Row],[Дата регистрации]]="",0,1)</f>
        <v>1</v>
      </c>
      <c r="S1319" s="39">
        <f>IF(ISNA(VLOOKUP(выгрузка__22[[#This Row],[ЛС дилера]],'дилеры участники'!A:A,1,0)),0,1)</f>
        <v>0</v>
      </c>
      <c r="T13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19" s="39">
        <f>IF(T1319=1,IF(выгрузка__22[[#This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19" s="39" t="s">
        <v>1895</v>
      </c>
      <c r="X13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19" s="48">
        <f>IF(выгрузка__22[[#This Row],[Дата блокировки]]&lt;&gt;"",1,0)</f>
        <v>1</v>
      </c>
    </row>
    <row r="1320" spans="1:25" x14ac:dyDescent="0.25">
      <c r="A1320" s="30">
        <v>41560.315393518518</v>
      </c>
      <c r="B1320" s="46">
        <v>910476</v>
      </c>
      <c r="C1320" s="33">
        <v>8554659</v>
      </c>
      <c r="D1320" s="30">
        <v>41555.52034722222</v>
      </c>
      <c r="E1320" s="33">
        <f>IF(выгрузка__22[[#This Row],[Дата активации]]&lt;&gt;"",MONTH(выгрузка__22[[#This Row],[Дата активации]]),0)</f>
        <v>10</v>
      </c>
      <c r="F1320" s="30"/>
      <c r="G1320" s="33">
        <v>64628</v>
      </c>
      <c r="H1320" s="33" t="s">
        <v>10</v>
      </c>
      <c r="I1320" s="39" t="s">
        <v>1924</v>
      </c>
      <c r="J1320" s="33" t="s">
        <v>1929</v>
      </c>
      <c r="K1320" s="33">
        <v>30</v>
      </c>
      <c r="L1320" s="33">
        <v>500</v>
      </c>
      <c r="M1320" s="33">
        <v>530</v>
      </c>
      <c r="N1320" s="33" t="s">
        <v>1864</v>
      </c>
      <c r="O1320" s="30">
        <v>41691</v>
      </c>
      <c r="P1320" s="39" t="s">
        <v>14</v>
      </c>
      <c r="Q13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20" s="39">
        <f>IF(выгрузка__22[[#This Row],[Дата регистрации]]="",0,1)</f>
        <v>0</v>
      </c>
      <c r="S1320" s="39">
        <f>IF(ISNA(VLOOKUP(выгрузка__22[[#This Row],[ЛС дилера]],'дилеры участники'!A:A,1,0)),0,1)</f>
        <v>0</v>
      </c>
      <c r="T13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0" s="39">
        <f>IF(T1320=1,IF(выгрузка__22[[#This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20" s="39" t="s">
        <v>1894</v>
      </c>
      <c r="X13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0" s="48">
        <f>IF(выгрузка__22[[#This Row],[Дата блокировки]]&lt;&gt;"",1,0)</f>
        <v>1</v>
      </c>
    </row>
    <row r="1321" spans="1:25" x14ac:dyDescent="0.25">
      <c r="A1321" s="30">
        <v>41562.524548611109</v>
      </c>
      <c r="B1321" s="46">
        <v>916504</v>
      </c>
      <c r="C1321" s="33">
        <v>8503075</v>
      </c>
      <c r="D1321" s="30">
        <v>41552.490173611113</v>
      </c>
      <c r="E1321" s="33">
        <f>IF(выгрузка__22[[#This Row],[Дата активации]]&lt;&gt;"",MONTH(выгрузка__22[[#This Row],[Дата активации]]),0)</f>
        <v>10</v>
      </c>
      <c r="F1321" s="30">
        <v>41555.822256944448</v>
      </c>
      <c r="G1321" s="33">
        <v>64626</v>
      </c>
      <c r="H1321" s="33" t="s">
        <v>10</v>
      </c>
      <c r="I1321" s="39" t="s">
        <v>1927</v>
      </c>
      <c r="J1321" s="33" t="s">
        <v>1930</v>
      </c>
      <c r="K1321" s="33">
        <v>30</v>
      </c>
      <c r="L1321" s="33">
        <v>0</v>
      </c>
      <c r="M1321" s="33">
        <v>30</v>
      </c>
      <c r="N1321" s="33" t="s">
        <v>1864</v>
      </c>
      <c r="O1321" s="30">
        <v>41688</v>
      </c>
      <c r="P1321" s="39" t="s">
        <v>40</v>
      </c>
      <c r="Q13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21" s="39">
        <f>IF(выгрузка__22[[#This Row],[Дата регистрации]]="",0,1)</f>
        <v>1</v>
      </c>
      <c r="S1321" s="39">
        <f>IF(ISNA(VLOOKUP(выгрузка__22[[#This Row],[ЛС дилера]],'дилеры участники'!A:A,1,0)),0,1)</f>
        <v>0</v>
      </c>
      <c r="T13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1" s="39">
        <f>IF(T1321=1,IF(выгрузка__22[[#This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21" s="39" t="s">
        <v>1893</v>
      </c>
      <c r="X13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1" s="48">
        <f>IF(выгрузка__22[[#This Row],[Дата блокировки]]&lt;&gt;"",1,0)</f>
        <v>1</v>
      </c>
    </row>
    <row r="1322" spans="1:25" x14ac:dyDescent="0.25">
      <c r="A1322" s="30">
        <v>41555.838125000002</v>
      </c>
      <c r="B1322" s="46">
        <v>916042</v>
      </c>
      <c r="C1322" s="33">
        <v>8500273</v>
      </c>
      <c r="D1322" s="30">
        <v>41550.45108796296</v>
      </c>
      <c r="E1322" s="33">
        <f>IF(выгрузка__22[[#This Row],[Дата активации]]&lt;&gt;"",MONTH(выгрузка__22[[#This Row],[Дата активации]]),0)</f>
        <v>10</v>
      </c>
      <c r="F1322" s="30">
        <v>41562.958981481483</v>
      </c>
      <c r="G1322" s="33">
        <v>64628</v>
      </c>
      <c r="H1322" s="33" t="s">
        <v>10</v>
      </c>
      <c r="I1322" s="39" t="s">
        <v>1924</v>
      </c>
      <c r="J1322" s="33" t="s">
        <v>1925</v>
      </c>
      <c r="K1322" s="33">
        <v>30</v>
      </c>
      <c r="L1322" s="33">
        <v>190.1</v>
      </c>
      <c r="M1322" s="33">
        <v>220.1</v>
      </c>
      <c r="N1322" s="33" t="s">
        <v>1864</v>
      </c>
      <c r="O1322" s="30">
        <v>41686</v>
      </c>
      <c r="P1322" s="39" t="s">
        <v>19</v>
      </c>
      <c r="Q13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22" s="39">
        <f>IF(выгрузка__22[[#This Row],[Дата регистрации]]="",0,1)</f>
        <v>1</v>
      </c>
      <c r="S1322" s="39">
        <f>IF(ISNA(VLOOKUP(выгрузка__22[[#This Row],[ЛС дилера]],'дилеры участники'!A:A,1,0)),0,1)</f>
        <v>0</v>
      </c>
      <c r="T13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2" s="39">
        <f>IF(T1322=1,IF(выгрузка__22[[#This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22" s="39" t="s">
        <v>1891</v>
      </c>
      <c r="X13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2" s="48">
        <f>IF(выгрузка__22[[#This Row],[Дата блокировки]]&lt;&gt;"",1,0)</f>
        <v>1</v>
      </c>
    </row>
    <row r="1323" spans="1:25" x14ac:dyDescent="0.25">
      <c r="A1323" s="30">
        <v>41561.866655092592</v>
      </c>
      <c r="B1323" s="46">
        <v>916767</v>
      </c>
      <c r="C1323" s="33">
        <v>8511890</v>
      </c>
      <c r="D1323" s="30">
        <v>41548.435532407406</v>
      </c>
      <c r="E1323" s="33">
        <f>IF(выгрузка__22[[#This Row],[Дата активации]]&lt;&gt;"",MONTH(выгрузка__22[[#This Row],[Дата активации]]),0)</f>
        <v>10</v>
      </c>
      <c r="F1323" s="30"/>
      <c r="G1323" s="33">
        <v>64626</v>
      </c>
      <c r="H1323" s="33" t="s">
        <v>10</v>
      </c>
      <c r="I1323" s="39" t="s">
        <v>1927</v>
      </c>
      <c r="J1323" s="33" t="s">
        <v>1925</v>
      </c>
      <c r="K1323" s="33">
        <v>30</v>
      </c>
      <c r="L1323" s="33">
        <v>548</v>
      </c>
      <c r="M1323" s="33">
        <v>578</v>
      </c>
      <c r="N1323" s="33" t="s">
        <v>1864</v>
      </c>
      <c r="O1323" s="30">
        <v>41684</v>
      </c>
      <c r="P1323" s="39" t="s">
        <v>19</v>
      </c>
      <c r="Q13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23" s="39">
        <f>IF(выгрузка__22[[#This Row],[Дата регистрации]]="",0,1)</f>
        <v>0</v>
      </c>
      <c r="S1323" s="39">
        <f>IF(ISNA(VLOOKUP(выгрузка__22[[#This Row],[ЛС дилера]],'дилеры участники'!A:A,1,0)),0,1)</f>
        <v>0</v>
      </c>
      <c r="T13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3" s="39">
        <f>IF(T1323=1,IF(выгрузка__22[[#This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23" s="39" t="s">
        <v>1891</v>
      </c>
      <c r="X13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3" s="48">
        <f>IF(выгрузка__22[[#This Row],[Дата блокировки]]&lt;&gt;"",1,0)</f>
        <v>1</v>
      </c>
    </row>
    <row r="1324" spans="1:25" x14ac:dyDescent="0.25">
      <c r="A1324" s="30">
        <v>41593.518553240741</v>
      </c>
      <c r="B1324" s="46">
        <v>916929</v>
      </c>
      <c r="C1324" s="33">
        <v>8503048</v>
      </c>
      <c r="D1324" s="30">
        <v>41580.894525462965</v>
      </c>
      <c r="E1324" s="33">
        <f>IF(выгрузка__22[[#This Row],[Дата активации]]&lt;&gt;"",MONTH(выгрузка__22[[#This Row],[Дата активации]]),0)</f>
        <v>11</v>
      </c>
      <c r="F1324" s="30">
        <v>41586.821157407408</v>
      </c>
      <c r="G1324" s="33">
        <v>64626</v>
      </c>
      <c r="H1324" s="33" t="s">
        <v>10</v>
      </c>
      <c r="I1324" s="39" t="s">
        <v>1927</v>
      </c>
      <c r="J1324" s="33" t="s">
        <v>1930</v>
      </c>
      <c r="K1324" s="33">
        <v>30</v>
      </c>
      <c r="L1324" s="33">
        <v>0</v>
      </c>
      <c r="M1324" s="33">
        <v>30</v>
      </c>
      <c r="N1324" s="33" t="s">
        <v>1864</v>
      </c>
      <c r="O1324" s="30">
        <v>41717</v>
      </c>
      <c r="P1324" s="39" t="s">
        <v>40</v>
      </c>
      <c r="Q13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24" s="39">
        <f>IF(выгрузка__22[[#This Row],[Дата регистрации]]="",0,1)</f>
        <v>1</v>
      </c>
      <c r="S1324" s="39">
        <f>IF(ISNA(VLOOKUP(выгрузка__22[[#This Row],[ЛС дилера]],'дилеры участники'!A:A,1,0)),0,1)</f>
        <v>0</v>
      </c>
      <c r="T13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4" s="39">
        <f>IF(T1324=1,IF(выгрузка__22[[#This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24" s="39" t="s">
        <v>1893</v>
      </c>
      <c r="X13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4" s="48">
        <f>IF(выгрузка__22[[#This Row],[Дата блокировки]]&lt;&gt;"",1,0)</f>
        <v>1</v>
      </c>
    </row>
    <row r="1325" spans="1:25" x14ac:dyDescent="0.25">
      <c r="A1325" s="30">
        <v>41555.830810185187</v>
      </c>
      <c r="B1325" s="46">
        <v>916692</v>
      </c>
      <c r="C1325" s="33">
        <v>8550792</v>
      </c>
      <c r="D1325" s="30">
        <v>41555.894224537034</v>
      </c>
      <c r="E1325" s="33">
        <f>IF(выгрузка__22[[#This Row],[Дата активации]]&lt;&gt;"",MONTH(выгрузка__22[[#This Row],[Дата активации]]),0)</f>
        <v>10</v>
      </c>
      <c r="F1325" s="30"/>
      <c r="G1325" s="33">
        <v>73902</v>
      </c>
      <c r="H1325" s="33" t="s">
        <v>10</v>
      </c>
      <c r="I1325" s="39" t="s">
        <v>1924</v>
      </c>
      <c r="J1325" s="33" t="s">
        <v>1931</v>
      </c>
      <c r="K1325" s="33">
        <v>30</v>
      </c>
      <c r="L1325" s="33">
        <v>0</v>
      </c>
      <c r="M1325" s="33">
        <v>30</v>
      </c>
      <c r="N1325" s="33" t="s">
        <v>1864</v>
      </c>
      <c r="O1325" s="30">
        <v>41692</v>
      </c>
      <c r="P1325" s="39" t="s">
        <v>30</v>
      </c>
      <c r="Q13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25" s="39">
        <f>IF(выгрузка__22[[#This Row],[Дата регистрации]]="",0,1)</f>
        <v>0</v>
      </c>
      <c r="S1325" s="39">
        <f>IF(ISNA(VLOOKUP(выгрузка__22[[#This Row],[ЛС дилера]],'дилеры участники'!A:A,1,0)),0,1)</f>
        <v>0</v>
      </c>
      <c r="T13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5" s="39">
        <f>IF(T1325=1,IF(выгрузка__22[[#This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25" s="39" t="s">
        <v>1892</v>
      </c>
      <c r="X13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5" s="48">
        <f>IF(выгрузка__22[[#This Row],[Дата блокировки]]&lt;&gt;"",1,0)</f>
        <v>1</v>
      </c>
    </row>
    <row r="1326" spans="1:25" x14ac:dyDescent="0.25">
      <c r="A1326" s="30">
        <v>41555.831018518518</v>
      </c>
      <c r="B1326" s="46">
        <v>916692</v>
      </c>
      <c r="C1326" s="33">
        <v>8550792</v>
      </c>
      <c r="D1326" s="30">
        <v>41555.83084490741</v>
      </c>
      <c r="E1326" s="33">
        <f>IF(выгрузка__22[[#This Row],[Дата активации]]&lt;&gt;"",MONTH(выгрузка__22[[#This Row],[Дата активации]]),0)</f>
        <v>10</v>
      </c>
      <c r="F1326" s="30"/>
      <c r="G1326" s="33">
        <v>73902</v>
      </c>
      <c r="H1326" s="33" t="s">
        <v>10</v>
      </c>
      <c r="I1326" s="39" t="s">
        <v>1924</v>
      </c>
      <c r="J1326" s="33" t="s">
        <v>1931</v>
      </c>
      <c r="K1326" s="33">
        <v>30</v>
      </c>
      <c r="L1326" s="33">
        <v>0</v>
      </c>
      <c r="M1326" s="33">
        <v>30</v>
      </c>
      <c r="N1326" s="33" t="s">
        <v>1864</v>
      </c>
      <c r="O1326" s="30">
        <v>41692</v>
      </c>
      <c r="P1326" s="39" t="s">
        <v>30</v>
      </c>
      <c r="Q13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26" s="39">
        <f>IF(выгрузка__22[[#This Row],[Дата регистрации]]="",0,1)</f>
        <v>0</v>
      </c>
      <c r="S1326" s="39">
        <f>IF(ISNA(VLOOKUP(выгрузка__22[[#This Row],[ЛС дилера]],'дилеры участники'!A:A,1,0)),0,1)</f>
        <v>0</v>
      </c>
      <c r="T13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6" s="39">
        <f>IF(T1326=1,IF(выгрузка__22[[#This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26" s="39" t="s">
        <v>1892</v>
      </c>
      <c r="X13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6" s="48">
        <f>IF(выгрузка__22[[#This Row],[Дата блокировки]]&lt;&gt;"",1,0)</f>
        <v>1</v>
      </c>
    </row>
    <row r="1327" spans="1:25" x14ac:dyDescent="0.25">
      <c r="A1327" s="30">
        <v>41562.572685185187</v>
      </c>
      <c r="B1327" s="46">
        <v>916513</v>
      </c>
      <c r="C1327" s="33">
        <v>8550144</v>
      </c>
      <c r="D1327" s="30">
        <v>41558.800335648149</v>
      </c>
      <c r="E1327" s="33">
        <f>IF(выгрузка__22[[#This Row],[Дата активации]]&lt;&gt;"",MONTH(выгрузка__22[[#This Row],[Дата активации]]),0)</f>
        <v>10</v>
      </c>
      <c r="F1327" s="30">
        <v>41560.588391203702</v>
      </c>
      <c r="G1327" s="33">
        <v>64626</v>
      </c>
      <c r="H1327" s="33" t="s">
        <v>10</v>
      </c>
      <c r="I1327" s="39" t="s">
        <v>1924</v>
      </c>
      <c r="J1327" s="33" t="s">
        <v>1931</v>
      </c>
      <c r="K1327" s="33">
        <v>50</v>
      </c>
      <c r="L1327" s="33">
        <v>0</v>
      </c>
      <c r="M1327" s="33">
        <v>50</v>
      </c>
      <c r="N1327" s="33" t="s">
        <v>1864</v>
      </c>
      <c r="O1327" s="30">
        <v>41695</v>
      </c>
      <c r="P1327" s="39" t="s">
        <v>30</v>
      </c>
      <c r="Q13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27" s="39">
        <f>IF(выгрузка__22[[#This Row],[Дата регистрации]]="",0,1)</f>
        <v>1</v>
      </c>
      <c r="S1327" s="39">
        <f>IF(ISNA(VLOOKUP(выгрузка__22[[#This Row],[ЛС дилера]],'дилеры участники'!A:A,1,0)),0,1)</f>
        <v>0</v>
      </c>
      <c r="T13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7" s="39">
        <f>IF(T1327=1,IF(выгрузка__22[[#This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27" s="39" t="s">
        <v>1892</v>
      </c>
      <c r="X13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7" s="48">
        <f>IF(выгрузка__22[[#This Row],[Дата блокировки]]&lt;&gt;"",1,0)</f>
        <v>1</v>
      </c>
    </row>
    <row r="1328" spans="1:25" x14ac:dyDescent="0.25">
      <c r="A1328" s="30">
        <v>41553.73474537037</v>
      </c>
      <c r="B1328" s="46">
        <v>916519</v>
      </c>
      <c r="C1328" s="33">
        <v>8502849</v>
      </c>
      <c r="D1328" s="30">
        <v>41545.713831018518</v>
      </c>
      <c r="E1328" s="33">
        <f>IF(выгрузка__22[[#This Row],[Дата активации]]&lt;&gt;"",MONTH(выгрузка__22[[#This Row],[Дата активации]]),0)</f>
        <v>9</v>
      </c>
      <c r="F1328" s="30">
        <v>41555.77851851852</v>
      </c>
      <c r="G1328" s="33">
        <v>79956</v>
      </c>
      <c r="H1328" s="33" t="s">
        <v>10</v>
      </c>
      <c r="I1328" s="39" t="s">
        <v>1927</v>
      </c>
      <c r="J1328" s="33" t="s">
        <v>1931</v>
      </c>
      <c r="K1328" s="33">
        <v>30</v>
      </c>
      <c r="L1328" s="33">
        <v>0</v>
      </c>
      <c r="M1328" s="33">
        <v>30</v>
      </c>
      <c r="N1328" s="33" t="s">
        <v>1864</v>
      </c>
      <c r="O1328" s="30">
        <v>41682</v>
      </c>
      <c r="P1328" s="39" t="s">
        <v>30</v>
      </c>
      <c r="Q13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28" s="39">
        <f>IF(выгрузка__22[[#This Row],[Дата регистрации]]="",0,1)</f>
        <v>1</v>
      </c>
      <c r="S1328" s="39">
        <f>IF(ISNA(VLOOKUP(выгрузка__22[[#This Row],[ЛС дилера]],'дилеры участники'!A:A,1,0)),0,1)</f>
        <v>1</v>
      </c>
      <c r="T13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8" s="39">
        <f>IF(T1328=1,IF(выгрузка__22[[#This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28" s="39" t="s">
        <v>1892</v>
      </c>
      <c r="X13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8" s="48">
        <f>IF(выгрузка__22[[#This Row],[Дата блокировки]]&lt;&gt;"",1,0)</f>
        <v>1</v>
      </c>
    </row>
    <row r="1329" spans="1:25" x14ac:dyDescent="0.25">
      <c r="A1329" s="30">
        <v>41562.57309027778</v>
      </c>
      <c r="B1329" s="46">
        <v>916513</v>
      </c>
      <c r="C1329" s="33">
        <v>8550144</v>
      </c>
      <c r="D1329" s="30">
        <v>41558.650543981479</v>
      </c>
      <c r="E1329" s="33">
        <f>IF(выгрузка__22[[#This Row],[Дата активации]]&lt;&gt;"",MONTH(выгрузка__22[[#This Row],[Дата активации]]),0)</f>
        <v>10</v>
      </c>
      <c r="F1329" s="30">
        <v>41553.817280092589</v>
      </c>
      <c r="G1329" s="33">
        <v>64626</v>
      </c>
      <c r="H1329" s="33" t="s">
        <v>10</v>
      </c>
      <c r="I1329" s="39" t="s">
        <v>1924</v>
      </c>
      <c r="J1329" s="33" t="s">
        <v>1931</v>
      </c>
      <c r="K1329" s="33">
        <v>50</v>
      </c>
      <c r="L1329" s="33">
        <v>0</v>
      </c>
      <c r="M1329" s="33">
        <v>50</v>
      </c>
      <c r="N1329" s="33" t="s">
        <v>1864</v>
      </c>
      <c r="O1329" s="30">
        <v>41695</v>
      </c>
      <c r="P1329" s="39" t="s">
        <v>30</v>
      </c>
      <c r="Q13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29" s="39">
        <f>IF(выгрузка__22[[#This Row],[Дата регистрации]]="",0,1)</f>
        <v>1</v>
      </c>
      <c r="S1329" s="39">
        <f>IF(ISNA(VLOOKUP(выгрузка__22[[#This Row],[ЛС дилера]],'дилеры участники'!A:A,1,0)),0,1)</f>
        <v>0</v>
      </c>
      <c r="T13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29" s="39">
        <f>IF(T1329=1,IF(выгрузка__22[[#This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29" s="39" t="s">
        <v>1892</v>
      </c>
      <c r="X13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29" s="48">
        <f>IF(выгрузка__22[[#This Row],[Дата блокировки]]&lt;&gt;"",1,0)</f>
        <v>1</v>
      </c>
    </row>
    <row r="1330" spans="1:25" x14ac:dyDescent="0.25">
      <c r="A1330" s="30">
        <v>41555.553425925929</v>
      </c>
      <c r="B1330" s="46">
        <v>916692</v>
      </c>
      <c r="C1330" s="33">
        <v>8550792</v>
      </c>
      <c r="D1330" s="30">
        <v>41555.54247685185</v>
      </c>
      <c r="E1330" s="33">
        <f>IF(выгрузка__22[[#This Row],[Дата активации]]&lt;&gt;"",MONTH(выгрузка__22[[#This Row],[Дата активации]]),0)</f>
        <v>10</v>
      </c>
      <c r="F1330" s="30"/>
      <c r="G1330" s="33">
        <v>73902</v>
      </c>
      <c r="H1330" s="33" t="s">
        <v>10</v>
      </c>
      <c r="I1330" s="39" t="s">
        <v>1924</v>
      </c>
      <c r="J1330" s="33" t="s">
        <v>1931</v>
      </c>
      <c r="K1330" s="33">
        <v>30</v>
      </c>
      <c r="L1330" s="33">
        <v>0</v>
      </c>
      <c r="M1330" s="33">
        <v>30</v>
      </c>
      <c r="N1330" s="33" t="s">
        <v>1864</v>
      </c>
      <c r="O1330" s="30">
        <v>41692</v>
      </c>
      <c r="P1330" s="39" t="s">
        <v>30</v>
      </c>
      <c r="Q13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30" s="39">
        <f>IF(выгрузка__22[[#This Row],[Дата регистрации]]="",0,1)</f>
        <v>0</v>
      </c>
      <c r="S1330" s="39">
        <f>IF(ISNA(VLOOKUP(выгрузка__22[[#This Row],[ЛС дилера]],'дилеры участники'!A:A,1,0)),0,1)</f>
        <v>0</v>
      </c>
      <c r="T13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0" s="39">
        <f>IF(T1330=1,IF(выгрузка__22[[#This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30" s="39" t="s">
        <v>1892</v>
      </c>
      <c r="X13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0" s="48">
        <f>IF(выгрузка__22[[#This Row],[Дата блокировки]]&lt;&gt;"",1,0)</f>
        <v>1</v>
      </c>
    </row>
    <row r="1331" spans="1:25" x14ac:dyDescent="0.25">
      <c r="A1331" s="30">
        <v>41548.77107638889</v>
      </c>
      <c r="B1331" s="46">
        <v>910470</v>
      </c>
      <c r="C1331" s="33">
        <v>8550375</v>
      </c>
      <c r="D1331" s="30">
        <v>41536.530081018522</v>
      </c>
      <c r="E1331" s="33">
        <f>IF(выгрузка__22[[#This Row],[Дата активации]]&lt;&gt;"",MONTH(выгрузка__22[[#This Row],[Дата активации]]),0)</f>
        <v>9</v>
      </c>
      <c r="F1331" s="30">
        <v>41552.484710648147</v>
      </c>
      <c r="G1331" s="33">
        <v>64628</v>
      </c>
      <c r="H1331" s="33" t="s">
        <v>10</v>
      </c>
      <c r="I1331" s="39" t="s">
        <v>1927</v>
      </c>
      <c r="J1331" s="33" t="s">
        <v>1926</v>
      </c>
      <c r="K1331" s="33">
        <v>30</v>
      </c>
      <c r="L1331" s="33">
        <v>0</v>
      </c>
      <c r="M1331" s="33">
        <v>30</v>
      </c>
      <c r="N1331" s="33" t="s">
        <v>1864</v>
      </c>
      <c r="O1331" s="30">
        <v>41673</v>
      </c>
      <c r="P1331" s="39" t="s">
        <v>37</v>
      </c>
      <c r="Q13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31" s="39">
        <f>IF(выгрузка__22[[#This Row],[Дата регистрации]]="",0,1)</f>
        <v>1</v>
      </c>
      <c r="S1331" s="39">
        <f>IF(ISNA(VLOOKUP(выгрузка__22[[#This Row],[ЛС дилера]],'дилеры участники'!A:A,1,0)),0,1)</f>
        <v>0</v>
      </c>
      <c r="T13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1" s="39">
        <f>IF(T1331=1,IF(выгрузка__22[[#This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31" s="39" t="s">
        <v>1895</v>
      </c>
      <c r="X13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1" s="48">
        <f>IF(выгрузка__22[[#This Row],[Дата блокировки]]&lt;&gt;"",1,0)</f>
        <v>1</v>
      </c>
    </row>
    <row r="1332" spans="1:25" x14ac:dyDescent="0.25">
      <c r="A1332" s="30">
        <v>41549.945972222224</v>
      </c>
      <c r="B1332" s="46">
        <v>985451</v>
      </c>
      <c r="C1332" s="33">
        <v>8515049</v>
      </c>
      <c r="D1332" s="30">
        <v>41544.507939814815</v>
      </c>
      <c r="E1332" s="33">
        <f>IF(выгрузка__22[[#This Row],[Дата активации]]&lt;&gt;"",MONTH(выгрузка__22[[#This Row],[Дата активации]]),0)</f>
        <v>9</v>
      </c>
      <c r="F1332" s="30">
        <v>41552.682118055556</v>
      </c>
      <c r="G1332" s="33">
        <v>73902</v>
      </c>
      <c r="H1332" s="33" t="s">
        <v>10</v>
      </c>
      <c r="I1332" s="39" t="s">
        <v>1924</v>
      </c>
      <c r="J1332" s="33" t="s">
        <v>1925</v>
      </c>
      <c r="K1332" s="33">
        <v>30</v>
      </c>
      <c r="L1332" s="33">
        <v>194.02</v>
      </c>
      <c r="M1332" s="33">
        <v>224.02</v>
      </c>
      <c r="N1332" s="33" t="s">
        <v>1864</v>
      </c>
      <c r="O1332" s="30">
        <v>41681</v>
      </c>
      <c r="P1332" s="39" t="s">
        <v>19</v>
      </c>
      <c r="Q13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32" s="39">
        <f>IF(выгрузка__22[[#This Row],[Дата регистрации]]="",0,1)</f>
        <v>1</v>
      </c>
      <c r="S1332" s="39">
        <f>IF(ISNA(VLOOKUP(выгрузка__22[[#This Row],[ЛС дилера]],'дилеры участники'!A:A,1,0)),0,1)</f>
        <v>0</v>
      </c>
      <c r="T13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2" s="39">
        <f>IF(T1332=1,IF(выгрузка__22[[#This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32" s="39" t="s">
        <v>1891</v>
      </c>
      <c r="X13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2" s="48">
        <f>IF(выгрузка__22[[#This Row],[Дата блокировки]]&lt;&gt;"",1,0)</f>
        <v>1</v>
      </c>
    </row>
    <row r="1333" spans="1:25" x14ac:dyDescent="0.25">
      <c r="A1333" s="30">
        <v>41562.572592592594</v>
      </c>
      <c r="B1333" s="46">
        <v>916513</v>
      </c>
      <c r="C1333" s="33">
        <v>8550144</v>
      </c>
      <c r="D1333" s="30">
        <v>41558.402060185188</v>
      </c>
      <c r="E1333" s="33">
        <f>IF(выгрузка__22[[#This Row],[Дата активации]]&lt;&gt;"",MONTH(выгрузка__22[[#This Row],[Дата активации]]),0)</f>
        <v>10</v>
      </c>
      <c r="F1333" s="30">
        <v>41560.454328703701</v>
      </c>
      <c r="G1333" s="33">
        <v>64626</v>
      </c>
      <c r="H1333" s="33" t="s">
        <v>10</v>
      </c>
      <c r="I1333" s="39" t="s">
        <v>1924</v>
      </c>
      <c r="J1333" s="33" t="s">
        <v>1931</v>
      </c>
      <c r="K1333" s="33">
        <v>50</v>
      </c>
      <c r="L1333" s="33">
        <v>0</v>
      </c>
      <c r="M1333" s="33">
        <v>50</v>
      </c>
      <c r="N1333" s="33" t="s">
        <v>1864</v>
      </c>
      <c r="O1333" s="30">
        <v>41695</v>
      </c>
      <c r="P1333" s="39" t="s">
        <v>30</v>
      </c>
      <c r="Q13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33" s="39">
        <f>IF(выгрузка__22[[#This Row],[Дата регистрации]]="",0,1)</f>
        <v>1</v>
      </c>
      <c r="S1333" s="39">
        <f>IF(ISNA(VLOOKUP(выгрузка__22[[#This Row],[ЛС дилера]],'дилеры участники'!A:A,1,0)),0,1)</f>
        <v>0</v>
      </c>
      <c r="T13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3" s="39">
        <f>IF(T1333=1,IF(выгрузка__22[[#This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33" s="39" t="s">
        <v>1892</v>
      </c>
      <c r="X13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3" s="48">
        <f>IF(выгрузка__22[[#This Row],[Дата блокировки]]&lt;&gt;"",1,0)</f>
        <v>1</v>
      </c>
    </row>
    <row r="1334" spans="1:25" x14ac:dyDescent="0.25">
      <c r="A1334" s="30">
        <v>41562.621863425928</v>
      </c>
      <c r="B1334" s="46">
        <v>916940</v>
      </c>
      <c r="C1334" s="33">
        <v>8550442</v>
      </c>
      <c r="D1334" s="30">
        <v>41555.822187500002</v>
      </c>
      <c r="E1334" s="33">
        <f>IF(выгрузка__22[[#This Row],[Дата активации]]&lt;&gt;"",MONTH(выгрузка__22[[#This Row],[Дата активации]]),0)</f>
        <v>10</v>
      </c>
      <c r="F1334" s="30">
        <v>41560.867326388892</v>
      </c>
      <c r="G1334" s="33">
        <v>64626</v>
      </c>
      <c r="H1334" s="33" t="s">
        <v>10</v>
      </c>
      <c r="I1334" s="39" t="s">
        <v>1927</v>
      </c>
      <c r="J1334" s="33" t="s">
        <v>1926</v>
      </c>
      <c r="K1334" s="33">
        <v>30</v>
      </c>
      <c r="L1334" s="33">
        <v>0</v>
      </c>
      <c r="M1334" s="33">
        <v>30</v>
      </c>
      <c r="N1334" s="33" t="s">
        <v>1864</v>
      </c>
      <c r="O1334" s="30">
        <v>41693</v>
      </c>
      <c r="P1334" s="39" t="s">
        <v>37</v>
      </c>
      <c r="Q13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34" s="39">
        <f>IF(выгрузка__22[[#This Row],[Дата регистрации]]="",0,1)</f>
        <v>1</v>
      </c>
      <c r="S1334" s="39">
        <f>IF(ISNA(VLOOKUP(выгрузка__22[[#This Row],[ЛС дилера]],'дилеры участники'!A:A,1,0)),0,1)</f>
        <v>0</v>
      </c>
      <c r="T13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4" s="39">
        <f>IF(T1334=1,IF(выгрузка__22[[#This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34" s="39" t="s">
        <v>1895</v>
      </c>
      <c r="X13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4" s="48">
        <f>IF(выгрузка__22[[#This Row],[Дата блокировки]]&lt;&gt;"",1,0)</f>
        <v>1</v>
      </c>
    </row>
    <row r="1335" spans="1:25" x14ac:dyDescent="0.25">
      <c r="A1335" s="30">
        <v>41558.749398148146</v>
      </c>
      <c r="B1335" s="46">
        <v>910452</v>
      </c>
      <c r="C1335" s="33">
        <v>1755447</v>
      </c>
      <c r="D1335" s="30">
        <v>41558.775925925926</v>
      </c>
      <c r="E1335" s="33">
        <f>IF(выгрузка__22[[#This Row],[Дата активации]]&lt;&gt;"",MONTH(выгрузка__22[[#This Row],[Дата активации]]),0)</f>
        <v>10</v>
      </c>
      <c r="F1335" s="30"/>
      <c r="G1335" s="33">
        <v>64628</v>
      </c>
      <c r="H1335" s="33" t="s">
        <v>10</v>
      </c>
      <c r="I1335" s="39" t="s">
        <v>1924</v>
      </c>
      <c r="J1335" s="33" t="s">
        <v>1925</v>
      </c>
      <c r="K1335" s="33">
        <v>30</v>
      </c>
      <c r="L1335" s="33">
        <v>380</v>
      </c>
      <c r="M1335" s="33">
        <v>410</v>
      </c>
      <c r="N1335" s="33" t="s">
        <v>1864</v>
      </c>
      <c r="O1335" s="30">
        <v>41696</v>
      </c>
      <c r="P1335" s="39" t="s">
        <v>19</v>
      </c>
      <c r="Q13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35" s="39">
        <f>IF(выгрузка__22[[#This Row],[Дата регистрации]]="",0,1)</f>
        <v>0</v>
      </c>
      <c r="S1335" s="39">
        <f>IF(ISNA(VLOOKUP(выгрузка__22[[#This Row],[ЛС дилера]],'дилеры участники'!A:A,1,0)),0,1)</f>
        <v>0</v>
      </c>
      <c r="T13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5" s="39">
        <f>IF(T1335=1,IF(выгрузка__22[[#This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35" s="39" t="s">
        <v>1891</v>
      </c>
      <c r="X13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5" s="48">
        <f>IF(выгрузка__22[[#This Row],[Дата блокировки]]&lt;&gt;"",1,0)</f>
        <v>1</v>
      </c>
    </row>
    <row r="1336" spans="1:25" x14ac:dyDescent="0.25">
      <c r="A1336" s="30">
        <v>41562.928865740738</v>
      </c>
      <c r="B1336" s="46">
        <v>916531</v>
      </c>
      <c r="C1336" s="33">
        <v>1755447</v>
      </c>
      <c r="D1336" s="30">
        <v>41558.775925925926</v>
      </c>
      <c r="E1336" s="33">
        <f>IF(выгрузка__22[[#This Row],[Дата активации]]&lt;&gt;"",MONTH(выгрузка__22[[#This Row],[Дата активации]]),0)</f>
        <v>10</v>
      </c>
      <c r="F1336" s="30"/>
      <c r="G1336" s="33">
        <v>64628</v>
      </c>
      <c r="H1336" s="33" t="s">
        <v>10</v>
      </c>
      <c r="I1336" s="39" t="s">
        <v>1924</v>
      </c>
      <c r="J1336" s="33" t="s">
        <v>1925</v>
      </c>
      <c r="K1336" s="33">
        <v>30</v>
      </c>
      <c r="L1336" s="33">
        <v>380</v>
      </c>
      <c r="M1336" s="33">
        <v>410</v>
      </c>
      <c r="N1336" s="33" t="s">
        <v>1864</v>
      </c>
      <c r="O1336" s="30">
        <v>41696</v>
      </c>
      <c r="P1336" s="39" t="s">
        <v>19</v>
      </c>
      <c r="Q13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36" s="39">
        <f>IF(выгрузка__22[[#This Row],[Дата регистрации]]="",0,1)</f>
        <v>0</v>
      </c>
      <c r="S1336" s="39">
        <f>IF(ISNA(VLOOKUP(выгрузка__22[[#This Row],[ЛС дилера]],'дилеры участники'!A:A,1,0)),0,1)</f>
        <v>0</v>
      </c>
      <c r="T13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6" s="39">
        <f>IF(T1336=1,IF(выгрузка__22[[#This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36" s="39" t="s">
        <v>1891</v>
      </c>
      <c r="X13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6" s="48">
        <f>IF(выгрузка__22[[#This Row],[Дата блокировки]]&lt;&gt;"",1,0)</f>
        <v>1</v>
      </c>
    </row>
    <row r="1337" spans="1:25" x14ac:dyDescent="0.25">
      <c r="A1337" s="30">
        <v>41562.524247685185</v>
      </c>
      <c r="B1337" s="46">
        <v>916504</v>
      </c>
      <c r="C1337" s="33">
        <v>8503075</v>
      </c>
      <c r="D1337" s="30">
        <v>41550.760358796295</v>
      </c>
      <c r="E1337" s="33">
        <f>IF(выгрузка__22[[#This Row],[Дата активации]]&lt;&gt;"",MONTH(выгрузка__22[[#This Row],[Дата активации]]),0)</f>
        <v>10</v>
      </c>
      <c r="F1337" s="30">
        <v>41555.821377314816</v>
      </c>
      <c r="G1337" s="33">
        <v>64626</v>
      </c>
      <c r="H1337" s="33" t="s">
        <v>10</v>
      </c>
      <c r="I1337" s="39" t="s">
        <v>1927</v>
      </c>
      <c r="J1337" s="33" t="s">
        <v>1930</v>
      </c>
      <c r="K1337" s="33">
        <v>30</v>
      </c>
      <c r="L1337" s="33">
        <v>0</v>
      </c>
      <c r="M1337" s="33">
        <v>30</v>
      </c>
      <c r="N1337" s="33" t="s">
        <v>1864</v>
      </c>
      <c r="O1337" s="30">
        <v>41688</v>
      </c>
      <c r="P1337" s="39" t="s">
        <v>40</v>
      </c>
      <c r="Q13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37" s="39">
        <f>IF(выгрузка__22[[#This Row],[Дата регистрации]]="",0,1)</f>
        <v>1</v>
      </c>
      <c r="S1337" s="39">
        <f>IF(ISNA(VLOOKUP(выгрузка__22[[#This Row],[ЛС дилера]],'дилеры участники'!A:A,1,0)),0,1)</f>
        <v>0</v>
      </c>
      <c r="T13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7" s="39">
        <f>IF(T1337=1,IF(выгрузка__22[[#This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37" s="39" t="s">
        <v>1893</v>
      </c>
      <c r="X13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7" s="48">
        <f>IF(выгрузка__22[[#This Row],[Дата блокировки]]&lt;&gt;"",1,0)</f>
        <v>1</v>
      </c>
    </row>
    <row r="1338" spans="1:25" x14ac:dyDescent="0.25">
      <c r="A1338" s="30">
        <v>41556.629444444443</v>
      </c>
      <c r="B1338" s="46">
        <v>910489</v>
      </c>
      <c r="C1338" s="33">
        <v>8500273</v>
      </c>
      <c r="D1338" s="30">
        <v>41548.660300925927</v>
      </c>
      <c r="E1338" s="33">
        <f>IF(выгрузка__22[[#This Row],[Дата активации]]&lt;&gt;"",MONTH(выгрузка__22[[#This Row],[Дата активации]]),0)</f>
        <v>10</v>
      </c>
      <c r="F1338" s="30"/>
      <c r="G1338" s="33">
        <v>64628</v>
      </c>
      <c r="H1338" s="33" t="s">
        <v>10</v>
      </c>
      <c r="I1338" s="39" t="s">
        <v>1927</v>
      </c>
      <c r="J1338" s="33" t="s">
        <v>1925</v>
      </c>
      <c r="K1338" s="33">
        <v>30</v>
      </c>
      <c r="L1338" s="33">
        <v>100</v>
      </c>
      <c r="M1338" s="33">
        <v>130</v>
      </c>
      <c r="N1338" s="33" t="s">
        <v>1864</v>
      </c>
      <c r="O1338" s="30">
        <v>41686</v>
      </c>
      <c r="P1338" s="39" t="s">
        <v>19</v>
      </c>
      <c r="Q13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38" s="39">
        <f>IF(выгрузка__22[[#This Row],[Дата регистрации]]="",0,1)</f>
        <v>0</v>
      </c>
      <c r="S1338" s="39">
        <f>IF(ISNA(VLOOKUP(выгрузка__22[[#This Row],[ЛС дилера]],'дилеры участники'!A:A,1,0)),0,1)</f>
        <v>0</v>
      </c>
      <c r="T13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8" s="39">
        <f>IF(T1338=1,IF(выгрузка__22[[#This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38" s="39" t="s">
        <v>1891</v>
      </c>
      <c r="X13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8" s="48">
        <f>IF(выгрузка__22[[#This Row],[Дата блокировки]]&lt;&gt;"",1,0)</f>
        <v>1</v>
      </c>
    </row>
    <row r="1339" spans="1:25" x14ac:dyDescent="0.25">
      <c r="A1339" s="30">
        <v>41548.482164351852</v>
      </c>
      <c r="B1339" s="46">
        <v>985336</v>
      </c>
      <c r="C1339" s="33">
        <v>8520792</v>
      </c>
      <c r="D1339" s="30">
        <v>41542.513321759259</v>
      </c>
      <c r="E1339" s="33">
        <f>IF(выгрузка__22[[#This Row],[Дата активации]]&lt;&gt;"",MONTH(выгрузка__22[[#This Row],[Дата активации]]),0)</f>
        <v>9</v>
      </c>
      <c r="F1339" s="30">
        <v>41553.519618055558</v>
      </c>
      <c r="G1339" s="33">
        <v>64616</v>
      </c>
      <c r="H1339" s="33" t="s">
        <v>10</v>
      </c>
      <c r="I1339" s="39" t="s">
        <v>1924</v>
      </c>
      <c r="J1339" s="33" t="s">
        <v>1925</v>
      </c>
      <c r="K1339" s="33">
        <v>30</v>
      </c>
      <c r="L1339" s="33">
        <v>450</v>
      </c>
      <c r="M1339" s="33">
        <v>480</v>
      </c>
      <c r="N1339" s="33" t="s">
        <v>1864</v>
      </c>
      <c r="O1339" s="30">
        <v>41680</v>
      </c>
      <c r="P1339" s="39" t="s">
        <v>19</v>
      </c>
      <c r="Q13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39" s="39">
        <f>IF(выгрузка__22[[#This Row],[Дата регистрации]]="",0,1)</f>
        <v>1</v>
      </c>
      <c r="S1339" s="39">
        <f>IF(ISNA(VLOOKUP(выгрузка__22[[#This Row],[ЛС дилера]],'дилеры участники'!A:A,1,0)),0,1)</f>
        <v>1</v>
      </c>
      <c r="T13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39" s="39">
        <f>IF(T1339=1,IF(выгрузка__22[[#This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39" s="39" t="s">
        <v>1891</v>
      </c>
      <c r="X13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39" s="48">
        <f>IF(выгрузка__22[[#This Row],[Дата блокировки]]&lt;&gt;"",1,0)</f>
        <v>1</v>
      </c>
    </row>
    <row r="1340" spans="1:25" x14ac:dyDescent="0.25">
      <c r="A1340" s="30">
        <v>41548.770810185182</v>
      </c>
      <c r="B1340" s="46">
        <v>910470</v>
      </c>
      <c r="C1340" s="33">
        <v>8550375</v>
      </c>
      <c r="D1340" s="30">
        <v>41535.508240740739</v>
      </c>
      <c r="E1340" s="33">
        <f>IF(выгрузка__22[[#This Row],[Дата активации]]&lt;&gt;"",MONTH(выгрузка__22[[#This Row],[Дата активации]]),0)</f>
        <v>9</v>
      </c>
      <c r="F1340" s="30">
        <v>41549.90892361111</v>
      </c>
      <c r="G1340" s="33">
        <v>64628</v>
      </c>
      <c r="H1340" s="33" t="s">
        <v>10</v>
      </c>
      <c r="I1340" s="39" t="s">
        <v>1927</v>
      </c>
      <c r="J1340" s="33" t="s">
        <v>1926</v>
      </c>
      <c r="K1340" s="33">
        <v>30</v>
      </c>
      <c r="L1340" s="33">
        <v>50</v>
      </c>
      <c r="M1340" s="33">
        <v>80</v>
      </c>
      <c r="N1340" s="33" t="s">
        <v>1864</v>
      </c>
      <c r="O1340" s="30">
        <v>41673</v>
      </c>
      <c r="P1340" s="39" t="s">
        <v>37</v>
      </c>
      <c r="Q13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0" s="39">
        <f>IF(выгрузка__22[[#This Row],[Дата регистрации]]="",0,1)</f>
        <v>1</v>
      </c>
      <c r="S1340" s="39">
        <f>IF(ISNA(VLOOKUP(выгрузка__22[[#This Row],[ЛС дилера]],'дилеры участники'!A:A,1,0)),0,1)</f>
        <v>0</v>
      </c>
      <c r="T13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0" s="39">
        <f>IF(T1340=1,IF(выгрузка__22[[#This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40" s="39" t="s">
        <v>1895</v>
      </c>
      <c r="X13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0" s="48">
        <f>IF(выгрузка__22[[#This Row],[Дата блокировки]]&lt;&gt;"",1,0)</f>
        <v>1</v>
      </c>
    </row>
    <row r="1341" spans="1:25" x14ac:dyDescent="0.25">
      <c r="A1341" s="30">
        <v>41560.840057870373</v>
      </c>
      <c r="B1341" s="46">
        <v>910480</v>
      </c>
      <c r="C1341" s="33">
        <v>8550144</v>
      </c>
      <c r="D1341" s="30">
        <v>41557.468738425923</v>
      </c>
      <c r="E1341" s="33">
        <f>IF(выгрузка__22[[#This Row],[Дата активации]]&lt;&gt;"",MONTH(выгрузка__22[[#This Row],[Дата активации]]),0)</f>
        <v>10</v>
      </c>
      <c r="F1341" s="30">
        <v>41560.84611111111</v>
      </c>
      <c r="G1341" s="33">
        <v>64626</v>
      </c>
      <c r="H1341" s="33" t="s">
        <v>10</v>
      </c>
      <c r="I1341" s="39" t="s">
        <v>1924</v>
      </c>
      <c r="J1341" s="33" t="s">
        <v>1931</v>
      </c>
      <c r="K1341" s="33">
        <v>50</v>
      </c>
      <c r="L1341" s="33">
        <v>0</v>
      </c>
      <c r="M1341" s="33">
        <v>50</v>
      </c>
      <c r="N1341" s="33" t="s">
        <v>1864</v>
      </c>
      <c r="O1341" s="30">
        <v>41695</v>
      </c>
      <c r="P1341" s="39" t="s">
        <v>30</v>
      </c>
      <c r="Q13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1" s="39">
        <f>IF(выгрузка__22[[#This Row],[Дата регистрации]]="",0,1)</f>
        <v>1</v>
      </c>
      <c r="S1341" s="39">
        <f>IF(ISNA(VLOOKUP(выгрузка__22[[#This Row],[ЛС дилера]],'дилеры участники'!A:A,1,0)),0,1)</f>
        <v>0</v>
      </c>
      <c r="T13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1" s="39">
        <f>IF(T1341=1,IF(выгрузка__22[[#This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41" s="39" t="s">
        <v>1892</v>
      </c>
      <c r="X13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1" s="48">
        <f>IF(выгрузка__22[[#This Row],[Дата блокировки]]&lt;&gt;"",1,0)</f>
        <v>1</v>
      </c>
    </row>
    <row r="1342" spans="1:25" x14ac:dyDescent="0.25">
      <c r="A1342" s="30">
        <v>41562.572488425925</v>
      </c>
      <c r="B1342" s="46">
        <v>916513</v>
      </c>
      <c r="C1342" s="33">
        <v>8550144</v>
      </c>
      <c r="D1342" s="30">
        <v>41557.468738425923</v>
      </c>
      <c r="E1342" s="33">
        <f>IF(выгрузка__22[[#This Row],[Дата активации]]&lt;&gt;"",MONTH(выгрузка__22[[#This Row],[Дата активации]]),0)</f>
        <v>10</v>
      </c>
      <c r="F1342" s="30">
        <v>41560.84611111111</v>
      </c>
      <c r="G1342" s="33">
        <v>64626</v>
      </c>
      <c r="H1342" s="33" t="s">
        <v>10</v>
      </c>
      <c r="I1342" s="39" t="s">
        <v>1924</v>
      </c>
      <c r="J1342" s="33" t="s">
        <v>1931</v>
      </c>
      <c r="K1342" s="33">
        <v>50</v>
      </c>
      <c r="L1342" s="33">
        <v>0</v>
      </c>
      <c r="M1342" s="33">
        <v>50</v>
      </c>
      <c r="N1342" s="33" t="s">
        <v>1864</v>
      </c>
      <c r="O1342" s="30">
        <v>41695</v>
      </c>
      <c r="P1342" s="39" t="s">
        <v>30</v>
      </c>
      <c r="Q13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42" s="39">
        <f>IF(выгрузка__22[[#This Row],[Дата регистрации]]="",0,1)</f>
        <v>1</v>
      </c>
      <c r="S1342" s="39">
        <f>IF(ISNA(VLOOKUP(выгрузка__22[[#This Row],[ЛС дилера]],'дилеры участники'!A:A,1,0)),0,1)</f>
        <v>0</v>
      </c>
      <c r="T13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2" s="39">
        <f>IF(T1342=1,IF(выгрузка__22[[#This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42" s="39" t="s">
        <v>1892</v>
      </c>
      <c r="X13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2" s="48">
        <f>IF(выгрузка__22[[#This Row],[Дата блокировки]]&lt;&gt;"",1,0)</f>
        <v>1</v>
      </c>
    </row>
    <row r="1343" spans="1:25" x14ac:dyDescent="0.25">
      <c r="A1343" s="30">
        <v>41562.524351851855</v>
      </c>
      <c r="B1343" s="46">
        <v>916504</v>
      </c>
      <c r="C1343" s="33">
        <v>8503075</v>
      </c>
      <c r="D1343" s="30">
        <v>41550.466412037036</v>
      </c>
      <c r="E1343" s="33">
        <f>IF(выгрузка__22[[#This Row],[Дата активации]]&lt;&gt;"",MONTH(выгрузка__22[[#This Row],[Дата активации]]),0)</f>
        <v>10</v>
      </c>
      <c r="F1343" s="30">
        <v>41555.821319444447</v>
      </c>
      <c r="G1343" s="33">
        <v>64626</v>
      </c>
      <c r="H1343" s="33" t="s">
        <v>10</v>
      </c>
      <c r="I1343" s="39" t="s">
        <v>1927</v>
      </c>
      <c r="J1343" s="33" t="s">
        <v>1930</v>
      </c>
      <c r="K1343" s="33">
        <v>30</v>
      </c>
      <c r="L1343" s="33">
        <v>0</v>
      </c>
      <c r="M1343" s="33">
        <v>30</v>
      </c>
      <c r="N1343" s="33" t="s">
        <v>1864</v>
      </c>
      <c r="O1343" s="30">
        <v>41688</v>
      </c>
      <c r="P1343" s="39" t="s">
        <v>40</v>
      </c>
      <c r="Q13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43" s="39">
        <f>IF(выгрузка__22[[#This Row],[Дата регистрации]]="",0,1)</f>
        <v>1</v>
      </c>
      <c r="S1343" s="39">
        <f>IF(ISNA(VLOOKUP(выгрузка__22[[#This Row],[ЛС дилера]],'дилеры участники'!A:A,1,0)),0,1)</f>
        <v>0</v>
      </c>
      <c r="T13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3" s="39">
        <f>IF(T1343=1,IF(выгрузка__22[[#This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43" s="39" t="s">
        <v>1893</v>
      </c>
      <c r="X13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3" s="48">
        <f>IF(выгрузка__22[[#This Row],[Дата блокировки]]&lt;&gt;"",1,0)</f>
        <v>1</v>
      </c>
    </row>
    <row r="1344" spans="1:25" x14ac:dyDescent="0.25">
      <c r="A1344" s="30">
        <v>41554.619652777779</v>
      </c>
      <c r="B1344" s="46">
        <v>910485</v>
      </c>
      <c r="C1344" s="33">
        <v>8502763</v>
      </c>
      <c r="D1344" s="30">
        <v>41539.455312500002</v>
      </c>
      <c r="E1344" s="33">
        <f>IF(выгрузка__22[[#This Row],[Дата активации]]&lt;&gt;"",MONTH(выгрузка__22[[#This Row],[Дата активации]]),0)</f>
        <v>9</v>
      </c>
      <c r="F1344" s="30">
        <v>41546.712847222225</v>
      </c>
      <c r="G1344" s="33">
        <v>79956</v>
      </c>
      <c r="H1344" s="33" t="s">
        <v>10</v>
      </c>
      <c r="I1344" s="39" t="s">
        <v>1927</v>
      </c>
      <c r="J1344" s="33" t="s">
        <v>1931</v>
      </c>
      <c r="K1344" s="33">
        <v>30</v>
      </c>
      <c r="L1344" s="33">
        <v>150</v>
      </c>
      <c r="M1344" s="33">
        <v>180</v>
      </c>
      <c r="N1344" s="33" t="s">
        <v>1864</v>
      </c>
      <c r="O1344" s="30">
        <v>41677</v>
      </c>
      <c r="P1344" s="39" t="s">
        <v>30</v>
      </c>
      <c r="Q13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4" s="39">
        <f>IF(выгрузка__22[[#This Row],[Дата регистрации]]="",0,1)</f>
        <v>1</v>
      </c>
      <c r="S1344" s="39">
        <f>IF(ISNA(VLOOKUP(выгрузка__22[[#This Row],[ЛС дилера]],'дилеры участники'!A:A,1,0)),0,1)</f>
        <v>1</v>
      </c>
      <c r="T13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4" s="39">
        <f>IF(T1344=1,IF(выгрузка__22[[#This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44" s="39" t="s">
        <v>1892</v>
      </c>
      <c r="X13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4" s="48">
        <f>IF(выгрузка__22[[#This Row],[Дата блокировки]]&lt;&gt;"",1,0)</f>
        <v>1</v>
      </c>
    </row>
    <row r="1345" spans="1:25" x14ac:dyDescent="0.25">
      <c r="A1345" s="30">
        <v>41554.633206018516</v>
      </c>
      <c r="B1345" s="46">
        <v>910485</v>
      </c>
      <c r="C1345" s="33">
        <v>8502763</v>
      </c>
      <c r="D1345" s="30">
        <v>41539.455312500002</v>
      </c>
      <c r="E1345" s="33">
        <f>IF(выгрузка__22[[#This Row],[Дата активации]]&lt;&gt;"",MONTH(выгрузка__22[[#This Row],[Дата активации]]),0)</f>
        <v>9</v>
      </c>
      <c r="F1345" s="30">
        <v>41546.712847222225</v>
      </c>
      <c r="G1345" s="33">
        <v>79956</v>
      </c>
      <c r="H1345" s="33" t="s">
        <v>10</v>
      </c>
      <c r="I1345" s="39" t="s">
        <v>1927</v>
      </c>
      <c r="J1345" s="33" t="s">
        <v>1931</v>
      </c>
      <c r="K1345" s="33">
        <v>30</v>
      </c>
      <c r="L1345" s="33">
        <v>150</v>
      </c>
      <c r="M1345" s="33">
        <v>180</v>
      </c>
      <c r="N1345" s="33" t="s">
        <v>1864</v>
      </c>
      <c r="O1345" s="30">
        <v>41677</v>
      </c>
      <c r="P1345" s="39" t="s">
        <v>30</v>
      </c>
      <c r="Q13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5" s="39">
        <f>IF(выгрузка__22[[#This Row],[Дата регистрации]]="",0,1)</f>
        <v>1</v>
      </c>
      <c r="S1345" s="39">
        <f>IF(ISNA(VLOOKUP(выгрузка__22[[#This Row],[ЛС дилера]],'дилеры участники'!A:A,1,0)),0,1)</f>
        <v>1</v>
      </c>
      <c r="T13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5" s="39">
        <f>IF(T1345=1,IF(выгрузка__22[[#This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45" s="39" t="s">
        <v>1892</v>
      </c>
      <c r="X13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5" s="48">
        <f>IF(выгрузка__22[[#This Row],[Дата блокировки]]&lt;&gt;"",1,0)</f>
        <v>1</v>
      </c>
    </row>
    <row r="1346" spans="1:25" x14ac:dyDescent="0.25">
      <c r="A1346" s="30">
        <v>41548.779664351852</v>
      </c>
      <c r="B1346" s="46">
        <v>910470</v>
      </c>
      <c r="C1346" s="33">
        <v>8550375</v>
      </c>
      <c r="D1346" s="30">
        <v>41535.430312500001</v>
      </c>
      <c r="E1346" s="33">
        <f>IF(выгрузка__22[[#This Row],[Дата активации]]&lt;&gt;"",MONTH(выгрузка__22[[#This Row],[Дата активации]]),0)</f>
        <v>9</v>
      </c>
      <c r="F1346" s="30">
        <v>41549.672303240739</v>
      </c>
      <c r="G1346" s="33">
        <v>64628</v>
      </c>
      <c r="H1346" s="33" t="s">
        <v>10</v>
      </c>
      <c r="I1346" s="39" t="s">
        <v>1927</v>
      </c>
      <c r="J1346" s="33" t="s">
        <v>1926</v>
      </c>
      <c r="K1346" s="33">
        <v>30</v>
      </c>
      <c r="L1346" s="33">
        <v>0</v>
      </c>
      <c r="M1346" s="33">
        <v>30</v>
      </c>
      <c r="N1346" s="33" t="s">
        <v>1864</v>
      </c>
      <c r="O1346" s="30">
        <v>41673</v>
      </c>
      <c r="P1346" s="39" t="s">
        <v>37</v>
      </c>
      <c r="Q13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6" s="39">
        <f>IF(выгрузка__22[[#This Row],[Дата регистрации]]="",0,1)</f>
        <v>1</v>
      </c>
      <c r="S1346" s="39">
        <f>IF(ISNA(VLOOKUP(выгрузка__22[[#This Row],[ЛС дилера]],'дилеры участники'!A:A,1,0)),0,1)</f>
        <v>0</v>
      </c>
      <c r="T13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6" s="39">
        <f>IF(T1346=1,IF(выгрузка__22[[#This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46" s="39" t="s">
        <v>1895</v>
      </c>
      <c r="X13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6" s="48">
        <f>IF(выгрузка__22[[#This Row],[Дата блокировки]]&lt;&gt;"",1,0)</f>
        <v>1</v>
      </c>
    </row>
    <row r="1347" spans="1:25" x14ac:dyDescent="0.25">
      <c r="A1347" s="30">
        <v>41562.515324074076</v>
      </c>
      <c r="B1347" s="46">
        <v>916929</v>
      </c>
      <c r="C1347" s="33">
        <v>1755932</v>
      </c>
      <c r="D1347" s="30">
        <v>41553.425891203704</v>
      </c>
      <c r="E1347" s="33">
        <f>IF(выгрузка__22[[#This Row],[Дата активации]]&lt;&gt;"",MONTH(выгрузка__22[[#This Row],[Дата активации]]),0)</f>
        <v>10</v>
      </c>
      <c r="F1347" s="30">
        <v>41555.867152777777</v>
      </c>
      <c r="G1347" s="33">
        <v>64626</v>
      </c>
      <c r="H1347" s="33" t="s">
        <v>10</v>
      </c>
      <c r="I1347" s="39" t="s">
        <v>1927</v>
      </c>
      <c r="J1347" s="33" t="s">
        <v>1930</v>
      </c>
      <c r="K1347" s="33">
        <v>30</v>
      </c>
      <c r="L1347" s="33">
        <v>0</v>
      </c>
      <c r="M1347" s="33">
        <v>30</v>
      </c>
      <c r="N1347" s="33" t="s">
        <v>1864</v>
      </c>
      <c r="O1347" s="30">
        <v>41691</v>
      </c>
      <c r="P1347" s="39" t="s">
        <v>40</v>
      </c>
      <c r="Q13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47" s="39">
        <f>IF(выгрузка__22[[#This Row],[Дата регистрации]]="",0,1)</f>
        <v>1</v>
      </c>
      <c r="S1347" s="39">
        <f>IF(ISNA(VLOOKUP(выгрузка__22[[#This Row],[ЛС дилера]],'дилеры участники'!A:A,1,0)),0,1)</f>
        <v>0</v>
      </c>
      <c r="T13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7" s="39">
        <f>IF(T1347=1,IF(выгрузка__22[[#This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47" s="39" t="s">
        <v>1893</v>
      </c>
      <c r="X13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7" s="48">
        <f>IF(выгрузка__22[[#This Row],[Дата блокировки]]&lt;&gt;"",1,0)</f>
        <v>1</v>
      </c>
    </row>
    <row r="1348" spans="1:25" x14ac:dyDescent="0.25">
      <c r="A1348" s="30">
        <v>41561.866956018515</v>
      </c>
      <c r="B1348" s="46">
        <v>916767</v>
      </c>
      <c r="C1348" s="33">
        <v>8511891</v>
      </c>
      <c r="D1348" s="30">
        <v>41548.002384259256</v>
      </c>
      <c r="E1348" s="33">
        <f>IF(выгрузка__22[[#This Row],[Дата активации]]&lt;&gt;"",MONTH(выгрузка__22[[#This Row],[Дата активации]]),0)</f>
        <v>10</v>
      </c>
      <c r="F1348" s="30"/>
      <c r="G1348" s="33">
        <v>64626</v>
      </c>
      <c r="H1348" s="33" t="s">
        <v>10</v>
      </c>
      <c r="I1348" s="39" t="s">
        <v>1927</v>
      </c>
      <c r="J1348" s="33" t="s">
        <v>1925</v>
      </c>
      <c r="K1348" s="33">
        <v>30</v>
      </c>
      <c r="L1348" s="33">
        <v>274</v>
      </c>
      <c r="M1348" s="33">
        <v>304</v>
      </c>
      <c r="N1348" s="33" t="s">
        <v>1864</v>
      </c>
      <c r="O1348" s="30">
        <v>41686</v>
      </c>
      <c r="P1348" s="39" t="s">
        <v>19</v>
      </c>
      <c r="Q13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8" s="39">
        <f>IF(выгрузка__22[[#This Row],[Дата регистрации]]="",0,1)</f>
        <v>0</v>
      </c>
      <c r="S1348" s="39">
        <f>IF(ISNA(VLOOKUP(выгрузка__22[[#This Row],[ЛС дилера]],'дилеры участники'!A:A,1,0)),0,1)</f>
        <v>0</v>
      </c>
      <c r="T13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8" s="39">
        <f>IF(T1348=1,IF(выгрузка__22[[#This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48" s="39" t="s">
        <v>1891</v>
      </c>
      <c r="X13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8" s="48">
        <f>IF(выгрузка__22[[#This Row],[Дата блокировки]]&lt;&gt;"",1,0)</f>
        <v>1</v>
      </c>
    </row>
    <row r="1349" spans="1:25" x14ac:dyDescent="0.25">
      <c r="A1349" s="30">
        <v>41550.78229166667</v>
      </c>
      <c r="B1349" s="46">
        <v>985358</v>
      </c>
      <c r="C1349" s="33">
        <v>8550466</v>
      </c>
      <c r="D1349" s="30">
        <v>41550.9921412037</v>
      </c>
      <c r="E1349" s="33">
        <f>IF(выгрузка__22[[#This Row],[Дата активации]]&lt;&gt;"",MONTH(выгрузка__22[[#This Row],[Дата активации]]),0)</f>
        <v>10</v>
      </c>
      <c r="F1349" s="30"/>
      <c r="G1349" s="33">
        <v>64616</v>
      </c>
      <c r="H1349" s="33" t="s">
        <v>10</v>
      </c>
      <c r="I1349" s="39" t="s">
        <v>1924</v>
      </c>
      <c r="J1349" s="33" t="s">
        <v>1929</v>
      </c>
      <c r="K1349" s="33">
        <v>30</v>
      </c>
      <c r="L1349" s="33">
        <v>30</v>
      </c>
      <c r="M1349" s="33">
        <v>60</v>
      </c>
      <c r="N1349" s="33" t="s">
        <v>1864</v>
      </c>
      <c r="O1349" s="30">
        <v>41689</v>
      </c>
      <c r="P1349" s="39" t="s">
        <v>14</v>
      </c>
      <c r="Q13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49" s="39">
        <f>IF(выгрузка__22[[#This Row],[Дата регистрации]]="",0,1)</f>
        <v>0</v>
      </c>
      <c r="S1349" s="39">
        <f>IF(ISNA(VLOOKUP(выгрузка__22[[#This Row],[ЛС дилера]],'дилеры участники'!A:A,1,0)),0,1)</f>
        <v>1</v>
      </c>
      <c r="T13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49" s="39">
        <f>IF(T1349=1,IF(выгрузка__22[[#This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49" s="39" t="s">
        <v>1894</v>
      </c>
      <c r="X13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49" s="48">
        <f>IF(выгрузка__22[[#This Row],[Дата блокировки]]&lt;&gt;"",1,0)</f>
        <v>1</v>
      </c>
    </row>
    <row r="1350" spans="1:25" x14ac:dyDescent="0.25">
      <c r="A1350" s="30">
        <v>41548.728159722225</v>
      </c>
      <c r="B1350" s="46">
        <v>910489</v>
      </c>
      <c r="C1350" s="33">
        <v>8550375</v>
      </c>
      <c r="D1350" s="30">
        <v>41534.953229166669</v>
      </c>
      <c r="E1350" s="33">
        <f>IF(выгрузка__22[[#This Row],[Дата активации]]&lt;&gt;"",MONTH(выгрузка__22[[#This Row],[Дата активации]]),0)</f>
        <v>9</v>
      </c>
      <c r="F1350" s="30">
        <v>41549.653726851851</v>
      </c>
      <c r="G1350" s="33">
        <v>64628</v>
      </c>
      <c r="H1350" s="33" t="s">
        <v>10</v>
      </c>
      <c r="I1350" s="39" t="s">
        <v>1927</v>
      </c>
      <c r="J1350" s="33" t="s">
        <v>1926</v>
      </c>
      <c r="K1350" s="33">
        <v>30</v>
      </c>
      <c r="L1350" s="33">
        <v>0</v>
      </c>
      <c r="M1350" s="33">
        <v>30</v>
      </c>
      <c r="N1350" s="33" t="s">
        <v>1864</v>
      </c>
      <c r="O1350" s="30">
        <v>41673</v>
      </c>
      <c r="P1350" s="39" t="s">
        <v>37</v>
      </c>
      <c r="Q13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0" s="39">
        <f>IF(выгрузка__22[[#This Row],[Дата регистрации]]="",0,1)</f>
        <v>1</v>
      </c>
      <c r="S1350" s="39">
        <f>IF(ISNA(VLOOKUP(выгрузка__22[[#This Row],[ЛС дилера]],'дилеры участники'!A:A,1,0)),0,1)</f>
        <v>0</v>
      </c>
      <c r="T13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0" s="39">
        <f>IF(T1350=1,IF(выгрузка__22[[#This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0" s="39" t="s">
        <v>1895</v>
      </c>
      <c r="X13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0" s="48">
        <f>IF(выгрузка__22[[#This Row],[Дата блокировки]]&lt;&gt;"",1,0)</f>
        <v>1</v>
      </c>
    </row>
    <row r="1351" spans="1:25" x14ac:dyDescent="0.25">
      <c r="A1351" s="30">
        <v>41548.6559837963</v>
      </c>
      <c r="B1351" s="46">
        <v>910466</v>
      </c>
      <c r="C1351" s="33">
        <v>8550375</v>
      </c>
      <c r="D1351" s="30">
        <v>41534.86204861111</v>
      </c>
      <c r="E1351" s="33">
        <f>IF(выгрузка__22[[#This Row],[Дата активации]]&lt;&gt;"",MONTH(выгрузка__22[[#This Row],[Дата активации]]),0)</f>
        <v>9</v>
      </c>
      <c r="F1351" s="30">
        <v>41549.654907407406</v>
      </c>
      <c r="G1351" s="33">
        <v>64628</v>
      </c>
      <c r="H1351" s="33" t="s">
        <v>10</v>
      </c>
      <c r="I1351" s="39" t="s">
        <v>1927</v>
      </c>
      <c r="J1351" s="33" t="s">
        <v>1926</v>
      </c>
      <c r="K1351" s="33">
        <v>30</v>
      </c>
      <c r="L1351" s="33">
        <v>0</v>
      </c>
      <c r="M1351" s="33">
        <v>30</v>
      </c>
      <c r="N1351" s="33" t="s">
        <v>1864</v>
      </c>
      <c r="O1351" s="30">
        <v>41673</v>
      </c>
      <c r="P1351" s="39" t="s">
        <v>37</v>
      </c>
      <c r="Q13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1" s="39">
        <f>IF(выгрузка__22[[#This Row],[Дата регистрации]]="",0,1)</f>
        <v>1</v>
      </c>
      <c r="S1351" s="39">
        <f>IF(ISNA(VLOOKUP(выгрузка__22[[#This Row],[ЛС дилера]],'дилеры участники'!A:A,1,0)),0,1)</f>
        <v>0</v>
      </c>
      <c r="T13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1" s="39">
        <f>IF(T1351=1,IF(выгрузка__22[[#This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1" s="39" t="s">
        <v>1895</v>
      </c>
      <c r="X13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1" s="48">
        <f>IF(выгрузка__22[[#This Row],[Дата блокировки]]&lt;&gt;"",1,0)</f>
        <v>1</v>
      </c>
    </row>
    <row r="1352" spans="1:25" x14ac:dyDescent="0.25">
      <c r="A1352" s="30">
        <v>41554.622083333335</v>
      </c>
      <c r="B1352" s="46">
        <v>910485</v>
      </c>
      <c r="C1352" s="33">
        <v>8502763</v>
      </c>
      <c r="D1352" s="30">
        <v>41538.777245370373</v>
      </c>
      <c r="E1352" s="33">
        <f>IF(выгрузка__22[[#This Row],[Дата активации]]&lt;&gt;"",MONTH(выгрузка__22[[#This Row],[Дата активации]]),0)</f>
        <v>9</v>
      </c>
      <c r="F1352" s="30">
        <v>41546.628946759258</v>
      </c>
      <c r="G1352" s="33">
        <v>79956</v>
      </c>
      <c r="H1352" s="33" t="s">
        <v>10</v>
      </c>
      <c r="I1352" s="39" t="s">
        <v>1927</v>
      </c>
      <c r="J1352" s="33" t="s">
        <v>1931</v>
      </c>
      <c r="K1352" s="33">
        <v>30</v>
      </c>
      <c r="L1352" s="33">
        <v>50</v>
      </c>
      <c r="M1352" s="33">
        <v>80</v>
      </c>
      <c r="N1352" s="33" t="s">
        <v>1864</v>
      </c>
      <c r="O1352" s="30">
        <v>41677</v>
      </c>
      <c r="P1352" s="39" t="s">
        <v>30</v>
      </c>
      <c r="Q13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2" s="39">
        <f>IF(выгрузка__22[[#This Row],[Дата регистрации]]="",0,1)</f>
        <v>1</v>
      </c>
      <c r="S1352" s="39">
        <f>IF(ISNA(VLOOKUP(выгрузка__22[[#This Row],[ЛС дилера]],'дилеры участники'!A:A,1,0)),0,1)</f>
        <v>1</v>
      </c>
      <c r="T13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2" s="39">
        <f>IF(T1352=1,IF(выгрузка__22[[#This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2" s="39" t="s">
        <v>1892</v>
      </c>
      <c r="X13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2" s="48">
        <f>IF(выгрузка__22[[#This Row],[Дата блокировки]]&lt;&gt;"",1,0)</f>
        <v>1</v>
      </c>
    </row>
    <row r="1353" spans="1:25" x14ac:dyDescent="0.25">
      <c r="A1353" s="30">
        <v>41554.633333333331</v>
      </c>
      <c r="B1353" s="46">
        <v>910485</v>
      </c>
      <c r="C1353" s="33">
        <v>8502763</v>
      </c>
      <c r="D1353" s="30">
        <v>41538.777245370373</v>
      </c>
      <c r="E1353" s="33">
        <f>IF(выгрузка__22[[#This Row],[Дата активации]]&lt;&gt;"",MONTH(выгрузка__22[[#This Row],[Дата активации]]),0)</f>
        <v>9</v>
      </c>
      <c r="F1353" s="30">
        <v>41546.628946759258</v>
      </c>
      <c r="G1353" s="33">
        <v>79956</v>
      </c>
      <c r="H1353" s="33" t="s">
        <v>10</v>
      </c>
      <c r="I1353" s="39" t="s">
        <v>1927</v>
      </c>
      <c r="J1353" s="33" t="s">
        <v>1931</v>
      </c>
      <c r="K1353" s="33">
        <v>30</v>
      </c>
      <c r="L1353" s="33">
        <v>50</v>
      </c>
      <c r="M1353" s="33">
        <v>80</v>
      </c>
      <c r="N1353" s="33" t="s">
        <v>1864</v>
      </c>
      <c r="O1353" s="30">
        <v>41677</v>
      </c>
      <c r="P1353" s="39" t="s">
        <v>30</v>
      </c>
      <c r="Q13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3" s="39">
        <f>IF(выгрузка__22[[#This Row],[Дата регистрации]]="",0,1)</f>
        <v>1</v>
      </c>
      <c r="S1353" s="39">
        <f>IF(ISNA(VLOOKUP(выгрузка__22[[#This Row],[ЛС дилера]],'дилеры участники'!A:A,1,0)),0,1)</f>
        <v>1</v>
      </c>
      <c r="T13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3" s="39">
        <f>IF(T1353=1,IF(выгрузка__22[[#This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3" s="39" t="s">
        <v>1892</v>
      </c>
      <c r="X13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3" s="48">
        <f>IF(выгрузка__22[[#This Row],[Дата блокировки]]&lt;&gt;"",1,0)</f>
        <v>1</v>
      </c>
    </row>
    <row r="1354" spans="1:25" x14ac:dyDescent="0.25">
      <c r="A1354" s="30">
        <v>41560.686516203707</v>
      </c>
      <c r="B1354" s="46">
        <v>916042</v>
      </c>
      <c r="C1354" s="33">
        <v>8502974</v>
      </c>
      <c r="D1354" s="30">
        <v>41551.728067129632</v>
      </c>
      <c r="E1354" s="33">
        <f>IF(выгрузка__22[[#This Row],[Дата активации]]&lt;&gt;"",MONTH(выгрузка__22[[#This Row],[Дата активации]]),0)</f>
        <v>10</v>
      </c>
      <c r="F1354" s="30"/>
      <c r="G1354" s="33">
        <v>64628</v>
      </c>
      <c r="H1354" s="33" t="s">
        <v>10</v>
      </c>
      <c r="I1354" s="39" t="s">
        <v>1927</v>
      </c>
      <c r="J1354" s="33" t="s">
        <v>1926</v>
      </c>
      <c r="K1354" s="33">
        <v>30</v>
      </c>
      <c r="L1354" s="33">
        <v>0</v>
      </c>
      <c r="M1354" s="33">
        <v>30</v>
      </c>
      <c r="N1354" s="33" t="s">
        <v>1864</v>
      </c>
      <c r="O1354" s="30">
        <v>41690</v>
      </c>
      <c r="P1354" s="39" t="s">
        <v>37</v>
      </c>
      <c r="Q13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4" s="39">
        <f>IF(выгрузка__22[[#This Row],[Дата регистрации]]="",0,1)</f>
        <v>0</v>
      </c>
      <c r="S1354" s="39">
        <f>IF(ISNA(VLOOKUP(выгрузка__22[[#This Row],[ЛС дилера]],'дилеры участники'!A:A,1,0)),0,1)</f>
        <v>0</v>
      </c>
      <c r="T13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4" s="39">
        <f>IF(T1354=1,IF(выгрузка__22[[#This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4" s="39" t="s">
        <v>1895</v>
      </c>
      <c r="X13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4" s="48">
        <f>IF(выгрузка__22[[#This Row],[Дата блокировки]]&lt;&gt;"",1,0)</f>
        <v>1</v>
      </c>
    </row>
    <row r="1355" spans="1:25" x14ac:dyDescent="0.25">
      <c r="A1355" s="30">
        <v>41551.830821759257</v>
      </c>
      <c r="B1355" s="46">
        <v>916636</v>
      </c>
      <c r="C1355" s="33">
        <v>8503335</v>
      </c>
      <c r="D1355" s="30">
        <v>41550.62641203704</v>
      </c>
      <c r="E1355" s="33">
        <f>IF(выгрузка__22[[#This Row],[Дата активации]]&lt;&gt;"",MONTH(выгрузка__22[[#This Row],[Дата активации]]),0)</f>
        <v>10</v>
      </c>
      <c r="F1355" s="30">
        <v>41552.355451388888</v>
      </c>
      <c r="G1355" s="33">
        <v>64616</v>
      </c>
      <c r="H1355" s="33" t="s">
        <v>10</v>
      </c>
      <c r="I1355" s="39" t="s">
        <v>1924</v>
      </c>
      <c r="J1355" s="33" t="s">
        <v>1930</v>
      </c>
      <c r="K1355" s="33">
        <v>30</v>
      </c>
      <c r="L1355" s="33">
        <v>700</v>
      </c>
      <c r="M1355" s="33">
        <v>730</v>
      </c>
      <c r="N1355" s="33" t="s">
        <v>1864</v>
      </c>
      <c r="O1355" s="30">
        <v>41689</v>
      </c>
      <c r="P1355" s="39" t="s">
        <v>40</v>
      </c>
      <c r="Q13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5" s="39">
        <f>IF(выгрузка__22[[#This Row],[Дата регистрации]]="",0,1)</f>
        <v>1</v>
      </c>
      <c r="S1355" s="39">
        <f>IF(ISNA(VLOOKUP(выгрузка__22[[#This Row],[ЛС дилера]],'дилеры участники'!A:A,1,0)),0,1)</f>
        <v>1</v>
      </c>
      <c r="T13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5" s="39">
        <f>IF(T1355=1,IF(выгрузка__22[[#This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355" s="39" t="s">
        <v>1893</v>
      </c>
      <c r="X13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5" s="48">
        <f>IF(выгрузка__22[[#This Row],[Дата блокировки]]&lt;&gt;"",1,0)</f>
        <v>1</v>
      </c>
    </row>
    <row r="1356" spans="1:25" x14ac:dyDescent="0.25">
      <c r="A1356" s="30">
        <v>41554.619421296295</v>
      </c>
      <c r="B1356" s="46">
        <v>910485</v>
      </c>
      <c r="C1356" s="33">
        <v>8502763</v>
      </c>
      <c r="D1356" s="30">
        <v>41538.607766203706</v>
      </c>
      <c r="E1356" s="33">
        <f>IF(выгрузка__22[[#This Row],[Дата активации]]&lt;&gt;"",MONTH(выгрузка__22[[#This Row],[Дата активации]]),0)</f>
        <v>9</v>
      </c>
      <c r="F1356" s="30">
        <v>41546.628935185188</v>
      </c>
      <c r="G1356" s="33">
        <v>79956</v>
      </c>
      <c r="H1356" s="33" t="s">
        <v>10</v>
      </c>
      <c r="I1356" s="39" t="s">
        <v>1927</v>
      </c>
      <c r="J1356" s="33" t="s">
        <v>1931</v>
      </c>
      <c r="K1356" s="33">
        <v>30</v>
      </c>
      <c r="L1356" s="33">
        <v>43</v>
      </c>
      <c r="M1356" s="33">
        <v>73</v>
      </c>
      <c r="N1356" s="33" t="s">
        <v>1864</v>
      </c>
      <c r="O1356" s="30">
        <v>41677</v>
      </c>
      <c r="P1356" s="39" t="s">
        <v>30</v>
      </c>
      <c r="Q13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6" s="39">
        <f>IF(выгрузка__22[[#This Row],[Дата регистрации]]="",0,1)</f>
        <v>1</v>
      </c>
      <c r="S1356" s="39">
        <f>IF(ISNA(VLOOKUP(выгрузка__22[[#This Row],[ЛС дилера]],'дилеры участники'!A:A,1,0)),0,1)</f>
        <v>1</v>
      </c>
      <c r="T13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6" s="39">
        <f>IF(T1356=1,IF(выгрузка__22[[#This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6" s="39" t="s">
        <v>1892</v>
      </c>
      <c r="X13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6" s="48">
        <f>IF(выгрузка__22[[#This Row],[Дата блокировки]]&lt;&gt;"",1,0)</f>
        <v>1</v>
      </c>
    </row>
    <row r="1357" spans="1:25" x14ac:dyDescent="0.25">
      <c r="A1357" s="30">
        <v>41554.6330787037</v>
      </c>
      <c r="B1357" s="46">
        <v>910485</v>
      </c>
      <c r="C1357" s="33">
        <v>8502763</v>
      </c>
      <c r="D1357" s="30">
        <v>41538.607766203706</v>
      </c>
      <c r="E1357" s="33">
        <f>IF(выгрузка__22[[#This Row],[Дата активации]]&lt;&gt;"",MONTH(выгрузка__22[[#This Row],[Дата активации]]),0)</f>
        <v>9</v>
      </c>
      <c r="F1357" s="30">
        <v>41546.628935185188</v>
      </c>
      <c r="G1357" s="33">
        <v>79956</v>
      </c>
      <c r="H1357" s="33" t="s">
        <v>10</v>
      </c>
      <c r="I1357" s="39" t="s">
        <v>1927</v>
      </c>
      <c r="J1357" s="33" t="s">
        <v>1931</v>
      </c>
      <c r="K1357" s="33">
        <v>30</v>
      </c>
      <c r="L1357" s="33">
        <v>43</v>
      </c>
      <c r="M1357" s="33">
        <v>73</v>
      </c>
      <c r="N1357" s="33" t="s">
        <v>1864</v>
      </c>
      <c r="O1357" s="30">
        <v>41677</v>
      </c>
      <c r="P1357" s="39" t="s">
        <v>30</v>
      </c>
      <c r="Q13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7" s="39">
        <f>IF(выгрузка__22[[#This Row],[Дата регистрации]]="",0,1)</f>
        <v>1</v>
      </c>
      <c r="S1357" s="39">
        <f>IF(ISNA(VLOOKUP(выгрузка__22[[#This Row],[ЛС дилера]],'дилеры участники'!A:A,1,0)),0,1)</f>
        <v>1</v>
      </c>
      <c r="T13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7" s="39">
        <f>IF(T1357=1,IF(выгрузка__22[[#This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7" s="39" t="s">
        <v>1892</v>
      </c>
      <c r="X13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7" s="48">
        <f>IF(выгрузка__22[[#This Row],[Дата блокировки]]&lt;&gt;"",1,0)</f>
        <v>1</v>
      </c>
    </row>
    <row r="1358" spans="1:25" x14ac:dyDescent="0.25">
      <c r="A1358" s="30">
        <v>41560.438148148147</v>
      </c>
      <c r="B1358" s="46">
        <v>910469</v>
      </c>
      <c r="C1358" s="33">
        <v>8563784</v>
      </c>
      <c r="D1358" s="30">
        <v>41556.882280092592</v>
      </c>
      <c r="E1358" s="33">
        <f>IF(выгрузка__22[[#This Row],[Дата активации]]&lt;&gt;"",MONTH(выгрузка__22[[#This Row],[Дата активации]]),0)</f>
        <v>10</v>
      </c>
      <c r="F1358" s="30"/>
      <c r="G1358" s="33">
        <v>73902</v>
      </c>
      <c r="H1358" s="33" t="s">
        <v>10</v>
      </c>
      <c r="I1358" s="39" t="s">
        <v>1924</v>
      </c>
      <c r="J1358" s="33" t="s">
        <v>1929</v>
      </c>
      <c r="K1358" s="33">
        <v>470</v>
      </c>
      <c r="L1358" s="33">
        <v>0</v>
      </c>
      <c r="M1358" s="33">
        <v>470</v>
      </c>
      <c r="N1358" s="33" t="s">
        <v>1864</v>
      </c>
      <c r="O1358" s="30">
        <v>41696</v>
      </c>
      <c r="P1358" s="39" t="s">
        <v>14</v>
      </c>
      <c r="Q13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58" s="39">
        <f>IF(выгрузка__22[[#This Row],[Дата регистрации]]="",0,1)</f>
        <v>0</v>
      </c>
      <c r="S1358" s="39">
        <f>IF(ISNA(VLOOKUP(выгрузка__22[[#This Row],[ЛС дилера]],'дилеры участники'!A:A,1,0)),0,1)</f>
        <v>0</v>
      </c>
      <c r="T13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8" s="39">
        <f>IF(T1358=1,IF(выгрузка__22[[#This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58" s="39" t="s">
        <v>1894</v>
      </c>
      <c r="X13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8" s="48">
        <f>IF(выгрузка__22[[#This Row],[Дата блокировки]]&lt;&gt;"",1,0)</f>
        <v>1</v>
      </c>
    </row>
    <row r="1359" spans="1:25" x14ac:dyDescent="0.25">
      <c r="A1359" s="30">
        <v>41593.510185185187</v>
      </c>
      <c r="B1359" s="46">
        <v>916513</v>
      </c>
      <c r="C1359" s="33">
        <v>1755455</v>
      </c>
      <c r="D1359" s="30">
        <v>41586.87703703704</v>
      </c>
      <c r="E1359" s="33">
        <f>IF(выгрузка__22[[#This Row],[Дата активации]]&lt;&gt;"",MONTH(выгрузка__22[[#This Row],[Дата активации]]),0)</f>
        <v>11</v>
      </c>
      <c r="F1359" s="30">
        <v>41591.84270833333</v>
      </c>
      <c r="G1359" s="33">
        <v>64626</v>
      </c>
      <c r="H1359" s="33" t="s">
        <v>10</v>
      </c>
      <c r="I1359" s="39" t="s">
        <v>1927</v>
      </c>
      <c r="J1359" s="33" t="s">
        <v>1930</v>
      </c>
      <c r="K1359" s="33">
        <v>30</v>
      </c>
      <c r="L1359" s="33">
        <v>0</v>
      </c>
      <c r="M1359" s="33">
        <v>30</v>
      </c>
      <c r="N1359" s="33" t="s">
        <v>1864</v>
      </c>
      <c r="O1359" s="30">
        <v>41726</v>
      </c>
      <c r="P1359" s="39" t="s">
        <v>40</v>
      </c>
      <c r="Q13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59" s="39">
        <f>IF(выгрузка__22[[#This Row],[Дата регистрации]]="",0,1)</f>
        <v>1</v>
      </c>
      <c r="S1359" s="39">
        <f>IF(ISNA(VLOOKUP(выгрузка__22[[#This Row],[ЛС дилера]],'дилеры участники'!A:A,1,0)),0,1)</f>
        <v>0</v>
      </c>
      <c r="T13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59" s="39">
        <f>IF(T1359=1,IF(выгрузка__22[[#This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59" s="39" t="s">
        <v>1893</v>
      </c>
      <c r="X13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59" s="48">
        <f>IF(выгрузка__22[[#This Row],[Дата блокировки]]&lt;&gt;"",1,0)</f>
        <v>1</v>
      </c>
    </row>
    <row r="1360" spans="1:25" x14ac:dyDescent="0.25">
      <c r="A1360" s="30">
        <v>41548.773888888885</v>
      </c>
      <c r="B1360" s="46">
        <v>915469</v>
      </c>
      <c r="C1360" s="33">
        <v>8554504</v>
      </c>
      <c r="D1360" s="30">
        <v>41534.598275462966</v>
      </c>
      <c r="E1360" s="33">
        <f>IF(выгрузка__22[[#This Row],[Дата активации]]&lt;&gt;"",MONTH(выгрузка__22[[#This Row],[Дата активации]]),0)</f>
        <v>9</v>
      </c>
      <c r="F1360" s="30">
        <v>41541.777719907404</v>
      </c>
      <c r="G1360" s="33">
        <v>64616</v>
      </c>
      <c r="H1360" s="33" t="s">
        <v>10</v>
      </c>
      <c r="I1360" s="39" t="s">
        <v>1927</v>
      </c>
      <c r="J1360" s="33" t="s">
        <v>1929</v>
      </c>
      <c r="K1360" s="33">
        <v>30</v>
      </c>
      <c r="L1360" s="33">
        <v>564.05999999999995</v>
      </c>
      <c r="M1360" s="33">
        <v>594.05999999999995</v>
      </c>
      <c r="N1360" s="33" t="s">
        <v>1864</v>
      </c>
      <c r="O1360" s="30">
        <v>41674</v>
      </c>
      <c r="P1360" s="39" t="s">
        <v>14</v>
      </c>
      <c r="Q13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0" s="39">
        <f>IF(выгрузка__22[[#This Row],[Дата регистрации]]="",0,1)</f>
        <v>1</v>
      </c>
      <c r="S1360" s="39">
        <f>IF(ISNA(VLOOKUP(выгрузка__22[[#This Row],[ЛС дилера]],'дилеры участники'!A:A,1,0)),0,1)</f>
        <v>1</v>
      </c>
      <c r="T13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0" s="39">
        <f>IF(T1360=1,IF(выгрузка__22[[#This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60" s="39" t="s">
        <v>1894</v>
      </c>
      <c r="X13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0" s="48">
        <f>IF(выгрузка__22[[#This Row],[Дата блокировки]]&lt;&gt;"",1,0)</f>
        <v>1</v>
      </c>
    </row>
    <row r="1361" spans="1:25" x14ac:dyDescent="0.25">
      <c r="A1361" s="30">
        <v>41561.928877314815</v>
      </c>
      <c r="B1361" s="46">
        <v>916504</v>
      </c>
      <c r="C1361" s="33">
        <v>8503632</v>
      </c>
      <c r="D1361" s="30">
        <v>41556.54078703704</v>
      </c>
      <c r="E1361" s="33">
        <f>IF(выгрузка__22[[#This Row],[Дата активации]]&lt;&gt;"",MONTH(выгрузка__22[[#This Row],[Дата активации]]),0)</f>
        <v>10</v>
      </c>
      <c r="F1361" s="30">
        <v>41560.850462962961</v>
      </c>
      <c r="G1361" s="33">
        <v>64626</v>
      </c>
      <c r="H1361" s="33" t="s">
        <v>10</v>
      </c>
      <c r="I1361" s="39" t="s">
        <v>1924</v>
      </c>
      <c r="J1361" s="33" t="s">
        <v>1925</v>
      </c>
      <c r="K1361" s="33">
        <v>20</v>
      </c>
      <c r="L1361" s="33">
        <v>0</v>
      </c>
      <c r="M1361" s="33">
        <v>20</v>
      </c>
      <c r="N1361" s="33" t="s">
        <v>1864</v>
      </c>
      <c r="O1361" s="30">
        <v>41696</v>
      </c>
      <c r="P1361" s="39" t="s">
        <v>19</v>
      </c>
      <c r="Q13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1" s="39">
        <f>IF(выгрузка__22[[#This Row],[Дата регистрации]]="",0,1)</f>
        <v>1</v>
      </c>
      <c r="S1361" s="39">
        <f>IF(ISNA(VLOOKUP(выгрузка__22[[#This Row],[ЛС дилера]],'дилеры участники'!A:A,1,0)),0,1)</f>
        <v>0</v>
      </c>
      <c r="T13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1" s="39">
        <f>IF(T1361=1,IF(выгрузка__22[[#This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61" s="39" t="s">
        <v>1891</v>
      </c>
      <c r="X13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1" s="48">
        <f>IF(выгрузка__22[[#This Row],[Дата блокировки]]&lt;&gt;"",1,0)</f>
        <v>1</v>
      </c>
    </row>
    <row r="1362" spans="1:25" x14ac:dyDescent="0.25">
      <c r="A1362" s="30">
        <v>41548.748391203706</v>
      </c>
      <c r="B1362" s="46">
        <v>916538</v>
      </c>
      <c r="C1362" s="33">
        <v>8514443</v>
      </c>
      <c r="D1362" s="30">
        <v>41540.488796296297</v>
      </c>
      <c r="E1362" s="33">
        <f>IF(выгрузка__22[[#This Row],[Дата активации]]&lt;&gt;"",MONTH(выгрузка__22[[#This Row],[Дата активации]]),0)</f>
        <v>9</v>
      </c>
      <c r="F1362" s="30"/>
      <c r="G1362" s="33">
        <v>64616</v>
      </c>
      <c r="H1362" s="33" t="s">
        <v>10</v>
      </c>
      <c r="I1362" s="39" t="s">
        <v>1927</v>
      </c>
      <c r="J1362" s="33" t="s">
        <v>1930</v>
      </c>
      <c r="K1362" s="33">
        <v>949</v>
      </c>
      <c r="L1362" s="33">
        <v>0</v>
      </c>
      <c r="M1362" s="33">
        <v>949</v>
      </c>
      <c r="N1362" s="33" t="s">
        <v>1864</v>
      </c>
      <c r="O1362" s="30">
        <v>41680</v>
      </c>
      <c r="P1362" s="39" t="s">
        <v>40</v>
      </c>
      <c r="Q13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2" s="39">
        <f>IF(выгрузка__22[[#This Row],[Дата регистрации]]="",0,1)</f>
        <v>0</v>
      </c>
      <c r="S1362" s="39">
        <f>IF(ISNA(VLOOKUP(выгрузка__22[[#This Row],[ЛС дилера]],'дилеры участники'!A:A,1,0)),0,1)</f>
        <v>1</v>
      </c>
      <c r="T13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2" s="39">
        <f>IF(T1362=1,IF(выгрузка__22[[#This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362" s="39" t="s">
        <v>1893</v>
      </c>
      <c r="X13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2" s="48">
        <f>IF(выгрузка__22[[#This Row],[Дата блокировки]]&lt;&gt;"",1,0)</f>
        <v>1</v>
      </c>
    </row>
    <row r="1363" spans="1:25" x14ac:dyDescent="0.25">
      <c r="A1363" s="30">
        <v>41548.770833333336</v>
      </c>
      <c r="B1363" s="46">
        <v>915469</v>
      </c>
      <c r="C1363" s="33">
        <v>8554438</v>
      </c>
      <c r="D1363" s="30">
        <v>41534.475289351853</v>
      </c>
      <c r="E1363" s="33">
        <f>IF(выгрузка__22[[#This Row],[Дата активации]]&lt;&gt;"",MONTH(выгрузка__22[[#This Row],[Дата активации]]),0)</f>
        <v>9</v>
      </c>
      <c r="F1363" s="30">
        <v>41547.099421296298</v>
      </c>
      <c r="G1363" s="33">
        <v>64616</v>
      </c>
      <c r="H1363" s="33" t="s">
        <v>10</v>
      </c>
      <c r="I1363" s="39" t="s">
        <v>1927</v>
      </c>
      <c r="J1363" s="33" t="s">
        <v>1929</v>
      </c>
      <c r="K1363" s="33">
        <v>30</v>
      </c>
      <c r="L1363" s="33">
        <v>692.55</v>
      </c>
      <c r="M1363" s="33">
        <v>722.55</v>
      </c>
      <c r="N1363" s="33" t="s">
        <v>1864</v>
      </c>
      <c r="O1363" s="30">
        <v>41674</v>
      </c>
      <c r="P1363" s="39" t="s">
        <v>14</v>
      </c>
      <c r="Q13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3" s="39">
        <f>IF(выгрузка__22[[#This Row],[Дата регистрации]]="",0,1)</f>
        <v>1</v>
      </c>
      <c r="S1363" s="39">
        <f>IF(ISNA(VLOOKUP(выгрузка__22[[#This Row],[ЛС дилера]],'дилеры участники'!A:A,1,0)),0,1)</f>
        <v>1</v>
      </c>
      <c r="T13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3" s="39">
        <f>IF(T1363=1,IF(выгрузка__22[[#This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63" s="39" t="s">
        <v>1894</v>
      </c>
      <c r="X13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3" s="48">
        <f>IF(выгрузка__22[[#This Row],[Дата блокировки]]&lt;&gt;"",1,0)</f>
        <v>1</v>
      </c>
    </row>
    <row r="1364" spans="1:25" x14ac:dyDescent="0.25">
      <c r="A1364" s="30">
        <v>41562.515416666669</v>
      </c>
      <c r="B1364" s="46">
        <v>916929</v>
      </c>
      <c r="C1364" s="33">
        <v>1755932</v>
      </c>
      <c r="D1364" s="30">
        <v>41551.471643518518</v>
      </c>
      <c r="E1364" s="33">
        <f>IF(выгрузка__22[[#This Row],[Дата активации]]&lt;&gt;"",MONTH(выгрузка__22[[#This Row],[Дата активации]]),0)</f>
        <v>10</v>
      </c>
      <c r="F1364" s="30">
        <v>41555.865300925929</v>
      </c>
      <c r="G1364" s="33">
        <v>64626</v>
      </c>
      <c r="H1364" s="33" t="s">
        <v>10</v>
      </c>
      <c r="I1364" s="39" t="s">
        <v>1927</v>
      </c>
      <c r="J1364" s="33" t="s">
        <v>1930</v>
      </c>
      <c r="K1364" s="33">
        <v>30</v>
      </c>
      <c r="L1364" s="33">
        <v>110</v>
      </c>
      <c r="M1364" s="33">
        <v>140</v>
      </c>
      <c r="N1364" s="33" t="s">
        <v>1864</v>
      </c>
      <c r="O1364" s="30">
        <v>41691</v>
      </c>
      <c r="P1364" s="39" t="s">
        <v>40</v>
      </c>
      <c r="Q13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64" s="39">
        <f>IF(выгрузка__22[[#This Row],[Дата регистрации]]="",0,1)</f>
        <v>1</v>
      </c>
      <c r="S1364" s="39">
        <f>IF(ISNA(VLOOKUP(выгрузка__22[[#This Row],[ЛС дилера]],'дилеры участники'!A:A,1,0)),0,1)</f>
        <v>0</v>
      </c>
      <c r="T13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4" s="39">
        <f>IF(T1364=1,IF(выгрузка__22[[#This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64" s="39" t="s">
        <v>1893</v>
      </c>
      <c r="X13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4" s="48">
        <f>IF(выгрузка__22[[#This Row],[Дата блокировки]]&lt;&gt;"",1,0)</f>
        <v>1</v>
      </c>
    </row>
    <row r="1365" spans="1:25" x14ac:dyDescent="0.25">
      <c r="A1365" s="30">
        <v>41593.51290509259</v>
      </c>
      <c r="B1365" s="46">
        <v>916929</v>
      </c>
      <c r="C1365" s="33">
        <v>1755683</v>
      </c>
      <c r="D1365" s="30">
        <v>41581.451585648145</v>
      </c>
      <c r="E1365" s="33">
        <f>IF(выгрузка__22[[#This Row],[Дата активации]]&lt;&gt;"",MONTH(выгрузка__22[[#This Row],[Дата активации]]),0)</f>
        <v>11</v>
      </c>
      <c r="F1365" s="30">
        <v>41587.228460648148</v>
      </c>
      <c r="G1365" s="33">
        <v>64626</v>
      </c>
      <c r="H1365" s="33" t="s">
        <v>10</v>
      </c>
      <c r="I1365" s="39" t="s">
        <v>1927</v>
      </c>
      <c r="J1365" s="33" t="s">
        <v>1930</v>
      </c>
      <c r="K1365" s="33">
        <v>30</v>
      </c>
      <c r="L1365" s="33">
        <v>0</v>
      </c>
      <c r="M1365" s="33">
        <v>30</v>
      </c>
      <c r="N1365" s="33" t="s">
        <v>1864</v>
      </c>
      <c r="O1365" s="30">
        <v>41721</v>
      </c>
      <c r="P1365" s="39" t="s">
        <v>40</v>
      </c>
      <c r="Q13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65" s="39">
        <f>IF(выгрузка__22[[#This Row],[Дата регистрации]]="",0,1)</f>
        <v>1</v>
      </c>
      <c r="S1365" s="39">
        <f>IF(ISNA(VLOOKUP(выгрузка__22[[#This Row],[ЛС дилера]],'дилеры участники'!A:A,1,0)),0,1)</f>
        <v>0</v>
      </c>
      <c r="T13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5" s="39">
        <f>IF(T1365=1,IF(выгрузка__22[[#This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65" s="39" t="s">
        <v>1893</v>
      </c>
      <c r="X13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5" s="48">
        <f>IF(выгрузка__22[[#This Row],[Дата блокировки]]&lt;&gt;"",1,0)</f>
        <v>1</v>
      </c>
    </row>
    <row r="1366" spans="1:25" x14ac:dyDescent="0.25">
      <c r="A1366" s="30">
        <v>41556.499467592592</v>
      </c>
      <c r="B1366" s="46">
        <v>915363</v>
      </c>
      <c r="C1366" s="33">
        <v>8520561</v>
      </c>
      <c r="D1366" s="30">
        <v>41510.703912037039</v>
      </c>
      <c r="E1366" s="33">
        <f>IF(выгрузка__22[[#This Row],[Дата активации]]&lt;&gt;"",MONTH(выгрузка__22[[#This Row],[Дата активации]]),0)</f>
        <v>8</v>
      </c>
      <c r="F1366" s="30">
        <v>41545.464548611111</v>
      </c>
      <c r="G1366" s="33">
        <v>64616</v>
      </c>
      <c r="H1366" s="33" t="s">
        <v>10</v>
      </c>
      <c r="I1366" s="39" t="s">
        <v>1927</v>
      </c>
      <c r="J1366" s="33" t="s">
        <v>1929</v>
      </c>
      <c r="K1366" s="33">
        <v>30</v>
      </c>
      <c r="L1366" s="33">
        <v>240</v>
      </c>
      <c r="M1366" s="33">
        <v>270</v>
      </c>
      <c r="N1366" s="33" t="s">
        <v>1864</v>
      </c>
      <c r="O1366" s="30">
        <v>41651</v>
      </c>
      <c r="P1366" s="39" t="s">
        <v>14</v>
      </c>
      <c r="Q13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6" s="39">
        <f>IF(выгрузка__22[[#This Row],[Дата регистрации]]="",0,1)</f>
        <v>1</v>
      </c>
      <c r="S1366" s="39">
        <f>IF(ISNA(VLOOKUP(выгрузка__22[[#This Row],[ЛС дилера]],'дилеры участники'!A:A,1,0)),0,1)</f>
        <v>1</v>
      </c>
      <c r="T13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6" s="39">
        <f>IF(T1366=1,IF(выгрузка__22[[#This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66" s="39" t="s">
        <v>1894</v>
      </c>
      <c r="X13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6" s="48">
        <f>IF(выгрузка__22[[#This Row],[Дата блокировки]]&lt;&gt;"",1,0)</f>
        <v>1</v>
      </c>
    </row>
    <row r="1367" spans="1:25" x14ac:dyDescent="0.25">
      <c r="A1367" s="30">
        <v>41548.713171296295</v>
      </c>
      <c r="B1367" s="46">
        <v>985503</v>
      </c>
      <c r="C1367" s="33">
        <v>8502976</v>
      </c>
      <c r="D1367" s="30">
        <v>41540.700810185182</v>
      </c>
      <c r="E1367" s="33">
        <f>IF(выгрузка__22[[#This Row],[Дата активации]]&lt;&gt;"",MONTH(выгрузка__22[[#This Row],[Дата активации]]),0)</f>
        <v>9</v>
      </c>
      <c r="F1367" s="30">
        <v>41555.896863425929</v>
      </c>
      <c r="G1367" s="33">
        <v>64628</v>
      </c>
      <c r="H1367" s="33" t="s">
        <v>10</v>
      </c>
      <c r="I1367" s="39" t="s">
        <v>1927</v>
      </c>
      <c r="J1367" s="33" t="s">
        <v>1926</v>
      </c>
      <c r="K1367" s="33">
        <v>30</v>
      </c>
      <c r="L1367" s="33">
        <v>0</v>
      </c>
      <c r="M1367" s="33">
        <v>30</v>
      </c>
      <c r="N1367" s="33" t="s">
        <v>1864</v>
      </c>
      <c r="O1367" s="30">
        <v>41681</v>
      </c>
      <c r="P1367" s="39" t="s">
        <v>37</v>
      </c>
      <c r="Q13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7" s="39">
        <f>IF(выгрузка__22[[#This Row],[Дата регистрации]]="",0,1)</f>
        <v>1</v>
      </c>
      <c r="S1367" s="39">
        <f>IF(ISNA(VLOOKUP(выгрузка__22[[#This Row],[ЛС дилера]],'дилеры участники'!A:A,1,0)),0,1)</f>
        <v>0</v>
      </c>
      <c r="T13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7" s="39">
        <f>IF(T1367=1,IF(выгрузка__22[[#This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67" s="39" t="s">
        <v>1895</v>
      </c>
      <c r="X13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7" s="48">
        <f>IF(выгрузка__22[[#This Row],[Дата блокировки]]&lt;&gt;"",1,0)</f>
        <v>1</v>
      </c>
    </row>
    <row r="1368" spans="1:25" x14ac:dyDescent="0.25">
      <c r="A1368" s="30">
        <v>41549.559525462966</v>
      </c>
      <c r="B1368" s="46">
        <v>916681</v>
      </c>
      <c r="C1368" s="33">
        <v>8550381</v>
      </c>
      <c r="D1368" s="30">
        <v>41544.63181712963</v>
      </c>
      <c r="E1368" s="33">
        <f>IF(выгрузка__22[[#This Row],[Дата активации]]&lt;&gt;"",MONTH(выгрузка__22[[#This Row],[Дата активации]]),0)</f>
        <v>9</v>
      </c>
      <c r="F1368" s="30">
        <v>41550.5937962963</v>
      </c>
      <c r="G1368" s="33">
        <v>64628</v>
      </c>
      <c r="H1368" s="33" t="s">
        <v>10</v>
      </c>
      <c r="I1368" s="39" t="s">
        <v>1924</v>
      </c>
      <c r="J1368" s="33" t="s">
        <v>1926</v>
      </c>
      <c r="K1368" s="33">
        <v>30</v>
      </c>
      <c r="L1368" s="33">
        <v>300</v>
      </c>
      <c r="M1368" s="33">
        <v>330</v>
      </c>
      <c r="N1368" s="33" t="s">
        <v>1864</v>
      </c>
      <c r="O1368" s="30">
        <v>41685</v>
      </c>
      <c r="P1368" s="39" t="s">
        <v>37</v>
      </c>
      <c r="Q13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8" s="39">
        <f>IF(выгрузка__22[[#This Row],[Дата регистрации]]="",0,1)</f>
        <v>1</v>
      </c>
      <c r="S1368" s="39">
        <f>IF(ISNA(VLOOKUP(выгрузка__22[[#This Row],[ЛС дилера]],'дилеры участники'!A:A,1,0)),0,1)</f>
        <v>0</v>
      </c>
      <c r="T13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8" s="39">
        <f>IF(T1368=1,IF(выгрузка__22[[#This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68" s="39" t="s">
        <v>1895</v>
      </c>
      <c r="X13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8" s="48">
        <f>IF(выгрузка__22[[#This Row],[Дата блокировки]]&lt;&gt;"",1,0)</f>
        <v>1</v>
      </c>
    </row>
    <row r="1369" spans="1:25" x14ac:dyDescent="0.25">
      <c r="A1369" s="30">
        <v>41561.866053240738</v>
      </c>
      <c r="B1369" s="46">
        <v>916767</v>
      </c>
      <c r="C1369" s="33">
        <v>8511338</v>
      </c>
      <c r="D1369" s="30">
        <v>41552.591354166667</v>
      </c>
      <c r="E1369" s="33">
        <f>IF(выгрузка__22[[#This Row],[Дата активации]]&lt;&gt;"",MONTH(выгрузка__22[[#This Row],[Дата активации]]),0)</f>
        <v>10</v>
      </c>
      <c r="F1369" s="30"/>
      <c r="G1369" s="33">
        <v>64626</v>
      </c>
      <c r="H1369" s="33" t="s">
        <v>10</v>
      </c>
      <c r="I1369" s="39" t="s">
        <v>1927</v>
      </c>
      <c r="J1369" s="33" t="s">
        <v>1925</v>
      </c>
      <c r="K1369" s="33">
        <v>30</v>
      </c>
      <c r="L1369" s="33">
        <v>128</v>
      </c>
      <c r="M1369" s="33">
        <v>158</v>
      </c>
      <c r="N1369" s="33" t="s">
        <v>1864</v>
      </c>
      <c r="O1369" s="30">
        <v>41693</v>
      </c>
      <c r="P1369" s="39" t="s">
        <v>19</v>
      </c>
      <c r="Q13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69" s="39">
        <f>IF(выгрузка__22[[#This Row],[Дата регистрации]]="",0,1)</f>
        <v>0</v>
      </c>
      <c r="S1369" s="39">
        <f>IF(ISNA(VLOOKUP(выгрузка__22[[#This Row],[ЛС дилера]],'дилеры участники'!A:A,1,0)),0,1)</f>
        <v>0</v>
      </c>
      <c r="T13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69" s="39">
        <f>IF(T1369=1,IF(выгрузка__22[[#This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69" s="39" t="s">
        <v>1891</v>
      </c>
      <c r="X13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69" s="48">
        <f>IF(выгрузка__22[[#This Row],[Дата блокировки]]&lt;&gt;"",1,0)</f>
        <v>1</v>
      </c>
    </row>
    <row r="1370" spans="1:25" x14ac:dyDescent="0.25">
      <c r="A1370" s="30">
        <v>41556.633032407408</v>
      </c>
      <c r="B1370" s="46">
        <v>910489</v>
      </c>
      <c r="C1370" s="33">
        <v>1972640</v>
      </c>
      <c r="D1370" s="30">
        <v>41553.461122685185</v>
      </c>
      <c r="E1370" s="33">
        <f>IF(выгрузка__22[[#This Row],[Дата активации]]&lt;&gt;"",MONTH(выгрузка__22[[#This Row],[Дата активации]]),0)</f>
        <v>10</v>
      </c>
      <c r="F1370" s="30"/>
      <c r="G1370" s="33">
        <v>64628</v>
      </c>
      <c r="H1370" s="33" t="s">
        <v>10</v>
      </c>
      <c r="I1370" s="39" t="s">
        <v>1924</v>
      </c>
      <c r="J1370" s="33" t="s">
        <v>1929</v>
      </c>
      <c r="K1370" s="33">
        <v>30</v>
      </c>
      <c r="L1370" s="33">
        <v>485</v>
      </c>
      <c r="M1370" s="33">
        <v>515</v>
      </c>
      <c r="N1370" s="33" t="s">
        <v>1864</v>
      </c>
      <c r="O1370" s="30">
        <v>41694</v>
      </c>
      <c r="P1370" s="39" t="s">
        <v>14</v>
      </c>
      <c r="Q13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0" s="39">
        <f>IF(выгрузка__22[[#This Row],[Дата регистрации]]="",0,1)</f>
        <v>0</v>
      </c>
      <c r="S1370" s="39">
        <f>IF(ISNA(VLOOKUP(выгрузка__22[[#This Row],[ЛС дилера]],'дилеры участники'!A:A,1,0)),0,1)</f>
        <v>0</v>
      </c>
      <c r="T13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0" s="39">
        <f>IF(T1370=1,IF(выгрузка__22[[#This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70" s="39" t="s">
        <v>1894</v>
      </c>
      <c r="X13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0" s="48">
        <f>IF(выгрузка__22[[#This Row],[Дата блокировки]]&lt;&gt;"",1,0)</f>
        <v>1</v>
      </c>
    </row>
    <row r="1371" spans="1:25" x14ac:dyDescent="0.25">
      <c r="A1371" s="30">
        <v>41552.72446759259</v>
      </c>
      <c r="B1371" s="46">
        <v>985478</v>
      </c>
      <c r="C1371" s="33">
        <v>1972640</v>
      </c>
      <c r="D1371" s="30">
        <v>41553.461122685185</v>
      </c>
      <c r="E1371" s="33">
        <f>IF(выгрузка__22[[#This Row],[Дата активации]]&lt;&gt;"",MONTH(выгрузка__22[[#This Row],[Дата активации]]),0)</f>
        <v>10</v>
      </c>
      <c r="F1371" s="30"/>
      <c r="G1371" s="33">
        <v>64628</v>
      </c>
      <c r="H1371" s="33" t="s">
        <v>10</v>
      </c>
      <c r="I1371" s="39" t="s">
        <v>1924</v>
      </c>
      <c r="J1371" s="33" t="s">
        <v>1929</v>
      </c>
      <c r="K1371" s="33">
        <v>30</v>
      </c>
      <c r="L1371" s="33">
        <v>485</v>
      </c>
      <c r="M1371" s="33">
        <v>515</v>
      </c>
      <c r="N1371" s="33" t="s">
        <v>1864</v>
      </c>
      <c r="O1371" s="30">
        <v>41694</v>
      </c>
      <c r="P1371" s="39" t="s">
        <v>14</v>
      </c>
      <c r="Q13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1" s="39">
        <f>IF(выгрузка__22[[#This Row],[Дата регистрации]]="",0,1)</f>
        <v>0</v>
      </c>
      <c r="S1371" s="39">
        <f>IF(ISNA(VLOOKUP(выгрузка__22[[#This Row],[ЛС дилера]],'дилеры участники'!A:A,1,0)),0,1)</f>
        <v>0</v>
      </c>
      <c r="T13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1" s="39">
        <f>IF(T1371=1,IF(выгрузка__22[[#This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71" s="39" t="s">
        <v>1894</v>
      </c>
      <c r="X13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1" s="48">
        <f>IF(выгрузка__22[[#This Row],[Дата блокировки]]&lt;&gt;"",1,0)</f>
        <v>1</v>
      </c>
    </row>
    <row r="1372" spans="1:25" x14ac:dyDescent="0.25">
      <c r="A1372" s="30">
        <v>41549.959502314814</v>
      </c>
      <c r="B1372" s="46">
        <v>985451</v>
      </c>
      <c r="C1372" s="33">
        <v>8566124</v>
      </c>
      <c r="D1372" s="30">
        <v>41544.420277777775</v>
      </c>
      <c r="E1372" s="33">
        <f>IF(выгрузка__22[[#This Row],[Дата активации]]&lt;&gt;"",MONTH(выгрузка__22[[#This Row],[Дата активации]]),0)</f>
        <v>9</v>
      </c>
      <c r="F1372" s="30">
        <v>41552.90483796296</v>
      </c>
      <c r="G1372" s="33">
        <v>64616</v>
      </c>
      <c r="H1372" s="33" t="s">
        <v>10</v>
      </c>
      <c r="I1372" s="39" t="s">
        <v>1924</v>
      </c>
      <c r="J1372" s="33" t="s">
        <v>1925</v>
      </c>
      <c r="K1372" s="33">
        <v>30</v>
      </c>
      <c r="L1372" s="33">
        <v>380.04</v>
      </c>
      <c r="M1372" s="33">
        <v>410.04</v>
      </c>
      <c r="N1372" s="33" t="s">
        <v>1864</v>
      </c>
      <c r="O1372" s="30">
        <v>41685</v>
      </c>
      <c r="P1372" s="39" t="s">
        <v>19</v>
      </c>
      <c r="Q13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2" s="39">
        <f>IF(выгрузка__22[[#This Row],[Дата регистрации]]="",0,1)</f>
        <v>1</v>
      </c>
      <c r="S1372" s="39">
        <f>IF(ISNA(VLOOKUP(выгрузка__22[[#This Row],[ЛС дилера]],'дилеры участники'!A:A,1,0)),0,1)</f>
        <v>1</v>
      </c>
      <c r="T13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2" s="39">
        <f>IF(T1372=1,IF(выгрузка__22[[#This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72" s="39" t="s">
        <v>1891</v>
      </c>
      <c r="X13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2" s="48">
        <f>IF(выгрузка__22[[#This Row],[Дата блокировки]]&lt;&gt;"",1,0)</f>
        <v>1</v>
      </c>
    </row>
    <row r="1373" spans="1:25" x14ac:dyDescent="0.25">
      <c r="A1373" s="30">
        <v>41555.87537037037</v>
      </c>
      <c r="B1373" s="46">
        <v>910489</v>
      </c>
      <c r="C1373" s="33">
        <v>1978669</v>
      </c>
      <c r="D1373" s="30">
        <v>41553.701319444444</v>
      </c>
      <c r="E1373" s="33">
        <f>IF(выгрузка__22[[#This Row],[Дата активации]]&lt;&gt;"",MONTH(выгрузка__22[[#This Row],[Дата активации]]),0)</f>
        <v>10</v>
      </c>
      <c r="F1373" s="30"/>
      <c r="G1373" s="33">
        <v>64628</v>
      </c>
      <c r="H1373" s="33" t="s">
        <v>10</v>
      </c>
      <c r="I1373" s="39" t="s">
        <v>1924</v>
      </c>
      <c r="J1373" s="33" t="s">
        <v>1925</v>
      </c>
      <c r="K1373" s="33">
        <v>30</v>
      </c>
      <c r="L1373" s="33">
        <v>500</v>
      </c>
      <c r="M1373" s="33">
        <v>530</v>
      </c>
      <c r="N1373" s="33" t="s">
        <v>1864</v>
      </c>
      <c r="O1373" s="30">
        <v>41695</v>
      </c>
      <c r="P1373" s="39" t="s">
        <v>19</v>
      </c>
      <c r="Q13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3" s="39">
        <f>IF(выгрузка__22[[#This Row],[Дата регистрации]]="",0,1)</f>
        <v>0</v>
      </c>
      <c r="S1373" s="39">
        <f>IF(ISNA(VLOOKUP(выгрузка__22[[#This Row],[ЛС дилера]],'дилеры участники'!A:A,1,0)),0,1)</f>
        <v>0</v>
      </c>
      <c r="T13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3" s="39">
        <f>IF(T1373=1,IF(выгрузка__22[[#This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73" s="39" t="s">
        <v>1891</v>
      </c>
      <c r="X13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3" s="48">
        <f>IF(выгрузка__22[[#This Row],[Дата блокировки]]&lt;&gt;"",1,0)</f>
        <v>1</v>
      </c>
    </row>
    <row r="1374" spans="1:25" x14ac:dyDescent="0.25">
      <c r="A1374" s="30">
        <v>41561.955046296294</v>
      </c>
      <c r="B1374" s="46">
        <v>985504</v>
      </c>
      <c r="C1374" s="33">
        <v>8503660</v>
      </c>
      <c r="D1374" s="30">
        <v>41552.652592592596</v>
      </c>
      <c r="E1374" s="33">
        <f>IF(выгрузка__22[[#This Row],[Дата активации]]&lt;&gt;"",MONTH(выгрузка__22[[#This Row],[Дата активации]]),0)</f>
        <v>10</v>
      </c>
      <c r="F1374" s="30">
        <v>41555.899178240739</v>
      </c>
      <c r="G1374" s="33">
        <v>64626</v>
      </c>
      <c r="H1374" s="33" t="s">
        <v>10</v>
      </c>
      <c r="I1374" s="39" t="s">
        <v>1927</v>
      </c>
      <c r="J1374" s="33" t="s">
        <v>1925</v>
      </c>
      <c r="K1374" s="33">
        <v>20</v>
      </c>
      <c r="L1374" s="33">
        <v>0</v>
      </c>
      <c r="M1374" s="33">
        <v>20</v>
      </c>
      <c r="N1374" s="33" t="s">
        <v>1864</v>
      </c>
      <c r="O1374" s="30">
        <v>41694</v>
      </c>
      <c r="P1374" s="39" t="s">
        <v>19</v>
      </c>
      <c r="Q13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4" s="39">
        <f>IF(выгрузка__22[[#This Row],[Дата регистрации]]="",0,1)</f>
        <v>1</v>
      </c>
      <c r="S1374" s="39">
        <f>IF(ISNA(VLOOKUP(выгрузка__22[[#This Row],[ЛС дилера]],'дилеры участники'!A:A,1,0)),0,1)</f>
        <v>0</v>
      </c>
      <c r="T13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4" s="39">
        <f>IF(T1374=1,IF(выгрузка__22[[#This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74" s="39" t="s">
        <v>1891</v>
      </c>
      <c r="X13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4" s="48">
        <f>IF(выгрузка__22[[#This Row],[Дата блокировки]]&lt;&gt;"",1,0)</f>
        <v>1</v>
      </c>
    </row>
    <row r="1375" spans="1:25" x14ac:dyDescent="0.25">
      <c r="A1375" s="30">
        <v>41561.955254629633</v>
      </c>
      <c r="B1375" s="46">
        <v>985504</v>
      </c>
      <c r="C1375" s="33">
        <v>8503660</v>
      </c>
      <c r="D1375" s="30">
        <v>41552.638090277775</v>
      </c>
      <c r="E1375" s="33">
        <f>IF(выгрузка__22[[#This Row],[Дата активации]]&lt;&gt;"",MONTH(выгрузка__22[[#This Row],[Дата активации]]),0)</f>
        <v>10</v>
      </c>
      <c r="F1375" s="30">
        <v>41555.89912037037</v>
      </c>
      <c r="G1375" s="33">
        <v>64626</v>
      </c>
      <c r="H1375" s="33" t="s">
        <v>10</v>
      </c>
      <c r="I1375" s="39" t="s">
        <v>1927</v>
      </c>
      <c r="J1375" s="33" t="s">
        <v>1925</v>
      </c>
      <c r="K1375" s="33">
        <v>20</v>
      </c>
      <c r="L1375" s="33">
        <v>0</v>
      </c>
      <c r="M1375" s="33">
        <v>20</v>
      </c>
      <c r="N1375" s="33" t="s">
        <v>1864</v>
      </c>
      <c r="O1375" s="30">
        <v>41694</v>
      </c>
      <c r="P1375" s="39" t="s">
        <v>19</v>
      </c>
      <c r="Q13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5" s="39">
        <f>IF(выгрузка__22[[#This Row],[Дата регистрации]]="",0,1)</f>
        <v>1</v>
      </c>
      <c r="S1375" s="39">
        <f>IF(ISNA(VLOOKUP(выгрузка__22[[#This Row],[ЛС дилера]],'дилеры участники'!A:A,1,0)),0,1)</f>
        <v>0</v>
      </c>
      <c r="T13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5" s="39">
        <f>IF(T1375=1,IF(выгрузка__22[[#This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75" s="39" t="s">
        <v>1891</v>
      </c>
      <c r="X13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5" s="48">
        <f>IF(выгрузка__22[[#This Row],[Дата блокировки]]&lt;&gt;"",1,0)</f>
        <v>1</v>
      </c>
    </row>
    <row r="1376" spans="1:25" x14ac:dyDescent="0.25">
      <c r="A1376" s="30">
        <v>41561.955150462964</v>
      </c>
      <c r="B1376" s="46">
        <v>985504</v>
      </c>
      <c r="C1376" s="33">
        <v>8503660</v>
      </c>
      <c r="D1376" s="30">
        <v>41552.627303240741</v>
      </c>
      <c r="E1376" s="33">
        <f>IF(выгрузка__22[[#This Row],[Дата активации]]&lt;&gt;"",MONTH(выгрузка__22[[#This Row],[Дата активации]]),0)</f>
        <v>10</v>
      </c>
      <c r="F1376" s="30">
        <v>41555.899039351854</v>
      </c>
      <c r="G1376" s="33">
        <v>64626</v>
      </c>
      <c r="H1376" s="33" t="s">
        <v>10</v>
      </c>
      <c r="I1376" s="39" t="s">
        <v>1927</v>
      </c>
      <c r="J1376" s="33" t="s">
        <v>1925</v>
      </c>
      <c r="K1376" s="33">
        <v>20</v>
      </c>
      <c r="L1376" s="33">
        <v>0</v>
      </c>
      <c r="M1376" s="33">
        <v>20</v>
      </c>
      <c r="N1376" s="33" t="s">
        <v>1864</v>
      </c>
      <c r="O1376" s="30">
        <v>41694</v>
      </c>
      <c r="P1376" s="39" t="s">
        <v>19</v>
      </c>
      <c r="Q13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6" s="39">
        <f>IF(выгрузка__22[[#This Row],[Дата регистрации]]="",0,1)</f>
        <v>1</v>
      </c>
      <c r="S1376" s="39">
        <f>IF(ISNA(VLOOKUP(выгрузка__22[[#This Row],[ЛС дилера]],'дилеры участники'!A:A,1,0)),0,1)</f>
        <v>0</v>
      </c>
      <c r="T13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6" s="39">
        <f>IF(T1376=1,IF(выгрузка__22[[#This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76" s="39" t="s">
        <v>1891</v>
      </c>
      <c r="X13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6" s="48">
        <f>IF(выгрузка__22[[#This Row],[Дата блокировки]]&lt;&gt;"",1,0)</f>
        <v>1</v>
      </c>
    </row>
    <row r="1377" spans="1:25" x14ac:dyDescent="0.25">
      <c r="A1377" s="30">
        <v>41552.844907407409</v>
      </c>
      <c r="B1377" s="46">
        <v>915319</v>
      </c>
      <c r="C1377" s="33">
        <v>8566014</v>
      </c>
      <c r="D1377" s="30">
        <v>41559.573333333334</v>
      </c>
      <c r="E1377" s="33">
        <f>IF(выгрузка__22[[#This Row],[Дата активации]]&lt;&gt;"",MONTH(выгрузка__22[[#This Row],[Дата активации]]),0)</f>
        <v>10</v>
      </c>
      <c r="F1377" s="30">
        <v>41561.897118055553</v>
      </c>
      <c r="G1377" s="33">
        <v>64616</v>
      </c>
      <c r="H1377" s="33" t="s">
        <v>10</v>
      </c>
      <c r="I1377" s="39" t="s">
        <v>1927</v>
      </c>
      <c r="J1377" s="33" t="s">
        <v>1925</v>
      </c>
      <c r="K1377" s="33">
        <v>30</v>
      </c>
      <c r="L1377" s="33">
        <v>332.5</v>
      </c>
      <c r="M1377" s="33">
        <v>362.5</v>
      </c>
      <c r="N1377" s="33" t="s">
        <v>1864</v>
      </c>
      <c r="O1377" s="30">
        <v>41701</v>
      </c>
      <c r="P1377" s="39" t="s">
        <v>19</v>
      </c>
      <c r="Q13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7" s="39">
        <f>IF(выгрузка__22[[#This Row],[Дата регистрации]]="",0,1)</f>
        <v>1</v>
      </c>
      <c r="S1377" s="39">
        <f>IF(ISNA(VLOOKUP(выгрузка__22[[#This Row],[ЛС дилера]],'дилеры участники'!A:A,1,0)),0,1)</f>
        <v>1</v>
      </c>
      <c r="T13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7" s="39">
        <f>IF(T1377=1,IF(выгрузка__22[[#This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77" s="39" t="s">
        <v>1891</v>
      </c>
      <c r="X13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7" s="48">
        <f>IF(выгрузка__22[[#This Row],[Дата блокировки]]&lt;&gt;"",1,0)</f>
        <v>1</v>
      </c>
    </row>
    <row r="1378" spans="1:25" x14ac:dyDescent="0.25">
      <c r="A1378" s="30">
        <v>41552.60832175926</v>
      </c>
      <c r="B1378" s="46">
        <v>915319</v>
      </c>
      <c r="C1378" s="33">
        <v>8566014</v>
      </c>
      <c r="D1378" s="30">
        <v>41559.573333333334</v>
      </c>
      <c r="E1378" s="33">
        <f>IF(выгрузка__22[[#This Row],[Дата активации]]&lt;&gt;"",MONTH(выгрузка__22[[#This Row],[Дата активации]]),0)</f>
        <v>10</v>
      </c>
      <c r="F1378" s="30">
        <v>41561.897118055553</v>
      </c>
      <c r="G1378" s="33">
        <v>64616</v>
      </c>
      <c r="H1378" s="33" t="s">
        <v>10</v>
      </c>
      <c r="I1378" s="39" t="s">
        <v>1927</v>
      </c>
      <c r="J1378" s="33" t="s">
        <v>1925</v>
      </c>
      <c r="K1378" s="33">
        <v>30</v>
      </c>
      <c r="L1378" s="33">
        <v>332.5</v>
      </c>
      <c r="M1378" s="33">
        <v>362.5</v>
      </c>
      <c r="N1378" s="33" t="s">
        <v>1864</v>
      </c>
      <c r="O1378" s="30">
        <v>41701</v>
      </c>
      <c r="P1378" s="39" t="s">
        <v>19</v>
      </c>
      <c r="Q13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8" s="39">
        <f>IF(выгрузка__22[[#This Row],[Дата регистрации]]="",0,1)</f>
        <v>1</v>
      </c>
      <c r="S1378" s="39">
        <f>IF(ISNA(VLOOKUP(выгрузка__22[[#This Row],[ЛС дилера]],'дилеры участники'!A:A,1,0)),0,1)</f>
        <v>1</v>
      </c>
      <c r="T13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8" s="39">
        <f>IF(T1378=1,IF(выгрузка__22[[#This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378" s="39" t="s">
        <v>1891</v>
      </c>
      <c r="X13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8" s="48">
        <f>IF(выгрузка__22[[#This Row],[Дата блокировки]]&lt;&gt;"",1,0)</f>
        <v>1</v>
      </c>
    </row>
    <row r="1379" spans="1:25" x14ac:dyDescent="0.25">
      <c r="A1379" s="30">
        <v>41559.706180555557</v>
      </c>
      <c r="B1379" s="46">
        <v>910476</v>
      </c>
      <c r="C1379" s="33">
        <v>8502985</v>
      </c>
      <c r="D1379" s="30">
        <v>41550.438275462962</v>
      </c>
      <c r="E1379" s="33">
        <f>IF(выгрузка__22[[#This Row],[Дата активации]]&lt;&gt;"",MONTH(выгрузка__22[[#This Row],[Дата активации]]),0)</f>
        <v>10</v>
      </c>
      <c r="F1379" s="30"/>
      <c r="G1379" s="33">
        <v>64628</v>
      </c>
      <c r="H1379" s="33" t="s">
        <v>10</v>
      </c>
      <c r="I1379" s="39" t="s">
        <v>1927</v>
      </c>
      <c r="J1379" s="33" t="s">
        <v>1926</v>
      </c>
      <c r="K1379" s="33">
        <v>30</v>
      </c>
      <c r="L1379" s="33">
        <v>0</v>
      </c>
      <c r="M1379" s="33">
        <v>30</v>
      </c>
      <c r="N1379" s="33" t="s">
        <v>1864</v>
      </c>
      <c r="O1379" s="30">
        <v>41692</v>
      </c>
      <c r="P1379" s="39" t="s">
        <v>37</v>
      </c>
      <c r="Q13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79" s="39">
        <f>IF(выгрузка__22[[#This Row],[Дата регистрации]]="",0,1)</f>
        <v>0</v>
      </c>
      <c r="S1379" s="39">
        <f>IF(ISNA(VLOOKUP(выгрузка__22[[#This Row],[ЛС дилера]],'дилеры участники'!A:A,1,0)),0,1)</f>
        <v>0</v>
      </c>
      <c r="T13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79" s="39">
        <f>IF(T1379=1,IF(выгрузка__22[[#This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79" s="39" t="s">
        <v>1895</v>
      </c>
      <c r="X13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79" s="48">
        <f>IF(выгрузка__22[[#This Row],[Дата блокировки]]&lt;&gt;"",1,0)</f>
        <v>1</v>
      </c>
    </row>
    <row r="1380" spans="1:25" x14ac:dyDescent="0.25">
      <c r="A1380" s="30">
        <v>41562.57298611111</v>
      </c>
      <c r="B1380" s="46">
        <v>916513</v>
      </c>
      <c r="C1380" s="33">
        <v>8550144</v>
      </c>
      <c r="D1380" s="30">
        <v>41553.046840277777</v>
      </c>
      <c r="E1380" s="33">
        <f>IF(выгрузка__22[[#This Row],[Дата активации]]&lt;&gt;"",MONTH(выгрузка__22[[#This Row],[Дата активации]]),0)</f>
        <v>10</v>
      </c>
      <c r="F1380" s="30">
        <v>41552.496863425928</v>
      </c>
      <c r="G1380" s="33">
        <v>64626</v>
      </c>
      <c r="H1380" s="33" t="s">
        <v>10</v>
      </c>
      <c r="I1380" s="39" t="s">
        <v>1927</v>
      </c>
      <c r="J1380" s="33" t="s">
        <v>1931</v>
      </c>
      <c r="K1380" s="33">
        <v>50</v>
      </c>
      <c r="L1380" s="33">
        <v>0</v>
      </c>
      <c r="M1380" s="33">
        <v>50</v>
      </c>
      <c r="N1380" s="33" t="s">
        <v>1864</v>
      </c>
      <c r="O1380" s="30">
        <v>41695</v>
      </c>
      <c r="P1380" s="39" t="s">
        <v>30</v>
      </c>
      <c r="Q13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80" s="39">
        <f>IF(выгрузка__22[[#This Row],[Дата регистрации]]="",0,1)</f>
        <v>1</v>
      </c>
      <c r="S1380" s="39">
        <f>IF(ISNA(VLOOKUP(выгрузка__22[[#This Row],[ЛС дилера]],'дилеры участники'!A:A,1,0)),0,1)</f>
        <v>0</v>
      </c>
      <c r="T13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0" s="39">
        <f>IF(T1380=1,IF(выгрузка__22[[#This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0" s="39" t="s">
        <v>1892</v>
      </c>
      <c r="X13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0" s="48">
        <f>IF(выгрузка__22[[#This Row],[Дата блокировки]]&lt;&gt;"",1,0)</f>
        <v>1</v>
      </c>
    </row>
    <row r="1381" spans="1:25" x14ac:dyDescent="0.25">
      <c r="A1381" s="30">
        <v>41548.770358796297</v>
      </c>
      <c r="B1381" s="46">
        <v>915469</v>
      </c>
      <c r="C1381" s="33">
        <v>8554416</v>
      </c>
      <c r="D1381" s="30">
        <v>41532.977060185185</v>
      </c>
      <c r="E1381" s="33">
        <f>IF(выгрузка__22[[#This Row],[Дата активации]]&lt;&gt;"",MONTH(выгрузка__22[[#This Row],[Дата активации]]),0)</f>
        <v>9</v>
      </c>
      <c r="F1381" s="30">
        <v>41538.771377314813</v>
      </c>
      <c r="G1381" s="33">
        <v>64616</v>
      </c>
      <c r="H1381" s="33" t="s">
        <v>10</v>
      </c>
      <c r="I1381" s="39" t="s">
        <v>1927</v>
      </c>
      <c r="J1381" s="33" t="s">
        <v>1929</v>
      </c>
      <c r="K1381" s="33">
        <v>30</v>
      </c>
      <c r="L1381" s="33">
        <v>470</v>
      </c>
      <c r="M1381" s="33">
        <v>500</v>
      </c>
      <c r="N1381" s="33" t="s">
        <v>1864</v>
      </c>
      <c r="O1381" s="30">
        <v>41675</v>
      </c>
      <c r="P1381" s="39" t="s">
        <v>14</v>
      </c>
      <c r="Q13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1" s="39">
        <f>IF(выгрузка__22[[#This Row],[Дата регистрации]]="",0,1)</f>
        <v>1</v>
      </c>
      <c r="S1381" s="39">
        <f>IF(ISNA(VLOOKUP(выгрузка__22[[#This Row],[ЛС дилера]],'дилеры участники'!A:A,1,0)),0,1)</f>
        <v>1</v>
      </c>
      <c r="T13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1" s="39">
        <f>IF(T1381=1,IF(выгрузка__22[[#This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81" s="39" t="s">
        <v>1894</v>
      </c>
      <c r="X13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1" s="48">
        <f>IF(выгрузка__22[[#This Row],[Дата блокировки]]&lt;&gt;"",1,0)</f>
        <v>1</v>
      </c>
    </row>
    <row r="1382" spans="1:25" x14ac:dyDescent="0.25">
      <c r="A1382" s="30">
        <v>41550.896724537037</v>
      </c>
      <c r="B1382" s="46">
        <v>985451</v>
      </c>
      <c r="C1382" s="33">
        <v>8554332</v>
      </c>
      <c r="D1382" s="30">
        <v>41545.810486111113</v>
      </c>
      <c r="E1382" s="33">
        <f>IF(выгрузка__22[[#This Row],[Дата активации]]&lt;&gt;"",MONTH(выгрузка__22[[#This Row],[Дата активации]]),0)</f>
        <v>9</v>
      </c>
      <c r="F1382" s="30">
        <v>41556.062384259261</v>
      </c>
      <c r="G1382" s="33">
        <v>64616</v>
      </c>
      <c r="H1382" s="33" t="s">
        <v>10</v>
      </c>
      <c r="I1382" s="39" t="s">
        <v>1924</v>
      </c>
      <c r="J1382" s="33" t="s">
        <v>1929</v>
      </c>
      <c r="K1382" s="33">
        <v>30</v>
      </c>
      <c r="L1382" s="33">
        <v>450</v>
      </c>
      <c r="M1382" s="33">
        <v>480</v>
      </c>
      <c r="N1382" s="33" t="s">
        <v>1864</v>
      </c>
      <c r="O1382" s="30">
        <v>41688</v>
      </c>
      <c r="P1382" s="39" t="s">
        <v>14</v>
      </c>
      <c r="Q13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2" s="39">
        <f>IF(выгрузка__22[[#This Row],[Дата регистрации]]="",0,1)</f>
        <v>1</v>
      </c>
      <c r="S1382" s="39">
        <f>IF(ISNA(VLOOKUP(выгрузка__22[[#This Row],[ЛС дилера]],'дилеры участники'!A:A,1,0)),0,1)</f>
        <v>1</v>
      </c>
      <c r="T13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2" s="39">
        <f>IF(T1382=1,IF(выгрузка__22[[#This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382" s="39" t="s">
        <v>1894</v>
      </c>
      <c r="X13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2" s="48">
        <f>IF(выгрузка__22[[#This Row],[Дата блокировки]]&lt;&gt;"",1,0)</f>
        <v>1</v>
      </c>
    </row>
    <row r="1383" spans="1:25" x14ac:dyDescent="0.25">
      <c r="A1383" s="30">
        <v>41560.354189814818</v>
      </c>
      <c r="B1383" s="46">
        <v>916042</v>
      </c>
      <c r="C1383" s="33">
        <v>8550391</v>
      </c>
      <c r="D1383" s="30">
        <v>41554.808275462965</v>
      </c>
      <c r="E1383" s="33">
        <f>IF(выгрузка__22[[#This Row],[Дата активации]]&lt;&gt;"",MONTH(выгрузка__22[[#This Row],[Дата активации]]),0)</f>
        <v>10</v>
      </c>
      <c r="F1383" s="30"/>
      <c r="G1383" s="33">
        <v>64628</v>
      </c>
      <c r="H1383" s="33" t="s">
        <v>10</v>
      </c>
      <c r="I1383" s="39" t="s">
        <v>1924</v>
      </c>
      <c r="J1383" s="33" t="s">
        <v>1926</v>
      </c>
      <c r="K1383" s="33">
        <v>30</v>
      </c>
      <c r="L1383" s="33">
        <v>0</v>
      </c>
      <c r="M1383" s="33">
        <v>30</v>
      </c>
      <c r="N1383" s="33" t="s">
        <v>1864</v>
      </c>
      <c r="O1383" s="30">
        <v>41697</v>
      </c>
      <c r="P1383" s="39" t="s">
        <v>37</v>
      </c>
      <c r="Q13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3" s="39">
        <f>IF(выгрузка__22[[#This Row],[Дата регистрации]]="",0,1)</f>
        <v>0</v>
      </c>
      <c r="S1383" s="39">
        <f>IF(ISNA(VLOOKUP(выгрузка__22[[#This Row],[ЛС дилера]],'дилеры участники'!A:A,1,0)),0,1)</f>
        <v>0</v>
      </c>
      <c r="T13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3" s="39">
        <f>IF(T1383=1,IF(выгрузка__22[[#This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3" s="39" t="s">
        <v>1895</v>
      </c>
      <c r="X13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3" s="48">
        <f>IF(выгрузка__22[[#This Row],[Дата блокировки]]&lt;&gt;"",1,0)</f>
        <v>1</v>
      </c>
    </row>
    <row r="1384" spans="1:25" x14ac:dyDescent="0.25">
      <c r="A1384" s="30">
        <v>41560.576481481483</v>
      </c>
      <c r="B1384" s="46">
        <v>916850</v>
      </c>
      <c r="C1384" s="33">
        <v>8550391</v>
      </c>
      <c r="D1384" s="30">
        <v>41554.808275462965</v>
      </c>
      <c r="E1384" s="33">
        <f>IF(выгрузка__22[[#This Row],[Дата активации]]&lt;&gt;"",MONTH(выгрузка__22[[#This Row],[Дата активации]]),0)</f>
        <v>10</v>
      </c>
      <c r="F1384" s="30"/>
      <c r="G1384" s="33">
        <v>64628</v>
      </c>
      <c r="H1384" s="33" t="s">
        <v>10</v>
      </c>
      <c r="I1384" s="39" t="s">
        <v>1924</v>
      </c>
      <c r="J1384" s="33" t="s">
        <v>1926</v>
      </c>
      <c r="K1384" s="33">
        <v>30</v>
      </c>
      <c r="L1384" s="33">
        <v>0</v>
      </c>
      <c r="M1384" s="33">
        <v>30</v>
      </c>
      <c r="N1384" s="33" t="s">
        <v>1864</v>
      </c>
      <c r="O1384" s="30">
        <v>41697</v>
      </c>
      <c r="P1384" s="39" t="s">
        <v>37</v>
      </c>
      <c r="Q13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4" s="39">
        <f>IF(выгрузка__22[[#This Row],[Дата регистрации]]="",0,1)</f>
        <v>0</v>
      </c>
      <c r="S1384" s="39">
        <f>IF(ISNA(VLOOKUP(выгрузка__22[[#This Row],[ЛС дилера]],'дилеры участники'!A:A,1,0)),0,1)</f>
        <v>0</v>
      </c>
      <c r="T13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4" s="39">
        <f>IF(T1384=1,IF(выгрузка__22[[#This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4" s="39" t="s">
        <v>1895</v>
      </c>
      <c r="X13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4" s="48">
        <f>IF(выгрузка__22[[#This Row],[Дата блокировки]]&lt;&gt;"",1,0)</f>
        <v>1</v>
      </c>
    </row>
    <row r="1385" spans="1:25" x14ac:dyDescent="0.25">
      <c r="A1385" s="30">
        <v>41560.352511574078</v>
      </c>
      <c r="B1385" s="46">
        <v>916042</v>
      </c>
      <c r="C1385" s="33">
        <v>8550391</v>
      </c>
      <c r="D1385" s="30">
        <v>41554.766585648147</v>
      </c>
      <c r="E1385" s="33">
        <f>IF(выгрузка__22[[#This Row],[Дата активации]]&lt;&gt;"",MONTH(выгрузка__22[[#This Row],[Дата активации]]),0)</f>
        <v>10</v>
      </c>
      <c r="F1385" s="30"/>
      <c r="G1385" s="33">
        <v>64628</v>
      </c>
      <c r="H1385" s="33" t="s">
        <v>10</v>
      </c>
      <c r="I1385" s="39" t="s">
        <v>1924</v>
      </c>
      <c r="J1385" s="33" t="s">
        <v>1926</v>
      </c>
      <c r="K1385" s="33">
        <v>30</v>
      </c>
      <c r="L1385" s="33">
        <v>0</v>
      </c>
      <c r="M1385" s="33">
        <v>30</v>
      </c>
      <c r="N1385" s="33" t="s">
        <v>1864</v>
      </c>
      <c r="O1385" s="30">
        <v>41697</v>
      </c>
      <c r="P1385" s="39" t="s">
        <v>37</v>
      </c>
      <c r="Q13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5" s="39">
        <f>IF(выгрузка__22[[#This Row],[Дата регистрации]]="",0,1)</f>
        <v>0</v>
      </c>
      <c r="S1385" s="39">
        <f>IF(ISNA(VLOOKUP(выгрузка__22[[#This Row],[ЛС дилера]],'дилеры участники'!A:A,1,0)),0,1)</f>
        <v>0</v>
      </c>
      <c r="T13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5" s="39">
        <f>IF(T1385=1,IF(выгрузка__22[[#This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5" s="39" t="s">
        <v>1895</v>
      </c>
      <c r="X13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5" s="48">
        <f>IF(выгрузка__22[[#This Row],[Дата блокировки]]&lt;&gt;"",1,0)</f>
        <v>1</v>
      </c>
    </row>
    <row r="1386" spans="1:25" x14ac:dyDescent="0.25">
      <c r="A1386" s="30">
        <v>41551.535798611112</v>
      </c>
      <c r="B1386" s="46">
        <v>916692</v>
      </c>
      <c r="C1386" s="33">
        <v>8550792</v>
      </c>
      <c r="D1386" s="30">
        <v>41549.734895833331</v>
      </c>
      <c r="E1386" s="33">
        <f>IF(выгрузка__22[[#This Row],[Дата активации]]&lt;&gt;"",MONTH(выгрузка__22[[#This Row],[Дата активации]]),0)</f>
        <v>10</v>
      </c>
      <c r="F1386" s="30">
        <v>41559.39638888889</v>
      </c>
      <c r="G1386" s="33">
        <v>73902</v>
      </c>
      <c r="H1386" s="33" t="s">
        <v>10</v>
      </c>
      <c r="I1386" s="39" t="s">
        <v>1924</v>
      </c>
      <c r="J1386" s="33" t="s">
        <v>1931</v>
      </c>
      <c r="K1386" s="33">
        <v>30</v>
      </c>
      <c r="L1386" s="33">
        <v>194</v>
      </c>
      <c r="M1386" s="33">
        <v>224</v>
      </c>
      <c r="N1386" s="33" t="s">
        <v>1864</v>
      </c>
      <c r="O1386" s="30">
        <v>41692</v>
      </c>
      <c r="P1386" s="39" t="s">
        <v>30</v>
      </c>
      <c r="Q13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6" s="39">
        <f>IF(выгрузка__22[[#This Row],[Дата регистрации]]="",0,1)</f>
        <v>1</v>
      </c>
      <c r="S1386" s="39">
        <f>IF(ISNA(VLOOKUP(выгрузка__22[[#This Row],[ЛС дилера]],'дилеры участники'!A:A,1,0)),0,1)</f>
        <v>0</v>
      </c>
      <c r="T13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6" s="39">
        <f>IF(T1386=1,IF(выгрузка__22[[#This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86" s="39" t="s">
        <v>1892</v>
      </c>
      <c r="X13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6" s="48">
        <f>IF(выгрузка__22[[#This Row],[Дата блокировки]]&lt;&gt;"",1,0)</f>
        <v>1</v>
      </c>
    </row>
    <row r="1387" spans="1:25" x14ac:dyDescent="0.25">
      <c r="A1387" s="30">
        <v>41593.51190972222</v>
      </c>
      <c r="B1387" s="46">
        <v>916513</v>
      </c>
      <c r="C1387" s="33">
        <v>1755658</v>
      </c>
      <c r="D1387" s="30">
        <v>41581.672731481478</v>
      </c>
      <c r="E1387" s="33">
        <f>IF(выгрузка__22[[#This Row],[Дата активации]]&lt;&gt;"",MONTH(выгрузка__22[[#This Row],[Дата активации]]),0)</f>
        <v>11</v>
      </c>
      <c r="F1387" s="30">
        <v>41587.228796296295</v>
      </c>
      <c r="G1387" s="33">
        <v>64626</v>
      </c>
      <c r="H1387" s="33" t="s">
        <v>10</v>
      </c>
      <c r="I1387" s="39" t="s">
        <v>1927</v>
      </c>
      <c r="J1387" s="33" t="s">
        <v>1930</v>
      </c>
      <c r="K1387" s="33">
        <v>30</v>
      </c>
      <c r="L1387" s="33">
        <v>100</v>
      </c>
      <c r="M1387" s="33">
        <v>130</v>
      </c>
      <c r="N1387" s="33" t="s">
        <v>1864</v>
      </c>
      <c r="O1387" s="30">
        <v>41724</v>
      </c>
      <c r="P1387" s="39" t="s">
        <v>40</v>
      </c>
      <c r="Q13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87" s="39">
        <f>IF(выгрузка__22[[#This Row],[Дата регистрации]]="",0,1)</f>
        <v>1</v>
      </c>
      <c r="S1387" s="39">
        <f>IF(ISNA(VLOOKUP(выгрузка__22[[#This Row],[ЛС дилера]],'дилеры участники'!A:A,1,0)),0,1)</f>
        <v>0</v>
      </c>
      <c r="T13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7" s="39">
        <f>IF(T1387=1,IF(выгрузка__22[[#This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7" s="39" t="s">
        <v>1893</v>
      </c>
      <c r="X13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7" s="48">
        <f>IF(выгрузка__22[[#This Row],[Дата блокировки]]&lt;&gt;"",1,0)</f>
        <v>1</v>
      </c>
    </row>
    <row r="1388" spans="1:25" x14ac:dyDescent="0.25">
      <c r="A1388" s="30">
        <v>41583.601319444446</v>
      </c>
      <c r="B1388" s="46">
        <v>916753</v>
      </c>
      <c r="C1388" s="33">
        <v>1976231</v>
      </c>
      <c r="D1388" s="30">
        <v>41580.624537037038</v>
      </c>
      <c r="E1388" s="33">
        <f>IF(выгрузка__22[[#This Row],[Дата активации]]&lt;&gt;"",MONTH(выгрузка__22[[#This Row],[Дата активации]]),0)</f>
        <v>11</v>
      </c>
      <c r="F1388" s="30">
        <v>41587.083321759259</v>
      </c>
      <c r="G1388" s="33">
        <v>64616</v>
      </c>
      <c r="H1388" s="33" t="s">
        <v>10</v>
      </c>
      <c r="I1388" s="39" t="s">
        <v>1924</v>
      </c>
      <c r="J1388" s="33" t="s">
        <v>1928</v>
      </c>
      <c r="K1388" s="33">
        <v>150</v>
      </c>
      <c r="L1388" s="33">
        <v>0</v>
      </c>
      <c r="M1388" s="33">
        <v>150</v>
      </c>
      <c r="N1388" s="33" t="s">
        <v>1864</v>
      </c>
      <c r="O1388" s="30">
        <v>41723</v>
      </c>
      <c r="P1388" s="39" t="s">
        <v>1882</v>
      </c>
      <c r="Q13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88" s="39">
        <f>IF(выгрузка__22[[#This Row],[Дата регистрации]]="",0,1)</f>
        <v>1</v>
      </c>
      <c r="S1388" s="39">
        <f>IF(ISNA(VLOOKUP(выгрузка__22[[#This Row],[ЛС дилера]],'дилеры участники'!A:A,1,0)),0,1)</f>
        <v>1</v>
      </c>
      <c r="T138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3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388" s="39">
        <f>IF(T1388=1,IF(выгрузка__22[[#This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8" s="39" t="s">
        <v>1896</v>
      </c>
      <c r="X13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8" s="48">
        <f>IF(выгрузка__22[[#This Row],[Дата блокировки]]&lt;&gt;"",1,0)</f>
        <v>1</v>
      </c>
    </row>
    <row r="1389" spans="1:25" x14ac:dyDescent="0.25">
      <c r="A1389" s="30">
        <v>41561.882928240739</v>
      </c>
      <c r="B1389" s="46">
        <v>985210</v>
      </c>
      <c r="C1389" s="33">
        <v>8503669</v>
      </c>
      <c r="D1389" s="30">
        <v>41552.410740740743</v>
      </c>
      <c r="E1389" s="33">
        <f>IF(выгрузка__22[[#This Row],[Дата активации]]&lt;&gt;"",MONTH(выгрузка__22[[#This Row],[Дата активации]]),0)</f>
        <v>10</v>
      </c>
      <c r="F1389" s="30">
        <v>41555.898449074077</v>
      </c>
      <c r="G1389" s="33">
        <v>64626</v>
      </c>
      <c r="H1389" s="33" t="s">
        <v>10</v>
      </c>
      <c r="I1389" s="39" t="s">
        <v>1927</v>
      </c>
      <c r="J1389" s="33" t="s">
        <v>1925</v>
      </c>
      <c r="K1389" s="33">
        <v>20</v>
      </c>
      <c r="L1389" s="33">
        <v>0</v>
      </c>
      <c r="M1389" s="33">
        <v>20</v>
      </c>
      <c r="N1389" s="33" t="s">
        <v>1864</v>
      </c>
      <c r="O1389" s="30">
        <v>41695</v>
      </c>
      <c r="P1389" s="39" t="s">
        <v>19</v>
      </c>
      <c r="Q13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89" s="39">
        <f>IF(выгрузка__22[[#This Row],[Дата регистрации]]="",0,1)</f>
        <v>1</v>
      </c>
      <c r="S1389" s="39">
        <f>IF(ISNA(VLOOKUP(выгрузка__22[[#This Row],[ЛС дилера]],'дилеры участники'!A:A,1,0)),0,1)</f>
        <v>0</v>
      </c>
      <c r="T13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89" s="39">
        <f>IF(T1389=1,IF(выгрузка__22[[#This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89" s="39" t="s">
        <v>1891</v>
      </c>
      <c r="X13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89" s="48">
        <f>IF(выгрузка__22[[#This Row],[Дата блокировки]]&lt;&gt;"",1,0)</f>
        <v>1</v>
      </c>
    </row>
    <row r="1390" spans="1:25" x14ac:dyDescent="0.25">
      <c r="A1390" s="30">
        <v>41560.686273148145</v>
      </c>
      <c r="B1390" s="46">
        <v>916042</v>
      </c>
      <c r="C1390" s="33">
        <v>8550391</v>
      </c>
      <c r="D1390" s="30">
        <v>41553.88722222222</v>
      </c>
      <c r="E1390" s="33">
        <f>IF(выгрузка__22[[#This Row],[Дата активации]]&lt;&gt;"",MONTH(выгрузка__22[[#This Row],[Дата активации]]),0)</f>
        <v>10</v>
      </c>
      <c r="F1390" s="30"/>
      <c r="G1390" s="33">
        <v>64628</v>
      </c>
      <c r="H1390" s="33" t="s">
        <v>10</v>
      </c>
      <c r="I1390" s="39" t="s">
        <v>1927</v>
      </c>
      <c r="J1390" s="33" t="s">
        <v>1926</v>
      </c>
      <c r="K1390" s="33">
        <v>30</v>
      </c>
      <c r="L1390" s="33">
        <v>0</v>
      </c>
      <c r="M1390" s="33">
        <v>30</v>
      </c>
      <c r="N1390" s="33" t="s">
        <v>1864</v>
      </c>
      <c r="O1390" s="30">
        <v>41697</v>
      </c>
      <c r="P1390" s="39" t="s">
        <v>37</v>
      </c>
      <c r="Q13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0" s="39">
        <f>IF(выгрузка__22[[#This Row],[Дата регистрации]]="",0,1)</f>
        <v>0</v>
      </c>
      <c r="S1390" s="39">
        <f>IF(ISNA(VLOOKUP(выгрузка__22[[#This Row],[ЛС дилера]],'дилеры участники'!A:A,1,0)),0,1)</f>
        <v>0</v>
      </c>
      <c r="T13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0" s="39">
        <f>IF(T1390=1,IF(выгрузка__22[[#This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0" s="39" t="s">
        <v>1895</v>
      </c>
      <c r="X13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0" s="48">
        <f>IF(выгрузка__22[[#This Row],[Дата блокировки]]&lt;&gt;"",1,0)</f>
        <v>1</v>
      </c>
    </row>
    <row r="1391" spans="1:25" x14ac:dyDescent="0.25">
      <c r="A1391" s="30">
        <v>41558.774826388886</v>
      </c>
      <c r="B1391" s="46">
        <v>916850</v>
      </c>
      <c r="C1391" s="33">
        <v>8550391</v>
      </c>
      <c r="D1391" s="30">
        <v>41553.88722222222</v>
      </c>
      <c r="E1391" s="33">
        <f>IF(выгрузка__22[[#This Row],[Дата активации]]&lt;&gt;"",MONTH(выгрузка__22[[#This Row],[Дата активации]]),0)</f>
        <v>10</v>
      </c>
      <c r="F1391" s="30"/>
      <c r="G1391" s="33">
        <v>64628</v>
      </c>
      <c r="H1391" s="33" t="s">
        <v>10</v>
      </c>
      <c r="I1391" s="39" t="s">
        <v>1924</v>
      </c>
      <c r="J1391" s="33" t="s">
        <v>1926</v>
      </c>
      <c r="K1391" s="33">
        <v>30</v>
      </c>
      <c r="L1391" s="33">
        <v>0</v>
      </c>
      <c r="M1391" s="33">
        <v>30</v>
      </c>
      <c r="N1391" s="33" t="s">
        <v>1864</v>
      </c>
      <c r="O1391" s="30">
        <v>41697</v>
      </c>
      <c r="P1391" s="39" t="s">
        <v>37</v>
      </c>
      <c r="Q13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1" s="39">
        <f>IF(выгрузка__22[[#This Row],[Дата регистрации]]="",0,1)</f>
        <v>0</v>
      </c>
      <c r="S1391" s="39">
        <f>IF(ISNA(VLOOKUP(выгрузка__22[[#This Row],[ЛС дилера]],'дилеры участники'!A:A,1,0)),0,1)</f>
        <v>0</v>
      </c>
      <c r="T13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1" s="39">
        <f>IF(T1391=1,IF(выгрузка__22[[#This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1" s="39" t="s">
        <v>1895</v>
      </c>
      <c r="X13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1" s="48">
        <f>IF(выгрузка__22[[#This Row],[Дата блокировки]]&lt;&gt;"",1,0)</f>
        <v>1</v>
      </c>
    </row>
    <row r="1392" spans="1:25" x14ac:dyDescent="0.25">
      <c r="A1392" s="30">
        <v>41552.413090277776</v>
      </c>
      <c r="B1392" s="46">
        <v>910488</v>
      </c>
      <c r="C1392" s="33">
        <v>8550144</v>
      </c>
      <c r="D1392" s="30">
        <v>41551.883888888886</v>
      </c>
      <c r="E1392" s="33">
        <f>IF(выгрузка__22[[#This Row],[Дата активации]]&lt;&gt;"",MONTH(выгрузка__22[[#This Row],[Дата активации]]),0)</f>
        <v>10</v>
      </c>
      <c r="F1392" s="30">
        <v>41551.853703703702</v>
      </c>
      <c r="G1392" s="33">
        <v>64626</v>
      </c>
      <c r="H1392" s="33" t="s">
        <v>10</v>
      </c>
      <c r="I1392" s="39" t="s">
        <v>1924</v>
      </c>
      <c r="J1392" s="33" t="s">
        <v>1931</v>
      </c>
      <c r="K1392" s="33">
        <v>50</v>
      </c>
      <c r="L1392" s="33">
        <v>0</v>
      </c>
      <c r="M1392" s="33">
        <v>50</v>
      </c>
      <c r="N1392" s="33" t="s">
        <v>1864</v>
      </c>
      <c r="O1392" s="30">
        <v>41695</v>
      </c>
      <c r="P1392" s="39" t="s">
        <v>30</v>
      </c>
      <c r="Q13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2" s="39">
        <f>IF(выгрузка__22[[#This Row],[Дата регистрации]]="",0,1)</f>
        <v>1</v>
      </c>
      <c r="S1392" s="39">
        <f>IF(ISNA(VLOOKUP(выгрузка__22[[#This Row],[ЛС дилера]],'дилеры участники'!A:A,1,0)),0,1)</f>
        <v>0</v>
      </c>
      <c r="T13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2" s="39">
        <f>IF(T1392=1,IF(выгрузка__22[[#This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2" s="39" t="s">
        <v>1892</v>
      </c>
      <c r="X13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2" s="48">
        <f>IF(выгрузка__22[[#This Row],[Дата блокировки]]&lt;&gt;"",1,0)</f>
        <v>1</v>
      </c>
    </row>
    <row r="1393" spans="1:25" x14ac:dyDescent="0.25">
      <c r="A1393" s="30">
        <v>41562.572789351849</v>
      </c>
      <c r="B1393" s="46">
        <v>916513</v>
      </c>
      <c r="C1393" s="33">
        <v>8550144</v>
      </c>
      <c r="D1393" s="30">
        <v>41551.883888888886</v>
      </c>
      <c r="E1393" s="33">
        <f>IF(выгрузка__22[[#This Row],[Дата активации]]&lt;&gt;"",MONTH(выгрузка__22[[#This Row],[Дата активации]]),0)</f>
        <v>10</v>
      </c>
      <c r="F1393" s="30">
        <v>41551.853703703702</v>
      </c>
      <c r="G1393" s="33">
        <v>64626</v>
      </c>
      <c r="H1393" s="33" t="s">
        <v>10</v>
      </c>
      <c r="I1393" s="39" t="s">
        <v>1927</v>
      </c>
      <c r="J1393" s="33" t="s">
        <v>1931</v>
      </c>
      <c r="K1393" s="33">
        <v>50</v>
      </c>
      <c r="L1393" s="33">
        <v>0</v>
      </c>
      <c r="M1393" s="33">
        <v>50</v>
      </c>
      <c r="N1393" s="33" t="s">
        <v>1864</v>
      </c>
      <c r="O1393" s="30">
        <v>41695</v>
      </c>
      <c r="P1393" s="39" t="s">
        <v>30</v>
      </c>
      <c r="Q13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93" s="39">
        <f>IF(выгрузка__22[[#This Row],[Дата регистрации]]="",0,1)</f>
        <v>1</v>
      </c>
      <c r="S1393" s="39">
        <f>IF(ISNA(VLOOKUP(выгрузка__22[[#This Row],[ЛС дилера]],'дилеры участники'!A:A,1,0)),0,1)</f>
        <v>0</v>
      </c>
      <c r="T13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3" s="39">
        <f>IF(T1393=1,IF(выгрузка__22[[#This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3" s="39" t="s">
        <v>1892</v>
      </c>
      <c r="X13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3" s="48">
        <f>IF(выгрузка__22[[#This Row],[Дата блокировки]]&lt;&gt;"",1,0)</f>
        <v>1</v>
      </c>
    </row>
    <row r="1394" spans="1:25" x14ac:dyDescent="0.25">
      <c r="A1394" s="30">
        <v>41562.508217592593</v>
      </c>
      <c r="B1394" s="46">
        <v>916513</v>
      </c>
      <c r="C1394" s="33">
        <v>1755350</v>
      </c>
      <c r="D1394" s="30">
        <v>41552.838819444441</v>
      </c>
      <c r="E1394" s="33">
        <f>IF(выгрузка__22[[#This Row],[Дата активации]]&lt;&gt;"",MONTH(выгрузка__22[[#This Row],[Дата активации]]),0)</f>
        <v>10</v>
      </c>
      <c r="F1394" s="30">
        <v>41555.866863425923</v>
      </c>
      <c r="G1394" s="33">
        <v>64626</v>
      </c>
      <c r="H1394" s="33" t="s">
        <v>10</v>
      </c>
      <c r="I1394" s="39" t="s">
        <v>1927</v>
      </c>
      <c r="J1394" s="33" t="s">
        <v>1928</v>
      </c>
      <c r="K1394" s="33">
        <v>30</v>
      </c>
      <c r="L1394" s="33">
        <v>0</v>
      </c>
      <c r="M1394" s="33">
        <v>30</v>
      </c>
      <c r="N1394" s="33" t="s">
        <v>1864</v>
      </c>
      <c r="O1394" s="30">
        <v>41696</v>
      </c>
      <c r="P1394" s="39" t="s">
        <v>1882</v>
      </c>
      <c r="Q13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94" s="39">
        <f>IF(выгрузка__22[[#This Row],[Дата регистрации]]="",0,1)</f>
        <v>1</v>
      </c>
      <c r="S1394" s="39">
        <f>IF(ISNA(VLOOKUP(выгрузка__22[[#This Row],[ЛС дилера]],'дилеры участники'!A:A,1,0)),0,1)</f>
        <v>0</v>
      </c>
      <c r="T139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3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394" s="39">
        <f>IF(T1394=1,IF(выгрузка__22[[#This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4" s="39" t="s">
        <v>1896</v>
      </c>
      <c r="X13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4" s="48">
        <f>IF(выгрузка__22[[#This Row],[Дата блокировки]]&lt;&gt;"",1,0)</f>
        <v>1</v>
      </c>
    </row>
    <row r="1395" spans="1:25" x14ac:dyDescent="0.25">
      <c r="A1395" s="30">
        <v>41561.955347222225</v>
      </c>
      <c r="B1395" s="46">
        <v>985504</v>
      </c>
      <c r="C1395" s="33">
        <v>8503660</v>
      </c>
      <c r="D1395" s="30">
        <v>41550.831516203703</v>
      </c>
      <c r="E1395" s="33">
        <f>IF(выгрузка__22[[#This Row],[Дата активации]]&lt;&gt;"",MONTH(выгрузка__22[[#This Row],[Дата активации]]),0)</f>
        <v>10</v>
      </c>
      <c r="F1395" s="30">
        <v>41555.896226851852</v>
      </c>
      <c r="G1395" s="33">
        <v>64626</v>
      </c>
      <c r="H1395" s="33" t="s">
        <v>10</v>
      </c>
      <c r="I1395" s="39" t="s">
        <v>1927</v>
      </c>
      <c r="J1395" s="33" t="s">
        <v>1925</v>
      </c>
      <c r="K1395" s="33">
        <v>20</v>
      </c>
      <c r="L1395" s="33">
        <v>100</v>
      </c>
      <c r="M1395" s="33">
        <v>120</v>
      </c>
      <c r="N1395" s="33" t="s">
        <v>1864</v>
      </c>
      <c r="O1395" s="30">
        <v>41694</v>
      </c>
      <c r="P1395" s="39" t="s">
        <v>19</v>
      </c>
      <c r="Q13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5" s="39">
        <f>IF(выгрузка__22[[#This Row],[Дата регистрации]]="",0,1)</f>
        <v>1</v>
      </c>
      <c r="S1395" s="39">
        <f>IF(ISNA(VLOOKUP(выгрузка__22[[#This Row],[ЛС дилера]],'дилеры участники'!A:A,1,0)),0,1)</f>
        <v>0</v>
      </c>
      <c r="T13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5" s="39">
        <f>IF(T1395=1,IF(выгрузка__22[[#This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395" s="39" t="s">
        <v>1891</v>
      </c>
      <c r="X13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5" s="48">
        <f>IF(выгрузка__22[[#This Row],[Дата блокировки]]&lt;&gt;"",1,0)</f>
        <v>1</v>
      </c>
    </row>
    <row r="1396" spans="1:25" x14ac:dyDescent="0.25">
      <c r="A1396" s="30">
        <v>41554.623171296298</v>
      </c>
      <c r="B1396" s="46">
        <v>910485</v>
      </c>
      <c r="C1396" s="33">
        <v>8502824</v>
      </c>
      <c r="D1396" s="30">
        <v>41545.798136574071</v>
      </c>
      <c r="E1396" s="33">
        <f>IF(выгрузка__22[[#This Row],[Дата активации]]&lt;&gt;"",MONTH(выгрузка__22[[#This Row],[Дата активации]]),0)</f>
        <v>9</v>
      </c>
      <c r="F1396" s="30">
        <v>41553.557835648149</v>
      </c>
      <c r="G1396" s="33">
        <v>79956</v>
      </c>
      <c r="H1396" s="33" t="s">
        <v>10</v>
      </c>
      <c r="I1396" s="39" t="s">
        <v>1927</v>
      </c>
      <c r="J1396" s="33" t="s">
        <v>1931</v>
      </c>
      <c r="K1396" s="33">
        <v>30</v>
      </c>
      <c r="L1396" s="33">
        <v>50</v>
      </c>
      <c r="M1396" s="33">
        <v>80</v>
      </c>
      <c r="N1396" s="33" t="s">
        <v>1864</v>
      </c>
      <c r="O1396" s="30">
        <v>41689</v>
      </c>
      <c r="P1396" s="39" t="s">
        <v>30</v>
      </c>
      <c r="Q13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6" s="39">
        <f>IF(выгрузка__22[[#This Row],[Дата регистрации]]="",0,1)</f>
        <v>1</v>
      </c>
      <c r="S1396" s="39">
        <f>IF(ISNA(VLOOKUP(выгрузка__22[[#This Row],[ЛС дилера]],'дилеры участники'!A:A,1,0)),0,1)</f>
        <v>1</v>
      </c>
      <c r="T13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6" s="39">
        <f>IF(T1396=1,IF(выгрузка__22[[#This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6" s="39" t="s">
        <v>1892</v>
      </c>
      <c r="X13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6" s="48">
        <f>IF(выгрузка__22[[#This Row],[Дата блокировки]]&lt;&gt;"",1,0)</f>
        <v>1</v>
      </c>
    </row>
    <row r="1397" spans="1:25" x14ac:dyDescent="0.25">
      <c r="A1397" s="30">
        <v>41554.631099537037</v>
      </c>
      <c r="B1397" s="46">
        <v>910485</v>
      </c>
      <c r="C1397" s="33">
        <v>8502824</v>
      </c>
      <c r="D1397" s="30">
        <v>41545.798136574071</v>
      </c>
      <c r="E1397" s="33">
        <f>IF(выгрузка__22[[#This Row],[Дата активации]]&lt;&gt;"",MONTH(выгрузка__22[[#This Row],[Дата активации]]),0)</f>
        <v>9</v>
      </c>
      <c r="F1397" s="30">
        <v>41553.557835648149</v>
      </c>
      <c r="G1397" s="33">
        <v>79956</v>
      </c>
      <c r="H1397" s="33" t="s">
        <v>10</v>
      </c>
      <c r="I1397" s="39" t="s">
        <v>1927</v>
      </c>
      <c r="J1397" s="33" t="s">
        <v>1931</v>
      </c>
      <c r="K1397" s="33">
        <v>30</v>
      </c>
      <c r="L1397" s="33">
        <v>50</v>
      </c>
      <c r="M1397" s="33">
        <v>80</v>
      </c>
      <c r="N1397" s="33" t="s">
        <v>1864</v>
      </c>
      <c r="O1397" s="30">
        <v>41689</v>
      </c>
      <c r="P1397" s="39" t="s">
        <v>30</v>
      </c>
      <c r="Q13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7" s="39">
        <f>IF(выгрузка__22[[#This Row],[Дата регистрации]]="",0,1)</f>
        <v>1</v>
      </c>
      <c r="S1397" s="39">
        <f>IF(ISNA(VLOOKUP(выгрузка__22[[#This Row],[ЛС дилера]],'дилеры участники'!A:A,1,0)),0,1)</f>
        <v>1</v>
      </c>
      <c r="T13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7" s="39">
        <f>IF(T1397=1,IF(выгрузка__22[[#This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7" s="39" t="s">
        <v>1892</v>
      </c>
      <c r="X13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7" s="48">
        <f>IF(выгрузка__22[[#This Row],[Дата блокировки]]&lt;&gt;"",1,0)</f>
        <v>1</v>
      </c>
    </row>
    <row r="1398" spans="1:25" x14ac:dyDescent="0.25">
      <c r="A1398" s="30">
        <v>41561.552870370368</v>
      </c>
      <c r="B1398" s="46">
        <v>910489</v>
      </c>
      <c r="C1398" s="33">
        <v>8550391</v>
      </c>
      <c r="D1398" s="30">
        <v>41553.696458333332</v>
      </c>
      <c r="E1398" s="33">
        <f>IF(выгрузка__22[[#This Row],[Дата активации]]&lt;&gt;"",MONTH(выгрузка__22[[#This Row],[Дата активации]]),0)</f>
        <v>10</v>
      </c>
      <c r="F1398" s="30"/>
      <c r="G1398" s="33">
        <v>64628</v>
      </c>
      <c r="H1398" s="33" t="s">
        <v>10</v>
      </c>
      <c r="I1398" s="39" t="s">
        <v>1927</v>
      </c>
      <c r="J1398" s="33" t="s">
        <v>1926</v>
      </c>
      <c r="K1398" s="33">
        <v>30</v>
      </c>
      <c r="L1398" s="33">
        <v>0</v>
      </c>
      <c r="M1398" s="33">
        <v>30</v>
      </c>
      <c r="N1398" s="33" t="s">
        <v>1864</v>
      </c>
      <c r="O1398" s="30">
        <v>41697</v>
      </c>
      <c r="P1398" s="39" t="s">
        <v>37</v>
      </c>
      <c r="Q13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398" s="39">
        <f>IF(выгрузка__22[[#This Row],[Дата регистрации]]="",0,1)</f>
        <v>0</v>
      </c>
      <c r="S1398" s="39">
        <f>IF(ISNA(VLOOKUP(выгрузка__22[[#This Row],[ЛС дилера]],'дилеры участники'!A:A,1,0)),0,1)</f>
        <v>0</v>
      </c>
      <c r="T13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3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398" s="39">
        <f>IF(T1398=1,IF(выгрузка__22[[#This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8" s="39" t="s">
        <v>1895</v>
      </c>
      <c r="X13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8" s="48">
        <f>IF(выгрузка__22[[#This Row],[Дата блокировки]]&lt;&gt;"",1,0)</f>
        <v>1</v>
      </c>
    </row>
    <row r="1399" spans="1:25" x14ac:dyDescent="0.25">
      <c r="A1399" s="30">
        <v>41562.5080787037</v>
      </c>
      <c r="B1399" s="46">
        <v>916513</v>
      </c>
      <c r="C1399" s="33">
        <v>1755350</v>
      </c>
      <c r="D1399" s="30">
        <v>41552.66265046296</v>
      </c>
      <c r="E1399" s="33">
        <f>IF(выгрузка__22[[#This Row],[Дата активации]]&lt;&gt;"",MONTH(выгрузка__22[[#This Row],[Дата активации]]),0)</f>
        <v>10</v>
      </c>
      <c r="F1399" s="30">
        <v>41555.866585648146</v>
      </c>
      <c r="G1399" s="33">
        <v>64626</v>
      </c>
      <c r="H1399" s="33" t="s">
        <v>10</v>
      </c>
      <c r="I1399" s="39" t="s">
        <v>1927</v>
      </c>
      <c r="J1399" s="33" t="s">
        <v>1928</v>
      </c>
      <c r="K1399" s="33">
        <v>30</v>
      </c>
      <c r="L1399" s="33">
        <v>0</v>
      </c>
      <c r="M1399" s="33">
        <v>30</v>
      </c>
      <c r="N1399" s="33" t="s">
        <v>1864</v>
      </c>
      <c r="O1399" s="30">
        <v>41696</v>
      </c>
      <c r="P1399" s="39" t="s">
        <v>1882</v>
      </c>
      <c r="Q13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399" s="39">
        <f>IF(выгрузка__22[[#This Row],[Дата регистрации]]="",0,1)</f>
        <v>1</v>
      </c>
      <c r="S1399" s="39">
        <f>IF(ISNA(VLOOKUP(выгрузка__22[[#This Row],[ЛС дилера]],'дилеры участники'!A:A,1,0)),0,1)</f>
        <v>0</v>
      </c>
      <c r="T139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3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399" s="39">
        <f>IF(T1399=1,IF(выгрузка__22[[#This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399" s="39" t="s">
        <v>1896</v>
      </c>
      <c r="X13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399" s="48">
        <f>IF(выгрузка__22[[#This Row],[Дата блокировки]]&lt;&gt;"",1,0)</f>
        <v>1</v>
      </c>
    </row>
    <row r="1400" spans="1:25" x14ac:dyDescent="0.25">
      <c r="A1400" s="30">
        <v>41562.572881944441</v>
      </c>
      <c r="B1400" s="46">
        <v>916513</v>
      </c>
      <c r="C1400" s="33">
        <v>8550144</v>
      </c>
      <c r="D1400" s="30">
        <v>41551.543969907405</v>
      </c>
      <c r="E1400" s="33">
        <f>IF(выгрузка__22[[#This Row],[Дата активации]]&lt;&gt;"",MONTH(выгрузка__22[[#This Row],[Дата активации]]),0)</f>
        <v>10</v>
      </c>
      <c r="F1400" s="30">
        <v>41558.561828703707</v>
      </c>
      <c r="G1400" s="33">
        <v>64626</v>
      </c>
      <c r="H1400" s="33" t="s">
        <v>10</v>
      </c>
      <c r="I1400" s="39" t="s">
        <v>1927</v>
      </c>
      <c r="J1400" s="33" t="s">
        <v>1931</v>
      </c>
      <c r="K1400" s="33">
        <v>50</v>
      </c>
      <c r="L1400" s="33">
        <v>0</v>
      </c>
      <c r="M1400" s="33">
        <v>50</v>
      </c>
      <c r="N1400" s="33" t="s">
        <v>1864</v>
      </c>
      <c r="O1400" s="30">
        <v>41695</v>
      </c>
      <c r="P1400" s="39" t="s">
        <v>30</v>
      </c>
      <c r="Q14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00" s="39">
        <f>IF(выгрузка__22[[#This Row],[Дата регистрации]]="",0,1)</f>
        <v>1</v>
      </c>
      <c r="S1400" s="39">
        <f>IF(ISNA(VLOOKUP(выгрузка__22[[#This Row],[ЛС дилера]],'дилеры участники'!A:A,1,0)),0,1)</f>
        <v>0</v>
      </c>
      <c r="T14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0" s="39">
        <f>IF(T1400=1,IF(выгрузка__22[[#This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0" s="39" t="s">
        <v>1892</v>
      </c>
      <c r="X14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0" s="48">
        <f>IF(выгрузка__22[[#This Row],[Дата блокировки]]&lt;&gt;"",1,0)</f>
        <v>1</v>
      </c>
    </row>
    <row r="1401" spans="1:25" x14ac:dyDescent="0.25">
      <c r="A1401" s="30">
        <v>41561.883113425924</v>
      </c>
      <c r="B1401" s="46">
        <v>985210</v>
      </c>
      <c r="C1401" s="33">
        <v>8503669</v>
      </c>
      <c r="D1401" s="30">
        <v>41551.423611111109</v>
      </c>
      <c r="E1401" s="33">
        <f>IF(выгрузка__22[[#This Row],[Дата активации]]&lt;&gt;"",MONTH(выгрузка__22[[#This Row],[Дата активации]]),0)</f>
        <v>10</v>
      </c>
      <c r="F1401" s="30">
        <v>41555.896469907406</v>
      </c>
      <c r="G1401" s="33">
        <v>64626</v>
      </c>
      <c r="H1401" s="33" t="s">
        <v>10</v>
      </c>
      <c r="I1401" s="39" t="s">
        <v>1927</v>
      </c>
      <c r="J1401" s="33" t="s">
        <v>1925</v>
      </c>
      <c r="K1401" s="33">
        <v>20</v>
      </c>
      <c r="L1401" s="33">
        <v>0</v>
      </c>
      <c r="M1401" s="33">
        <v>20</v>
      </c>
      <c r="N1401" s="33" t="s">
        <v>1864</v>
      </c>
      <c r="O1401" s="30">
        <v>41695</v>
      </c>
      <c r="P1401" s="39" t="s">
        <v>19</v>
      </c>
      <c r="Q14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1" s="39">
        <f>IF(выгрузка__22[[#This Row],[Дата регистрации]]="",0,1)</f>
        <v>1</v>
      </c>
      <c r="S1401" s="39">
        <f>IF(ISNA(VLOOKUP(выгрузка__22[[#This Row],[ЛС дилера]],'дилеры участники'!A:A,1,0)),0,1)</f>
        <v>0</v>
      </c>
      <c r="T14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1" s="39">
        <f>IF(T1401=1,IF(выгрузка__22[[#This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1" s="39" t="s">
        <v>1891</v>
      </c>
      <c r="X14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1" s="48">
        <f>IF(выгрузка__22[[#This Row],[Дата блокировки]]&lt;&gt;"",1,0)</f>
        <v>1</v>
      </c>
    </row>
    <row r="1402" spans="1:25" x14ac:dyDescent="0.25">
      <c r="A1402" s="30">
        <v>41593.523738425924</v>
      </c>
      <c r="B1402" s="46">
        <v>916504</v>
      </c>
      <c r="C1402" s="33">
        <v>8503072</v>
      </c>
      <c r="D1402" s="30">
        <v>41586.783784722225</v>
      </c>
      <c r="E1402" s="33">
        <f>IF(выгрузка__22[[#This Row],[Дата активации]]&lt;&gt;"",MONTH(выгрузка__22[[#This Row],[Дата активации]]),0)</f>
        <v>11</v>
      </c>
      <c r="F1402" s="30">
        <v>41591.834756944445</v>
      </c>
      <c r="G1402" s="33">
        <v>64626</v>
      </c>
      <c r="H1402" s="33" t="s">
        <v>10</v>
      </c>
      <c r="I1402" s="39" t="s">
        <v>1927</v>
      </c>
      <c r="J1402" s="33" t="s">
        <v>1930</v>
      </c>
      <c r="K1402" s="33">
        <v>30</v>
      </c>
      <c r="L1402" s="33">
        <v>0</v>
      </c>
      <c r="M1402" s="33">
        <v>30</v>
      </c>
      <c r="N1402" s="33" t="s">
        <v>1864</v>
      </c>
      <c r="O1402" s="30">
        <v>41731</v>
      </c>
      <c r="P1402" s="39" t="s">
        <v>40</v>
      </c>
      <c r="Q14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02" s="39">
        <f>IF(выгрузка__22[[#This Row],[Дата регистрации]]="",0,1)</f>
        <v>1</v>
      </c>
      <c r="S1402" s="39">
        <f>IF(ISNA(VLOOKUP(выгрузка__22[[#This Row],[ЛС дилера]],'дилеры участники'!A:A,1,0)),0,1)</f>
        <v>0</v>
      </c>
      <c r="T14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2" s="39">
        <f>IF(T1402=1,IF(выгрузка__22[[#This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2" s="39" t="s">
        <v>1893</v>
      </c>
      <c r="X14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2" s="48">
        <f>IF(выгрузка__22[[#This Row],[Дата блокировки]]&lt;&gt;"",1,0)</f>
        <v>1</v>
      </c>
    </row>
    <row r="1403" spans="1:25" x14ac:dyDescent="0.25">
      <c r="A1403" s="30">
        <v>41562.519259259258</v>
      </c>
      <c r="B1403" s="46">
        <v>916929</v>
      </c>
      <c r="C1403" s="33">
        <v>8503053</v>
      </c>
      <c r="D1403" s="30">
        <v>41552.753263888888</v>
      </c>
      <c r="E1403" s="33">
        <f>IF(выгрузка__22[[#This Row],[Дата активации]]&lt;&gt;"",MONTH(выгрузка__22[[#This Row],[Дата активации]]),0)</f>
        <v>10</v>
      </c>
      <c r="F1403" s="30">
        <v>41555.822488425925</v>
      </c>
      <c r="G1403" s="33">
        <v>64626</v>
      </c>
      <c r="H1403" s="33" t="s">
        <v>10</v>
      </c>
      <c r="I1403" s="39" t="s">
        <v>1927</v>
      </c>
      <c r="J1403" s="33" t="s">
        <v>1930</v>
      </c>
      <c r="K1403" s="33">
        <v>30</v>
      </c>
      <c r="L1403" s="33">
        <v>0</v>
      </c>
      <c r="M1403" s="33">
        <v>30</v>
      </c>
      <c r="N1403" s="33" t="s">
        <v>1864</v>
      </c>
      <c r="O1403" s="30">
        <v>41697</v>
      </c>
      <c r="P1403" s="39" t="s">
        <v>40</v>
      </c>
      <c r="Q14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03" s="39">
        <f>IF(выгрузка__22[[#This Row],[Дата регистрации]]="",0,1)</f>
        <v>1</v>
      </c>
      <c r="S1403" s="39">
        <f>IF(ISNA(VLOOKUP(выгрузка__22[[#This Row],[ЛС дилера]],'дилеры участники'!A:A,1,0)),0,1)</f>
        <v>0</v>
      </c>
      <c r="T14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3" s="39">
        <f>IF(T1403=1,IF(выгрузка__22[[#This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3" s="39" t="s">
        <v>1893</v>
      </c>
      <c r="X14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3" s="48">
        <f>IF(выгрузка__22[[#This Row],[Дата блокировки]]&lt;&gt;"",1,0)</f>
        <v>1</v>
      </c>
    </row>
    <row r="1404" spans="1:25" x14ac:dyDescent="0.25">
      <c r="A1404" s="30">
        <v>41561.883009259262</v>
      </c>
      <c r="B1404" s="46">
        <v>985210</v>
      </c>
      <c r="C1404" s="33">
        <v>8503669</v>
      </c>
      <c r="D1404" s="30">
        <v>41550.751157407409</v>
      </c>
      <c r="E1404" s="33">
        <f>IF(выгрузка__22[[#This Row],[Дата активации]]&lt;&gt;"",MONTH(выгрузка__22[[#This Row],[Дата активации]]),0)</f>
        <v>10</v>
      </c>
      <c r="F1404" s="30">
        <v>41555.895983796298</v>
      </c>
      <c r="G1404" s="33">
        <v>64626</v>
      </c>
      <c r="H1404" s="33" t="s">
        <v>10</v>
      </c>
      <c r="I1404" s="39" t="s">
        <v>1927</v>
      </c>
      <c r="J1404" s="33" t="s">
        <v>1925</v>
      </c>
      <c r="K1404" s="33">
        <v>20</v>
      </c>
      <c r="L1404" s="33">
        <v>45</v>
      </c>
      <c r="M1404" s="33">
        <v>65</v>
      </c>
      <c r="N1404" s="33" t="s">
        <v>1864</v>
      </c>
      <c r="O1404" s="30">
        <v>41695</v>
      </c>
      <c r="P1404" s="39" t="s">
        <v>19</v>
      </c>
      <c r="Q14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4" s="39">
        <f>IF(выгрузка__22[[#This Row],[Дата регистрации]]="",0,1)</f>
        <v>1</v>
      </c>
      <c r="S1404" s="39">
        <f>IF(ISNA(VLOOKUP(выгрузка__22[[#This Row],[ЛС дилера]],'дилеры участники'!A:A,1,0)),0,1)</f>
        <v>0</v>
      </c>
      <c r="T14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4" s="39">
        <f>IF(T1404=1,IF(выгрузка__22[[#This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4" s="39" t="s">
        <v>1891</v>
      </c>
      <c r="X14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4" s="48">
        <f>IF(выгрузка__22[[#This Row],[Дата блокировки]]&lt;&gt;"",1,0)</f>
        <v>1</v>
      </c>
    </row>
    <row r="1405" spans="1:25" x14ac:dyDescent="0.25">
      <c r="A1405" s="30">
        <v>41561.882800925923</v>
      </c>
      <c r="B1405" s="46">
        <v>985210</v>
      </c>
      <c r="C1405" s="33">
        <v>8503669</v>
      </c>
      <c r="D1405" s="30">
        <v>41550.712905092594</v>
      </c>
      <c r="E1405" s="33">
        <f>IF(выгрузка__22[[#This Row],[Дата активации]]&lt;&gt;"",MONTH(выгрузка__22[[#This Row],[Дата активации]]),0)</f>
        <v>10</v>
      </c>
      <c r="F1405" s="30">
        <v>41555.895486111112</v>
      </c>
      <c r="G1405" s="33">
        <v>64626</v>
      </c>
      <c r="H1405" s="33" t="s">
        <v>10</v>
      </c>
      <c r="I1405" s="39" t="s">
        <v>1927</v>
      </c>
      <c r="J1405" s="33" t="s">
        <v>1925</v>
      </c>
      <c r="K1405" s="33">
        <v>20</v>
      </c>
      <c r="L1405" s="33">
        <v>0</v>
      </c>
      <c r="M1405" s="33">
        <v>20</v>
      </c>
      <c r="N1405" s="33" t="s">
        <v>1864</v>
      </c>
      <c r="O1405" s="30">
        <v>41695</v>
      </c>
      <c r="P1405" s="39" t="s">
        <v>19</v>
      </c>
      <c r="Q14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5" s="39">
        <f>IF(выгрузка__22[[#This Row],[Дата регистрации]]="",0,1)</f>
        <v>1</v>
      </c>
      <c r="S1405" s="39">
        <f>IF(ISNA(VLOOKUP(выгрузка__22[[#This Row],[ЛС дилера]],'дилеры участники'!A:A,1,0)),0,1)</f>
        <v>0</v>
      </c>
      <c r="T14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5" s="39">
        <f>IF(T1405=1,IF(выгрузка__22[[#This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5" s="39" t="s">
        <v>1891</v>
      </c>
      <c r="X14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5" s="48">
        <f>IF(выгрузка__22[[#This Row],[Дата блокировки]]&lt;&gt;"",1,0)</f>
        <v>1</v>
      </c>
    </row>
    <row r="1406" spans="1:25" x14ac:dyDescent="0.25">
      <c r="A1406" s="30">
        <v>41561.869375000002</v>
      </c>
      <c r="B1406" s="46">
        <v>916767</v>
      </c>
      <c r="C1406" s="33">
        <v>8514587</v>
      </c>
      <c r="D1406" s="30">
        <v>41553.619305555556</v>
      </c>
      <c r="E1406" s="33">
        <f>IF(выгрузка__22[[#This Row],[Дата активации]]&lt;&gt;"",MONTH(выгрузка__22[[#This Row],[Дата активации]]),0)</f>
        <v>10</v>
      </c>
      <c r="F1406" s="30"/>
      <c r="G1406" s="33">
        <v>64626</v>
      </c>
      <c r="H1406" s="33" t="s">
        <v>10</v>
      </c>
      <c r="I1406" s="39" t="s">
        <v>1927</v>
      </c>
      <c r="J1406" s="33" t="s">
        <v>1931</v>
      </c>
      <c r="K1406" s="33">
        <v>30</v>
      </c>
      <c r="L1406" s="33">
        <v>0</v>
      </c>
      <c r="M1406" s="33">
        <v>30</v>
      </c>
      <c r="N1406" s="33" t="s">
        <v>1864</v>
      </c>
      <c r="O1406" s="30">
        <v>41698</v>
      </c>
      <c r="P1406" s="39" t="s">
        <v>30</v>
      </c>
      <c r="Q14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6" s="39">
        <f>IF(выгрузка__22[[#This Row],[Дата регистрации]]="",0,1)</f>
        <v>0</v>
      </c>
      <c r="S1406" s="39">
        <f>IF(ISNA(VLOOKUP(выгрузка__22[[#This Row],[ЛС дилера]],'дилеры участники'!A:A,1,0)),0,1)</f>
        <v>0</v>
      </c>
      <c r="T14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6" s="39">
        <f>IF(T1406=1,IF(выгрузка__22[[#This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6" s="39" t="s">
        <v>1892</v>
      </c>
      <c r="X14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6" s="48">
        <f>IF(выгрузка__22[[#This Row],[Дата блокировки]]&lt;&gt;"",1,0)</f>
        <v>1</v>
      </c>
    </row>
    <row r="1407" spans="1:25" x14ac:dyDescent="0.25">
      <c r="A1407" s="30">
        <v>41554.631793981483</v>
      </c>
      <c r="B1407" s="46">
        <v>910485</v>
      </c>
      <c r="C1407" s="33">
        <v>8502824</v>
      </c>
      <c r="D1407" s="30">
        <v>41544.567511574074</v>
      </c>
      <c r="E1407" s="33">
        <f>IF(выгрузка__22[[#This Row],[Дата активации]]&lt;&gt;"",MONTH(выгрузка__22[[#This Row],[Дата активации]]),0)</f>
        <v>9</v>
      </c>
      <c r="F1407" s="30">
        <v>41553.543541666666</v>
      </c>
      <c r="G1407" s="33">
        <v>79956</v>
      </c>
      <c r="H1407" s="33" t="s">
        <v>10</v>
      </c>
      <c r="I1407" s="39" t="s">
        <v>1927</v>
      </c>
      <c r="J1407" s="33" t="s">
        <v>1931</v>
      </c>
      <c r="K1407" s="33">
        <v>30</v>
      </c>
      <c r="L1407" s="33">
        <v>50</v>
      </c>
      <c r="M1407" s="33">
        <v>80</v>
      </c>
      <c r="N1407" s="33" t="s">
        <v>1864</v>
      </c>
      <c r="O1407" s="30">
        <v>41689</v>
      </c>
      <c r="P1407" s="39" t="s">
        <v>30</v>
      </c>
      <c r="Q14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7" s="39">
        <f>IF(выгрузка__22[[#This Row],[Дата регистрации]]="",0,1)</f>
        <v>1</v>
      </c>
      <c r="S1407" s="39">
        <f>IF(ISNA(VLOOKUP(выгрузка__22[[#This Row],[ЛС дилера]],'дилеры участники'!A:A,1,0)),0,1)</f>
        <v>1</v>
      </c>
      <c r="T14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7" s="39">
        <f>IF(T1407=1,IF(выгрузка__22[[#This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7" s="39" t="s">
        <v>1892</v>
      </c>
      <c r="X14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7" s="48">
        <f>IF(выгрузка__22[[#This Row],[Дата блокировки]]&lt;&gt;"",1,0)</f>
        <v>1</v>
      </c>
    </row>
    <row r="1408" spans="1:25" x14ac:dyDescent="0.25">
      <c r="A1408" s="30">
        <v>41554.633576388886</v>
      </c>
      <c r="B1408" s="46">
        <v>910485</v>
      </c>
      <c r="C1408" s="33">
        <v>8502824</v>
      </c>
      <c r="D1408" s="30">
        <v>41544.567511574074</v>
      </c>
      <c r="E1408" s="33">
        <f>IF(выгрузка__22[[#This Row],[Дата активации]]&lt;&gt;"",MONTH(выгрузка__22[[#This Row],[Дата активации]]),0)</f>
        <v>9</v>
      </c>
      <c r="F1408" s="30">
        <v>41553.543541666666</v>
      </c>
      <c r="G1408" s="33">
        <v>79956</v>
      </c>
      <c r="H1408" s="33" t="s">
        <v>10</v>
      </c>
      <c r="I1408" s="39" t="s">
        <v>1927</v>
      </c>
      <c r="J1408" s="33" t="s">
        <v>1931</v>
      </c>
      <c r="K1408" s="33">
        <v>30</v>
      </c>
      <c r="L1408" s="33">
        <v>50</v>
      </c>
      <c r="M1408" s="33">
        <v>80</v>
      </c>
      <c r="N1408" s="33" t="s">
        <v>1864</v>
      </c>
      <c r="O1408" s="30">
        <v>41689</v>
      </c>
      <c r="P1408" s="39" t="s">
        <v>30</v>
      </c>
      <c r="Q14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8" s="39">
        <f>IF(выгрузка__22[[#This Row],[Дата регистрации]]="",0,1)</f>
        <v>1</v>
      </c>
      <c r="S1408" s="39">
        <f>IF(ISNA(VLOOKUP(выгрузка__22[[#This Row],[ЛС дилера]],'дилеры участники'!A:A,1,0)),0,1)</f>
        <v>1</v>
      </c>
      <c r="T14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8" s="39">
        <f>IF(T1408=1,IF(выгрузка__22[[#This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8" s="39" t="s">
        <v>1892</v>
      </c>
      <c r="X14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8" s="48">
        <f>IF(выгрузка__22[[#This Row],[Дата блокировки]]&lt;&gt;"",1,0)</f>
        <v>1</v>
      </c>
    </row>
    <row r="1409" spans="1:25" x14ac:dyDescent="0.25">
      <c r="A1409" s="30">
        <v>41561.573564814818</v>
      </c>
      <c r="B1409" s="46">
        <v>985190</v>
      </c>
      <c r="C1409" s="33">
        <v>8550398</v>
      </c>
      <c r="D1409" s="30">
        <v>41561.550046296295</v>
      </c>
      <c r="E1409" s="33">
        <f>IF(выгрузка__22[[#This Row],[Дата активации]]&lt;&gt;"",MONTH(выгрузка__22[[#This Row],[Дата активации]]),0)</f>
        <v>10</v>
      </c>
      <c r="F1409" s="30"/>
      <c r="G1409" s="33">
        <v>64628</v>
      </c>
      <c r="H1409" s="33" t="s">
        <v>10</v>
      </c>
      <c r="I1409" s="39" t="s">
        <v>1924</v>
      </c>
      <c r="J1409" s="33" t="s">
        <v>1926</v>
      </c>
      <c r="K1409" s="33">
        <v>30</v>
      </c>
      <c r="L1409" s="33">
        <v>0</v>
      </c>
      <c r="M1409" s="33">
        <v>30</v>
      </c>
      <c r="N1409" s="33" t="s">
        <v>1864</v>
      </c>
      <c r="O1409" s="30">
        <v>41706</v>
      </c>
      <c r="P1409" s="39" t="s">
        <v>37</v>
      </c>
      <c r="Q14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09" s="39">
        <f>IF(выгрузка__22[[#This Row],[Дата регистрации]]="",0,1)</f>
        <v>0</v>
      </c>
      <c r="S1409" s="39">
        <f>IF(ISNA(VLOOKUP(выгрузка__22[[#This Row],[ЛС дилера]],'дилеры участники'!A:A,1,0)),0,1)</f>
        <v>0</v>
      </c>
      <c r="T14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09" s="39">
        <f>IF(T1409=1,IF(выгрузка__22[[#This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09" s="39" t="s">
        <v>1895</v>
      </c>
      <c r="X14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09" s="48">
        <f>IF(выгрузка__22[[#This Row],[Дата блокировки]]&lt;&gt;"",1,0)</f>
        <v>1</v>
      </c>
    </row>
    <row r="1410" spans="1:25" x14ac:dyDescent="0.25">
      <c r="A1410" s="30">
        <v>41555.8437962963</v>
      </c>
      <c r="B1410" s="46">
        <v>916042</v>
      </c>
      <c r="C1410" s="33">
        <v>1978450</v>
      </c>
      <c r="D1410" s="30">
        <v>41548.397546296299</v>
      </c>
      <c r="E1410" s="33">
        <f>IF(выгрузка__22[[#This Row],[Дата активации]]&lt;&gt;"",MONTH(выгрузка__22[[#This Row],[Дата активации]]),0)</f>
        <v>10</v>
      </c>
      <c r="F1410" s="30"/>
      <c r="G1410" s="33">
        <v>64628</v>
      </c>
      <c r="H1410" s="33" t="s">
        <v>10</v>
      </c>
      <c r="I1410" s="39" t="s">
        <v>1927</v>
      </c>
      <c r="J1410" s="33" t="s">
        <v>1925</v>
      </c>
      <c r="K1410" s="33">
        <v>30</v>
      </c>
      <c r="L1410" s="33">
        <v>287.01</v>
      </c>
      <c r="M1410" s="33">
        <v>317.01</v>
      </c>
      <c r="N1410" s="33" t="s">
        <v>1864</v>
      </c>
      <c r="O1410" s="30">
        <v>41693</v>
      </c>
      <c r="P1410" s="39" t="s">
        <v>19</v>
      </c>
      <c r="Q14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0" s="39">
        <f>IF(выгрузка__22[[#This Row],[Дата регистрации]]="",0,1)</f>
        <v>0</v>
      </c>
      <c r="S1410" s="39">
        <f>IF(ISNA(VLOOKUP(выгрузка__22[[#This Row],[ЛС дилера]],'дилеры участники'!A:A,1,0)),0,1)</f>
        <v>0</v>
      </c>
      <c r="T14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0" s="39">
        <f>IF(T1410=1,IF(выгрузка__22[[#This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10" s="39" t="s">
        <v>1891</v>
      </c>
      <c r="X14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0" s="48">
        <f>IF(выгрузка__22[[#This Row],[Дата блокировки]]&lt;&gt;"",1,0)</f>
        <v>1</v>
      </c>
    </row>
    <row r="1411" spans="1:25" x14ac:dyDescent="0.25">
      <c r="A1411" s="30">
        <v>41561.86614583333</v>
      </c>
      <c r="B1411" s="46">
        <v>916767</v>
      </c>
      <c r="C1411" s="33">
        <v>8511338</v>
      </c>
      <c r="D1411" s="30">
        <v>41548.328969907408</v>
      </c>
      <c r="E1411" s="33">
        <f>IF(выгрузка__22[[#This Row],[Дата активации]]&lt;&gt;"",MONTH(выгрузка__22[[#This Row],[Дата активации]]),0)</f>
        <v>10</v>
      </c>
      <c r="F1411" s="30"/>
      <c r="G1411" s="33">
        <v>64626</v>
      </c>
      <c r="H1411" s="33" t="s">
        <v>10</v>
      </c>
      <c r="I1411" s="39" t="s">
        <v>1927</v>
      </c>
      <c r="J1411" s="33" t="s">
        <v>1925</v>
      </c>
      <c r="K1411" s="33">
        <v>30</v>
      </c>
      <c r="L1411" s="33">
        <v>0</v>
      </c>
      <c r="M1411" s="33">
        <v>30</v>
      </c>
      <c r="N1411" s="33" t="s">
        <v>1864</v>
      </c>
      <c r="O1411" s="30">
        <v>41693</v>
      </c>
      <c r="P1411" s="39" t="s">
        <v>19</v>
      </c>
      <c r="Q14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1" s="39">
        <f>IF(выгрузка__22[[#This Row],[Дата регистрации]]="",0,1)</f>
        <v>0</v>
      </c>
      <c r="S1411" s="39">
        <f>IF(ISNA(VLOOKUP(выгрузка__22[[#This Row],[ЛС дилера]],'дилеры участники'!A:A,1,0)),0,1)</f>
        <v>0</v>
      </c>
      <c r="T14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1" s="39">
        <f>IF(T1411=1,IF(выгрузка__22[[#This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11" s="39" t="s">
        <v>1891</v>
      </c>
      <c r="X14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1" s="48">
        <f>IF(выгрузка__22[[#This Row],[Дата блокировки]]&lt;&gt;"",1,0)</f>
        <v>1</v>
      </c>
    </row>
    <row r="1412" spans="1:25" x14ac:dyDescent="0.25">
      <c r="A1412" s="30">
        <v>41562.524143518516</v>
      </c>
      <c r="B1412" s="46">
        <v>916504</v>
      </c>
      <c r="C1412" s="33">
        <v>8503074</v>
      </c>
      <c r="D1412" s="30">
        <v>41552.728900462964</v>
      </c>
      <c r="E1412" s="33">
        <f>IF(выгрузка__22[[#This Row],[Дата активации]]&lt;&gt;"",MONTH(выгрузка__22[[#This Row],[Дата активации]]),0)</f>
        <v>10</v>
      </c>
      <c r="F1412" s="30">
        <v>41556.225023148145</v>
      </c>
      <c r="G1412" s="33">
        <v>64626</v>
      </c>
      <c r="H1412" s="33" t="s">
        <v>10</v>
      </c>
      <c r="I1412" s="39" t="s">
        <v>1927</v>
      </c>
      <c r="J1412" s="33" t="s">
        <v>1930</v>
      </c>
      <c r="K1412" s="33">
        <v>30</v>
      </c>
      <c r="L1412" s="33">
        <v>0</v>
      </c>
      <c r="M1412" s="33">
        <v>30</v>
      </c>
      <c r="N1412" s="33" t="s">
        <v>1864</v>
      </c>
      <c r="O1412" s="30">
        <v>41698</v>
      </c>
      <c r="P1412" s="39" t="s">
        <v>40</v>
      </c>
      <c r="Q14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12" s="39">
        <f>IF(выгрузка__22[[#This Row],[Дата регистрации]]="",0,1)</f>
        <v>1</v>
      </c>
      <c r="S1412" s="39">
        <f>IF(ISNA(VLOOKUP(выгрузка__22[[#This Row],[ЛС дилера]],'дилеры участники'!A:A,1,0)),0,1)</f>
        <v>0</v>
      </c>
      <c r="T14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2" s="39">
        <f>IF(T1412=1,IF(выгрузка__22[[#This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12" s="39" t="s">
        <v>1893</v>
      </c>
      <c r="X14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2" s="48">
        <f>IF(выгрузка__22[[#This Row],[Дата блокировки]]&lt;&gt;"",1,0)</f>
        <v>1</v>
      </c>
    </row>
    <row r="1413" spans="1:25" x14ac:dyDescent="0.25">
      <c r="A1413" s="30">
        <v>41560.696273148147</v>
      </c>
      <c r="B1413" s="46">
        <v>910466</v>
      </c>
      <c r="C1413" s="33">
        <v>8550383</v>
      </c>
      <c r="D1413" s="30">
        <v>41553.672997685186</v>
      </c>
      <c r="E1413" s="33">
        <f>IF(выгрузка__22[[#This Row],[Дата активации]]&lt;&gt;"",MONTH(выгрузка__22[[#This Row],[Дата активации]]),0)</f>
        <v>10</v>
      </c>
      <c r="F1413" s="30"/>
      <c r="G1413" s="33">
        <v>64628</v>
      </c>
      <c r="H1413" s="33" t="s">
        <v>10</v>
      </c>
      <c r="I1413" s="39" t="s">
        <v>1927</v>
      </c>
      <c r="J1413" s="33" t="s">
        <v>1926</v>
      </c>
      <c r="K1413" s="33">
        <v>30</v>
      </c>
      <c r="L1413" s="33">
        <v>0</v>
      </c>
      <c r="M1413" s="33">
        <v>30</v>
      </c>
      <c r="N1413" s="33" t="s">
        <v>1864</v>
      </c>
      <c r="O1413" s="30">
        <v>41699</v>
      </c>
      <c r="P1413" s="39" t="s">
        <v>37</v>
      </c>
      <c r="Q14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3" s="39">
        <f>IF(выгрузка__22[[#This Row],[Дата регистрации]]="",0,1)</f>
        <v>0</v>
      </c>
      <c r="S1413" s="39">
        <f>IF(ISNA(VLOOKUP(выгрузка__22[[#This Row],[ЛС дилера]],'дилеры участники'!A:A,1,0)),0,1)</f>
        <v>0</v>
      </c>
      <c r="T14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3" s="39">
        <f>IF(T1413=1,IF(выгрузка__22[[#This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13" s="39" t="s">
        <v>1895</v>
      </c>
      <c r="X14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3" s="48">
        <f>IF(выгрузка__22[[#This Row],[Дата блокировки]]&lt;&gt;"",1,0)</f>
        <v>1</v>
      </c>
    </row>
    <row r="1414" spans="1:25" x14ac:dyDescent="0.25">
      <c r="A1414" s="30">
        <v>41560.696759259263</v>
      </c>
      <c r="B1414" s="46">
        <v>910466</v>
      </c>
      <c r="C1414" s="33">
        <v>8550391</v>
      </c>
      <c r="D1414" s="30">
        <v>41551.513032407405</v>
      </c>
      <c r="E1414" s="33">
        <f>IF(выгрузка__22[[#This Row],[Дата активации]]&lt;&gt;"",MONTH(выгрузка__22[[#This Row],[Дата активации]]),0)</f>
        <v>10</v>
      </c>
      <c r="F1414" s="30"/>
      <c r="G1414" s="33">
        <v>64628</v>
      </c>
      <c r="H1414" s="33" t="s">
        <v>10</v>
      </c>
      <c r="I1414" s="39" t="s">
        <v>1927</v>
      </c>
      <c r="J1414" s="33" t="s">
        <v>1926</v>
      </c>
      <c r="K1414" s="33">
        <v>30</v>
      </c>
      <c r="L1414" s="33">
        <v>0</v>
      </c>
      <c r="M1414" s="33">
        <v>30</v>
      </c>
      <c r="N1414" s="33" t="s">
        <v>1864</v>
      </c>
      <c r="O1414" s="30">
        <v>41697</v>
      </c>
      <c r="P1414" s="39" t="s">
        <v>37</v>
      </c>
      <c r="Q14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4" s="39">
        <f>IF(выгрузка__22[[#This Row],[Дата регистрации]]="",0,1)</f>
        <v>0</v>
      </c>
      <c r="S1414" s="39">
        <f>IF(ISNA(VLOOKUP(выгрузка__22[[#This Row],[ЛС дилера]],'дилеры участники'!A:A,1,0)),0,1)</f>
        <v>0</v>
      </c>
      <c r="T14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4" s="39">
        <f>IF(T1414=1,IF(выгрузка__22[[#This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14" s="39" t="s">
        <v>1895</v>
      </c>
      <c r="X14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4" s="48">
        <f>IF(выгрузка__22[[#This Row],[Дата блокировки]]&lt;&gt;"",1,0)</f>
        <v>1</v>
      </c>
    </row>
    <row r="1415" spans="1:25" x14ac:dyDescent="0.25">
      <c r="A1415" s="30">
        <v>41558.771793981483</v>
      </c>
      <c r="B1415" s="46">
        <v>916850</v>
      </c>
      <c r="C1415" s="33">
        <v>8550391</v>
      </c>
      <c r="D1415" s="30">
        <v>41551.513032407405</v>
      </c>
      <c r="E1415" s="33">
        <f>IF(выгрузка__22[[#This Row],[Дата активации]]&lt;&gt;"",MONTH(выгрузка__22[[#This Row],[Дата активации]]),0)</f>
        <v>10</v>
      </c>
      <c r="F1415" s="30"/>
      <c r="G1415" s="33">
        <v>64628</v>
      </c>
      <c r="H1415" s="33" t="s">
        <v>10</v>
      </c>
      <c r="I1415" s="39" t="s">
        <v>1927</v>
      </c>
      <c r="J1415" s="33" t="s">
        <v>1926</v>
      </c>
      <c r="K1415" s="33">
        <v>30</v>
      </c>
      <c r="L1415" s="33">
        <v>0</v>
      </c>
      <c r="M1415" s="33">
        <v>30</v>
      </c>
      <c r="N1415" s="33" t="s">
        <v>1864</v>
      </c>
      <c r="O1415" s="30">
        <v>41697</v>
      </c>
      <c r="P1415" s="39" t="s">
        <v>37</v>
      </c>
      <c r="Q14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5" s="39">
        <f>IF(выгрузка__22[[#This Row],[Дата регистрации]]="",0,1)</f>
        <v>0</v>
      </c>
      <c r="S1415" s="39">
        <f>IF(ISNA(VLOOKUP(выгрузка__22[[#This Row],[ЛС дилера]],'дилеры участники'!A:A,1,0)),0,1)</f>
        <v>0</v>
      </c>
      <c r="T14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5" s="39">
        <f>IF(T1415=1,IF(выгрузка__22[[#This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15" s="39" t="s">
        <v>1895</v>
      </c>
      <c r="X14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5" s="48">
        <f>IF(выгрузка__22[[#This Row],[Дата блокировки]]&lt;&gt;"",1,0)</f>
        <v>1</v>
      </c>
    </row>
    <row r="1416" spans="1:25" x14ac:dyDescent="0.25">
      <c r="A1416" s="30">
        <v>41554.630740740744</v>
      </c>
      <c r="B1416" s="46">
        <v>910485</v>
      </c>
      <c r="C1416" s="33">
        <v>8502824</v>
      </c>
      <c r="D1416" s="30">
        <v>41542.902673611112</v>
      </c>
      <c r="E1416" s="33">
        <f>IF(выгрузка__22[[#This Row],[Дата активации]]&lt;&gt;"",MONTH(выгрузка__22[[#This Row],[Дата активации]]),0)</f>
        <v>9</v>
      </c>
      <c r="F1416" s="30">
        <v>41553.528819444444</v>
      </c>
      <c r="G1416" s="33">
        <v>79956</v>
      </c>
      <c r="H1416" s="33" t="s">
        <v>10</v>
      </c>
      <c r="I1416" s="39" t="s">
        <v>1927</v>
      </c>
      <c r="J1416" s="33" t="s">
        <v>1931</v>
      </c>
      <c r="K1416" s="33">
        <v>30</v>
      </c>
      <c r="L1416" s="33">
        <v>0</v>
      </c>
      <c r="M1416" s="33">
        <v>30</v>
      </c>
      <c r="N1416" s="33" t="s">
        <v>1864</v>
      </c>
      <c r="O1416" s="30">
        <v>41689</v>
      </c>
      <c r="P1416" s="39" t="s">
        <v>30</v>
      </c>
      <c r="Q14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6" s="39">
        <f>IF(выгрузка__22[[#This Row],[Дата регистрации]]="",0,1)</f>
        <v>1</v>
      </c>
      <c r="S1416" s="39">
        <f>IF(ISNA(VLOOKUP(выгрузка__22[[#This Row],[ЛС дилера]],'дилеры участники'!A:A,1,0)),0,1)</f>
        <v>1</v>
      </c>
      <c r="T14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6" s="39">
        <f>IF(T1416=1,IF(выгрузка__22[[#This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16" s="39" t="s">
        <v>1892</v>
      </c>
      <c r="X14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6" s="48">
        <f>IF(выгрузка__22[[#This Row],[Дата блокировки]]&lt;&gt;"",1,0)</f>
        <v>1</v>
      </c>
    </row>
    <row r="1417" spans="1:25" x14ac:dyDescent="0.25">
      <c r="A1417" s="30">
        <v>41553.750601851854</v>
      </c>
      <c r="B1417" s="46">
        <v>910475</v>
      </c>
      <c r="C1417" s="33">
        <v>8550459</v>
      </c>
      <c r="D1417" s="30">
        <v>41553.70212962963</v>
      </c>
      <c r="E1417" s="33">
        <f>IF(выгрузка__22[[#This Row],[Дата активации]]&lt;&gt;"",MONTH(выгрузка__22[[#This Row],[Дата активации]]),0)</f>
        <v>10</v>
      </c>
      <c r="F1417" s="30"/>
      <c r="G1417" s="33">
        <v>64616</v>
      </c>
      <c r="H1417" s="33" t="s">
        <v>10</v>
      </c>
      <c r="I1417" s="39" t="s">
        <v>1924</v>
      </c>
      <c r="J1417" s="33" t="s">
        <v>1929</v>
      </c>
      <c r="K1417" s="33">
        <v>30</v>
      </c>
      <c r="L1417" s="33">
        <v>446.5</v>
      </c>
      <c r="M1417" s="33">
        <v>476.5</v>
      </c>
      <c r="N1417" s="33" t="s">
        <v>1864</v>
      </c>
      <c r="O1417" s="30">
        <v>41700</v>
      </c>
      <c r="P1417" s="39" t="s">
        <v>14</v>
      </c>
      <c r="Q14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7" s="39">
        <f>IF(выгрузка__22[[#This Row],[Дата регистрации]]="",0,1)</f>
        <v>0</v>
      </c>
      <c r="S1417" s="39">
        <f>IF(ISNA(VLOOKUP(выгрузка__22[[#This Row],[ЛС дилера]],'дилеры участники'!A:A,1,0)),0,1)</f>
        <v>1</v>
      </c>
      <c r="T14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7" s="39">
        <f>IF(T1417=1,IF(выгрузка__22[[#This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417" s="39" t="s">
        <v>1894</v>
      </c>
      <c r="X14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7" s="48">
        <f>IF(выгрузка__22[[#This Row],[Дата блокировки]]&lt;&gt;"",1,0)</f>
        <v>1</v>
      </c>
    </row>
    <row r="1418" spans="1:25" x14ac:dyDescent="0.25">
      <c r="A1418" s="30">
        <v>41548.768587962964</v>
      </c>
      <c r="B1418" s="46">
        <v>915469</v>
      </c>
      <c r="C1418" s="33">
        <v>8550515</v>
      </c>
      <c r="D1418" s="30">
        <v>41528.689814814818</v>
      </c>
      <c r="E1418" s="33">
        <f>IF(выгрузка__22[[#This Row],[Дата активации]]&lt;&gt;"",MONTH(выгрузка__22[[#This Row],[Дата активации]]),0)</f>
        <v>9</v>
      </c>
      <c r="F1418" s="30">
        <v>41546.811284722222</v>
      </c>
      <c r="G1418" s="33">
        <v>64616</v>
      </c>
      <c r="H1418" s="33" t="s">
        <v>10</v>
      </c>
      <c r="I1418" s="39" t="s">
        <v>1927</v>
      </c>
      <c r="J1418" s="33" t="s">
        <v>1929</v>
      </c>
      <c r="K1418" s="33">
        <v>30</v>
      </c>
      <c r="L1418" s="33">
        <v>500</v>
      </c>
      <c r="M1418" s="33">
        <v>530</v>
      </c>
      <c r="N1418" s="33" t="s">
        <v>1864</v>
      </c>
      <c r="O1418" s="30">
        <v>41676</v>
      </c>
      <c r="P1418" s="39" t="s">
        <v>14</v>
      </c>
      <c r="Q14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8" s="39">
        <f>IF(выгрузка__22[[#This Row],[Дата регистрации]]="",0,1)</f>
        <v>1</v>
      </c>
      <c r="S1418" s="39">
        <f>IF(ISNA(VLOOKUP(выгрузка__22[[#This Row],[ЛС дилера]],'дилеры участники'!A:A,1,0)),0,1)</f>
        <v>1</v>
      </c>
      <c r="T14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18" s="39">
        <f>IF(T1418=1,IF(выгрузка__22[[#This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418" s="39" t="s">
        <v>1894</v>
      </c>
      <c r="X14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8" s="48">
        <f>IF(выгрузка__22[[#This Row],[Дата блокировки]]&lt;&gt;"",1,0)</f>
        <v>1</v>
      </c>
    </row>
    <row r="1419" spans="1:25" x14ac:dyDescent="0.25">
      <c r="A1419" s="30">
        <v>41548.791319444441</v>
      </c>
      <c r="B1419" s="46">
        <v>916328</v>
      </c>
      <c r="C1419" s="33">
        <v>8520624</v>
      </c>
      <c r="D1419" s="30">
        <v>41534.621400462966</v>
      </c>
      <c r="E1419" s="33">
        <f>IF(выгрузка__22[[#This Row],[Дата активации]]&lt;&gt;"",MONTH(выгрузка__22[[#This Row],[Дата активации]]),0)</f>
        <v>9</v>
      </c>
      <c r="F1419" s="30">
        <v>41547.140474537038</v>
      </c>
      <c r="G1419" s="33">
        <v>64616</v>
      </c>
      <c r="H1419" s="33" t="s">
        <v>10</v>
      </c>
      <c r="I1419" s="39" t="s">
        <v>1927</v>
      </c>
      <c r="J1419" s="33" t="s">
        <v>1928</v>
      </c>
      <c r="K1419" s="33">
        <v>30</v>
      </c>
      <c r="L1419" s="33">
        <v>388.01</v>
      </c>
      <c r="M1419" s="33">
        <v>418.01</v>
      </c>
      <c r="N1419" s="33" t="s">
        <v>1864</v>
      </c>
      <c r="O1419" s="30">
        <v>41682</v>
      </c>
      <c r="P1419" s="39" t="s">
        <v>1882</v>
      </c>
      <c r="Q14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19" s="39">
        <f>IF(выгрузка__22[[#This Row],[Дата регистрации]]="",0,1)</f>
        <v>1</v>
      </c>
      <c r="S1419" s="39">
        <f>IF(ISNA(VLOOKUP(выгрузка__22[[#This Row],[ЛС дилера]],'дилеры участники'!A:A,1,0)),0,1)</f>
        <v>1</v>
      </c>
      <c r="T141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4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419" s="39">
        <f>IF(T1419=1,IF(выгрузка__22[[#This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19" s="39" t="s">
        <v>1896</v>
      </c>
      <c r="X14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19" s="48">
        <f>IF(выгрузка__22[[#This Row],[Дата блокировки]]&lt;&gt;"",1,0)</f>
        <v>1</v>
      </c>
    </row>
    <row r="1420" spans="1:25" x14ac:dyDescent="0.25">
      <c r="A1420" s="30">
        <v>41554.631921296299</v>
      </c>
      <c r="B1420" s="46">
        <v>910485</v>
      </c>
      <c r="C1420" s="33">
        <v>8502824</v>
      </c>
      <c r="D1420" s="30">
        <v>41541.275787037041</v>
      </c>
      <c r="E1420" s="33">
        <f>IF(выгрузка__22[[#This Row],[Дата активации]]&lt;&gt;"",MONTH(выгрузка__22[[#This Row],[Дата активации]]),0)</f>
        <v>9</v>
      </c>
      <c r="F1420" s="30">
        <v>41553.531759259262</v>
      </c>
      <c r="G1420" s="33">
        <v>79956</v>
      </c>
      <c r="H1420" s="33" t="s">
        <v>10</v>
      </c>
      <c r="I1420" s="39" t="s">
        <v>1927</v>
      </c>
      <c r="J1420" s="33" t="s">
        <v>1931</v>
      </c>
      <c r="K1420" s="33">
        <v>30</v>
      </c>
      <c r="L1420" s="33">
        <v>0</v>
      </c>
      <c r="M1420" s="33">
        <v>30</v>
      </c>
      <c r="N1420" s="33" t="s">
        <v>1864</v>
      </c>
      <c r="O1420" s="30">
        <v>41689</v>
      </c>
      <c r="P1420" s="39" t="s">
        <v>30</v>
      </c>
      <c r="Q14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0" s="39">
        <f>IF(выгрузка__22[[#This Row],[Дата регистрации]]="",0,1)</f>
        <v>1</v>
      </c>
      <c r="S1420" s="39">
        <f>IF(ISNA(VLOOKUP(выгрузка__22[[#This Row],[ЛС дилера]],'дилеры участники'!A:A,1,0)),0,1)</f>
        <v>1</v>
      </c>
      <c r="T14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0" s="39">
        <f>IF(T1420=1,IF(выгрузка__22[[#This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20" s="39" t="s">
        <v>1892</v>
      </c>
      <c r="X14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0" s="48">
        <f>IF(выгрузка__22[[#This Row],[Дата блокировки]]&lt;&gt;"",1,0)</f>
        <v>1</v>
      </c>
    </row>
    <row r="1421" spans="1:25" x14ac:dyDescent="0.25">
      <c r="A1421" s="30">
        <v>41554.633726851855</v>
      </c>
      <c r="B1421" s="46">
        <v>910485</v>
      </c>
      <c r="C1421" s="33">
        <v>8502824</v>
      </c>
      <c r="D1421" s="30">
        <v>41541.275787037041</v>
      </c>
      <c r="E1421" s="33">
        <f>IF(выгрузка__22[[#This Row],[Дата активации]]&lt;&gt;"",MONTH(выгрузка__22[[#This Row],[Дата активации]]),0)</f>
        <v>9</v>
      </c>
      <c r="F1421" s="30">
        <v>41553.531759259262</v>
      </c>
      <c r="G1421" s="33">
        <v>79956</v>
      </c>
      <c r="H1421" s="33" t="s">
        <v>10</v>
      </c>
      <c r="I1421" s="39" t="s">
        <v>1927</v>
      </c>
      <c r="J1421" s="33" t="s">
        <v>1931</v>
      </c>
      <c r="K1421" s="33">
        <v>30</v>
      </c>
      <c r="L1421" s="33">
        <v>0</v>
      </c>
      <c r="M1421" s="33">
        <v>30</v>
      </c>
      <c r="N1421" s="33" t="s">
        <v>1864</v>
      </c>
      <c r="O1421" s="30">
        <v>41689</v>
      </c>
      <c r="P1421" s="39" t="s">
        <v>30</v>
      </c>
      <c r="Q14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1" s="39">
        <f>IF(выгрузка__22[[#This Row],[Дата регистрации]]="",0,1)</f>
        <v>1</v>
      </c>
      <c r="S1421" s="39">
        <f>IF(ISNA(VLOOKUP(выгрузка__22[[#This Row],[ЛС дилера]],'дилеры участники'!A:A,1,0)),0,1)</f>
        <v>1</v>
      </c>
      <c r="T14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1" s="39">
        <f>IF(T1421=1,IF(выгрузка__22[[#This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21" s="39" t="s">
        <v>1892</v>
      </c>
      <c r="X14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1" s="48">
        <f>IF(выгрузка__22[[#This Row],[Дата блокировки]]&lt;&gt;"",1,0)</f>
        <v>1</v>
      </c>
    </row>
    <row r="1422" spans="1:25" x14ac:dyDescent="0.25">
      <c r="A1422" s="30">
        <v>41561.559490740743</v>
      </c>
      <c r="B1422" s="46">
        <v>910489</v>
      </c>
      <c r="C1422" s="33">
        <v>8550383</v>
      </c>
      <c r="D1422" s="30">
        <v>41550.952094907407</v>
      </c>
      <c r="E1422" s="33">
        <f>IF(выгрузка__22[[#This Row],[Дата активации]]&lt;&gt;"",MONTH(выгрузка__22[[#This Row],[Дата активации]]),0)</f>
        <v>10</v>
      </c>
      <c r="F1422" s="30"/>
      <c r="G1422" s="33">
        <v>64628</v>
      </c>
      <c r="H1422" s="33" t="s">
        <v>10</v>
      </c>
      <c r="I1422" s="39" t="s">
        <v>1927</v>
      </c>
      <c r="J1422" s="33" t="s">
        <v>1926</v>
      </c>
      <c r="K1422" s="33">
        <v>30</v>
      </c>
      <c r="L1422" s="33">
        <v>0</v>
      </c>
      <c r="M1422" s="33">
        <v>30</v>
      </c>
      <c r="N1422" s="33" t="s">
        <v>1864</v>
      </c>
      <c r="O1422" s="30">
        <v>41699</v>
      </c>
      <c r="P1422" s="39" t="s">
        <v>37</v>
      </c>
      <c r="Q14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2" s="39">
        <f>IF(выгрузка__22[[#This Row],[Дата регистрации]]="",0,1)</f>
        <v>0</v>
      </c>
      <c r="S1422" s="39">
        <f>IF(ISNA(VLOOKUP(выгрузка__22[[#This Row],[ЛС дилера]],'дилеры участники'!A:A,1,0)),0,1)</f>
        <v>0</v>
      </c>
      <c r="T14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2" s="39">
        <f>IF(T1422=1,IF(выгрузка__22[[#This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22" s="39" t="s">
        <v>1895</v>
      </c>
      <c r="X14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2" s="48">
        <f>IF(выгрузка__22[[#This Row],[Дата блокировки]]&lt;&gt;"",1,0)</f>
        <v>1</v>
      </c>
    </row>
    <row r="1423" spans="1:25" x14ac:dyDescent="0.25">
      <c r="A1423" s="30">
        <v>41554.61855324074</v>
      </c>
      <c r="B1423" s="46">
        <v>910485</v>
      </c>
      <c r="C1423" s="33">
        <v>8502824</v>
      </c>
      <c r="D1423" s="30">
        <v>41540.943252314813</v>
      </c>
      <c r="E1423" s="33">
        <f>IF(выгрузка__22[[#This Row],[Дата активации]]&lt;&gt;"",MONTH(выгрузка__22[[#This Row],[Дата активации]]),0)</f>
        <v>9</v>
      </c>
      <c r="F1423" s="30">
        <v>41553.528506944444</v>
      </c>
      <c r="G1423" s="33">
        <v>79956</v>
      </c>
      <c r="H1423" s="33" t="s">
        <v>10</v>
      </c>
      <c r="I1423" s="39" t="s">
        <v>1927</v>
      </c>
      <c r="J1423" s="33" t="s">
        <v>1931</v>
      </c>
      <c r="K1423" s="33">
        <v>30</v>
      </c>
      <c r="L1423" s="33">
        <v>0</v>
      </c>
      <c r="M1423" s="33">
        <v>30</v>
      </c>
      <c r="N1423" s="33" t="s">
        <v>1864</v>
      </c>
      <c r="O1423" s="30">
        <v>41689</v>
      </c>
      <c r="P1423" s="39" t="s">
        <v>30</v>
      </c>
      <c r="Q14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3" s="39">
        <f>IF(выгрузка__22[[#This Row],[Дата регистрации]]="",0,1)</f>
        <v>1</v>
      </c>
      <c r="S1423" s="39">
        <f>IF(ISNA(VLOOKUP(выгрузка__22[[#This Row],[ЛС дилера]],'дилеры участники'!A:A,1,0)),0,1)</f>
        <v>1</v>
      </c>
      <c r="T14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3" s="39">
        <f>IF(T1423=1,IF(выгрузка__22[[#This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23" s="39" t="s">
        <v>1892</v>
      </c>
      <c r="X14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3" s="48">
        <f>IF(выгрузка__22[[#This Row],[Дата блокировки]]&lt;&gt;"",1,0)</f>
        <v>1</v>
      </c>
    </row>
    <row r="1424" spans="1:25" x14ac:dyDescent="0.25">
      <c r="A1424" s="30">
        <v>41554.632291666669</v>
      </c>
      <c r="B1424" s="46">
        <v>910485</v>
      </c>
      <c r="C1424" s="33">
        <v>8502824</v>
      </c>
      <c r="D1424" s="30">
        <v>41540.943252314813</v>
      </c>
      <c r="E1424" s="33">
        <f>IF(выгрузка__22[[#This Row],[Дата активации]]&lt;&gt;"",MONTH(выгрузка__22[[#This Row],[Дата активации]]),0)</f>
        <v>9</v>
      </c>
      <c r="F1424" s="30">
        <v>41553.528506944444</v>
      </c>
      <c r="G1424" s="33">
        <v>79956</v>
      </c>
      <c r="H1424" s="33" t="s">
        <v>10</v>
      </c>
      <c r="I1424" s="39" t="s">
        <v>1927</v>
      </c>
      <c r="J1424" s="33" t="s">
        <v>1931</v>
      </c>
      <c r="K1424" s="33">
        <v>30</v>
      </c>
      <c r="L1424" s="33">
        <v>0</v>
      </c>
      <c r="M1424" s="33">
        <v>30</v>
      </c>
      <c r="N1424" s="33" t="s">
        <v>1864</v>
      </c>
      <c r="O1424" s="30">
        <v>41689</v>
      </c>
      <c r="P1424" s="39" t="s">
        <v>30</v>
      </c>
      <c r="Q14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4" s="39">
        <f>IF(выгрузка__22[[#This Row],[Дата регистрации]]="",0,1)</f>
        <v>1</v>
      </c>
      <c r="S1424" s="39">
        <f>IF(ISNA(VLOOKUP(выгрузка__22[[#This Row],[ЛС дилера]],'дилеры участники'!A:A,1,0)),0,1)</f>
        <v>1</v>
      </c>
      <c r="T14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4" s="39">
        <f>IF(T1424=1,IF(выгрузка__22[[#This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24" s="39" t="s">
        <v>1892</v>
      </c>
      <c r="X14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4" s="48">
        <f>IF(выгрузка__22[[#This Row],[Дата блокировки]]&lt;&gt;"",1,0)</f>
        <v>1</v>
      </c>
    </row>
    <row r="1425" spans="1:25" x14ac:dyDescent="0.25">
      <c r="A1425" s="30">
        <v>41548.588703703703</v>
      </c>
      <c r="B1425" s="46">
        <v>985333</v>
      </c>
      <c r="C1425" s="33">
        <v>8554695</v>
      </c>
      <c r="D1425" s="30">
        <v>41547.866747685184</v>
      </c>
      <c r="E1425" s="33">
        <f>IF(выгрузка__22[[#This Row],[Дата активации]]&lt;&gt;"",MONTH(выгрузка__22[[#This Row],[Дата активации]]),0)</f>
        <v>9</v>
      </c>
      <c r="F1425" s="30">
        <v>41547.965439814812</v>
      </c>
      <c r="G1425" s="33">
        <v>64616</v>
      </c>
      <c r="H1425" s="33" t="s">
        <v>10</v>
      </c>
      <c r="I1425" s="39" t="s">
        <v>1924</v>
      </c>
      <c r="J1425" s="33" t="s">
        <v>1929</v>
      </c>
      <c r="K1425" s="33">
        <v>30</v>
      </c>
      <c r="L1425" s="33">
        <v>500</v>
      </c>
      <c r="M1425" s="33">
        <v>530</v>
      </c>
      <c r="N1425" s="33" t="s">
        <v>1864</v>
      </c>
      <c r="O1425" s="30">
        <v>41696</v>
      </c>
      <c r="P1425" s="39" t="s">
        <v>14</v>
      </c>
      <c r="Q14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5" s="39">
        <f>IF(выгрузка__22[[#This Row],[Дата регистрации]]="",0,1)</f>
        <v>1</v>
      </c>
      <c r="S1425" s="39">
        <f>IF(ISNA(VLOOKUP(выгрузка__22[[#This Row],[ЛС дилера]],'дилеры участники'!A:A,1,0)),0,1)</f>
        <v>1</v>
      </c>
      <c r="T14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5" s="39">
        <f>IF(T1425=1,IF(выгрузка__22[[#This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425" s="39" t="s">
        <v>1894</v>
      </c>
      <c r="X14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5" s="48">
        <f>IF(выгрузка__22[[#This Row],[Дата блокировки]]&lt;&gt;"",1,0)</f>
        <v>1</v>
      </c>
    </row>
    <row r="1426" spans="1:25" x14ac:dyDescent="0.25">
      <c r="A1426" s="30">
        <v>41562.51935185185</v>
      </c>
      <c r="B1426" s="46">
        <v>916929</v>
      </c>
      <c r="C1426" s="33">
        <v>8503053</v>
      </c>
      <c r="D1426" s="30">
        <v>41548.857025462959</v>
      </c>
      <c r="E1426" s="33">
        <f>IF(выгрузка__22[[#This Row],[Дата активации]]&lt;&gt;"",MONTH(выгрузка__22[[#This Row],[Дата активации]]),0)</f>
        <v>10</v>
      </c>
      <c r="F1426" s="30">
        <v>41555.820543981485</v>
      </c>
      <c r="G1426" s="33">
        <v>64626</v>
      </c>
      <c r="H1426" s="33" t="s">
        <v>10</v>
      </c>
      <c r="I1426" s="39" t="s">
        <v>1927</v>
      </c>
      <c r="J1426" s="33" t="s">
        <v>1930</v>
      </c>
      <c r="K1426" s="33">
        <v>30</v>
      </c>
      <c r="L1426" s="33">
        <v>150</v>
      </c>
      <c r="M1426" s="33">
        <v>180</v>
      </c>
      <c r="N1426" s="33" t="s">
        <v>1864</v>
      </c>
      <c r="O1426" s="30">
        <v>41697</v>
      </c>
      <c r="P1426" s="39" t="s">
        <v>40</v>
      </c>
      <c r="Q14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26" s="39">
        <f>IF(выгрузка__22[[#This Row],[Дата регистрации]]="",0,1)</f>
        <v>1</v>
      </c>
      <c r="S1426" s="39">
        <f>IF(ISNA(VLOOKUP(выгрузка__22[[#This Row],[ЛС дилера]],'дилеры участники'!A:A,1,0)),0,1)</f>
        <v>0</v>
      </c>
      <c r="T14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6" s="39">
        <f>IF(T1426=1,IF(выгрузка__22[[#This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26" s="39" t="s">
        <v>1893</v>
      </c>
      <c r="X14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6" s="48">
        <f>IF(выгрузка__22[[#This Row],[Дата блокировки]]&lt;&gt;"",1,0)</f>
        <v>1</v>
      </c>
    </row>
    <row r="1427" spans="1:25" x14ac:dyDescent="0.25">
      <c r="A1427" s="30">
        <v>41561.732638888891</v>
      </c>
      <c r="B1427" s="46">
        <v>910473</v>
      </c>
      <c r="C1427" s="33">
        <v>8500803</v>
      </c>
      <c r="D1427" s="30">
        <v>41551.847268518519</v>
      </c>
      <c r="E1427" s="33">
        <f>IF(выгрузка__22[[#This Row],[Дата активации]]&lt;&gt;"",MONTH(выгрузка__22[[#This Row],[Дата активации]]),0)</f>
        <v>10</v>
      </c>
      <c r="F1427" s="30">
        <v>41560.952476851853</v>
      </c>
      <c r="G1427" s="33">
        <v>79956</v>
      </c>
      <c r="H1427" s="33" t="s">
        <v>10</v>
      </c>
      <c r="I1427" s="39" t="s">
        <v>1927</v>
      </c>
      <c r="J1427" s="33" t="s">
        <v>1925</v>
      </c>
      <c r="K1427" s="33">
        <v>30</v>
      </c>
      <c r="L1427" s="33">
        <v>222.52</v>
      </c>
      <c r="M1427" s="33">
        <v>252.52</v>
      </c>
      <c r="N1427" s="33" t="s">
        <v>1864</v>
      </c>
      <c r="O1427" s="30">
        <v>41700</v>
      </c>
      <c r="P1427" s="39" t="s">
        <v>19</v>
      </c>
      <c r="Q14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7" s="39">
        <f>IF(выгрузка__22[[#This Row],[Дата регистрации]]="",0,1)</f>
        <v>1</v>
      </c>
      <c r="S1427" s="39">
        <f>IF(ISNA(VLOOKUP(выгрузка__22[[#This Row],[ЛС дилера]],'дилеры участники'!A:A,1,0)),0,1)</f>
        <v>1</v>
      </c>
      <c r="T14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7" s="39">
        <f>IF(T1427=1,IF(выгрузка__22[[#This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27" s="39" t="s">
        <v>1891</v>
      </c>
      <c r="X14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7" s="48">
        <f>IF(выгрузка__22[[#This Row],[Дата блокировки]]&lt;&gt;"",1,0)</f>
        <v>1</v>
      </c>
    </row>
    <row r="1428" spans="1:25" x14ac:dyDescent="0.25">
      <c r="A1428" s="30">
        <v>41552.844594907408</v>
      </c>
      <c r="B1428" s="46">
        <v>915319</v>
      </c>
      <c r="C1428" s="33">
        <v>8566014</v>
      </c>
      <c r="D1428" s="30">
        <v>41552.759340277778</v>
      </c>
      <c r="E1428" s="33">
        <f>IF(выгрузка__22[[#This Row],[Дата активации]]&lt;&gt;"",MONTH(выгрузка__22[[#This Row],[Дата активации]]),0)</f>
        <v>10</v>
      </c>
      <c r="F1428" s="30">
        <v>41561.894537037035</v>
      </c>
      <c r="G1428" s="33">
        <v>64616</v>
      </c>
      <c r="H1428" s="33" t="s">
        <v>10</v>
      </c>
      <c r="I1428" s="39" t="s">
        <v>1924</v>
      </c>
      <c r="J1428" s="33" t="s">
        <v>1925</v>
      </c>
      <c r="K1428" s="33">
        <v>30</v>
      </c>
      <c r="L1428" s="33">
        <v>380.5</v>
      </c>
      <c r="M1428" s="33">
        <v>410.5</v>
      </c>
      <c r="N1428" s="33" t="s">
        <v>1864</v>
      </c>
      <c r="O1428" s="30">
        <v>41701</v>
      </c>
      <c r="P1428" s="39" t="s">
        <v>19</v>
      </c>
      <c r="Q14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8" s="39">
        <f>IF(выгрузка__22[[#This Row],[Дата регистрации]]="",0,1)</f>
        <v>1</v>
      </c>
      <c r="S1428" s="39">
        <f>IF(ISNA(VLOOKUP(выгрузка__22[[#This Row],[ЛС дилера]],'дилеры участники'!A:A,1,0)),0,1)</f>
        <v>1</v>
      </c>
      <c r="T14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8" s="39">
        <f>IF(T1428=1,IF(выгрузка__22[[#This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28" s="39" t="s">
        <v>1891</v>
      </c>
      <c r="X14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8" s="48">
        <f>IF(выгрузка__22[[#This Row],[Дата блокировки]]&lt;&gt;"",1,0)</f>
        <v>1</v>
      </c>
    </row>
    <row r="1429" spans="1:25" x14ac:dyDescent="0.25">
      <c r="A1429" s="30">
        <v>41552.608587962961</v>
      </c>
      <c r="B1429" s="46">
        <v>915319</v>
      </c>
      <c r="C1429" s="33">
        <v>8566014</v>
      </c>
      <c r="D1429" s="30">
        <v>41552.759340277778</v>
      </c>
      <c r="E1429" s="33">
        <f>IF(выгрузка__22[[#This Row],[Дата активации]]&lt;&gt;"",MONTH(выгрузка__22[[#This Row],[Дата активации]]),0)</f>
        <v>10</v>
      </c>
      <c r="F1429" s="30">
        <v>41561.894537037035</v>
      </c>
      <c r="G1429" s="33">
        <v>64616</v>
      </c>
      <c r="H1429" s="33" t="s">
        <v>10</v>
      </c>
      <c r="I1429" s="39" t="s">
        <v>1924</v>
      </c>
      <c r="J1429" s="33" t="s">
        <v>1925</v>
      </c>
      <c r="K1429" s="33">
        <v>30</v>
      </c>
      <c r="L1429" s="33">
        <v>380.5</v>
      </c>
      <c r="M1429" s="33">
        <v>410.5</v>
      </c>
      <c r="N1429" s="33" t="s">
        <v>1864</v>
      </c>
      <c r="O1429" s="30">
        <v>41701</v>
      </c>
      <c r="P1429" s="39" t="s">
        <v>19</v>
      </c>
      <c r="Q14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29" s="39">
        <f>IF(выгрузка__22[[#This Row],[Дата регистрации]]="",0,1)</f>
        <v>1</v>
      </c>
      <c r="S1429" s="39">
        <f>IF(ISNA(VLOOKUP(выгрузка__22[[#This Row],[ЛС дилера]],'дилеры участники'!A:A,1,0)),0,1)</f>
        <v>1</v>
      </c>
      <c r="T14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29" s="39">
        <f>IF(T1429=1,IF(выгрузка__22[[#This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29" s="39" t="s">
        <v>1891</v>
      </c>
      <c r="X14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29" s="48">
        <f>IF(выгрузка__22[[#This Row],[Дата блокировки]]&lt;&gt;"",1,0)</f>
        <v>1</v>
      </c>
    </row>
    <row r="1430" spans="1:25" x14ac:dyDescent="0.25">
      <c r="A1430" s="30">
        <v>41548.681238425925</v>
      </c>
      <c r="B1430" s="46">
        <v>910466</v>
      </c>
      <c r="C1430" s="33">
        <v>8550381</v>
      </c>
      <c r="D1430" s="30">
        <v>41536.524733796294</v>
      </c>
      <c r="E1430" s="33">
        <f>IF(выгрузка__22[[#This Row],[Дата активации]]&lt;&gt;"",MONTH(выгрузка__22[[#This Row],[Дата активации]]),0)</f>
        <v>9</v>
      </c>
      <c r="F1430" s="30">
        <v>41552.483900462961</v>
      </c>
      <c r="G1430" s="33">
        <v>64628</v>
      </c>
      <c r="H1430" s="33" t="s">
        <v>10</v>
      </c>
      <c r="I1430" s="39" t="s">
        <v>1927</v>
      </c>
      <c r="J1430" s="33" t="s">
        <v>1931</v>
      </c>
      <c r="K1430" s="33">
        <v>30</v>
      </c>
      <c r="L1430" s="33">
        <v>0</v>
      </c>
      <c r="M1430" s="33">
        <v>30</v>
      </c>
      <c r="N1430" s="33" t="s">
        <v>1864</v>
      </c>
      <c r="O1430" s="30">
        <v>41685</v>
      </c>
      <c r="P1430" s="39" t="s">
        <v>30</v>
      </c>
      <c r="Q14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0" s="39">
        <f>IF(выгрузка__22[[#This Row],[Дата регистрации]]="",0,1)</f>
        <v>1</v>
      </c>
      <c r="S1430" s="39">
        <f>IF(ISNA(VLOOKUP(выгрузка__22[[#This Row],[ЛС дилера]],'дилеры участники'!A:A,1,0)),0,1)</f>
        <v>0</v>
      </c>
      <c r="T14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0" s="39">
        <f>IF(T1430=1,IF(выгрузка__22[[#This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30" s="39" t="s">
        <v>1892</v>
      </c>
      <c r="X14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0" s="48">
        <f>IF(выгрузка__22[[#This Row],[Дата блокировки]]&lt;&gt;"",1,0)</f>
        <v>1</v>
      </c>
    </row>
    <row r="1431" spans="1:25" x14ac:dyDescent="0.25">
      <c r="A1431" s="30">
        <v>41548.505439814813</v>
      </c>
      <c r="B1431" s="46">
        <v>916028</v>
      </c>
      <c r="C1431" s="33">
        <v>8550391</v>
      </c>
      <c r="D1431" s="30">
        <v>41548.518506944441</v>
      </c>
      <c r="E1431" s="33">
        <f>IF(выгрузка__22[[#This Row],[Дата активации]]&lt;&gt;"",MONTH(выгрузка__22[[#This Row],[Дата активации]]),0)</f>
        <v>10</v>
      </c>
      <c r="F1431" s="30">
        <v>41562.802511574075</v>
      </c>
      <c r="G1431" s="33">
        <v>64628</v>
      </c>
      <c r="H1431" s="33" t="s">
        <v>10</v>
      </c>
      <c r="I1431" s="39" t="s">
        <v>1924</v>
      </c>
      <c r="J1431" s="33" t="s">
        <v>1926</v>
      </c>
      <c r="K1431" s="33">
        <v>30</v>
      </c>
      <c r="L1431" s="33">
        <v>0</v>
      </c>
      <c r="M1431" s="33">
        <v>30</v>
      </c>
      <c r="N1431" s="33" t="s">
        <v>1864</v>
      </c>
      <c r="O1431" s="30">
        <v>41697</v>
      </c>
      <c r="P1431" s="39" t="s">
        <v>37</v>
      </c>
      <c r="Q14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1" s="39">
        <f>IF(выгрузка__22[[#This Row],[Дата регистрации]]="",0,1)</f>
        <v>1</v>
      </c>
      <c r="S1431" s="39">
        <f>IF(ISNA(VLOOKUP(выгрузка__22[[#This Row],[ЛС дилера]],'дилеры участники'!A:A,1,0)),0,1)</f>
        <v>0</v>
      </c>
      <c r="T14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1" s="39">
        <f>IF(T1431=1,IF(выгрузка__22[[#This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31" s="39" t="s">
        <v>1895</v>
      </c>
      <c r="X14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1" s="48">
        <f>IF(выгрузка__22[[#This Row],[Дата блокировки]]&lt;&gt;"",1,0)</f>
        <v>1</v>
      </c>
    </row>
    <row r="1432" spans="1:25" x14ac:dyDescent="0.25">
      <c r="A1432" s="30">
        <v>41559.805347222224</v>
      </c>
      <c r="B1432" s="46">
        <v>916042</v>
      </c>
      <c r="C1432" s="33">
        <v>8550391</v>
      </c>
      <c r="D1432" s="30">
        <v>41548.518506944441</v>
      </c>
      <c r="E1432" s="33">
        <f>IF(выгрузка__22[[#This Row],[Дата активации]]&lt;&gt;"",MONTH(выгрузка__22[[#This Row],[Дата активации]]),0)</f>
        <v>10</v>
      </c>
      <c r="F1432" s="30">
        <v>41562.802511574075</v>
      </c>
      <c r="G1432" s="33">
        <v>64628</v>
      </c>
      <c r="H1432" s="33" t="s">
        <v>10</v>
      </c>
      <c r="I1432" s="39" t="s">
        <v>1927</v>
      </c>
      <c r="J1432" s="33" t="s">
        <v>1926</v>
      </c>
      <c r="K1432" s="33">
        <v>30</v>
      </c>
      <c r="L1432" s="33">
        <v>0</v>
      </c>
      <c r="M1432" s="33">
        <v>30</v>
      </c>
      <c r="N1432" s="33" t="s">
        <v>1864</v>
      </c>
      <c r="O1432" s="30">
        <v>41697</v>
      </c>
      <c r="P1432" s="39" t="s">
        <v>37</v>
      </c>
      <c r="Q14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2" s="39">
        <f>IF(выгрузка__22[[#This Row],[Дата регистрации]]="",0,1)</f>
        <v>1</v>
      </c>
      <c r="S1432" s="39">
        <f>IF(ISNA(VLOOKUP(выгрузка__22[[#This Row],[ЛС дилера]],'дилеры участники'!A:A,1,0)),0,1)</f>
        <v>0</v>
      </c>
      <c r="T14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2" s="39">
        <f>IF(T1432=1,IF(выгрузка__22[[#This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32" s="39" t="s">
        <v>1895</v>
      </c>
      <c r="X14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2" s="48">
        <f>IF(выгрузка__22[[#This Row],[Дата блокировки]]&lt;&gt;"",1,0)</f>
        <v>1</v>
      </c>
    </row>
    <row r="1433" spans="1:25" x14ac:dyDescent="0.25">
      <c r="A1433" s="30">
        <v>41548.769837962966</v>
      </c>
      <c r="B1433" s="46">
        <v>915469</v>
      </c>
      <c r="C1433" s="33">
        <v>8554332</v>
      </c>
      <c r="D1433" s="30">
        <v>41538.882407407407</v>
      </c>
      <c r="E1433" s="33">
        <f>IF(выгрузка__22[[#This Row],[Дата активации]]&lt;&gt;"",MONTH(выгрузка__22[[#This Row],[Дата активации]]),0)</f>
        <v>9</v>
      </c>
      <c r="F1433" s="30">
        <v>41555.8044212963</v>
      </c>
      <c r="G1433" s="33">
        <v>64616</v>
      </c>
      <c r="H1433" s="33" t="s">
        <v>10</v>
      </c>
      <c r="I1433" s="39" t="s">
        <v>1927</v>
      </c>
      <c r="J1433" s="33" t="s">
        <v>1929</v>
      </c>
      <c r="K1433" s="33">
        <v>30</v>
      </c>
      <c r="L1433" s="33">
        <v>450</v>
      </c>
      <c r="M1433" s="33">
        <v>480</v>
      </c>
      <c r="N1433" s="33" t="s">
        <v>1864</v>
      </c>
      <c r="O1433" s="30">
        <v>41688</v>
      </c>
      <c r="P1433" s="39" t="s">
        <v>14</v>
      </c>
      <c r="Q14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3" s="39">
        <f>IF(выгрузка__22[[#This Row],[Дата регистрации]]="",0,1)</f>
        <v>1</v>
      </c>
      <c r="S1433" s="39">
        <f>IF(ISNA(VLOOKUP(выгрузка__22[[#This Row],[ЛС дилера]],'дилеры участники'!A:A,1,0)),0,1)</f>
        <v>1</v>
      </c>
      <c r="T14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3" s="39">
        <f>IF(T1433=1,IF(выгрузка__22[[#This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433" s="39" t="s">
        <v>1894</v>
      </c>
      <c r="X14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3" s="48">
        <f>IF(выгрузка__22[[#This Row],[Дата блокировки]]&lt;&gt;"",1,0)</f>
        <v>1</v>
      </c>
    </row>
    <row r="1434" spans="1:25" x14ac:dyDescent="0.25">
      <c r="A1434" s="30">
        <v>41554.632141203707</v>
      </c>
      <c r="B1434" s="46">
        <v>910485</v>
      </c>
      <c r="C1434" s="33">
        <v>8502824</v>
      </c>
      <c r="D1434" s="30">
        <v>41539.838506944441</v>
      </c>
      <c r="E1434" s="33">
        <f>IF(выгрузка__22[[#This Row],[Дата активации]]&lt;&gt;"",MONTH(выгрузка__22[[#This Row],[Дата активации]]),0)</f>
        <v>9</v>
      </c>
      <c r="F1434" s="30">
        <v>41553.543321759258</v>
      </c>
      <c r="G1434" s="33">
        <v>79956</v>
      </c>
      <c r="H1434" s="33" t="s">
        <v>10</v>
      </c>
      <c r="I1434" s="39" t="s">
        <v>1927</v>
      </c>
      <c r="J1434" s="33" t="s">
        <v>1931</v>
      </c>
      <c r="K1434" s="33">
        <v>30</v>
      </c>
      <c r="L1434" s="33">
        <v>243</v>
      </c>
      <c r="M1434" s="33">
        <v>273</v>
      </c>
      <c r="N1434" s="33" t="s">
        <v>1864</v>
      </c>
      <c r="O1434" s="30">
        <v>41689</v>
      </c>
      <c r="P1434" s="39" t="s">
        <v>30</v>
      </c>
      <c r="Q14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4" s="39">
        <f>IF(выгрузка__22[[#This Row],[Дата регистрации]]="",0,1)</f>
        <v>1</v>
      </c>
      <c r="S1434" s="39">
        <f>IF(ISNA(VLOOKUP(выгрузка__22[[#This Row],[ЛС дилера]],'дилеры участники'!A:A,1,0)),0,1)</f>
        <v>1</v>
      </c>
      <c r="T14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4" s="39">
        <f>IF(T1434=1,IF(выгрузка__22[[#This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34" s="39" t="s">
        <v>1892</v>
      </c>
      <c r="X14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4" s="48">
        <f>IF(выгрузка__22[[#This Row],[Дата блокировки]]&lt;&gt;"",1,0)</f>
        <v>1</v>
      </c>
    </row>
    <row r="1435" spans="1:25" x14ac:dyDescent="0.25">
      <c r="A1435" s="30">
        <v>41554.634016203701</v>
      </c>
      <c r="B1435" s="46">
        <v>910485</v>
      </c>
      <c r="C1435" s="33">
        <v>8502824</v>
      </c>
      <c r="D1435" s="30">
        <v>41539.838506944441</v>
      </c>
      <c r="E1435" s="33">
        <f>IF(выгрузка__22[[#This Row],[Дата активации]]&lt;&gt;"",MONTH(выгрузка__22[[#This Row],[Дата активации]]),0)</f>
        <v>9</v>
      </c>
      <c r="F1435" s="30">
        <v>41553.543321759258</v>
      </c>
      <c r="G1435" s="33">
        <v>79956</v>
      </c>
      <c r="H1435" s="33" t="s">
        <v>10</v>
      </c>
      <c r="I1435" s="39" t="s">
        <v>1927</v>
      </c>
      <c r="J1435" s="33" t="s">
        <v>1931</v>
      </c>
      <c r="K1435" s="33">
        <v>30</v>
      </c>
      <c r="L1435" s="33">
        <v>243</v>
      </c>
      <c r="M1435" s="33">
        <v>273</v>
      </c>
      <c r="N1435" s="33" t="s">
        <v>1864</v>
      </c>
      <c r="O1435" s="30">
        <v>41689</v>
      </c>
      <c r="P1435" s="39" t="s">
        <v>30</v>
      </c>
      <c r="Q14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5" s="39">
        <f>IF(выгрузка__22[[#This Row],[Дата регистрации]]="",0,1)</f>
        <v>1</v>
      </c>
      <c r="S1435" s="39">
        <f>IF(ISNA(VLOOKUP(выгрузка__22[[#This Row],[ЛС дилера]],'дилеры участники'!A:A,1,0)),0,1)</f>
        <v>1</v>
      </c>
      <c r="T14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5" s="39">
        <f>IF(T1435=1,IF(выгрузка__22[[#This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35" s="39" t="s">
        <v>1892</v>
      </c>
      <c r="X14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5" s="48">
        <f>IF(выгрузка__22[[#This Row],[Дата блокировки]]&lt;&gt;"",1,0)</f>
        <v>1</v>
      </c>
    </row>
    <row r="1436" spans="1:25" x14ac:dyDescent="0.25">
      <c r="A1436" s="30">
        <v>41561.732187499998</v>
      </c>
      <c r="B1436" s="46">
        <v>910473</v>
      </c>
      <c r="C1436" s="33">
        <v>8500803</v>
      </c>
      <c r="D1436" s="30">
        <v>41550.544571759259</v>
      </c>
      <c r="E1436" s="33">
        <f>IF(выгрузка__22[[#This Row],[Дата активации]]&lt;&gt;"",MONTH(выгрузка__22[[#This Row],[Дата активации]]),0)</f>
        <v>10</v>
      </c>
      <c r="F1436" s="30">
        <v>41561.516840277778</v>
      </c>
      <c r="G1436" s="33">
        <v>79956</v>
      </c>
      <c r="H1436" s="33" t="s">
        <v>10</v>
      </c>
      <c r="I1436" s="39" t="s">
        <v>1927</v>
      </c>
      <c r="J1436" s="33" t="s">
        <v>1925</v>
      </c>
      <c r="K1436" s="33">
        <v>30</v>
      </c>
      <c r="L1436" s="33">
        <v>300</v>
      </c>
      <c r="M1436" s="33">
        <v>330</v>
      </c>
      <c r="N1436" s="33" t="s">
        <v>1864</v>
      </c>
      <c r="O1436" s="30">
        <v>41700</v>
      </c>
      <c r="P1436" s="39" t="s">
        <v>19</v>
      </c>
      <c r="Q14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6" s="39">
        <f>IF(выгрузка__22[[#This Row],[Дата регистрации]]="",0,1)</f>
        <v>1</v>
      </c>
      <c r="S1436" s="39">
        <f>IF(ISNA(VLOOKUP(выгрузка__22[[#This Row],[ЛС дилера]],'дилеры участники'!A:A,1,0)),0,1)</f>
        <v>1</v>
      </c>
      <c r="T14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6" s="39">
        <f>IF(T1436=1,IF(выгрузка__22[[#This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36" s="39" t="s">
        <v>1891</v>
      </c>
      <c r="X14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6" s="48">
        <f>IF(выгрузка__22[[#This Row],[Дата блокировки]]&lt;&gt;"",1,0)</f>
        <v>1</v>
      </c>
    </row>
    <row r="1437" spans="1:25" x14ac:dyDescent="0.25">
      <c r="A1437" s="30">
        <v>41553.734479166669</v>
      </c>
      <c r="B1437" s="46">
        <v>916519</v>
      </c>
      <c r="C1437" s="33">
        <v>8502849</v>
      </c>
      <c r="D1437" s="30">
        <v>41532.521041666667</v>
      </c>
      <c r="E1437" s="33">
        <f>IF(выгрузка__22[[#This Row],[Дата активации]]&lt;&gt;"",MONTH(выгрузка__22[[#This Row],[Дата активации]]),0)</f>
        <v>9</v>
      </c>
      <c r="F1437" s="30">
        <v>41555.469722222224</v>
      </c>
      <c r="G1437" s="33">
        <v>79956</v>
      </c>
      <c r="H1437" s="33" t="s">
        <v>10</v>
      </c>
      <c r="I1437" s="39" t="s">
        <v>1927</v>
      </c>
      <c r="J1437" s="33" t="s">
        <v>1931</v>
      </c>
      <c r="K1437" s="33">
        <v>30</v>
      </c>
      <c r="L1437" s="33">
        <v>0</v>
      </c>
      <c r="M1437" s="33">
        <v>30</v>
      </c>
      <c r="N1437" s="33" t="s">
        <v>1864</v>
      </c>
      <c r="O1437" s="30">
        <v>41682</v>
      </c>
      <c r="P1437" s="39" t="s">
        <v>30</v>
      </c>
      <c r="Q14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7" s="39">
        <f>IF(выгрузка__22[[#This Row],[Дата регистрации]]="",0,1)</f>
        <v>1</v>
      </c>
      <c r="S1437" s="39">
        <f>IF(ISNA(VLOOKUP(выгрузка__22[[#This Row],[ЛС дилера]],'дилеры участники'!A:A,1,0)),0,1)</f>
        <v>1</v>
      </c>
      <c r="T14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7" s="39">
        <f>IF(T1437=1,IF(выгрузка__22[[#This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37" s="39" t="s">
        <v>1892</v>
      </c>
      <c r="X14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7" s="48">
        <f>IF(выгрузка__22[[#This Row],[Дата блокировки]]&lt;&gt;"",1,0)</f>
        <v>1</v>
      </c>
    </row>
    <row r="1438" spans="1:25" x14ac:dyDescent="0.25">
      <c r="A1438" s="30">
        <v>41561.928067129629</v>
      </c>
      <c r="B1438" s="46">
        <v>916504</v>
      </c>
      <c r="C1438" s="33">
        <v>8503628</v>
      </c>
      <c r="D1438" s="30">
        <v>41556.477546296293</v>
      </c>
      <c r="E1438" s="33">
        <f>IF(выгрузка__22[[#This Row],[Дата активации]]&lt;&gt;"",MONTH(выгрузка__22[[#This Row],[Дата активации]]),0)</f>
        <v>10</v>
      </c>
      <c r="F1438" s="30">
        <v>41560.850104166668</v>
      </c>
      <c r="G1438" s="33">
        <v>64626</v>
      </c>
      <c r="H1438" s="33" t="s">
        <v>10</v>
      </c>
      <c r="I1438" s="39" t="s">
        <v>1924</v>
      </c>
      <c r="J1438" s="33" t="s">
        <v>1925</v>
      </c>
      <c r="K1438" s="33">
        <v>20</v>
      </c>
      <c r="L1438" s="33">
        <v>0</v>
      </c>
      <c r="M1438" s="33">
        <v>20</v>
      </c>
      <c r="N1438" s="33" t="s">
        <v>1864</v>
      </c>
      <c r="O1438" s="30">
        <v>41706</v>
      </c>
      <c r="P1438" s="39" t="s">
        <v>19</v>
      </c>
      <c r="Q14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8" s="39">
        <f>IF(выгрузка__22[[#This Row],[Дата регистрации]]="",0,1)</f>
        <v>1</v>
      </c>
      <c r="S1438" s="39">
        <f>IF(ISNA(VLOOKUP(выгрузка__22[[#This Row],[ЛС дилера]],'дилеры участники'!A:A,1,0)),0,1)</f>
        <v>0</v>
      </c>
      <c r="T14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8" s="39">
        <f>IF(T1438=1,IF(выгрузка__22[[#This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38" s="39" t="s">
        <v>1891</v>
      </c>
      <c r="X14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8" s="48">
        <f>IF(выгрузка__22[[#This Row],[Дата блокировки]]&lt;&gt;"",1,0)</f>
        <v>1</v>
      </c>
    </row>
    <row r="1439" spans="1:25" x14ac:dyDescent="0.25">
      <c r="A1439" s="30">
        <v>41560.435104166667</v>
      </c>
      <c r="B1439" s="46">
        <v>910436</v>
      </c>
      <c r="C1439" s="33">
        <v>8550511</v>
      </c>
      <c r="D1439" s="30">
        <v>41559.464722222219</v>
      </c>
      <c r="E1439" s="33">
        <f>IF(выгрузка__22[[#This Row],[Дата активации]]&lt;&gt;"",MONTH(выгрузка__22[[#This Row],[Дата активации]]),0)</f>
        <v>10</v>
      </c>
      <c r="F1439" s="30">
        <v>41559.478090277778</v>
      </c>
      <c r="G1439" s="33">
        <v>73902</v>
      </c>
      <c r="H1439" s="33" t="s">
        <v>10</v>
      </c>
      <c r="I1439" s="39" t="s">
        <v>1924</v>
      </c>
      <c r="J1439" s="33" t="s">
        <v>1925</v>
      </c>
      <c r="K1439" s="33">
        <v>220</v>
      </c>
      <c r="L1439" s="33">
        <v>0</v>
      </c>
      <c r="M1439" s="33">
        <v>220</v>
      </c>
      <c r="N1439" s="33" t="s">
        <v>1864</v>
      </c>
      <c r="O1439" s="30">
        <v>41709</v>
      </c>
      <c r="P1439" s="39" t="s">
        <v>19</v>
      </c>
      <c r="Q14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39" s="39">
        <f>IF(выгрузка__22[[#This Row],[Дата регистрации]]="",0,1)</f>
        <v>1</v>
      </c>
      <c r="S1439" s="39">
        <f>IF(ISNA(VLOOKUP(выгрузка__22[[#This Row],[ЛС дилера]],'дилеры участники'!A:A,1,0)),0,1)</f>
        <v>0</v>
      </c>
      <c r="T14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39" s="39">
        <f>IF(T1439=1,IF(выгрузка__22[[#This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39" s="39" t="s">
        <v>1891</v>
      </c>
      <c r="X14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39" s="48">
        <f>IF(выгрузка__22[[#This Row],[Дата блокировки]]&lt;&gt;"",1,0)</f>
        <v>1</v>
      </c>
    </row>
    <row r="1440" spans="1:25" x14ac:dyDescent="0.25">
      <c r="A1440" s="30">
        <v>41550.731145833335</v>
      </c>
      <c r="B1440" s="46">
        <v>910476</v>
      </c>
      <c r="C1440" s="33">
        <v>8503639</v>
      </c>
      <c r="D1440" s="30">
        <v>41524.436689814815</v>
      </c>
      <c r="E1440" s="33">
        <f>IF(выгрузка__22[[#This Row],[Дата активации]]&lt;&gt;"",MONTH(выгрузка__22[[#This Row],[Дата активации]]),0)</f>
        <v>9</v>
      </c>
      <c r="F1440" s="30">
        <v>41533.53979166667</v>
      </c>
      <c r="G1440" s="33">
        <v>79956</v>
      </c>
      <c r="H1440" s="33" t="s">
        <v>10</v>
      </c>
      <c r="I1440" s="39" t="s">
        <v>1927</v>
      </c>
      <c r="J1440" s="33" t="s">
        <v>1925</v>
      </c>
      <c r="K1440" s="33">
        <v>220</v>
      </c>
      <c r="L1440" s="33">
        <v>500</v>
      </c>
      <c r="M1440" s="33">
        <v>720</v>
      </c>
      <c r="N1440" s="33" t="s">
        <v>1864</v>
      </c>
      <c r="O1440" s="30">
        <v>41674</v>
      </c>
      <c r="P1440" s="39" t="s">
        <v>19</v>
      </c>
      <c r="Q14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0" s="39">
        <f>IF(выгрузка__22[[#This Row],[Дата регистрации]]="",0,1)</f>
        <v>1</v>
      </c>
      <c r="S1440" s="39">
        <f>IF(ISNA(VLOOKUP(выгрузка__22[[#This Row],[ЛС дилера]],'дилеры участники'!A:A,1,0)),0,1)</f>
        <v>1</v>
      </c>
      <c r="T14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0" s="39">
        <f>IF(T1440=1,IF(выгрузка__22[[#This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40" s="39" t="s">
        <v>1891</v>
      </c>
      <c r="X14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40" s="48">
        <f>IF(выгрузка__22[[#This Row],[Дата блокировки]]&lt;&gt;"",1,0)</f>
        <v>1</v>
      </c>
    </row>
    <row r="1441" spans="1:25" x14ac:dyDescent="0.25">
      <c r="A1441" s="30">
        <v>41562.524039351854</v>
      </c>
      <c r="B1441" s="46">
        <v>916504</v>
      </c>
      <c r="C1441" s="33">
        <v>8503074</v>
      </c>
      <c r="D1441" s="30">
        <v>41548.424004629633</v>
      </c>
      <c r="E1441" s="33">
        <f>IF(выгрузка__22[[#This Row],[Дата активации]]&lt;&gt;"",MONTH(выгрузка__22[[#This Row],[Дата активации]]),0)</f>
        <v>10</v>
      </c>
      <c r="F1441" s="30">
        <v>41556.224814814814</v>
      </c>
      <c r="G1441" s="33">
        <v>64626</v>
      </c>
      <c r="H1441" s="33" t="s">
        <v>10</v>
      </c>
      <c r="I1441" s="39" t="s">
        <v>1927</v>
      </c>
      <c r="J1441" s="33" t="s">
        <v>1930</v>
      </c>
      <c r="K1441" s="33">
        <v>30</v>
      </c>
      <c r="L1441" s="33">
        <v>20</v>
      </c>
      <c r="M1441" s="33">
        <v>50</v>
      </c>
      <c r="N1441" s="33" t="s">
        <v>1864</v>
      </c>
      <c r="O1441" s="30">
        <v>41698</v>
      </c>
      <c r="P1441" s="39" t="s">
        <v>40</v>
      </c>
      <c r="Q14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41" s="39">
        <f>IF(выгрузка__22[[#This Row],[Дата регистрации]]="",0,1)</f>
        <v>1</v>
      </c>
      <c r="S1441" s="39">
        <f>IF(ISNA(VLOOKUP(выгрузка__22[[#This Row],[ЛС дилера]],'дилеры участники'!A:A,1,0)),0,1)</f>
        <v>0</v>
      </c>
      <c r="T14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1" s="39">
        <f>IF(T1441=1,IF(выгрузка__22[[#This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41" s="39" t="s">
        <v>1893</v>
      </c>
      <c r="X14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5</v>
      </c>
      <c r="Y1441" s="48">
        <f>IF(выгрузка__22[[#This Row],[Дата блокировки]]&lt;&gt;"",1,0)</f>
        <v>1</v>
      </c>
    </row>
    <row r="1442" spans="1:25" x14ac:dyDescent="0.25">
      <c r="A1442" s="30">
        <v>41548.643368055556</v>
      </c>
      <c r="B1442" s="46">
        <v>910466</v>
      </c>
      <c r="C1442" s="33">
        <v>8550391</v>
      </c>
      <c r="D1442" s="30">
        <v>41546.871076388888</v>
      </c>
      <c r="E1442" s="33">
        <f>IF(выгрузка__22[[#This Row],[Дата активации]]&lt;&gt;"",MONTH(выгрузка__22[[#This Row],[Дата активации]]),0)</f>
        <v>9</v>
      </c>
      <c r="F1442" s="30">
        <v>41562.484432870369</v>
      </c>
      <c r="G1442" s="33">
        <v>64628</v>
      </c>
      <c r="H1442" s="33" t="s">
        <v>10</v>
      </c>
      <c r="I1442" s="39" t="s">
        <v>1924</v>
      </c>
      <c r="J1442" s="33" t="s">
        <v>1926</v>
      </c>
      <c r="K1442" s="33">
        <v>30</v>
      </c>
      <c r="L1442" s="33">
        <v>0</v>
      </c>
      <c r="M1442" s="33">
        <v>30</v>
      </c>
      <c r="N1442" s="33" t="s">
        <v>1864</v>
      </c>
      <c r="O1442" s="30">
        <v>41697</v>
      </c>
      <c r="P1442" s="39" t="s">
        <v>37</v>
      </c>
      <c r="Q14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2" s="39">
        <f>IF(выгрузка__22[[#This Row],[Дата регистрации]]="",0,1)</f>
        <v>1</v>
      </c>
      <c r="S1442" s="39">
        <f>IF(ISNA(VLOOKUP(выгрузка__22[[#This Row],[ЛС дилера]],'дилеры участники'!A:A,1,0)),0,1)</f>
        <v>0</v>
      </c>
      <c r="T14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2" s="39">
        <f>IF(T1442=1,IF(выгрузка__22[[#This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42" s="39" t="s">
        <v>1895</v>
      </c>
      <c r="X14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2" s="48">
        <f>IF(выгрузка__22[[#This Row],[Дата блокировки]]&lt;&gt;"",1,0)</f>
        <v>1</v>
      </c>
    </row>
    <row r="1443" spans="1:25" x14ac:dyDescent="0.25">
      <c r="A1443" s="30">
        <v>41561.733923611115</v>
      </c>
      <c r="B1443" s="46">
        <v>916650</v>
      </c>
      <c r="C1443" s="33">
        <v>8500808</v>
      </c>
      <c r="D1443" s="30">
        <v>41551.695335648146</v>
      </c>
      <c r="E1443" s="33">
        <f>IF(выгрузка__22[[#This Row],[Дата активации]]&lt;&gt;"",MONTH(выгрузка__22[[#This Row],[Дата активации]]),0)</f>
        <v>10</v>
      </c>
      <c r="F1443" s="30">
        <v>41558.95517361111</v>
      </c>
      <c r="G1443" s="33">
        <v>79956</v>
      </c>
      <c r="H1443" s="33" t="s">
        <v>10</v>
      </c>
      <c r="I1443" s="39" t="s">
        <v>1927</v>
      </c>
      <c r="J1443" s="33" t="s">
        <v>1925</v>
      </c>
      <c r="K1443" s="33">
        <v>30</v>
      </c>
      <c r="L1443" s="33">
        <v>190</v>
      </c>
      <c r="M1443" s="33">
        <v>220</v>
      </c>
      <c r="N1443" s="33" t="s">
        <v>1864</v>
      </c>
      <c r="O1443" s="30">
        <v>41702</v>
      </c>
      <c r="P1443" s="39" t="s">
        <v>19</v>
      </c>
      <c r="Q14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3" s="39">
        <f>IF(выгрузка__22[[#This Row],[Дата регистрации]]="",0,1)</f>
        <v>1</v>
      </c>
      <c r="S1443" s="39">
        <f>IF(ISNA(VLOOKUP(выгрузка__22[[#This Row],[ЛС дилера]],'дилеры участники'!A:A,1,0)),0,1)</f>
        <v>1</v>
      </c>
      <c r="T14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3" s="39">
        <f>IF(T1443=1,IF(выгрузка__22[[#This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43" s="39" t="s">
        <v>1891</v>
      </c>
      <c r="X14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3" s="48">
        <f>IF(выгрузка__22[[#This Row],[Дата блокировки]]&lt;&gt;"",1,0)</f>
        <v>1</v>
      </c>
    </row>
    <row r="1444" spans="1:25" x14ac:dyDescent="0.25">
      <c r="A1444" s="30">
        <v>41548.771655092591</v>
      </c>
      <c r="B1444" s="46">
        <v>915469</v>
      </c>
      <c r="C1444" s="33">
        <v>8554453</v>
      </c>
      <c r="D1444" s="30">
        <v>41534.440798611111</v>
      </c>
      <c r="E1444" s="33">
        <f>IF(выгрузка__22[[#This Row],[Дата активации]]&lt;&gt;"",MONTH(выгрузка__22[[#This Row],[Дата активации]]),0)</f>
        <v>9</v>
      </c>
      <c r="F1444" s="30"/>
      <c r="G1444" s="33">
        <v>64616</v>
      </c>
      <c r="H1444" s="33" t="s">
        <v>10</v>
      </c>
      <c r="I1444" s="39" t="s">
        <v>1927</v>
      </c>
      <c r="J1444" s="33" t="s">
        <v>1929</v>
      </c>
      <c r="K1444" s="33">
        <v>30</v>
      </c>
      <c r="L1444" s="33">
        <v>500</v>
      </c>
      <c r="M1444" s="33">
        <v>530</v>
      </c>
      <c r="N1444" s="33" t="s">
        <v>1864</v>
      </c>
      <c r="O1444" s="30">
        <v>41685</v>
      </c>
      <c r="P1444" s="39" t="s">
        <v>14</v>
      </c>
      <c r="Q14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4" s="39">
        <f>IF(выгрузка__22[[#This Row],[Дата регистрации]]="",0,1)</f>
        <v>0</v>
      </c>
      <c r="S1444" s="39">
        <f>IF(ISNA(VLOOKUP(выгрузка__22[[#This Row],[ЛС дилера]],'дилеры участники'!A:A,1,0)),0,1)</f>
        <v>1</v>
      </c>
      <c r="T14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4" s="39">
        <f>IF(T1444=1,IF(выгрузка__22[[#This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444" s="39" t="s">
        <v>1894</v>
      </c>
      <c r="X14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4" s="48">
        <f>IF(выгрузка__22[[#This Row],[Дата блокировки]]&lt;&gt;"",1,0)</f>
        <v>1</v>
      </c>
    </row>
    <row r="1445" spans="1:25" x14ac:dyDescent="0.25">
      <c r="A1445" s="30">
        <v>41554.623310185183</v>
      </c>
      <c r="B1445" s="46">
        <v>910485</v>
      </c>
      <c r="C1445" s="33">
        <v>8502824</v>
      </c>
      <c r="D1445" s="30">
        <v>41538.439351851855</v>
      </c>
      <c r="E1445" s="33">
        <f>IF(выгрузка__22[[#This Row],[Дата активации]]&lt;&gt;"",MONTH(выгрузка__22[[#This Row],[Дата активации]]),0)</f>
        <v>9</v>
      </c>
      <c r="F1445" s="30">
        <v>41546.628981481481</v>
      </c>
      <c r="G1445" s="33">
        <v>79956</v>
      </c>
      <c r="H1445" s="33" t="s">
        <v>10</v>
      </c>
      <c r="I1445" s="39" t="s">
        <v>1927</v>
      </c>
      <c r="J1445" s="33" t="s">
        <v>1931</v>
      </c>
      <c r="K1445" s="33">
        <v>30</v>
      </c>
      <c r="L1445" s="33">
        <v>0</v>
      </c>
      <c r="M1445" s="33">
        <v>30</v>
      </c>
      <c r="N1445" s="33" t="s">
        <v>1864</v>
      </c>
      <c r="O1445" s="30">
        <v>41689</v>
      </c>
      <c r="P1445" s="39" t="s">
        <v>30</v>
      </c>
      <c r="Q14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5" s="39">
        <f>IF(выгрузка__22[[#This Row],[Дата регистрации]]="",0,1)</f>
        <v>1</v>
      </c>
      <c r="S1445" s="39">
        <f>IF(ISNA(VLOOKUP(выгрузка__22[[#This Row],[ЛС дилера]],'дилеры участники'!A:A,1,0)),0,1)</f>
        <v>1</v>
      </c>
      <c r="T14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5" s="39">
        <f>IF(T1445=1,IF(выгрузка__22[[#This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45" s="39" t="s">
        <v>1892</v>
      </c>
      <c r="X14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5" s="48">
        <f>IF(выгрузка__22[[#This Row],[Дата блокировки]]&lt;&gt;"",1,0)</f>
        <v>1</v>
      </c>
    </row>
    <row r="1446" spans="1:25" x14ac:dyDescent="0.25">
      <c r="A1446" s="30">
        <v>41554.631215277775</v>
      </c>
      <c r="B1446" s="46">
        <v>910485</v>
      </c>
      <c r="C1446" s="33">
        <v>8502824</v>
      </c>
      <c r="D1446" s="30">
        <v>41538.439351851855</v>
      </c>
      <c r="E1446" s="33">
        <f>IF(выгрузка__22[[#This Row],[Дата активации]]&lt;&gt;"",MONTH(выгрузка__22[[#This Row],[Дата активации]]),0)</f>
        <v>9</v>
      </c>
      <c r="F1446" s="30">
        <v>41546.628981481481</v>
      </c>
      <c r="G1446" s="33">
        <v>79956</v>
      </c>
      <c r="H1446" s="33" t="s">
        <v>10</v>
      </c>
      <c r="I1446" s="39" t="s">
        <v>1927</v>
      </c>
      <c r="J1446" s="33" t="s">
        <v>1931</v>
      </c>
      <c r="K1446" s="33">
        <v>30</v>
      </c>
      <c r="L1446" s="33">
        <v>0</v>
      </c>
      <c r="M1446" s="33">
        <v>30</v>
      </c>
      <c r="N1446" s="33" t="s">
        <v>1864</v>
      </c>
      <c r="O1446" s="30">
        <v>41689</v>
      </c>
      <c r="P1446" s="39" t="s">
        <v>30</v>
      </c>
      <c r="Q14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6" s="39">
        <f>IF(выгрузка__22[[#This Row],[Дата регистрации]]="",0,1)</f>
        <v>1</v>
      </c>
      <c r="S1446" s="39">
        <f>IF(ISNA(VLOOKUP(выгрузка__22[[#This Row],[ЛС дилера]],'дилеры участники'!A:A,1,0)),0,1)</f>
        <v>1</v>
      </c>
      <c r="T14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6" s="39">
        <f>IF(T1446=1,IF(выгрузка__22[[#This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46" s="39" t="s">
        <v>1892</v>
      </c>
      <c r="X14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6" s="48">
        <f>IF(выгрузка__22[[#This Row],[Дата блокировки]]&lt;&gt;"",1,0)</f>
        <v>1</v>
      </c>
    </row>
    <row r="1447" spans="1:25" x14ac:dyDescent="0.25">
      <c r="A1447" s="30">
        <v>41561.927754629629</v>
      </c>
      <c r="B1447" s="46">
        <v>916504</v>
      </c>
      <c r="C1447" s="33">
        <v>8503628</v>
      </c>
      <c r="D1447" s="30">
        <v>41554.843217592592</v>
      </c>
      <c r="E1447" s="33">
        <f>IF(выгрузка__22[[#This Row],[Дата активации]]&lt;&gt;"",MONTH(выгрузка__22[[#This Row],[Дата активации]]),0)</f>
        <v>10</v>
      </c>
      <c r="F1447" s="30">
        <v>41555.902337962965</v>
      </c>
      <c r="G1447" s="33">
        <v>64626</v>
      </c>
      <c r="H1447" s="33" t="s">
        <v>10</v>
      </c>
      <c r="I1447" s="39" t="s">
        <v>1927</v>
      </c>
      <c r="J1447" s="33" t="s">
        <v>1925</v>
      </c>
      <c r="K1447" s="33">
        <v>20</v>
      </c>
      <c r="L1447" s="33">
        <v>455.05</v>
      </c>
      <c r="M1447" s="33">
        <v>475.05</v>
      </c>
      <c r="N1447" s="33" t="s">
        <v>1864</v>
      </c>
      <c r="O1447" s="30">
        <v>41706</v>
      </c>
      <c r="P1447" s="39" t="s">
        <v>19</v>
      </c>
      <c r="Q14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7" s="39">
        <f>IF(выгрузка__22[[#This Row],[Дата регистрации]]="",0,1)</f>
        <v>1</v>
      </c>
      <c r="S1447" s="39">
        <f>IF(ISNA(VLOOKUP(выгрузка__22[[#This Row],[ЛС дилера]],'дилеры участники'!A:A,1,0)),0,1)</f>
        <v>0</v>
      </c>
      <c r="T14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7" s="39">
        <f>IF(T1447=1,IF(выгрузка__22[[#This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47" s="39" t="s">
        <v>1891</v>
      </c>
      <c r="X14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7" s="48">
        <f>IF(выгрузка__22[[#This Row],[Дата блокировки]]&lt;&gt;"",1,0)</f>
        <v>1</v>
      </c>
    </row>
    <row r="1448" spans="1:25" x14ac:dyDescent="0.25">
      <c r="A1448" s="30">
        <v>41556.63994212963</v>
      </c>
      <c r="B1448" s="46">
        <v>910489</v>
      </c>
      <c r="C1448" s="33">
        <v>8500308</v>
      </c>
      <c r="D1448" s="30">
        <v>41553.805115740739</v>
      </c>
      <c r="E1448" s="33">
        <f>IF(выгрузка__22[[#This Row],[Дата активации]]&lt;&gt;"",MONTH(выгрузка__22[[#This Row],[Дата активации]]),0)</f>
        <v>10</v>
      </c>
      <c r="F1448" s="30"/>
      <c r="G1448" s="33">
        <v>64628</v>
      </c>
      <c r="H1448" s="33" t="s">
        <v>10</v>
      </c>
      <c r="I1448" s="39" t="s">
        <v>1924</v>
      </c>
      <c r="J1448" s="33" t="s">
        <v>1925</v>
      </c>
      <c r="K1448" s="33">
        <v>30</v>
      </c>
      <c r="L1448" s="33">
        <v>230.02</v>
      </c>
      <c r="M1448" s="33">
        <v>260.02</v>
      </c>
      <c r="N1448" s="33" t="s">
        <v>1864</v>
      </c>
      <c r="O1448" s="30">
        <v>41705</v>
      </c>
      <c r="P1448" s="39" t="s">
        <v>19</v>
      </c>
      <c r="Q14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8" s="39">
        <f>IF(выгрузка__22[[#This Row],[Дата регистрации]]="",0,1)</f>
        <v>0</v>
      </c>
      <c r="S1448" s="39">
        <f>IF(ISNA(VLOOKUP(выгрузка__22[[#This Row],[ЛС дилера]],'дилеры участники'!A:A,1,0)),0,1)</f>
        <v>0</v>
      </c>
      <c r="T14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8" s="39">
        <f>IF(T1448=1,IF(выгрузка__22[[#This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48" s="39" t="s">
        <v>1891</v>
      </c>
      <c r="X14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8" s="48">
        <f>IF(выгрузка__22[[#This Row],[Дата блокировки]]&lt;&gt;"",1,0)</f>
        <v>1</v>
      </c>
    </row>
    <row r="1449" spans="1:25" x14ac:dyDescent="0.25">
      <c r="A1449" s="30">
        <v>41561.925150462965</v>
      </c>
      <c r="B1449" s="46">
        <v>916504</v>
      </c>
      <c r="C1449" s="33">
        <v>8503624</v>
      </c>
      <c r="D1449" s="30">
        <v>41558.63484953704</v>
      </c>
      <c r="E1449" s="33">
        <f>IF(выгрузка__22[[#This Row],[Дата активации]]&lt;&gt;"",MONTH(выгрузка__22[[#This Row],[Дата активации]]),0)</f>
        <v>10</v>
      </c>
      <c r="F1449" s="30">
        <v>41560.991469907407</v>
      </c>
      <c r="G1449" s="33">
        <v>64626</v>
      </c>
      <c r="H1449" s="33" t="s">
        <v>10</v>
      </c>
      <c r="I1449" s="39" t="s">
        <v>1924</v>
      </c>
      <c r="J1449" s="33" t="s">
        <v>1925</v>
      </c>
      <c r="K1449" s="33">
        <v>20</v>
      </c>
      <c r="L1449" s="33">
        <v>44</v>
      </c>
      <c r="M1449" s="33">
        <v>64</v>
      </c>
      <c r="N1449" s="33" t="s">
        <v>1864</v>
      </c>
      <c r="O1449" s="30">
        <v>41710</v>
      </c>
      <c r="P1449" s="39" t="s">
        <v>19</v>
      </c>
      <c r="Q14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49" s="39">
        <f>IF(выгрузка__22[[#This Row],[Дата регистрации]]="",0,1)</f>
        <v>1</v>
      </c>
      <c r="S1449" s="39">
        <f>IF(ISNA(VLOOKUP(выгрузка__22[[#This Row],[ЛС дилера]],'дилеры участники'!A:A,1,0)),0,1)</f>
        <v>0</v>
      </c>
      <c r="T14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49" s="39">
        <f>IF(T1449=1,IF(выгрузка__22[[#This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49" s="39" t="s">
        <v>1891</v>
      </c>
      <c r="X14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49" s="48">
        <f>IF(выгрузка__22[[#This Row],[Дата блокировки]]&lt;&gt;"",1,0)</f>
        <v>1</v>
      </c>
    </row>
    <row r="1450" spans="1:25" x14ac:dyDescent="0.25">
      <c r="A1450" s="30">
        <v>41561.925451388888</v>
      </c>
      <c r="B1450" s="46">
        <v>916504</v>
      </c>
      <c r="C1450" s="33">
        <v>8503624</v>
      </c>
      <c r="D1450" s="30">
        <v>41558.599062499998</v>
      </c>
      <c r="E1450" s="33">
        <f>IF(выгрузка__22[[#This Row],[Дата активации]]&lt;&gt;"",MONTH(выгрузка__22[[#This Row],[Дата активации]]),0)</f>
        <v>10</v>
      </c>
      <c r="F1450" s="30">
        <v>41560.991412037038</v>
      </c>
      <c r="G1450" s="33">
        <v>64626</v>
      </c>
      <c r="H1450" s="33" t="s">
        <v>10</v>
      </c>
      <c r="I1450" s="39" t="s">
        <v>1924</v>
      </c>
      <c r="J1450" s="33" t="s">
        <v>1925</v>
      </c>
      <c r="K1450" s="33">
        <v>20</v>
      </c>
      <c r="L1450" s="33">
        <v>0</v>
      </c>
      <c r="M1450" s="33">
        <v>20</v>
      </c>
      <c r="N1450" s="33" t="s">
        <v>1864</v>
      </c>
      <c r="O1450" s="30">
        <v>41710</v>
      </c>
      <c r="P1450" s="39" t="s">
        <v>19</v>
      </c>
      <c r="Q14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0" s="39">
        <f>IF(выгрузка__22[[#This Row],[Дата регистрации]]="",0,1)</f>
        <v>1</v>
      </c>
      <c r="S1450" s="39">
        <f>IF(ISNA(VLOOKUP(выгрузка__22[[#This Row],[ЛС дилера]],'дилеры участники'!A:A,1,0)),0,1)</f>
        <v>0</v>
      </c>
      <c r="T14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0" s="39">
        <f>IF(T1450=1,IF(выгрузка__22[[#This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0" s="39" t="s">
        <v>1891</v>
      </c>
      <c r="X14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0" s="48">
        <f>IF(выгрузка__22[[#This Row],[Дата блокировки]]&lt;&gt;"",1,0)</f>
        <v>1</v>
      </c>
    </row>
    <row r="1451" spans="1:25" x14ac:dyDescent="0.25">
      <c r="A1451" s="30">
        <v>41561.925335648149</v>
      </c>
      <c r="B1451" s="46">
        <v>916504</v>
      </c>
      <c r="C1451" s="33">
        <v>8503624</v>
      </c>
      <c r="D1451" s="30">
        <v>41558.556122685186</v>
      </c>
      <c r="E1451" s="33">
        <f>IF(выгрузка__22[[#This Row],[Дата активации]]&lt;&gt;"",MONTH(выгрузка__22[[#This Row],[Дата активации]]),0)</f>
        <v>10</v>
      </c>
      <c r="F1451" s="30">
        <v>41560.991342592592</v>
      </c>
      <c r="G1451" s="33">
        <v>64626</v>
      </c>
      <c r="H1451" s="33" t="s">
        <v>10</v>
      </c>
      <c r="I1451" s="39" t="s">
        <v>1924</v>
      </c>
      <c r="J1451" s="33" t="s">
        <v>1925</v>
      </c>
      <c r="K1451" s="33">
        <v>20</v>
      </c>
      <c r="L1451" s="33">
        <v>0</v>
      </c>
      <c r="M1451" s="33">
        <v>20</v>
      </c>
      <c r="N1451" s="33" t="s">
        <v>1864</v>
      </c>
      <c r="O1451" s="30">
        <v>41710</v>
      </c>
      <c r="P1451" s="39" t="s">
        <v>19</v>
      </c>
      <c r="Q14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1" s="39">
        <f>IF(выгрузка__22[[#This Row],[Дата регистрации]]="",0,1)</f>
        <v>1</v>
      </c>
      <c r="S1451" s="39">
        <f>IF(ISNA(VLOOKUP(выгрузка__22[[#This Row],[ЛС дилера]],'дилеры участники'!A:A,1,0)),0,1)</f>
        <v>0</v>
      </c>
      <c r="T14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1" s="39">
        <f>IF(T1451=1,IF(выгрузка__22[[#This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1" s="39" t="s">
        <v>1891</v>
      </c>
      <c r="X14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1" s="48">
        <f>IF(выгрузка__22[[#This Row],[Дата блокировки]]&lt;&gt;"",1,0)</f>
        <v>1</v>
      </c>
    </row>
    <row r="1452" spans="1:25" x14ac:dyDescent="0.25">
      <c r="A1452" s="30">
        <v>41561.927858796298</v>
      </c>
      <c r="B1452" s="46">
        <v>916504</v>
      </c>
      <c r="C1452" s="33">
        <v>8503628</v>
      </c>
      <c r="D1452" s="30">
        <v>41554.439826388887</v>
      </c>
      <c r="E1452" s="33">
        <f>IF(выгрузка__22[[#This Row],[Дата активации]]&lt;&gt;"",MONTH(выгрузка__22[[#This Row],[Дата активации]]),0)</f>
        <v>10</v>
      </c>
      <c r="F1452" s="30">
        <v>41555.900983796295</v>
      </c>
      <c r="G1452" s="33">
        <v>64626</v>
      </c>
      <c r="H1452" s="33" t="s">
        <v>10</v>
      </c>
      <c r="I1452" s="39" t="s">
        <v>1927</v>
      </c>
      <c r="J1452" s="33" t="s">
        <v>1925</v>
      </c>
      <c r="K1452" s="33">
        <v>20</v>
      </c>
      <c r="L1452" s="33">
        <v>100</v>
      </c>
      <c r="M1452" s="33">
        <v>120</v>
      </c>
      <c r="N1452" s="33" t="s">
        <v>1864</v>
      </c>
      <c r="O1452" s="30">
        <v>41706</v>
      </c>
      <c r="P1452" s="39" t="s">
        <v>19</v>
      </c>
      <c r="Q14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2" s="39">
        <f>IF(выгрузка__22[[#This Row],[Дата регистрации]]="",0,1)</f>
        <v>1</v>
      </c>
      <c r="S1452" s="39">
        <f>IF(ISNA(VLOOKUP(выгрузка__22[[#This Row],[ЛС дилера]],'дилеры участники'!A:A,1,0)),0,1)</f>
        <v>0</v>
      </c>
      <c r="T14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2" s="39">
        <f>IF(T1452=1,IF(выгрузка__22[[#This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52" s="39" t="s">
        <v>1891</v>
      </c>
      <c r="X14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2" s="48">
        <f>IF(выгрузка__22[[#This Row],[Дата блокировки]]&lt;&gt;"",1,0)</f>
        <v>1</v>
      </c>
    </row>
    <row r="1453" spans="1:25" x14ac:dyDescent="0.25">
      <c r="A1453" s="30">
        <v>41562.519467592596</v>
      </c>
      <c r="B1453" s="46">
        <v>916929</v>
      </c>
      <c r="C1453" s="33">
        <v>8503054</v>
      </c>
      <c r="D1453" s="30">
        <v>41552.424027777779</v>
      </c>
      <c r="E1453" s="33">
        <f>IF(выгрузка__22[[#This Row],[Дата активации]]&lt;&gt;"",MONTH(выгрузка__22[[#This Row],[Дата активации]]),0)</f>
        <v>10</v>
      </c>
      <c r="F1453" s="30">
        <v>41555.822199074071</v>
      </c>
      <c r="G1453" s="33">
        <v>64626</v>
      </c>
      <c r="H1453" s="33" t="s">
        <v>10</v>
      </c>
      <c r="I1453" s="39" t="s">
        <v>1927</v>
      </c>
      <c r="J1453" s="33" t="s">
        <v>1930</v>
      </c>
      <c r="K1453" s="33">
        <v>30</v>
      </c>
      <c r="L1453" s="33">
        <v>0</v>
      </c>
      <c r="M1453" s="33">
        <v>30</v>
      </c>
      <c r="N1453" s="33" t="s">
        <v>1864</v>
      </c>
      <c r="O1453" s="30">
        <v>41704</v>
      </c>
      <c r="P1453" s="39" t="s">
        <v>40</v>
      </c>
      <c r="Q14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53" s="39">
        <f>IF(выгрузка__22[[#This Row],[Дата регистрации]]="",0,1)</f>
        <v>1</v>
      </c>
      <c r="S1453" s="39">
        <f>IF(ISNA(VLOOKUP(выгрузка__22[[#This Row],[ЛС дилера]],'дилеры участники'!A:A,1,0)),0,1)</f>
        <v>0</v>
      </c>
      <c r="T14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3" s="39">
        <f>IF(T1453=1,IF(выгрузка__22[[#This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3" s="39" t="s">
        <v>1893</v>
      </c>
      <c r="X14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3" s="48">
        <f>IF(выгрузка__22[[#This Row],[Дата блокировки]]&lt;&gt;"",1,0)</f>
        <v>1</v>
      </c>
    </row>
    <row r="1454" spans="1:25" x14ac:dyDescent="0.25">
      <c r="A1454" s="30">
        <v>41561.926446759258</v>
      </c>
      <c r="B1454" s="46">
        <v>916504</v>
      </c>
      <c r="C1454" s="33">
        <v>8503624</v>
      </c>
      <c r="D1454" s="30">
        <v>41557.757407407407</v>
      </c>
      <c r="E1454" s="33">
        <f>IF(выгрузка__22[[#This Row],[Дата активации]]&lt;&gt;"",MONTH(выгрузка__22[[#This Row],[Дата активации]]),0)</f>
        <v>10</v>
      </c>
      <c r="F1454" s="30">
        <v>41560.852314814816</v>
      </c>
      <c r="G1454" s="33">
        <v>64626</v>
      </c>
      <c r="H1454" s="33" t="s">
        <v>10</v>
      </c>
      <c r="I1454" s="39" t="s">
        <v>1924</v>
      </c>
      <c r="J1454" s="33" t="s">
        <v>1925</v>
      </c>
      <c r="K1454" s="33">
        <v>20</v>
      </c>
      <c r="L1454" s="33">
        <v>0</v>
      </c>
      <c r="M1454" s="33">
        <v>20</v>
      </c>
      <c r="N1454" s="33" t="s">
        <v>1864</v>
      </c>
      <c r="O1454" s="30">
        <v>41710</v>
      </c>
      <c r="P1454" s="39" t="s">
        <v>19</v>
      </c>
      <c r="Q14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4" s="39">
        <f>IF(выгрузка__22[[#This Row],[Дата регистрации]]="",0,1)</f>
        <v>1</v>
      </c>
      <c r="S1454" s="39">
        <f>IF(ISNA(VLOOKUP(выгрузка__22[[#This Row],[ЛС дилера]],'дилеры участники'!A:A,1,0)),0,1)</f>
        <v>0</v>
      </c>
      <c r="T14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4" s="39">
        <f>IF(T1454=1,IF(выгрузка__22[[#This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4" s="39" t="s">
        <v>1891</v>
      </c>
      <c r="X14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4" s="48">
        <f>IF(выгрузка__22[[#This Row],[Дата блокировки]]&lt;&gt;"",1,0)</f>
        <v>1</v>
      </c>
    </row>
    <row r="1455" spans="1:25" x14ac:dyDescent="0.25">
      <c r="A1455" s="30">
        <v>41561.925543981481</v>
      </c>
      <c r="B1455" s="46">
        <v>916504</v>
      </c>
      <c r="C1455" s="33">
        <v>8503624</v>
      </c>
      <c r="D1455" s="30">
        <v>41557.725601851853</v>
      </c>
      <c r="E1455" s="33">
        <f>IF(выгрузка__22[[#This Row],[Дата активации]]&lt;&gt;"",MONTH(выгрузка__22[[#This Row],[Дата активации]]),0)</f>
        <v>10</v>
      </c>
      <c r="F1455" s="30">
        <v>41560.991261574076</v>
      </c>
      <c r="G1455" s="33">
        <v>64626</v>
      </c>
      <c r="H1455" s="33" t="s">
        <v>10</v>
      </c>
      <c r="I1455" s="39" t="s">
        <v>1924</v>
      </c>
      <c r="J1455" s="33" t="s">
        <v>1925</v>
      </c>
      <c r="K1455" s="33">
        <v>20</v>
      </c>
      <c r="L1455" s="33">
        <v>0</v>
      </c>
      <c r="M1455" s="33">
        <v>20</v>
      </c>
      <c r="N1455" s="33" t="s">
        <v>1864</v>
      </c>
      <c r="O1455" s="30">
        <v>41710</v>
      </c>
      <c r="P1455" s="39" t="s">
        <v>19</v>
      </c>
      <c r="Q14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5" s="39">
        <f>IF(выгрузка__22[[#This Row],[Дата регистрации]]="",0,1)</f>
        <v>1</v>
      </c>
      <c r="S1455" s="39">
        <f>IF(ISNA(VLOOKUP(выгрузка__22[[#This Row],[ЛС дилера]],'дилеры участники'!A:A,1,0)),0,1)</f>
        <v>0</v>
      </c>
      <c r="T14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5" s="39">
        <f>IF(T1455=1,IF(выгрузка__22[[#This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5" s="39" t="s">
        <v>1891</v>
      </c>
      <c r="X14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5" s="48">
        <f>IF(выгрузка__22[[#This Row],[Дата блокировки]]&lt;&gt;"",1,0)</f>
        <v>1</v>
      </c>
    </row>
    <row r="1456" spans="1:25" x14ac:dyDescent="0.25">
      <c r="A1456" s="30">
        <v>41554.616574074076</v>
      </c>
      <c r="B1456" s="46">
        <v>910485</v>
      </c>
      <c r="C1456" s="33">
        <v>8500881</v>
      </c>
      <c r="D1456" s="30">
        <v>41557.646006944444</v>
      </c>
      <c r="E1456" s="33">
        <f>IF(выгрузка__22[[#This Row],[Дата активации]]&lt;&gt;"",MONTH(выгрузка__22[[#This Row],[Дата активации]]),0)</f>
        <v>10</v>
      </c>
      <c r="F1456" s="30">
        <v>41538.494537037041</v>
      </c>
      <c r="G1456" s="33">
        <v>79956</v>
      </c>
      <c r="H1456" s="33" t="s">
        <v>10</v>
      </c>
      <c r="I1456" s="39" t="s">
        <v>1924</v>
      </c>
      <c r="J1456" s="33" t="s">
        <v>1925</v>
      </c>
      <c r="K1456" s="33">
        <v>30</v>
      </c>
      <c r="L1456" s="33">
        <v>485</v>
      </c>
      <c r="M1456" s="33">
        <v>515</v>
      </c>
      <c r="N1456" s="33" t="s">
        <v>1864</v>
      </c>
      <c r="O1456" s="30">
        <v>41710</v>
      </c>
      <c r="P1456" s="39" t="s">
        <v>19</v>
      </c>
      <c r="Q14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6" s="39">
        <f>IF(выгрузка__22[[#This Row],[Дата регистрации]]="",0,1)</f>
        <v>1</v>
      </c>
      <c r="S1456" s="39">
        <f>IF(ISNA(VLOOKUP(выгрузка__22[[#This Row],[ЛС дилера]],'дилеры участники'!A:A,1,0)),0,1)</f>
        <v>1</v>
      </c>
      <c r="T14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6" s="39">
        <f>IF(T1456=1,IF(выгрузка__22[[#This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56" s="39" t="s">
        <v>1891</v>
      </c>
      <c r="X14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6" s="48">
        <f>IF(выгрузка__22[[#This Row],[Дата блокировки]]&lt;&gt;"",1,0)</f>
        <v>1</v>
      </c>
    </row>
    <row r="1457" spans="1:25" x14ac:dyDescent="0.25">
      <c r="A1457" s="30">
        <v>41550.481365740743</v>
      </c>
      <c r="B1457" s="46">
        <v>910485</v>
      </c>
      <c r="C1457" s="33">
        <v>8502824</v>
      </c>
      <c r="D1457" s="30">
        <v>41536.573958333334</v>
      </c>
      <c r="E1457" s="33">
        <f>IF(выгрузка__22[[#This Row],[Дата активации]]&lt;&gt;"",MONTH(выгрузка__22[[#This Row],[Дата активации]]),0)</f>
        <v>9</v>
      </c>
      <c r="F1457" s="30">
        <v>41546.71366898148</v>
      </c>
      <c r="G1457" s="33">
        <v>79956</v>
      </c>
      <c r="H1457" s="33" t="s">
        <v>10</v>
      </c>
      <c r="I1457" s="39" t="s">
        <v>1927</v>
      </c>
      <c r="J1457" s="33" t="s">
        <v>1931</v>
      </c>
      <c r="K1457" s="33">
        <v>30</v>
      </c>
      <c r="L1457" s="33">
        <v>0</v>
      </c>
      <c r="M1457" s="33">
        <v>30</v>
      </c>
      <c r="N1457" s="33" t="s">
        <v>1864</v>
      </c>
      <c r="O1457" s="30">
        <v>41689</v>
      </c>
      <c r="P1457" s="39" t="s">
        <v>30</v>
      </c>
      <c r="Q14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7" s="39">
        <f>IF(выгрузка__22[[#This Row],[Дата регистрации]]="",0,1)</f>
        <v>1</v>
      </c>
      <c r="S1457" s="39">
        <f>IF(ISNA(VLOOKUP(выгрузка__22[[#This Row],[ЛС дилера]],'дилеры участники'!A:A,1,0)),0,1)</f>
        <v>1</v>
      </c>
      <c r="T14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7" s="39">
        <f>IF(T1457=1,IF(выгрузка__22[[#This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7" s="39" t="s">
        <v>1892</v>
      </c>
      <c r="X14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7" s="48">
        <f>IF(выгрузка__22[[#This Row],[Дата блокировки]]&lt;&gt;"",1,0)</f>
        <v>1</v>
      </c>
    </row>
    <row r="1458" spans="1:25" x14ac:dyDescent="0.25">
      <c r="A1458" s="30">
        <v>41554.622743055559</v>
      </c>
      <c r="B1458" s="46">
        <v>910485</v>
      </c>
      <c r="C1458" s="33">
        <v>8502824</v>
      </c>
      <c r="D1458" s="30">
        <v>41536.573958333334</v>
      </c>
      <c r="E1458" s="33">
        <f>IF(выгрузка__22[[#This Row],[Дата активации]]&lt;&gt;"",MONTH(выгрузка__22[[#This Row],[Дата активации]]),0)</f>
        <v>9</v>
      </c>
      <c r="F1458" s="30">
        <v>41546.71366898148</v>
      </c>
      <c r="G1458" s="33">
        <v>79956</v>
      </c>
      <c r="H1458" s="33" t="s">
        <v>10</v>
      </c>
      <c r="I1458" s="39" t="s">
        <v>1927</v>
      </c>
      <c r="J1458" s="33" t="s">
        <v>1931</v>
      </c>
      <c r="K1458" s="33">
        <v>30</v>
      </c>
      <c r="L1458" s="33">
        <v>0</v>
      </c>
      <c r="M1458" s="33">
        <v>30</v>
      </c>
      <c r="N1458" s="33" t="s">
        <v>1864</v>
      </c>
      <c r="O1458" s="30">
        <v>41689</v>
      </c>
      <c r="P1458" s="39" t="s">
        <v>30</v>
      </c>
      <c r="Q14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8" s="39">
        <f>IF(выгрузка__22[[#This Row],[Дата регистрации]]="",0,1)</f>
        <v>1</v>
      </c>
      <c r="S1458" s="39">
        <f>IF(ISNA(VLOOKUP(выгрузка__22[[#This Row],[ЛС дилера]],'дилеры участники'!A:A,1,0)),0,1)</f>
        <v>1</v>
      </c>
      <c r="T14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8" s="39">
        <f>IF(T1458=1,IF(выгрузка__22[[#This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8" s="39" t="s">
        <v>1892</v>
      </c>
      <c r="X14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8" s="48">
        <f>IF(выгрузка__22[[#This Row],[Дата блокировки]]&lt;&gt;"",1,0)</f>
        <v>1</v>
      </c>
    </row>
    <row r="1459" spans="1:25" x14ac:dyDescent="0.25">
      <c r="A1459" s="30">
        <v>41554.630624999998</v>
      </c>
      <c r="B1459" s="46">
        <v>910485</v>
      </c>
      <c r="C1459" s="33">
        <v>8502824</v>
      </c>
      <c r="D1459" s="30">
        <v>41536.573958333334</v>
      </c>
      <c r="E1459" s="33">
        <f>IF(выгрузка__22[[#This Row],[Дата активации]]&lt;&gt;"",MONTH(выгрузка__22[[#This Row],[Дата активации]]),0)</f>
        <v>9</v>
      </c>
      <c r="F1459" s="30">
        <v>41546.71366898148</v>
      </c>
      <c r="G1459" s="33">
        <v>79956</v>
      </c>
      <c r="H1459" s="33" t="s">
        <v>10</v>
      </c>
      <c r="I1459" s="39" t="s">
        <v>1927</v>
      </c>
      <c r="J1459" s="33" t="s">
        <v>1931</v>
      </c>
      <c r="K1459" s="33">
        <v>30</v>
      </c>
      <c r="L1459" s="33">
        <v>0</v>
      </c>
      <c r="M1459" s="33">
        <v>30</v>
      </c>
      <c r="N1459" s="33" t="s">
        <v>1864</v>
      </c>
      <c r="O1459" s="30">
        <v>41689</v>
      </c>
      <c r="P1459" s="39" t="s">
        <v>30</v>
      </c>
      <c r="Q14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59" s="39">
        <f>IF(выгрузка__22[[#This Row],[Дата регистрации]]="",0,1)</f>
        <v>1</v>
      </c>
      <c r="S1459" s="39">
        <f>IF(ISNA(VLOOKUP(выгрузка__22[[#This Row],[ЛС дилера]],'дилеры участники'!A:A,1,0)),0,1)</f>
        <v>1</v>
      </c>
      <c r="T14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59" s="39">
        <f>IF(T1459=1,IF(выгрузка__22[[#This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59" s="39" t="s">
        <v>1892</v>
      </c>
      <c r="X14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59" s="48">
        <f>IF(выгрузка__22[[#This Row],[Дата блокировки]]&lt;&gt;"",1,0)</f>
        <v>1</v>
      </c>
    </row>
    <row r="1460" spans="1:25" x14ac:dyDescent="0.25">
      <c r="A1460" s="30">
        <v>41561.926851851851</v>
      </c>
      <c r="B1460" s="46">
        <v>916504</v>
      </c>
      <c r="C1460" s="33">
        <v>8503624</v>
      </c>
      <c r="D1460" s="30">
        <v>41556.826273148145</v>
      </c>
      <c r="E1460" s="33">
        <f>IF(выгрузка__22[[#This Row],[Дата активации]]&lt;&gt;"",MONTH(выгрузка__22[[#This Row],[Дата активации]]),0)</f>
        <v>10</v>
      </c>
      <c r="F1460" s="30">
        <v>41560.851342592592</v>
      </c>
      <c r="G1460" s="33">
        <v>64626</v>
      </c>
      <c r="H1460" s="33" t="s">
        <v>10</v>
      </c>
      <c r="I1460" s="39" t="s">
        <v>1924</v>
      </c>
      <c r="J1460" s="33" t="s">
        <v>1925</v>
      </c>
      <c r="K1460" s="33">
        <v>20</v>
      </c>
      <c r="L1460" s="33">
        <v>0</v>
      </c>
      <c r="M1460" s="33">
        <v>20</v>
      </c>
      <c r="N1460" s="33" t="s">
        <v>1864</v>
      </c>
      <c r="O1460" s="30">
        <v>41710</v>
      </c>
      <c r="P1460" s="39" t="s">
        <v>19</v>
      </c>
      <c r="Q14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0" s="39">
        <f>IF(выгрузка__22[[#This Row],[Дата регистрации]]="",0,1)</f>
        <v>1</v>
      </c>
      <c r="S1460" s="39">
        <f>IF(ISNA(VLOOKUP(выгрузка__22[[#This Row],[ЛС дилера]],'дилеры участники'!A:A,1,0)),0,1)</f>
        <v>0</v>
      </c>
      <c r="T14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0" s="39">
        <f>IF(T1460=1,IF(выгрузка__22[[#This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0" s="39" t="s">
        <v>1891</v>
      </c>
      <c r="X14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0" s="48">
        <f>IF(выгрузка__22[[#This Row],[Дата блокировки]]&lt;&gt;"",1,0)</f>
        <v>1</v>
      </c>
    </row>
    <row r="1461" spans="1:25" x14ac:dyDescent="0.25">
      <c r="A1461" s="30">
        <v>41556.635439814818</v>
      </c>
      <c r="B1461" s="46">
        <v>910489</v>
      </c>
      <c r="C1461" s="33">
        <v>8500308</v>
      </c>
      <c r="D1461" s="30">
        <v>41551.742164351854</v>
      </c>
      <c r="E1461" s="33">
        <f>IF(выгрузка__22[[#This Row],[Дата активации]]&lt;&gt;"",MONTH(выгрузка__22[[#This Row],[Дата активации]]),0)</f>
        <v>10</v>
      </c>
      <c r="F1461" s="30"/>
      <c r="G1461" s="33">
        <v>64628</v>
      </c>
      <c r="H1461" s="33" t="s">
        <v>10</v>
      </c>
      <c r="I1461" s="39" t="s">
        <v>1924</v>
      </c>
      <c r="J1461" s="33" t="s">
        <v>1925</v>
      </c>
      <c r="K1461" s="33">
        <v>30</v>
      </c>
      <c r="L1461" s="33">
        <v>662.88</v>
      </c>
      <c r="M1461" s="33">
        <v>692.88</v>
      </c>
      <c r="N1461" s="33" t="s">
        <v>1864</v>
      </c>
      <c r="O1461" s="30">
        <v>41705</v>
      </c>
      <c r="P1461" s="39" t="s">
        <v>19</v>
      </c>
      <c r="Q14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1" s="39">
        <f>IF(выгрузка__22[[#This Row],[Дата регистрации]]="",0,1)</f>
        <v>0</v>
      </c>
      <c r="S1461" s="39">
        <f>IF(ISNA(VLOOKUP(выгрузка__22[[#This Row],[ЛС дилера]],'дилеры участники'!A:A,1,0)),0,1)</f>
        <v>0</v>
      </c>
      <c r="T14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1" s="39">
        <f>IF(T1461=1,IF(выгрузка__22[[#This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61" s="39" t="s">
        <v>1891</v>
      </c>
      <c r="X14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1" s="48">
        <f>IF(выгрузка__22[[#This Row],[Дата блокировки]]&lt;&gt;"",1,0)</f>
        <v>1</v>
      </c>
    </row>
    <row r="1462" spans="1:25" x14ac:dyDescent="0.25">
      <c r="A1462" s="30">
        <v>41561.926041666666</v>
      </c>
      <c r="B1462" s="46">
        <v>916504</v>
      </c>
      <c r="C1462" s="33">
        <v>8503624</v>
      </c>
      <c r="D1462" s="30">
        <v>41556.700196759259</v>
      </c>
      <c r="E1462" s="33">
        <f>IF(выгрузка__22[[#This Row],[Дата активации]]&lt;&gt;"",MONTH(выгрузка__22[[#This Row],[Дата активации]]),0)</f>
        <v>10</v>
      </c>
      <c r="F1462" s="30">
        <v>41560.850937499999</v>
      </c>
      <c r="G1462" s="33">
        <v>64626</v>
      </c>
      <c r="H1462" s="33" t="s">
        <v>10</v>
      </c>
      <c r="I1462" s="39" t="s">
        <v>1924</v>
      </c>
      <c r="J1462" s="33" t="s">
        <v>1925</v>
      </c>
      <c r="K1462" s="33">
        <v>20</v>
      </c>
      <c r="L1462" s="33">
        <v>0</v>
      </c>
      <c r="M1462" s="33">
        <v>20</v>
      </c>
      <c r="N1462" s="33" t="s">
        <v>1864</v>
      </c>
      <c r="O1462" s="30">
        <v>41710</v>
      </c>
      <c r="P1462" s="39" t="s">
        <v>19</v>
      </c>
      <c r="Q14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2" s="39">
        <f>IF(выгрузка__22[[#This Row],[Дата регистрации]]="",0,1)</f>
        <v>1</v>
      </c>
      <c r="S1462" s="39">
        <f>IF(ISNA(VLOOKUP(выгрузка__22[[#This Row],[ЛС дилера]],'дилеры участники'!A:A,1,0)),0,1)</f>
        <v>0</v>
      </c>
      <c r="T14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2" s="39">
        <f>IF(T1462=1,IF(выгрузка__22[[#This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2" s="39" t="s">
        <v>1891</v>
      </c>
      <c r="X14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2" s="48">
        <f>IF(выгрузка__22[[#This Row],[Дата блокировки]]&lt;&gt;"",1,0)</f>
        <v>1</v>
      </c>
    </row>
    <row r="1463" spans="1:25" x14ac:dyDescent="0.25">
      <c r="A1463" s="30">
        <v>41548.785590277781</v>
      </c>
      <c r="B1463" s="46">
        <v>910470</v>
      </c>
      <c r="C1463" s="33">
        <v>8550391</v>
      </c>
      <c r="D1463" s="30">
        <v>41543.571944444448</v>
      </c>
      <c r="E1463" s="33">
        <f>IF(выгрузка__22[[#This Row],[Дата активации]]&lt;&gt;"",MONTH(выгрузка__22[[#This Row],[Дата активации]]),0)</f>
        <v>9</v>
      </c>
      <c r="F1463" s="30">
        <v>41559.895949074074</v>
      </c>
      <c r="G1463" s="33">
        <v>64628</v>
      </c>
      <c r="H1463" s="33" t="s">
        <v>10</v>
      </c>
      <c r="I1463" s="39" t="s">
        <v>1924</v>
      </c>
      <c r="J1463" s="33" t="s">
        <v>1926</v>
      </c>
      <c r="K1463" s="33">
        <v>30</v>
      </c>
      <c r="L1463" s="33">
        <v>0</v>
      </c>
      <c r="M1463" s="33">
        <v>30</v>
      </c>
      <c r="N1463" s="33" t="s">
        <v>1864</v>
      </c>
      <c r="O1463" s="30">
        <v>41697</v>
      </c>
      <c r="P1463" s="39" t="s">
        <v>37</v>
      </c>
      <c r="Q14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3" s="39">
        <f>IF(выгрузка__22[[#This Row],[Дата регистрации]]="",0,1)</f>
        <v>1</v>
      </c>
      <c r="S1463" s="39">
        <f>IF(ISNA(VLOOKUP(выгрузка__22[[#This Row],[ЛС дилера]],'дилеры участники'!A:A,1,0)),0,1)</f>
        <v>0</v>
      </c>
      <c r="T14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3" s="39">
        <f>IF(T1463=1,IF(выгрузка__22[[#This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3" s="39" t="s">
        <v>1895</v>
      </c>
      <c r="X14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3" s="48">
        <f>IF(выгрузка__22[[#This Row],[Дата блокировки]]&lt;&gt;"",1,0)</f>
        <v>1</v>
      </c>
    </row>
    <row r="1464" spans="1:25" x14ac:dyDescent="0.25">
      <c r="A1464" s="30">
        <v>41554.631504629629</v>
      </c>
      <c r="B1464" s="46">
        <v>910485</v>
      </c>
      <c r="C1464" s="33">
        <v>8502824</v>
      </c>
      <c r="D1464" s="30">
        <v>41535.452326388891</v>
      </c>
      <c r="E1464" s="33">
        <f>IF(выгрузка__22[[#This Row],[Дата активации]]&lt;&gt;"",MONTH(выгрузка__22[[#This Row],[Дата активации]]),0)</f>
        <v>9</v>
      </c>
      <c r="F1464" s="30">
        <v>41546.486863425926</v>
      </c>
      <c r="G1464" s="33">
        <v>79956</v>
      </c>
      <c r="H1464" s="33" t="s">
        <v>10</v>
      </c>
      <c r="I1464" s="39" t="s">
        <v>1927</v>
      </c>
      <c r="J1464" s="33" t="s">
        <v>1931</v>
      </c>
      <c r="K1464" s="33">
        <v>30</v>
      </c>
      <c r="L1464" s="33">
        <v>50</v>
      </c>
      <c r="M1464" s="33">
        <v>80</v>
      </c>
      <c r="N1464" s="33" t="s">
        <v>1864</v>
      </c>
      <c r="O1464" s="30">
        <v>41689</v>
      </c>
      <c r="P1464" s="39" t="s">
        <v>30</v>
      </c>
      <c r="Q14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4" s="39">
        <f>IF(выгрузка__22[[#This Row],[Дата регистрации]]="",0,1)</f>
        <v>1</v>
      </c>
      <c r="S1464" s="39">
        <f>IF(ISNA(VLOOKUP(выгрузка__22[[#This Row],[ЛС дилера]],'дилеры участники'!A:A,1,0)),0,1)</f>
        <v>1</v>
      </c>
      <c r="T14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4" s="39">
        <f>IF(T1464=1,IF(выгрузка__22[[#This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4" s="39" t="s">
        <v>1892</v>
      </c>
      <c r="X14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4" s="48">
        <f>IF(выгрузка__22[[#This Row],[Дата блокировки]]&lt;&gt;"",1,0)</f>
        <v>1</v>
      </c>
    </row>
    <row r="1465" spans="1:25" x14ac:dyDescent="0.25">
      <c r="A1465" s="30">
        <v>41554.631678240738</v>
      </c>
      <c r="B1465" s="46">
        <v>910485</v>
      </c>
      <c r="C1465" s="33">
        <v>8502824</v>
      </c>
      <c r="D1465" s="30">
        <v>41535.452326388891</v>
      </c>
      <c r="E1465" s="33">
        <f>IF(выгрузка__22[[#This Row],[Дата активации]]&lt;&gt;"",MONTH(выгрузка__22[[#This Row],[Дата активации]]),0)</f>
        <v>9</v>
      </c>
      <c r="F1465" s="30">
        <v>41546.486863425926</v>
      </c>
      <c r="G1465" s="33">
        <v>79956</v>
      </c>
      <c r="H1465" s="33" t="s">
        <v>10</v>
      </c>
      <c r="I1465" s="39" t="s">
        <v>1927</v>
      </c>
      <c r="J1465" s="33" t="s">
        <v>1931</v>
      </c>
      <c r="K1465" s="33">
        <v>30</v>
      </c>
      <c r="L1465" s="33">
        <v>50</v>
      </c>
      <c r="M1465" s="33">
        <v>80</v>
      </c>
      <c r="N1465" s="33" t="s">
        <v>1864</v>
      </c>
      <c r="O1465" s="30">
        <v>41689</v>
      </c>
      <c r="P1465" s="39" t="s">
        <v>30</v>
      </c>
      <c r="Q14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5" s="39">
        <f>IF(выгрузка__22[[#This Row],[Дата регистрации]]="",0,1)</f>
        <v>1</v>
      </c>
      <c r="S1465" s="39">
        <f>IF(ISNA(VLOOKUP(выгрузка__22[[#This Row],[ЛС дилера]],'дилеры участники'!A:A,1,0)),0,1)</f>
        <v>1</v>
      </c>
      <c r="T14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5" s="39">
        <f>IF(T1465=1,IF(выгрузка__22[[#This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5" s="39" t="s">
        <v>1892</v>
      </c>
      <c r="X14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5" s="48">
        <f>IF(выгрузка__22[[#This Row],[Дата блокировки]]&lt;&gt;"",1,0)</f>
        <v>1</v>
      </c>
    </row>
    <row r="1466" spans="1:25" x14ac:dyDescent="0.25">
      <c r="A1466" s="30">
        <v>41561.706678240742</v>
      </c>
      <c r="B1466" s="46">
        <v>910487</v>
      </c>
      <c r="C1466" s="33">
        <v>8500808</v>
      </c>
      <c r="D1466" s="30">
        <v>41548.418252314812</v>
      </c>
      <c r="E1466" s="33">
        <f>IF(выгрузка__22[[#This Row],[Дата активации]]&lt;&gt;"",MONTH(выгрузка__22[[#This Row],[Дата активации]]),0)</f>
        <v>10</v>
      </c>
      <c r="F1466" s="30">
        <v>41557.96</v>
      </c>
      <c r="G1466" s="33">
        <v>79956</v>
      </c>
      <c r="H1466" s="33" t="s">
        <v>10</v>
      </c>
      <c r="I1466" s="39" t="s">
        <v>1927</v>
      </c>
      <c r="J1466" s="33" t="s">
        <v>1925</v>
      </c>
      <c r="K1466" s="33">
        <v>30</v>
      </c>
      <c r="L1466" s="33">
        <v>242.5</v>
      </c>
      <c r="M1466" s="33">
        <v>272.5</v>
      </c>
      <c r="N1466" s="33" t="s">
        <v>1864</v>
      </c>
      <c r="O1466" s="30">
        <v>41702</v>
      </c>
      <c r="P1466" s="39" t="s">
        <v>19</v>
      </c>
      <c r="Q14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6" s="39">
        <f>IF(выгрузка__22[[#This Row],[Дата регистрации]]="",0,1)</f>
        <v>1</v>
      </c>
      <c r="S1466" s="39">
        <f>IF(ISNA(VLOOKUP(выгрузка__22[[#This Row],[ЛС дилера]],'дилеры участники'!A:A,1,0)),0,1)</f>
        <v>1</v>
      </c>
      <c r="T14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6" s="39">
        <f>IF(T1466=1,IF(выгрузка__22[[#This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66" s="39" t="s">
        <v>1891</v>
      </c>
      <c r="X14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6" s="48">
        <f>IF(выгрузка__22[[#This Row],[Дата блокировки]]&lt;&gt;"",1,0)</f>
        <v>1</v>
      </c>
    </row>
    <row r="1467" spans="1:25" x14ac:dyDescent="0.25">
      <c r="A1467" s="30">
        <v>41593.600671296299</v>
      </c>
      <c r="B1467" s="46">
        <v>916888</v>
      </c>
      <c r="C1467" s="33">
        <v>8548562</v>
      </c>
      <c r="D1467" s="30">
        <v>41583.010069444441</v>
      </c>
      <c r="E1467" s="33">
        <f>IF(выгрузка__22[[#This Row],[Дата активации]]&lt;&gt;"",MONTH(выгрузка__22[[#This Row],[Дата активации]]),0)</f>
        <v>11</v>
      </c>
      <c r="F1467" s="30">
        <v>41586.966828703706</v>
      </c>
      <c r="G1467" s="33">
        <v>64626</v>
      </c>
      <c r="H1467" s="33" t="s">
        <v>10</v>
      </c>
      <c r="I1467" s="39" t="s">
        <v>1927</v>
      </c>
      <c r="J1467" s="33" t="s">
        <v>1926</v>
      </c>
      <c r="K1467" s="33">
        <v>30</v>
      </c>
      <c r="L1467" s="33">
        <v>0</v>
      </c>
      <c r="M1467" s="33">
        <v>30</v>
      </c>
      <c r="N1467" s="33" t="s">
        <v>1864</v>
      </c>
      <c r="O1467" s="30">
        <v>41737</v>
      </c>
      <c r="P1467" s="39" t="s">
        <v>37</v>
      </c>
      <c r="Q14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67" s="39">
        <f>IF(выгрузка__22[[#This Row],[Дата регистрации]]="",0,1)</f>
        <v>1</v>
      </c>
      <c r="S1467" s="39">
        <f>IF(ISNA(VLOOKUP(выгрузка__22[[#This Row],[ЛС дилера]],'дилеры участники'!A:A,1,0)),0,1)</f>
        <v>0</v>
      </c>
      <c r="T14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7" s="39">
        <f>IF(T1467=1,IF(выгрузка__22[[#This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7" s="39" t="s">
        <v>1895</v>
      </c>
      <c r="X14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7" s="48">
        <f>IF(выгрузка__22[[#This Row],[Дата блокировки]]&lt;&gt;"",1,0)</f>
        <v>1</v>
      </c>
    </row>
    <row r="1468" spans="1:25" x14ac:dyDescent="0.25">
      <c r="A1468" s="30">
        <v>41548.75509259259</v>
      </c>
      <c r="B1468" s="46">
        <v>910466</v>
      </c>
      <c r="C1468" s="33">
        <v>8550391</v>
      </c>
      <c r="D1468" s="30">
        <v>41542.793263888889</v>
      </c>
      <c r="E1468" s="33">
        <f>IF(выгрузка__22[[#This Row],[Дата активации]]&lt;&gt;"",MONTH(выгрузка__22[[#This Row],[Дата активации]]),0)</f>
        <v>9</v>
      </c>
      <c r="F1468" s="30">
        <v>41557.691770833335</v>
      </c>
      <c r="G1468" s="33">
        <v>64628</v>
      </c>
      <c r="H1468" s="33" t="s">
        <v>10</v>
      </c>
      <c r="I1468" s="39" t="s">
        <v>1924</v>
      </c>
      <c r="J1468" s="33" t="s">
        <v>1926</v>
      </c>
      <c r="K1468" s="33">
        <v>30</v>
      </c>
      <c r="L1468" s="33">
        <v>0</v>
      </c>
      <c r="M1468" s="33">
        <v>30</v>
      </c>
      <c r="N1468" s="33" t="s">
        <v>1864</v>
      </c>
      <c r="O1468" s="30">
        <v>41697</v>
      </c>
      <c r="P1468" s="39" t="s">
        <v>37</v>
      </c>
      <c r="Q14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8" s="39">
        <f>IF(выгрузка__22[[#This Row],[Дата регистрации]]="",0,1)</f>
        <v>1</v>
      </c>
      <c r="S1468" s="39">
        <f>IF(ISNA(VLOOKUP(выгрузка__22[[#This Row],[ЛС дилера]],'дилеры участники'!A:A,1,0)),0,1)</f>
        <v>0</v>
      </c>
      <c r="T14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8" s="39">
        <f>IF(T1468=1,IF(выгрузка__22[[#This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8" s="39" t="s">
        <v>1895</v>
      </c>
      <c r="X14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8" s="48">
        <f>IF(выгрузка__22[[#This Row],[Дата блокировки]]&lt;&gt;"",1,0)</f>
        <v>1</v>
      </c>
    </row>
    <row r="1469" spans="1:25" x14ac:dyDescent="0.25">
      <c r="A1469" s="30">
        <v>41550.926759259259</v>
      </c>
      <c r="B1469" s="46">
        <v>916850</v>
      </c>
      <c r="C1469" s="33">
        <v>8550391</v>
      </c>
      <c r="D1469" s="30">
        <v>41542.793263888889</v>
      </c>
      <c r="E1469" s="33">
        <f>IF(выгрузка__22[[#This Row],[Дата активации]]&lt;&gt;"",MONTH(выгрузка__22[[#This Row],[Дата активации]]),0)</f>
        <v>9</v>
      </c>
      <c r="F1469" s="30">
        <v>41557.691770833335</v>
      </c>
      <c r="G1469" s="33">
        <v>64628</v>
      </c>
      <c r="H1469" s="33" t="s">
        <v>10</v>
      </c>
      <c r="I1469" s="39" t="s">
        <v>1927</v>
      </c>
      <c r="J1469" s="33" t="s">
        <v>1926</v>
      </c>
      <c r="K1469" s="33">
        <v>30</v>
      </c>
      <c r="L1469" s="33">
        <v>0</v>
      </c>
      <c r="M1469" s="33">
        <v>30</v>
      </c>
      <c r="N1469" s="33" t="s">
        <v>1864</v>
      </c>
      <c r="O1469" s="30">
        <v>41697</v>
      </c>
      <c r="P1469" s="39" t="s">
        <v>37</v>
      </c>
      <c r="Q14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69" s="39">
        <f>IF(выгрузка__22[[#This Row],[Дата регистрации]]="",0,1)</f>
        <v>1</v>
      </c>
      <c r="S1469" s="39">
        <f>IF(ISNA(VLOOKUP(выгрузка__22[[#This Row],[ЛС дилера]],'дилеры участники'!A:A,1,0)),0,1)</f>
        <v>0</v>
      </c>
      <c r="T14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69" s="39">
        <f>IF(T1469=1,IF(выгрузка__22[[#This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69" s="39" t="s">
        <v>1895</v>
      </c>
      <c r="X14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69" s="48">
        <f>IF(выгрузка__22[[#This Row],[Дата блокировки]]&lt;&gt;"",1,0)</f>
        <v>1</v>
      </c>
    </row>
    <row r="1470" spans="1:25" x14ac:dyDescent="0.25">
      <c r="A1470" s="30">
        <v>41561.926354166666</v>
      </c>
      <c r="B1470" s="46">
        <v>916504</v>
      </c>
      <c r="C1470" s="33">
        <v>8503624</v>
      </c>
      <c r="D1470" s="30">
        <v>41555.784953703704</v>
      </c>
      <c r="E1470" s="33">
        <f>IF(выгрузка__22[[#This Row],[Дата активации]]&lt;&gt;"",MONTH(выгрузка__22[[#This Row],[Дата активации]]),0)</f>
        <v>10</v>
      </c>
      <c r="F1470" s="30">
        <v>41560.849664351852</v>
      </c>
      <c r="G1470" s="33">
        <v>64626</v>
      </c>
      <c r="H1470" s="33" t="s">
        <v>10</v>
      </c>
      <c r="I1470" s="39" t="s">
        <v>1924</v>
      </c>
      <c r="J1470" s="33" t="s">
        <v>1925</v>
      </c>
      <c r="K1470" s="33">
        <v>20</v>
      </c>
      <c r="L1470" s="33">
        <v>0</v>
      </c>
      <c r="M1470" s="33">
        <v>20</v>
      </c>
      <c r="N1470" s="33" t="s">
        <v>1864</v>
      </c>
      <c r="O1470" s="30">
        <v>41710</v>
      </c>
      <c r="P1470" s="39" t="s">
        <v>19</v>
      </c>
      <c r="Q14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70" s="39">
        <f>IF(выгрузка__22[[#This Row],[Дата регистрации]]="",0,1)</f>
        <v>1</v>
      </c>
      <c r="S1470" s="39">
        <f>IF(ISNA(VLOOKUP(выгрузка__22[[#This Row],[ЛС дилера]],'дилеры участники'!A:A,1,0)),0,1)</f>
        <v>0</v>
      </c>
      <c r="T14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0" s="39">
        <f>IF(T1470=1,IF(выгрузка__22[[#This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0" s="39" t="s">
        <v>1891</v>
      </c>
      <c r="X14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0" s="48">
        <f>IF(выгрузка__22[[#This Row],[Дата блокировки]]&lt;&gt;"",1,0)</f>
        <v>1</v>
      </c>
    </row>
    <row r="1471" spans="1:25" x14ac:dyDescent="0.25">
      <c r="A1471" s="30">
        <v>41548.720856481479</v>
      </c>
      <c r="B1471" s="46">
        <v>916521</v>
      </c>
      <c r="C1471" s="33">
        <v>8564181</v>
      </c>
      <c r="D1471" s="30">
        <v>41545.596921296295</v>
      </c>
      <c r="E1471" s="33">
        <f>IF(выгрузка__22[[#This Row],[Дата активации]]&lt;&gt;"",MONTH(выгрузка__22[[#This Row],[Дата активации]]),0)</f>
        <v>9</v>
      </c>
      <c r="F1471" s="30">
        <v>41552.473483796297</v>
      </c>
      <c r="G1471" s="33">
        <v>64628</v>
      </c>
      <c r="H1471" s="33" t="s">
        <v>10</v>
      </c>
      <c r="I1471" s="39" t="s">
        <v>1924</v>
      </c>
      <c r="J1471" s="33" t="s">
        <v>1930</v>
      </c>
      <c r="K1471" s="33">
        <v>401</v>
      </c>
      <c r="L1471" s="33">
        <v>0</v>
      </c>
      <c r="M1471" s="33">
        <v>401</v>
      </c>
      <c r="N1471" s="33" t="s">
        <v>1864</v>
      </c>
      <c r="O1471" s="30">
        <v>41700</v>
      </c>
      <c r="P1471" s="39" t="s">
        <v>40</v>
      </c>
      <c r="Q14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71" s="39">
        <f>IF(выгрузка__22[[#This Row],[Дата регистрации]]="",0,1)</f>
        <v>1</v>
      </c>
      <c r="S1471" s="39">
        <f>IF(ISNA(VLOOKUP(выгрузка__22[[#This Row],[ЛС дилера]],'дилеры участники'!A:A,1,0)),0,1)</f>
        <v>0</v>
      </c>
      <c r="T14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1" s="39">
        <f>IF(T1471=1,IF(выгрузка__22[[#This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471" s="39" t="s">
        <v>1893</v>
      </c>
      <c r="X14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1" s="48">
        <f>IF(выгрузка__22[[#This Row],[Дата блокировки]]&lt;&gt;"",1,0)</f>
        <v>1</v>
      </c>
    </row>
    <row r="1472" spans="1:25" x14ac:dyDescent="0.25">
      <c r="A1472" s="30">
        <v>41593.519675925927</v>
      </c>
      <c r="B1472" s="46">
        <v>916929</v>
      </c>
      <c r="C1472" s="33">
        <v>8503056</v>
      </c>
      <c r="D1472" s="30">
        <v>41582.587326388886</v>
      </c>
      <c r="E1472" s="33">
        <f>IF(выгрузка__22[[#This Row],[Дата активации]]&lt;&gt;"",MONTH(выгрузка__22[[#This Row],[Дата активации]]),0)</f>
        <v>11</v>
      </c>
      <c r="F1472" s="30">
        <v>41586.821782407409</v>
      </c>
      <c r="G1472" s="33">
        <v>64626</v>
      </c>
      <c r="H1472" s="33" t="s">
        <v>10</v>
      </c>
      <c r="I1472" s="39" t="s">
        <v>1927</v>
      </c>
      <c r="J1472" s="33" t="s">
        <v>1930</v>
      </c>
      <c r="K1472" s="33">
        <v>30</v>
      </c>
      <c r="L1472" s="33">
        <v>0</v>
      </c>
      <c r="M1472" s="33">
        <v>30</v>
      </c>
      <c r="N1472" s="33" t="s">
        <v>1864</v>
      </c>
      <c r="O1472" s="30">
        <v>41737</v>
      </c>
      <c r="P1472" s="39" t="s">
        <v>40</v>
      </c>
      <c r="Q14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72" s="39">
        <f>IF(выгрузка__22[[#This Row],[Дата регистрации]]="",0,1)</f>
        <v>1</v>
      </c>
      <c r="S1472" s="39">
        <f>IF(ISNA(VLOOKUP(выгрузка__22[[#This Row],[ЛС дилера]],'дилеры участники'!A:A,1,0)),0,1)</f>
        <v>0</v>
      </c>
      <c r="T14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2" s="39">
        <f>IF(T1472=1,IF(выгрузка__22[[#This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2" s="39" t="s">
        <v>1893</v>
      </c>
      <c r="X14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2" s="48">
        <f>IF(выгрузка__22[[#This Row],[Дата блокировки]]&lt;&gt;"",1,0)</f>
        <v>1</v>
      </c>
    </row>
    <row r="1473" spans="1:25" x14ac:dyDescent="0.25">
      <c r="A1473" s="30">
        <v>41554.630983796298</v>
      </c>
      <c r="B1473" s="46">
        <v>910485</v>
      </c>
      <c r="C1473" s="33">
        <v>8502824</v>
      </c>
      <c r="D1473" s="30">
        <v>41534.470706018517</v>
      </c>
      <c r="E1473" s="33">
        <f>IF(выгрузка__22[[#This Row],[Дата активации]]&lt;&gt;"",MONTH(выгрузка__22[[#This Row],[Дата активации]]),0)</f>
        <v>9</v>
      </c>
      <c r="F1473" s="30">
        <v>41546.501284722224</v>
      </c>
      <c r="G1473" s="33">
        <v>79956</v>
      </c>
      <c r="H1473" s="33" t="s">
        <v>10</v>
      </c>
      <c r="I1473" s="39" t="s">
        <v>1927</v>
      </c>
      <c r="J1473" s="33" t="s">
        <v>1931</v>
      </c>
      <c r="K1473" s="33">
        <v>30</v>
      </c>
      <c r="L1473" s="33">
        <v>150</v>
      </c>
      <c r="M1473" s="33">
        <v>180</v>
      </c>
      <c r="N1473" s="33" t="s">
        <v>1864</v>
      </c>
      <c r="O1473" s="30">
        <v>41689</v>
      </c>
      <c r="P1473" s="39" t="s">
        <v>30</v>
      </c>
      <c r="Q14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73" s="39">
        <f>IF(выгрузка__22[[#This Row],[Дата регистрации]]="",0,1)</f>
        <v>1</v>
      </c>
      <c r="S1473" s="39">
        <f>IF(ISNA(VLOOKUP(выгрузка__22[[#This Row],[ЛС дилера]],'дилеры участники'!A:A,1,0)),0,1)</f>
        <v>1</v>
      </c>
      <c r="T14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3" s="39">
        <f>IF(T1473=1,IF(выгрузка__22[[#This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73" s="39" t="s">
        <v>1892</v>
      </c>
      <c r="X14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3" s="48">
        <f>IF(выгрузка__22[[#This Row],[Дата блокировки]]&lt;&gt;"",1,0)</f>
        <v>1</v>
      </c>
    </row>
    <row r="1474" spans="1:25" x14ac:dyDescent="0.25">
      <c r="A1474" s="30">
        <v>41593.620138888888</v>
      </c>
      <c r="B1474" s="46">
        <v>916940</v>
      </c>
      <c r="C1474" s="33">
        <v>8550431</v>
      </c>
      <c r="D1474" s="30">
        <v>41580.41978009259</v>
      </c>
      <c r="E1474" s="33">
        <f>IF(выгрузка__22[[#This Row],[Дата активации]]&lt;&gt;"",MONTH(выгрузка__22[[#This Row],[Дата активации]]),0)</f>
        <v>11</v>
      </c>
      <c r="F1474" s="30">
        <v>41586.962673611109</v>
      </c>
      <c r="G1474" s="33">
        <v>64626</v>
      </c>
      <c r="H1474" s="33" t="s">
        <v>10</v>
      </c>
      <c r="I1474" s="39" t="s">
        <v>1927</v>
      </c>
      <c r="J1474" s="33" t="s">
        <v>1926</v>
      </c>
      <c r="K1474" s="33">
        <v>30</v>
      </c>
      <c r="L1474" s="33">
        <v>0</v>
      </c>
      <c r="M1474" s="33">
        <v>30</v>
      </c>
      <c r="N1474" s="33" t="s">
        <v>1864</v>
      </c>
      <c r="O1474" s="30">
        <v>41735</v>
      </c>
      <c r="P1474" s="39" t="s">
        <v>37</v>
      </c>
      <c r="Q14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74" s="39">
        <f>IF(выгрузка__22[[#This Row],[Дата регистрации]]="",0,1)</f>
        <v>1</v>
      </c>
      <c r="S1474" s="39">
        <f>IF(ISNA(VLOOKUP(выгрузка__22[[#This Row],[ЛС дилера]],'дилеры участники'!A:A,1,0)),0,1)</f>
        <v>0</v>
      </c>
      <c r="T14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4" s="39">
        <f>IF(T1474=1,IF(выгрузка__22[[#This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4" s="39" t="s">
        <v>1895</v>
      </c>
      <c r="X14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4" s="48">
        <f>IF(выгрузка__22[[#This Row],[Дата блокировки]]&lt;&gt;"",1,0)</f>
        <v>1</v>
      </c>
    </row>
    <row r="1475" spans="1:25" x14ac:dyDescent="0.25">
      <c r="A1475" s="30">
        <v>41548.774247685185</v>
      </c>
      <c r="B1475" s="46">
        <v>910470</v>
      </c>
      <c r="C1475" s="33">
        <v>8502985</v>
      </c>
      <c r="D1475" s="30">
        <v>41537.346747685187</v>
      </c>
      <c r="E1475" s="33">
        <f>IF(выгрузка__22[[#This Row],[Дата активации]]&lt;&gt;"",MONTH(выгрузка__22[[#This Row],[Дата активации]]),0)</f>
        <v>9</v>
      </c>
      <c r="F1475" s="30">
        <v>41552.465821759259</v>
      </c>
      <c r="G1475" s="33">
        <v>64628</v>
      </c>
      <c r="H1475" s="33" t="s">
        <v>10</v>
      </c>
      <c r="I1475" s="39" t="s">
        <v>1927</v>
      </c>
      <c r="J1475" s="33" t="s">
        <v>1926</v>
      </c>
      <c r="K1475" s="33">
        <v>30</v>
      </c>
      <c r="L1475" s="33">
        <v>0</v>
      </c>
      <c r="M1475" s="33">
        <v>30</v>
      </c>
      <c r="N1475" s="33" t="s">
        <v>1864</v>
      </c>
      <c r="O1475" s="30">
        <v>41692</v>
      </c>
      <c r="P1475" s="39" t="s">
        <v>37</v>
      </c>
      <c r="Q14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75" s="39">
        <f>IF(выгрузка__22[[#This Row],[Дата регистрации]]="",0,1)</f>
        <v>1</v>
      </c>
      <c r="S1475" s="39">
        <f>IF(ISNA(VLOOKUP(выгрузка__22[[#This Row],[ЛС дилера]],'дилеры участники'!A:A,1,0)),0,1)</f>
        <v>0</v>
      </c>
      <c r="T14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5" s="39">
        <f>IF(T1475=1,IF(выгрузка__22[[#This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5" s="39" t="s">
        <v>1895</v>
      </c>
      <c r="X14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5" s="48">
        <f>IF(выгрузка__22[[#This Row],[Дата блокировки]]&lt;&gt;"",1,0)</f>
        <v>1</v>
      </c>
    </row>
    <row r="1476" spans="1:25" x14ac:dyDescent="0.25">
      <c r="A1476" s="30">
        <v>41593.511018518519</v>
      </c>
      <c r="B1476" s="46">
        <v>916513</v>
      </c>
      <c r="C1476" s="33">
        <v>1755635</v>
      </c>
      <c r="D1476" s="30">
        <v>41585.975937499999</v>
      </c>
      <c r="E1476" s="33">
        <f>IF(выгрузка__22[[#This Row],[Дата активации]]&lt;&gt;"",MONTH(выгрузка__22[[#This Row],[Дата активации]]),0)</f>
        <v>11</v>
      </c>
      <c r="F1476" s="30">
        <v>41586.868703703702</v>
      </c>
      <c r="G1476" s="33">
        <v>64626</v>
      </c>
      <c r="H1476" s="33" t="s">
        <v>10</v>
      </c>
      <c r="I1476" s="39" t="s">
        <v>1927</v>
      </c>
      <c r="J1476" s="33" t="s">
        <v>1930</v>
      </c>
      <c r="K1476" s="33">
        <v>30</v>
      </c>
      <c r="L1476" s="33">
        <v>0</v>
      </c>
      <c r="M1476" s="33">
        <v>30</v>
      </c>
      <c r="N1476" s="33" t="s">
        <v>1864</v>
      </c>
      <c r="O1476" s="30">
        <v>41741</v>
      </c>
      <c r="P1476" s="39" t="s">
        <v>40</v>
      </c>
      <c r="Q14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76" s="39">
        <f>IF(выгрузка__22[[#This Row],[Дата регистрации]]="",0,1)</f>
        <v>1</v>
      </c>
      <c r="S1476" s="39">
        <f>IF(ISNA(VLOOKUP(выгрузка__22[[#This Row],[ЛС дилера]],'дилеры участники'!A:A,1,0)),0,1)</f>
        <v>0</v>
      </c>
      <c r="T14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6" s="39">
        <f>IF(T1476=1,IF(выгрузка__22[[#This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6" s="39" t="s">
        <v>1893</v>
      </c>
      <c r="X14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6" s="48">
        <f>IF(выгрузка__22[[#This Row],[Дата блокировки]]&lt;&gt;"",1,0)</f>
        <v>1</v>
      </c>
    </row>
    <row r="1477" spans="1:25" x14ac:dyDescent="0.25">
      <c r="A1477" s="30">
        <v>41548.754664351851</v>
      </c>
      <c r="B1477" s="46">
        <v>910466</v>
      </c>
      <c r="C1477" s="33">
        <v>8550391</v>
      </c>
      <c r="D1477" s="30">
        <v>41541.835011574076</v>
      </c>
      <c r="E1477" s="33">
        <f>IF(выгрузка__22[[#This Row],[Дата активации]]&lt;&gt;"",MONTH(выгрузка__22[[#This Row],[Дата активации]]),0)</f>
        <v>9</v>
      </c>
      <c r="F1477" s="30">
        <v>41555.706030092595</v>
      </c>
      <c r="G1477" s="33">
        <v>64628</v>
      </c>
      <c r="H1477" s="33" t="s">
        <v>10</v>
      </c>
      <c r="I1477" s="39" t="s">
        <v>1927</v>
      </c>
      <c r="J1477" s="33" t="s">
        <v>1926</v>
      </c>
      <c r="K1477" s="33">
        <v>30</v>
      </c>
      <c r="L1477" s="33">
        <v>0</v>
      </c>
      <c r="M1477" s="33">
        <v>30</v>
      </c>
      <c r="N1477" s="33" t="s">
        <v>1864</v>
      </c>
      <c r="O1477" s="30">
        <v>41697</v>
      </c>
      <c r="P1477" s="39" t="s">
        <v>37</v>
      </c>
      <c r="Q14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77" s="39">
        <f>IF(выгрузка__22[[#This Row],[Дата регистрации]]="",0,1)</f>
        <v>1</v>
      </c>
      <c r="S1477" s="39">
        <f>IF(ISNA(VLOOKUP(выгрузка__22[[#This Row],[ЛС дилера]],'дилеры участники'!A:A,1,0)),0,1)</f>
        <v>0</v>
      </c>
      <c r="T14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7" s="39">
        <f>IF(T1477=1,IF(выгрузка__22[[#This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7" s="39" t="s">
        <v>1895</v>
      </c>
      <c r="X14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7" s="48">
        <f>IF(выгрузка__22[[#This Row],[Дата блокировки]]&lt;&gt;"",1,0)</f>
        <v>1</v>
      </c>
    </row>
    <row r="1478" spans="1:25" x14ac:dyDescent="0.25">
      <c r="A1478" s="30">
        <v>41562.519560185188</v>
      </c>
      <c r="B1478" s="46">
        <v>916929</v>
      </c>
      <c r="C1478" s="33">
        <v>8503054</v>
      </c>
      <c r="D1478" s="30">
        <v>41548.796550925923</v>
      </c>
      <c r="E1478" s="33">
        <f>IF(выгрузка__22[[#This Row],[Дата активации]]&lt;&gt;"",MONTH(выгрузка__22[[#This Row],[Дата активации]]),0)</f>
        <v>10</v>
      </c>
      <c r="F1478" s="30">
        <v>41556.490023148152</v>
      </c>
      <c r="G1478" s="33">
        <v>64626</v>
      </c>
      <c r="H1478" s="33" t="s">
        <v>10</v>
      </c>
      <c r="I1478" s="39" t="s">
        <v>1927</v>
      </c>
      <c r="J1478" s="33" t="s">
        <v>1930</v>
      </c>
      <c r="K1478" s="33">
        <v>30</v>
      </c>
      <c r="L1478" s="33">
        <v>0</v>
      </c>
      <c r="M1478" s="33">
        <v>30</v>
      </c>
      <c r="N1478" s="33" t="s">
        <v>1864</v>
      </c>
      <c r="O1478" s="30">
        <v>41704</v>
      </c>
      <c r="P1478" s="39" t="s">
        <v>40</v>
      </c>
      <c r="Q14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78" s="39">
        <f>IF(выгрузка__22[[#This Row],[Дата регистрации]]="",0,1)</f>
        <v>1</v>
      </c>
      <c r="S1478" s="39">
        <f>IF(ISNA(VLOOKUP(выгрузка__22[[#This Row],[ЛС дилера]],'дилеры участники'!A:A,1,0)),0,1)</f>
        <v>0</v>
      </c>
      <c r="T14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8" s="39">
        <f>IF(T1478=1,IF(выгрузка__22[[#This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78" s="39" t="s">
        <v>1893</v>
      </c>
      <c r="X14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8" s="48">
        <f>IF(выгрузка__22[[#This Row],[Дата блокировки]]&lt;&gt;"",1,0)</f>
        <v>1</v>
      </c>
    </row>
    <row r="1479" spans="1:25" x14ac:dyDescent="0.25">
      <c r="A1479" s="30">
        <v>41560.706620370373</v>
      </c>
      <c r="B1479" s="46">
        <v>915321</v>
      </c>
      <c r="C1479" s="33">
        <v>8503608</v>
      </c>
      <c r="D1479" s="30">
        <v>41560.791087962964</v>
      </c>
      <c r="E1479" s="33">
        <f>IF(выгрузка__22[[#This Row],[Дата активации]]&lt;&gt;"",MONTH(выгрузка__22[[#This Row],[Дата активации]]),0)</f>
        <v>10</v>
      </c>
      <c r="F1479" s="30"/>
      <c r="G1479" s="33">
        <v>64628</v>
      </c>
      <c r="H1479" s="33" t="s">
        <v>10</v>
      </c>
      <c r="I1479" s="39" t="s">
        <v>1924</v>
      </c>
      <c r="J1479" s="33" t="s">
        <v>1925</v>
      </c>
      <c r="K1479" s="33">
        <v>20</v>
      </c>
      <c r="L1479" s="33">
        <v>105</v>
      </c>
      <c r="M1479" s="33">
        <v>125</v>
      </c>
      <c r="N1479" s="33" t="s">
        <v>1864</v>
      </c>
      <c r="O1479" s="30">
        <v>41716</v>
      </c>
      <c r="P1479" s="39" t="s">
        <v>19</v>
      </c>
      <c r="Q14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79" s="39">
        <f>IF(выгрузка__22[[#This Row],[Дата регистрации]]="",0,1)</f>
        <v>0</v>
      </c>
      <c r="S1479" s="39">
        <f>IF(ISNA(VLOOKUP(выгрузка__22[[#This Row],[ЛС дилера]],'дилеры участники'!A:A,1,0)),0,1)</f>
        <v>0</v>
      </c>
      <c r="T14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79" s="39">
        <f>IF(T1479=1,IF(выгрузка__22[[#This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79" s="39" t="s">
        <v>1891</v>
      </c>
      <c r="X14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79" s="48">
        <f>IF(выгрузка__22[[#This Row],[Дата блокировки]]&lt;&gt;"",1,0)</f>
        <v>1</v>
      </c>
    </row>
    <row r="1480" spans="1:25" x14ac:dyDescent="0.25">
      <c r="A1480" s="30">
        <v>41560.705034722225</v>
      </c>
      <c r="B1480" s="46">
        <v>985387</v>
      </c>
      <c r="C1480" s="33">
        <v>8503608</v>
      </c>
      <c r="D1480" s="30">
        <v>41560.791087962964</v>
      </c>
      <c r="E1480" s="33">
        <f>IF(выгрузка__22[[#This Row],[Дата активации]]&lt;&gt;"",MONTH(выгрузка__22[[#This Row],[Дата активации]]),0)</f>
        <v>10</v>
      </c>
      <c r="F1480" s="30"/>
      <c r="G1480" s="33">
        <v>64628</v>
      </c>
      <c r="H1480" s="33" t="s">
        <v>10</v>
      </c>
      <c r="I1480" s="39" t="s">
        <v>1924</v>
      </c>
      <c r="J1480" s="33" t="s">
        <v>1925</v>
      </c>
      <c r="K1480" s="33">
        <v>20</v>
      </c>
      <c r="L1480" s="33">
        <v>105</v>
      </c>
      <c r="M1480" s="33">
        <v>125</v>
      </c>
      <c r="N1480" s="33" t="s">
        <v>1864</v>
      </c>
      <c r="O1480" s="30">
        <v>41716</v>
      </c>
      <c r="P1480" s="39" t="s">
        <v>19</v>
      </c>
      <c r="Q14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0" s="39">
        <f>IF(выгрузка__22[[#This Row],[Дата регистрации]]="",0,1)</f>
        <v>0</v>
      </c>
      <c r="S1480" s="39">
        <f>IF(ISNA(VLOOKUP(выгрузка__22[[#This Row],[ЛС дилера]],'дилеры участники'!A:A,1,0)),0,1)</f>
        <v>0</v>
      </c>
      <c r="T14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0" s="39">
        <f>IF(T1480=1,IF(выгрузка__22[[#This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80" s="39" t="s">
        <v>1891</v>
      </c>
      <c r="X14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0" s="48">
        <f>IF(выгрузка__22[[#This Row],[Дата блокировки]]&lt;&gt;"",1,0)</f>
        <v>1</v>
      </c>
    </row>
    <row r="1481" spans="1:25" x14ac:dyDescent="0.25">
      <c r="A1481" s="30">
        <v>41560.706643518519</v>
      </c>
      <c r="B1481" s="46">
        <v>915321</v>
      </c>
      <c r="C1481" s="33">
        <v>8503608</v>
      </c>
      <c r="D1481" s="30">
        <v>41560.778796296298</v>
      </c>
      <c r="E1481" s="33">
        <f>IF(выгрузка__22[[#This Row],[Дата активации]]&lt;&gt;"",MONTH(выгрузка__22[[#This Row],[Дата активации]]),0)</f>
        <v>10</v>
      </c>
      <c r="F1481" s="30"/>
      <c r="G1481" s="33">
        <v>64628</v>
      </c>
      <c r="H1481" s="33" t="s">
        <v>10</v>
      </c>
      <c r="I1481" s="39" t="s">
        <v>1924</v>
      </c>
      <c r="J1481" s="33" t="s">
        <v>1925</v>
      </c>
      <c r="K1481" s="33">
        <v>20</v>
      </c>
      <c r="L1481" s="33">
        <v>105</v>
      </c>
      <c r="M1481" s="33">
        <v>125</v>
      </c>
      <c r="N1481" s="33" t="s">
        <v>1864</v>
      </c>
      <c r="O1481" s="30">
        <v>41716</v>
      </c>
      <c r="P1481" s="39" t="s">
        <v>19</v>
      </c>
      <c r="Q14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1" s="39">
        <f>IF(выгрузка__22[[#This Row],[Дата регистрации]]="",0,1)</f>
        <v>0</v>
      </c>
      <c r="S1481" s="39">
        <f>IF(ISNA(VLOOKUP(выгрузка__22[[#This Row],[ЛС дилера]],'дилеры участники'!A:A,1,0)),0,1)</f>
        <v>0</v>
      </c>
      <c r="T14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1" s="39">
        <f>IF(T1481=1,IF(выгрузка__22[[#This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81" s="39" t="s">
        <v>1891</v>
      </c>
      <c r="X14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1" s="48">
        <f>IF(выгрузка__22[[#This Row],[Дата блокировки]]&lt;&gt;"",1,0)</f>
        <v>1</v>
      </c>
    </row>
    <row r="1482" spans="1:25" x14ac:dyDescent="0.25">
      <c r="A1482" s="30">
        <v>41560.706712962965</v>
      </c>
      <c r="B1482" s="46">
        <v>915321</v>
      </c>
      <c r="C1482" s="33">
        <v>8503608</v>
      </c>
      <c r="D1482" s="30">
        <v>41560.770370370374</v>
      </c>
      <c r="E1482" s="33">
        <f>IF(выгрузка__22[[#This Row],[Дата активации]]&lt;&gt;"",MONTH(выгрузка__22[[#This Row],[Дата активации]]),0)</f>
        <v>10</v>
      </c>
      <c r="F1482" s="30"/>
      <c r="G1482" s="33">
        <v>64628</v>
      </c>
      <c r="H1482" s="33" t="s">
        <v>10</v>
      </c>
      <c r="I1482" s="39" t="s">
        <v>1924</v>
      </c>
      <c r="J1482" s="33" t="s">
        <v>1925</v>
      </c>
      <c r="K1482" s="33">
        <v>20</v>
      </c>
      <c r="L1482" s="33">
        <v>210</v>
      </c>
      <c r="M1482" s="33">
        <v>230</v>
      </c>
      <c r="N1482" s="33" t="s">
        <v>1864</v>
      </c>
      <c r="O1482" s="30">
        <v>41716</v>
      </c>
      <c r="P1482" s="39" t="s">
        <v>19</v>
      </c>
      <c r="Q14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2" s="39">
        <f>IF(выгрузка__22[[#This Row],[Дата регистрации]]="",0,1)</f>
        <v>0</v>
      </c>
      <c r="S1482" s="39">
        <f>IF(ISNA(VLOOKUP(выгрузка__22[[#This Row],[ЛС дилера]],'дилеры участники'!A:A,1,0)),0,1)</f>
        <v>0</v>
      </c>
      <c r="T14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2" s="39">
        <f>IF(T1482=1,IF(выгрузка__22[[#This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82" s="39" t="s">
        <v>1891</v>
      </c>
      <c r="X14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2" s="48">
        <f>IF(выгрузка__22[[#This Row],[Дата блокировки]]&lt;&gt;"",1,0)</f>
        <v>1</v>
      </c>
    </row>
    <row r="1483" spans="1:25" x14ac:dyDescent="0.25">
      <c r="A1483" s="30">
        <v>41554.575104166666</v>
      </c>
      <c r="B1483" s="46">
        <v>915323</v>
      </c>
      <c r="C1483" s="33">
        <v>8550435</v>
      </c>
      <c r="D1483" s="30">
        <v>41529.621423611112</v>
      </c>
      <c r="E1483" s="33">
        <f>IF(выгрузка__22[[#This Row],[Дата активации]]&lt;&gt;"",MONTH(выгрузка__22[[#This Row],[Дата активации]]),0)</f>
        <v>9</v>
      </c>
      <c r="F1483" s="30">
        <v>41532.74287037037</v>
      </c>
      <c r="G1483" s="33">
        <v>64626</v>
      </c>
      <c r="H1483" s="33" t="s">
        <v>10</v>
      </c>
      <c r="I1483" s="39" t="s">
        <v>1927</v>
      </c>
      <c r="J1483" s="33" t="s">
        <v>1926</v>
      </c>
      <c r="K1483" s="33">
        <v>30</v>
      </c>
      <c r="L1483" s="33">
        <v>0</v>
      </c>
      <c r="M1483" s="33">
        <v>30</v>
      </c>
      <c r="N1483" s="33" t="s">
        <v>1864</v>
      </c>
      <c r="O1483" s="30">
        <v>41685</v>
      </c>
      <c r="P1483" s="39" t="s">
        <v>37</v>
      </c>
      <c r="Q14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3" s="39">
        <f>IF(выгрузка__22[[#This Row],[Дата регистрации]]="",0,1)</f>
        <v>1</v>
      </c>
      <c r="S1483" s="39">
        <f>IF(ISNA(VLOOKUP(выгрузка__22[[#This Row],[ЛС дилера]],'дилеры участники'!A:A,1,0)),0,1)</f>
        <v>0</v>
      </c>
      <c r="T14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3" s="39">
        <f>IF(T1483=1,IF(выгрузка__22[[#This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83" s="39" t="s">
        <v>1895</v>
      </c>
      <c r="X14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3" s="48">
        <f>IF(выгрузка__22[[#This Row],[Дата блокировки]]&lt;&gt;"",1,0)</f>
        <v>1</v>
      </c>
    </row>
    <row r="1484" spans="1:25" x14ac:dyDescent="0.25">
      <c r="A1484" s="30">
        <v>41556.472638888888</v>
      </c>
      <c r="B1484" s="46">
        <v>910481</v>
      </c>
      <c r="C1484" s="33">
        <v>1976331</v>
      </c>
      <c r="D1484" s="30">
        <v>41559.619456018518</v>
      </c>
      <c r="E1484" s="33">
        <f>IF(выгрузка__22[[#This Row],[Дата активации]]&lt;&gt;"",MONTH(выгрузка__22[[#This Row],[Дата активации]]),0)</f>
        <v>10</v>
      </c>
      <c r="F1484" s="30">
        <v>41562.491354166668</v>
      </c>
      <c r="G1484" s="33">
        <v>64616</v>
      </c>
      <c r="H1484" s="33" t="s">
        <v>10</v>
      </c>
      <c r="I1484" s="39" t="s">
        <v>1924</v>
      </c>
      <c r="J1484" s="33" t="s">
        <v>1925</v>
      </c>
      <c r="K1484" s="33">
        <v>220</v>
      </c>
      <c r="L1484" s="33">
        <v>0</v>
      </c>
      <c r="M1484" s="33">
        <v>220</v>
      </c>
      <c r="N1484" s="33" t="s">
        <v>1864</v>
      </c>
      <c r="O1484" s="30">
        <v>41715</v>
      </c>
      <c r="P1484" s="39" t="s">
        <v>19</v>
      </c>
      <c r="Q14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4" s="39">
        <f>IF(выгрузка__22[[#This Row],[Дата регистрации]]="",0,1)</f>
        <v>1</v>
      </c>
      <c r="S1484" s="39">
        <f>IF(ISNA(VLOOKUP(выгрузка__22[[#This Row],[ЛС дилера]],'дилеры участники'!A:A,1,0)),0,1)</f>
        <v>1</v>
      </c>
      <c r="T14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4" s="39">
        <f>IF(T1484=1,IF(выгрузка__22[[#This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84" s="39" t="s">
        <v>1891</v>
      </c>
      <c r="X14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4" s="48">
        <f>IF(выгрузка__22[[#This Row],[Дата блокировки]]&lt;&gt;"",1,0)</f>
        <v>1</v>
      </c>
    </row>
    <row r="1485" spans="1:25" x14ac:dyDescent="0.25">
      <c r="A1485" s="30">
        <v>41548.759768518517</v>
      </c>
      <c r="B1485" s="46">
        <v>910466</v>
      </c>
      <c r="C1485" s="33">
        <v>8550383</v>
      </c>
      <c r="D1485" s="30">
        <v>41543.56322916667</v>
      </c>
      <c r="E1485" s="33">
        <f>IF(выгрузка__22[[#This Row],[Дата активации]]&lt;&gt;"",MONTH(выгрузка__22[[#This Row],[Дата активации]]),0)</f>
        <v>9</v>
      </c>
      <c r="F1485" s="30">
        <v>41559.599456018521</v>
      </c>
      <c r="G1485" s="33">
        <v>64628</v>
      </c>
      <c r="H1485" s="33" t="s">
        <v>10</v>
      </c>
      <c r="I1485" s="39" t="s">
        <v>1924</v>
      </c>
      <c r="J1485" s="33" t="s">
        <v>1926</v>
      </c>
      <c r="K1485" s="33">
        <v>30</v>
      </c>
      <c r="L1485" s="33">
        <v>0</v>
      </c>
      <c r="M1485" s="33">
        <v>30</v>
      </c>
      <c r="N1485" s="33" t="s">
        <v>1864</v>
      </c>
      <c r="O1485" s="30">
        <v>41699</v>
      </c>
      <c r="P1485" s="39" t="s">
        <v>37</v>
      </c>
      <c r="Q14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5" s="39">
        <f>IF(выгрузка__22[[#This Row],[Дата регистрации]]="",0,1)</f>
        <v>1</v>
      </c>
      <c r="S1485" s="39">
        <f>IF(ISNA(VLOOKUP(выгрузка__22[[#This Row],[ЛС дилера]],'дилеры участники'!A:A,1,0)),0,1)</f>
        <v>0</v>
      </c>
      <c r="T14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5" s="39">
        <f>IF(T1485=1,IF(выгрузка__22[[#This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85" s="39" t="s">
        <v>1895</v>
      </c>
      <c r="X14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5" s="48">
        <f>IF(выгрузка__22[[#This Row],[Дата блокировки]]&lt;&gt;"",1,0)</f>
        <v>1</v>
      </c>
    </row>
    <row r="1486" spans="1:25" x14ac:dyDescent="0.25">
      <c r="A1486" s="30">
        <v>41561.926157407404</v>
      </c>
      <c r="B1486" s="46">
        <v>916504</v>
      </c>
      <c r="C1486" s="33">
        <v>8503624</v>
      </c>
      <c r="D1486" s="30">
        <v>41554.557939814818</v>
      </c>
      <c r="E1486" s="33">
        <f>IF(выгрузка__22[[#This Row],[Дата активации]]&lt;&gt;"",MONTH(выгрузка__22[[#This Row],[Дата активации]]),0)</f>
        <v>10</v>
      </c>
      <c r="F1486" s="30">
        <v>41555.901574074072</v>
      </c>
      <c r="G1486" s="33">
        <v>64626</v>
      </c>
      <c r="H1486" s="33" t="s">
        <v>10</v>
      </c>
      <c r="I1486" s="39" t="s">
        <v>1927</v>
      </c>
      <c r="J1486" s="33" t="s">
        <v>1925</v>
      </c>
      <c r="K1486" s="33">
        <v>20</v>
      </c>
      <c r="L1486" s="33">
        <v>0</v>
      </c>
      <c r="M1486" s="33">
        <v>20</v>
      </c>
      <c r="N1486" s="33" t="s">
        <v>1864</v>
      </c>
      <c r="O1486" s="30">
        <v>41710</v>
      </c>
      <c r="P1486" s="39" t="s">
        <v>19</v>
      </c>
      <c r="Q14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6" s="39">
        <f>IF(выгрузка__22[[#This Row],[Дата регистрации]]="",0,1)</f>
        <v>1</v>
      </c>
      <c r="S1486" s="39">
        <f>IF(ISNA(VLOOKUP(выгрузка__22[[#This Row],[ЛС дилера]],'дилеры участники'!A:A,1,0)),0,1)</f>
        <v>0</v>
      </c>
      <c r="T14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6" s="39">
        <f>IF(T1486=1,IF(выгрузка__22[[#This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86" s="39" t="s">
        <v>1891</v>
      </c>
      <c r="X14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6" s="48">
        <f>IF(выгрузка__22[[#This Row],[Дата блокировки]]&lt;&gt;"",1,0)</f>
        <v>1</v>
      </c>
    </row>
    <row r="1487" spans="1:25" x14ac:dyDescent="0.25">
      <c r="A1487" s="30">
        <v>41548.77171296296</v>
      </c>
      <c r="B1487" s="46">
        <v>910470</v>
      </c>
      <c r="C1487" s="33">
        <v>8502985</v>
      </c>
      <c r="D1487" s="30">
        <v>41536.520115740743</v>
      </c>
      <c r="E1487" s="33">
        <f>IF(выгрузка__22[[#This Row],[Дата активации]]&lt;&gt;"",MONTH(выгрузка__22[[#This Row],[Дата активации]]),0)</f>
        <v>9</v>
      </c>
      <c r="F1487" s="30">
        <v>41552.513680555552</v>
      </c>
      <c r="G1487" s="33">
        <v>64628</v>
      </c>
      <c r="H1487" s="33" t="s">
        <v>10</v>
      </c>
      <c r="I1487" s="39" t="s">
        <v>1927</v>
      </c>
      <c r="J1487" s="33" t="s">
        <v>1926</v>
      </c>
      <c r="K1487" s="33">
        <v>30</v>
      </c>
      <c r="L1487" s="33">
        <v>0</v>
      </c>
      <c r="M1487" s="33">
        <v>30</v>
      </c>
      <c r="N1487" s="33" t="s">
        <v>1864</v>
      </c>
      <c r="O1487" s="30">
        <v>41692</v>
      </c>
      <c r="P1487" s="39" t="s">
        <v>37</v>
      </c>
      <c r="Q14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7" s="39">
        <f>IF(выгрузка__22[[#This Row],[Дата регистрации]]="",0,1)</f>
        <v>1</v>
      </c>
      <c r="S1487" s="39">
        <f>IF(ISNA(VLOOKUP(выгрузка__22[[#This Row],[ЛС дилера]],'дилеры участники'!A:A,1,0)),0,1)</f>
        <v>0</v>
      </c>
      <c r="T14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7" s="39">
        <f>IF(T1487=1,IF(выгрузка__22[[#This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87" s="39" t="s">
        <v>1895</v>
      </c>
      <c r="X14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7" s="48">
        <f>IF(выгрузка__22[[#This Row],[Дата блокировки]]&lt;&gt;"",1,0)</f>
        <v>1</v>
      </c>
    </row>
    <row r="1488" spans="1:25" x14ac:dyDescent="0.25">
      <c r="A1488" s="30">
        <v>41561.926550925928</v>
      </c>
      <c r="B1488" s="46">
        <v>916504</v>
      </c>
      <c r="C1488" s="33">
        <v>8503624</v>
      </c>
      <c r="D1488" s="30">
        <v>41554.519131944442</v>
      </c>
      <c r="E1488" s="33">
        <f>IF(выгрузка__22[[#This Row],[Дата активации]]&lt;&gt;"",MONTH(выгрузка__22[[#This Row],[Дата активации]]),0)</f>
        <v>10</v>
      </c>
      <c r="F1488" s="30">
        <v>41555.901319444441</v>
      </c>
      <c r="G1488" s="33">
        <v>64626</v>
      </c>
      <c r="H1488" s="33" t="s">
        <v>10</v>
      </c>
      <c r="I1488" s="39" t="s">
        <v>1927</v>
      </c>
      <c r="J1488" s="33" t="s">
        <v>1925</v>
      </c>
      <c r="K1488" s="33">
        <v>20</v>
      </c>
      <c r="L1488" s="33">
        <v>0</v>
      </c>
      <c r="M1488" s="33">
        <v>20</v>
      </c>
      <c r="N1488" s="33" t="s">
        <v>1864</v>
      </c>
      <c r="O1488" s="30">
        <v>41710</v>
      </c>
      <c r="P1488" s="39" t="s">
        <v>19</v>
      </c>
      <c r="Q14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8" s="39">
        <f>IF(выгрузка__22[[#This Row],[Дата регистрации]]="",0,1)</f>
        <v>1</v>
      </c>
      <c r="S1488" s="39">
        <f>IF(ISNA(VLOOKUP(выгрузка__22[[#This Row],[ЛС дилера]],'дилеры участники'!A:A,1,0)),0,1)</f>
        <v>0</v>
      </c>
      <c r="T14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8" s="39">
        <f>IF(T1488=1,IF(выгрузка__22[[#This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88" s="39" t="s">
        <v>1891</v>
      </c>
      <c r="X14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8" s="48">
        <f>IF(выгрузка__22[[#This Row],[Дата блокировки]]&lt;&gt;"",1,0)</f>
        <v>1</v>
      </c>
    </row>
    <row r="1489" spans="1:25" x14ac:dyDescent="0.25">
      <c r="A1489" s="30">
        <v>41561.925937499997</v>
      </c>
      <c r="B1489" s="46">
        <v>916504</v>
      </c>
      <c r="C1489" s="33">
        <v>8503624</v>
      </c>
      <c r="D1489" s="30">
        <v>41554.48810185185</v>
      </c>
      <c r="E1489" s="33">
        <f>IF(выгрузка__22[[#This Row],[Дата активации]]&lt;&gt;"",MONTH(выгрузка__22[[#This Row],[Дата активации]]),0)</f>
        <v>10</v>
      </c>
      <c r="F1489" s="30">
        <v>41555.901238425926</v>
      </c>
      <c r="G1489" s="33">
        <v>64626</v>
      </c>
      <c r="H1489" s="33" t="s">
        <v>10</v>
      </c>
      <c r="I1489" s="39" t="s">
        <v>1927</v>
      </c>
      <c r="J1489" s="33" t="s">
        <v>1925</v>
      </c>
      <c r="K1489" s="33">
        <v>20</v>
      </c>
      <c r="L1489" s="33">
        <v>0</v>
      </c>
      <c r="M1489" s="33">
        <v>20</v>
      </c>
      <c r="N1489" s="33" t="s">
        <v>1864</v>
      </c>
      <c r="O1489" s="30">
        <v>41710</v>
      </c>
      <c r="P1489" s="39" t="s">
        <v>19</v>
      </c>
      <c r="Q14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89" s="39">
        <f>IF(выгрузка__22[[#This Row],[Дата регистрации]]="",0,1)</f>
        <v>1</v>
      </c>
      <c r="S1489" s="39">
        <f>IF(ISNA(VLOOKUP(выгрузка__22[[#This Row],[ЛС дилера]],'дилеры участники'!A:A,1,0)),0,1)</f>
        <v>0</v>
      </c>
      <c r="T14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89" s="39">
        <f>IF(T1489=1,IF(выгрузка__22[[#This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89" s="39" t="s">
        <v>1891</v>
      </c>
      <c r="X14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89" s="48">
        <f>IF(выгрузка__22[[#This Row],[Дата блокировки]]&lt;&gt;"",1,0)</f>
        <v>1</v>
      </c>
    </row>
    <row r="1490" spans="1:25" x14ac:dyDescent="0.25">
      <c r="A1490" s="30">
        <v>41593.49790509259</v>
      </c>
      <c r="B1490" s="46">
        <v>985210</v>
      </c>
      <c r="C1490" s="33">
        <v>8566009</v>
      </c>
      <c r="D1490" s="30">
        <v>41584.430555555555</v>
      </c>
      <c r="E1490" s="33">
        <f>IF(выгрузка__22[[#This Row],[Дата активации]]&lt;&gt;"",MONTH(выгрузка__22[[#This Row],[Дата активации]]),0)</f>
        <v>11</v>
      </c>
      <c r="F1490" s="30">
        <v>41586.868900462963</v>
      </c>
      <c r="G1490" s="33">
        <v>64626</v>
      </c>
      <c r="H1490" s="33" t="s">
        <v>10</v>
      </c>
      <c r="I1490" s="39" t="s">
        <v>1927</v>
      </c>
      <c r="J1490" s="33" t="s">
        <v>1925</v>
      </c>
      <c r="K1490" s="33">
        <v>30</v>
      </c>
      <c r="L1490" s="33">
        <v>500</v>
      </c>
      <c r="M1490" s="33">
        <v>530</v>
      </c>
      <c r="N1490" s="33" t="s">
        <v>1864</v>
      </c>
      <c r="O1490" s="30">
        <v>41740</v>
      </c>
      <c r="P1490" s="39" t="s">
        <v>19</v>
      </c>
      <c r="Q14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490" s="39">
        <f>IF(выгрузка__22[[#This Row],[Дата регистрации]]="",0,1)</f>
        <v>1</v>
      </c>
      <c r="S1490" s="39">
        <f>IF(ISNA(VLOOKUP(выгрузка__22[[#This Row],[ЛС дилера]],'дилеры участники'!A:A,1,0)),0,1)</f>
        <v>0</v>
      </c>
      <c r="T14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0" s="39">
        <f>IF(T1490=1,IF(выгрузка__22[[#This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490" s="39" t="s">
        <v>1891</v>
      </c>
      <c r="X14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0" s="48">
        <f>IF(выгрузка__22[[#This Row],[Дата блокировки]]&lt;&gt;"",1,0)</f>
        <v>1</v>
      </c>
    </row>
    <row r="1491" spans="1:25" x14ac:dyDescent="0.25">
      <c r="A1491" s="30">
        <v>41548.772777777776</v>
      </c>
      <c r="B1491" s="46">
        <v>915469</v>
      </c>
      <c r="C1491" s="33">
        <v>8554461</v>
      </c>
      <c r="D1491" s="30">
        <v>41532.415752314817</v>
      </c>
      <c r="E1491" s="33">
        <f>IF(выгрузка__22[[#This Row],[Дата активации]]&lt;&gt;"",MONTH(выгрузка__22[[#This Row],[Дата активации]]),0)</f>
        <v>9</v>
      </c>
      <c r="F1491" s="30"/>
      <c r="G1491" s="33">
        <v>64616</v>
      </c>
      <c r="H1491" s="33" t="s">
        <v>10</v>
      </c>
      <c r="I1491" s="39" t="s">
        <v>1927</v>
      </c>
      <c r="J1491" s="33" t="s">
        <v>1929</v>
      </c>
      <c r="K1491" s="33">
        <v>30</v>
      </c>
      <c r="L1491" s="33">
        <v>350</v>
      </c>
      <c r="M1491" s="33">
        <v>380</v>
      </c>
      <c r="N1491" s="33" t="s">
        <v>1864</v>
      </c>
      <c r="O1491" s="30">
        <v>41688</v>
      </c>
      <c r="P1491" s="39" t="s">
        <v>14</v>
      </c>
      <c r="Q14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1" s="39">
        <f>IF(выгрузка__22[[#This Row],[Дата регистрации]]="",0,1)</f>
        <v>0</v>
      </c>
      <c r="S1491" s="39">
        <f>IF(ISNA(VLOOKUP(выгрузка__22[[#This Row],[ЛС дилера]],'дилеры участники'!A:A,1,0)),0,1)</f>
        <v>1</v>
      </c>
      <c r="T14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1" s="39">
        <f>IF(T1491=1,IF(выгрузка__22[[#This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491" s="39" t="s">
        <v>1894</v>
      </c>
      <c r="X14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1" s="48">
        <f>IF(выгрузка__22[[#This Row],[Дата блокировки]]&lt;&gt;"",1,0)</f>
        <v>1</v>
      </c>
    </row>
    <row r="1492" spans="1:25" x14ac:dyDescent="0.25">
      <c r="A1492" s="30">
        <v>41548.662939814814</v>
      </c>
      <c r="B1492" s="46">
        <v>916328</v>
      </c>
      <c r="C1492" s="33">
        <v>8503335</v>
      </c>
      <c r="D1492" s="30">
        <v>41533.400462962964</v>
      </c>
      <c r="E1492" s="33">
        <f>IF(выгрузка__22[[#This Row],[Дата активации]]&lt;&gt;"",MONTH(выгрузка__22[[#This Row],[Дата активации]]),0)</f>
        <v>9</v>
      </c>
      <c r="F1492" s="30">
        <v>41539.818657407406</v>
      </c>
      <c r="G1492" s="33">
        <v>64616</v>
      </c>
      <c r="H1492" s="33" t="s">
        <v>10</v>
      </c>
      <c r="I1492" s="39" t="s">
        <v>1927</v>
      </c>
      <c r="J1492" s="33" t="s">
        <v>1930</v>
      </c>
      <c r="K1492" s="33">
        <v>30</v>
      </c>
      <c r="L1492" s="33">
        <v>744</v>
      </c>
      <c r="M1492" s="33">
        <v>774</v>
      </c>
      <c r="N1492" s="33" t="s">
        <v>1864</v>
      </c>
      <c r="O1492" s="30">
        <v>41689</v>
      </c>
      <c r="P1492" s="39" t="s">
        <v>40</v>
      </c>
      <c r="Q14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2" s="39">
        <f>IF(выгрузка__22[[#This Row],[Дата регистрации]]="",0,1)</f>
        <v>1</v>
      </c>
      <c r="S1492" s="39">
        <f>IF(ISNA(VLOOKUP(выгрузка__22[[#This Row],[ЛС дилера]],'дилеры участники'!A:A,1,0)),0,1)</f>
        <v>1</v>
      </c>
      <c r="T14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2" s="39">
        <f>IF(T1492=1,IF(выгрузка__22[[#This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492" s="39" t="s">
        <v>1893</v>
      </c>
      <c r="X14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2" s="48">
        <f>IF(выгрузка__22[[#This Row],[Дата блокировки]]&lt;&gt;"",1,0)</f>
        <v>1</v>
      </c>
    </row>
    <row r="1493" spans="1:25" x14ac:dyDescent="0.25">
      <c r="A1493" s="30">
        <v>41548.656273148146</v>
      </c>
      <c r="B1493" s="46">
        <v>910466</v>
      </c>
      <c r="C1493" s="33">
        <v>8502974</v>
      </c>
      <c r="D1493" s="30">
        <v>41534.191203703704</v>
      </c>
      <c r="E1493" s="33">
        <f>IF(выгрузка__22[[#This Row],[Дата активации]]&lt;&gt;"",MONTH(выгрузка__22[[#This Row],[Дата активации]]),0)</f>
        <v>9</v>
      </c>
      <c r="F1493" s="30">
        <v>41549.919733796298</v>
      </c>
      <c r="G1493" s="33">
        <v>64628</v>
      </c>
      <c r="H1493" s="33" t="s">
        <v>10</v>
      </c>
      <c r="I1493" s="39" t="s">
        <v>1927</v>
      </c>
      <c r="J1493" s="33" t="s">
        <v>1926</v>
      </c>
      <c r="K1493" s="33">
        <v>30</v>
      </c>
      <c r="L1493" s="33">
        <v>0</v>
      </c>
      <c r="M1493" s="33">
        <v>30</v>
      </c>
      <c r="N1493" s="33" t="s">
        <v>1864</v>
      </c>
      <c r="O1493" s="30">
        <v>41690</v>
      </c>
      <c r="P1493" s="39" t="s">
        <v>37</v>
      </c>
      <c r="Q14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3" s="39">
        <f>IF(выгрузка__22[[#This Row],[Дата регистрации]]="",0,1)</f>
        <v>1</v>
      </c>
      <c r="S1493" s="39">
        <f>IF(ISNA(VLOOKUP(выгрузка__22[[#This Row],[ЛС дилера]],'дилеры участники'!A:A,1,0)),0,1)</f>
        <v>0</v>
      </c>
      <c r="T14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3" s="39">
        <f>IF(T1493=1,IF(выгрузка__22[[#This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93" s="39" t="s">
        <v>1895</v>
      </c>
      <c r="X14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3" s="48">
        <f>IF(выгрузка__22[[#This Row],[Дата блокировки]]&lt;&gt;"",1,0)</f>
        <v>1</v>
      </c>
    </row>
    <row r="1494" spans="1:25" x14ac:dyDescent="0.25">
      <c r="A1494" s="30">
        <v>41554.623020833336</v>
      </c>
      <c r="B1494" s="46">
        <v>910485</v>
      </c>
      <c r="C1494" s="33">
        <v>8502824</v>
      </c>
      <c r="D1494" s="30">
        <v>41532.827453703707</v>
      </c>
      <c r="E1494" s="33">
        <f>IF(выгрузка__22[[#This Row],[Дата активации]]&lt;&gt;"",MONTH(выгрузка__22[[#This Row],[Дата активации]]),0)</f>
        <v>9</v>
      </c>
      <c r="F1494" s="30">
        <v>41546.628472222219</v>
      </c>
      <c r="G1494" s="33">
        <v>79956</v>
      </c>
      <c r="H1494" s="33" t="s">
        <v>10</v>
      </c>
      <c r="I1494" s="39" t="s">
        <v>1927</v>
      </c>
      <c r="J1494" s="33" t="s">
        <v>1931</v>
      </c>
      <c r="K1494" s="33">
        <v>30</v>
      </c>
      <c r="L1494" s="33">
        <v>750</v>
      </c>
      <c r="M1494" s="33">
        <v>780</v>
      </c>
      <c r="N1494" s="33" t="s">
        <v>1864</v>
      </c>
      <c r="O1494" s="30">
        <v>41689</v>
      </c>
      <c r="P1494" s="39" t="s">
        <v>30</v>
      </c>
      <c r="Q14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4" s="39">
        <f>IF(выгрузка__22[[#This Row],[Дата регистрации]]="",0,1)</f>
        <v>1</v>
      </c>
      <c r="S1494" s="39">
        <f>IF(ISNA(VLOOKUP(выгрузка__22[[#This Row],[ЛС дилера]],'дилеры участники'!A:A,1,0)),0,1)</f>
        <v>1</v>
      </c>
      <c r="T14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4" s="39">
        <f>IF(T1494=1,IF(выгрузка__22[[#This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94" s="39" t="s">
        <v>1892</v>
      </c>
      <c r="X14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4" s="48">
        <f>IF(выгрузка__22[[#This Row],[Дата блокировки]]&lt;&gt;"",1,0)</f>
        <v>1</v>
      </c>
    </row>
    <row r="1495" spans="1:25" x14ac:dyDescent="0.25">
      <c r="A1495" s="30">
        <v>41554.630868055552</v>
      </c>
      <c r="B1495" s="46">
        <v>910485</v>
      </c>
      <c r="C1495" s="33">
        <v>8502824</v>
      </c>
      <c r="D1495" s="30">
        <v>41532.827453703707</v>
      </c>
      <c r="E1495" s="33">
        <f>IF(выгрузка__22[[#This Row],[Дата активации]]&lt;&gt;"",MONTH(выгрузка__22[[#This Row],[Дата активации]]),0)</f>
        <v>9</v>
      </c>
      <c r="F1495" s="30">
        <v>41546.628472222219</v>
      </c>
      <c r="G1495" s="33">
        <v>79956</v>
      </c>
      <c r="H1495" s="33" t="s">
        <v>10</v>
      </c>
      <c r="I1495" s="39" t="s">
        <v>1927</v>
      </c>
      <c r="J1495" s="33" t="s">
        <v>1931</v>
      </c>
      <c r="K1495" s="33">
        <v>30</v>
      </c>
      <c r="L1495" s="33">
        <v>750</v>
      </c>
      <c r="M1495" s="33">
        <v>780</v>
      </c>
      <c r="N1495" s="33" t="s">
        <v>1864</v>
      </c>
      <c r="O1495" s="30">
        <v>41689</v>
      </c>
      <c r="P1495" s="39" t="s">
        <v>30</v>
      </c>
      <c r="Q14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5" s="39">
        <f>IF(выгрузка__22[[#This Row],[Дата регистрации]]="",0,1)</f>
        <v>1</v>
      </c>
      <c r="S1495" s="39">
        <f>IF(ISNA(VLOOKUP(выгрузка__22[[#This Row],[ЛС дилера]],'дилеры участники'!A:A,1,0)),0,1)</f>
        <v>1</v>
      </c>
      <c r="T14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5" s="39">
        <f>IF(T1495=1,IF(выгрузка__22[[#This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95" s="39" t="s">
        <v>1892</v>
      </c>
      <c r="X14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5" s="48">
        <f>IF(выгрузка__22[[#This Row],[Дата блокировки]]&lt;&gt;"",1,0)</f>
        <v>1</v>
      </c>
    </row>
    <row r="1496" spans="1:25" x14ac:dyDescent="0.25">
      <c r="A1496" s="30">
        <v>41561.926249999997</v>
      </c>
      <c r="B1496" s="46">
        <v>916504</v>
      </c>
      <c r="C1496" s="33">
        <v>8503624</v>
      </c>
      <c r="D1496" s="30">
        <v>41553.743125000001</v>
      </c>
      <c r="E1496" s="33">
        <f>IF(выгрузка__22[[#This Row],[Дата активации]]&lt;&gt;"",MONTH(выгрузка__22[[#This Row],[Дата активации]]),0)</f>
        <v>10</v>
      </c>
      <c r="F1496" s="30">
        <v>41555.900254629632</v>
      </c>
      <c r="G1496" s="33">
        <v>64626</v>
      </c>
      <c r="H1496" s="33" t="s">
        <v>10</v>
      </c>
      <c r="I1496" s="39" t="s">
        <v>1927</v>
      </c>
      <c r="J1496" s="33" t="s">
        <v>1925</v>
      </c>
      <c r="K1496" s="33">
        <v>20</v>
      </c>
      <c r="L1496" s="33">
        <v>0</v>
      </c>
      <c r="M1496" s="33">
        <v>20</v>
      </c>
      <c r="N1496" s="33" t="s">
        <v>1864</v>
      </c>
      <c r="O1496" s="30">
        <v>41710</v>
      </c>
      <c r="P1496" s="39" t="s">
        <v>19</v>
      </c>
      <c r="Q14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6" s="39">
        <f>IF(выгрузка__22[[#This Row],[Дата регистрации]]="",0,1)</f>
        <v>1</v>
      </c>
      <c r="S1496" s="39">
        <f>IF(ISNA(VLOOKUP(выгрузка__22[[#This Row],[ЛС дилера]],'дилеры участники'!A:A,1,0)),0,1)</f>
        <v>0</v>
      </c>
      <c r="T14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6" s="39">
        <f>IF(T1496=1,IF(выгрузка__22[[#This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96" s="39" t="s">
        <v>1891</v>
      </c>
      <c r="X14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6" s="48">
        <f>IF(выгрузка__22[[#This Row],[Дата блокировки]]&lt;&gt;"",1,0)</f>
        <v>1</v>
      </c>
    </row>
    <row r="1497" spans="1:25" x14ac:dyDescent="0.25">
      <c r="A1497" s="30">
        <v>41559.719490740739</v>
      </c>
      <c r="B1497" s="46">
        <v>910489</v>
      </c>
      <c r="C1497" s="33">
        <v>8503675</v>
      </c>
      <c r="D1497" s="30">
        <v>41548.736539351848</v>
      </c>
      <c r="E1497" s="33">
        <f>IF(выгрузка__22[[#This Row],[Дата активации]]&lt;&gt;"",MONTH(выгрузка__22[[#This Row],[Дата активации]]),0)</f>
        <v>10</v>
      </c>
      <c r="F1497" s="30"/>
      <c r="G1497" s="33">
        <v>64628</v>
      </c>
      <c r="H1497" s="33" t="s">
        <v>10</v>
      </c>
      <c r="I1497" s="39" t="s">
        <v>1927</v>
      </c>
      <c r="J1497" s="33" t="s">
        <v>1930</v>
      </c>
      <c r="K1497" s="33">
        <v>30</v>
      </c>
      <c r="L1497" s="33">
        <v>0</v>
      </c>
      <c r="M1497" s="33">
        <v>30</v>
      </c>
      <c r="N1497" s="33" t="s">
        <v>1864</v>
      </c>
      <c r="O1497" s="30">
        <v>41705</v>
      </c>
      <c r="P1497" s="39" t="s">
        <v>40</v>
      </c>
      <c r="Q14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7" s="39">
        <f>IF(выгрузка__22[[#This Row],[Дата регистрации]]="",0,1)</f>
        <v>0</v>
      </c>
      <c r="S1497" s="39">
        <f>IF(ISNA(VLOOKUP(выгрузка__22[[#This Row],[ЛС дилера]],'дилеры участники'!A:A,1,0)),0,1)</f>
        <v>0</v>
      </c>
      <c r="T14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7" s="39">
        <f>IF(T1497=1,IF(выгрузка__22[[#This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497" s="39" t="s">
        <v>1893</v>
      </c>
      <c r="X14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7" s="48">
        <f>IF(выгрузка__22[[#This Row],[Дата блокировки]]&lt;&gt;"",1,0)</f>
        <v>1</v>
      </c>
    </row>
    <row r="1498" spans="1:25" x14ac:dyDescent="0.25">
      <c r="A1498" s="30">
        <v>41554.632025462961</v>
      </c>
      <c r="B1498" s="46">
        <v>910485</v>
      </c>
      <c r="C1498" s="33">
        <v>8502824</v>
      </c>
      <c r="D1498" s="30">
        <v>41532.500532407408</v>
      </c>
      <c r="E1498" s="33">
        <f>IF(выгрузка__22[[#This Row],[Дата активации]]&lt;&gt;"",MONTH(выгрузка__22[[#This Row],[Дата активации]]),0)</f>
        <v>9</v>
      </c>
      <c r="F1498" s="30"/>
      <c r="G1498" s="33">
        <v>79956</v>
      </c>
      <c r="H1498" s="33" t="s">
        <v>10</v>
      </c>
      <c r="I1498" s="39" t="s">
        <v>1927</v>
      </c>
      <c r="J1498" s="33" t="s">
        <v>1931</v>
      </c>
      <c r="K1498" s="33">
        <v>30</v>
      </c>
      <c r="L1498" s="33">
        <v>847</v>
      </c>
      <c r="M1498" s="33">
        <v>877</v>
      </c>
      <c r="N1498" s="33" t="s">
        <v>1864</v>
      </c>
      <c r="O1498" s="30">
        <v>41689</v>
      </c>
      <c r="P1498" s="39" t="s">
        <v>30</v>
      </c>
      <c r="Q14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8" s="39">
        <f>IF(выгрузка__22[[#This Row],[Дата регистрации]]="",0,1)</f>
        <v>0</v>
      </c>
      <c r="S1498" s="39">
        <f>IF(ISNA(VLOOKUP(выгрузка__22[[#This Row],[ЛС дилера]],'дилеры участники'!A:A,1,0)),0,1)</f>
        <v>1</v>
      </c>
      <c r="T14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8" s="39">
        <f>IF(T1498=1,IF(выгрузка__22[[#This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98" s="39" t="s">
        <v>1892</v>
      </c>
      <c r="X14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8" s="48">
        <f>IF(выгрузка__22[[#This Row],[Дата блокировки]]&lt;&gt;"",1,0)</f>
        <v>1</v>
      </c>
    </row>
    <row r="1499" spans="1:25" x14ac:dyDescent="0.25">
      <c r="A1499" s="30">
        <v>41554.633842592593</v>
      </c>
      <c r="B1499" s="46">
        <v>910485</v>
      </c>
      <c r="C1499" s="33">
        <v>8502824</v>
      </c>
      <c r="D1499" s="30">
        <v>41532.500532407408</v>
      </c>
      <c r="E1499" s="33">
        <f>IF(выгрузка__22[[#This Row],[Дата активации]]&lt;&gt;"",MONTH(выгрузка__22[[#This Row],[Дата активации]]),0)</f>
        <v>9</v>
      </c>
      <c r="F1499" s="30"/>
      <c r="G1499" s="33">
        <v>79956</v>
      </c>
      <c r="H1499" s="33" t="s">
        <v>10</v>
      </c>
      <c r="I1499" s="39" t="s">
        <v>1927</v>
      </c>
      <c r="J1499" s="33" t="s">
        <v>1931</v>
      </c>
      <c r="K1499" s="33">
        <v>30</v>
      </c>
      <c r="L1499" s="33">
        <v>847</v>
      </c>
      <c r="M1499" s="33">
        <v>877</v>
      </c>
      <c r="N1499" s="33" t="s">
        <v>1864</v>
      </c>
      <c r="O1499" s="30">
        <v>41689</v>
      </c>
      <c r="P1499" s="39" t="s">
        <v>30</v>
      </c>
      <c r="Q14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499" s="39">
        <f>IF(выгрузка__22[[#This Row],[Дата регистрации]]="",0,1)</f>
        <v>0</v>
      </c>
      <c r="S1499" s="39">
        <f>IF(ISNA(VLOOKUP(выгрузка__22[[#This Row],[ЛС дилера]],'дилеры участники'!A:A,1,0)),0,1)</f>
        <v>1</v>
      </c>
      <c r="T14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4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499" s="39">
        <f>IF(T1499=1,IF(выгрузка__22[[#This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499" s="39" t="s">
        <v>1892</v>
      </c>
      <c r="X14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499" s="48">
        <f>IF(выгрузка__22[[#This Row],[Дата блокировки]]&lt;&gt;"",1,0)</f>
        <v>1</v>
      </c>
    </row>
    <row r="1500" spans="1:25" x14ac:dyDescent="0.25">
      <c r="A1500" s="30">
        <v>41561.92796296296</v>
      </c>
      <c r="B1500" s="46">
        <v>916504</v>
      </c>
      <c r="C1500" s="33">
        <v>8503628</v>
      </c>
      <c r="D1500" s="30">
        <v>41549.417685185188</v>
      </c>
      <c r="E1500" s="33">
        <f>IF(выгрузка__22[[#This Row],[Дата активации]]&lt;&gt;"",MONTH(выгрузка__22[[#This Row],[Дата активации]]),0)</f>
        <v>10</v>
      </c>
      <c r="F1500" s="30">
        <v>41555.893078703702</v>
      </c>
      <c r="G1500" s="33">
        <v>64626</v>
      </c>
      <c r="H1500" s="33" t="s">
        <v>10</v>
      </c>
      <c r="I1500" s="39" t="s">
        <v>1927</v>
      </c>
      <c r="J1500" s="33" t="s">
        <v>1925</v>
      </c>
      <c r="K1500" s="33">
        <v>20</v>
      </c>
      <c r="L1500" s="33">
        <v>0</v>
      </c>
      <c r="M1500" s="33">
        <v>20</v>
      </c>
      <c r="N1500" s="33" t="s">
        <v>1864</v>
      </c>
      <c r="O1500" s="30">
        <v>41706</v>
      </c>
      <c r="P1500" s="39" t="s">
        <v>19</v>
      </c>
      <c r="Q15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0" s="39">
        <f>IF(выгрузка__22[[#This Row],[Дата регистрации]]="",0,1)</f>
        <v>1</v>
      </c>
      <c r="S1500" s="39">
        <f>IF(ISNA(VLOOKUP(выгрузка__22[[#This Row],[ЛС дилера]],'дилеры участники'!A:A,1,0)),0,1)</f>
        <v>0</v>
      </c>
      <c r="T15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0" s="39">
        <f>IF(T1500=1,IF(выгрузка__22[[#This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00" s="39" t="s">
        <v>1891</v>
      </c>
      <c r="X15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0" s="48">
        <f>IF(выгрузка__22[[#This Row],[Дата блокировки]]&lt;&gt;"",1,0)</f>
        <v>1</v>
      </c>
    </row>
    <row r="1501" spans="1:25" x14ac:dyDescent="0.25">
      <c r="A1501" s="30">
        <v>41548.65483796296</v>
      </c>
      <c r="B1501" s="46">
        <v>916538</v>
      </c>
      <c r="C1501" s="33">
        <v>8550466</v>
      </c>
      <c r="D1501" s="30">
        <v>41531.811099537037</v>
      </c>
      <c r="E1501" s="33">
        <f>IF(выгрузка__22[[#This Row],[Дата активации]]&lt;&gt;"",MONTH(выгрузка__22[[#This Row],[Дата активации]]),0)</f>
        <v>9</v>
      </c>
      <c r="F1501" s="30">
        <v>41547.119513888887</v>
      </c>
      <c r="G1501" s="33">
        <v>64616</v>
      </c>
      <c r="H1501" s="33" t="s">
        <v>10</v>
      </c>
      <c r="I1501" s="39" t="s">
        <v>1927</v>
      </c>
      <c r="J1501" s="33" t="s">
        <v>1929</v>
      </c>
      <c r="K1501" s="33">
        <v>30</v>
      </c>
      <c r="L1501" s="33">
        <v>500</v>
      </c>
      <c r="M1501" s="33">
        <v>530</v>
      </c>
      <c r="N1501" s="33" t="s">
        <v>1864</v>
      </c>
      <c r="O1501" s="30">
        <v>41689</v>
      </c>
      <c r="P1501" s="39" t="s">
        <v>14</v>
      </c>
      <c r="Q15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1" s="39">
        <f>IF(выгрузка__22[[#This Row],[Дата регистрации]]="",0,1)</f>
        <v>1</v>
      </c>
      <c r="S1501" s="39">
        <f>IF(ISNA(VLOOKUP(выгрузка__22[[#This Row],[ЛС дилера]],'дилеры участники'!A:A,1,0)),0,1)</f>
        <v>1</v>
      </c>
      <c r="T15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1" s="39">
        <f>IF(T1501=1,IF(выгрузка__22[[#This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01" s="39" t="s">
        <v>1894</v>
      </c>
      <c r="X15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1" s="48">
        <f>IF(выгрузка__22[[#This Row],[Дата блокировки]]&lt;&gt;"",1,0)</f>
        <v>1</v>
      </c>
    </row>
    <row r="1502" spans="1:25" x14ac:dyDescent="0.25">
      <c r="A1502" s="30">
        <v>41548.663344907407</v>
      </c>
      <c r="B1502" s="46">
        <v>916328</v>
      </c>
      <c r="C1502" s="33">
        <v>8503335</v>
      </c>
      <c r="D1502" s="30">
        <v>41531.691516203704</v>
      </c>
      <c r="E1502" s="33">
        <f>IF(выгрузка__22[[#This Row],[Дата активации]]&lt;&gt;"",MONTH(выгрузка__22[[#This Row],[Дата активации]]),0)</f>
        <v>9</v>
      </c>
      <c r="F1502" s="30">
        <v>41547.1175</v>
      </c>
      <c r="G1502" s="33">
        <v>64616</v>
      </c>
      <c r="H1502" s="33" t="s">
        <v>10</v>
      </c>
      <c r="I1502" s="39" t="s">
        <v>1927</v>
      </c>
      <c r="J1502" s="33" t="s">
        <v>1930</v>
      </c>
      <c r="K1502" s="33">
        <v>30</v>
      </c>
      <c r="L1502" s="33">
        <v>800</v>
      </c>
      <c r="M1502" s="33">
        <v>830</v>
      </c>
      <c r="N1502" s="33" t="s">
        <v>1864</v>
      </c>
      <c r="O1502" s="30">
        <v>41689</v>
      </c>
      <c r="P1502" s="39" t="s">
        <v>40</v>
      </c>
      <c r="Q15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2" s="39">
        <f>IF(выгрузка__22[[#This Row],[Дата регистрации]]="",0,1)</f>
        <v>1</v>
      </c>
      <c r="S1502" s="39">
        <f>IF(ISNA(VLOOKUP(выгрузка__22[[#This Row],[ЛС дилера]],'дилеры участники'!A:A,1,0)),0,1)</f>
        <v>1</v>
      </c>
      <c r="T15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2" s="39">
        <f>IF(T1502=1,IF(выгрузка__22[[#This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02" s="39" t="s">
        <v>1893</v>
      </c>
      <c r="X15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2" s="48">
        <f>IF(выгрузка__22[[#This Row],[Дата блокировки]]&lt;&gt;"",1,0)</f>
        <v>1</v>
      </c>
    </row>
    <row r="1503" spans="1:25" x14ac:dyDescent="0.25">
      <c r="A1503" s="30">
        <v>41554.631377314814</v>
      </c>
      <c r="B1503" s="46">
        <v>910485</v>
      </c>
      <c r="C1503" s="33">
        <v>8502824</v>
      </c>
      <c r="D1503" s="30">
        <v>41531.675046296295</v>
      </c>
      <c r="E1503" s="33">
        <f>IF(выгрузка__22[[#This Row],[Дата активации]]&lt;&gt;"",MONTH(выгрузка__22[[#This Row],[Дата активации]]),0)</f>
        <v>9</v>
      </c>
      <c r="F1503" s="30">
        <v>41538.618576388886</v>
      </c>
      <c r="G1503" s="33">
        <v>79956</v>
      </c>
      <c r="H1503" s="33" t="s">
        <v>10</v>
      </c>
      <c r="I1503" s="39" t="s">
        <v>1927</v>
      </c>
      <c r="J1503" s="33" t="s">
        <v>1931</v>
      </c>
      <c r="K1503" s="33">
        <v>30</v>
      </c>
      <c r="L1503" s="33">
        <v>472.8</v>
      </c>
      <c r="M1503" s="33">
        <v>502.8</v>
      </c>
      <c r="N1503" s="33" t="s">
        <v>1864</v>
      </c>
      <c r="O1503" s="30">
        <v>41689</v>
      </c>
      <c r="P1503" s="39" t="s">
        <v>30</v>
      </c>
      <c r="Q15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3" s="39">
        <f>IF(выгрузка__22[[#This Row],[Дата регистрации]]="",0,1)</f>
        <v>1</v>
      </c>
      <c r="S1503" s="39">
        <f>IF(ISNA(VLOOKUP(выгрузка__22[[#This Row],[ЛС дилера]],'дилеры участники'!A:A,1,0)),0,1)</f>
        <v>1</v>
      </c>
      <c r="T15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3" s="39">
        <f>IF(T1503=1,IF(выгрузка__22[[#This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503" s="39" t="s">
        <v>1892</v>
      </c>
      <c r="X15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3" s="48">
        <f>IF(выгрузка__22[[#This Row],[Дата блокировки]]&lt;&gt;"",1,0)</f>
        <v>1</v>
      </c>
    </row>
    <row r="1504" spans="1:25" x14ac:dyDescent="0.25">
      <c r="A1504" s="30">
        <v>41561.925856481481</v>
      </c>
      <c r="B1504" s="46">
        <v>916504</v>
      </c>
      <c r="C1504" s="33">
        <v>8503624</v>
      </c>
      <c r="D1504" s="30">
        <v>41552.594837962963</v>
      </c>
      <c r="E1504" s="33">
        <f>IF(выгрузка__22[[#This Row],[Дата активации]]&lt;&gt;"",MONTH(выгрузка__22[[#This Row],[Дата активации]]),0)</f>
        <v>10</v>
      </c>
      <c r="F1504" s="30">
        <v>41555.898900462962</v>
      </c>
      <c r="G1504" s="33">
        <v>64626</v>
      </c>
      <c r="H1504" s="33" t="s">
        <v>10</v>
      </c>
      <c r="I1504" s="39" t="s">
        <v>1927</v>
      </c>
      <c r="J1504" s="33" t="s">
        <v>1925</v>
      </c>
      <c r="K1504" s="33">
        <v>20</v>
      </c>
      <c r="L1504" s="33">
        <v>0</v>
      </c>
      <c r="M1504" s="33">
        <v>20</v>
      </c>
      <c r="N1504" s="33" t="s">
        <v>1864</v>
      </c>
      <c r="O1504" s="30">
        <v>41710</v>
      </c>
      <c r="P1504" s="39" t="s">
        <v>19</v>
      </c>
      <c r="Q15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4" s="39">
        <f>IF(выгрузка__22[[#This Row],[Дата регистрации]]="",0,1)</f>
        <v>1</v>
      </c>
      <c r="S1504" s="39">
        <f>IF(ISNA(VLOOKUP(выгрузка__22[[#This Row],[ЛС дилера]],'дилеры участники'!A:A,1,0)),0,1)</f>
        <v>0</v>
      </c>
      <c r="T15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4" s="39">
        <f>IF(T1504=1,IF(выгрузка__22[[#This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04" s="39" t="s">
        <v>1891</v>
      </c>
      <c r="X15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4" s="48">
        <f>IF(выгрузка__22[[#This Row],[Дата блокировки]]&lt;&gt;"",1,0)</f>
        <v>1</v>
      </c>
    </row>
    <row r="1505" spans="1:25" x14ac:dyDescent="0.25">
      <c r="A1505" s="30">
        <v>41548.754351851851</v>
      </c>
      <c r="B1505" s="46">
        <v>910466</v>
      </c>
      <c r="C1505" s="33">
        <v>8550383</v>
      </c>
      <c r="D1505" s="30">
        <v>41541.523460648146</v>
      </c>
      <c r="E1505" s="33">
        <f>IF(выгрузка__22[[#This Row],[Дата активации]]&lt;&gt;"",MONTH(выгрузка__22[[#This Row],[Дата активации]]),0)</f>
        <v>9</v>
      </c>
      <c r="F1505" s="30">
        <v>41555.70040509259</v>
      </c>
      <c r="G1505" s="33">
        <v>64628</v>
      </c>
      <c r="H1505" s="33" t="s">
        <v>10</v>
      </c>
      <c r="I1505" s="39" t="s">
        <v>1927</v>
      </c>
      <c r="J1505" s="33" t="s">
        <v>1926</v>
      </c>
      <c r="K1505" s="33">
        <v>30</v>
      </c>
      <c r="L1505" s="33">
        <v>0</v>
      </c>
      <c r="M1505" s="33">
        <v>30</v>
      </c>
      <c r="N1505" s="33" t="s">
        <v>1864</v>
      </c>
      <c r="O1505" s="30">
        <v>41699</v>
      </c>
      <c r="P1505" s="39" t="s">
        <v>37</v>
      </c>
      <c r="Q15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5" s="39">
        <f>IF(выгрузка__22[[#This Row],[Дата регистрации]]="",0,1)</f>
        <v>1</v>
      </c>
      <c r="S1505" s="39">
        <f>IF(ISNA(VLOOKUP(выгрузка__22[[#This Row],[ЛС дилера]],'дилеры участники'!A:A,1,0)),0,1)</f>
        <v>0</v>
      </c>
      <c r="T15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5" s="39">
        <f>IF(T1505=1,IF(выгрузка__22[[#This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05" s="39" t="s">
        <v>1895</v>
      </c>
      <c r="X15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5" s="48">
        <f>IF(выгрузка__22[[#This Row],[Дата блокировки]]&lt;&gt;"",1,0)</f>
        <v>1</v>
      </c>
    </row>
    <row r="1506" spans="1:25" x14ac:dyDescent="0.25">
      <c r="A1506" s="30">
        <v>41561.865335648145</v>
      </c>
      <c r="B1506" s="46">
        <v>916767</v>
      </c>
      <c r="C1506" s="33">
        <v>8503723</v>
      </c>
      <c r="D1506" s="30">
        <v>41551.453229166669</v>
      </c>
      <c r="E1506" s="33">
        <f>IF(выгрузка__22[[#This Row],[Дата активации]]&lt;&gt;"",MONTH(выгрузка__22[[#This Row],[Дата активации]]),0)</f>
        <v>10</v>
      </c>
      <c r="F1506" s="30">
        <v>41555.865243055552</v>
      </c>
      <c r="G1506" s="33">
        <v>64626</v>
      </c>
      <c r="H1506" s="33" t="s">
        <v>10</v>
      </c>
      <c r="I1506" s="39" t="s">
        <v>1927</v>
      </c>
      <c r="J1506" s="33" t="s">
        <v>1930</v>
      </c>
      <c r="K1506" s="33">
        <v>30</v>
      </c>
      <c r="L1506" s="33">
        <v>0</v>
      </c>
      <c r="M1506" s="33">
        <v>30</v>
      </c>
      <c r="N1506" s="33" t="s">
        <v>1864</v>
      </c>
      <c r="O1506" s="30">
        <v>41709</v>
      </c>
      <c r="P1506" s="39" t="s">
        <v>40</v>
      </c>
      <c r="Q15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6" s="39">
        <f>IF(выгрузка__22[[#This Row],[Дата регистрации]]="",0,1)</f>
        <v>1</v>
      </c>
      <c r="S1506" s="39">
        <f>IF(ISNA(VLOOKUP(выгрузка__22[[#This Row],[ЛС дилера]],'дилеры участники'!A:A,1,0)),0,1)</f>
        <v>0</v>
      </c>
      <c r="T15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6" s="39">
        <f>IF(T1506=1,IF(выгрузка__22[[#This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06" s="39" t="s">
        <v>1893</v>
      </c>
      <c r="X15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6" s="48">
        <f>IF(выгрузка__22[[#This Row],[Дата блокировки]]&lt;&gt;"",1,0)</f>
        <v>1</v>
      </c>
    </row>
    <row r="1507" spans="1:25" x14ac:dyDescent="0.25">
      <c r="A1507" s="30">
        <v>41561.926655092589</v>
      </c>
      <c r="B1507" s="46">
        <v>916504</v>
      </c>
      <c r="C1507" s="33">
        <v>8503624</v>
      </c>
      <c r="D1507" s="30">
        <v>41551.901701388888</v>
      </c>
      <c r="E1507" s="33">
        <f>IF(выгрузка__22[[#This Row],[Дата активации]]&lt;&gt;"",MONTH(выгрузка__22[[#This Row],[Дата активации]]),0)</f>
        <v>10</v>
      </c>
      <c r="F1507" s="30">
        <v>41555.898194444446</v>
      </c>
      <c r="G1507" s="33">
        <v>64626</v>
      </c>
      <c r="H1507" s="33" t="s">
        <v>10</v>
      </c>
      <c r="I1507" s="39" t="s">
        <v>1927</v>
      </c>
      <c r="J1507" s="33" t="s">
        <v>1925</v>
      </c>
      <c r="K1507" s="33">
        <v>20</v>
      </c>
      <c r="L1507" s="33">
        <v>0</v>
      </c>
      <c r="M1507" s="33">
        <v>20</v>
      </c>
      <c r="N1507" s="33" t="s">
        <v>1864</v>
      </c>
      <c r="O1507" s="30">
        <v>41710</v>
      </c>
      <c r="P1507" s="39" t="s">
        <v>19</v>
      </c>
      <c r="Q15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7" s="39">
        <f>IF(выгрузка__22[[#This Row],[Дата регистрации]]="",0,1)</f>
        <v>1</v>
      </c>
      <c r="S1507" s="39">
        <f>IF(ISNA(VLOOKUP(выгрузка__22[[#This Row],[ЛС дилера]],'дилеры участники'!A:A,1,0)),0,1)</f>
        <v>0</v>
      </c>
      <c r="T15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7" s="39">
        <f>IF(T1507=1,IF(выгрузка__22[[#This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07" s="39" t="s">
        <v>1891</v>
      </c>
      <c r="X15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7" s="48">
        <f>IF(выгрузка__22[[#This Row],[Дата блокировки]]&lt;&gt;"",1,0)</f>
        <v>1</v>
      </c>
    </row>
    <row r="1508" spans="1:25" x14ac:dyDescent="0.25">
      <c r="A1508" s="30">
        <v>41554.617129629631</v>
      </c>
      <c r="B1508" s="46">
        <v>910485</v>
      </c>
      <c r="C1508" s="33">
        <v>8500881</v>
      </c>
      <c r="D1508" s="30">
        <v>41551.864131944443</v>
      </c>
      <c r="E1508" s="33">
        <f>IF(выгрузка__22[[#This Row],[Дата активации]]&lt;&gt;"",MONTH(выгрузка__22[[#This Row],[Дата активации]]),0)</f>
        <v>10</v>
      </c>
      <c r="F1508" s="30">
        <v>41554.488171296296</v>
      </c>
      <c r="G1508" s="33">
        <v>79956</v>
      </c>
      <c r="H1508" s="33" t="s">
        <v>10</v>
      </c>
      <c r="I1508" s="39" t="s">
        <v>1924</v>
      </c>
      <c r="J1508" s="33" t="s">
        <v>1925</v>
      </c>
      <c r="K1508" s="33">
        <v>30</v>
      </c>
      <c r="L1508" s="33">
        <v>500</v>
      </c>
      <c r="M1508" s="33">
        <v>530</v>
      </c>
      <c r="N1508" s="33" t="s">
        <v>1864</v>
      </c>
      <c r="O1508" s="30">
        <v>41710</v>
      </c>
      <c r="P1508" s="39" t="s">
        <v>19</v>
      </c>
      <c r="Q15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8" s="39">
        <f>IF(выгрузка__22[[#This Row],[Дата регистрации]]="",0,1)</f>
        <v>1</v>
      </c>
      <c r="S1508" s="39">
        <f>IF(ISNA(VLOOKUP(выгрузка__22[[#This Row],[ЛС дилера]],'дилеры участники'!A:A,1,0)),0,1)</f>
        <v>1</v>
      </c>
      <c r="T15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8" s="39">
        <f>IF(T1508=1,IF(выгрузка__22[[#This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08" s="39" t="s">
        <v>1891</v>
      </c>
      <c r="X15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8" s="48">
        <f>IF(выгрузка__22[[#This Row],[Дата блокировки]]&lt;&gt;"",1,0)</f>
        <v>1</v>
      </c>
    </row>
    <row r="1509" spans="1:25" x14ac:dyDescent="0.25">
      <c r="A1509" s="30">
        <v>41561.86451388889</v>
      </c>
      <c r="B1509" s="46">
        <v>916767</v>
      </c>
      <c r="C1509" s="33">
        <v>8503717</v>
      </c>
      <c r="D1509" s="30">
        <v>41551.422002314815</v>
      </c>
      <c r="E1509" s="33">
        <f>IF(выгрузка__22[[#This Row],[Дата активации]]&lt;&gt;"",MONTH(выгрузка__22[[#This Row],[Дата активации]]),0)</f>
        <v>10</v>
      </c>
      <c r="F1509" s="30">
        <v>41556.229212962964</v>
      </c>
      <c r="G1509" s="33">
        <v>64626</v>
      </c>
      <c r="H1509" s="33" t="s">
        <v>10</v>
      </c>
      <c r="I1509" s="39" t="s">
        <v>1927</v>
      </c>
      <c r="J1509" s="33" t="s">
        <v>1930</v>
      </c>
      <c r="K1509" s="33">
        <v>30</v>
      </c>
      <c r="L1509" s="33">
        <v>0</v>
      </c>
      <c r="M1509" s="33">
        <v>30</v>
      </c>
      <c r="N1509" s="33" t="s">
        <v>1864</v>
      </c>
      <c r="O1509" s="30">
        <v>41710</v>
      </c>
      <c r="P1509" s="39" t="s">
        <v>40</v>
      </c>
      <c r="Q15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09" s="39">
        <f>IF(выгрузка__22[[#This Row],[Дата регистрации]]="",0,1)</f>
        <v>1</v>
      </c>
      <c r="S1509" s="39">
        <f>IF(ISNA(VLOOKUP(выгрузка__22[[#This Row],[ЛС дилера]],'дилеры участники'!A:A,1,0)),0,1)</f>
        <v>0</v>
      </c>
      <c r="T15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09" s="39">
        <f>IF(T1509=1,IF(выгрузка__22[[#This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09" s="39" t="s">
        <v>1893</v>
      </c>
      <c r="X15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09" s="48">
        <f>IF(выгрузка__22[[#This Row],[Дата блокировки]]&lt;&gt;"",1,0)</f>
        <v>1</v>
      </c>
    </row>
    <row r="1510" spans="1:25" x14ac:dyDescent="0.25">
      <c r="A1510" s="30">
        <v>41549.680555555555</v>
      </c>
      <c r="B1510" s="46">
        <v>910489</v>
      </c>
      <c r="C1510" s="33">
        <v>8503669</v>
      </c>
      <c r="D1510" s="30">
        <v>41536.266643518517</v>
      </c>
      <c r="E1510" s="33">
        <f>IF(выгрузка__22[[#This Row],[Дата активации]]&lt;&gt;"",MONTH(выгрузка__22[[#This Row],[Дата активации]]),0)</f>
        <v>9</v>
      </c>
      <c r="F1510" s="30">
        <v>41540.411215277774</v>
      </c>
      <c r="G1510" s="33">
        <v>79956</v>
      </c>
      <c r="H1510" s="33" t="s">
        <v>10</v>
      </c>
      <c r="I1510" s="39" t="s">
        <v>1927</v>
      </c>
      <c r="J1510" s="33" t="s">
        <v>1925</v>
      </c>
      <c r="K1510" s="33">
        <v>220</v>
      </c>
      <c r="L1510" s="33">
        <v>0</v>
      </c>
      <c r="M1510" s="33">
        <v>220</v>
      </c>
      <c r="N1510" s="33" t="s">
        <v>1864</v>
      </c>
      <c r="O1510" s="30">
        <v>41695</v>
      </c>
      <c r="P1510" s="39" t="s">
        <v>19</v>
      </c>
      <c r="Q15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0" s="39">
        <f>IF(выгрузка__22[[#This Row],[Дата регистрации]]="",0,1)</f>
        <v>1</v>
      </c>
      <c r="S1510" s="39">
        <f>IF(ISNA(VLOOKUP(выгрузка__22[[#This Row],[ЛС дилера]],'дилеры участники'!A:A,1,0)),0,1)</f>
        <v>1</v>
      </c>
      <c r="T15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0" s="39">
        <f>IF(T1510=1,IF(выгрузка__22[[#This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10" s="39" t="s">
        <v>1891</v>
      </c>
      <c r="X15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0" s="48">
        <f>IF(выгрузка__22[[#This Row],[Дата блокировки]]&lt;&gt;"",1,0)</f>
        <v>1</v>
      </c>
    </row>
    <row r="1511" spans="1:25" x14ac:dyDescent="0.25">
      <c r="A1511" s="30">
        <v>41561.864444444444</v>
      </c>
      <c r="B1511" s="46">
        <v>916767</v>
      </c>
      <c r="C1511" s="33">
        <v>8503717</v>
      </c>
      <c r="D1511" s="30">
        <v>41550.939606481479</v>
      </c>
      <c r="E1511" s="33">
        <f>IF(выгрузка__22[[#This Row],[Дата активации]]&lt;&gt;"",MONTH(выгрузка__22[[#This Row],[Дата активации]]),0)</f>
        <v>10</v>
      </c>
      <c r="F1511" s="30">
        <v>41556.229120370372</v>
      </c>
      <c r="G1511" s="33">
        <v>64626</v>
      </c>
      <c r="H1511" s="33" t="s">
        <v>10</v>
      </c>
      <c r="I1511" s="39" t="s">
        <v>1927</v>
      </c>
      <c r="J1511" s="33" t="s">
        <v>1930</v>
      </c>
      <c r="K1511" s="33">
        <v>30</v>
      </c>
      <c r="L1511" s="33">
        <v>0</v>
      </c>
      <c r="M1511" s="33">
        <v>30</v>
      </c>
      <c r="N1511" s="33" t="s">
        <v>1864</v>
      </c>
      <c r="O1511" s="30">
        <v>41710</v>
      </c>
      <c r="P1511" s="39" t="s">
        <v>40</v>
      </c>
      <c r="Q15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1" s="39">
        <f>IF(выгрузка__22[[#This Row],[Дата регистрации]]="",0,1)</f>
        <v>1</v>
      </c>
      <c r="S1511" s="39">
        <f>IF(ISNA(VLOOKUP(выгрузка__22[[#This Row],[ЛС дилера]],'дилеры участники'!A:A,1,0)),0,1)</f>
        <v>0</v>
      </c>
      <c r="T15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1" s="39">
        <f>IF(T1511=1,IF(выгрузка__22[[#This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1" s="39" t="s">
        <v>1893</v>
      </c>
      <c r="X15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1" s="48">
        <f>IF(выгрузка__22[[#This Row],[Дата блокировки]]&lt;&gt;"",1,0)</f>
        <v>1</v>
      </c>
    </row>
    <row r="1512" spans="1:25" x14ac:dyDescent="0.25">
      <c r="A1512" s="30">
        <v>41561.925740740742</v>
      </c>
      <c r="B1512" s="46">
        <v>916504</v>
      </c>
      <c r="C1512" s="33">
        <v>8503624</v>
      </c>
      <c r="D1512" s="30">
        <v>41550.631736111114</v>
      </c>
      <c r="E1512" s="33">
        <f>IF(выгрузка__22[[#This Row],[Дата активации]]&lt;&gt;"",MONTH(выгрузка__22[[#This Row],[Дата активации]]),0)</f>
        <v>10</v>
      </c>
      <c r="F1512" s="30">
        <v>41555.895127314812</v>
      </c>
      <c r="G1512" s="33">
        <v>64626</v>
      </c>
      <c r="H1512" s="33" t="s">
        <v>10</v>
      </c>
      <c r="I1512" s="39" t="s">
        <v>1927</v>
      </c>
      <c r="J1512" s="33" t="s">
        <v>1925</v>
      </c>
      <c r="K1512" s="33">
        <v>20</v>
      </c>
      <c r="L1512" s="33">
        <v>0</v>
      </c>
      <c r="M1512" s="33">
        <v>20</v>
      </c>
      <c r="N1512" s="33" t="s">
        <v>1864</v>
      </c>
      <c r="O1512" s="30">
        <v>41710</v>
      </c>
      <c r="P1512" s="39" t="s">
        <v>19</v>
      </c>
      <c r="Q15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2" s="39">
        <f>IF(выгрузка__22[[#This Row],[Дата регистрации]]="",0,1)</f>
        <v>1</v>
      </c>
      <c r="S1512" s="39">
        <f>IF(ISNA(VLOOKUP(выгрузка__22[[#This Row],[ЛС дилера]],'дилеры участники'!A:A,1,0)),0,1)</f>
        <v>0</v>
      </c>
      <c r="T15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2" s="39">
        <f>IF(T1512=1,IF(выгрузка__22[[#This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2" s="39" t="s">
        <v>1891</v>
      </c>
      <c r="X15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2" s="48">
        <f>IF(выгрузка__22[[#This Row],[Дата блокировки]]&lt;&gt;"",1,0)</f>
        <v>1</v>
      </c>
    </row>
    <row r="1513" spans="1:25" x14ac:dyDescent="0.25">
      <c r="A1513" s="30">
        <v>41561.86513888889</v>
      </c>
      <c r="B1513" s="46">
        <v>916767</v>
      </c>
      <c r="C1513" s="33">
        <v>8503723</v>
      </c>
      <c r="D1513" s="30">
        <v>41549.555659722224</v>
      </c>
      <c r="E1513" s="33">
        <f>IF(выгрузка__22[[#This Row],[Дата активации]]&lt;&gt;"",MONTH(выгрузка__22[[#This Row],[Дата активации]]),0)</f>
        <v>10</v>
      </c>
      <c r="F1513" s="30">
        <v>41555.86414351852</v>
      </c>
      <c r="G1513" s="33">
        <v>64626</v>
      </c>
      <c r="H1513" s="33" t="s">
        <v>10</v>
      </c>
      <c r="I1513" s="39" t="s">
        <v>1927</v>
      </c>
      <c r="J1513" s="33" t="s">
        <v>1930</v>
      </c>
      <c r="K1513" s="33">
        <v>30</v>
      </c>
      <c r="L1513" s="33">
        <v>30</v>
      </c>
      <c r="M1513" s="33">
        <v>60</v>
      </c>
      <c r="N1513" s="33" t="s">
        <v>1864</v>
      </c>
      <c r="O1513" s="30">
        <v>41709</v>
      </c>
      <c r="P1513" s="39" t="s">
        <v>40</v>
      </c>
      <c r="Q15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3" s="39">
        <f>IF(выгрузка__22[[#This Row],[Дата регистрации]]="",0,1)</f>
        <v>1</v>
      </c>
      <c r="S1513" s="39">
        <f>IF(ISNA(VLOOKUP(выгрузка__22[[#This Row],[ЛС дилера]],'дилеры участники'!A:A,1,0)),0,1)</f>
        <v>0</v>
      </c>
      <c r="T15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3" s="39">
        <f>IF(T1513=1,IF(выгрузка__22[[#This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3" s="39" t="s">
        <v>1893</v>
      </c>
      <c r="X15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3" s="48">
        <f>IF(выгрузка__22[[#This Row],[Дата блокировки]]&lt;&gt;"",1,0)</f>
        <v>1</v>
      </c>
    </row>
    <row r="1514" spans="1:25" x14ac:dyDescent="0.25">
      <c r="A1514" s="30">
        <v>41561.92564814815</v>
      </c>
      <c r="B1514" s="46">
        <v>916504</v>
      </c>
      <c r="C1514" s="33">
        <v>8503624</v>
      </c>
      <c r="D1514" s="30">
        <v>41550.536539351851</v>
      </c>
      <c r="E1514" s="33">
        <f>IF(выгрузка__22[[#This Row],[Дата активации]]&lt;&gt;"",MONTH(выгрузка__22[[#This Row],[Дата активации]]),0)</f>
        <v>10</v>
      </c>
      <c r="F1514" s="30">
        <v>41555.894942129627</v>
      </c>
      <c r="G1514" s="33">
        <v>64626</v>
      </c>
      <c r="H1514" s="33" t="s">
        <v>10</v>
      </c>
      <c r="I1514" s="39" t="s">
        <v>1927</v>
      </c>
      <c r="J1514" s="33" t="s">
        <v>1925</v>
      </c>
      <c r="K1514" s="33">
        <v>20</v>
      </c>
      <c r="L1514" s="33">
        <v>0</v>
      </c>
      <c r="M1514" s="33">
        <v>20</v>
      </c>
      <c r="N1514" s="33" t="s">
        <v>1864</v>
      </c>
      <c r="O1514" s="30">
        <v>41710</v>
      </c>
      <c r="P1514" s="39" t="s">
        <v>19</v>
      </c>
      <c r="Q15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4" s="39">
        <f>IF(выгрузка__22[[#This Row],[Дата регистрации]]="",0,1)</f>
        <v>1</v>
      </c>
      <c r="S1514" s="39">
        <f>IF(ISNA(VLOOKUP(выгрузка__22[[#This Row],[ЛС дилера]],'дилеры участники'!A:A,1,0)),0,1)</f>
        <v>0</v>
      </c>
      <c r="T15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4" s="39">
        <f>IF(T1514=1,IF(выгрузка__22[[#This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4" s="39" t="s">
        <v>1891</v>
      </c>
      <c r="X15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4" s="48">
        <f>IF(выгрузка__22[[#This Row],[Дата блокировки]]&lt;&gt;"",1,0)</f>
        <v>1</v>
      </c>
    </row>
    <row r="1515" spans="1:25" x14ac:dyDescent="0.25">
      <c r="A1515" s="30">
        <v>41561.864479166667</v>
      </c>
      <c r="B1515" s="46">
        <v>916767</v>
      </c>
      <c r="C1515" s="33">
        <v>8503717</v>
      </c>
      <c r="D1515" s="30">
        <v>41550.474421296298</v>
      </c>
      <c r="E1515" s="33">
        <f>IF(выгрузка__22[[#This Row],[Дата активации]]&lt;&gt;"",MONTH(выгрузка__22[[#This Row],[Дата активации]]),0)</f>
        <v>10</v>
      </c>
      <c r="F1515" s="30">
        <v>41556.228518518517</v>
      </c>
      <c r="G1515" s="33">
        <v>64626</v>
      </c>
      <c r="H1515" s="33" t="s">
        <v>10</v>
      </c>
      <c r="I1515" s="39" t="s">
        <v>1927</v>
      </c>
      <c r="J1515" s="33" t="s">
        <v>1930</v>
      </c>
      <c r="K1515" s="33">
        <v>30</v>
      </c>
      <c r="L1515" s="33">
        <v>0</v>
      </c>
      <c r="M1515" s="33">
        <v>30</v>
      </c>
      <c r="N1515" s="33" t="s">
        <v>1864</v>
      </c>
      <c r="O1515" s="30">
        <v>41710</v>
      </c>
      <c r="P1515" s="39" t="s">
        <v>40</v>
      </c>
      <c r="Q15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5" s="39">
        <f>IF(выгрузка__22[[#This Row],[Дата регистрации]]="",0,1)</f>
        <v>1</v>
      </c>
      <c r="S1515" s="39">
        <f>IF(ISNA(VLOOKUP(выгрузка__22[[#This Row],[ЛС дилера]],'дилеры участники'!A:A,1,0)),0,1)</f>
        <v>0</v>
      </c>
      <c r="T15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5" s="39">
        <f>IF(T1515=1,IF(выгрузка__22[[#This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5" s="39" t="s">
        <v>1893</v>
      </c>
      <c r="X15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5" s="48">
        <f>IF(выгрузка__22[[#This Row],[Дата блокировки]]&lt;&gt;"",1,0)</f>
        <v>1</v>
      </c>
    </row>
    <row r="1516" spans="1:25" x14ac:dyDescent="0.25">
      <c r="A1516" s="30">
        <v>41561.864224537036</v>
      </c>
      <c r="B1516" s="46">
        <v>916767</v>
      </c>
      <c r="C1516" s="33">
        <v>8503717</v>
      </c>
      <c r="D1516" s="30">
        <v>41550.307453703703</v>
      </c>
      <c r="E1516" s="33">
        <f>IF(выгрузка__22[[#This Row],[Дата активации]]&lt;&gt;"",MONTH(выгрузка__22[[#This Row],[Дата активации]]),0)</f>
        <v>10</v>
      </c>
      <c r="F1516" s="30">
        <v>41556.228391203702</v>
      </c>
      <c r="G1516" s="33">
        <v>64626</v>
      </c>
      <c r="H1516" s="33" t="s">
        <v>10</v>
      </c>
      <c r="I1516" s="39" t="s">
        <v>1927</v>
      </c>
      <c r="J1516" s="33" t="s">
        <v>1930</v>
      </c>
      <c r="K1516" s="33">
        <v>30</v>
      </c>
      <c r="L1516" s="33">
        <v>0</v>
      </c>
      <c r="M1516" s="33">
        <v>30</v>
      </c>
      <c r="N1516" s="33" t="s">
        <v>1864</v>
      </c>
      <c r="O1516" s="30">
        <v>41710</v>
      </c>
      <c r="P1516" s="39" t="s">
        <v>40</v>
      </c>
      <c r="Q15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6" s="39">
        <f>IF(выгрузка__22[[#This Row],[Дата регистрации]]="",0,1)</f>
        <v>1</v>
      </c>
      <c r="S1516" s="39">
        <f>IF(ISNA(VLOOKUP(выгрузка__22[[#This Row],[ЛС дилера]],'дилеры участники'!A:A,1,0)),0,1)</f>
        <v>0</v>
      </c>
      <c r="T15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6" s="39">
        <f>IF(T1516=1,IF(выгрузка__22[[#This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6" s="39" t="s">
        <v>1893</v>
      </c>
      <c r="X15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6" s="48">
        <f>IF(выгрузка__22[[#This Row],[Дата блокировки]]&lt;&gt;"",1,0)</f>
        <v>1</v>
      </c>
    </row>
    <row r="1517" spans="1:25" x14ac:dyDescent="0.25">
      <c r="A1517" s="30">
        <v>41561.864641203705</v>
      </c>
      <c r="B1517" s="46">
        <v>916767</v>
      </c>
      <c r="C1517" s="33">
        <v>8503717</v>
      </c>
      <c r="D1517" s="30">
        <v>41550.303113425929</v>
      </c>
      <c r="E1517" s="33">
        <f>IF(выгрузка__22[[#This Row],[Дата активации]]&lt;&gt;"",MONTH(выгрузка__22[[#This Row],[Дата активации]]),0)</f>
        <v>10</v>
      </c>
      <c r="F1517" s="30">
        <v>41556.228321759256</v>
      </c>
      <c r="G1517" s="33">
        <v>64626</v>
      </c>
      <c r="H1517" s="33" t="s">
        <v>10</v>
      </c>
      <c r="I1517" s="39" t="s">
        <v>1927</v>
      </c>
      <c r="J1517" s="33" t="s">
        <v>1930</v>
      </c>
      <c r="K1517" s="33">
        <v>30</v>
      </c>
      <c r="L1517" s="33">
        <v>0</v>
      </c>
      <c r="M1517" s="33">
        <v>30</v>
      </c>
      <c r="N1517" s="33" t="s">
        <v>1864</v>
      </c>
      <c r="O1517" s="30">
        <v>41710</v>
      </c>
      <c r="P1517" s="39" t="s">
        <v>40</v>
      </c>
      <c r="Q15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7" s="39">
        <f>IF(выгрузка__22[[#This Row],[Дата регистрации]]="",0,1)</f>
        <v>1</v>
      </c>
      <c r="S1517" s="39">
        <f>IF(ISNA(VLOOKUP(выгрузка__22[[#This Row],[ЛС дилера]],'дилеры участники'!A:A,1,0)),0,1)</f>
        <v>0</v>
      </c>
      <c r="T15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7" s="39">
        <f>IF(T1517=1,IF(выгрузка__22[[#This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7" s="39" t="s">
        <v>1893</v>
      </c>
      <c r="X15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7" s="48">
        <f>IF(выгрузка__22[[#This Row],[Дата блокировки]]&lt;&gt;"",1,0)</f>
        <v>1</v>
      </c>
    </row>
    <row r="1518" spans="1:25" x14ac:dyDescent="0.25">
      <c r="A1518" s="30">
        <v>41561.864120370374</v>
      </c>
      <c r="B1518" s="46">
        <v>916767</v>
      </c>
      <c r="C1518" s="33">
        <v>8503717</v>
      </c>
      <c r="D1518" s="30">
        <v>41550.292361111111</v>
      </c>
      <c r="E1518" s="33">
        <f>IF(выгрузка__22[[#This Row],[Дата активации]]&lt;&gt;"",MONTH(выгрузка__22[[#This Row],[Дата активации]]),0)</f>
        <v>10</v>
      </c>
      <c r="F1518" s="30">
        <v>41556.228194444448</v>
      </c>
      <c r="G1518" s="33">
        <v>64626</v>
      </c>
      <c r="H1518" s="33" t="s">
        <v>10</v>
      </c>
      <c r="I1518" s="39" t="s">
        <v>1927</v>
      </c>
      <c r="J1518" s="33" t="s">
        <v>1930</v>
      </c>
      <c r="K1518" s="33">
        <v>30</v>
      </c>
      <c r="L1518" s="33">
        <v>0</v>
      </c>
      <c r="M1518" s="33">
        <v>30</v>
      </c>
      <c r="N1518" s="33" t="s">
        <v>1864</v>
      </c>
      <c r="O1518" s="30">
        <v>41710</v>
      </c>
      <c r="P1518" s="39" t="s">
        <v>40</v>
      </c>
      <c r="Q15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8" s="39">
        <f>IF(выгрузка__22[[#This Row],[Дата регистрации]]="",0,1)</f>
        <v>1</v>
      </c>
      <c r="S1518" s="39">
        <f>IF(ISNA(VLOOKUP(выгрузка__22[[#This Row],[ЛС дилера]],'дилеры участники'!A:A,1,0)),0,1)</f>
        <v>0</v>
      </c>
      <c r="T15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8" s="39">
        <f>IF(T1518=1,IF(выгрузка__22[[#This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18" s="39" t="s">
        <v>1893</v>
      </c>
      <c r="X15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8" s="48">
        <f>IF(выгрузка__22[[#This Row],[Дата блокировки]]&lt;&gt;"",1,0)</f>
        <v>1</v>
      </c>
    </row>
    <row r="1519" spans="1:25" x14ac:dyDescent="0.25">
      <c r="A1519" s="30">
        <v>41561.955451388887</v>
      </c>
      <c r="B1519" s="46">
        <v>985504</v>
      </c>
      <c r="C1519" s="33">
        <v>1910105</v>
      </c>
      <c r="D1519" s="30">
        <v>41552.120405092595</v>
      </c>
      <c r="E1519" s="33">
        <f>IF(выгрузка__22[[#This Row],[Дата активации]]&lt;&gt;"",MONTH(выгрузка__22[[#This Row],[Дата активации]]),0)</f>
        <v>10</v>
      </c>
      <c r="F1519" s="30"/>
      <c r="G1519" s="33">
        <v>64626</v>
      </c>
      <c r="H1519" s="33" t="s">
        <v>10</v>
      </c>
      <c r="I1519" s="39" t="s">
        <v>1927</v>
      </c>
      <c r="J1519" s="33" t="s">
        <v>1925</v>
      </c>
      <c r="K1519" s="33">
        <v>30</v>
      </c>
      <c r="L1519" s="33">
        <v>400</v>
      </c>
      <c r="M1519" s="33">
        <v>430</v>
      </c>
      <c r="N1519" s="33" t="s">
        <v>1864</v>
      </c>
      <c r="O1519" s="30">
        <v>41712</v>
      </c>
      <c r="P1519" s="39" t="s">
        <v>19</v>
      </c>
      <c r="Q15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19" s="39">
        <f>IF(выгрузка__22[[#This Row],[Дата регистрации]]="",0,1)</f>
        <v>0</v>
      </c>
      <c r="S1519" s="39">
        <f>IF(ISNA(VLOOKUP(выгрузка__22[[#This Row],[ЛС дилера]],'дилеры участники'!A:A,1,0)),0,1)</f>
        <v>0</v>
      </c>
      <c r="T15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19" s="39">
        <f>IF(T1519=1,IF(выгрузка__22[[#This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19" s="39" t="s">
        <v>1891</v>
      </c>
      <c r="X15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19" s="48">
        <f>IF(выгрузка__22[[#This Row],[Дата блокировки]]&lt;&gt;"",1,0)</f>
        <v>1</v>
      </c>
    </row>
    <row r="1520" spans="1:25" x14ac:dyDescent="0.25">
      <c r="A1520" s="30">
        <v>41561.865243055552</v>
      </c>
      <c r="B1520" s="46">
        <v>916767</v>
      </c>
      <c r="C1520" s="33">
        <v>8503723</v>
      </c>
      <c r="D1520" s="30">
        <v>41548.817175925928</v>
      </c>
      <c r="E1520" s="33">
        <f>IF(выгрузка__22[[#This Row],[Дата активации]]&lt;&gt;"",MONTH(выгрузка__22[[#This Row],[Дата активации]]),0)</f>
        <v>10</v>
      </c>
      <c r="F1520" s="30">
        <v>41555.863738425927</v>
      </c>
      <c r="G1520" s="33">
        <v>64626</v>
      </c>
      <c r="H1520" s="33" t="s">
        <v>10</v>
      </c>
      <c r="I1520" s="39" t="s">
        <v>1927</v>
      </c>
      <c r="J1520" s="33" t="s">
        <v>1930</v>
      </c>
      <c r="K1520" s="33">
        <v>30</v>
      </c>
      <c r="L1520" s="33">
        <v>0</v>
      </c>
      <c r="M1520" s="33">
        <v>30</v>
      </c>
      <c r="N1520" s="33" t="s">
        <v>1864</v>
      </c>
      <c r="O1520" s="30">
        <v>41709</v>
      </c>
      <c r="P1520" s="39" t="s">
        <v>40</v>
      </c>
      <c r="Q15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0" s="39">
        <f>IF(выгрузка__22[[#This Row],[Дата регистрации]]="",0,1)</f>
        <v>1</v>
      </c>
      <c r="S1520" s="39">
        <f>IF(ISNA(VLOOKUP(выгрузка__22[[#This Row],[ЛС дилера]],'дилеры участники'!A:A,1,0)),0,1)</f>
        <v>0</v>
      </c>
      <c r="T15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0" s="39">
        <f>IF(T1520=1,IF(выгрузка__22[[#This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20" s="39" t="s">
        <v>1893</v>
      </c>
      <c r="X15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0" s="48">
        <f>IF(выгрузка__22[[#This Row],[Дата блокировки]]&lt;&gt;"",1,0)</f>
        <v>1</v>
      </c>
    </row>
    <row r="1521" spans="1:25" x14ac:dyDescent="0.25">
      <c r="A1521" s="30">
        <v>41548.660902777781</v>
      </c>
      <c r="B1521" s="46">
        <v>916538</v>
      </c>
      <c r="C1521" s="33">
        <v>8550485</v>
      </c>
      <c r="D1521" s="30">
        <v>41538.796793981484</v>
      </c>
      <c r="E1521" s="33">
        <f>IF(выгрузка__22[[#This Row],[Дата активации]]&lt;&gt;"",MONTH(выгрузка__22[[#This Row],[Дата активации]]),0)</f>
        <v>9</v>
      </c>
      <c r="F1521" s="30"/>
      <c r="G1521" s="33">
        <v>64616</v>
      </c>
      <c r="H1521" s="33" t="s">
        <v>10</v>
      </c>
      <c r="I1521" s="39" t="s">
        <v>1927</v>
      </c>
      <c r="J1521" s="33" t="s">
        <v>1929</v>
      </c>
      <c r="K1521" s="33">
        <v>30</v>
      </c>
      <c r="L1521" s="33">
        <v>427.5</v>
      </c>
      <c r="M1521" s="33">
        <v>457.5</v>
      </c>
      <c r="N1521" s="33" t="s">
        <v>1864</v>
      </c>
      <c r="O1521" s="30">
        <v>41699</v>
      </c>
      <c r="P1521" s="39" t="s">
        <v>14</v>
      </c>
      <c r="Q15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1" s="39">
        <f>IF(выгрузка__22[[#This Row],[Дата регистрации]]="",0,1)</f>
        <v>0</v>
      </c>
      <c r="S1521" s="39">
        <f>IF(ISNA(VLOOKUP(выгрузка__22[[#This Row],[ЛС дилера]],'дилеры участники'!A:A,1,0)),0,1)</f>
        <v>1</v>
      </c>
      <c r="T15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1" s="39">
        <f>IF(T1521=1,IF(выгрузка__22[[#This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21" s="39" t="s">
        <v>1894</v>
      </c>
      <c r="X15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1" s="48">
        <f>IF(выгрузка__22[[#This Row],[Дата блокировки]]&lt;&gt;"",1,0)</f>
        <v>1</v>
      </c>
    </row>
    <row r="1522" spans="1:25" x14ac:dyDescent="0.25">
      <c r="A1522" s="30">
        <v>41550.871423611112</v>
      </c>
      <c r="B1522" s="46">
        <v>916514</v>
      </c>
      <c r="C1522" s="33">
        <v>1999690</v>
      </c>
      <c r="D1522" s="30">
        <v>41529.79179398148</v>
      </c>
      <c r="E1522" s="33">
        <f>IF(выгрузка__22[[#This Row],[Дата активации]]&lt;&gt;"",MONTH(выгрузка__22[[#This Row],[Дата активации]]),0)</f>
        <v>9</v>
      </c>
      <c r="F1522" s="30">
        <v>41535.563067129631</v>
      </c>
      <c r="G1522" s="33">
        <v>79956</v>
      </c>
      <c r="H1522" s="33" t="s">
        <v>10</v>
      </c>
      <c r="I1522" s="39" t="s">
        <v>1927</v>
      </c>
      <c r="J1522" s="33" t="s">
        <v>1925</v>
      </c>
      <c r="K1522" s="33">
        <v>220</v>
      </c>
      <c r="L1522" s="33">
        <v>0</v>
      </c>
      <c r="M1522" s="33">
        <v>220</v>
      </c>
      <c r="N1522" s="33" t="s">
        <v>1864</v>
      </c>
      <c r="O1522" s="30">
        <v>41690</v>
      </c>
      <c r="P1522" s="39" t="s">
        <v>19</v>
      </c>
      <c r="Q15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2" s="39">
        <f>IF(выгрузка__22[[#This Row],[Дата регистрации]]="",0,1)</f>
        <v>1</v>
      </c>
      <c r="S1522" s="39">
        <f>IF(ISNA(VLOOKUP(выгрузка__22[[#This Row],[ЛС дилера]],'дилеры участники'!A:A,1,0)),0,1)</f>
        <v>1</v>
      </c>
      <c r="T15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2" s="39">
        <f>IF(T1522=1,IF(выгрузка__22[[#This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22" s="39" t="s">
        <v>1891</v>
      </c>
      <c r="X15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2" s="48">
        <f>IF(выгрузка__22[[#This Row],[Дата блокировки]]&lt;&gt;"",1,0)</f>
        <v>1</v>
      </c>
    </row>
    <row r="1523" spans="1:25" x14ac:dyDescent="0.25">
      <c r="A1523" s="30">
        <v>41548.661643518521</v>
      </c>
      <c r="B1523" s="46">
        <v>916538</v>
      </c>
      <c r="C1523" s="33">
        <v>8550485</v>
      </c>
      <c r="D1523" s="30">
        <v>41538.705138888887</v>
      </c>
      <c r="E1523" s="33">
        <f>IF(выгрузка__22[[#This Row],[Дата активации]]&lt;&gt;"",MONTH(выгрузка__22[[#This Row],[Дата активации]]),0)</f>
        <v>9</v>
      </c>
      <c r="F1523" s="30"/>
      <c r="G1523" s="33">
        <v>64616</v>
      </c>
      <c r="H1523" s="33" t="s">
        <v>10</v>
      </c>
      <c r="I1523" s="39" t="s">
        <v>1927</v>
      </c>
      <c r="J1523" s="33" t="s">
        <v>1929</v>
      </c>
      <c r="K1523" s="33">
        <v>30</v>
      </c>
      <c r="L1523" s="33">
        <v>450</v>
      </c>
      <c r="M1523" s="33">
        <v>480</v>
      </c>
      <c r="N1523" s="33" t="s">
        <v>1864</v>
      </c>
      <c r="O1523" s="30">
        <v>41699</v>
      </c>
      <c r="P1523" s="39" t="s">
        <v>14</v>
      </c>
      <c r="Q15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3" s="39">
        <f>IF(выгрузка__22[[#This Row],[Дата регистрации]]="",0,1)</f>
        <v>0</v>
      </c>
      <c r="S1523" s="39">
        <f>IF(ISNA(VLOOKUP(выгрузка__22[[#This Row],[ЛС дилера]],'дилеры участники'!A:A,1,0)),0,1)</f>
        <v>1</v>
      </c>
      <c r="T15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3" s="39">
        <f>IF(T1523=1,IF(выгрузка__22[[#This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23" s="39" t="s">
        <v>1894</v>
      </c>
      <c r="X15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3" s="48">
        <f>IF(выгрузка__22[[#This Row],[Дата блокировки]]&lt;&gt;"",1,0)</f>
        <v>1</v>
      </c>
    </row>
    <row r="1524" spans="1:25" x14ac:dyDescent="0.25">
      <c r="A1524" s="30">
        <v>41548.775358796294</v>
      </c>
      <c r="B1524" s="46">
        <v>915469</v>
      </c>
      <c r="C1524" s="33">
        <v>8554525</v>
      </c>
      <c r="D1524" s="30">
        <v>41535.637812499997</v>
      </c>
      <c r="E1524" s="33">
        <f>IF(выгрузка__22[[#This Row],[Дата активации]]&lt;&gt;"",MONTH(выгрузка__22[[#This Row],[Дата активации]]),0)</f>
        <v>9</v>
      </c>
      <c r="F1524" s="30">
        <v>41545.740833333337</v>
      </c>
      <c r="G1524" s="33">
        <v>64616</v>
      </c>
      <c r="H1524" s="33" t="s">
        <v>10</v>
      </c>
      <c r="I1524" s="39" t="s">
        <v>1927</v>
      </c>
      <c r="J1524" s="33" t="s">
        <v>1929</v>
      </c>
      <c r="K1524" s="33">
        <v>30</v>
      </c>
      <c r="L1524" s="33">
        <v>450</v>
      </c>
      <c r="M1524" s="33">
        <v>480</v>
      </c>
      <c r="N1524" s="33" t="s">
        <v>1864</v>
      </c>
      <c r="O1524" s="30">
        <v>41696</v>
      </c>
      <c r="P1524" s="39" t="s">
        <v>14</v>
      </c>
      <c r="Q15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4" s="39">
        <f>IF(выгрузка__22[[#This Row],[Дата регистрации]]="",0,1)</f>
        <v>1</v>
      </c>
      <c r="S1524" s="39">
        <f>IF(ISNA(VLOOKUP(выгрузка__22[[#This Row],[ЛС дилера]],'дилеры участники'!A:A,1,0)),0,1)</f>
        <v>1</v>
      </c>
      <c r="T15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4" s="39">
        <f>IF(T1524=1,IF(выгрузка__22[[#This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24" s="39" t="s">
        <v>1894</v>
      </c>
      <c r="X15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4" s="48">
        <f>IF(выгрузка__22[[#This Row],[Дата блокировки]]&lt;&gt;"",1,0)</f>
        <v>1</v>
      </c>
    </row>
    <row r="1525" spans="1:25" x14ac:dyDescent="0.25">
      <c r="A1525" s="30">
        <v>41560.893240740741</v>
      </c>
      <c r="B1525" s="46">
        <v>916684</v>
      </c>
      <c r="C1525" s="33">
        <v>8563784</v>
      </c>
      <c r="D1525" s="30">
        <v>41535.515393518515</v>
      </c>
      <c r="E1525" s="33">
        <f>IF(выгрузка__22[[#This Row],[Дата активации]]&lt;&gt;"",MONTH(выгрузка__22[[#This Row],[Дата активации]]),0)</f>
        <v>9</v>
      </c>
      <c r="F1525" s="30">
        <v>41545.631157407406</v>
      </c>
      <c r="G1525" s="33">
        <v>73902</v>
      </c>
      <c r="H1525" s="33" t="s">
        <v>10</v>
      </c>
      <c r="I1525" s="39" t="s">
        <v>1927</v>
      </c>
      <c r="J1525" s="33" t="s">
        <v>1929</v>
      </c>
      <c r="K1525" s="33">
        <v>470</v>
      </c>
      <c r="L1525" s="33">
        <v>0</v>
      </c>
      <c r="M1525" s="33">
        <v>470</v>
      </c>
      <c r="N1525" s="33" t="s">
        <v>1864</v>
      </c>
      <c r="O1525" s="30">
        <v>41696</v>
      </c>
      <c r="P1525" s="39" t="s">
        <v>14</v>
      </c>
      <c r="Q15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5" s="39">
        <f>IF(выгрузка__22[[#This Row],[Дата регистрации]]="",0,1)</f>
        <v>1</v>
      </c>
      <c r="S1525" s="39">
        <f>IF(ISNA(VLOOKUP(выгрузка__22[[#This Row],[ЛС дилера]],'дилеры участники'!A:A,1,0)),0,1)</f>
        <v>0</v>
      </c>
      <c r="T15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5" s="39">
        <f>IF(T1525=1,IF(выгрузка__22[[#This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25" s="39" t="s">
        <v>1894</v>
      </c>
      <c r="X15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5" s="48">
        <f>IF(выгрузка__22[[#This Row],[Дата блокировки]]&lt;&gt;"",1,0)</f>
        <v>1</v>
      </c>
    </row>
    <row r="1526" spans="1:25" x14ac:dyDescent="0.25">
      <c r="A1526" s="30">
        <v>41550.481481481482</v>
      </c>
      <c r="B1526" s="46">
        <v>915317</v>
      </c>
      <c r="C1526" s="33">
        <v>8520582</v>
      </c>
      <c r="D1526" s="30">
        <v>41552.431400462963</v>
      </c>
      <c r="E1526" s="33">
        <f>IF(выгрузка__22[[#This Row],[Дата активации]]&lt;&gt;"",MONTH(выгрузка__22[[#This Row],[Дата активации]]),0)</f>
        <v>10</v>
      </c>
      <c r="F1526" s="30">
        <v>41554.646562499998</v>
      </c>
      <c r="G1526" s="33">
        <v>64616</v>
      </c>
      <c r="H1526" s="33" t="s">
        <v>10</v>
      </c>
      <c r="I1526" s="39" t="s">
        <v>1924</v>
      </c>
      <c r="J1526" s="33" t="s">
        <v>1925</v>
      </c>
      <c r="K1526" s="33">
        <v>30</v>
      </c>
      <c r="L1526" s="33">
        <v>210</v>
      </c>
      <c r="M1526" s="33">
        <v>240</v>
      </c>
      <c r="N1526" s="33" t="s">
        <v>1864</v>
      </c>
      <c r="O1526" s="30">
        <v>41713</v>
      </c>
      <c r="P1526" s="39" t="s">
        <v>19</v>
      </c>
      <c r="Q15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6" s="39">
        <f>IF(выгрузка__22[[#This Row],[Дата регистрации]]="",0,1)</f>
        <v>1</v>
      </c>
      <c r="S1526" s="39">
        <f>IF(ISNA(VLOOKUP(выгрузка__22[[#This Row],[ЛС дилера]],'дилеры участники'!A:A,1,0)),0,1)</f>
        <v>1</v>
      </c>
      <c r="T15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6" s="39">
        <f>IF(T1526=1,IF(выгрузка__22[[#This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26" s="39" t="s">
        <v>1891</v>
      </c>
      <c r="X15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6" s="48">
        <f>IF(выгрузка__22[[#This Row],[Дата блокировки]]&lt;&gt;"",1,0)</f>
        <v>1</v>
      </c>
    </row>
    <row r="1527" spans="1:25" x14ac:dyDescent="0.25">
      <c r="A1527" s="30">
        <v>41562.513912037037</v>
      </c>
      <c r="B1527" s="46">
        <v>916929</v>
      </c>
      <c r="C1527" s="33">
        <v>1755764</v>
      </c>
      <c r="D1527" s="30">
        <v>41551.423796296294</v>
      </c>
      <c r="E1527" s="33">
        <f>IF(выгрузка__22[[#This Row],[Дата активации]]&lt;&gt;"",MONTH(выгрузка__22[[#This Row],[Дата активации]]),0)</f>
        <v>10</v>
      </c>
      <c r="F1527" s="30">
        <v>41555.865173611113</v>
      </c>
      <c r="G1527" s="33">
        <v>64626</v>
      </c>
      <c r="H1527" s="33" t="s">
        <v>10</v>
      </c>
      <c r="I1527" s="39" t="s">
        <v>1927</v>
      </c>
      <c r="J1527" s="33" t="s">
        <v>1930</v>
      </c>
      <c r="K1527" s="33">
        <v>30</v>
      </c>
      <c r="L1527" s="33">
        <v>0</v>
      </c>
      <c r="M1527" s="33">
        <v>30</v>
      </c>
      <c r="N1527" s="33" t="s">
        <v>1864</v>
      </c>
      <c r="O1527" s="30">
        <v>41712</v>
      </c>
      <c r="P1527" s="39" t="s">
        <v>40</v>
      </c>
      <c r="Q15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27" s="39">
        <f>IF(выгрузка__22[[#This Row],[Дата регистрации]]="",0,1)</f>
        <v>1</v>
      </c>
      <c r="S1527" s="39">
        <f>IF(ISNA(VLOOKUP(выгрузка__22[[#This Row],[ЛС дилера]],'дилеры участники'!A:A,1,0)),0,1)</f>
        <v>0</v>
      </c>
      <c r="T15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7" s="39">
        <f>IF(T1527=1,IF(выгрузка__22[[#This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27" s="39" t="s">
        <v>1893</v>
      </c>
      <c r="X15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7" s="48">
        <f>IF(выгрузка__22[[#This Row],[Дата блокировки]]&lt;&gt;"",1,0)</f>
        <v>1</v>
      </c>
    </row>
    <row r="1528" spans="1:25" x14ac:dyDescent="0.25">
      <c r="A1528" s="30">
        <v>41549.685763888891</v>
      </c>
      <c r="B1528" s="46">
        <v>910489</v>
      </c>
      <c r="C1528" s="33">
        <v>8503669</v>
      </c>
      <c r="D1528" s="30">
        <v>41533.93849537037</v>
      </c>
      <c r="E1528" s="33">
        <f>IF(выгрузка__22[[#This Row],[Дата активации]]&lt;&gt;"",MONTH(выгрузка__22[[#This Row],[Дата активации]]),0)</f>
        <v>9</v>
      </c>
      <c r="F1528" s="30">
        <v>41540.411157407405</v>
      </c>
      <c r="G1528" s="33">
        <v>79956</v>
      </c>
      <c r="H1528" s="33" t="s">
        <v>10</v>
      </c>
      <c r="I1528" s="39" t="s">
        <v>1927</v>
      </c>
      <c r="J1528" s="33" t="s">
        <v>1925</v>
      </c>
      <c r="K1528" s="33">
        <v>220</v>
      </c>
      <c r="L1528" s="33">
        <v>0</v>
      </c>
      <c r="M1528" s="33">
        <v>220</v>
      </c>
      <c r="N1528" s="33" t="s">
        <v>1864</v>
      </c>
      <c r="O1528" s="30">
        <v>41695</v>
      </c>
      <c r="P1528" s="39" t="s">
        <v>19</v>
      </c>
      <c r="Q15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8" s="39">
        <f>IF(выгрузка__22[[#This Row],[Дата регистрации]]="",0,1)</f>
        <v>1</v>
      </c>
      <c r="S1528" s="39">
        <f>IF(ISNA(VLOOKUP(выгрузка__22[[#This Row],[ЛС дилера]],'дилеры участники'!A:A,1,0)),0,1)</f>
        <v>1</v>
      </c>
      <c r="T15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8" s="39">
        <f>IF(T1528=1,IF(выгрузка__22[[#This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28" s="39" t="s">
        <v>1891</v>
      </c>
      <c r="X15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8" s="48">
        <f>IF(выгрузка__22[[#This Row],[Дата блокировки]]&lt;&gt;"",1,0)</f>
        <v>1</v>
      </c>
    </row>
    <row r="1529" spans="1:25" x14ac:dyDescent="0.25">
      <c r="A1529" s="30">
        <v>41550.886562500003</v>
      </c>
      <c r="B1529" s="46">
        <v>985451</v>
      </c>
      <c r="C1529" s="33">
        <v>8503439</v>
      </c>
      <c r="D1529" s="30">
        <v>41545.845381944448</v>
      </c>
      <c r="E1529" s="33">
        <f>IF(выгрузка__22[[#This Row],[Дата активации]]&lt;&gt;"",MONTH(выгрузка__22[[#This Row],[Дата активации]]),0)</f>
        <v>9</v>
      </c>
      <c r="F1529" s="30">
        <v>41553.309398148151</v>
      </c>
      <c r="G1529" s="33">
        <v>73902</v>
      </c>
      <c r="H1529" s="33" t="s">
        <v>10</v>
      </c>
      <c r="I1529" s="39" t="s">
        <v>1924</v>
      </c>
      <c r="J1529" s="33" t="s">
        <v>1930</v>
      </c>
      <c r="K1529" s="33">
        <v>30</v>
      </c>
      <c r="L1529" s="33">
        <v>450</v>
      </c>
      <c r="M1529" s="33">
        <v>480</v>
      </c>
      <c r="N1529" s="33" t="s">
        <v>1864</v>
      </c>
      <c r="O1529" s="30">
        <v>41707</v>
      </c>
      <c r="P1529" s="39" t="s">
        <v>40</v>
      </c>
      <c r="Q15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29" s="39">
        <f>IF(выгрузка__22[[#This Row],[Дата регистрации]]="",0,1)</f>
        <v>1</v>
      </c>
      <c r="S1529" s="39">
        <f>IF(ISNA(VLOOKUP(выгрузка__22[[#This Row],[ЛС дилера]],'дилеры участники'!A:A,1,0)),0,1)</f>
        <v>0</v>
      </c>
      <c r="T15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29" s="39">
        <f>IF(T1529=1,IF(выгрузка__22[[#This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29" s="39" t="s">
        <v>1893</v>
      </c>
      <c r="X15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29" s="48">
        <f>IF(выгрузка__22[[#This Row],[Дата блокировки]]&lt;&gt;"",1,0)</f>
        <v>1</v>
      </c>
    </row>
    <row r="1530" spans="1:25" x14ac:dyDescent="0.25">
      <c r="A1530" s="30">
        <v>41555.703773148147</v>
      </c>
      <c r="B1530" s="46">
        <v>985358</v>
      </c>
      <c r="C1530" s="33">
        <v>8550488</v>
      </c>
      <c r="D1530" s="30">
        <v>41555.691168981481</v>
      </c>
      <c r="E1530" s="33">
        <f>IF(выгрузка__22[[#This Row],[Дата активации]]&lt;&gt;"",MONTH(выгрузка__22[[#This Row],[Дата активации]]),0)</f>
        <v>10</v>
      </c>
      <c r="F1530" s="30"/>
      <c r="G1530" s="33">
        <v>64616</v>
      </c>
      <c r="H1530" s="33" t="s">
        <v>10</v>
      </c>
      <c r="I1530" s="39" t="s">
        <v>1924</v>
      </c>
      <c r="J1530" s="33" t="s">
        <v>1929</v>
      </c>
      <c r="K1530" s="33">
        <v>30</v>
      </c>
      <c r="L1530" s="33">
        <v>446.5</v>
      </c>
      <c r="M1530" s="33">
        <v>476.5</v>
      </c>
      <c r="N1530" s="33" t="s">
        <v>1864</v>
      </c>
      <c r="O1530" s="30">
        <v>41717</v>
      </c>
      <c r="P1530" s="39" t="s">
        <v>14</v>
      </c>
      <c r="Q15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30" s="39">
        <f>IF(выгрузка__22[[#This Row],[Дата регистрации]]="",0,1)</f>
        <v>0</v>
      </c>
      <c r="S1530" s="39">
        <f>IF(ISNA(VLOOKUP(выгрузка__22[[#This Row],[ЛС дилера]],'дилеры участники'!A:A,1,0)),0,1)</f>
        <v>1</v>
      </c>
      <c r="T15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0" s="39">
        <f>IF(T1530=1,IF(выгрузка__22[[#This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30" s="39" t="s">
        <v>1894</v>
      </c>
      <c r="X15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0" s="48">
        <f>IF(выгрузка__22[[#This Row],[Дата блокировки]]&lt;&gt;"",1,0)</f>
        <v>1</v>
      </c>
    </row>
    <row r="1531" spans="1:25" x14ac:dyDescent="0.25">
      <c r="A1531" s="30">
        <v>41593.510497685187</v>
      </c>
      <c r="B1531" s="46">
        <v>916513</v>
      </c>
      <c r="C1531" s="33">
        <v>1755469</v>
      </c>
      <c r="D1531" s="30">
        <v>41589.651226851849</v>
      </c>
      <c r="E1531" s="33">
        <f>IF(выгрузка__22[[#This Row],[Дата активации]]&lt;&gt;"",MONTH(выгрузка__22[[#This Row],[Дата активации]]),0)</f>
        <v>11</v>
      </c>
      <c r="F1531" s="30">
        <v>41591.845601851855</v>
      </c>
      <c r="G1531" s="33">
        <v>64626</v>
      </c>
      <c r="H1531" s="33" t="s">
        <v>10</v>
      </c>
      <c r="I1531" s="39" t="s">
        <v>1924</v>
      </c>
      <c r="J1531" s="33" t="s">
        <v>1930</v>
      </c>
      <c r="K1531" s="33">
        <v>30</v>
      </c>
      <c r="L1531" s="33">
        <v>184.04</v>
      </c>
      <c r="M1531" s="33">
        <v>214.04</v>
      </c>
      <c r="N1531" s="33" t="s">
        <v>1864</v>
      </c>
      <c r="O1531" s="30">
        <v>41751</v>
      </c>
      <c r="P1531" s="39" t="s">
        <v>40</v>
      </c>
      <c r="Q15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31" s="39">
        <f>IF(выгрузка__22[[#This Row],[Дата регистрации]]="",0,1)</f>
        <v>1</v>
      </c>
      <c r="S1531" s="39">
        <f>IF(ISNA(VLOOKUP(выгрузка__22[[#This Row],[ЛС дилера]],'дилеры участники'!A:A,1,0)),0,1)</f>
        <v>0</v>
      </c>
      <c r="T15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1" s="39">
        <f>IF(T1531=1,IF(выгрузка__22[[#This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1531" s="39" t="s">
        <v>1893</v>
      </c>
      <c r="X15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1" s="48">
        <f>IF(выгрузка__22[[#This Row],[Дата блокировки]]&lt;&gt;"",1,0)</f>
        <v>1</v>
      </c>
    </row>
    <row r="1532" spans="1:25" x14ac:dyDescent="0.25">
      <c r="A1532" s="30">
        <v>41562.513796296298</v>
      </c>
      <c r="B1532" s="46">
        <v>916929</v>
      </c>
      <c r="C1532" s="33">
        <v>1755764</v>
      </c>
      <c r="D1532" s="30">
        <v>41550.631041666667</v>
      </c>
      <c r="E1532" s="33">
        <f>IF(выгрузка__22[[#This Row],[Дата активации]]&lt;&gt;"",MONTH(выгрузка__22[[#This Row],[Дата активации]]),0)</f>
        <v>10</v>
      </c>
      <c r="F1532" s="30">
        <v>41555.864814814813</v>
      </c>
      <c r="G1532" s="33">
        <v>64626</v>
      </c>
      <c r="H1532" s="33" t="s">
        <v>10</v>
      </c>
      <c r="I1532" s="39" t="s">
        <v>1927</v>
      </c>
      <c r="J1532" s="33" t="s">
        <v>1930</v>
      </c>
      <c r="K1532" s="33">
        <v>30</v>
      </c>
      <c r="L1532" s="33">
        <v>100</v>
      </c>
      <c r="M1532" s="33">
        <v>130</v>
      </c>
      <c r="N1532" s="33" t="s">
        <v>1864</v>
      </c>
      <c r="O1532" s="30">
        <v>41712</v>
      </c>
      <c r="P1532" s="39" t="s">
        <v>40</v>
      </c>
      <c r="Q15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32" s="39">
        <f>IF(выгрузка__22[[#This Row],[Дата регистрации]]="",0,1)</f>
        <v>1</v>
      </c>
      <c r="S1532" s="39">
        <f>IF(ISNA(VLOOKUP(выгрузка__22[[#This Row],[ЛС дилера]],'дилеры участники'!A:A,1,0)),0,1)</f>
        <v>0</v>
      </c>
      <c r="T15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2" s="39">
        <f>IF(T1532=1,IF(выгрузка__22[[#This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32" s="39" t="s">
        <v>1893</v>
      </c>
      <c r="X15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2" s="48">
        <f>IF(выгрузка__22[[#This Row],[Дата блокировки]]&lt;&gt;"",1,0)</f>
        <v>1</v>
      </c>
    </row>
    <row r="1533" spans="1:25" x14ac:dyDescent="0.25">
      <c r="A1533" s="30">
        <v>41549.685613425929</v>
      </c>
      <c r="B1533" s="46">
        <v>910489</v>
      </c>
      <c r="C1533" s="33">
        <v>8503669</v>
      </c>
      <c r="D1533" s="30">
        <v>41533.531886574077</v>
      </c>
      <c r="E1533" s="33">
        <f>IF(выгрузка__22[[#This Row],[Дата активации]]&lt;&gt;"",MONTH(выгрузка__22[[#This Row],[Дата активации]]),0)</f>
        <v>9</v>
      </c>
      <c r="F1533" s="30">
        <v>41540.410902777781</v>
      </c>
      <c r="G1533" s="33">
        <v>79956</v>
      </c>
      <c r="H1533" s="33" t="s">
        <v>10</v>
      </c>
      <c r="I1533" s="39" t="s">
        <v>1927</v>
      </c>
      <c r="J1533" s="33" t="s">
        <v>1925</v>
      </c>
      <c r="K1533" s="33">
        <v>220</v>
      </c>
      <c r="L1533" s="33">
        <v>0</v>
      </c>
      <c r="M1533" s="33">
        <v>220</v>
      </c>
      <c r="N1533" s="33" t="s">
        <v>1864</v>
      </c>
      <c r="O1533" s="30">
        <v>41695</v>
      </c>
      <c r="P1533" s="39" t="s">
        <v>19</v>
      </c>
      <c r="Q15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33" s="39">
        <f>IF(выгрузка__22[[#This Row],[Дата регистрации]]="",0,1)</f>
        <v>1</v>
      </c>
      <c r="S1533" s="39">
        <f>IF(ISNA(VLOOKUP(выгрузка__22[[#This Row],[ЛС дилера]],'дилеры участники'!A:A,1,0)),0,1)</f>
        <v>1</v>
      </c>
      <c r="T15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3" s="39">
        <f>IF(T1533=1,IF(выгрузка__22[[#This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33" s="39" t="s">
        <v>1891</v>
      </c>
      <c r="X15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3" s="48">
        <f>IF(выгрузка__22[[#This Row],[Дата блокировки]]&lt;&gt;"",1,0)</f>
        <v>1</v>
      </c>
    </row>
    <row r="1534" spans="1:25" x14ac:dyDescent="0.25">
      <c r="A1534" s="30">
        <v>41561.868078703701</v>
      </c>
      <c r="B1534" s="46">
        <v>916767</v>
      </c>
      <c r="C1534" s="33">
        <v>8513586</v>
      </c>
      <c r="D1534" s="30">
        <v>41550.49491898148</v>
      </c>
      <c r="E1534" s="33">
        <f>IF(выгрузка__22[[#This Row],[Дата активации]]&lt;&gt;"",MONTH(выгрузка__22[[#This Row],[Дата активации]]),0)</f>
        <v>10</v>
      </c>
      <c r="F1534" s="30"/>
      <c r="G1534" s="33">
        <v>64626</v>
      </c>
      <c r="H1534" s="33" t="s">
        <v>10</v>
      </c>
      <c r="I1534" s="39" t="s">
        <v>1927</v>
      </c>
      <c r="J1534" s="33" t="s">
        <v>1925</v>
      </c>
      <c r="K1534" s="33">
        <v>30</v>
      </c>
      <c r="L1534" s="33">
        <v>0</v>
      </c>
      <c r="M1534" s="33">
        <v>30</v>
      </c>
      <c r="N1534" s="33" t="s">
        <v>1864</v>
      </c>
      <c r="O1534" s="30">
        <v>41712</v>
      </c>
      <c r="P1534" s="39" t="s">
        <v>19</v>
      </c>
      <c r="Q15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34" s="39">
        <f>IF(выгрузка__22[[#This Row],[Дата регистрации]]="",0,1)</f>
        <v>0</v>
      </c>
      <c r="S1534" s="39">
        <f>IF(ISNA(VLOOKUP(выгрузка__22[[#This Row],[ЛС дилера]],'дилеры участники'!A:A,1,0)),0,1)</f>
        <v>0</v>
      </c>
      <c r="T15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4" s="39">
        <f>IF(T1534=1,IF(выгрузка__22[[#This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34" s="39" t="s">
        <v>1891</v>
      </c>
      <c r="X15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4" s="48">
        <f>IF(выгрузка__22[[#This Row],[Дата блокировки]]&lt;&gt;"",1,0)</f>
        <v>1</v>
      </c>
    </row>
    <row r="1535" spans="1:25" x14ac:dyDescent="0.25">
      <c r="A1535" s="30">
        <v>41561.925243055557</v>
      </c>
      <c r="B1535" s="46">
        <v>916504</v>
      </c>
      <c r="C1535" s="33">
        <v>8503624</v>
      </c>
      <c r="D1535" s="30">
        <v>41548.481319444443</v>
      </c>
      <c r="E1535" s="33">
        <f>IF(выгрузка__22[[#This Row],[Дата активации]]&lt;&gt;"",MONTH(выгрузка__22[[#This Row],[Дата активации]]),0)</f>
        <v>10</v>
      </c>
      <c r="F1535" s="30">
        <v>41556.447152777779</v>
      </c>
      <c r="G1535" s="33">
        <v>64626</v>
      </c>
      <c r="H1535" s="33" t="s">
        <v>10</v>
      </c>
      <c r="I1535" s="39" t="s">
        <v>1927</v>
      </c>
      <c r="J1535" s="33" t="s">
        <v>1925</v>
      </c>
      <c r="K1535" s="33">
        <v>20</v>
      </c>
      <c r="L1535" s="33">
        <v>0</v>
      </c>
      <c r="M1535" s="33">
        <v>20</v>
      </c>
      <c r="N1535" s="33" t="s">
        <v>1864</v>
      </c>
      <c r="O1535" s="30">
        <v>41710</v>
      </c>
      <c r="P1535" s="39" t="s">
        <v>19</v>
      </c>
      <c r="Q15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35" s="39">
        <f>IF(выгрузка__22[[#This Row],[Дата регистрации]]="",0,1)</f>
        <v>1</v>
      </c>
      <c r="S1535" s="39">
        <f>IF(ISNA(VLOOKUP(выгрузка__22[[#This Row],[ЛС дилера]],'дилеры участники'!A:A,1,0)),0,1)</f>
        <v>0</v>
      </c>
      <c r="T15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5" s="39">
        <f>IF(T1535=1,IF(выгрузка__22[[#This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35" s="39" t="s">
        <v>1891</v>
      </c>
      <c r="X15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5" s="48">
        <f>IF(выгрузка__22[[#This Row],[Дата блокировки]]&lt;&gt;"",1,0)</f>
        <v>1</v>
      </c>
    </row>
    <row r="1536" spans="1:25" x14ac:dyDescent="0.25">
      <c r="A1536" s="30">
        <v>41561.926747685182</v>
      </c>
      <c r="B1536" s="46">
        <v>916504</v>
      </c>
      <c r="C1536" s="33">
        <v>8503624</v>
      </c>
      <c r="D1536" s="30">
        <v>41548.432129629633</v>
      </c>
      <c r="E1536" s="33">
        <f>IF(выгрузка__22[[#This Row],[Дата активации]]&lt;&gt;"",MONTH(выгрузка__22[[#This Row],[Дата активации]]),0)</f>
        <v>10</v>
      </c>
      <c r="F1536" s="30">
        <v>41555.891886574071</v>
      </c>
      <c r="G1536" s="33">
        <v>64626</v>
      </c>
      <c r="H1536" s="33" t="s">
        <v>10</v>
      </c>
      <c r="I1536" s="39" t="s">
        <v>1927</v>
      </c>
      <c r="J1536" s="33" t="s">
        <v>1925</v>
      </c>
      <c r="K1536" s="33">
        <v>20</v>
      </c>
      <c r="L1536" s="33">
        <v>0</v>
      </c>
      <c r="M1536" s="33">
        <v>20</v>
      </c>
      <c r="N1536" s="33" t="s">
        <v>1864</v>
      </c>
      <c r="O1536" s="30">
        <v>41710</v>
      </c>
      <c r="P1536" s="39" t="s">
        <v>19</v>
      </c>
      <c r="Q15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36" s="39">
        <f>IF(выгрузка__22[[#This Row],[Дата регистрации]]="",0,1)</f>
        <v>1</v>
      </c>
      <c r="S1536" s="39">
        <f>IF(ISNA(VLOOKUP(выгрузка__22[[#This Row],[ЛС дилера]],'дилеры участники'!A:A,1,0)),0,1)</f>
        <v>0</v>
      </c>
      <c r="T15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6" s="39">
        <f>IF(T1536=1,IF(выгрузка__22[[#This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36" s="39" t="s">
        <v>1891</v>
      </c>
      <c r="X15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6" s="48">
        <f>IF(выгрузка__22[[#This Row],[Дата блокировки]]&lt;&gt;"",1,0)</f>
        <v>1</v>
      </c>
    </row>
    <row r="1537" spans="1:25" x14ac:dyDescent="0.25">
      <c r="A1537" s="30">
        <v>41548.658993055556</v>
      </c>
      <c r="B1537" s="46">
        <v>916538</v>
      </c>
      <c r="C1537" s="33">
        <v>8550480</v>
      </c>
      <c r="D1537" s="30">
        <v>41538.725740740738</v>
      </c>
      <c r="E1537" s="33">
        <f>IF(выгрузка__22[[#This Row],[Дата активации]]&lt;&gt;"",MONTH(выгрузка__22[[#This Row],[Дата активации]]),0)</f>
        <v>9</v>
      </c>
      <c r="F1537" s="30"/>
      <c r="G1537" s="33">
        <v>64616</v>
      </c>
      <c r="H1537" s="33" t="s">
        <v>10</v>
      </c>
      <c r="I1537" s="39" t="s">
        <v>1927</v>
      </c>
      <c r="J1537" s="33" t="s">
        <v>1929</v>
      </c>
      <c r="K1537" s="33">
        <v>30</v>
      </c>
      <c r="L1537" s="33">
        <v>622.02</v>
      </c>
      <c r="M1537" s="33">
        <v>652.02</v>
      </c>
      <c r="N1537" s="33" t="s">
        <v>1864</v>
      </c>
      <c r="O1537" s="30">
        <v>41701</v>
      </c>
      <c r="P1537" s="39" t="s">
        <v>14</v>
      </c>
      <c r="Q15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37" s="39">
        <f>IF(выгрузка__22[[#This Row],[Дата регистрации]]="",0,1)</f>
        <v>0</v>
      </c>
      <c r="S1537" s="39">
        <f>IF(ISNA(VLOOKUP(выгрузка__22[[#This Row],[ЛС дилера]],'дилеры участники'!A:A,1,0)),0,1)</f>
        <v>1</v>
      </c>
      <c r="T15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7" s="39">
        <f>IF(T1537=1,IF(выгрузка__22[[#This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37" s="39" t="s">
        <v>1894</v>
      </c>
      <c r="X15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7" s="48">
        <f>IF(выгрузка__22[[#This Row],[Дата блокировки]]&lt;&gt;"",1,0)</f>
        <v>1</v>
      </c>
    </row>
    <row r="1538" spans="1:25" x14ac:dyDescent="0.25">
      <c r="A1538" s="30">
        <v>41593.469270833331</v>
      </c>
      <c r="B1538" s="46">
        <v>916527</v>
      </c>
      <c r="C1538" s="33">
        <v>1756108</v>
      </c>
      <c r="D1538" s="30">
        <v>41586.712557870371</v>
      </c>
      <c r="E1538" s="33">
        <f>IF(выгрузка__22[[#This Row],[Дата активации]]&lt;&gt;"",MONTH(выгрузка__22[[#This Row],[Дата активации]]),0)</f>
        <v>11</v>
      </c>
      <c r="F1538" s="30"/>
      <c r="G1538" s="33">
        <v>64626</v>
      </c>
      <c r="H1538" s="33" t="s">
        <v>10</v>
      </c>
      <c r="I1538" s="39" t="s">
        <v>1927</v>
      </c>
      <c r="J1538" s="33" t="s">
        <v>1931</v>
      </c>
      <c r="K1538" s="33">
        <v>30</v>
      </c>
      <c r="L1538" s="33">
        <v>0</v>
      </c>
      <c r="M1538" s="33">
        <v>30</v>
      </c>
      <c r="N1538" s="33" t="s">
        <v>1864</v>
      </c>
      <c r="O1538" s="30">
        <v>41749</v>
      </c>
      <c r="P1538" s="39" t="s">
        <v>30</v>
      </c>
      <c r="Q15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38" s="39">
        <f>IF(выгрузка__22[[#This Row],[Дата регистрации]]="",0,1)</f>
        <v>0</v>
      </c>
      <c r="S1538" s="39">
        <f>IF(ISNA(VLOOKUP(выгрузка__22[[#This Row],[ЛС дилера]],'дилеры участники'!A:A,1,0)),0,1)</f>
        <v>0</v>
      </c>
      <c r="T15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8" s="39">
        <f>IF(T1538=1,IF(выгрузка__22[[#This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38" s="39" t="s">
        <v>1892</v>
      </c>
      <c r="X15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8" s="48">
        <f>IF(выгрузка__22[[#This Row],[Дата блокировки]]&lt;&gt;"",1,0)</f>
        <v>1</v>
      </c>
    </row>
    <row r="1539" spans="1:25" x14ac:dyDescent="0.25">
      <c r="A1539" s="30">
        <v>41550.542592592596</v>
      </c>
      <c r="B1539" s="46">
        <v>910481</v>
      </c>
      <c r="C1539" s="33">
        <v>1978000</v>
      </c>
      <c r="D1539" s="30">
        <v>41550.653587962966</v>
      </c>
      <c r="E1539" s="33">
        <f>IF(выгрузка__22[[#This Row],[Дата активации]]&lt;&gt;"",MONTH(выгрузка__22[[#This Row],[Дата активации]]),0)</f>
        <v>10</v>
      </c>
      <c r="F1539" s="30">
        <v>41560.800046296295</v>
      </c>
      <c r="G1539" s="33">
        <v>64616</v>
      </c>
      <c r="H1539" s="33" t="s">
        <v>10</v>
      </c>
      <c r="I1539" s="39" t="s">
        <v>1924</v>
      </c>
      <c r="J1539" s="33" t="s">
        <v>1929</v>
      </c>
      <c r="K1539" s="33">
        <v>470</v>
      </c>
      <c r="L1539" s="33">
        <v>0</v>
      </c>
      <c r="M1539" s="33">
        <v>470</v>
      </c>
      <c r="N1539" s="33" t="s">
        <v>1864</v>
      </c>
      <c r="O1539" s="30">
        <v>41713</v>
      </c>
      <c r="P1539" s="39" t="s">
        <v>14</v>
      </c>
      <c r="Q15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39" s="39">
        <f>IF(выгрузка__22[[#This Row],[Дата регистрации]]="",0,1)</f>
        <v>1</v>
      </c>
      <c r="S1539" s="39">
        <f>IF(ISNA(VLOOKUP(выгрузка__22[[#This Row],[ЛС дилера]],'дилеры участники'!A:A,1,0)),0,1)</f>
        <v>1</v>
      </c>
      <c r="T15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39" s="39">
        <f>IF(T1539=1,IF(выгрузка__22[[#This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39" s="39" t="s">
        <v>1894</v>
      </c>
      <c r="X15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39" s="48">
        <f>IF(выгрузка__22[[#This Row],[Дата блокировки]]&lt;&gt;"",1,0)</f>
        <v>1</v>
      </c>
    </row>
    <row r="1540" spans="1:25" x14ac:dyDescent="0.25">
      <c r="A1540" s="30">
        <v>41556.470914351848</v>
      </c>
      <c r="B1540" s="46">
        <v>910481</v>
      </c>
      <c r="C1540" s="33">
        <v>1978000</v>
      </c>
      <c r="D1540" s="30">
        <v>41550.653587962966</v>
      </c>
      <c r="E1540" s="33">
        <f>IF(выгрузка__22[[#This Row],[Дата активации]]&lt;&gt;"",MONTH(выгрузка__22[[#This Row],[Дата активации]]),0)</f>
        <v>10</v>
      </c>
      <c r="F1540" s="30">
        <v>41560.800046296295</v>
      </c>
      <c r="G1540" s="33">
        <v>64616</v>
      </c>
      <c r="H1540" s="33" t="s">
        <v>10</v>
      </c>
      <c r="I1540" s="39" t="s">
        <v>1924</v>
      </c>
      <c r="J1540" s="33" t="s">
        <v>1929</v>
      </c>
      <c r="K1540" s="33">
        <v>470</v>
      </c>
      <c r="L1540" s="33">
        <v>0</v>
      </c>
      <c r="M1540" s="33">
        <v>470</v>
      </c>
      <c r="N1540" s="33" t="s">
        <v>1864</v>
      </c>
      <c r="O1540" s="30">
        <v>41713</v>
      </c>
      <c r="P1540" s="39" t="s">
        <v>14</v>
      </c>
      <c r="Q15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0" s="39">
        <f>IF(выгрузка__22[[#This Row],[Дата регистрации]]="",0,1)</f>
        <v>1</v>
      </c>
      <c r="S1540" s="39">
        <f>IF(ISNA(VLOOKUP(выгрузка__22[[#This Row],[ЛС дилера]],'дилеры участники'!A:A,1,0)),0,1)</f>
        <v>1</v>
      </c>
      <c r="T15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0" s="39">
        <f>IF(T1540=1,IF(выгрузка__22[[#This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40" s="39" t="s">
        <v>1894</v>
      </c>
      <c r="X15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0" s="48">
        <f>IF(выгрузка__22[[#This Row],[Дата блокировки]]&lt;&gt;"",1,0)</f>
        <v>1</v>
      </c>
    </row>
    <row r="1541" spans="1:25" x14ac:dyDescent="0.25">
      <c r="A1541" s="30">
        <v>41548.749212962961</v>
      </c>
      <c r="B1541" s="46">
        <v>916538</v>
      </c>
      <c r="C1541" s="33">
        <v>8515149</v>
      </c>
      <c r="D1541" s="30">
        <v>41534.479131944441</v>
      </c>
      <c r="E1541" s="33">
        <f>IF(выгрузка__22[[#This Row],[Дата активации]]&lt;&gt;"",MONTH(выгрузка__22[[#This Row],[Дата активации]]),0)</f>
        <v>9</v>
      </c>
      <c r="F1541" s="30">
        <v>41547.099699074075</v>
      </c>
      <c r="G1541" s="33">
        <v>64616</v>
      </c>
      <c r="H1541" s="33" t="s">
        <v>10</v>
      </c>
      <c r="I1541" s="39" t="s">
        <v>1927</v>
      </c>
      <c r="J1541" s="33" t="s">
        <v>1929</v>
      </c>
      <c r="K1541" s="33">
        <v>30</v>
      </c>
      <c r="L1541" s="33">
        <v>500</v>
      </c>
      <c r="M1541" s="33">
        <v>530</v>
      </c>
      <c r="N1541" s="33" t="s">
        <v>1864</v>
      </c>
      <c r="O1541" s="30">
        <v>41697</v>
      </c>
      <c r="P1541" s="39" t="s">
        <v>14</v>
      </c>
      <c r="Q15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1" s="39">
        <f>IF(выгрузка__22[[#This Row],[Дата регистрации]]="",0,1)</f>
        <v>1</v>
      </c>
      <c r="S1541" s="39">
        <f>IF(ISNA(VLOOKUP(выгрузка__22[[#This Row],[ЛС дилера]],'дилеры участники'!A:A,1,0)),0,1)</f>
        <v>1</v>
      </c>
      <c r="T15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1" s="39">
        <f>IF(T1541=1,IF(выгрузка__22[[#This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41" s="39" t="s">
        <v>1894</v>
      </c>
      <c r="X15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1" s="48">
        <f>IF(выгрузка__22[[#This Row],[Дата блокировки]]&lt;&gt;"",1,0)</f>
        <v>1</v>
      </c>
    </row>
    <row r="1542" spans="1:25" x14ac:dyDescent="0.25">
      <c r="A1542" s="30">
        <v>41562.5077662037</v>
      </c>
      <c r="B1542" s="46">
        <v>916513</v>
      </c>
      <c r="C1542" s="33">
        <v>1755332</v>
      </c>
      <c r="D1542" s="30">
        <v>41550.698576388888</v>
      </c>
      <c r="E1542" s="33">
        <f>IF(выгрузка__22[[#This Row],[Дата активации]]&lt;&gt;"",MONTH(выгрузка__22[[#This Row],[Дата активации]]),0)</f>
        <v>10</v>
      </c>
      <c r="F1542" s="30">
        <v>41555.864953703705</v>
      </c>
      <c r="G1542" s="33">
        <v>64626</v>
      </c>
      <c r="H1542" s="33" t="s">
        <v>10</v>
      </c>
      <c r="I1542" s="39" t="s">
        <v>1927</v>
      </c>
      <c r="J1542" s="33" t="s">
        <v>1930</v>
      </c>
      <c r="K1542" s="33">
        <v>30</v>
      </c>
      <c r="L1542" s="33">
        <v>30</v>
      </c>
      <c r="M1542" s="33">
        <v>60</v>
      </c>
      <c r="N1542" s="33" t="s">
        <v>1864</v>
      </c>
      <c r="O1542" s="30">
        <v>41714</v>
      </c>
      <c r="P1542" s="39" t="s">
        <v>40</v>
      </c>
      <c r="Q15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42" s="39">
        <f>IF(выгрузка__22[[#This Row],[Дата регистрации]]="",0,1)</f>
        <v>1</v>
      </c>
      <c r="S1542" s="39">
        <f>IF(ISNA(VLOOKUP(выгрузка__22[[#This Row],[ЛС дилера]],'дилеры участники'!A:A,1,0)),0,1)</f>
        <v>0</v>
      </c>
      <c r="T15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2" s="39">
        <f>IF(T1542=1,IF(выгрузка__22[[#This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42" s="39" t="s">
        <v>1893</v>
      </c>
      <c r="X15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2" s="48">
        <f>IF(выгрузка__22[[#This Row],[Дата блокировки]]&lt;&gt;"",1,0)</f>
        <v>1</v>
      </c>
    </row>
    <row r="1543" spans="1:25" x14ac:dyDescent="0.25">
      <c r="A1543" s="30">
        <v>41548.790659722225</v>
      </c>
      <c r="B1543" s="46">
        <v>916328</v>
      </c>
      <c r="C1543" s="33">
        <v>8520597</v>
      </c>
      <c r="D1543" s="30">
        <v>41531.604583333334</v>
      </c>
      <c r="E1543" s="33">
        <f>IF(выгрузка__22[[#This Row],[Дата активации]]&lt;&gt;"",MONTH(выгрузка__22[[#This Row],[Дата активации]]),0)</f>
        <v>9</v>
      </c>
      <c r="F1543" s="30">
        <v>41546.996886574074</v>
      </c>
      <c r="G1543" s="33">
        <v>64616</v>
      </c>
      <c r="H1543" s="33" t="s">
        <v>10</v>
      </c>
      <c r="I1543" s="39" t="s">
        <v>1927</v>
      </c>
      <c r="J1543" s="33" t="s">
        <v>1925</v>
      </c>
      <c r="K1543" s="33">
        <v>30</v>
      </c>
      <c r="L1543" s="33">
        <v>200</v>
      </c>
      <c r="M1543" s="33">
        <v>230</v>
      </c>
      <c r="N1543" s="33" t="s">
        <v>1864</v>
      </c>
      <c r="O1543" s="30">
        <v>41695</v>
      </c>
      <c r="P1543" s="39" t="s">
        <v>19</v>
      </c>
      <c r="Q15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3" s="39">
        <f>IF(выгрузка__22[[#This Row],[Дата регистрации]]="",0,1)</f>
        <v>1</v>
      </c>
      <c r="S1543" s="39">
        <f>IF(ISNA(VLOOKUP(выгрузка__22[[#This Row],[ЛС дилера]],'дилеры участники'!A:A,1,0)),0,1)</f>
        <v>1</v>
      </c>
      <c r="T15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3" s="39">
        <f>IF(T1543=1,IF(выгрузка__22[[#This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43" s="39" t="s">
        <v>1891</v>
      </c>
      <c r="X15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3" s="48">
        <f>IF(выгрузка__22[[#This Row],[Дата блокировки]]&lt;&gt;"",1,0)</f>
        <v>1</v>
      </c>
    </row>
    <row r="1544" spans="1:25" x14ac:dyDescent="0.25">
      <c r="A1544" s="30">
        <v>41561.554548611108</v>
      </c>
      <c r="B1544" s="46">
        <v>985351</v>
      </c>
      <c r="C1544" s="33">
        <v>1996772</v>
      </c>
      <c r="D1544" s="30">
        <v>41561.545810185184</v>
      </c>
      <c r="E1544" s="33">
        <f>IF(выгрузка__22[[#This Row],[Дата активации]]&lt;&gt;"",MONTH(выгрузка__22[[#This Row],[Дата активации]]),0)</f>
        <v>10</v>
      </c>
      <c r="F1544" s="30">
        <v>41561.554131944446</v>
      </c>
      <c r="G1544" s="33">
        <v>64626</v>
      </c>
      <c r="H1544" s="33" t="s">
        <v>10</v>
      </c>
      <c r="I1544" s="39" t="s">
        <v>1924</v>
      </c>
      <c r="J1544" s="33" t="s">
        <v>1926</v>
      </c>
      <c r="K1544" s="33">
        <v>50</v>
      </c>
      <c r="L1544" s="33">
        <v>250</v>
      </c>
      <c r="M1544" s="33">
        <v>300</v>
      </c>
      <c r="N1544" s="33" t="s">
        <v>1864</v>
      </c>
      <c r="O1544" s="30">
        <v>41725</v>
      </c>
      <c r="P1544" s="39" t="s">
        <v>37</v>
      </c>
      <c r="Q15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4" s="39">
        <f>IF(выгрузка__22[[#This Row],[Дата регистрации]]="",0,1)</f>
        <v>1</v>
      </c>
      <c r="S1544" s="39">
        <f>IF(ISNA(VLOOKUP(выгрузка__22[[#This Row],[ЛС дилера]],'дилеры участники'!A:A,1,0)),0,1)</f>
        <v>0</v>
      </c>
      <c r="T15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4" s="39">
        <f>IF(T1544=1,IF(выгрузка__22[[#This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544" s="39" t="s">
        <v>1895</v>
      </c>
      <c r="X15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4" s="48">
        <f>IF(выгрузка__22[[#This Row],[Дата блокировки]]&lt;&gt;"",1,0)</f>
        <v>1</v>
      </c>
    </row>
    <row r="1545" spans="1:25" x14ac:dyDescent="0.25">
      <c r="A1545" s="30">
        <v>41548.778680555559</v>
      </c>
      <c r="B1545" s="46">
        <v>915469</v>
      </c>
      <c r="C1545" s="33">
        <v>8554549</v>
      </c>
      <c r="D1545" s="30">
        <v>41538.725185185183</v>
      </c>
      <c r="E1545" s="33">
        <f>IF(выгрузка__22[[#This Row],[Дата активации]]&lt;&gt;"",MONTH(выгрузка__22[[#This Row],[Дата активации]]),0)</f>
        <v>9</v>
      </c>
      <c r="F1545" s="30"/>
      <c r="G1545" s="33">
        <v>64616</v>
      </c>
      <c r="H1545" s="33" t="s">
        <v>10</v>
      </c>
      <c r="I1545" s="39" t="s">
        <v>1927</v>
      </c>
      <c r="J1545" s="33" t="s">
        <v>1929</v>
      </c>
      <c r="K1545" s="33">
        <v>30</v>
      </c>
      <c r="L1545" s="33">
        <v>480</v>
      </c>
      <c r="M1545" s="33">
        <v>510</v>
      </c>
      <c r="N1545" s="33" t="s">
        <v>1864</v>
      </c>
      <c r="O1545" s="30">
        <v>41703</v>
      </c>
      <c r="P1545" s="39" t="s">
        <v>14</v>
      </c>
      <c r="Q15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5" s="39">
        <f>IF(выгрузка__22[[#This Row],[Дата регистрации]]="",0,1)</f>
        <v>0</v>
      </c>
      <c r="S1545" s="39">
        <f>IF(ISNA(VLOOKUP(выгрузка__22[[#This Row],[ЛС дилера]],'дилеры участники'!A:A,1,0)),0,1)</f>
        <v>1</v>
      </c>
      <c r="T15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5" s="39">
        <f>IF(T1545=1,IF(выгрузка__22[[#This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45" s="39" t="s">
        <v>1894</v>
      </c>
      <c r="X15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5" s="48">
        <f>IF(выгрузка__22[[#This Row],[Дата блокировки]]&lt;&gt;"",1,0)</f>
        <v>1</v>
      </c>
    </row>
    <row r="1546" spans="1:25" x14ac:dyDescent="0.25">
      <c r="A1546" s="30">
        <v>41549.950115740743</v>
      </c>
      <c r="B1546" s="46">
        <v>985451</v>
      </c>
      <c r="C1546" s="33">
        <v>8550511</v>
      </c>
      <c r="D1546" s="30">
        <v>41544.671597222223</v>
      </c>
      <c r="E1546" s="33">
        <f>IF(выгрузка__22[[#This Row],[Дата активации]]&lt;&gt;"",MONTH(выгрузка__22[[#This Row],[Дата активации]]),0)</f>
        <v>9</v>
      </c>
      <c r="F1546" s="30">
        <v>41549.642280092594</v>
      </c>
      <c r="G1546" s="33">
        <v>73902</v>
      </c>
      <c r="H1546" s="33" t="s">
        <v>10</v>
      </c>
      <c r="I1546" s="39" t="s">
        <v>1924</v>
      </c>
      <c r="J1546" s="33" t="s">
        <v>1925</v>
      </c>
      <c r="K1546" s="33">
        <v>220</v>
      </c>
      <c r="L1546" s="33">
        <v>95</v>
      </c>
      <c r="M1546" s="33">
        <v>315</v>
      </c>
      <c r="N1546" s="33" t="s">
        <v>1864</v>
      </c>
      <c r="O1546" s="30">
        <v>41709</v>
      </c>
      <c r="P1546" s="39" t="s">
        <v>19</v>
      </c>
      <c r="Q15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6" s="39">
        <f>IF(выгрузка__22[[#This Row],[Дата регистрации]]="",0,1)</f>
        <v>1</v>
      </c>
      <c r="S1546" s="39">
        <f>IF(ISNA(VLOOKUP(выгрузка__22[[#This Row],[ЛС дилера]],'дилеры участники'!A:A,1,0)),0,1)</f>
        <v>0</v>
      </c>
      <c r="T15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6" s="39">
        <f>IF(T1546=1,IF(выгрузка__22[[#This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46" s="39" t="s">
        <v>1891</v>
      </c>
      <c r="X15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6" s="48">
        <f>IF(выгрузка__22[[#This Row],[Дата блокировки]]&lt;&gt;"",1,0)</f>
        <v>1</v>
      </c>
    </row>
    <row r="1547" spans="1:25" x14ac:dyDescent="0.25">
      <c r="A1547" s="30">
        <v>41562.507870370369</v>
      </c>
      <c r="B1547" s="46">
        <v>916513</v>
      </c>
      <c r="C1547" s="33">
        <v>1755332</v>
      </c>
      <c r="D1547" s="30">
        <v>41549.645497685182</v>
      </c>
      <c r="E1547" s="33">
        <f>IF(выгрузка__22[[#This Row],[Дата активации]]&lt;&gt;"",MONTH(выгрузка__22[[#This Row],[Дата активации]]),0)</f>
        <v>10</v>
      </c>
      <c r="F1547" s="30">
        <v>41555.864201388889</v>
      </c>
      <c r="G1547" s="33">
        <v>64626</v>
      </c>
      <c r="H1547" s="33" t="s">
        <v>10</v>
      </c>
      <c r="I1547" s="39" t="s">
        <v>1927</v>
      </c>
      <c r="J1547" s="33" t="s">
        <v>1930</v>
      </c>
      <c r="K1547" s="33">
        <v>30</v>
      </c>
      <c r="L1547" s="33">
        <v>0</v>
      </c>
      <c r="M1547" s="33">
        <v>30</v>
      </c>
      <c r="N1547" s="33" t="s">
        <v>1864</v>
      </c>
      <c r="O1547" s="30">
        <v>41714</v>
      </c>
      <c r="P1547" s="39" t="s">
        <v>40</v>
      </c>
      <c r="Q15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47" s="39">
        <f>IF(выгрузка__22[[#This Row],[Дата регистрации]]="",0,1)</f>
        <v>1</v>
      </c>
      <c r="S1547" s="39">
        <f>IF(ISNA(VLOOKUP(выгрузка__22[[#This Row],[ЛС дилера]],'дилеры участники'!A:A,1,0)),0,1)</f>
        <v>0</v>
      </c>
      <c r="T15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7" s="39">
        <f>IF(T1547=1,IF(выгрузка__22[[#This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47" s="39" t="s">
        <v>1893</v>
      </c>
      <c r="X15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7" s="48">
        <f>IF(выгрузка__22[[#This Row],[Дата блокировки]]&lt;&gt;"",1,0)</f>
        <v>1</v>
      </c>
    </row>
    <row r="1548" spans="1:25" x14ac:dyDescent="0.25">
      <c r="A1548" s="30">
        <v>41561.966527777775</v>
      </c>
      <c r="B1548" s="46">
        <v>916888</v>
      </c>
      <c r="C1548" s="33">
        <v>8566660</v>
      </c>
      <c r="D1548" s="30">
        <v>41556.581273148149</v>
      </c>
      <c r="E1548" s="33">
        <f>IF(выгрузка__22[[#This Row],[Дата активации]]&lt;&gt;"",MONTH(выгрузка__22[[#This Row],[Дата активации]]),0)</f>
        <v>10</v>
      </c>
      <c r="F1548" s="30">
        <v>41560.805277777778</v>
      </c>
      <c r="G1548" s="33">
        <v>64626</v>
      </c>
      <c r="H1548" s="33" t="s">
        <v>10</v>
      </c>
      <c r="I1548" s="39" t="s">
        <v>1924</v>
      </c>
      <c r="J1548" s="33" t="s">
        <v>1925</v>
      </c>
      <c r="K1548" s="33">
        <v>220</v>
      </c>
      <c r="L1548" s="33">
        <v>92.01</v>
      </c>
      <c r="M1548" s="33">
        <v>312.01</v>
      </c>
      <c r="N1548" s="33" t="s">
        <v>1864</v>
      </c>
      <c r="O1548" s="30">
        <v>41721</v>
      </c>
      <c r="P1548" s="39" t="s">
        <v>19</v>
      </c>
      <c r="Q15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8" s="39">
        <f>IF(выгрузка__22[[#This Row],[Дата регистрации]]="",0,1)</f>
        <v>1</v>
      </c>
      <c r="S1548" s="39">
        <f>IF(ISNA(VLOOKUP(выгрузка__22[[#This Row],[ЛС дилера]],'дилеры участники'!A:A,1,0)),0,1)</f>
        <v>0</v>
      </c>
      <c r="T15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8" s="39">
        <f>IF(T1548=1,IF(выгрузка__22[[#This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48" s="39" t="s">
        <v>1891</v>
      </c>
      <c r="X15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8" s="48">
        <f>IF(выгрузка__22[[#This Row],[Дата блокировки]]&lt;&gt;"",1,0)</f>
        <v>1</v>
      </c>
    </row>
    <row r="1549" spans="1:25" x14ac:dyDescent="0.25">
      <c r="A1549" s="30">
        <v>41548.67496527778</v>
      </c>
      <c r="B1549" s="46">
        <v>910466</v>
      </c>
      <c r="C1549" s="33">
        <v>8502985</v>
      </c>
      <c r="D1549" s="30">
        <v>41526.722731481481</v>
      </c>
      <c r="E1549" s="33">
        <f>IF(выгрузка__22[[#This Row],[Дата активации]]&lt;&gt;"",MONTH(выгрузка__22[[#This Row],[Дата активации]]),0)</f>
        <v>9</v>
      </c>
      <c r="F1549" s="30">
        <v>41540.455324074072</v>
      </c>
      <c r="G1549" s="33">
        <v>64628</v>
      </c>
      <c r="H1549" s="33" t="s">
        <v>10</v>
      </c>
      <c r="I1549" s="39" t="s">
        <v>1927</v>
      </c>
      <c r="J1549" s="33" t="s">
        <v>1926</v>
      </c>
      <c r="K1549" s="33">
        <v>30</v>
      </c>
      <c r="L1549" s="33">
        <v>0</v>
      </c>
      <c r="M1549" s="33">
        <v>30</v>
      </c>
      <c r="N1549" s="33" t="s">
        <v>1864</v>
      </c>
      <c r="O1549" s="30">
        <v>41692</v>
      </c>
      <c r="P1549" s="39" t="s">
        <v>37</v>
      </c>
      <c r="Q15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49" s="39">
        <f>IF(выгрузка__22[[#This Row],[Дата регистрации]]="",0,1)</f>
        <v>1</v>
      </c>
      <c r="S1549" s="39">
        <f>IF(ISNA(VLOOKUP(выгрузка__22[[#This Row],[ЛС дилера]],'дилеры участники'!A:A,1,0)),0,1)</f>
        <v>0</v>
      </c>
      <c r="T15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49" s="39">
        <f>IF(T1549=1,IF(выгрузка__22[[#This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49" s="39" t="s">
        <v>1895</v>
      </c>
      <c r="X15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49" s="48">
        <f>IF(выгрузка__22[[#This Row],[Дата блокировки]]&lt;&gt;"",1,0)</f>
        <v>1</v>
      </c>
    </row>
    <row r="1550" spans="1:25" x14ac:dyDescent="0.25">
      <c r="A1550" s="30">
        <v>41550.520960648151</v>
      </c>
      <c r="B1550" s="46">
        <v>910450</v>
      </c>
      <c r="C1550" s="33">
        <v>1996273</v>
      </c>
      <c r="D1550" s="30">
        <v>41550.539189814815</v>
      </c>
      <c r="E1550" s="33">
        <f>IF(выгрузка__22[[#This Row],[Дата активации]]&lt;&gt;"",MONTH(выгрузка__22[[#This Row],[Дата активации]]),0)</f>
        <v>10</v>
      </c>
      <c r="F1550" s="30"/>
      <c r="G1550" s="33">
        <v>64616</v>
      </c>
      <c r="H1550" s="33" t="s">
        <v>10</v>
      </c>
      <c r="I1550" s="39" t="s">
        <v>1924</v>
      </c>
      <c r="J1550" s="33" t="s">
        <v>1931</v>
      </c>
      <c r="K1550" s="33">
        <v>30</v>
      </c>
      <c r="L1550" s="33">
        <v>0</v>
      </c>
      <c r="M1550" s="33">
        <v>30</v>
      </c>
      <c r="N1550" s="33" t="s">
        <v>1864</v>
      </c>
      <c r="O1550" s="30">
        <v>41716</v>
      </c>
      <c r="P1550" s="39" t="s">
        <v>30</v>
      </c>
      <c r="Q15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0" s="39">
        <f>IF(выгрузка__22[[#This Row],[Дата регистрации]]="",0,1)</f>
        <v>0</v>
      </c>
      <c r="S1550" s="39">
        <f>IF(ISNA(VLOOKUP(выгрузка__22[[#This Row],[ЛС дилера]],'дилеры участники'!A:A,1,0)),0,1)</f>
        <v>1</v>
      </c>
      <c r="T15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0" s="39">
        <f>IF(T1550=1,IF(выгрузка__22[[#This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50" s="39" t="s">
        <v>1892</v>
      </c>
      <c r="X15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0" s="48">
        <f>IF(выгрузка__22[[#This Row],[Дата блокировки]]&lt;&gt;"",1,0)</f>
        <v>1</v>
      </c>
    </row>
    <row r="1551" spans="1:25" x14ac:dyDescent="0.25">
      <c r="A1551" s="30">
        <v>41550.487986111111</v>
      </c>
      <c r="B1551" s="46">
        <v>916527</v>
      </c>
      <c r="C1551" s="33">
        <v>1755218</v>
      </c>
      <c r="D1551" s="30">
        <v>41546.526956018519</v>
      </c>
      <c r="E1551" s="33">
        <f>IF(выгрузка__22[[#This Row],[Дата активации]]&lt;&gt;"",MONTH(выгрузка__22[[#This Row],[Дата активации]]),0)</f>
        <v>9</v>
      </c>
      <c r="F1551" s="30"/>
      <c r="G1551" s="33">
        <v>64626</v>
      </c>
      <c r="H1551" s="33" t="s">
        <v>10</v>
      </c>
      <c r="I1551" s="39" t="s">
        <v>1924</v>
      </c>
      <c r="J1551" s="33" t="s">
        <v>1931</v>
      </c>
      <c r="K1551" s="33">
        <v>30</v>
      </c>
      <c r="L1551" s="33">
        <v>0</v>
      </c>
      <c r="M1551" s="33">
        <v>30</v>
      </c>
      <c r="N1551" s="33" t="s">
        <v>1864</v>
      </c>
      <c r="O1551" s="30">
        <v>41712</v>
      </c>
      <c r="P1551" s="39" t="s">
        <v>30</v>
      </c>
      <c r="Q15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1" s="39">
        <f>IF(выгрузка__22[[#This Row],[Дата регистрации]]="",0,1)</f>
        <v>0</v>
      </c>
      <c r="S1551" s="39">
        <f>IF(ISNA(VLOOKUP(выгрузка__22[[#This Row],[ЛС дилера]],'дилеры участники'!A:A,1,0)),0,1)</f>
        <v>0</v>
      </c>
      <c r="T15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1" s="39">
        <f>IF(T1551=1,IF(выгрузка__22[[#This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51" s="39" t="s">
        <v>1892</v>
      </c>
      <c r="X15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1" s="48">
        <f>IF(выгрузка__22[[#This Row],[Дата блокировки]]&lt;&gt;"",1,0)</f>
        <v>1</v>
      </c>
    </row>
    <row r="1552" spans="1:25" x14ac:dyDescent="0.25">
      <c r="A1552" s="30">
        <v>41561.882708333331</v>
      </c>
      <c r="B1552" s="46">
        <v>985210</v>
      </c>
      <c r="C1552" s="33">
        <v>8503668</v>
      </c>
      <c r="D1552" s="30">
        <v>41554.448541666665</v>
      </c>
      <c r="E1552" s="33">
        <f>IF(выгрузка__22[[#This Row],[Дата активации]]&lt;&gt;"",MONTH(выгрузка__22[[#This Row],[Дата активации]]),0)</f>
        <v>10</v>
      </c>
      <c r="F1552" s="30">
        <v>41555.901041666664</v>
      </c>
      <c r="G1552" s="33">
        <v>64626</v>
      </c>
      <c r="H1552" s="33" t="s">
        <v>10</v>
      </c>
      <c r="I1552" s="39" t="s">
        <v>1927</v>
      </c>
      <c r="J1552" s="33" t="s">
        <v>1925</v>
      </c>
      <c r="K1552" s="33">
        <v>20</v>
      </c>
      <c r="L1552" s="33">
        <v>410</v>
      </c>
      <c r="M1552" s="33">
        <v>430</v>
      </c>
      <c r="N1552" s="33" t="s">
        <v>1864</v>
      </c>
      <c r="O1552" s="30">
        <v>41720</v>
      </c>
      <c r="P1552" s="39" t="s">
        <v>19</v>
      </c>
      <c r="Q15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2" s="39">
        <f>IF(выгрузка__22[[#This Row],[Дата регистрации]]="",0,1)</f>
        <v>1</v>
      </c>
      <c r="S1552" s="39">
        <f>IF(ISNA(VLOOKUP(выгрузка__22[[#This Row],[ЛС дилера]],'дилеры участники'!A:A,1,0)),0,1)</f>
        <v>0</v>
      </c>
      <c r="T15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2" s="39">
        <f>IF(T1552=1,IF(выгрузка__22[[#This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52" s="39" t="s">
        <v>1891</v>
      </c>
      <c r="X15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2" s="48">
        <f>IF(выгрузка__22[[#This Row],[Дата блокировки]]&lt;&gt;"",1,0)</f>
        <v>1</v>
      </c>
    </row>
    <row r="1553" spans="1:25" x14ac:dyDescent="0.25">
      <c r="A1553" s="30">
        <v>41548.805428240739</v>
      </c>
      <c r="B1553" s="46">
        <v>915317</v>
      </c>
      <c r="C1553" s="33">
        <v>1977804</v>
      </c>
      <c r="D1553" s="30">
        <v>41521.829942129632</v>
      </c>
      <c r="E1553" s="33">
        <f>IF(выгрузка__22[[#This Row],[Дата активации]]&lt;&gt;"",MONTH(выгрузка__22[[#This Row],[Дата активации]]),0)</f>
        <v>9</v>
      </c>
      <c r="F1553" s="30">
        <v>41528.757592592592</v>
      </c>
      <c r="G1553" s="33">
        <v>64616</v>
      </c>
      <c r="H1553" s="33" t="s">
        <v>10</v>
      </c>
      <c r="I1553" s="39" t="s">
        <v>1927</v>
      </c>
      <c r="J1553" s="33" t="s">
        <v>1929</v>
      </c>
      <c r="K1553" s="33">
        <v>470</v>
      </c>
      <c r="L1553" s="33">
        <v>0</v>
      </c>
      <c r="M1553" s="33">
        <v>470</v>
      </c>
      <c r="N1553" s="33" t="s">
        <v>1864</v>
      </c>
      <c r="O1553" s="30">
        <v>41688</v>
      </c>
      <c r="P1553" s="39" t="s">
        <v>14</v>
      </c>
      <c r="Q15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3" s="39">
        <f>IF(выгрузка__22[[#This Row],[Дата регистрации]]="",0,1)</f>
        <v>1</v>
      </c>
      <c r="S1553" s="39">
        <f>IF(ISNA(VLOOKUP(выгрузка__22[[#This Row],[ЛС дилера]],'дилеры участники'!A:A,1,0)),0,1)</f>
        <v>1</v>
      </c>
      <c r="T15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3" s="39">
        <f>IF(T1553=1,IF(выгрузка__22[[#This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53" s="39" t="s">
        <v>1894</v>
      </c>
      <c r="X15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3" s="48">
        <f>IF(выгрузка__22[[#This Row],[Дата блокировки]]&lt;&gt;"",1,0)</f>
        <v>1</v>
      </c>
    </row>
    <row r="1554" spans="1:25" x14ac:dyDescent="0.25">
      <c r="A1554" s="30">
        <v>41548.887430555558</v>
      </c>
      <c r="B1554" s="46">
        <v>910487</v>
      </c>
      <c r="C1554" s="33">
        <v>8503675</v>
      </c>
      <c r="D1554" s="30">
        <v>41538.762129629627</v>
      </c>
      <c r="E1554" s="33">
        <f>IF(выгрузка__22[[#This Row],[Дата активации]]&lt;&gt;"",MONTH(выгрузка__22[[#This Row],[Дата активации]]),0)</f>
        <v>9</v>
      </c>
      <c r="F1554" s="30">
        <v>41545.692557870374</v>
      </c>
      <c r="G1554" s="33">
        <v>79956</v>
      </c>
      <c r="H1554" s="33" t="s">
        <v>10</v>
      </c>
      <c r="I1554" s="39" t="s">
        <v>1927</v>
      </c>
      <c r="J1554" s="33" t="s">
        <v>1925</v>
      </c>
      <c r="K1554" s="33">
        <v>220</v>
      </c>
      <c r="L1554" s="33">
        <v>145.75</v>
      </c>
      <c r="M1554" s="33">
        <v>365.75</v>
      </c>
      <c r="N1554" s="33" t="s">
        <v>1864</v>
      </c>
      <c r="O1554" s="30">
        <v>41705</v>
      </c>
      <c r="P1554" s="39" t="s">
        <v>19</v>
      </c>
      <c r="Q15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4" s="39">
        <f>IF(выгрузка__22[[#This Row],[Дата регистрации]]="",0,1)</f>
        <v>1</v>
      </c>
      <c r="S1554" s="39">
        <f>IF(ISNA(VLOOKUP(выгрузка__22[[#This Row],[ЛС дилера]],'дилеры участники'!A:A,1,0)),0,1)</f>
        <v>1</v>
      </c>
      <c r="T15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4" s="39">
        <f>IF(T1554=1,IF(выгрузка__22[[#This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54" s="39" t="s">
        <v>1891</v>
      </c>
      <c r="X15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4" s="48">
        <f>IF(выгрузка__22[[#This Row],[Дата блокировки]]&lt;&gt;"",1,0)</f>
        <v>1</v>
      </c>
    </row>
    <row r="1555" spans="1:25" x14ac:dyDescent="0.25">
      <c r="A1555" s="30">
        <v>41561.885138888887</v>
      </c>
      <c r="B1555" s="46">
        <v>985210</v>
      </c>
      <c r="C1555" s="33">
        <v>8503708</v>
      </c>
      <c r="D1555" s="30">
        <v>41549.721550925926</v>
      </c>
      <c r="E1555" s="33">
        <f>IF(выгрузка__22[[#This Row],[Дата активации]]&lt;&gt;"",MONTH(выгрузка__22[[#This Row],[Дата активации]]),0)</f>
        <v>10</v>
      </c>
      <c r="F1555" s="30">
        <v>41555.864398148151</v>
      </c>
      <c r="G1555" s="33">
        <v>64626</v>
      </c>
      <c r="H1555" s="33" t="s">
        <v>10</v>
      </c>
      <c r="I1555" s="39" t="s">
        <v>1927</v>
      </c>
      <c r="J1555" s="33" t="s">
        <v>1930</v>
      </c>
      <c r="K1555" s="33">
        <v>30</v>
      </c>
      <c r="L1555" s="33">
        <v>20</v>
      </c>
      <c r="M1555" s="33">
        <v>50</v>
      </c>
      <c r="N1555" s="33" t="s">
        <v>1864</v>
      </c>
      <c r="O1555" s="30">
        <v>41716</v>
      </c>
      <c r="P1555" s="39" t="s">
        <v>40</v>
      </c>
      <c r="Q15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5" s="39">
        <f>IF(выгрузка__22[[#This Row],[Дата регистрации]]="",0,1)</f>
        <v>1</v>
      </c>
      <c r="S1555" s="39">
        <f>IF(ISNA(VLOOKUP(выгрузка__22[[#This Row],[ЛС дилера]],'дилеры участники'!A:A,1,0)),0,1)</f>
        <v>0</v>
      </c>
      <c r="T15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5" s="39">
        <f>IF(T1555=1,IF(выгрузка__22[[#This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55" s="39" t="s">
        <v>1893</v>
      </c>
      <c r="X15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5" s="48">
        <f>IF(выгрузка__22[[#This Row],[Дата блокировки]]&lt;&gt;"",1,0)</f>
        <v>1</v>
      </c>
    </row>
    <row r="1556" spans="1:25" x14ac:dyDescent="0.25">
      <c r="A1556" s="30">
        <v>41561.885231481479</v>
      </c>
      <c r="B1556" s="46">
        <v>985210</v>
      </c>
      <c r="C1556" s="33">
        <v>8503708</v>
      </c>
      <c r="D1556" s="30">
        <v>41549.693206018521</v>
      </c>
      <c r="E1556" s="33">
        <f>IF(выгрузка__22[[#This Row],[Дата активации]]&lt;&gt;"",MONTH(выгрузка__22[[#This Row],[Дата активации]]),0)</f>
        <v>10</v>
      </c>
      <c r="F1556" s="30">
        <v>41555.864328703705</v>
      </c>
      <c r="G1556" s="33">
        <v>64626</v>
      </c>
      <c r="H1556" s="33" t="s">
        <v>10</v>
      </c>
      <c r="I1556" s="39" t="s">
        <v>1927</v>
      </c>
      <c r="J1556" s="33" t="s">
        <v>1930</v>
      </c>
      <c r="K1556" s="33">
        <v>30</v>
      </c>
      <c r="L1556" s="33">
        <v>0</v>
      </c>
      <c r="M1556" s="33">
        <v>30</v>
      </c>
      <c r="N1556" s="33" t="s">
        <v>1864</v>
      </c>
      <c r="O1556" s="30">
        <v>41716</v>
      </c>
      <c r="P1556" s="39" t="s">
        <v>40</v>
      </c>
      <c r="Q15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6" s="39">
        <f>IF(выгрузка__22[[#This Row],[Дата регистрации]]="",0,1)</f>
        <v>1</v>
      </c>
      <c r="S1556" s="39">
        <f>IF(ISNA(VLOOKUP(выгрузка__22[[#This Row],[ЛС дилера]],'дилеры участники'!A:A,1,0)),0,1)</f>
        <v>0</v>
      </c>
      <c r="T15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6" s="39">
        <f>IF(T1556=1,IF(выгрузка__22[[#This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56" s="39" t="s">
        <v>1893</v>
      </c>
      <c r="X15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6" s="48">
        <f>IF(выгрузка__22[[#This Row],[Дата блокировки]]&lt;&gt;"",1,0)</f>
        <v>1</v>
      </c>
    </row>
    <row r="1557" spans="1:25" x14ac:dyDescent="0.25">
      <c r="A1557" s="30">
        <v>41556.451921296299</v>
      </c>
      <c r="B1557" s="46">
        <v>916534</v>
      </c>
      <c r="C1557" s="33">
        <v>8566660</v>
      </c>
      <c r="D1557" s="30">
        <v>41554.578831018516</v>
      </c>
      <c r="E1557" s="33">
        <f>IF(выгрузка__22[[#This Row],[Дата активации]]&lt;&gt;"",MONTH(выгрузка__22[[#This Row],[Дата активации]]),0)</f>
        <v>10</v>
      </c>
      <c r="F1557" s="30"/>
      <c r="G1557" s="33">
        <v>64626</v>
      </c>
      <c r="H1557" s="33" t="s">
        <v>10</v>
      </c>
      <c r="I1557" s="39" t="s">
        <v>1924</v>
      </c>
      <c r="J1557" s="33" t="s">
        <v>1925</v>
      </c>
      <c r="K1557" s="33">
        <v>220</v>
      </c>
      <c r="L1557" s="33">
        <v>0</v>
      </c>
      <c r="M1557" s="33">
        <v>220</v>
      </c>
      <c r="N1557" s="33" t="s">
        <v>1864</v>
      </c>
      <c r="O1557" s="30">
        <v>41721</v>
      </c>
      <c r="P1557" s="39" t="s">
        <v>19</v>
      </c>
      <c r="Q15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7" s="39">
        <f>IF(выгрузка__22[[#This Row],[Дата регистрации]]="",0,1)</f>
        <v>0</v>
      </c>
      <c r="S1557" s="39">
        <f>IF(ISNA(VLOOKUP(выгрузка__22[[#This Row],[ЛС дилера]],'дилеры участники'!A:A,1,0)),0,1)</f>
        <v>0</v>
      </c>
      <c r="T15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7" s="39">
        <f>IF(T1557=1,IF(выгрузка__22[[#This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57" s="39" t="s">
        <v>1891</v>
      </c>
      <c r="X15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7" s="48">
        <f>IF(выгрузка__22[[#This Row],[Дата блокировки]]&lt;&gt;"",1,0)</f>
        <v>1</v>
      </c>
    </row>
    <row r="1558" spans="1:25" x14ac:dyDescent="0.25">
      <c r="A1558" s="30">
        <v>41561.966423611113</v>
      </c>
      <c r="B1558" s="46">
        <v>916888</v>
      </c>
      <c r="C1558" s="33">
        <v>8566660</v>
      </c>
      <c r="D1558" s="30">
        <v>41554.578831018516</v>
      </c>
      <c r="E1558" s="33">
        <f>IF(выгрузка__22[[#This Row],[Дата активации]]&lt;&gt;"",MONTH(выгрузка__22[[#This Row],[Дата активации]]),0)</f>
        <v>10</v>
      </c>
      <c r="F1558" s="30"/>
      <c r="G1558" s="33">
        <v>64626</v>
      </c>
      <c r="H1558" s="33" t="s">
        <v>10</v>
      </c>
      <c r="I1558" s="39" t="s">
        <v>1927</v>
      </c>
      <c r="J1558" s="33" t="s">
        <v>1925</v>
      </c>
      <c r="K1558" s="33">
        <v>220</v>
      </c>
      <c r="L1558" s="33">
        <v>0</v>
      </c>
      <c r="M1558" s="33">
        <v>220</v>
      </c>
      <c r="N1558" s="33" t="s">
        <v>1864</v>
      </c>
      <c r="O1558" s="30">
        <v>41721</v>
      </c>
      <c r="P1558" s="39" t="s">
        <v>19</v>
      </c>
      <c r="Q15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8" s="39">
        <f>IF(выгрузка__22[[#This Row],[Дата регистрации]]="",0,1)</f>
        <v>0</v>
      </c>
      <c r="S1558" s="39">
        <f>IF(ISNA(VLOOKUP(выгрузка__22[[#This Row],[ЛС дилера]],'дилеры участники'!A:A,1,0)),0,1)</f>
        <v>0</v>
      </c>
      <c r="T15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8" s="39">
        <f>IF(T1558=1,IF(выгрузка__22[[#This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58" s="39" t="s">
        <v>1891</v>
      </c>
      <c r="X15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8" s="48">
        <f>IF(выгрузка__22[[#This Row],[Дата блокировки]]&lt;&gt;"",1,0)</f>
        <v>1</v>
      </c>
    </row>
    <row r="1559" spans="1:25" x14ac:dyDescent="0.25">
      <c r="A1559" s="30">
        <v>41548.853645833333</v>
      </c>
      <c r="B1559" s="46">
        <v>910481</v>
      </c>
      <c r="C1559" s="33">
        <v>8503079</v>
      </c>
      <c r="D1559" s="30">
        <v>41546.77616898148</v>
      </c>
      <c r="E1559" s="33">
        <f>IF(выгрузка__22[[#This Row],[Дата активации]]&lt;&gt;"",MONTH(выгрузка__22[[#This Row],[Дата активации]]),0)</f>
        <v>9</v>
      </c>
      <c r="F1559" s="30">
        <v>41554.543530092589</v>
      </c>
      <c r="G1559" s="33">
        <v>79956</v>
      </c>
      <c r="H1559" s="33" t="s">
        <v>10</v>
      </c>
      <c r="I1559" s="39" t="s">
        <v>1924</v>
      </c>
      <c r="J1559" s="33" t="s">
        <v>1930</v>
      </c>
      <c r="K1559" s="33">
        <v>30</v>
      </c>
      <c r="L1559" s="33">
        <v>0</v>
      </c>
      <c r="M1559" s="33">
        <v>30</v>
      </c>
      <c r="N1559" s="33" t="s">
        <v>1864</v>
      </c>
      <c r="O1559" s="30">
        <v>41714</v>
      </c>
      <c r="P1559" s="39" t="s">
        <v>40</v>
      </c>
      <c r="Q15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59" s="39">
        <f>IF(выгрузка__22[[#This Row],[Дата регистрации]]="",0,1)</f>
        <v>1</v>
      </c>
      <c r="S1559" s="39">
        <f>IF(ISNA(VLOOKUP(выгрузка__22[[#This Row],[ЛС дилера]],'дилеры участники'!A:A,1,0)),0,1)</f>
        <v>1</v>
      </c>
      <c r="T15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59" s="39">
        <f>IF(T1559=1,IF(выгрузка__22[[#This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59" s="39" t="s">
        <v>1893</v>
      </c>
      <c r="X15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59" s="48">
        <f>IF(выгрузка__22[[#This Row],[Дата блокировки]]&lt;&gt;"",1,0)</f>
        <v>1</v>
      </c>
    </row>
    <row r="1560" spans="1:25" x14ac:dyDescent="0.25">
      <c r="A1560" s="30">
        <v>41550.72997685185</v>
      </c>
      <c r="B1560" s="46">
        <v>916191</v>
      </c>
      <c r="C1560" s="33">
        <v>8554807</v>
      </c>
      <c r="D1560" s="30">
        <v>41550.732187499998</v>
      </c>
      <c r="E1560" s="33">
        <f>IF(выгрузка__22[[#This Row],[Дата активации]]&lt;&gt;"",MONTH(выгрузка__22[[#This Row],[Дата активации]]),0)</f>
        <v>10</v>
      </c>
      <c r="F1560" s="30"/>
      <c r="G1560" s="33">
        <v>64616</v>
      </c>
      <c r="H1560" s="33" t="s">
        <v>10</v>
      </c>
      <c r="I1560" s="39" t="s">
        <v>1924</v>
      </c>
      <c r="J1560" s="33" t="s">
        <v>1929</v>
      </c>
      <c r="K1560" s="33">
        <v>30</v>
      </c>
      <c r="L1560" s="33">
        <v>700</v>
      </c>
      <c r="M1560" s="33">
        <v>730</v>
      </c>
      <c r="N1560" s="33" t="s">
        <v>1864</v>
      </c>
      <c r="O1560" s="30">
        <v>41718</v>
      </c>
      <c r="P1560" s="39" t="s">
        <v>14</v>
      </c>
      <c r="Q15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0" s="39">
        <f>IF(выгрузка__22[[#This Row],[Дата регистрации]]="",0,1)</f>
        <v>0</v>
      </c>
      <c r="S1560" s="39">
        <f>IF(ISNA(VLOOKUP(выгрузка__22[[#This Row],[ЛС дилера]],'дилеры участники'!A:A,1,0)),0,1)</f>
        <v>1</v>
      </c>
      <c r="T15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0" s="39">
        <f>IF(T1560=1,IF(выгрузка__22[[#This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60" s="39" t="s">
        <v>1894</v>
      </c>
      <c r="X15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0" s="48">
        <f>IF(выгрузка__22[[#This Row],[Дата блокировки]]&lt;&gt;"",1,0)</f>
        <v>1</v>
      </c>
    </row>
    <row r="1561" spans="1:25" x14ac:dyDescent="0.25">
      <c r="A1561" s="30">
        <v>41554.617245370369</v>
      </c>
      <c r="B1561" s="46">
        <v>910485</v>
      </c>
      <c r="C1561" s="33">
        <v>8500881</v>
      </c>
      <c r="D1561" s="30">
        <v>41542.602430555555</v>
      </c>
      <c r="E1561" s="33">
        <f>IF(выгрузка__22[[#This Row],[Дата активации]]&lt;&gt;"",MONTH(выгрузка__22[[#This Row],[Дата активации]]),0)</f>
        <v>9</v>
      </c>
      <c r="F1561" s="30">
        <v>41553.542453703703</v>
      </c>
      <c r="G1561" s="33">
        <v>79956</v>
      </c>
      <c r="H1561" s="33" t="s">
        <v>10</v>
      </c>
      <c r="I1561" s="39" t="s">
        <v>1927</v>
      </c>
      <c r="J1561" s="33" t="s">
        <v>1925</v>
      </c>
      <c r="K1561" s="33">
        <v>30</v>
      </c>
      <c r="L1561" s="33">
        <v>250</v>
      </c>
      <c r="M1561" s="33">
        <v>280</v>
      </c>
      <c r="N1561" s="33" t="s">
        <v>1864</v>
      </c>
      <c r="O1561" s="30">
        <v>41710</v>
      </c>
      <c r="P1561" s="39" t="s">
        <v>19</v>
      </c>
      <c r="Q15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1" s="39">
        <f>IF(выгрузка__22[[#This Row],[Дата регистрации]]="",0,1)</f>
        <v>1</v>
      </c>
      <c r="S1561" s="39">
        <f>IF(ISNA(VLOOKUP(выгрузка__22[[#This Row],[ЛС дилера]],'дилеры участники'!A:A,1,0)),0,1)</f>
        <v>1</v>
      </c>
      <c r="T15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1" s="39">
        <f>IF(T1561=1,IF(выгрузка__22[[#This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61" s="39" t="s">
        <v>1891</v>
      </c>
      <c r="X15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1" s="48">
        <f>IF(выгрузка__22[[#This Row],[Дата блокировки]]&lt;&gt;"",1,0)</f>
        <v>1</v>
      </c>
    </row>
    <row r="1562" spans="1:25" x14ac:dyDescent="0.25">
      <c r="A1562" s="30">
        <v>41548.660532407404</v>
      </c>
      <c r="B1562" s="46">
        <v>916538</v>
      </c>
      <c r="C1562" s="33">
        <v>8550484</v>
      </c>
      <c r="D1562" s="30">
        <v>41538.478587962964</v>
      </c>
      <c r="E1562" s="33">
        <f>IF(выгрузка__22[[#This Row],[Дата активации]]&lt;&gt;"",MONTH(выгрузка__22[[#This Row],[Дата активации]]),0)</f>
        <v>9</v>
      </c>
      <c r="F1562" s="30">
        <v>41547.64671296296</v>
      </c>
      <c r="G1562" s="33">
        <v>64616</v>
      </c>
      <c r="H1562" s="33" t="s">
        <v>10</v>
      </c>
      <c r="I1562" s="39" t="s">
        <v>1927</v>
      </c>
      <c r="J1562" s="33" t="s">
        <v>1929</v>
      </c>
      <c r="K1562" s="33">
        <v>30</v>
      </c>
      <c r="L1562" s="33">
        <v>450</v>
      </c>
      <c r="M1562" s="33">
        <v>480</v>
      </c>
      <c r="N1562" s="33" t="s">
        <v>1864</v>
      </c>
      <c r="O1562" s="30">
        <v>41706</v>
      </c>
      <c r="P1562" s="39" t="s">
        <v>14</v>
      </c>
      <c r="Q15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2" s="39">
        <f>IF(выгрузка__22[[#This Row],[Дата регистрации]]="",0,1)</f>
        <v>1</v>
      </c>
      <c r="S1562" s="39">
        <f>IF(ISNA(VLOOKUP(выгрузка__22[[#This Row],[ЛС дилера]],'дилеры участники'!A:A,1,0)),0,1)</f>
        <v>1</v>
      </c>
      <c r="T15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2" s="39">
        <f>IF(T1562=1,IF(выгрузка__22[[#This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62" s="39" t="s">
        <v>1894</v>
      </c>
      <c r="X15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2" s="48">
        <f>IF(выгрузка__22[[#This Row],[Дата блокировки]]&lt;&gt;"",1,0)</f>
        <v>1</v>
      </c>
    </row>
    <row r="1563" spans="1:25" x14ac:dyDescent="0.25">
      <c r="A1563" s="30">
        <v>41549.62940972222</v>
      </c>
      <c r="B1563" s="46">
        <v>916496</v>
      </c>
      <c r="C1563" s="33">
        <v>8520384</v>
      </c>
      <c r="D1563" s="30">
        <v>41539.446979166663</v>
      </c>
      <c r="E1563" s="33">
        <f>IF(выгрузка__22[[#This Row],[Дата активации]]&lt;&gt;"",MONTH(выгрузка__22[[#This Row],[Дата активации]]),0)</f>
        <v>9</v>
      </c>
      <c r="F1563" s="30">
        <v>41556.53979166667</v>
      </c>
      <c r="G1563" s="33">
        <v>64626</v>
      </c>
      <c r="H1563" s="33" t="s">
        <v>10</v>
      </c>
      <c r="I1563" s="39" t="s">
        <v>1927</v>
      </c>
      <c r="J1563" s="33" t="s">
        <v>1930</v>
      </c>
      <c r="K1563" s="33">
        <v>1749</v>
      </c>
      <c r="L1563" s="33">
        <v>0</v>
      </c>
      <c r="M1563" s="33">
        <v>1749</v>
      </c>
      <c r="N1563" s="33" t="s">
        <v>1864</v>
      </c>
      <c r="O1563" s="30">
        <v>41707</v>
      </c>
      <c r="P1563" s="39" t="s">
        <v>40</v>
      </c>
      <c r="Q15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3" s="39">
        <f>IF(выгрузка__22[[#This Row],[Дата регистрации]]="",0,1)</f>
        <v>1</v>
      </c>
      <c r="S1563" s="39">
        <f>IF(ISNA(VLOOKUP(выгрузка__22[[#This Row],[ЛС дилера]],'дилеры участники'!A:A,1,0)),0,1)</f>
        <v>0</v>
      </c>
      <c r="T15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3" s="39">
        <f>IF(T1563=1,IF(выгрузка__22[[#This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63" s="39" t="s">
        <v>1893</v>
      </c>
      <c r="X15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3" s="48">
        <f>IF(выгрузка__22[[#This Row],[Дата блокировки]]&lt;&gt;"",1,0)</f>
        <v>1</v>
      </c>
    </row>
    <row r="1564" spans="1:25" x14ac:dyDescent="0.25">
      <c r="A1564" s="30">
        <v>41552.57</v>
      </c>
      <c r="B1564" s="46">
        <v>910450</v>
      </c>
      <c r="C1564" s="33">
        <v>1996282</v>
      </c>
      <c r="D1564" s="30">
        <v>41556.745694444442</v>
      </c>
      <c r="E1564" s="33">
        <f>IF(выгрузка__22[[#This Row],[Дата активации]]&lt;&gt;"",MONTH(выгрузка__22[[#This Row],[Дата активации]]),0)</f>
        <v>10</v>
      </c>
      <c r="F1564" s="30">
        <v>41561.855821759258</v>
      </c>
      <c r="G1564" s="33">
        <v>64616</v>
      </c>
      <c r="H1564" s="33" t="s">
        <v>10</v>
      </c>
      <c r="I1564" s="39" t="s">
        <v>1924</v>
      </c>
      <c r="J1564" s="33" t="s">
        <v>1931</v>
      </c>
      <c r="K1564" s="33">
        <v>30</v>
      </c>
      <c r="L1564" s="33">
        <v>0</v>
      </c>
      <c r="M1564" s="33">
        <v>30</v>
      </c>
      <c r="N1564" s="33" t="s">
        <v>1864</v>
      </c>
      <c r="O1564" s="30">
        <v>41725</v>
      </c>
      <c r="P1564" s="39" t="s">
        <v>30</v>
      </c>
      <c r="Q15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4" s="39">
        <f>IF(выгрузка__22[[#This Row],[Дата регистрации]]="",0,1)</f>
        <v>1</v>
      </c>
      <c r="S1564" s="39">
        <f>IF(ISNA(VLOOKUP(выгрузка__22[[#This Row],[ЛС дилера]],'дилеры участники'!A:A,1,0)),0,1)</f>
        <v>1</v>
      </c>
      <c r="T15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4" s="39">
        <f>IF(T1564=1,IF(выгрузка__22[[#This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64" s="39" t="s">
        <v>1892</v>
      </c>
      <c r="X15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4" s="48">
        <f>IF(выгрузка__22[[#This Row],[Дата блокировки]]&lt;&gt;"",1,0)</f>
        <v>1</v>
      </c>
    </row>
    <row r="1565" spans="1:25" x14ac:dyDescent="0.25">
      <c r="A1565" s="30">
        <v>41593.506319444445</v>
      </c>
      <c r="B1565" s="46">
        <v>916513</v>
      </c>
      <c r="C1565" s="33">
        <v>1755238</v>
      </c>
      <c r="D1565" s="30">
        <v>41583.737233796295</v>
      </c>
      <c r="E1565" s="33">
        <f>IF(выгрузка__22[[#This Row],[Дата активации]]&lt;&gt;"",MONTH(выгрузка__22[[#This Row],[Дата активации]]),0)</f>
        <v>11</v>
      </c>
      <c r="F1565" s="30">
        <v>41587.441122685188</v>
      </c>
      <c r="G1565" s="33">
        <v>64626</v>
      </c>
      <c r="H1565" s="33" t="s">
        <v>10</v>
      </c>
      <c r="I1565" s="39" t="s">
        <v>1927</v>
      </c>
      <c r="J1565" s="33" t="s">
        <v>1930</v>
      </c>
      <c r="K1565" s="33">
        <v>30</v>
      </c>
      <c r="L1565" s="33">
        <v>0</v>
      </c>
      <c r="M1565" s="33">
        <v>30</v>
      </c>
      <c r="N1565" s="33" t="s">
        <v>1864</v>
      </c>
      <c r="O1565" s="30">
        <v>41752</v>
      </c>
      <c r="P1565" s="39" t="s">
        <v>40</v>
      </c>
      <c r="Q15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65" s="39">
        <f>IF(выгрузка__22[[#This Row],[Дата регистрации]]="",0,1)</f>
        <v>1</v>
      </c>
      <c r="S1565" s="39">
        <f>IF(ISNA(VLOOKUP(выгрузка__22[[#This Row],[ЛС дилера]],'дилеры участники'!A:A,1,0)),0,1)</f>
        <v>0</v>
      </c>
      <c r="T15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5" s="39">
        <f>IF(T1565=1,IF(выгрузка__22[[#This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65" s="39" t="s">
        <v>1893</v>
      </c>
      <c r="X15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5" s="48">
        <f>IF(выгрузка__22[[#This Row],[Дата блокировки]]&lt;&gt;"",1,0)</f>
        <v>1</v>
      </c>
    </row>
    <row r="1566" spans="1:25" x14ac:dyDescent="0.25">
      <c r="A1566" s="30">
        <v>41561.707824074074</v>
      </c>
      <c r="B1566" s="46">
        <v>910487</v>
      </c>
      <c r="C1566" s="33">
        <v>8500813</v>
      </c>
      <c r="D1566" s="30">
        <v>41548.934340277781</v>
      </c>
      <c r="E1566" s="33">
        <f>IF(выгрузка__22[[#This Row],[Дата активации]]&lt;&gt;"",MONTH(выгрузка__22[[#This Row],[Дата активации]]),0)</f>
        <v>10</v>
      </c>
      <c r="F1566" s="30">
        <v>41557.960462962961</v>
      </c>
      <c r="G1566" s="33">
        <v>79956</v>
      </c>
      <c r="H1566" s="33" t="s">
        <v>10</v>
      </c>
      <c r="I1566" s="39" t="s">
        <v>1927</v>
      </c>
      <c r="J1566" s="33" t="s">
        <v>1925</v>
      </c>
      <c r="K1566" s="33">
        <v>30</v>
      </c>
      <c r="L1566" s="33">
        <v>100</v>
      </c>
      <c r="M1566" s="33">
        <v>130</v>
      </c>
      <c r="N1566" s="33" t="s">
        <v>1864</v>
      </c>
      <c r="O1566" s="30">
        <v>41718</v>
      </c>
      <c r="P1566" s="39" t="s">
        <v>19</v>
      </c>
      <c r="Q15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6" s="39">
        <f>IF(выгрузка__22[[#This Row],[Дата регистрации]]="",0,1)</f>
        <v>1</v>
      </c>
      <c r="S1566" s="39">
        <f>IF(ISNA(VLOOKUP(выгрузка__22[[#This Row],[ЛС дилера]],'дилеры участники'!A:A,1,0)),0,1)</f>
        <v>1</v>
      </c>
      <c r="T15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6" s="39">
        <f>IF(T1566=1,IF(выгрузка__22[[#This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566" s="39" t="s">
        <v>1891</v>
      </c>
      <c r="X15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6" s="48">
        <f>IF(выгрузка__22[[#This Row],[Дата блокировки]]&lt;&gt;"",1,0)</f>
        <v>1</v>
      </c>
    </row>
    <row r="1567" spans="1:25" x14ac:dyDescent="0.25">
      <c r="A1567" s="30">
        <v>41549.551979166667</v>
      </c>
      <c r="B1567" s="46">
        <v>916434</v>
      </c>
      <c r="C1567" s="33">
        <v>8520651</v>
      </c>
      <c r="D1567" s="30">
        <v>41549.637546296297</v>
      </c>
      <c r="E1567" s="33">
        <f>IF(выгрузка__22[[#This Row],[Дата активации]]&lt;&gt;"",MONTH(выгрузка__22[[#This Row],[Дата активации]]),0)</f>
        <v>10</v>
      </c>
      <c r="F1567" s="30">
        <v>41560.786550925928</v>
      </c>
      <c r="G1567" s="33">
        <v>64616</v>
      </c>
      <c r="H1567" s="33" t="s">
        <v>10</v>
      </c>
      <c r="I1567" s="39" t="s">
        <v>1924</v>
      </c>
      <c r="J1567" s="33" t="s">
        <v>1925</v>
      </c>
      <c r="K1567" s="33">
        <v>30</v>
      </c>
      <c r="L1567" s="33">
        <v>220</v>
      </c>
      <c r="M1567" s="33">
        <v>250</v>
      </c>
      <c r="N1567" s="33" t="s">
        <v>1864</v>
      </c>
      <c r="O1567" s="30">
        <v>41719</v>
      </c>
      <c r="P1567" s="39" t="s">
        <v>19</v>
      </c>
      <c r="Q15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7" s="39">
        <f>IF(выгрузка__22[[#This Row],[Дата регистрации]]="",0,1)</f>
        <v>1</v>
      </c>
      <c r="S1567" s="39">
        <f>IF(ISNA(VLOOKUP(выгрузка__22[[#This Row],[ЛС дилера]],'дилеры участники'!A:A,1,0)),0,1)</f>
        <v>1</v>
      </c>
      <c r="T15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7" s="39">
        <f>IF(T1567=1,IF(выгрузка__22[[#This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67" s="39" t="s">
        <v>1891</v>
      </c>
      <c r="X15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7" s="48">
        <f>IF(выгрузка__22[[#This Row],[Дата блокировки]]&lt;&gt;"",1,0)</f>
        <v>1</v>
      </c>
    </row>
    <row r="1568" spans="1:25" x14ac:dyDescent="0.25">
      <c r="A1568" s="30">
        <v>41557.942175925928</v>
      </c>
      <c r="B1568" s="46">
        <v>910483</v>
      </c>
      <c r="C1568" s="33">
        <v>8500398</v>
      </c>
      <c r="D1568" s="30">
        <v>41554.595034722224</v>
      </c>
      <c r="E1568" s="33">
        <f>IF(выгрузка__22[[#This Row],[Дата активации]]&lt;&gt;"",MONTH(выгрузка__22[[#This Row],[Дата активации]]),0)</f>
        <v>10</v>
      </c>
      <c r="F1568" s="30"/>
      <c r="G1568" s="33">
        <v>64626</v>
      </c>
      <c r="H1568" s="33" t="s">
        <v>10</v>
      </c>
      <c r="I1568" s="39" t="s">
        <v>1924</v>
      </c>
      <c r="J1568" s="33" t="s">
        <v>1931</v>
      </c>
      <c r="K1568" s="33">
        <v>1</v>
      </c>
      <c r="L1568" s="33">
        <v>0</v>
      </c>
      <c r="M1568" s="33">
        <v>1</v>
      </c>
      <c r="N1568" s="33" t="s">
        <v>1864</v>
      </c>
      <c r="O1568" s="30">
        <v>41724</v>
      </c>
      <c r="P1568" s="39" t="s">
        <v>30</v>
      </c>
      <c r="Q15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8" s="39">
        <f>IF(выгрузка__22[[#This Row],[Дата регистрации]]="",0,1)</f>
        <v>0</v>
      </c>
      <c r="S1568" s="39">
        <f>IF(ISNA(VLOOKUP(выгрузка__22[[#This Row],[ЛС дилера]],'дилеры участники'!A:A,1,0)),0,1)</f>
        <v>0</v>
      </c>
      <c r="T15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8" s="39">
        <f>IF(T1568=1,IF(выгрузка__22[[#This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68" s="39" t="s">
        <v>1892</v>
      </c>
      <c r="X15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8" s="48">
        <f>IF(выгрузка__22[[#This Row],[Дата блокировки]]&lt;&gt;"",1,0)</f>
        <v>1</v>
      </c>
    </row>
    <row r="1569" spans="1:25" x14ac:dyDescent="0.25">
      <c r="A1569" s="30">
        <v>41548.828368055554</v>
      </c>
      <c r="B1569" s="46">
        <v>916328</v>
      </c>
      <c r="C1569" s="33">
        <v>8520650</v>
      </c>
      <c r="D1569" s="30">
        <v>41538.580127314817</v>
      </c>
      <c r="E1569" s="33">
        <f>IF(выгрузка__22[[#This Row],[Дата активации]]&lt;&gt;"",MONTH(выгрузка__22[[#This Row],[Дата активации]]),0)</f>
        <v>9</v>
      </c>
      <c r="F1569" s="30"/>
      <c r="G1569" s="33">
        <v>64616</v>
      </c>
      <c r="H1569" s="33" t="s">
        <v>10</v>
      </c>
      <c r="I1569" s="39" t="s">
        <v>1927</v>
      </c>
      <c r="J1569" s="33" t="s">
        <v>1925</v>
      </c>
      <c r="K1569" s="33">
        <v>30</v>
      </c>
      <c r="L1569" s="33">
        <v>200</v>
      </c>
      <c r="M1569" s="33">
        <v>230</v>
      </c>
      <c r="N1569" s="33" t="s">
        <v>1864</v>
      </c>
      <c r="O1569" s="30">
        <v>41708</v>
      </c>
      <c r="P1569" s="39" t="s">
        <v>19</v>
      </c>
      <c r="Q15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69" s="39">
        <f>IF(выгрузка__22[[#This Row],[Дата регистрации]]="",0,1)</f>
        <v>0</v>
      </c>
      <c r="S1569" s="39">
        <f>IF(ISNA(VLOOKUP(выгрузка__22[[#This Row],[ЛС дилера]],'дилеры участники'!A:A,1,0)),0,1)</f>
        <v>1</v>
      </c>
      <c r="T15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69" s="39">
        <f>IF(T1569=1,IF(выгрузка__22[[#This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69" s="39" t="s">
        <v>1891</v>
      </c>
      <c r="X15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69" s="48">
        <f>IF(выгрузка__22[[#This Row],[Дата блокировки]]&lt;&gt;"",1,0)</f>
        <v>1</v>
      </c>
    </row>
    <row r="1570" spans="1:25" x14ac:dyDescent="0.25">
      <c r="A1570" s="30">
        <v>41561.707175925927</v>
      </c>
      <c r="B1570" s="46">
        <v>910487</v>
      </c>
      <c r="C1570" s="33">
        <v>8500813</v>
      </c>
      <c r="D1570" s="30">
        <v>41548.417962962965</v>
      </c>
      <c r="E1570" s="33">
        <f>IF(выгрузка__22[[#This Row],[Дата активации]]&lt;&gt;"",MONTH(выгрузка__22[[#This Row],[Дата активации]]),0)</f>
        <v>10</v>
      </c>
      <c r="F1570" s="30">
        <v>41557.960231481484</v>
      </c>
      <c r="G1570" s="33">
        <v>79956</v>
      </c>
      <c r="H1570" s="33" t="s">
        <v>10</v>
      </c>
      <c r="I1570" s="39" t="s">
        <v>1927</v>
      </c>
      <c r="J1570" s="33" t="s">
        <v>1925</v>
      </c>
      <c r="K1570" s="33">
        <v>30</v>
      </c>
      <c r="L1570" s="33">
        <v>242.5</v>
      </c>
      <c r="M1570" s="33">
        <v>272.5</v>
      </c>
      <c r="N1570" s="33" t="s">
        <v>1864</v>
      </c>
      <c r="O1570" s="30">
        <v>41718</v>
      </c>
      <c r="P1570" s="39" t="s">
        <v>19</v>
      </c>
      <c r="Q15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0" s="39">
        <f>IF(выгрузка__22[[#This Row],[Дата регистрации]]="",0,1)</f>
        <v>1</v>
      </c>
      <c r="S1570" s="39">
        <f>IF(ISNA(VLOOKUP(выгрузка__22[[#This Row],[ЛС дилера]],'дилеры участники'!A:A,1,0)),0,1)</f>
        <v>1</v>
      </c>
      <c r="T15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0" s="39">
        <f>IF(T1570=1,IF(выгрузка__22[[#This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70" s="39" t="s">
        <v>1891</v>
      </c>
      <c r="X15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0" s="48">
        <f>IF(выгрузка__22[[#This Row],[Дата блокировки]]&lt;&gt;"",1,0)</f>
        <v>1</v>
      </c>
    </row>
    <row r="1571" spans="1:25" x14ac:dyDescent="0.25">
      <c r="A1571" s="30">
        <v>41548.659444444442</v>
      </c>
      <c r="B1571" s="46">
        <v>916538</v>
      </c>
      <c r="C1571" s="33">
        <v>8550480</v>
      </c>
      <c r="D1571" s="30">
        <v>41531.344212962962</v>
      </c>
      <c r="E1571" s="33">
        <f>IF(выгрузка__22[[#This Row],[Дата активации]]&lt;&gt;"",MONTH(выгрузка__22[[#This Row],[Дата активации]]),0)</f>
        <v>9</v>
      </c>
      <c r="F1571" s="30"/>
      <c r="G1571" s="33">
        <v>64616</v>
      </c>
      <c r="H1571" s="33" t="s">
        <v>10</v>
      </c>
      <c r="I1571" s="39" t="s">
        <v>1927</v>
      </c>
      <c r="J1571" s="33" t="s">
        <v>1929</v>
      </c>
      <c r="K1571" s="33">
        <v>30</v>
      </c>
      <c r="L1571" s="33">
        <v>475</v>
      </c>
      <c r="M1571" s="33">
        <v>505</v>
      </c>
      <c r="N1571" s="33" t="s">
        <v>1864</v>
      </c>
      <c r="O1571" s="30">
        <v>41701</v>
      </c>
      <c r="P1571" s="39" t="s">
        <v>14</v>
      </c>
      <c r="Q15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1" s="39">
        <f>IF(выгрузка__22[[#This Row],[Дата регистрации]]="",0,1)</f>
        <v>0</v>
      </c>
      <c r="S1571" s="39">
        <f>IF(ISNA(VLOOKUP(выгрузка__22[[#This Row],[ЛС дилера]],'дилеры участники'!A:A,1,0)),0,1)</f>
        <v>1</v>
      </c>
      <c r="T15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1" s="39">
        <f>IF(T1571=1,IF(выгрузка__22[[#This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71" s="39" t="s">
        <v>1894</v>
      </c>
      <c r="X15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1" s="48">
        <f>IF(выгрузка__22[[#This Row],[Дата блокировки]]&lt;&gt;"",1,0)</f>
        <v>1</v>
      </c>
    </row>
    <row r="1572" spans="1:25" x14ac:dyDescent="0.25">
      <c r="A1572" s="30">
        <v>41550.510150462964</v>
      </c>
      <c r="B1572" s="46">
        <v>915323</v>
      </c>
      <c r="C1572" s="33">
        <v>8503668</v>
      </c>
      <c r="D1572" s="30">
        <v>41549.899293981478</v>
      </c>
      <c r="E1572" s="33">
        <f>IF(выгрузка__22[[#This Row],[Дата активации]]&lt;&gt;"",MONTH(выгрузка__22[[#This Row],[Дата активации]]),0)</f>
        <v>10</v>
      </c>
      <c r="F1572" s="30">
        <v>41555.894375000003</v>
      </c>
      <c r="G1572" s="33">
        <v>64626</v>
      </c>
      <c r="H1572" s="33" t="s">
        <v>10</v>
      </c>
      <c r="I1572" s="39" t="s">
        <v>1924</v>
      </c>
      <c r="J1572" s="33" t="s">
        <v>1925</v>
      </c>
      <c r="K1572" s="33">
        <v>20</v>
      </c>
      <c r="L1572" s="33">
        <v>0</v>
      </c>
      <c r="M1572" s="33">
        <v>20</v>
      </c>
      <c r="N1572" s="33" t="s">
        <v>1864</v>
      </c>
      <c r="O1572" s="30">
        <v>41720</v>
      </c>
      <c r="P1572" s="39" t="s">
        <v>19</v>
      </c>
      <c r="Q15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2" s="39">
        <f>IF(выгрузка__22[[#This Row],[Дата регистрации]]="",0,1)</f>
        <v>1</v>
      </c>
      <c r="S1572" s="39">
        <f>IF(ISNA(VLOOKUP(выгрузка__22[[#This Row],[ЛС дилера]],'дилеры участники'!A:A,1,0)),0,1)</f>
        <v>0</v>
      </c>
      <c r="T15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2" s="39">
        <f>IF(T1572=1,IF(выгрузка__22[[#This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72" s="39" t="s">
        <v>1891</v>
      </c>
      <c r="X15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2" s="48">
        <f>IF(выгрузка__22[[#This Row],[Дата блокировки]]&lt;&gt;"",1,0)</f>
        <v>1</v>
      </c>
    </row>
    <row r="1573" spans="1:25" x14ac:dyDescent="0.25">
      <c r="A1573" s="30">
        <v>41561.882604166669</v>
      </c>
      <c r="B1573" s="46">
        <v>985210</v>
      </c>
      <c r="C1573" s="33">
        <v>8503668</v>
      </c>
      <c r="D1573" s="30">
        <v>41549.899293981478</v>
      </c>
      <c r="E1573" s="33">
        <f>IF(выгрузка__22[[#This Row],[Дата активации]]&lt;&gt;"",MONTH(выгрузка__22[[#This Row],[Дата активации]]),0)</f>
        <v>10</v>
      </c>
      <c r="F1573" s="30">
        <v>41555.894375000003</v>
      </c>
      <c r="G1573" s="33">
        <v>64626</v>
      </c>
      <c r="H1573" s="33" t="s">
        <v>10</v>
      </c>
      <c r="I1573" s="39" t="s">
        <v>1927</v>
      </c>
      <c r="J1573" s="33" t="s">
        <v>1925</v>
      </c>
      <c r="K1573" s="33">
        <v>20</v>
      </c>
      <c r="L1573" s="33">
        <v>0</v>
      </c>
      <c r="M1573" s="33">
        <v>20</v>
      </c>
      <c r="N1573" s="33" t="s">
        <v>1864</v>
      </c>
      <c r="O1573" s="30">
        <v>41720</v>
      </c>
      <c r="P1573" s="39" t="s">
        <v>19</v>
      </c>
      <c r="Q15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3" s="39">
        <f>IF(выгрузка__22[[#This Row],[Дата регистрации]]="",0,1)</f>
        <v>1</v>
      </c>
      <c r="S1573" s="39">
        <f>IF(ISNA(VLOOKUP(выгрузка__22[[#This Row],[ЛС дилера]],'дилеры участники'!A:A,1,0)),0,1)</f>
        <v>0</v>
      </c>
      <c r="T15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3" s="39">
        <f>IF(T1573=1,IF(выгрузка__22[[#This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73" s="39" t="s">
        <v>1891</v>
      </c>
      <c r="X15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3" s="48">
        <f>IF(выгрузка__22[[#This Row],[Дата блокировки]]&lt;&gt;"",1,0)</f>
        <v>1</v>
      </c>
    </row>
    <row r="1574" spans="1:25" x14ac:dyDescent="0.25">
      <c r="A1574" s="30">
        <v>41561.758750000001</v>
      </c>
      <c r="B1574" s="46">
        <v>916510</v>
      </c>
      <c r="C1574" s="33">
        <v>8502927</v>
      </c>
      <c r="D1574" s="30">
        <v>41562.849687499998</v>
      </c>
      <c r="E1574" s="33">
        <f>IF(выгрузка__22[[#This Row],[Дата активации]]&lt;&gt;"",MONTH(выгрузка__22[[#This Row],[Дата активации]]),0)</f>
        <v>10</v>
      </c>
      <c r="F1574" s="30"/>
      <c r="G1574" s="33">
        <v>73902</v>
      </c>
      <c r="H1574" s="33" t="s">
        <v>10</v>
      </c>
      <c r="I1574" s="39" t="s">
        <v>1924</v>
      </c>
      <c r="J1574" s="33" t="s">
        <v>1926</v>
      </c>
      <c r="K1574" s="33">
        <v>30</v>
      </c>
      <c r="L1574" s="33">
        <v>0</v>
      </c>
      <c r="M1574" s="33">
        <v>30</v>
      </c>
      <c r="N1574" s="33" t="s">
        <v>1864</v>
      </c>
      <c r="O1574" s="30">
        <v>41733</v>
      </c>
      <c r="P1574" s="39" t="s">
        <v>37</v>
      </c>
      <c r="Q15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4" s="39">
        <f>IF(выгрузка__22[[#This Row],[Дата регистрации]]="",0,1)</f>
        <v>0</v>
      </c>
      <c r="S1574" s="39">
        <f>IF(ISNA(VLOOKUP(выгрузка__22[[#This Row],[ЛС дилера]],'дилеры участники'!A:A,1,0)),0,1)</f>
        <v>0</v>
      </c>
      <c r="T15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4" s="39">
        <f>IF(T1574=1,IF(выгрузка__22[[#This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74" s="39" t="s">
        <v>1895</v>
      </c>
      <c r="X15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4" s="48">
        <f>IF(выгрузка__22[[#This Row],[Дата блокировки]]&lt;&gt;"",1,0)</f>
        <v>1</v>
      </c>
    </row>
    <row r="1575" spans="1:25" x14ac:dyDescent="0.25">
      <c r="A1575" s="30">
        <v>41556.400960648149</v>
      </c>
      <c r="B1575" s="46">
        <v>916150</v>
      </c>
      <c r="C1575" s="33">
        <v>8502455</v>
      </c>
      <c r="D1575" s="30">
        <v>41532.773009259261</v>
      </c>
      <c r="E1575" s="33">
        <f>IF(выгрузка__22[[#This Row],[Дата активации]]&lt;&gt;"",MONTH(выгрузка__22[[#This Row],[Дата активации]]),0)</f>
        <v>9</v>
      </c>
      <c r="F1575" s="30">
        <v>41547.6096875</v>
      </c>
      <c r="G1575" s="33">
        <v>64628</v>
      </c>
      <c r="H1575" s="33" t="s">
        <v>10</v>
      </c>
      <c r="I1575" s="39" t="s">
        <v>1927</v>
      </c>
      <c r="J1575" s="33" t="s">
        <v>1928</v>
      </c>
      <c r="K1575" s="33">
        <v>30</v>
      </c>
      <c r="L1575" s="33">
        <v>317.60000000000002</v>
      </c>
      <c r="M1575" s="33">
        <v>347.6</v>
      </c>
      <c r="N1575" s="33" t="s">
        <v>1864</v>
      </c>
      <c r="O1575" s="30">
        <v>41703</v>
      </c>
      <c r="P1575" s="39" t="s">
        <v>1882</v>
      </c>
      <c r="Q15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5" s="39">
        <f>IF(выгрузка__22[[#This Row],[Дата регистрации]]="",0,1)</f>
        <v>1</v>
      </c>
      <c r="S1575" s="39">
        <f>IF(ISNA(VLOOKUP(выгрузка__22[[#This Row],[ЛС дилера]],'дилеры участники'!A:A,1,0)),0,1)</f>
        <v>0</v>
      </c>
      <c r="T157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5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575" s="39">
        <f>IF(T1575=1,IF(выгрузка__22[[#This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75" s="39" t="s">
        <v>1896</v>
      </c>
      <c r="X15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5" s="48">
        <f>IF(выгрузка__22[[#This Row],[Дата блокировки]]&lt;&gt;"",1,0)</f>
        <v>1</v>
      </c>
    </row>
    <row r="1576" spans="1:25" x14ac:dyDescent="0.25">
      <c r="A1576" s="30">
        <v>41557.939398148148</v>
      </c>
      <c r="B1576" s="46">
        <v>910483</v>
      </c>
      <c r="C1576" s="33">
        <v>8500398</v>
      </c>
      <c r="D1576" s="30">
        <v>41553.727037037039</v>
      </c>
      <c r="E1576" s="33">
        <f>IF(выгрузка__22[[#This Row],[Дата активации]]&lt;&gt;"",MONTH(выгрузка__22[[#This Row],[Дата активации]]),0)</f>
        <v>10</v>
      </c>
      <c r="F1576" s="30"/>
      <c r="G1576" s="33">
        <v>64626</v>
      </c>
      <c r="H1576" s="33" t="s">
        <v>10</v>
      </c>
      <c r="I1576" s="39" t="s">
        <v>1924</v>
      </c>
      <c r="J1576" s="33" t="s">
        <v>1931</v>
      </c>
      <c r="K1576" s="33">
        <v>1</v>
      </c>
      <c r="L1576" s="33">
        <v>0</v>
      </c>
      <c r="M1576" s="33">
        <v>1</v>
      </c>
      <c r="N1576" s="33" t="s">
        <v>1864</v>
      </c>
      <c r="O1576" s="30">
        <v>41724</v>
      </c>
      <c r="P1576" s="39" t="s">
        <v>30</v>
      </c>
      <c r="Q15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6" s="39">
        <f>IF(выгрузка__22[[#This Row],[Дата регистрации]]="",0,1)</f>
        <v>0</v>
      </c>
      <c r="S1576" s="39">
        <f>IF(ISNA(VLOOKUP(выгрузка__22[[#This Row],[ЛС дилера]],'дилеры участники'!A:A,1,0)),0,1)</f>
        <v>0</v>
      </c>
      <c r="T15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6" s="39">
        <f>IF(T1576=1,IF(выгрузка__22[[#This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76" s="39" t="s">
        <v>1892</v>
      </c>
      <c r="X15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6" s="48">
        <f>IF(выгрузка__22[[#This Row],[Дата блокировки]]&lt;&gt;"",1,0)</f>
        <v>1</v>
      </c>
    </row>
    <row r="1577" spans="1:25" x14ac:dyDescent="0.25">
      <c r="A1577" s="30">
        <v>41548.779733796298</v>
      </c>
      <c r="B1577" s="46">
        <v>916328</v>
      </c>
      <c r="C1577" s="33">
        <v>8520392</v>
      </c>
      <c r="D1577" s="30">
        <v>41528.720347222225</v>
      </c>
      <c r="E1577" s="33">
        <f>IF(выгрузка__22[[#This Row],[Дата активации]]&lt;&gt;"",MONTH(выгрузка__22[[#This Row],[Дата активации]]),0)</f>
        <v>9</v>
      </c>
      <c r="F1577" s="30">
        <v>41546.821435185186</v>
      </c>
      <c r="G1577" s="33">
        <v>64616</v>
      </c>
      <c r="H1577" s="33" t="s">
        <v>10</v>
      </c>
      <c r="I1577" s="39" t="s">
        <v>1927</v>
      </c>
      <c r="J1577" s="33" t="s">
        <v>1930</v>
      </c>
      <c r="K1577" s="33">
        <v>1749</v>
      </c>
      <c r="L1577" s="33">
        <v>0</v>
      </c>
      <c r="M1577" s="33">
        <v>1749</v>
      </c>
      <c r="N1577" s="33" t="s">
        <v>1864</v>
      </c>
      <c r="O1577" s="30">
        <v>41699</v>
      </c>
      <c r="P1577" s="39" t="s">
        <v>40</v>
      </c>
      <c r="Q15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7" s="39">
        <f>IF(выгрузка__22[[#This Row],[Дата регистрации]]="",0,1)</f>
        <v>1</v>
      </c>
      <c r="S1577" s="39">
        <f>IF(ISNA(VLOOKUP(выгрузка__22[[#This Row],[ЛС дилера]],'дилеры участники'!A:A,1,0)),0,1)</f>
        <v>1</v>
      </c>
      <c r="T15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7" s="39">
        <f>IF(T1577=1,IF(выгрузка__22[[#This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77" s="39" t="s">
        <v>1893</v>
      </c>
      <c r="X15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7" s="48">
        <f>IF(выгрузка__22[[#This Row],[Дата блокировки]]&lt;&gt;"",1,0)</f>
        <v>1</v>
      </c>
    </row>
    <row r="1578" spans="1:25" x14ac:dyDescent="0.25">
      <c r="A1578" s="30">
        <v>41554.460902777777</v>
      </c>
      <c r="B1578" s="46">
        <v>985359</v>
      </c>
      <c r="C1578" s="33">
        <v>8512898</v>
      </c>
      <c r="D1578" s="30">
        <v>41544.714108796295</v>
      </c>
      <c r="E1578" s="33">
        <f>IF(выгрузка__22[[#This Row],[Дата активации]]&lt;&gt;"",MONTH(выгрузка__22[[#This Row],[Дата активации]]),0)</f>
        <v>9</v>
      </c>
      <c r="F1578" s="30"/>
      <c r="G1578" s="33">
        <v>64626</v>
      </c>
      <c r="H1578" s="33" t="s">
        <v>10</v>
      </c>
      <c r="I1578" s="39" t="s">
        <v>1927</v>
      </c>
      <c r="J1578" s="33" t="s">
        <v>1929</v>
      </c>
      <c r="K1578" s="33">
        <v>470</v>
      </c>
      <c r="L1578" s="33">
        <v>0</v>
      </c>
      <c r="M1578" s="33">
        <v>470</v>
      </c>
      <c r="N1578" s="33" t="s">
        <v>1864</v>
      </c>
      <c r="O1578" s="30">
        <v>41715</v>
      </c>
      <c r="P1578" s="39" t="s">
        <v>14</v>
      </c>
      <c r="Q15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8" s="39">
        <f>IF(выгрузка__22[[#This Row],[Дата регистрации]]="",0,1)</f>
        <v>0</v>
      </c>
      <c r="S1578" s="39">
        <f>IF(ISNA(VLOOKUP(выгрузка__22[[#This Row],[ЛС дилера]],'дилеры участники'!A:A,1,0)),0,1)</f>
        <v>0</v>
      </c>
      <c r="T15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8" s="39">
        <f>IF(T1578=1,IF(выгрузка__22[[#This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78" s="39" t="s">
        <v>1894</v>
      </c>
      <c r="X15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8" s="48">
        <f>IF(выгрузка__22[[#This Row],[Дата блокировки]]&lt;&gt;"",1,0)</f>
        <v>1</v>
      </c>
    </row>
    <row r="1579" spans="1:25" x14ac:dyDescent="0.25">
      <c r="A1579" s="30">
        <v>41548.824976851851</v>
      </c>
      <c r="B1579" s="46">
        <v>916328</v>
      </c>
      <c r="C1579" s="33">
        <v>8520645</v>
      </c>
      <c r="D1579" s="30">
        <v>41533.70108796296</v>
      </c>
      <c r="E1579" s="33">
        <f>IF(выгрузка__22[[#This Row],[Дата активации]]&lt;&gt;"",MONTH(выгрузка__22[[#This Row],[Дата активации]]),0)</f>
        <v>9</v>
      </c>
      <c r="F1579" s="30">
        <v>41547.677314814813</v>
      </c>
      <c r="G1579" s="33">
        <v>64616</v>
      </c>
      <c r="H1579" s="33" t="s">
        <v>10</v>
      </c>
      <c r="I1579" s="39" t="s">
        <v>1927</v>
      </c>
      <c r="J1579" s="33" t="s">
        <v>1925</v>
      </c>
      <c r="K1579" s="33">
        <v>30</v>
      </c>
      <c r="L1579" s="33">
        <v>200</v>
      </c>
      <c r="M1579" s="33">
        <v>230</v>
      </c>
      <c r="N1579" s="33" t="s">
        <v>1864</v>
      </c>
      <c r="O1579" s="30">
        <v>41704</v>
      </c>
      <c r="P1579" s="39" t="s">
        <v>19</v>
      </c>
      <c r="Q15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79" s="39">
        <f>IF(выгрузка__22[[#This Row],[Дата регистрации]]="",0,1)</f>
        <v>1</v>
      </c>
      <c r="S1579" s="39">
        <f>IF(ISNA(VLOOKUP(выгрузка__22[[#This Row],[ЛС дилера]],'дилеры участники'!A:A,1,0)),0,1)</f>
        <v>1</v>
      </c>
      <c r="T15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79" s="39">
        <f>IF(T1579=1,IF(выгрузка__22[[#This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79" s="39" t="s">
        <v>1891</v>
      </c>
      <c r="X15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79" s="48">
        <f>IF(выгрузка__22[[#This Row],[Дата блокировки]]&lt;&gt;"",1,0)</f>
        <v>1</v>
      </c>
    </row>
    <row r="1580" spans="1:25" x14ac:dyDescent="0.25">
      <c r="A1580" s="30">
        <v>41550.683645833335</v>
      </c>
      <c r="B1580" s="46">
        <v>910487</v>
      </c>
      <c r="C1580" s="33">
        <v>8566660</v>
      </c>
      <c r="D1580" s="30">
        <v>41550.506249999999</v>
      </c>
      <c r="E1580" s="33">
        <f>IF(выгрузка__22[[#This Row],[Дата активации]]&lt;&gt;"",MONTH(выгрузка__22[[#This Row],[Дата активации]]),0)</f>
        <v>10</v>
      </c>
      <c r="F1580" s="30">
        <v>41556.499456018515</v>
      </c>
      <c r="G1580" s="33">
        <v>64626</v>
      </c>
      <c r="H1580" s="33" t="s">
        <v>10</v>
      </c>
      <c r="I1580" s="39" t="s">
        <v>1924</v>
      </c>
      <c r="J1580" s="33" t="s">
        <v>1925</v>
      </c>
      <c r="K1580" s="33">
        <v>220</v>
      </c>
      <c r="L1580" s="33">
        <v>0</v>
      </c>
      <c r="M1580" s="33">
        <v>220</v>
      </c>
      <c r="N1580" s="33" t="s">
        <v>1864</v>
      </c>
      <c r="O1580" s="30">
        <v>41721</v>
      </c>
      <c r="P1580" s="39" t="s">
        <v>19</v>
      </c>
      <c r="Q15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0" s="39">
        <f>IF(выгрузка__22[[#This Row],[Дата регистрации]]="",0,1)</f>
        <v>1</v>
      </c>
      <c r="S1580" s="39">
        <f>IF(ISNA(VLOOKUP(выгрузка__22[[#This Row],[ЛС дилера]],'дилеры участники'!A:A,1,0)),0,1)</f>
        <v>0</v>
      </c>
      <c r="T15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0" s="39">
        <f>IF(T1580=1,IF(выгрузка__22[[#This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80" s="39" t="s">
        <v>1891</v>
      </c>
      <c r="X15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0" s="48">
        <f>IF(выгрузка__22[[#This Row],[Дата блокировки]]&lt;&gt;"",1,0)</f>
        <v>1</v>
      </c>
    </row>
    <row r="1581" spans="1:25" x14ac:dyDescent="0.25">
      <c r="A1581" s="30">
        <v>41561.966620370367</v>
      </c>
      <c r="B1581" s="46">
        <v>916888</v>
      </c>
      <c r="C1581" s="33">
        <v>8566660</v>
      </c>
      <c r="D1581" s="30">
        <v>41550.506249999999</v>
      </c>
      <c r="E1581" s="33">
        <f>IF(выгрузка__22[[#This Row],[Дата активации]]&lt;&gt;"",MONTH(выгрузка__22[[#This Row],[Дата активации]]),0)</f>
        <v>10</v>
      </c>
      <c r="F1581" s="30">
        <v>41556.499456018515</v>
      </c>
      <c r="G1581" s="33">
        <v>64626</v>
      </c>
      <c r="H1581" s="33" t="s">
        <v>10</v>
      </c>
      <c r="I1581" s="39" t="s">
        <v>1927</v>
      </c>
      <c r="J1581" s="33" t="s">
        <v>1925</v>
      </c>
      <c r="K1581" s="33">
        <v>220</v>
      </c>
      <c r="L1581" s="33">
        <v>0</v>
      </c>
      <c r="M1581" s="33">
        <v>220</v>
      </c>
      <c r="N1581" s="33" t="s">
        <v>1864</v>
      </c>
      <c r="O1581" s="30">
        <v>41721</v>
      </c>
      <c r="P1581" s="39" t="s">
        <v>19</v>
      </c>
      <c r="Q15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1" s="39">
        <f>IF(выгрузка__22[[#This Row],[Дата регистрации]]="",0,1)</f>
        <v>1</v>
      </c>
      <c r="S1581" s="39">
        <f>IF(ISNA(VLOOKUP(выгрузка__22[[#This Row],[ЛС дилера]],'дилеры участники'!A:A,1,0)),0,1)</f>
        <v>0</v>
      </c>
      <c r="T15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1" s="39">
        <f>IF(T1581=1,IF(выгрузка__22[[#This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81" s="39" t="s">
        <v>1891</v>
      </c>
      <c r="X15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1" s="48">
        <f>IF(выгрузка__22[[#This Row],[Дата блокировки]]&lt;&gt;"",1,0)</f>
        <v>1</v>
      </c>
    </row>
    <row r="1582" spans="1:25" x14ac:dyDescent="0.25">
      <c r="A1582" s="30">
        <v>41550.728946759256</v>
      </c>
      <c r="B1582" s="46">
        <v>910476</v>
      </c>
      <c r="C1582" s="33">
        <v>8503660</v>
      </c>
      <c r="D1582" s="30">
        <v>41522.938703703701</v>
      </c>
      <c r="E1582" s="33">
        <f>IF(выгрузка__22[[#This Row],[Дата активации]]&lt;&gt;"",MONTH(выгрузка__22[[#This Row],[Дата активации]]),0)</f>
        <v>9</v>
      </c>
      <c r="F1582" s="30">
        <v>41528.847500000003</v>
      </c>
      <c r="G1582" s="33">
        <v>79956</v>
      </c>
      <c r="H1582" s="33" t="s">
        <v>10</v>
      </c>
      <c r="I1582" s="39" t="s">
        <v>1927</v>
      </c>
      <c r="J1582" s="33" t="s">
        <v>1925</v>
      </c>
      <c r="K1582" s="33">
        <v>220</v>
      </c>
      <c r="L1582" s="33">
        <v>0</v>
      </c>
      <c r="M1582" s="33">
        <v>220</v>
      </c>
      <c r="N1582" s="33" t="s">
        <v>1864</v>
      </c>
      <c r="O1582" s="30">
        <v>41694</v>
      </c>
      <c r="P1582" s="39" t="s">
        <v>19</v>
      </c>
      <c r="Q15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2" s="39">
        <f>IF(выгрузка__22[[#This Row],[Дата регистрации]]="",0,1)</f>
        <v>1</v>
      </c>
      <c r="S1582" s="39">
        <f>IF(ISNA(VLOOKUP(выгрузка__22[[#This Row],[ЛС дилера]],'дилеры участники'!A:A,1,0)),0,1)</f>
        <v>1</v>
      </c>
      <c r="T15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2" s="39">
        <f>IF(T1582=1,IF(выгрузка__22[[#This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82" s="39" t="s">
        <v>1891</v>
      </c>
      <c r="X15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2" s="48">
        <f>IF(выгрузка__22[[#This Row],[Дата блокировки]]&lt;&gt;"",1,0)</f>
        <v>1</v>
      </c>
    </row>
    <row r="1583" spans="1:25" x14ac:dyDescent="0.25">
      <c r="A1583" s="30">
        <v>41560.891759259262</v>
      </c>
      <c r="B1583" s="46">
        <v>916684</v>
      </c>
      <c r="C1583" s="33">
        <v>8563784</v>
      </c>
      <c r="D1583" s="30">
        <v>41524.893125000002</v>
      </c>
      <c r="E1583" s="33">
        <f>IF(выгрузка__22[[#This Row],[Дата активации]]&lt;&gt;"",MONTH(выгрузка__22[[#This Row],[Дата активации]]),0)</f>
        <v>9</v>
      </c>
      <c r="F1583" s="30">
        <v>41531.606504629628</v>
      </c>
      <c r="G1583" s="33">
        <v>73902</v>
      </c>
      <c r="H1583" s="33" t="s">
        <v>10</v>
      </c>
      <c r="I1583" s="39" t="s">
        <v>1927</v>
      </c>
      <c r="J1583" s="33" t="s">
        <v>1929</v>
      </c>
      <c r="K1583" s="33">
        <v>470</v>
      </c>
      <c r="L1583" s="33">
        <v>0</v>
      </c>
      <c r="M1583" s="33">
        <v>470</v>
      </c>
      <c r="N1583" s="33" t="s">
        <v>1864</v>
      </c>
      <c r="O1583" s="30">
        <v>41696</v>
      </c>
      <c r="P1583" s="39" t="s">
        <v>14</v>
      </c>
      <c r="Q15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3" s="39">
        <f>IF(выгрузка__22[[#This Row],[Дата регистрации]]="",0,1)</f>
        <v>1</v>
      </c>
      <c r="S1583" s="39">
        <f>IF(ISNA(VLOOKUP(выгрузка__22[[#This Row],[ЛС дилера]],'дилеры участники'!A:A,1,0)),0,1)</f>
        <v>0</v>
      </c>
      <c r="T15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3" s="39">
        <f>IF(T1583=1,IF(выгрузка__22[[#This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83" s="39" t="s">
        <v>1894</v>
      </c>
      <c r="X15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3" s="48">
        <f>IF(выгрузка__22[[#This Row],[Дата блокировки]]&lt;&gt;"",1,0)</f>
        <v>1</v>
      </c>
    </row>
    <row r="1584" spans="1:25" x14ac:dyDescent="0.25">
      <c r="A1584" s="30">
        <v>41555.784039351849</v>
      </c>
      <c r="B1584" s="46">
        <v>916183</v>
      </c>
      <c r="C1584" s="33">
        <v>8564814</v>
      </c>
      <c r="D1584" s="30">
        <v>41501.866574074076</v>
      </c>
      <c r="E1584" s="33">
        <f>IF(выгрузка__22[[#This Row],[Дата активации]]&lt;&gt;"",MONTH(выгрузка__22[[#This Row],[Дата активации]]),0)</f>
        <v>8</v>
      </c>
      <c r="F1584" s="30">
        <v>41507.831435185188</v>
      </c>
      <c r="G1584" s="33">
        <v>64616</v>
      </c>
      <c r="H1584" s="33" t="s">
        <v>10</v>
      </c>
      <c r="I1584" s="39" t="s">
        <v>1927</v>
      </c>
      <c r="J1584" s="33" t="s">
        <v>1930</v>
      </c>
      <c r="K1584" s="33">
        <v>949</v>
      </c>
      <c r="L1584" s="33">
        <v>0</v>
      </c>
      <c r="M1584" s="33">
        <v>949</v>
      </c>
      <c r="N1584" s="33" t="s">
        <v>1864</v>
      </c>
      <c r="O1584" s="30">
        <v>41673</v>
      </c>
      <c r="P1584" s="39" t="s">
        <v>40</v>
      </c>
      <c r="Q15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4" s="39">
        <f>IF(выгрузка__22[[#This Row],[Дата регистрации]]="",0,1)</f>
        <v>1</v>
      </c>
      <c r="S1584" s="39">
        <f>IF(ISNA(VLOOKUP(выгрузка__22[[#This Row],[ЛС дилера]],'дилеры участники'!A:A,1,0)),0,1)</f>
        <v>1</v>
      </c>
      <c r="T15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4" s="39">
        <f>IF(T1584=1,IF(выгрузка__22[[#This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84" s="39" t="s">
        <v>1893</v>
      </c>
      <c r="X15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4" s="48">
        <f>IF(выгрузка__22[[#This Row],[Дата блокировки]]&lt;&gt;"",1,0)</f>
        <v>1</v>
      </c>
    </row>
    <row r="1585" spans="1:25" x14ac:dyDescent="0.25">
      <c r="A1585" s="30">
        <v>41549.709988425922</v>
      </c>
      <c r="B1585" s="46">
        <v>910467</v>
      </c>
      <c r="C1585" s="33">
        <v>8500017</v>
      </c>
      <c r="D1585" s="30">
        <v>41538.839999999997</v>
      </c>
      <c r="E1585" s="33">
        <f>IF(выгрузка__22[[#This Row],[Дата активации]]&lt;&gt;"",MONTH(выгрузка__22[[#This Row],[Дата активации]]),0)</f>
        <v>9</v>
      </c>
      <c r="F1585" s="30">
        <v>41545.544212962966</v>
      </c>
      <c r="G1585" s="33">
        <v>79956</v>
      </c>
      <c r="H1585" s="33" t="s">
        <v>10</v>
      </c>
      <c r="I1585" s="39" t="s">
        <v>1927</v>
      </c>
      <c r="J1585" s="33" t="s">
        <v>1929</v>
      </c>
      <c r="K1585" s="33">
        <v>30</v>
      </c>
      <c r="L1585" s="33">
        <v>452.55</v>
      </c>
      <c r="M1585" s="33">
        <v>482.55</v>
      </c>
      <c r="N1585" s="33" t="s">
        <v>1864</v>
      </c>
      <c r="O1585" s="30">
        <v>41710</v>
      </c>
      <c r="P1585" s="39" t="s">
        <v>14</v>
      </c>
      <c r="Q15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5" s="39">
        <f>IF(выгрузка__22[[#This Row],[Дата регистрации]]="",0,1)</f>
        <v>1</v>
      </c>
      <c r="S1585" s="39">
        <f>IF(ISNA(VLOOKUP(выгрузка__22[[#This Row],[ЛС дилера]],'дилеры участники'!A:A,1,0)),0,1)</f>
        <v>1</v>
      </c>
      <c r="T15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5" s="39">
        <f>IF(T1585=1,IF(выгрузка__22[[#This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85" s="39" t="s">
        <v>1894</v>
      </c>
      <c r="X15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5" s="48">
        <f>IF(выгрузка__22[[#This Row],[Дата блокировки]]&lt;&gt;"",1,0)</f>
        <v>1</v>
      </c>
    </row>
    <row r="1586" spans="1:25" x14ac:dyDescent="0.25">
      <c r="A1586" s="30">
        <v>41560.840497685182</v>
      </c>
      <c r="B1586" s="46">
        <v>910480</v>
      </c>
      <c r="C1586" s="33">
        <v>8550143</v>
      </c>
      <c r="D1586" s="30">
        <v>41560.835162037038</v>
      </c>
      <c r="E1586" s="33">
        <f>IF(выгрузка__22[[#This Row],[Дата активации]]&lt;&gt;"",MONTH(выгрузка__22[[#This Row],[Дата активации]]),0)</f>
        <v>10</v>
      </c>
      <c r="F1586" s="30">
        <v>41560.842534722222</v>
      </c>
      <c r="G1586" s="33">
        <v>64626</v>
      </c>
      <c r="H1586" s="33" t="s">
        <v>10</v>
      </c>
      <c r="I1586" s="39" t="s">
        <v>1924</v>
      </c>
      <c r="J1586" s="33" t="s">
        <v>1931</v>
      </c>
      <c r="K1586" s="33">
        <v>50</v>
      </c>
      <c r="L1586" s="33">
        <v>0</v>
      </c>
      <c r="M1586" s="33">
        <v>50</v>
      </c>
      <c r="N1586" s="33" t="s">
        <v>1864</v>
      </c>
      <c r="O1586" s="30">
        <v>41732</v>
      </c>
      <c r="P1586" s="39" t="s">
        <v>30</v>
      </c>
      <c r="Q15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6" s="39">
        <f>IF(выгрузка__22[[#This Row],[Дата регистрации]]="",0,1)</f>
        <v>1</v>
      </c>
      <c r="S1586" s="39">
        <f>IF(ISNA(VLOOKUP(выгрузка__22[[#This Row],[ЛС дилера]],'дилеры участники'!A:A,1,0)),0,1)</f>
        <v>0</v>
      </c>
      <c r="T15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6" s="39">
        <f>IF(T1586=1,IF(выгрузка__22[[#This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86" s="39" t="s">
        <v>1892</v>
      </c>
      <c r="X15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6" s="48">
        <f>IF(выгрузка__22[[#This Row],[Дата блокировки]]&lt;&gt;"",1,0)</f>
        <v>1</v>
      </c>
    </row>
    <row r="1587" spans="1:25" x14ac:dyDescent="0.25">
      <c r="A1587" s="30">
        <v>41548.655150462961</v>
      </c>
      <c r="B1587" s="46">
        <v>916538</v>
      </c>
      <c r="C1587" s="33">
        <v>8550467</v>
      </c>
      <c r="D1587" s="30">
        <v>41528.608564814815</v>
      </c>
      <c r="E1587" s="33">
        <f>IF(выгрузка__22[[#This Row],[Дата активации]]&lt;&gt;"",MONTH(выгрузка__22[[#This Row],[Дата активации]]),0)</f>
        <v>9</v>
      </c>
      <c r="F1587" s="30">
        <v>41546.899710648147</v>
      </c>
      <c r="G1587" s="33">
        <v>64616</v>
      </c>
      <c r="H1587" s="33" t="s">
        <v>10</v>
      </c>
      <c r="I1587" s="39" t="s">
        <v>1927</v>
      </c>
      <c r="J1587" s="33" t="s">
        <v>1929</v>
      </c>
      <c r="K1587" s="33">
        <v>30</v>
      </c>
      <c r="L1587" s="33">
        <v>645</v>
      </c>
      <c r="M1587" s="33">
        <v>675</v>
      </c>
      <c r="N1587" s="33" t="s">
        <v>1864</v>
      </c>
      <c r="O1587" s="30">
        <v>41700</v>
      </c>
      <c r="P1587" s="39" t="s">
        <v>14</v>
      </c>
      <c r="Q15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7" s="39">
        <f>IF(выгрузка__22[[#This Row],[Дата регистрации]]="",0,1)</f>
        <v>1</v>
      </c>
      <c r="S1587" s="39">
        <f>IF(ISNA(VLOOKUP(выгрузка__22[[#This Row],[ЛС дилера]],'дилеры участники'!A:A,1,0)),0,1)</f>
        <v>1</v>
      </c>
      <c r="T15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7" s="39">
        <f>IF(T1587=1,IF(выгрузка__22[[#This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87" s="39" t="s">
        <v>1894</v>
      </c>
      <c r="X15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7" s="48">
        <f>IF(выгрузка__22[[#This Row],[Дата блокировки]]&lt;&gt;"",1,0)</f>
        <v>1</v>
      </c>
    </row>
    <row r="1588" spans="1:25" x14ac:dyDescent="0.25">
      <c r="A1588" s="30">
        <v>41550.481585648151</v>
      </c>
      <c r="B1588" s="46">
        <v>910485</v>
      </c>
      <c r="C1588" s="33">
        <v>8514407</v>
      </c>
      <c r="D1588" s="30">
        <v>41539.472928240742</v>
      </c>
      <c r="E1588" s="33">
        <f>IF(выгрузка__22[[#This Row],[Дата активации]]&lt;&gt;"",MONTH(выгрузка__22[[#This Row],[Дата активации]]),0)</f>
        <v>9</v>
      </c>
      <c r="F1588" s="30">
        <v>41546.629143518519</v>
      </c>
      <c r="G1588" s="33">
        <v>79956</v>
      </c>
      <c r="H1588" s="33" t="s">
        <v>10</v>
      </c>
      <c r="I1588" s="39" t="s">
        <v>1927</v>
      </c>
      <c r="J1588" s="33" t="s">
        <v>1930</v>
      </c>
      <c r="K1588" s="33">
        <v>949</v>
      </c>
      <c r="L1588" s="33">
        <v>0</v>
      </c>
      <c r="M1588" s="33">
        <v>949</v>
      </c>
      <c r="N1588" s="33" t="s">
        <v>1864</v>
      </c>
      <c r="O1588" s="30">
        <v>41711</v>
      </c>
      <c r="P1588" s="39" t="s">
        <v>40</v>
      </c>
      <c r="Q15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8" s="39">
        <f>IF(выгрузка__22[[#This Row],[Дата регистрации]]="",0,1)</f>
        <v>1</v>
      </c>
      <c r="S1588" s="39">
        <f>IF(ISNA(VLOOKUP(выгрузка__22[[#This Row],[ЛС дилера]],'дилеры участники'!A:A,1,0)),0,1)</f>
        <v>1</v>
      </c>
      <c r="T15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8" s="39">
        <f>IF(T1588=1,IF(выгрузка__22[[#This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88" s="39" t="s">
        <v>1893</v>
      </c>
      <c r="X15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8" s="48">
        <f>IF(выгрузка__22[[#This Row],[Дата блокировки]]&lt;&gt;"",1,0)</f>
        <v>1</v>
      </c>
    </row>
    <row r="1589" spans="1:25" x14ac:dyDescent="0.25">
      <c r="A1589" s="30">
        <v>41554.617546296293</v>
      </c>
      <c r="B1589" s="46">
        <v>910485</v>
      </c>
      <c r="C1589" s="33">
        <v>8514407</v>
      </c>
      <c r="D1589" s="30">
        <v>41539.472928240742</v>
      </c>
      <c r="E1589" s="33">
        <f>IF(выгрузка__22[[#This Row],[Дата активации]]&lt;&gt;"",MONTH(выгрузка__22[[#This Row],[Дата активации]]),0)</f>
        <v>9</v>
      </c>
      <c r="F1589" s="30">
        <v>41546.629143518519</v>
      </c>
      <c r="G1589" s="33">
        <v>79956</v>
      </c>
      <c r="H1589" s="33" t="s">
        <v>10</v>
      </c>
      <c r="I1589" s="39" t="s">
        <v>1927</v>
      </c>
      <c r="J1589" s="33" t="s">
        <v>1930</v>
      </c>
      <c r="K1589" s="33">
        <v>949</v>
      </c>
      <c r="L1589" s="33">
        <v>0</v>
      </c>
      <c r="M1589" s="33">
        <v>949</v>
      </c>
      <c r="N1589" s="33" t="s">
        <v>1864</v>
      </c>
      <c r="O1589" s="30">
        <v>41711</v>
      </c>
      <c r="P1589" s="39" t="s">
        <v>40</v>
      </c>
      <c r="Q15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89" s="39">
        <f>IF(выгрузка__22[[#This Row],[Дата регистрации]]="",0,1)</f>
        <v>1</v>
      </c>
      <c r="S1589" s="39">
        <f>IF(ISNA(VLOOKUP(выгрузка__22[[#This Row],[ЛС дилера]],'дилеры участники'!A:A,1,0)),0,1)</f>
        <v>1</v>
      </c>
      <c r="T15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89" s="39">
        <f>IF(T1589=1,IF(выгрузка__22[[#This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89" s="39" t="s">
        <v>1893</v>
      </c>
      <c r="X15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89" s="48">
        <f>IF(выгрузка__22[[#This Row],[Дата блокировки]]&lt;&gt;"",1,0)</f>
        <v>1</v>
      </c>
    </row>
    <row r="1590" spans="1:25" x14ac:dyDescent="0.25">
      <c r="A1590" s="30">
        <v>41548.660196759258</v>
      </c>
      <c r="B1590" s="46">
        <v>916538</v>
      </c>
      <c r="C1590" s="33">
        <v>8550484</v>
      </c>
      <c r="D1590" s="30">
        <v>41532.886180555557</v>
      </c>
      <c r="E1590" s="33">
        <f>IF(выгрузка__22[[#This Row],[Дата активации]]&lt;&gt;"",MONTH(выгрузка__22[[#This Row],[Дата активации]]),0)</f>
        <v>9</v>
      </c>
      <c r="F1590" s="30">
        <v>41562.93072916667</v>
      </c>
      <c r="G1590" s="33">
        <v>64616</v>
      </c>
      <c r="H1590" s="33" t="s">
        <v>10</v>
      </c>
      <c r="I1590" s="39" t="s">
        <v>1927</v>
      </c>
      <c r="J1590" s="33" t="s">
        <v>1929</v>
      </c>
      <c r="K1590" s="33">
        <v>30</v>
      </c>
      <c r="L1590" s="33">
        <v>450</v>
      </c>
      <c r="M1590" s="33">
        <v>480</v>
      </c>
      <c r="N1590" s="33" t="s">
        <v>1864</v>
      </c>
      <c r="O1590" s="30">
        <v>41706</v>
      </c>
      <c r="P1590" s="39" t="s">
        <v>14</v>
      </c>
      <c r="Q15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0" s="39">
        <f>IF(выгрузка__22[[#This Row],[Дата регистрации]]="",0,1)</f>
        <v>1</v>
      </c>
      <c r="S1590" s="39">
        <f>IF(ISNA(VLOOKUP(выгрузка__22[[#This Row],[ЛС дилера]],'дилеры участники'!A:A,1,0)),0,1)</f>
        <v>1</v>
      </c>
      <c r="T15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0" s="39">
        <f>IF(T1590=1,IF(выгрузка__22[[#This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90" s="39" t="s">
        <v>1894</v>
      </c>
      <c r="X15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0" s="48">
        <f>IF(выгрузка__22[[#This Row],[Дата блокировки]]&lt;&gt;"",1,0)</f>
        <v>1</v>
      </c>
    </row>
    <row r="1591" spans="1:25" x14ac:dyDescent="0.25">
      <c r="A1591" s="30">
        <v>41561.868576388886</v>
      </c>
      <c r="B1591" s="46">
        <v>916767</v>
      </c>
      <c r="C1591" s="33">
        <v>8514426</v>
      </c>
      <c r="D1591" s="30">
        <v>41552.857523148145</v>
      </c>
      <c r="E1591" s="33">
        <f>IF(выгрузка__22[[#This Row],[Дата активации]]&lt;&gt;"",MONTH(выгрузка__22[[#This Row],[Дата активации]]),0)</f>
        <v>10</v>
      </c>
      <c r="F1591" s="30"/>
      <c r="G1591" s="33">
        <v>64626</v>
      </c>
      <c r="H1591" s="33" t="s">
        <v>10</v>
      </c>
      <c r="I1591" s="39" t="s">
        <v>1927</v>
      </c>
      <c r="J1591" s="33" t="s">
        <v>1930</v>
      </c>
      <c r="K1591" s="33">
        <v>949</v>
      </c>
      <c r="L1591" s="33">
        <v>0</v>
      </c>
      <c r="M1591" s="33">
        <v>949</v>
      </c>
      <c r="N1591" s="33" t="s">
        <v>1864</v>
      </c>
      <c r="O1591" s="30">
        <v>41726</v>
      </c>
      <c r="P1591" s="39" t="s">
        <v>40</v>
      </c>
      <c r="Q15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1" s="39">
        <f>IF(выгрузка__22[[#This Row],[Дата регистрации]]="",0,1)</f>
        <v>0</v>
      </c>
      <c r="S1591" s="39">
        <f>IF(ISNA(VLOOKUP(выгрузка__22[[#This Row],[ЛС дилера]],'дилеры участники'!A:A,1,0)),0,1)</f>
        <v>0</v>
      </c>
      <c r="T15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1" s="39">
        <f>IF(T1591=1,IF(выгрузка__22[[#This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591" s="39" t="s">
        <v>1893</v>
      </c>
      <c r="X15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1" s="48">
        <f>IF(выгрузка__22[[#This Row],[Дата блокировки]]&lt;&gt;"",1,0)</f>
        <v>1</v>
      </c>
    </row>
    <row r="1592" spans="1:25" x14ac:dyDescent="0.25">
      <c r="A1592" s="30">
        <v>41549.949004629627</v>
      </c>
      <c r="B1592" s="46">
        <v>985451</v>
      </c>
      <c r="C1592" s="33">
        <v>8520749</v>
      </c>
      <c r="D1592" s="30">
        <v>41544.67864583333</v>
      </c>
      <c r="E1592" s="33">
        <f>IF(выгрузка__22[[#This Row],[Дата активации]]&lt;&gt;"",MONTH(выгрузка__22[[#This Row],[Дата активации]]),0)</f>
        <v>9</v>
      </c>
      <c r="F1592" s="30"/>
      <c r="G1592" s="33">
        <v>64616</v>
      </c>
      <c r="H1592" s="33" t="s">
        <v>10</v>
      </c>
      <c r="I1592" s="39" t="s">
        <v>1924</v>
      </c>
      <c r="J1592" s="33" t="s">
        <v>1925</v>
      </c>
      <c r="K1592" s="33">
        <v>30</v>
      </c>
      <c r="L1592" s="33">
        <v>182.2</v>
      </c>
      <c r="M1592" s="33">
        <v>212.2</v>
      </c>
      <c r="N1592" s="33" t="s">
        <v>1864</v>
      </c>
      <c r="O1592" s="30">
        <v>41718</v>
      </c>
      <c r="P1592" s="39" t="s">
        <v>19</v>
      </c>
      <c r="Q15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2" s="39">
        <f>IF(выгрузка__22[[#This Row],[Дата регистрации]]="",0,1)</f>
        <v>0</v>
      </c>
      <c r="S1592" s="39">
        <f>IF(ISNA(VLOOKUP(выгрузка__22[[#This Row],[ЛС дилера]],'дилеры участники'!A:A,1,0)),0,1)</f>
        <v>1</v>
      </c>
      <c r="T15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2" s="39">
        <f>IF(T1592=1,IF(выгрузка__22[[#This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92" s="39" t="s">
        <v>1891</v>
      </c>
      <c r="X15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2" s="48">
        <f>IF(выгрузка__22[[#This Row],[Дата блокировки]]&lt;&gt;"",1,0)</f>
        <v>1</v>
      </c>
    </row>
    <row r="1593" spans="1:25" x14ac:dyDescent="0.25">
      <c r="A1593" s="30">
        <v>41551.59920138889</v>
      </c>
      <c r="B1593" s="46">
        <v>910450</v>
      </c>
      <c r="C1593" s="33">
        <v>1996282</v>
      </c>
      <c r="D1593" s="30">
        <v>41551.600092592591</v>
      </c>
      <c r="E1593" s="33">
        <f>IF(выгрузка__22[[#This Row],[Дата активации]]&lt;&gt;"",MONTH(выгрузка__22[[#This Row],[Дата активации]]),0)</f>
        <v>10</v>
      </c>
      <c r="F1593" s="30"/>
      <c r="G1593" s="33">
        <v>64616</v>
      </c>
      <c r="H1593" s="33" t="s">
        <v>10</v>
      </c>
      <c r="I1593" s="39" t="s">
        <v>1924</v>
      </c>
      <c r="J1593" s="33" t="s">
        <v>1931</v>
      </c>
      <c r="K1593" s="33">
        <v>30</v>
      </c>
      <c r="L1593" s="33">
        <v>200</v>
      </c>
      <c r="M1593" s="33">
        <v>230</v>
      </c>
      <c r="N1593" s="33" t="s">
        <v>1864</v>
      </c>
      <c r="O1593" s="30">
        <v>41725</v>
      </c>
      <c r="P1593" s="39" t="s">
        <v>30</v>
      </c>
      <c r="Q15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3" s="39">
        <f>IF(выгрузка__22[[#This Row],[Дата регистрации]]="",0,1)</f>
        <v>0</v>
      </c>
      <c r="S1593" s="39">
        <f>IF(ISNA(VLOOKUP(выгрузка__22[[#This Row],[ЛС дилера]],'дилеры участники'!A:A,1,0)),0,1)</f>
        <v>1</v>
      </c>
      <c r="T15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3" s="39">
        <f>IF(T1593=1,IF(выгрузка__22[[#This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593" s="39" t="s">
        <v>1892</v>
      </c>
      <c r="X15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3" s="48">
        <f>IF(выгрузка__22[[#This Row],[Дата блокировки]]&lt;&gt;"",1,0)</f>
        <v>1</v>
      </c>
    </row>
    <row r="1594" spans="1:25" x14ac:dyDescent="0.25">
      <c r="A1594" s="30">
        <v>41562.619143518517</v>
      </c>
      <c r="B1594" s="46">
        <v>916510</v>
      </c>
      <c r="C1594" s="33">
        <v>8502927</v>
      </c>
      <c r="D1594" s="30">
        <v>41558.940694444442</v>
      </c>
      <c r="E1594" s="33">
        <f>IF(выгрузка__22[[#This Row],[Дата активации]]&lt;&gt;"",MONTH(выгрузка__22[[#This Row],[Дата активации]]),0)</f>
        <v>10</v>
      </c>
      <c r="F1594" s="30"/>
      <c r="G1594" s="33">
        <v>73902</v>
      </c>
      <c r="H1594" s="33" t="s">
        <v>10</v>
      </c>
      <c r="I1594" s="39" t="s">
        <v>1924</v>
      </c>
      <c r="J1594" s="33" t="s">
        <v>1926</v>
      </c>
      <c r="K1594" s="33">
        <v>30</v>
      </c>
      <c r="L1594" s="33">
        <v>0</v>
      </c>
      <c r="M1594" s="33">
        <v>30</v>
      </c>
      <c r="N1594" s="33" t="s">
        <v>1864</v>
      </c>
      <c r="O1594" s="30">
        <v>41733</v>
      </c>
      <c r="P1594" s="39" t="s">
        <v>37</v>
      </c>
      <c r="Q15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94" s="39">
        <f>IF(выгрузка__22[[#This Row],[Дата регистрации]]="",0,1)</f>
        <v>0</v>
      </c>
      <c r="S1594" s="39">
        <f>IF(ISNA(VLOOKUP(выгрузка__22[[#This Row],[ЛС дилера]],'дилеры участники'!A:A,1,0)),0,1)</f>
        <v>0</v>
      </c>
      <c r="T15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4" s="39">
        <f>IF(T1594=1,IF(выгрузка__22[[#This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94" s="39" t="s">
        <v>1895</v>
      </c>
      <c r="X15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4" s="48">
        <f>IF(выгрузка__22[[#This Row],[Дата блокировки]]&lt;&gt;"",1,0)</f>
        <v>1</v>
      </c>
    </row>
    <row r="1595" spans="1:25" x14ac:dyDescent="0.25">
      <c r="A1595" s="30">
        <v>41548.828032407408</v>
      </c>
      <c r="B1595" s="46">
        <v>916328</v>
      </c>
      <c r="C1595" s="33">
        <v>8520650</v>
      </c>
      <c r="D1595" s="30">
        <v>41533.755219907405</v>
      </c>
      <c r="E1595" s="33">
        <f>IF(выгрузка__22[[#This Row],[Дата активации]]&lt;&gt;"",MONTH(выгрузка__22[[#This Row],[Дата активации]]),0)</f>
        <v>9</v>
      </c>
      <c r="F1595" s="30">
        <v>41547.447094907409</v>
      </c>
      <c r="G1595" s="33">
        <v>64616</v>
      </c>
      <c r="H1595" s="33" t="s">
        <v>10</v>
      </c>
      <c r="I1595" s="39" t="s">
        <v>1927</v>
      </c>
      <c r="J1595" s="33" t="s">
        <v>1925</v>
      </c>
      <c r="K1595" s="33">
        <v>30</v>
      </c>
      <c r="L1595" s="33">
        <v>300</v>
      </c>
      <c r="M1595" s="33">
        <v>330</v>
      </c>
      <c r="N1595" s="33" t="s">
        <v>1864</v>
      </c>
      <c r="O1595" s="30">
        <v>41708</v>
      </c>
      <c r="P1595" s="39" t="s">
        <v>19</v>
      </c>
      <c r="Q15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5" s="39">
        <f>IF(выгрузка__22[[#This Row],[Дата регистрации]]="",0,1)</f>
        <v>1</v>
      </c>
      <c r="S1595" s="39">
        <f>IF(ISNA(VLOOKUP(выгрузка__22[[#This Row],[ЛС дилера]],'дилеры участники'!A:A,1,0)),0,1)</f>
        <v>1</v>
      </c>
      <c r="T15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5" s="39">
        <f>IF(T1595=1,IF(выгрузка__22[[#This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595" s="39" t="s">
        <v>1891</v>
      </c>
      <c r="X15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5" s="48">
        <f>IF(выгрузка__22[[#This Row],[Дата блокировки]]&lt;&gt;"",1,0)</f>
        <v>1</v>
      </c>
    </row>
    <row r="1596" spans="1:25" x14ac:dyDescent="0.25">
      <c r="A1596" s="30">
        <v>41562.526064814818</v>
      </c>
      <c r="B1596" s="46">
        <v>916504</v>
      </c>
      <c r="C1596" s="33">
        <v>1996772</v>
      </c>
      <c r="D1596" s="30">
        <v>41550.753854166665</v>
      </c>
      <c r="E1596" s="33">
        <f>IF(выгрузка__22[[#This Row],[Дата активации]]&lt;&gt;"",MONTH(выгрузка__22[[#This Row],[Дата активации]]),0)</f>
        <v>10</v>
      </c>
      <c r="F1596" s="30">
        <v>41550.675995370373</v>
      </c>
      <c r="G1596" s="33">
        <v>64626</v>
      </c>
      <c r="H1596" s="33" t="s">
        <v>10</v>
      </c>
      <c r="I1596" s="39" t="s">
        <v>1927</v>
      </c>
      <c r="J1596" s="33" t="s">
        <v>1926</v>
      </c>
      <c r="K1596" s="33">
        <v>50</v>
      </c>
      <c r="L1596" s="33">
        <v>0</v>
      </c>
      <c r="M1596" s="33">
        <v>50</v>
      </c>
      <c r="N1596" s="33" t="s">
        <v>1864</v>
      </c>
      <c r="O1596" s="30">
        <v>41725</v>
      </c>
      <c r="P1596" s="39" t="s">
        <v>37</v>
      </c>
      <c r="Q15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596" s="39">
        <f>IF(выгрузка__22[[#This Row],[Дата регистрации]]="",0,1)</f>
        <v>1</v>
      </c>
      <c r="S1596" s="39">
        <f>IF(ISNA(VLOOKUP(выгрузка__22[[#This Row],[ЛС дилера]],'дилеры участники'!A:A,1,0)),0,1)</f>
        <v>0</v>
      </c>
      <c r="T15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6" s="39">
        <f>IF(T1596=1,IF(выгрузка__22[[#This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96" s="39" t="s">
        <v>1895</v>
      </c>
      <c r="X15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6" s="48">
        <f>IF(выгрузка__22[[#This Row],[Дата блокировки]]&lt;&gt;"",1,0)</f>
        <v>1</v>
      </c>
    </row>
    <row r="1597" spans="1:25" x14ac:dyDescent="0.25">
      <c r="A1597" s="30">
        <v>41550.671620370369</v>
      </c>
      <c r="B1597" s="46">
        <v>985351</v>
      </c>
      <c r="C1597" s="33">
        <v>1996772</v>
      </c>
      <c r="D1597" s="30">
        <v>41550.753854166665</v>
      </c>
      <c r="E1597" s="33">
        <f>IF(выгрузка__22[[#This Row],[Дата активации]]&lt;&gt;"",MONTH(выгрузка__22[[#This Row],[Дата активации]]),0)</f>
        <v>10</v>
      </c>
      <c r="F1597" s="30">
        <v>41550.675995370373</v>
      </c>
      <c r="G1597" s="33">
        <v>64626</v>
      </c>
      <c r="H1597" s="33" t="s">
        <v>10</v>
      </c>
      <c r="I1597" s="39" t="s">
        <v>1924</v>
      </c>
      <c r="J1597" s="33" t="s">
        <v>1926</v>
      </c>
      <c r="K1597" s="33">
        <v>50</v>
      </c>
      <c r="L1597" s="33">
        <v>0</v>
      </c>
      <c r="M1597" s="33">
        <v>50</v>
      </c>
      <c r="N1597" s="33" t="s">
        <v>1864</v>
      </c>
      <c r="O1597" s="30">
        <v>41725</v>
      </c>
      <c r="P1597" s="39" t="s">
        <v>37</v>
      </c>
      <c r="Q15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7" s="39">
        <f>IF(выгрузка__22[[#This Row],[Дата регистрации]]="",0,1)</f>
        <v>1</v>
      </c>
      <c r="S1597" s="39">
        <f>IF(ISNA(VLOOKUP(выгрузка__22[[#This Row],[ЛС дилера]],'дилеры участники'!A:A,1,0)),0,1)</f>
        <v>0</v>
      </c>
      <c r="T15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7" s="39">
        <f>IF(T1597=1,IF(выгрузка__22[[#This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97" s="39" t="s">
        <v>1895</v>
      </c>
      <c r="X15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7" s="48">
        <f>IF(выгрузка__22[[#This Row],[Дата блокировки]]&lt;&gt;"",1,0)</f>
        <v>1</v>
      </c>
    </row>
    <row r="1598" spans="1:25" x14ac:dyDescent="0.25">
      <c r="A1598" s="30">
        <v>41556.660590277781</v>
      </c>
      <c r="B1598" s="46">
        <v>910476</v>
      </c>
      <c r="C1598" s="33">
        <v>8550403</v>
      </c>
      <c r="D1598" s="30">
        <v>41551.730393518519</v>
      </c>
      <c r="E1598" s="33">
        <f>IF(выгрузка__22[[#This Row],[Дата активации]]&lt;&gt;"",MONTH(выгрузка__22[[#This Row],[Дата активации]]),0)</f>
        <v>10</v>
      </c>
      <c r="F1598" s="30"/>
      <c r="G1598" s="33">
        <v>64628</v>
      </c>
      <c r="H1598" s="33" t="s">
        <v>10</v>
      </c>
      <c r="I1598" s="39" t="s">
        <v>1924</v>
      </c>
      <c r="J1598" s="33" t="s">
        <v>1926</v>
      </c>
      <c r="K1598" s="33">
        <v>30</v>
      </c>
      <c r="L1598" s="33">
        <v>45.01</v>
      </c>
      <c r="M1598" s="33">
        <v>75.010000000000005</v>
      </c>
      <c r="N1598" s="33" t="s">
        <v>1864</v>
      </c>
      <c r="O1598" s="30">
        <v>41726</v>
      </c>
      <c r="P1598" s="39" t="s">
        <v>37</v>
      </c>
      <c r="Q15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8" s="39">
        <f>IF(выгрузка__22[[#This Row],[Дата регистрации]]="",0,1)</f>
        <v>0</v>
      </c>
      <c r="S1598" s="39">
        <f>IF(ISNA(VLOOKUP(выгрузка__22[[#This Row],[ЛС дилера]],'дилеры участники'!A:A,1,0)),0,1)</f>
        <v>0</v>
      </c>
      <c r="T15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8" s="39">
        <f>IF(T1598=1,IF(выгрузка__22[[#This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598" s="39" t="s">
        <v>1895</v>
      </c>
      <c r="X15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8" s="48">
        <f>IF(выгрузка__22[[#This Row],[Дата блокировки]]&lt;&gt;"",1,0)</f>
        <v>1</v>
      </c>
    </row>
    <row r="1599" spans="1:25" x14ac:dyDescent="0.25">
      <c r="A1599" s="30">
        <v>41548.778611111113</v>
      </c>
      <c r="B1599" s="46">
        <v>915469</v>
      </c>
      <c r="C1599" s="33">
        <v>8554549</v>
      </c>
      <c r="D1599" s="30">
        <v>41528.70789351852</v>
      </c>
      <c r="E1599" s="33">
        <f>IF(выгрузка__22[[#This Row],[Дата активации]]&lt;&gt;"",MONTH(выгрузка__22[[#This Row],[Дата активации]]),0)</f>
        <v>9</v>
      </c>
      <c r="F1599" s="30">
        <v>41547.006840277776</v>
      </c>
      <c r="G1599" s="33">
        <v>64616</v>
      </c>
      <c r="H1599" s="33" t="s">
        <v>10</v>
      </c>
      <c r="I1599" s="39" t="s">
        <v>1927</v>
      </c>
      <c r="J1599" s="33" t="s">
        <v>1929</v>
      </c>
      <c r="K1599" s="33">
        <v>30</v>
      </c>
      <c r="L1599" s="33">
        <v>300</v>
      </c>
      <c r="M1599" s="33">
        <v>330</v>
      </c>
      <c r="N1599" s="33" t="s">
        <v>1864</v>
      </c>
      <c r="O1599" s="30">
        <v>41703</v>
      </c>
      <c r="P1599" s="39" t="s">
        <v>14</v>
      </c>
      <c r="Q15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599" s="39">
        <f>IF(выгрузка__22[[#This Row],[Дата регистрации]]="",0,1)</f>
        <v>1</v>
      </c>
      <c r="S1599" s="39">
        <f>IF(ISNA(VLOOKUP(выгрузка__22[[#This Row],[ЛС дилера]],'дилеры участники'!A:A,1,0)),0,1)</f>
        <v>1</v>
      </c>
      <c r="T15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5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599" s="39">
        <f>IF(T1599=1,IF(выгрузка__22[[#This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599" s="39" t="s">
        <v>1894</v>
      </c>
      <c r="X15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599" s="48">
        <f>IF(выгрузка__22[[#This Row],[Дата блокировки]]&lt;&gt;"",1,0)</f>
        <v>1</v>
      </c>
    </row>
    <row r="1600" spans="1:25" x14ac:dyDescent="0.25">
      <c r="A1600" s="30">
        <v>41548.785046296296</v>
      </c>
      <c r="B1600" s="46">
        <v>910470</v>
      </c>
      <c r="C1600" s="33">
        <v>8550378</v>
      </c>
      <c r="D1600" s="30">
        <v>41540.548333333332</v>
      </c>
      <c r="E1600" s="33">
        <f>IF(выгрузка__22[[#This Row],[Дата активации]]&lt;&gt;"",MONTH(выгрузка__22[[#This Row],[Дата активации]]),0)</f>
        <v>9</v>
      </c>
      <c r="F1600" s="30">
        <v>41555.699745370373</v>
      </c>
      <c r="G1600" s="33">
        <v>64628</v>
      </c>
      <c r="H1600" s="33" t="s">
        <v>10</v>
      </c>
      <c r="I1600" s="39" t="s">
        <v>1927</v>
      </c>
      <c r="J1600" s="33" t="s">
        <v>1926</v>
      </c>
      <c r="K1600" s="33">
        <v>30</v>
      </c>
      <c r="L1600" s="33">
        <v>0</v>
      </c>
      <c r="M1600" s="33">
        <v>30</v>
      </c>
      <c r="N1600" s="33" t="s">
        <v>1864</v>
      </c>
      <c r="O1600" s="30">
        <v>41715</v>
      </c>
      <c r="P1600" s="39" t="s">
        <v>37</v>
      </c>
      <c r="Q16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0" s="39">
        <f>IF(выгрузка__22[[#This Row],[Дата регистрации]]="",0,1)</f>
        <v>1</v>
      </c>
      <c r="S1600" s="39">
        <f>IF(ISNA(VLOOKUP(выгрузка__22[[#This Row],[ЛС дилера]],'дилеры участники'!A:A,1,0)),0,1)</f>
        <v>0</v>
      </c>
      <c r="T16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0" s="39">
        <f>IF(T1600=1,IF(выгрузка__22[[#This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00" s="39" t="s">
        <v>1895</v>
      </c>
      <c r="X16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0" s="48">
        <f>IF(выгрузка__22[[#This Row],[Дата блокировки]]&lt;&gt;"",1,0)</f>
        <v>1</v>
      </c>
    </row>
    <row r="1601" spans="1:25" x14ac:dyDescent="0.25">
      <c r="A1601" s="30">
        <v>41562.572280092594</v>
      </c>
      <c r="B1601" s="46">
        <v>916513</v>
      </c>
      <c r="C1601" s="33">
        <v>8550143</v>
      </c>
      <c r="D1601" s="30">
        <v>41557.544074074074</v>
      </c>
      <c r="E1601" s="33">
        <f>IF(выгрузка__22[[#This Row],[Дата активации]]&lt;&gt;"",MONTH(выгрузка__22[[#This Row],[Дата активации]]),0)</f>
        <v>10</v>
      </c>
      <c r="F1601" s="30">
        <v>41553.818715277775</v>
      </c>
      <c r="G1601" s="33">
        <v>64626</v>
      </c>
      <c r="H1601" s="33" t="s">
        <v>10</v>
      </c>
      <c r="I1601" s="39" t="s">
        <v>1924</v>
      </c>
      <c r="J1601" s="33" t="s">
        <v>1931</v>
      </c>
      <c r="K1601" s="33">
        <v>50</v>
      </c>
      <c r="L1601" s="33">
        <v>0</v>
      </c>
      <c r="M1601" s="33">
        <v>50</v>
      </c>
      <c r="N1601" s="33" t="s">
        <v>1864</v>
      </c>
      <c r="O1601" s="30">
        <v>41732</v>
      </c>
      <c r="P1601" s="39" t="s">
        <v>30</v>
      </c>
      <c r="Q16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01" s="39">
        <f>IF(выгрузка__22[[#This Row],[Дата регистрации]]="",0,1)</f>
        <v>1</v>
      </c>
      <c r="S1601" s="39">
        <f>IF(ISNA(VLOOKUP(выгрузка__22[[#This Row],[ЛС дилера]],'дилеры участники'!A:A,1,0)),0,1)</f>
        <v>0</v>
      </c>
      <c r="T16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1" s="39">
        <f>IF(T1601=1,IF(выгрузка__22[[#This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01" s="39" t="s">
        <v>1892</v>
      </c>
      <c r="X16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1" s="48">
        <f>IF(выгрузка__22[[#This Row],[Дата блокировки]]&lt;&gt;"",1,0)</f>
        <v>1</v>
      </c>
    </row>
    <row r="1602" spans="1:25" x14ac:dyDescent="0.25">
      <c r="A1602" s="30">
        <v>41558.433611111112</v>
      </c>
      <c r="B1602" s="46">
        <v>916028</v>
      </c>
      <c r="C1602" s="33">
        <v>8500847</v>
      </c>
      <c r="D1602" s="30">
        <v>41542.540451388886</v>
      </c>
      <c r="E1602" s="33">
        <f>IF(выгрузка__22[[#This Row],[Дата активации]]&lt;&gt;"",MONTH(выгрузка__22[[#This Row],[Дата активации]]),0)</f>
        <v>9</v>
      </c>
      <c r="F1602" s="30">
        <v>41562.768171296295</v>
      </c>
      <c r="G1602" s="33">
        <v>79956</v>
      </c>
      <c r="H1602" s="33" t="s">
        <v>10</v>
      </c>
      <c r="I1602" s="39" t="s">
        <v>1927</v>
      </c>
      <c r="J1602" s="33" t="s">
        <v>1925</v>
      </c>
      <c r="K1602" s="33">
        <v>30</v>
      </c>
      <c r="L1602" s="33">
        <v>388</v>
      </c>
      <c r="M1602" s="33">
        <v>418</v>
      </c>
      <c r="N1602" s="33" t="s">
        <v>1864</v>
      </c>
      <c r="O1602" s="30">
        <v>41717</v>
      </c>
      <c r="P1602" s="39" t="s">
        <v>19</v>
      </c>
      <c r="Q16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2" s="39">
        <f>IF(выгрузка__22[[#This Row],[Дата регистрации]]="",0,1)</f>
        <v>1</v>
      </c>
      <c r="S1602" s="39">
        <f>IF(ISNA(VLOOKUP(выгрузка__22[[#This Row],[ЛС дилера]],'дилеры участники'!A:A,1,0)),0,1)</f>
        <v>1</v>
      </c>
      <c r="T16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2" s="39">
        <f>IF(T1602=1,IF(выгрузка__22[[#This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02" s="39" t="s">
        <v>1891</v>
      </c>
      <c r="X16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2" s="48">
        <f>IF(выгрузка__22[[#This Row],[Дата блокировки]]&lt;&gt;"",1,0)</f>
        <v>1</v>
      </c>
    </row>
    <row r="1603" spans="1:25" x14ac:dyDescent="0.25">
      <c r="A1603" s="30">
        <v>41548.563101851854</v>
      </c>
      <c r="B1603" s="46">
        <v>916028</v>
      </c>
      <c r="C1603" s="33">
        <v>8550391</v>
      </c>
      <c r="D1603" s="30">
        <v>41522.494270833333</v>
      </c>
      <c r="E1603" s="33">
        <f>IF(выгрузка__22[[#This Row],[Дата активации]]&lt;&gt;"",MONTH(выгрузка__22[[#This Row],[Дата активации]]),0)</f>
        <v>9</v>
      </c>
      <c r="F1603" s="30">
        <v>41538.459108796298</v>
      </c>
      <c r="G1603" s="33">
        <v>64628</v>
      </c>
      <c r="H1603" s="33" t="s">
        <v>10</v>
      </c>
      <c r="I1603" s="39" t="s">
        <v>1927</v>
      </c>
      <c r="J1603" s="33" t="s">
        <v>1926</v>
      </c>
      <c r="K1603" s="33">
        <v>30</v>
      </c>
      <c r="L1603" s="33">
        <v>0</v>
      </c>
      <c r="M1603" s="33">
        <v>30</v>
      </c>
      <c r="N1603" s="33" t="s">
        <v>1864</v>
      </c>
      <c r="O1603" s="30">
        <v>41697</v>
      </c>
      <c r="P1603" s="39" t="s">
        <v>37</v>
      </c>
      <c r="Q16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3" s="39">
        <f>IF(выгрузка__22[[#This Row],[Дата регистрации]]="",0,1)</f>
        <v>1</v>
      </c>
      <c r="S1603" s="39">
        <f>IF(ISNA(VLOOKUP(выгрузка__22[[#This Row],[ЛС дилера]],'дилеры участники'!A:A,1,0)),0,1)</f>
        <v>0</v>
      </c>
      <c r="T16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3" s="39">
        <f>IF(T1603=1,IF(выгрузка__22[[#This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03" s="39" t="s">
        <v>1895</v>
      </c>
      <c r="X16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3" s="48">
        <f>IF(выгрузка__22[[#This Row],[Дата блокировки]]&lt;&gt;"",1,0)</f>
        <v>1</v>
      </c>
    </row>
    <row r="1604" spans="1:25" x14ac:dyDescent="0.25">
      <c r="A1604" s="30">
        <v>41551.71366898148</v>
      </c>
      <c r="B1604" s="46">
        <v>916040</v>
      </c>
      <c r="C1604" s="33">
        <v>8562392</v>
      </c>
      <c r="D1604" s="30">
        <v>41548.860856481479</v>
      </c>
      <c r="E1604" s="33">
        <f>IF(выгрузка__22[[#This Row],[Дата активации]]&lt;&gt;"",MONTH(выгрузка__22[[#This Row],[Дата активации]]),0)</f>
        <v>10</v>
      </c>
      <c r="F1604" s="30">
        <v>41554.640081018515</v>
      </c>
      <c r="G1604" s="33">
        <v>79956</v>
      </c>
      <c r="H1604" s="33" t="s">
        <v>10</v>
      </c>
      <c r="I1604" s="39" t="s">
        <v>1924</v>
      </c>
      <c r="J1604" s="33" t="s">
        <v>1930</v>
      </c>
      <c r="K1604" s="33">
        <v>949</v>
      </c>
      <c r="L1604" s="33">
        <v>0</v>
      </c>
      <c r="M1604" s="33">
        <v>949</v>
      </c>
      <c r="N1604" s="33" t="s">
        <v>1864</v>
      </c>
      <c r="O1604" s="30">
        <v>41724</v>
      </c>
      <c r="P1604" s="39" t="s">
        <v>40</v>
      </c>
      <c r="Q16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4" s="39">
        <f>IF(выгрузка__22[[#This Row],[Дата регистрации]]="",0,1)</f>
        <v>1</v>
      </c>
      <c r="S1604" s="39">
        <f>IF(ISNA(VLOOKUP(выгрузка__22[[#This Row],[ЛС дилера]],'дилеры участники'!A:A,1,0)),0,1)</f>
        <v>1</v>
      </c>
      <c r="T16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4" s="39">
        <f>IF(T1604=1,IF(выгрузка__22[[#This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604" s="39" t="s">
        <v>1893</v>
      </c>
      <c r="X16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4" s="48">
        <f>IF(выгрузка__22[[#This Row],[Дата блокировки]]&lt;&gt;"",1,0)</f>
        <v>1</v>
      </c>
    </row>
    <row r="1605" spans="1:25" x14ac:dyDescent="0.25">
      <c r="A1605" s="30">
        <v>41561.884942129633</v>
      </c>
      <c r="B1605" s="46">
        <v>985210</v>
      </c>
      <c r="C1605" s="33">
        <v>8503674</v>
      </c>
      <c r="D1605" s="30">
        <v>41556.761377314811</v>
      </c>
      <c r="E1605" s="33">
        <f>IF(выгрузка__22[[#This Row],[Дата активации]]&lt;&gt;"",MONTH(выгрузка__22[[#This Row],[Дата активации]]),0)</f>
        <v>10</v>
      </c>
      <c r="F1605" s="30">
        <v>41560.851157407407</v>
      </c>
      <c r="G1605" s="33">
        <v>64626</v>
      </c>
      <c r="H1605" s="33" t="s">
        <v>10</v>
      </c>
      <c r="I1605" s="39" t="s">
        <v>1924</v>
      </c>
      <c r="J1605" s="33" t="s">
        <v>1925</v>
      </c>
      <c r="K1605" s="33">
        <v>20</v>
      </c>
      <c r="L1605" s="33">
        <v>0</v>
      </c>
      <c r="M1605" s="33">
        <v>20</v>
      </c>
      <c r="N1605" s="33" t="s">
        <v>1864</v>
      </c>
      <c r="O1605" s="30">
        <v>41732</v>
      </c>
      <c r="P1605" s="39" t="s">
        <v>19</v>
      </c>
      <c r="Q16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5" s="39">
        <f>IF(выгрузка__22[[#This Row],[Дата регистрации]]="",0,1)</f>
        <v>1</v>
      </c>
      <c r="S1605" s="39">
        <f>IF(ISNA(VLOOKUP(выгрузка__22[[#This Row],[ЛС дилера]],'дилеры участники'!A:A,1,0)),0,1)</f>
        <v>0</v>
      </c>
      <c r="T16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5" s="39">
        <f>IF(T1605=1,IF(выгрузка__22[[#This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05" s="39" t="s">
        <v>1891</v>
      </c>
      <c r="X16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5" s="48">
        <f>IF(выгрузка__22[[#This Row],[Дата блокировки]]&lt;&gt;"",1,0)</f>
        <v>1</v>
      </c>
    </row>
    <row r="1606" spans="1:25" x14ac:dyDescent="0.25">
      <c r="A1606" s="30">
        <v>41548.5625462963</v>
      </c>
      <c r="B1606" s="46">
        <v>916028</v>
      </c>
      <c r="C1606" s="33">
        <v>8550391</v>
      </c>
      <c r="D1606" s="30">
        <v>41521.705879629626</v>
      </c>
      <c r="E1606" s="33">
        <f>IF(выгрузка__22[[#This Row],[Дата активации]]&lt;&gt;"",MONTH(выгрузка__22[[#This Row],[Дата активации]]),0)</f>
        <v>9</v>
      </c>
      <c r="F1606" s="30">
        <v>41538.514606481483</v>
      </c>
      <c r="G1606" s="33">
        <v>64628</v>
      </c>
      <c r="H1606" s="33" t="s">
        <v>10</v>
      </c>
      <c r="I1606" s="39" t="s">
        <v>1927</v>
      </c>
      <c r="J1606" s="33" t="s">
        <v>1926</v>
      </c>
      <c r="K1606" s="33">
        <v>30</v>
      </c>
      <c r="L1606" s="33">
        <v>100.11</v>
      </c>
      <c r="M1606" s="33">
        <v>130.11000000000001</v>
      </c>
      <c r="N1606" s="33" t="s">
        <v>1864</v>
      </c>
      <c r="O1606" s="30">
        <v>41697</v>
      </c>
      <c r="P1606" s="39" t="s">
        <v>37</v>
      </c>
      <c r="Q16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6" s="39">
        <f>IF(выгрузка__22[[#This Row],[Дата регистрации]]="",0,1)</f>
        <v>1</v>
      </c>
      <c r="S1606" s="39">
        <f>IF(ISNA(VLOOKUP(выгрузка__22[[#This Row],[ЛС дилера]],'дилеры участники'!A:A,1,0)),0,1)</f>
        <v>0</v>
      </c>
      <c r="T16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6" s="39">
        <f>IF(T1606=1,IF(выгрузка__22[[#This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606" s="39" t="s">
        <v>1895</v>
      </c>
      <c r="X16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6" s="48">
        <f>IF(выгрузка__22[[#This Row],[Дата блокировки]]&lt;&gt;"",1,0)</f>
        <v>1</v>
      </c>
    </row>
    <row r="1607" spans="1:25" x14ac:dyDescent="0.25">
      <c r="A1607" s="30">
        <v>41593.501087962963</v>
      </c>
      <c r="B1607" s="46">
        <v>985210</v>
      </c>
      <c r="C1607" s="33">
        <v>8564829</v>
      </c>
      <c r="D1607" s="30">
        <v>41579.46670138889</v>
      </c>
      <c r="E1607" s="33">
        <f>IF(выгрузка__22[[#This Row],[Дата активации]]&lt;&gt;"",MONTH(выгрузка__22[[#This Row],[Дата активации]]),0)</f>
        <v>11</v>
      </c>
      <c r="F1607" s="30">
        <v>41592.480057870373</v>
      </c>
      <c r="G1607" s="33">
        <v>64626</v>
      </c>
      <c r="H1607" s="33" t="s">
        <v>10</v>
      </c>
      <c r="I1607" s="39" t="s">
        <v>1927</v>
      </c>
      <c r="J1607" s="33" t="s">
        <v>1930</v>
      </c>
      <c r="K1607" s="33">
        <v>401</v>
      </c>
      <c r="L1607" s="33">
        <v>0</v>
      </c>
      <c r="M1607" s="33">
        <v>401</v>
      </c>
      <c r="N1607" s="33" t="s">
        <v>1864</v>
      </c>
      <c r="O1607" s="30">
        <v>41755</v>
      </c>
      <c r="P1607" s="39" t="s">
        <v>40</v>
      </c>
      <c r="Q16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07" s="39">
        <f>IF(выгрузка__22[[#This Row],[Дата регистрации]]="",0,1)</f>
        <v>1</v>
      </c>
      <c r="S1607" s="39">
        <f>IF(ISNA(VLOOKUP(выгрузка__22[[#This Row],[ЛС дилера]],'дилеры участники'!A:A,1,0)),0,1)</f>
        <v>0</v>
      </c>
      <c r="T16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7" s="39">
        <f>IF(T1607=1,IF(выгрузка__22[[#This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607" s="39" t="s">
        <v>1893</v>
      </c>
      <c r="X16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7" s="48">
        <f>IF(выгрузка__22[[#This Row],[Дата блокировки]]&lt;&gt;"",1,0)</f>
        <v>1</v>
      </c>
    </row>
    <row r="1608" spans="1:25" x14ac:dyDescent="0.25">
      <c r="A1608" s="30">
        <v>41593.946828703702</v>
      </c>
      <c r="B1608" s="46">
        <v>910470</v>
      </c>
      <c r="C1608" s="33">
        <v>1910993</v>
      </c>
      <c r="D1608" s="30">
        <v>41588.321400462963</v>
      </c>
      <c r="E1608" s="33">
        <f>IF(выгрузка__22[[#This Row],[Дата активации]]&lt;&gt;"",MONTH(выгрузка__22[[#This Row],[Дата активации]]),0)</f>
        <v>11</v>
      </c>
      <c r="F1608" s="30"/>
      <c r="G1608" s="33">
        <v>64628</v>
      </c>
      <c r="H1608" s="33" t="s">
        <v>10</v>
      </c>
      <c r="I1608" s="39" t="s">
        <v>1924</v>
      </c>
      <c r="J1608" s="33" t="s">
        <v>1929</v>
      </c>
      <c r="K1608" s="33">
        <v>30</v>
      </c>
      <c r="L1608" s="33">
        <v>186.2</v>
      </c>
      <c r="M1608" s="33">
        <v>216.2</v>
      </c>
      <c r="N1608" s="33" t="s">
        <v>1864</v>
      </c>
      <c r="O1608" s="30">
        <v>41764</v>
      </c>
      <c r="P1608" s="39" t="s">
        <v>14</v>
      </c>
      <c r="Q16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08" s="39">
        <f>IF(выгрузка__22[[#This Row],[Дата регистрации]]="",0,1)</f>
        <v>0</v>
      </c>
      <c r="S1608" s="39">
        <f>IF(ISNA(VLOOKUP(выгрузка__22[[#This Row],[ЛС дилера]],'дилеры участники'!A:A,1,0)),0,1)</f>
        <v>0</v>
      </c>
      <c r="T16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8" s="39">
        <f>IF(T1608=1,IF(выгрузка__22[[#This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08" s="39" t="s">
        <v>1894</v>
      </c>
      <c r="X16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8" s="48">
        <f>IF(выгрузка__22[[#This Row],[Дата блокировки]]&lt;&gt;"",1,0)</f>
        <v>1</v>
      </c>
    </row>
    <row r="1609" spans="1:25" x14ac:dyDescent="0.25">
      <c r="A1609" s="30">
        <v>41548.886273148149</v>
      </c>
      <c r="B1609" s="46">
        <v>910487</v>
      </c>
      <c r="C1609" s="33">
        <v>8503798</v>
      </c>
      <c r="D1609" s="30">
        <v>41537.240046296298</v>
      </c>
      <c r="E1609" s="33">
        <f>IF(выгрузка__22[[#This Row],[Дата активации]]&lt;&gt;"",MONTH(выгрузка__22[[#This Row],[Дата активации]]),0)</f>
        <v>9</v>
      </c>
      <c r="F1609" s="30">
        <v>41540.349074074074</v>
      </c>
      <c r="G1609" s="33">
        <v>79956</v>
      </c>
      <c r="H1609" s="33" t="s">
        <v>10</v>
      </c>
      <c r="I1609" s="39" t="s">
        <v>1927</v>
      </c>
      <c r="J1609" s="33" t="s">
        <v>1925</v>
      </c>
      <c r="K1609" s="33">
        <v>220</v>
      </c>
      <c r="L1609" s="33">
        <v>0</v>
      </c>
      <c r="M1609" s="33">
        <v>220</v>
      </c>
      <c r="N1609" s="33" t="s">
        <v>1864</v>
      </c>
      <c r="O1609" s="30">
        <v>41713</v>
      </c>
      <c r="P1609" s="39" t="s">
        <v>19</v>
      </c>
      <c r="Q16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09" s="39">
        <f>IF(выгрузка__22[[#This Row],[Дата регистрации]]="",0,1)</f>
        <v>1</v>
      </c>
      <c r="S1609" s="39">
        <f>IF(ISNA(VLOOKUP(выгрузка__22[[#This Row],[ЛС дилера]],'дилеры участники'!A:A,1,0)),0,1)</f>
        <v>1</v>
      </c>
      <c r="T16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09" s="39">
        <f>IF(T1609=1,IF(выгрузка__22[[#This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09" s="39" t="s">
        <v>1891</v>
      </c>
      <c r="X16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09" s="48">
        <f>IF(выгрузка__22[[#This Row],[Дата блокировки]]&lt;&gt;"",1,0)</f>
        <v>1</v>
      </c>
    </row>
    <row r="1610" spans="1:25" x14ac:dyDescent="0.25">
      <c r="A1610" s="30">
        <v>41562.509074074071</v>
      </c>
      <c r="B1610" s="46">
        <v>916513</v>
      </c>
      <c r="C1610" s="33">
        <v>1755378</v>
      </c>
      <c r="D1610" s="30">
        <v>41548.085856481484</v>
      </c>
      <c r="E1610" s="33">
        <f>IF(выгрузка__22[[#This Row],[Дата активации]]&lt;&gt;"",MONTH(выгрузка__22[[#This Row],[Дата активации]]),0)</f>
        <v>10</v>
      </c>
      <c r="F1610" s="30">
        <v>41555.862986111111</v>
      </c>
      <c r="G1610" s="33">
        <v>64626</v>
      </c>
      <c r="H1610" s="33" t="s">
        <v>10</v>
      </c>
      <c r="I1610" s="39" t="s">
        <v>1927</v>
      </c>
      <c r="J1610" s="33" t="s">
        <v>1930</v>
      </c>
      <c r="K1610" s="33">
        <v>30</v>
      </c>
      <c r="L1610" s="33">
        <v>0</v>
      </c>
      <c r="M1610" s="33">
        <v>30</v>
      </c>
      <c r="N1610" s="33" t="s">
        <v>1864</v>
      </c>
      <c r="O1610" s="30">
        <v>41724</v>
      </c>
      <c r="P1610" s="39" t="s">
        <v>40</v>
      </c>
      <c r="Q16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10" s="39">
        <f>IF(выгрузка__22[[#This Row],[Дата регистрации]]="",0,1)</f>
        <v>1</v>
      </c>
      <c r="S1610" s="39">
        <f>IF(ISNA(VLOOKUP(выгрузка__22[[#This Row],[ЛС дилера]],'дилеры участники'!A:A,1,0)),0,1)</f>
        <v>0</v>
      </c>
      <c r="T16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0" s="39">
        <f>IF(T1610=1,IF(выгрузка__22[[#This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10" s="39" t="s">
        <v>1893</v>
      </c>
      <c r="X16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0" s="48">
        <f>IF(выгрузка__22[[#This Row],[Дата блокировки]]&lt;&gt;"",1,0)</f>
        <v>1</v>
      </c>
    </row>
    <row r="1611" spans="1:25" x14ac:dyDescent="0.25">
      <c r="A1611" s="30">
        <v>41562.508969907409</v>
      </c>
      <c r="B1611" s="46">
        <v>916513</v>
      </c>
      <c r="C1611" s="33">
        <v>1755378</v>
      </c>
      <c r="D1611" s="30">
        <v>41548.068541666667</v>
      </c>
      <c r="E1611" s="33">
        <f>IF(выгрузка__22[[#This Row],[Дата активации]]&lt;&gt;"",MONTH(выгрузка__22[[#This Row],[Дата активации]]),0)</f>
        <v>10</v>
      </c>
      <c r="F1611" s="30">
        <v>41555.862928240742</v>
      </c>
      <c r="G1611" s="33">
        <v>64626</v>
      </c>
      <c r="H1611" s="33" t="s">
        <v>10</v>
      </c>
      <c r="I1611" s="39" t="s">
        <v>1927</v>
      </c>
      <c r="J1611" s="33" t="s">
        <v>1930</v>
      </c>
      <c r="K1611" s="33">
        <v>30</v>
      </c>
      <c r="L1611" s="33">
        <v>0</v>
      </c>
      <c r="M1611" s="33">
        <v>30</v>
      </c>
      <c r="N1611" s="33" t="s">
        <v>1864</v>
      </c>
      <c r="O1611" s="30">
        <v>41724</v>
      </c>
      <c r="P1611" s="39" t="s">
        <v>40</v>
      </c>
      <c r="Q16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11" s="39">
        <f>IF(выгрузка__22[[#This Row],[Дата регистрации]]="",0,1)</f>
        <v>1</v>
      </c>
      <c r="S1611" s="39">
        <f>IF(ISNA(VLOOKUP(выгрузка__22[[#This Row],[ЛС дилера]],'дилеры участники'!A:A,1,0)),0,1)</f>
        <v>0</v>
      </c>
      <c r="T16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1" s="39">
        <f>IF(T1611=1,IF(выгрузка__22[[#This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11" s="39" t="s">
        <v>1893</v>
      </c>
      <c r="X16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1" s="48">
        <f>IF(выгрузка__22[[#This Row],[Дата блокировки]]&lt;&gt;"",1,0)</f>
        <v>1</v>
      </c>
    </row>
    <row r="1612" spans="1:25" x14ac:dyDescent="0.25">
      <c r="A1612" s="30">
        <v>41593.513298611113</v>
      </c>
      <c r="B1612" s="46">
        <v>916929</v>
      </c>
      <c r="C1612" s="33">
        <v>1755729</v>
      </c>
      <c r="D1612" s="30">
        <v>41585.01185185185</v>
      </c>
      <c r="E1612" s="33">
        <f>IF(выгрузка__22[[#This Row],[Дата активации]]&lt;&gt;"",MONTH(выгрузка__22[[#This Row],[Дата активации]]),0)</f>
        <v>11</v>
      </c>
      <c r="F1612" s="30">
        <v>41586.867962962962</v>
      </c>
      <c r="G1612" s="33">
        <v>64626</v>
      </c>
      <c r="H1612" s="33" t="s">
        <v>10</v>
      </c>
      <c r="I1612" s="39" t="s">
        <v>1927</v>
      </c>
      <c r="J1612" s="33" t="s">
        <v>1930</v>
      </c>
      <c r="K1612" s="33">
        <v>30</v>
      </c>
      <c r="L1612" s="33">
        <v>500</v>
      </c>
      <c r="M1612" s="33">
        <v>530</v>
      </c>
      <c r="N1612" s="33" t="s">
        <v>1864</v>
      </c>
      <c r="O1612" s="30">
        <v>41761</v>
      </c>
      <c r="P1612" s="39" t="s">
        <v>40</v>
      </c>
      <c r="Q16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12" s="39">
        <f>IF(выгрузка__22[[#This Row],[Дата регистрации]]="",0,1)</f>
        <v>1</v>
      </c>
      <c r="S1612" s="39">
        <f>IF(ISNA(VLOOKUP(выгрузка__22[[#This Row],[ЛС дилера]],'дилеры участники'!A:A,1,0)),0,1)</f>
        <v>0</v>
      </c>
      <c r="T16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2" s="39">
        <f>IF(T1612=1,IF(выгрузка__22[[#This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612" s="39" t="s">
        <v>1893</v>
      </c>
      <c r="X16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2" s="48">
        <f>IF(выгрузка__22[[#This Row],[Дата блокировки]]&lt;&gt;"",1,0)</f>
        <v>1</v>
      </c>
    </row>
    <row r="1613" spans="1:25" x14ac:dyDescent="0.25">
      <c r="A1613" s="30">
        <v>41593.514814814815</v>
      </c>
      <c r="B1613" s="46">
        <v>916929</v>
      </c>
      <c r="C1613" s="33">
        <v>1755898</v>
      </c>
      <c r="D1613" s="30">
        <v>41585.75675925926</v>
      </c>
      <c r="E1613" s="33">
        <f>IF(выгрузка__22[[#This Row],[Дата активации]]&lt;&gt;"",MONTH(выгрузка__22[[#This Row],[Дата активации]]),0)</f>
        <v>11</v>
      </c>
      <c r="F1613" s="30">
        <v>41586.868356481478</v>
      </c>
      <c r="G1613" s="33">
        <v>64626</v>
      </c>
      <c r="H1613" s="33" t="s">
        <v>10</v>
      </c>
      <c r="I1613" s="39" t="s">
        <v>1927</v>
      </c>
      <c r="J1613" s="33" t="s">
        <v>1930</v>
      </c>
      <c r="K1613" s="33">
        <v>30</v>
      </c>
      <c r="L1613" s="33">
        <v>0</v>
      </c>
      <c r="M1613" s="33">
        <v>30</v>
      </c>
      <c r="N1613" s="33" t="s">
        <v>1864</v>
      </c>
      <c r="O1613" s="30">
        <v>41762</v>
      </c>
      <c r="P1613" s="39" t="s">
        <v>40</v>
      </c>
      <c r="Q16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13" s="39">
        <f>IF(выгрузка__22[[#This Row],[Дата регистрации]]="",0,1)</f>
        <v>1</v>
      </c>
      <c r="S1613" s="39">
        <f>IF(ISNA(VLOOKUP(выгрузка__22[[#This Row],[ЛС дилера]],'дилеры участники'!A:A,1,0)),0,1)</f>
        <v>0</v>
      </c>
      <c r="T16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3" s="39">
        <f>IF(T1613=1,IF(выгрузка__22[[#This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13" s="39" t="s">
        <v>1893</v>
      </c>
      <c r="X16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3" s="48">
        <f>IF(выгрузка__22[[#This Row],[Дата блокировки]]&lt;&gt;"",1,0)</f>
        <v>1</v>
      </c>
    </row>
    <row r="1614" spans="1:25" x14ac:dyDescent="0.25">
      <c r="A1614" s="30">
        <v>41549.609085648146</v>
      </c>
      <c r="B1614" s="46">
        <v>916540</v>
      </c>
      <c r="C1614" s="33">
        <v>8514426</v>
      </c>
      <c r="D1614" s="30">
        <v>41549.748217592591</v>
      </c>
      <c r="E1614" s="33">
        <f>IF(выгрузка__22[[#This Row],[Дата активации]]&lt;&gt;"",MONTH(выгрузка__22[[#This Row],[Дата активации]]),0)</f>
        <v>10</v>
      </c>
      <c r="F1614" s="30"/>
      <c r="G1614" s="33">
        <v>64626</v>
      </c>
      <c r="H1614" s="33" t="s">
        <v>10</v>
      </c>
      <c r="I1614" s="39" t="s">
        <v>1924</v>
      </c>
      <c r="J1614" s="33" t="s">
        <v>1930</v>
      </c>
      <c r="K1614" s="33">
        <v>949</v>
      </c>
      <c r="L1614" s="33">
        <v>0</v>
      </c>
      <c r="M1614" s="33">
        <v>949</v>
      </c>
      <c r="N1614" s="33" t="s">
        <v>1864</v>
      </c>
      <c r="O1614" s="30">
        <v>41726</v>
      </c>
      <c r="P1614" s="39" t="s">
        <v>40</v>
      </c>
      <c r="Q16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14" s="39">
        <f>IF(выгрузка__22[[#This Row],[Дата регистрации]]="",0,1)</f>
        <v>0</v>
      </c>
      <c r="S1614" s="39">
        <f>IF(ISNA(VLOOKUP(выгрузка__22[[#This Row],[ЛС дилера]],'дилеры участники'!A:A,1,0)),0,1)</f>
        <v>0</v>
      </c>
      <c r="T16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4" s="39">
        <f>IF(T1614=1,IF(выгрузка__22[[#This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614" s="39" t="s">
        <v>1893</v>
      </c>
      <c r="X16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4" s="48">
        <f>IF(выгрузка__22[[#This Row],[Дата блокировки]]&lt;&gt;"",1,0)</f>
        <v>1</v>
      </c>
    </row>
    <row r="1615" spans="1:25" x14ac:dyDescent="0.25">
      <c r="A1615" s="30">
        <v>41560.556932870371</v>
      </c>
      <c r="B1615" s="46">
        <v>916540</v>
      </c>
      <c r="C1615" s="33">
        <v>8514426</v>
      </c>
      <c r="D1615" s="30">
        <v>41549.748217592591</v>
      </c>
      <c r="E1615" s="33">
        <f>IF(выгрузка__22[[#This Row],[Дата активации]]&lt;&gt;"",MONTH(выгрузка__22[[#This Row],[Дата активации]]),0)</f>
        <v>10</v>
      </c>
      <c r="F1615" s="30"/>
      <c r="G1615" s="33">
        <v>64626</v>
      </c>
      <c r="H1615" s="33" t="s">
        <v>10</v>
      </c>
      <c r="I1615" s="39" t="s">
        <v>1927</v>
      </c>
      <c r="J1615" s="33" t="s">
        <v>1930</v>
      </c>
      <c r="K1615" s="33">
        <v>949</v>
      </c>
      <c r="L1615" s="33">
        <v>0</v>
      </c>
      <c r="M1615" s="33">
        <v>949</v>
      </c>
      <c r="N1615" s="33" t="s">
        <v>1864</v>
      </c>
      <c r="O1615" s="30">
        <v>41726</v>
      </c>
      <c r="P1615" s="39" t="s">
        <v>40</v>
      </c>
      <c r="Q16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15" s="39">
        <f>IF(выгрузка__22[[#This Row],[Дата регистрации]]="",0,1)</f>
        <v>0</v>
      </c>
      <c r="S1615" s="39">
        <f>IF(ISNA(VLOOKUP(выгрузка__22[[#This Row],[ЛС дилера]],'дилеры участники'!A:A,1,0)),0,1)</f>
        <v>0</v>
      </c>
      <c r="T16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5" s="39">
        <f>IF(T1615=1,IF(выгрузка__22[[#This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615" s="39" t="s">
        <v>1893</v>
      </c>
      <c r="X16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5" s="48">
        <f>IF(выгрузка__22[[#This Row],[Дата блокировки]]&lt;&gt;"",1,0)</f>
        <v>1</v>
      </c>
    </row>
    <row r="1616" spans="1:25" x14ac:dyDescent="0.25">
      <c r="A1616" s="30">
        <v>41561.868668981479</v>
      </c>
      <c r="B1616" s="46">
        <v>916767</v>
      </c>
      <c r="C1616" s="33">
        <v>8514426</v>
      </c>
      <c r="D1616" s="30">
        <v>41549.748217592591</v>
      </c>
      <c r="E1616" s="33">
        <f>IF(выгрузка__22[[#This Row],[Дата активации]]&lt;&gt;"",MONTH(выгрузка__22[[#This Row],[Дата активации]]),0)</f>
        <v>10</v>
      </c>
      <c r="F1616" s="30"/>
      <c r="G1616" s="33">
        <v>64626</v>
      </c>
      <c r="H1616" s="33" t="s">
        <v>10</v>
      </c>
      <c r="I1616" s="39" t="s">
        <v>1927</v>
      </c>
      <c r="J1616" s="33" t="s">
        <v>1930</v>
      </c>
      <c r="K1616" s="33">
        <v>949</v>
      </c>
      <c r="L1616" s="33">
        <v>0</v>
      </c>
      <c r="M1616" s="33">
        <v>949</v>
      </c>
      <c r="N1616" s="33" t="s">
        <v>1864</v>
      </c>
      <c r="O1616" s="30">
        <v>41726</v>
      </c>
      <c r="P1616" s="39" t="s">
        <v>40</v>
      </c>
      <c r="Q16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16" s="39">
        <f>IF(выгрузка__22[[#This Row],[Дата регистрации]]="",0,1)</f>
        <v>0</v>
      </c>
      <c r="S1616" s="39">
        <f>IF(ISNA(VLOOKUP(выгрузка__22[[#This Row],[ЛС дилера]],'дилеры участники'!A:A,1,0)),0,1)</f>
        <v>0</v>
      </c>
      <c r="T16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6" s="39">
        <f>IF(T1616=1,IF(выгрузка__22[[#This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616" s="39" t="s">
        <v>1893</v>
      </c>
      <c r="X16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6" s="48">
        <f>IF(выгрузка__22[[#This Row],[Дата блокировки]]&lt;&gt;"",1,0)</f>
        <v>1</v>
      </c>
    </row>
    <row r="1617" spans="1:25" x14ac:dyDescent="0.25">
      <c r="A1617" s="30">
        <v>41554.325555555559</v>
      </c>
      <c r="B1617" s="46">
        <v>916684</v>
      </c>
      <c r="C1617" s="33">
        <v>8548028</v>
      </c>
      <c r="D1617" s="30">
        <v>41548.607928240737</v>
      </c>
      <c r="E1617" s="33">
        <f>IF(выгрузка__22[[#This Row],[Дата активации]]&lt;&gt;"",MONTH(выгрузка__22[[#This Row],[Дата активации]]),0)</f>
        <v>10</v>
      </c>
      <c r="F1617" s="30">
        <v>41559.545729166668</v>
      </c>
      <c r="G1617" s="33">
        <v>73902</v>
      </c>
      <c r="H1617" s="33" t="s">
        <v>10</v>
      </c>
      <c r="I1617" s="39" t="s">
        <v>1924</v>
      </c>
      <c r="J1617" s="33" t="s">
        <v>1925</v>
      </c>
      <c r="K1617" s="33">
        <v>220</v>
      </c>
      <c r="L1617" s="33">
        <v>0</v>
      </c>
      <c r="M1617" s="33">
        <v>220</v>
      </c>
      <c r="N1617" s="33" t="s">
        <v>1864</v>
      </c>
      <c r="O1617" s="30">
        <v>41725</v>
      </c>
      <c r="P1617" s="39" t="s">
        <v>19</v>
      </c>
      <c r="Q16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17" s="39">
        <f>IF(выгрузка__22[[#This Row],[Дата регистрации]]="",0,1)</f>
        <v>1</v>
      </c>
      <c r="S1617" s="39">
        <f>IF(ISNA(VLOOKUP(выгрузка__22[[#This Row],[ЛС дилера]],'дилеры участники'!A:A,1,0)),0,1)</f>
        <v>0</v>
      </c>
      <c r="T16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7" s="39">
        <f>IF(T1617=1,IF(выгрузка__22[[#This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17" s="39" t="s">
        <v>1891</v>
      </c>
      <c r="X16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7" s="48">
        <f>IF(выгрузка__22[[#This Row],[Дата блокировки]]&lt;&gt;"",1,0)</f>
        <v>1</v>
      </c>
    </row>
    <row r="1618" spans="1:25" x14ac:dyDescent="0.25">
      <c r="A1618" s="30">
        <v>41562.609039351853</v>
      </c>
      <c r="B1618" s="46">
        <v>916510</v>
      </c>
      <c r="C1618" s="33">
        <v>8502927</v>
      </c>
      <c r="D1618" s="30">
        <v>41555.725405092591</v>
      </c>
      <c r="E1618" s="33">
        <f>IF(выгрузка__22[[#This Row],[Дата активации]]&lt;&gt;"",MONTH(выгрузка__22[[#This Row],[Дата активации]]),0)</f>
        <v>10</v>
      </c>
      <c r="F1618" s="30"/>
      <c r="G1618" s="33">
        <v>73902</v>
      </c>
      <c r="H1618" s="33" t="s">
        <v>10</v>
      </c>
      <c r="I1618" s="39" t="s">
        <v>1927</v>
      </c>
      <c r="J1618" s="33" t="s">
        <v>1926</v>
      </c>
      <c r="K1618" s="33">
        <v>30</v>
      </c>
      <c r="L1618" s="33">
        <v>0</v>
      </c>
      <c r="M1618" s="33">
        <v>30</v>
      </c>
      <c r="N1618" s="33" t="s">
        <v>1864</v>
      </c>
      <c r="O1618" s="30">
        <v>41733</v>
      </c>
      <c r="P1618" s="39" t="s">
        <v>37</v>
      </c>
      <c r="Q16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18" s="39">
        <f>IF(выгрузка__22[[#This Row],[Дата регистрации]]="",0,1)</f>
        <v>0</v>
      </c>
      <c r="S1618" s="39">
        <f>IF(ISNA(VLOOKUP(выгрузка__22[[#This Row],[ЛС дилера]],'дилеры участники'!A:A,1,0)),0,1)</f>
        <v>0</v>
      </c>
      <c r="T16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8" s="39">
        <f>IF(T1618=1,IF(выгрузка__22[[#This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18" s="39" t="s">
        <v>1895</v>
      </c>
      <c r="X16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8" s="48">
        <f>IF(выгрузка__22[[#This Row],[Дата блокировки]]&lt;&gt;"",1,0)</f>
        <v>1</v>
      </c>
    </row>
    <row r="1619" spans="1:25" x14ac:dyDescent="0.25">
      <c r="A1619" s="30">
        <v>41559.805636574078</v>
      </c>
      <c r="B1619" s="46">
        <v>916042</v>
      </c>
      <c r="C1619" s="33">
        <v>8550403</v>
      </c>
      <c r="D1619" s="30">
        <v>41548.603090277778</v>
      </c>
      <c r="E1619" s="33">
        <f>IF(выгрузка__22[[#This Row],[Дата активации]]&lt;&gt;"",MONTH(выгрузка__22[[#This Row],[Дата активации]]),0)</f>
        <v>10</v>
      </c>
      <c r="F1619" s="30"/>
      <c r="G1619" s="33">
        <v>64628</v>
      </c>
      <c r="H1619" s="33" t="s">
        <v>10</v>
      </c>
      <c r="I1619" s="39" t="s">
        <v>1927</v>
      </c>
      <c r="J1619" s="33" t="s">
        <v>1926</v>
      </c>
      <c r="K1619" s="33">
        <v>30</v>
      </c>
      <c r="L1619" s="33">
        <v>0</v>
      </c>
      <c r="M1619" s="33">
        <v>30</v>
      </c>
      <c r="N1619" s="33" t="s">
        <v>1864</v>
      </c>
      <c r="O1619" s="30">
        <v>41726</v>
      </c>
      <c r="P1619" s="39" t="s">
        <v>37</v>
      </c>
      <c r="Q16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19" s="39">
        <f>IF(выгрузка__22[[#This Row],[Дата регистрации]]="",0,1)</f>
        <v>0</v>
      </c>
      <c r="S1619" s="39">
        <f>IF(ISNA(VLOOKUP(выгрузка__22[[#This Row],[ЛС дилера]],'дилеры участники'!A:A,1,0)),0,1)</f>
        <v>0</v>
      </c>
      <c r="T16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19" s="39">
        <f>IF(T1619=1,IF(выгрузка__22[[#This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19" s="39" t="s">
        <v>1895</v>
      </c>
      <c r="X16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19" s="48">
        <f>IF(выгрузка__22[[#This Row],[Дата блокировки]]&lt;&gt;"",1,0)</f>
        <v>1</v>
      </c>
    </row>
    <row r="1620" spans="1:25" x14ac:dyDescent="0.25">
      <c r="A1620" s="30">
        <v>41559.887349537035</v>
      </c>
      <c r="B1620" s="46">
        <v>910478</v>
      </c>
      <c r="C1620" s="33">
        <v>1759804</v>
      </c>
      <c r="D1620" s="30">
        <v>41554.491423611114</v>
      </c>
      <c r="E1620" s="33">
        <f>IF(выгрузка__22[[#This Row],[Дата активации]]&lt;&gt;"",MONTH(выгрузка__22[[#This Row],[Дата активации]]),0)</f>
        <v>10</v>
      </c>
      <c r="F1620" s="30"/>
      <c r="G1620" s="33">
        <v>64628</v>
      </c>
      <c r="H1620" s="33" t="s">
        <v>10</v>
      </c>
      <c r="I1620" s="39" t="s">
        <v>1924</v>
      </c>
      <c r="J1620" s="33" t="s">
        <v>1929</v>
      </c>
      <c r="K1620" s="33">
        <v>30</v>
      </c>
      <c r="L1620" s="33">
        <v>600</v>
      </c>
      <c r="M1620" s="33">
        <v>630</v>
      </c>
      <c r="N1620" s="33" t="s">
        <v>1864</v>
      </c>
      <c r="O1620" s="30">
        <v>41732</v>
      </c>
      <c r="P1620" s="39" t="s">
        <v>14</v>
      </c>
      <c r="Q16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0" s="39">
        <f>IF(выгрузка__22[[#This Row],[Дата регистрации]]="",0,1)</f>
        <v>0</v>
      </c>
      <c r="S1620" s="39">
        <f>IF(ISNA(VLOOKUP(выгрузка__22[[#This Row],[ЛС дилера]],'дилеры участники'!A:A,1,0)),0,1)</f>
        <v>0</v>
      </c>
      <c r="T16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0" s="39">
        <f>IF(T1620=1,IF(выгрузка__22[[#This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20" s="39" t="s">
        <v>1894</v>
      </c>
      <c r="X16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0" s="48">
        <f>IF(выгрузка__22[[#This Row],[Дата блокировки]]&lt;&gt;"",1,0)</f>
        <v>1</v>
      </c>
    </row>
    <row r="1621" spans="1:25" x14ac:dyDescent="0.25">
      <c r="A1621" s="30">
        <v>41556.464502314811</v>
      </c>
      <c r="B1621" s="46">
        <v>910459</v>
      </c>
      <c r="C1621" s="33">
        <v>1755511</v>
      </c>
      <c r="D1621" s="30">
        <v>41556.461597222224</v>
      </c>
      <c r="E1621" s="33">
        <f>IF(выгрузка__22[[#This Row],[Дата активации]]&lt;&gt;"",MONTH(выгрузка__22[[#This Row],[Дата активации]]),0)</f>
        <v>10</v>
      </c>
      <c r="F1621" s="30">
        <v>41560.944097222222</v>
      </c>
      <c r="G1621" s="33">
        <v>64626</v>
      </c>
      <c r="H1621" s="33" t="s">
        <v>10</v>
      </c>
      <c r="I1621" s="39" t="s">
        <v>1924</v>
      </c>
      <c r="J1621" s="33" t="s">
        <v>1931</v>
      </c>
      <c r="K1621" s="33">
        <v>30</v>
      </c>
      <c r="L1621" s="33">
        <v>800</v>
      </c>
      <c r="M1621" s="33">
        <v>830</v>
      </c>
      <c r="N1621" s="33" t="s">
        <v>1864</v>
      </c>
      <c r="O1621" s="30">
        <v>41734</v>
      </c>
      <c r="P1621" s="39" t="s">
        <v>30</v>
      </c>
      <c r="Q16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1" s="39">
        <f>IF(выгрузка__22[[#This Row],[Дата регистрации]]="",0,1)</f>
        <v>1</v>
      </c>
      <c r="S1621" s="39">
        <f>IF(ISNA(VLOOKUP(выгрузка__22[[#This Row],[ЛС дилера]],'дилеры участники'!A:A,1,0)),0,1)</f>
        <v>0</v>
      </c>
      <c r="T16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1" s="39">
        <f>IF(T1621=1,IF(выгрузка__22[[#This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621" s="40" t="s">
        <v>1892</v>
      </c>
      <c r="X16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1" s="48">
        <f>IF(выгрузка__22[[#This Row],[Дата блокировки]]&lt;&gt;"",1,0)</f>
        <v>1</v>
      </c>
    </row>
    <row r="1622" spans="1:25" x14ac:dyDescent="0.25">
      <c r="A1622" s="30">
        <v>41557.592523148145</v>
      </c>
      <c r="B1622" s="46">
        <v>910459</v>
      </c>
      <c r="C1622" s="33">
        <v>1755511</v>
      </c>
      <c r="D1622" s="30">
        <v>41556.461597222224</v>
      </c>
      <c r="E1622" s="33">
        <f>IF(выгрузка__22[[#This Row],[Дата активации]]&lt;&gt;"",MONTH(выгрузка__22[[#This Row],[Дата активации]]),0)</f>
        <v>10</v>
      </c>
      <c r="F1622" s="30">
        <v>41560.944097222222</v>
      </c>
      <c r="G1622" s="33">
        <v>64626</v>
      </c>
      <c r="H1622" s="33" t="s">
        <v>10</v>
      </c>
      <c r="I1622" s="39" t="s">
        <v>1924</v>
      </c>
      <c r="J1622" s="33" t="s">
        <v>1931</v>
      </c>
      <c r="K1622" s="33">
        <v>30</v>
      </c>
      <c r="L1622" s="33">
        <v>800</v>
      </c>
      <c r="M1622" s="33">
        <v>830</v>
      </c>
      <c r="N1622" s="33" t="s">
        <v>1864</v>
      </c>
      <c r="O1622" s="30">
        <v>41734</v>
      </c>
      <c r="P1622" s="39" t="s">
        <v>30</v>
      </c>
      <c r="Q16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2" s="39">
        <f>IF(выгрузка__22[[#This Row],[Дата регистрации]]="",0,1)</f>
        <v>1</v>
      </c>
      <c r="S1622" s="39">
        <f>IF(ISNA(VLOOKUP(выгрузка__22[[#This Row],[ЛС дилера]],'дилеры участники'!A:A,1,0)),0,1)</f>
        <v>0</v>
      </c>
      <c r="T16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2" s="39">
        <f>IF(T1622=1,IF(выгрузка__22[[#This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622" s="39" t="s">
        <v>1892</v>
      </c>
      <c r="X16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2" s="48">
        <f>IF(выгрузка__22[[#This Row],[Дата блокировки]]&lt;&gt;"",1,0)</f>
        <v>1</v>
      </c>
    </row>
    <row r="1623" spans="1:25" x14ac:dyDescent="0.25">
      <c r="A1623" s="30">
        <v>41561.86928240741</v>
      </c>
      <c r="B1623" s="46">
        <v>916767</v>
      </c>
      <c r="C1623" s="33">
        <v>8514548</v>
      </c>
      <c r="D1623" s="30">
        <v>41554.359560185185</v>
      </c>
      <c r="E1623" s="33">
        <f>IF(выгрузка__22[[#This Row],[Дата активации]]&lt;&gt;"",MONTH(выгрузка__22[[#This Row],[Дата активации]]),0)</f>
        <v>10</v>
      </c>
      <c r="F1623" s="30"/>
      <c r="G1623" s="33">
        <v>64626</v>
      </c>
      <c r="H1623" s="33" t="s">
        <v>10</v>
      </c>
      <c r="I1623" s="39" t="s">
        <v>1927</v>
      </c>
      <c r="J1623" s="33" t="s">
        <v>1925</v>
      </c>
      <c r="K1623" s="33">
        <v>30</v>
      </c>
      <c r="L1623" s="33">
        <v>0</v>
      </c>
      <c r="M1623" s="33">
        <v>30</v>
      </c>
      <c r="N1623" s="33" t="s">
        <v>1864</v>
      </c>
      <c r="O1623" s="30">
        <v>41732</v>
      </c>
      <c r="P1623" s="39" t="s">
        <v>19</v>
      </c>
      <c r="Q16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3" s="39">
        <f>IF(выгрузка__22[[#This Row],[Дата регистрации]]="",0,1)</f>
        <v>0</v>
      </c>
      <c r="S1623" s="39">
        <f>IF(ISNA(VLOOKUP(выгрузка__22[[#This Row],[ЛС дилера]],'дилеры участники'!A:A,1,0)),0,1)</f>
        <v>0</v>
      </c>
      <c r="T16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3" s="39">
        <f>IF(T1623=1,IF(выгрузка__22[[#This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23" s="39" t="s">
        <v>1891</v>
      </c>
      <c r="X16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3" s="48">
        <f>IF(выгрузка__22[[#This Row],[Дата блокировки]]&lt;&gt;"",1,0)</f>
        <v>1</v>
      </c>
    </row>
    <row r="1624" spans="1:25" x14ac:dyDescent="0.25">
      <c r="A1624" s="30">
        <v>41548.764398148145</v>
      </c>
      <c r="B1624" s="46">
        <v>915469</v>
      </c>
      <c r="C1624" s="33">
        <v>8550486</v>
      </c>
      <c r="D1624" s="30">
        <v>41536.886597222219</v>
      </c>
      <c r="E1624" s="33">
        <f>IF(выгрузка__22[[#This Row],[Дата активации]]&lt;&gt;"",MONTH(выгрузка__22[[#This Row],[Дата активации]]),0)</f>
        <v>9</v>
      </c>
      <c r="F1624" s="30">
        <v>41547.825370370374</v>
      </c>
      <c r="G1624" s="33">
        <v>64616</v>
      </c>
      <c r="H1624" s="33" t="s">
        <v>10</v>
      </c>
      <c r="I1624" s="39" t="s">
        <v>1927</v>
      </c>
      <c r="J1624" s="33" t="s">
        <v>1929</v>
      </c>
      <c r="K1624" s="33">
        <v>30</v>
      </c>
      <c r="L1624" s="33">
        <v>600</v>
      </c>
      <c r="M1624" s="33">
        <v>630</v>
      </c>
      <c r="N1624" s="33" t="s">
        <v>1864</v>
      </c>
      <c r="O1624" s="30">
        <v>41715</v>
      </c>
      <c r="P1624" s="39" t="s">
        <v>14</v>
      </c>
      <c r="Q16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4" s="39">
        <f>IF(выгрузка__22[[#This Row],[Дата регистрации]]="",0,1)</f>
        <v>1</v>
      </c>
      <c r="S1624" s="39">
        <f>IF(ISNA(VLOOKUP(выгрузка__22[[#This Row],[ЛС дилера]],'дилеры участники'!A:A,1,0)),0,1)</f>
        <v>1</v>
      </c>
      <c r="T16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4" s="39">
        <f>IF(T1624=1,IF(выгрузка__22[[#This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24" s="39" t="s">
        <v>1894</v>
      </c>
      <c r="X16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4" s="48">
        <f>IF(выгрузка__22[[#This Row],[Дата блокировки]]&lt;&gt;"",1,0)</f>
        <v>1</v>
      </c>
    </row>
    <row r="1625" spans="1:25" x14ac:dyDescent="0.25">
      <c r="A1625" s="30">
        <v>41593.508784722224</v>
      </c>
      <c r="B1625" s="46">
        <v>916513</v>
      </c>
      <c r="C1625" s="33">
        <v>1755369</v>
      </c>
      <c r="D1625" s="30">
        <v>41581.769791666666</v>
      </c>
      <c r="E1625" s="33">
        <f>IF(выгрузка__22[[#This Row],[Дата активации]]&lt;&gt;"",MONTH(выгрузка__22[[#This Row],[Дата активации]]),0)</f>
        <v>11</v>
      </c>
      <c r="F1625" s="30">
        <v>41586.865023148152</v>
      </c>
      <c r="G1625" s="33">
        <v>64626</v>
      </c>
      <c r="H1625" s="33" t="s">
        <v>10</v>
      </c>
      <c r="I1625" s="39" t="s">
        <v>1927</v>
      </c>
      <c r="J1625" s="33" t="s">
        <v>1930</v>
      </c>
      <c r="K1625" s="33">
        <v>30</v>
      </c>
      <c r="L1625" s="33">
        <v>0</v>
      </c>
      <c r="M1625" s="33">
        <v>30</v>
      </c>
      <c r="N1625" s="33" t="s">
        <v>1864</v>
      </c>
      <c r="O1625" s="30">
        <v>41760</v>
      </c>
      <c r="P1625" s="39" t="s">
        <v>40</v>
      </c>
      <c r="Q16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25" s="39">
        <f>IF(выгрузка__22[[#This Row],[Дата регистрации]]="",0,1)</f>
        <v>1</v>
      </c>
      <c r="S1625" s="39">
        <f>IF(ISNA(VLOOKUP(выгрузка__22[[#This Row],[ЛС дилера]],'дилеры участники'!A:A,1,0)),0,1)</f>
        <v>0</v>
      </c>
      <c r="T16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5" s="39">
        <f>IF(T1625=1,IF(выгрузка__22[[#This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25" s="39" t="s">
        <v>1893</v>
      </c>
      <c r="X16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5" s="48">
        <f>IF(выгрузка__22[[#This Row],[Дата блокировки]]&lt;&gt;"",1,0)</f>
        <v>1</v>
      </c>
    </row>
    <row r="1626" spans="1:25" x14ac:dyDescent="0.25">
      <c r="A1626" s="30">
        <v>41556.633356481485</v>
      </c>
      <c r="B1626" s="46">
        <v>910489</v>
      </c>
      <c r="C1626" s="33">
        <v>8564981</v>
      </c>
      <c r="D1626" s="30">
        <v>41553.721770833334</v>
      </c>
      <c r="E1626" s="33">
        <f>IF(выгрузка__22[[#This Row],[Дата активации]]&lt;&gt;"",MONTH(выгрузка__22[[#This Row],[Дата активации]]),0)</f>
        <v>10</v>
      </c>
      <c r="F1626" s="30"/>
      <c r="G1626" s="33">
        <v>64628</v>
      </c>
      <c r="H1626" s="33" t="s">
        <v>10</v>
      </c>
      <c r="I1626" s="39" t="s">
        <v>1924</v>
      </c>
      <c r="J1626" s="33" t="s">
        <v>1929</v>
      </c>
      <c r="K1626" s="33">
        <v>470</v>
      </c>
      <c r="L1626" s="33">
        <v>2000</v>
      </c>
      <c r="M1626" s="33">
        <v>2470</v>
      </c>
      <c r="N1626" s="33" t="s">
        <v>1864</v>
      </c>
      <c r="O1626" s="30">
        <v>41732</v>
      </c>
      <c r="P1626" s="39" t="s">
        <v>14</v>
      </c>
      <c r="Q16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6" s="39">
        <f>IF(выгрузка__22[[#This Row],[Дата регистрации]]="",0,1)</f>
        <v>0</v>
      </c>
      <c r="S1626" s="39">
        <f>IF(ISNA(VLOOKUP(выгрузка__22[[#This Row],[ЛС дилера]],'дилеры участники'!A:A,1,0)),0,1)</f>
        <v>0</v>
      </c>
      <c r="T16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6" s="39">
        <f>IF(T1626=1,IF(выгрузка__22[[#This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26" s="39" t="s">
        <v>1894</v>
      </c>
      <c r="X16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6" s="48">
        <f>IF(выгрузка__22[[#This Row],[Дата блокировки]]&lt;&gt;"",1,0)</f>
        <v>1</v>
      </c>
    </row>
    <row r="1627" spans="1:25" x14ac:dyDescent="0.25">
      <c r="A1627" s="30">
        <v>41550.952627314815</v>
      </c>
      <c r="B1627" s="46">
        <v>985451</v>
      </c>
      <c r="C1627" s="33">
        <v>8548028</v>
      </c>
      <c r="D1627" s="30">
        <v>41546.654618055552</v>
      </c>
      <c r="E1627" s="33">
        <f>IF(выгрузка__22[[#This Row],[Дата активации]]&lt;&gt;"",MONTH(выгрузка__22[[#This Row],[Дата активации]]),0)</f>
        <v>9</v>
      </c>
      <c r="F1627" s="30">
        <v>41549.530555555553</v>
      </c>
      <c r="G1627" s="33">
        <v>73902</v>
      </c>
      <c r="H1627" s="33" t="s">
        <v>10</v>
      </c>
      <c r="I1627" s="39" t="s">
        <v>1924</v>
      </c>
      <c r="J1627" s="33" t="s">
        <v>1925</v>
      </c>
      <c r="K1627" s="33">
        <v>220</v>
      </c>
      <c r="L1627" s="33">
        <v>0</v>
      </c>
      <c r="M1627" s="33">
        <v>220</v>
      </c>
      <c r="N1627" s="33" t="s">
        <v>1864</v>
      </c>
      <c r="O1627" s="30">
        <v>41725</v>
      </c>
      <c r="P1627" s="39" t="s">
        <v>19</v>
      </c>
      <c r="Q16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7" s="39">
        <f>IF(выгрузка__22[[#This Row],[Дата регистрации]]="",0,1)</f>
        <v>1</v>
      </c>
      <c r="S1627" s="39">
        <f>IF(ISNA(VLOOKUP(выгрузка__22[[#This Row],[ЛС дилера]],'дилеры участники'!A:A,1,0)),0,1)</f>
        <v>0</v>
      </c>
      <c r="T16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7" s="39">
        <f>IF(T1627=1,IF(выгрузка__22[[#This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27" s="39" t="s">
        <v>1891</v>
      </c>
      <c r="X16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7" s="48">
        <f>IF(выгрузка__22[[#This Row],[Дата блокировки]]&lt;&gt;"",1,0)</f>
        <v>1</v>
      </c>
    </row>
    <row r="1628" spans="1:25" x14ac:dyDescent="0.25">
      <c r="A1628" s="30">
        <v>41560.624143518522</v>
      </c>
      <c r="B1628" s="46">
        <v>910475</v>
      </c>
      <c r="C1628" s="33">
        <v>8556018</v>
      </c>
      <c r="D1628" s="30">
        <v>41560.645266203705</v>
      </c>
      <c r="E1628" s="33">
        <f>IF(выгрузка__22[[#This Row],[Дата активации]]&lt;&gt;"",MONTH(выгрузка__22[[#This Row],[Дата активации]]),0)</f>
        <v>10</v>
      </c>
      <c r="F1628" s="30"/>
      <c r="G1628" s="33">
        <v>64616</v>
      </c>
      <c r="H1628" s="33" t="s">
        <v>10</v>
      </c>
      <c r="I1628" s="39" t="s">
        <v>1924</v>
      </c>
      <c r="J1628" s="33" t="s">
        <v>1925</v>
      </c>
      <c r="K1628" s="33">
        <v>220</v>
      </c>
      <c r="L1628" s="33">
        <v>0</v>
      </c>
      <c r="M1628" s="33">
        <v>220</v>
      </c>
      <c r="N1628" s="33" t="s">
        <v>1864</v>
      </c>
      <c r="O1628" s="30">
        <v>41739</v>
      </c>
      <c r="P1628" s="39" t="s">
        <v>19</v>
      </c>
      <c r="Q16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8" s="39">
        <f>IF(выгрузка__22[[#This Row],[Дата регистрации]]="",0,1)</f>
        <v>0</v>
      </c>
      <c r="S1628" s="39">
        <f>IF(ISNA(VLOOKUP(выгрузка__22[[#This Row],[ЛС дилера]],'дилеры участники'!A:A,1,0)),0,1)</f>
        <v>1</v>
      </c>
      <c r="T16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8" s="39">
        <f>IF(T1628=1,IF(выгрузка__22[[#This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28" s="39" t="s">
        <v>1891</v>
      </c>
      <c r="X16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6</v>
      </c>
      <c r="Y1628" s="48">
        <f>IF(выгрузка__22[[#This Row],[Дата блокировки]]&lt;&gt;"",1,0)</f>
        <v>1</v>
      </c>
    </row>
    <row r="1629" spans="1:25" x14ac:dyDescent="0.25">
      <c r="A1629" s="30">
        <v>41561.953032407408</v>
      </c>
      <c r="B1629" s="46">
        <v>985504</v>
      </c>
      <c r="C1629" s="33">
        <v>8503656</v>
      </c>
      <c r="D1629" s="30">
        <v>41557.90053240741</v>
      </c>
      <c r="E1629" s="33">
        <f>IF(выгрузка__22[[#This Row],[Дата активации]]&lt;&gt;"",MONTH(выгрузка__22[[#This Row],[Дата активации]]),0)</f>
        <v>10</v>
      </c>
      <c r="F1629" s="30">
        <v>41560.852511574078</v>
      </c>
      <c r="G1629" s="33">
        <v>64626</v>
      </c>
      <c r="H1629" s="33" t="s">
        <v>10</v>
      </c>
      <c r="I1629" s="39" t="s">
        <v>1924</v>
      </c>
      <c r="J1629" s="33" t="s">
        <v>1925</v>
      </c>
      <c r="K1629" s="33">
        <v>20</v>
      </c>
      <c r="L1629" s="33">
        <v>0</v>
      </c>
      <c r="M1629" s="33">
        <v>20</v>
      </c>
      <c r="N1629" s="33" t="s">
        <v>1864</v>
      </c>
      <c r="O1629" s="30">
        <v>41738</v>
      </c>
      <c r="P1629" s="39" t="s">
        <v>19</v>
      </c>
      <c r="Q16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29" s="39">
        <f>IF(выгрузка__22[[#This Row],[Дата регистрации]]="",0,1)</f>
        <v>1</v>
      </c>
      <c r="S1629" s="39">
        <f>IF(ISNA(VLOOKUP(выгрузка__22[[#This Row],[ЛС дилера]],'дилеры участники'!A:A,1,0)),0,1)</f>
        <v>0</v>
      </c>
      <c r="T16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29" s="39">
        <f>IF(T1629=1,IF(выгрузка__22[[#This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29" s="39" t="s">
        <v>1891</v>
      </c>
      <c r="X16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29" s="48">
        <f>IF(выгрузка__22[[#This Row],[Дата блокировки]]&lt;&gt;"",1,0)</f>
        <v>1</v>
      </c>
    </row>
    <row r="1630" spans="1:25" x14ac:dyDescent="0.25">
      <c r="A1630" s="30">
        <v>41548.766956018517</v>
      </c>
      <c r="B1630" s="46">
        <v>915469</v>
      </c>
      <c r="C1630" s="33">
        <v>8550501</v>
      </c>
      <c r="D1630" s="30">
        <v>41536.53597222222</v>
      </c>
      <c r="E1630" s="33">
        <f>IF(выгрузка__22[[#This Row],[Дата активации]]&lt;&gt;"",MONTH(выгрузка__22[[#This Row],[Дата активации]]),0)</f>
        <v>9</v>
      </c>
      <c r="F1630" s="30">
        <v>41542.870347222219</v>
      </c>
      <c r="G1630" s="33">
        <v>64616</v>
      </c>
      <c r="H1630" s="33" t="s">
        <v>10</v>
      </c>
      <c r="I1630" s="39" t="s">
        <v>1927</v>
      </c>
      <c r="J1630" s="33" t="s">
        <v>1929</v>
      </c>
      <c r="K1630" s="33">
        <v>30</v>
      </c>
      <c r="L1630" s="33">
        <v>457</v>
      </c>
      <c r="M1630" s="33">
        <v>487</v>
      </c>
      <c r="N1630" s="33" t="s">
        <v>1864</v>
      </c>
      <c r="O1630" s="30">
        <v>41717</v>
      </c>
      <c r="P1630" s="39" t="s">
        <v>14</v>
      </c>
      <c r="Q16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30" s="39">
        <f>IF(выгрузка__22[[#This Row],[Дата регистрации]]="",0,1)</f>
        <v>1</v>
      </c>
      <c r="S1630" s="39">
        <f>IF(ISNA(VLOOKUP(выгрузка__22[[#This Row],[ЛС дилера]],'дилеры участники'!A:A,1,0)),0,1)</f>
        <v>1</v>
      </c>
      <c r="T16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0" s="39">
        <f>IF(T1630=1,IF(выгрузка__22[[#This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30" s="39" t="s">
        <v>1894</v>
      </c>
      <c r="X16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0" s="48">
        <f>IF(выгрузка__22[[#This Row],[Дата блокировки]]&lt;&gt;"",1,0)</f>
        <v>1</v>
      </c>
    </row>
    <row r="1631" spans="1:25" x14ac:dyDescent="0.25">
      <c r="A1631" s="30">
        <v>41562.610625000001</v>
      </c>
      <c r="B1631" s="46">
        <v>916510</v>
      </c>
      <c r="C1631" s="33">
        <v>8502927</v>
      </c>
      <c r="D1631" s="30">
        <v>41551.995162037034</v>
      </c>
      <c r="E1631" s="33">
        <f>IF(выгрузка__22[[#This Row],[Дата активации]]&lt;&gt;"",MONTH(выгрузка__22[[#This Row],[Дата активации]]),0)</f>
        <v>10</v>
      </c>
      <c r="F1631" s="30">
        <v>41556.722453703704</v>
      </c>
      <c r="G1631" s="33">
        <v>73902</v>
      </c>
      <c r="H1631" s="33" t="s">
        <v>10</v>
      </c>
      <c r="I1631" s="39" t="s">
        <v>1927</v>
      </c>
      <c r="J1631" s="33" t="s">
        <v>1926</v>
      </c>
      <c r="K1631" s="33">
        <v>30</v>
      </c>
      <c r="L1631" s="33">
        <v>0</v>
      </c>
      <c r="M1631" s="33">
        <v>30</v>
      </c>
      <c r="N1631" s="33" t="s">
        <v>1864</v>
      </c>
      <c r="O1631" s="30">
        <v>41733</v>
      </c>
      <c r="P1631" s="39" t="s">
        <v>37</v>
      </c>
      <c r="Q16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31" s="39">
        <f>IF(выгрузка__22[[#This Row],[Дата регистрации]]="",0,1)</f>
        <v>1</v>
      </c>
      <c r="S1631" s="39">
        <f>IF(ISNA(VLOOKUP(выгрузка__22[[#This Row],[ЛС дилера]],'дилеры участники'!A:A,1,0)),0,1)</f>
        <v>0</v>
      </c>
      <c r="T16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1" s="39">
        <f>IF(T1631=1,IF(выгрузка__22[[#This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31" s="39" t="s">
        <v>1895</v>
      </c>
      <c r="X16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1" s="48">
        <f>IF(выгрузка__22[[#This Row],[Дата блокировки]]&lt;&gt;"",1,0)</f>
        <v>1</v>
      </c>
    </row>
    <row r="1632" spans="1:25" x14ac:dyDescent="0.25">
      <c r="A1632" s="30">
        <v>41561.952824074076</v>
      </c>
      <c r="B1632" s="46">
        <v>985504</v>
      </c>
      <c r="C1632" s="33">
        <v>8503656</v>
      </c>
      <c r="D1632" s="30">
        <v>41556.777303240742</v>
      </c>
      <c r="E1632" s="33">
        <f>IF(выгрузка__22[[#This Row],[Дата активации]]&lt;&gt;"",MONTH(выгрузка__22[[#This Row],[Дата активации]]),0)</f>
        <v>10</v>
      </c>
      <c r="F1632" s="30">
        <v>41560.851215277777</v>
      </c>
      <c r="G1632" s="33">
        <v>64626</v>
      </c>
      <c r="H1632" s="33" t="s">
        <v>10</v>
      </c>
      <c r="I1632" s="39" t="s">
        <v>1924</v>
      </c>
      <c r="J1632" s="33" t="s">
        <v>1925</v>
      </c>
      <c r="K1632" s="33">
        <v>20</v>
      </c>
      <c r="L1632" s="33">
        <v>0</v>
      </c>
      <c r="M1632" s="33">
        <v>20</v>
      </c>
      <c r="N1632" s="33" t="s">
        <v>1864</v>
      </c>
      <c r="O1632" s="30">
        <v>41738</v>
      </c>
      <c r="P1632" s="39" t="s">
        <v>19</v>
      </c>
      <c r="Q16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32" s="39">
        <f>IF(выгрузка__22[[#This Row],[Дата регистрации]]="",0,1)</f>
        <v>1</v>
      </c>
      <c r="S1632" s="39">
        <f>IF(ISNA(VLOOKUP(выгрузка__22[[#This Row],[ЛС дилера]],'дилеры участники'!A:A,1,0)),0,1)</f>
        <v>0</v>
      </c>
      <c r="T16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2" s="39">
        <f>IF(T1632=1,IF(выгрузка__22[[#This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32" s="39" t="s">
        <v>1891</v>
      </c>
      <c r="X16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2" s="48">
        <f>IF(выгрузка__22[[#This Row],[Дата блокировки]]&lt;&gt;"",1,0)</f>
        <v>1</v>
      </c>
    </row>
    <row r="1633" spans="1:25" x14ac:dyDescent="0.25">
      <c r="A1633" s="30">
        <v>41562.572384259256</v>
      </c>
      <c r="B1633" s="46">
        <v>916513</v>
      </c>
      <c r="C1633" s="33">
        <v>8550143</v>
      </c>
      <c r="D1633" s="30">
        <v>41549.822187500002</v>
      </c>
      <c r="E1633" s="33">
        <f>IF(выгрузка__22[[#This Row],[Дата активации]]&lt;&gt;"",MONTH(выгрузка__22[[#This Row],[Дата активации]]),0)</f>
        <v>10</v>
      </c>
      <c r="F1633" s="30"/>
      <c r="G1633" s="33">
        <v>64626</v>
      </c>
      <c r="H1633" s="33" t="s">
        <v>10</v>
      </c>
      <c r="I1633" s="39" t="s">
        <v>1927</v>
      </c>
      <c r="J1633" s="33" t="s">
        <v>1931</v>
      </c>
      <c r="K1633" s="33">
        <v>50</v>
      </c>
      <c r="L1633" s="33">
        <v>0</v>
      </c>
      <c r="M1633" s="33">
        <v>50</v>
      </c>
      <c r="N1633" s="33" t="s">
        <v>1864</v>
      </c>
      <c r="O1633" s="30">
        <v>41732</v>
      </c>
      <c r="P1633" s="39" t="s">
        <v>30</v>
      </c>
      <c r="Q16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33" s="39">
        <f>IF(выгрузка__22[[#This Row],[Дата регистрации]]="",0,1)</f>
        <v>0</v>
      </c>
      <c r="S1633" s="39">
        <f>IF(ISNA(VLOOKUP(выгрузка__22[[#This Row],[ЛС дилера]],'дилеры участники'!A:A,1,0)),0,1)</f>
        <v>0</v>
      </c>
      <c r="T16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3" s="39">
        <f>IF(T1633=1,IF(выгрузка__22[[#This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33" s="39" t="s">
        <v>1892</v>
      </c>
      <c r="X16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3" s="48">
        <f>IF(выгрузка__22[[#This Row],[Дата блокировки]]&lt;&gt;"",1,0)</f>
        <v>1</v>
      </c>
    </row>
    <row r="1634" spans="1:25" x14ac:dyDescent="0.25">
      <c r="A1634" s="30">
        <v>41561.883530092593</v>
      </c>
      <c r="B1634" s="46">
        <v>985210</v>
      </c>
      <c r="C1634" s="33">
        <v>8503671</v>
      </c>
      <c r="D1634" s="30">
        <v>41556.658217592594</v>
      </c>
      <c r="E1634" s="33">
        <f>IF(выгрузка__22[[#This Row],[Дата активации]]&lt;&gt;"",MONTH(выгрузка__22[[#This Row],[Дата активации]]),0)</f>
        <v>10</v>
      </c>
      <c r="F1634" s="30">
        <v>41560.850787037038</v>
      </c>
      <c r="G1634" s="33">
        <v>64626</v>
      </c>
      <c r="H1634" s="33" t="s">
        <v>10</v>
      </c>
      <c r="I1634" s="39" t="s">
        <v>1924</v>
      </c>
      <c r="J1634" s="33" t="s">
        <v>1925</v>
      </c>
      <c r="K1634" s="33">
        <v>20</v>
      </c>
      <c r="L1634" s="33">
        <v>94.02</v>
      </c>
      <c r="M1634" s="33">
        <v>114.02</v>
      </c>
      <c r="N1634" s="33" t="s">
        <v>1864</v>
      </c>
      <c r="O1634" s="30">
        <v>41739</v>
      </c>
      <c r="P1634" s="39" t="s">
        <v>19</v>
      </c>
      <c r="Q16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34" s="39">
        <f>IF(выгрузка__22[[#This Row],[Дата регистрации]]="",0,1)</f>
        <v>1</v>
      </c>
      <c r="S1634" s="39">
        <f>IF(ISNA(VLOOKUP(выгрузка__22[[#This Row],[ЛС дилера]],'дилеры участники'!A:A,1,0)),0,1)</f>
        <v>0</v>
      </c>
      <c r="T16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4" s="39">
        <f>IF(T1634=1,IF(выгрузка__22[[#This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634" s="39" t="s">
        <v>1891</v>
      </c>
      <c r="X16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4" s="48">
        <f>IF(выгрузка__22[[#This Row],[Дата блокировки]]&lt;&gt;"",1,0)</f>
        <v>1</v>
      </c>
    </row>
    <row r="1635" spans="1:25" x14ac:dyDescent="0.25">
      <c r="A1635" s="30">
        <v>41549.68037037037</v>
      </c>
      <c r="B1635" s="46">
        <v>910489</v>
      </c>
      <c r="C1635" s="33">
        <v>8503682</v>
      </c>
      <c r="D1635" s="30">
        <v>41536.536469907405</v>
      </c>
      <c r="E1635" s="33">
        <f>IF(выгрузка__22[[#This Row],[Дата активации]]&lt;&gt;"",MONTH(выгрузка__22[[#This Row],[Дата активации]]),0)</f>
        <v>9</v>
      </c>
      <c r="F1635" s="30">
        <v>41540.640972222223</v>
      </c>
      <c r="G1635" s="33">
        <v>79956</v>
      </c>
      <c r="H1635" s="33" t="s">
        <v>10</v>
      </c>
      <c r="I1635" s="39" t="s">
        <v>1927</v>
      </c>
      <c r="J1635" s="33" t="s">
        <v>1929</v>
      </c>
      <c r="K1635" s="33">
        <v>220</v>
      </c>
      <c r="L1635" s="33">
        <v>500</v>
      </c>
      <c r="M1635" s="33">
        <v>720</v>
      </c>
      <c r="N1635" s="33" t="s">
        <v>1864</v>
      </c>
      <c r="O1635" s="30">
        <v>41719</v>
      </c>
      <c r="P1635" s="39" t="s">
        <v>14</v>
      </c>
      <c r="Q16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35" s="39">
        <f>IF(выгрузка__22[[#This Row],[Дата регистрации]]="",0,1)</f>
        <v>1</v>
      </c>
      <c r="S1635" s="39">
        <f>IF(ISNA(VLOOKUP(выгрузка__22[[#This Row],[ЛС дилера]],'дилеры участники'!A:A,1,0)),0,1)</f>
        <v>1</v>
      </c>
      <c r="T16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5" s="39">
        <f>IF(T1635=1,IF(выгрузка__22[[#This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35" s="39" t="s">
        <v>1894</v>
      </c>
      <c r="X16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5" s="48">
        <f>IF(выгрузка__22[[#This Row],[Дата блокировки]]&lt;&gt;"",1,0)</f>
        <v>1</v>
      </c>
    </row>
    <row r="1636" spans="1:25" x14ac:dyDescent="0.25">
      <c r="A1636" s="30">
        <v>41593.50917824074</v>
      </c>
      <c r="B1636" s="46">
        <v>916513</v>
      </c>
      <c r="C1636" s="33">
        <v>1755387</v>
      </c>
      <c r="D1636" s="30">
        <v>41580.790578703702</v>
      </c>
      <c r="E1636" s="33">
        <f>IF(выгрузка__22[[#This Row],[Дата активации]]&lt;&gt;"",MONTH(выгрузка__22[[#This Row],[Дата активации]]),0)</f>
        <v>11</v>
      </c>
      <c r="F1636" s="30">
        <v>41586.864525462966</v>
      </c>
      <c r="G1636" s="33">
        <v>64626</v>
      </c>
      <c r="H1636" s="33" t="s">
        <v>10</v>
      </c>
      <c r="I1636" s="39" t="s">
        <v>1927</v>
      </c>
      <c r="J1636" s="33" t="s">
        <v>1931</v>
      </c>
      <c r="K1636" s="33">
        <v>30</v>
      </c>
      <c r="L1636" s="33">
        <v>0</v>
      </c>
      <c r="M1636" s="33">
        <v>30</v>
      </c>
      <c r="N1636" s="33" t="s">
        <v>1864</v>
      </c>
      <c r="O1636" s="30">
        <v>41764</v>
      </c>
      <c r="P1636" s="39" t="s">
        <v>30</v>
      </c>
      <c r="Q16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36" s="39">
        <f>IF(выгрузка__22[[#This Row],[Дата регистрации]]="",0,1)</f>
        <v>1</v>
      </c>
      <c r="S1636" s="39">
        <f>IF(ISNA(VLOOKUP(выгрузка__22[[#This Row],[ЛС дилера]],'дилеры участники'!A:A,1,0)),0,1)</f>
        <v>0</v>
      </c>
      <c r="T16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6" s="39">
        <f>IF(T1636=1,IF(выгрузка__22[[#This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36" s="39" t="s">
        <v>1892</v>
      </c>
      <c r="X16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6" s="48">
        <f>IF(выгрузка__22[[#This Row],[Дата блокировки]]&lt;&gt;"",1,0)</f>
        <v>1</v>
      </c>
    </row>
    <row r="1637" spans="1:25" x14ac:dyDescent="0.25">
      <c r="A1637" s="30">
        <v>41593.508263888885</v>
      </c>
      <c r="B1637" s="46">
        <v>916513</v>
      </c>
      <c r="C1637" s="33">
        <v>1755352</v>
      </c>
      <c r="D1637" s="30">
        <v>41589.666574074072</v>
      </c>
      <c r="E1637" s="33">
        <f>IF(выгрузка__22[[#This Row],[Дата активации]]&lt;&gt;"",MONTH(выгрузка__22[[#This Row],[Дата активации]]),0)</f>
        <v>11</v>
      </c>
      <c r="F1637" s="30">
        <v>41591.845879629633</v>
      </c>
      <c r="G1637" s="33">
        <v>64626</v>
      </c>
      <c r="H1637" s="33" t="s">
        <v>10</v>
      </c>
      <c r="I1637" s="39" t="s">
        <v>1924</v>
      </c>
      <c r="J1637" s="33" t="s">
        <v>1930</v>
      </c>
      <c r="K1637" s="33">
        <v>30</v>
      </c>
      <c r="L1637" s="33">
        <v>0</v>
      </c>
      <c r="M1637" s="33">
        <v>30</v>
      </c>
      <c r="N1637" s="33" t="s">
        <v>1864</v>
      </c>
      <c r="O1637" s="30">
        <v>41773</v>
      </c>
      <c r="P1637" s="39" t="s">
        <v>40</v>
      </c>
      <c r="Q16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37" s="39">
        <f>IF(выгрузка__22[[#This Row],[Дата регистрации]]="",0,1)</f>
        <v>1</v>
      </c>
      <c r="S1637" s="39">
        <f>IF(ISNA(VLOOKUP(выгрузка__22[[#This Row],[ЛС дилера]],'дилеры участники'!A:A,1,0)),0,1)</f>
        <v>0</v>
      </c>
      <c r="T16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7" s="39">
        <f>IF(T1637=1,IF(выгрузка__22[[#This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37" s="39" t="s">
        <v>1893</v>
      </c>
      <c r="X16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7" s="48">
        <f>IF(выгрузка__22[[#This Row],[Дата блокировки]]&lt;&gt;"",1,0)</f>
        <v>1</v>
      </c>
    </row>
    <row r="1638" spans="1:25" x14ac:dyDescent="0.25">
      <c r="A1638" s="30">
        <v>41557.582835648151</v>
      </c>
      <c r="B1638" s="46">
        <v>915001</v>
      </c>
      <c r="C1638" s="33">
        <v>8500123</v>
      </c>
      <c r="D1638" s="30">
        <v>41557.621168981481</v>
      </c>
      <c r="E1638" s="33">
        <f>IF(выгрузка__22[[#This Row],[Дата активации]]&lt;&gt;"",MONTH(выгрузка__22[[#This Row],[Дата активации]]),0)</f>
        <v>10</v>
      </c>
      <c r="F1638" s="30"/>
      <c r="G1638" s="33">
        <v>79956</v>
      </c>
      <c r="H1638" s="33" t="s">
        <v>10</v>
      </c>
      <c r="I1638" s="39" t="s">
        <v>1924</v>
      </c>
      <c r="J1638" s="33" t="s">
        <v>1929</v>
      </c>
      <c r="K1638" s="33">
        <v>470</v>
      </c>
      <c r="L1638" s="33">
        <v>274.5</v>
      </c>
      <c r="M1638" s="33">
        <v>744.5</v>
      </c>
      <c r="N1638" s="33" t="s">
        <v>1864</v>
      </c>
      <c r="O1638" s="30">
        <v>41741</v>
      </c>
      <c r="P1638" s="39" t="s">
        <v>14</v>
      </c>
      <c r="Q16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38" s="39">
        <f>IF(выгрузка__22[[#This Row],[Дата регистрации]]="",0,1)</f>
        <v>0</v>
      </c>
      <c r="S1638" s="39">
        <f>IF(ISNA(VLOOKUP(выгрузка__22[[#This Row],[ЛС дилера]],'дилеры участники'!A:A,1,0)),0,1)</f>
        <v>1</v>
      </c>
      <c r="T16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8" s="39">
        <f>IF(T1638=1,IF(выгрузка__22[[#This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38" s="39" t="s">
        <v>1894</v>
      </c>
      <c r="X16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8" s="48">
        <f>IF(выгрузка__22[[#This Row],[Дата блокировки]]&lt;&gt;"",1,0)</f>
        <v>1</v>
      </c>
    </row>
    <row r="1639" spans="1:25" x14ac:dyDescent="0.25">
      <c r="A1639" s="30">
        <v>41548.765844907408</v>
      </c>
      <c r="B1639" s="46">
        <v>915469</v>
      </c>
      <c r="C1639" s="33">
        <v>8550497</v>
      </c>
      <c r="D1639" s="30">
        <v>41528.510300925926</v>
      </c>
      <c r="E1639" s="33">
        <f>IF(выгрузка__22[[#This Row],[Дата активации]]&lt;&gt;"",MONTH(выгрузка__22[[#This Row],[Дата активации]]),0)</f>
        <v>9</v>
      </c>
      <c r="F1639" s="30">
        <v>41546.95045138889</v>
      </c>
      <c r="G1639" s="33">
        <v>64616</v>
      </c>
      <c r="H1639" s="33" t="s">
        <v>10</v>
      </c>
      <c r="I1639" s="39" t="s">
        <v>1927</v>
      </c>
      <c r="J1639" s="33" t="s">
        <v>1929</v>
      </c>
      <c r="K1639" s="33">
        <v>30</v>
      </c>
      <c r="L1639" s="33">
        <v>2000</v>
      </c>
      <c r="M1639" s="33">
        <v>2030</v>
      </c>
      <c r="N1639" s="33" t="s">
        <v>1864</v>
      </c>
      <c r="O1639" s="30">
        <v>41712</v>
      </c>
      <c r="P1639" s="39" t="s">
        <v>14</v>
      </c>
      <c r="Q16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39" s="39">
        <f>IF(выгрузка__22[[#This Row],[Дата регистрации]]="",0,1)</f>
        <v>1</v>
      </c>
      <c r="S1639" s="39">
        <f>IF(ISNA(VLOOKUP(выгрузка__22[[#This Row],[ЛС дилера]],'дилеры участники'!A:A,1,0)),0,1)</f>
        <v>1</v>
      </c>
      <c r="T16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39" s="39">
        <f>IF(T1639=1,IF(выгрузка__22[[#This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39" s="39" t="s">
        <v>1894</v>
      </c>
      <c r="X16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39" s="48">
        <f>IF(выгрузка__22[[#This Row],[Дата блокировки]]&lt;&gt;"",1,0)</f>
        <v>1</v>
      </c>
    </row>
    <row r="1640" spans="1:25" x14ac:dyDescent="0.25">
      <c r="A1640" s="30">
        <v>41561.883310185185</v>
      </c>
      <c r="B1640" s="46">
        <v>985210</v>
      </c>
      <c r="C1640" s="33">
        <v>8503671</v>
      </c>
      <c r="D1640" s="30">
        <v>41555.470810185187</v>
      </c>
      <c r="E1640" s="33">
        <f>IF(выгрузка__22[[#This Row],[Дата активации]]&lt;&gt;"",MONTH(выгрузка__22[[#This Row],[Дата активации]]),0)</f>
        <v>10</v>
      </c>
      <c r="F1640" s="30">
        <v>41560.848379629628</v>
      </c>
      <c r="G1640" s="33">
        <v>64626</v>
      </c>
      <c r="H1640" s="33" t="s">
        <v>10</v>
      </c>
      <c r="I1640" s="39" t="s">
        <v>1927</v>
      </c>
      <c r="J1640" s="33" t="s">
        <v>1925</v>
      </c>
      <c r="K1640" s="33">
        <v>20</v>
      </c>
      <c r="L1640" s="33">
        <v>0</v>
      </c>
      <c r="M1640" s="33">
        <v>20</v>
      </c>
      <c r="N1640" s="33" t="s">
        <v>1864</v>
      </c>
      <c r="O1640" s="30">
        <v>41739</v>
      </c>
      <c r="P1640" s="39" t="s">
        <v>19</v>
      </c>
      <c r="Q16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0" s="39">
        <f>IF(выгрузка__22[[#This Row],[Дата регистрации]]="",0,1)</f>
        <v>1</v>
      </c>
      <c r="S1640" s="39">
        <f>IF(ISNA(VLOOKUP(выгрузка__22[[#This Row],[ЛС дилера]],'дилеры участники'!A:A,1,0)),0,1)</f>
        <v>0</v>
      </c>
      <c r="T16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0" s="39">
        <f>IF(T1640=1,IF(выгрузка__22[[#This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40" s="39" t="s">
        <v>1891</v>
      </c>
      <c r="X16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0" s="48">
        <f>IF(выгрузка__22[[#This Row],[Дата блокировки]]&lt;&gt;"",1,0)</f>
        <v>1</v>
      </c>
    </row>
    <row r="1641" spans="1:25" x14ac:dyDescent="0.25">
      <c r="A1641" s="30">
        <v>41548.662164351852</v>
      </c>
      <c r="B1641" s="46">
        <v>916538</v>
      </c>
      <c r="C1641" s="33">
        <v>8550486</v>
      </c>
      <c r="D1641" s="30">
        <v>41531.004652777781</v>
      </c>
      <c r="E1641" s="33">
        <f>IF(выгрузка__22[[#This Row],[Дата активации]]&lt;&gt;"",MONTH(выгрузка__22[[#This Row],[Дата активации]]),0)</f>
        <v>9</v>
      </c>
      <c r="F1641" s="30">
        <v>41546.921493055554</v>
      </c>
      <c r="G1641" s="33">
        <v>64616</v>
      </c>
      <c r="H1641" s="33" t="s">
        <v>10</v>
      </c>
      <c r="I1641" s="39" t="s">
        <v>1927</v>
      </c>
      <c r="J1641" s="33" t="s">
        <v>1929</v>
      </c>
      <c r="K1641" s="33">
        <v>30</v>
      </c>
      <c r="L1641" s="33">
        <v>875</v>
      </c>
      <c r="M1641" s="33">
        <v>905</v>
      </c>
      <c r="N1641" s="33" t="s">
        <v>1864</v>
      </c>
      <c r="O1641" s="30">
        <v>41715</v>
      </c>
      <c r="P1641" s="39" t="s">
        <v>14</v>
      </c>
      <c r="Q16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1" s="39">
        <f>IF(выгрузка__22[[#This Row],[Дата регистрации]]="",0,1)</f>
        <v>1</v>
      </c>
      <c r="S1641" s="39">
        <f>IF(ISNA(VLOOKUP(выгрузка__22[[#This Row],[ЛС дилера]],'дилеры участники'!A:A,1,0)),0,1)</f>
        <v>1</v>
      </c>
      <c r="T16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1" s="39">
        <f>IF(T1641=1,IF(выгрузка__22[[#This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41" s="39" t="s">
        <v>1894</v>
      </c>
      <c r="X16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1" s="48">
        <f>IF(выгрузка__22[[#This Row],[Дата блокировки]]&lt;&gt;"",1,0)</f>
        <v>1</v>
      </c>
    </row>
    <row r="1642" spans="1:25" x14ac:dyDescent="0.25">
      <c r="A1642" s="30">
        <v>41560.356215277781</v>
      </c>
      <c r="B1642" s="46">
        <v>916042</v>
      </c>
      <c r="C1642" s="33">
        <v>8550400</v>
      </c>
      <c r="D1642" s="30">
        <v>41554.883321759262</v>
      </c>
      <c r="E1642" s="33">
        <f>IF(выгрузка__22[[#This Row],[Дата активации]]&lt;&gt;"",MONTH(выгрузка__22[[#This Row],[Дата активации]]),0)</f>
        <v>10</v>
      </c>
      <c r="F1642" s="30"/>
      <c r="G1642" s="33">
        <v>64628</v>
      </c>
      <c r="H1642" s="33" t="s">
        <v>10</v>
      </c>
      <c r="I1642" s="39" t="s">
        <v>1924</v>
      </c>
      <c r="J1642" s="33" t="s">
        <v>1926</v>
      </c>
      <c r="K1642" s="33">
        <v>30</v>
      </c>
      <c r="L1642" s="33">
        <v>0</v>
      </c>
      <c r="M1642" s="33">
        <v>30</v>
      </c>
      <c r="N1642" s="33" t="s">
        <v>1864</v>
      </c>
      <c r="O1642" s="30">
        <v>41739</v>
      </c>
      <c r="P1642" s="39" t="s">
        <v>37</v>
      </c>
      <c r="Q16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2" s="39">
        <f>IF(выгрузка__22[[#This Row],[Дата регистрации]]="",0,1)</f>
        <v>0</v>
      </c>
      <c r="S1642" s="39">
        <f>IF(ISNA(VLOOKUP(выгрузка__22[[#This Row],[ЛС дилера]],'дилеры участники'!A:A,1,0)),0,1)</f>
        <v>0</v>
      </c>
      <c r="T16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2" s="39">
        <f>IF(T1642=1,IF(выгрузка__22[[#This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42" s="39" t="s">
        <v>1895</v>
      </c>
      <c r="X16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2" s="48">
        <f>IF(выгрузка__22[[#This Row],[Дата блокировки]]&lt;&gt;"",1,0)</f>
        <v>1</v>
      </c>
    </row>
    <row r="1643" spans="1:25" x14ac:dyDescent="0.25">
      <c r="A1643" s="30">
        <v>41560.546851851854</v>
      </c>
      <c r="B1643" s="46">
        <v>916434</v>
      </c>
      <c r="C1643" s="33">
        <v>8502522</v>
      </c>
      <c r="D1643" s="30">
        <v>41558.719988425924</v>
      </c>
      <c r="E1643" s="33">
        <f>IF(выгрузка__22[[#This Row],[Дата активации]]&lt;&gt;"",MONTH(выгрузка__22[[#This Row],[Дата активации]]),0)</f>
        <v>10</v>
      </c>
      <c r="F1643" s="30"/>
      <c r="G1643" s="33">
        <v>64616</v>
      </c>
      <c r="H1643" s="33" t="s">
        <v>10</v>
      </c>
      <c r="I1643" s="39" t="s">
        <v>1924</v>
      </c>
      <c r="J1643" s="33" t="s">
        <v>1928</v>
      </c>
      <c r="K1643" s="33">
        <v>30</v>
      </c>
      <c r="L1643" s="33">
        <v>409.35</v>
      </c>
      <c r="M1643" s="33">
        <v>439.35</v>
      </c>
      <c r="N1643" s="33" t="s">
        <v>1864</v>
      </c>
      <c r="O1643" s="30">
        <v>41743</v>
      </c>
      <c r="P1643" s="39" t="s">
        <v>1882</v>
      </c>
      <c r="Q16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3" s="39">
        <f>IF(выгрузка__22[[#This Row],[Дата регистрации]]="",0,1)</f>
        <v>0</v>
      </c>
      <c r="S1643" s="39">
        <f>IF(ISNA(VLOOKUP(выгрузка__22[[#This Row],[ЛС дилера]],'дилеры участники'!A:A,1,0)),0,1)</f>
        <v>1</v>
      </c>
      <c r="T164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6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643" s="39">
        <f>IF(T1643=1,IF(выгрузка__22[[#This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43" s="39" t="s">
        <v>1896</v>
      </c>
      <c r="X16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3" s="48">
        <f>IF(выгрузка__22[[#This Row],[Дата блокировки]]&lt;&gt;"",1,0)</f>
        <v>1</v>
      </c>
    </row>
    <row r="1644" spans="1:25" x14ac:dyDescent="0.25">
      <c r="A1644" s="30">
        <v>41555.582731481481</v>
      </c>
      <c r="B1644" s="46">
        <v>910489</v>
      </c>
      <c r="C1644" s="33">
        <v>8503671</v>
      </c>
      <c r="D1644" s="30">
        <v>41554.542673611111</v>
      </c>
      <c r="E1644" s="33">
        <f>IF(выгрузка__22[[#This Row],[Дата активации]]&lt;&gt;"",MONTH(выгрузка__22[[#This Row],[Дата активации]]),0)</f>
        <v>10</v>
      </c>
      <c r="F1644" s="30">
        <v>41556.492071759261</v>
      </c>
      <c r="G1644" s="33">
        <v>64626</v>
      </c>
      <c r="H1644" s="33" t="s">
        <v>10</v>
      </c>
      <c r="I1644" s="39" t="s">
        <v>1924</v>
      </c>
      <c r="J1644" s="33" t="s">
        <v>1925</v>
      </c>
      <c r="K1644" s="33">
        <v>20</v>
      </c>
      <c r="L1644" s="33">
        <v>0</v>
      </c>
      <c r="M1644" s="33">
        <v>20</v>
      </c>
      <c r="N1644" s="33" t="s">
        <v>1864</v>
      </c>
      <c r="O1644" s="30">
        <v>41739</v>
      </c>
      <c r="P1644" s="39" t="s">
        <v>19</v>
      </c>
      <c r="Q16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4" s="39">
        <f>IF(выгрузка__22[[#This Row],[Дата регистрации]]="",0,1)</f>
        <v>1</v>
      </c>
      <c r="S1644" s="39">
        <f>IF(ISNA(VLOOKUP(выгрузка__22[[#This Row],[ЛС дилера]],'дилеры участники'!A:A,1,0)),0,1)</f>
        <v>0</v>
      </c>
      <c r="T16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4" s="39">
        <f>IF(T1644=1,IF(выгрузка__22[[#This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44" s="39" t="s">
        <v>1891</v>
      </c>
      <c r="X16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4" s="48">
        <f>IF(выгрузка__22[[#This Row],[Дата блокировки]]&lt;&gt;"",1,0)</f>
        <v>1</v>
      </c>
    </row>
    <row r="1645" spans="1:25" x14ac:dyDescent="0.25">
      <c r="A1645" s="30">
        <v>41561.883414351854</v>
      </c>
      <c r="B1645" s="46">
        <v>985210</v>
      </c>
      <c r="C1645" s="33">
        <v>8503671</v>
      </c>
      <c r="D1645" s="30">
        <v>41554.542673611111</v>
      </c>
      <c r="E1645" s="33">
        <f>IF(выгрузка__22[[#This Row],[Дата активации]]&lt;&gt;"",MONTH(выгрузка__22[[#This Row],[Дата активации]]),0)</f>
        <v>10</v>
      </c>
      <c r="F1645" s="30">
        <v>41556.492071759261</v>
      </c>
      <c r="G1645" s="33">
        <v>64626</v>
      </c>
      <c r="H1645" s="33" t="s">
        <v>10</v>
      </c>
      <c r="I1645" s="39" t="s">
        <v>1927</v>
      </c>
      <c r="J1645" s="33" t="s">
        <v>1925</v>
      </c>
      <c r="K1645" s="33">
        <v>20</v>
      </c>
      <c r="L1645" s="33">
        <v>0</v>
      </c>
      <c r="M1645" s="33">
        <v>20</v>
      </c>
      <c r="N1645" s="33" t="s">
        <v>1864</v>
      </c>
      <c r="O1645" s="30">
        <v>41739</v>
      </c>
      <c r="P1645" s="39" t="s">
        <v>19</v>
      </c>
      <c r="Q16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5" s="39">
        <f>IF(выгрузка__22[[#This Row],[Дата регистрации]]="",0,1)</f>
        <v>1</v>
      </c>
      <c r="S1645" s="39">
        <f>IF(ISNA(VLOOKUP(выгрузка__22[[#This Row],[ЛС дилера]],'дилеры участники'!A:A,1,0)),0,1)</f>
        <v>0</v>
      </c>
      <c r="T16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5" s="39">
        <f>IF(T1645=1,IF(выгрузка__22[[#This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45" s="39" t="s">
        <v>1891</v>
      </c>
      <c r="X16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5" s="48">
        <f>IF(выгрузка__22[[#This Row],[Дата блокировки]]&lt;&gt;"",1,0)</f>
        <v>1</v>
      </c>
    </row>
    <row r="1646" spans="1:25" x14ac:dyDescent="0.25">
      <c r="A1646" s="30">
        <v>41548.766689814816</v>
      </c>
      <c r="B1646" s="46">
        <v>915469</v>
      </c>
      <c r="C1646" s="33">
        <v>8550501</v>
      </c>
      <c r="D1646" s="30">
        <v>41532.513020833336</v>
      </c>
      <c r="E1646" s="33">
        <f>IF(выгрузка__22[[#This Row],[Дата активации]]&lt;&gt;"",MONTH(выгрузка__22[[#This Row],[Дата активации]]),0)</f>
        <v>9</v>
      </c>
      <c r="F1646" s="30">
        <v>41547.007233796299</v>
      </c>
      <c r="G1646" s="33">
        <v>64616</v>
      </c>
      <c r="H1646" s="33" t="s">
        <v>10</v>
      </c>
      <c r="I1646" s="39" t="s">
        <v>1927</v>
      </c>
      <c r="J1646" s="33" t="s">
        <v>1929</v>
      </c>
      <c r="K1646" s="33">
        <v>30</v>
      </c>
      <c r="L1646" s="33">
        <v>450.25</v>
      </c>
      <c r="M1646" s="33">
        <v>480.25</v>
      </c>
      <c r="N1646" s="33" t="s">
        <v>1864</v>
      </c>
      <c r="O1646" s="30">
        <v>41717</v>
      </c>
      <c r="P1646" s="39" t="s">
        <v>14</v>
      </c>
      <c r="Q16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6" s="39">
        <f>IF(выгрузка__22[[#This Row],[Дата регистрации]]="",0,1)</f>
        <v>1</v>
      </c>
      <c r="S1646" s="39">
        <f>IF(ISNA(VLOOKUP(выгрузка__22[[#This Row],[ЛС дилера]],'дилеры участники'!A:A,1,0)),0,1)</f>
        <v>1</v>
      </c>
      <c r="T16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6" s="39">
        <f>IF(T1646=1,IF(выгрузка__22[[#This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46" s="39" t="s">
        <v>1894</v>
      </c>
      <c r="X16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6" s="48">
        <f>IF(выгрузка__22[[#This Row],[Дата блокировки]]&lt;&gt;"",1,0)</f>
        <v>1</v>
      </c>
    </row>
    <row r="1647" spans="1:25" x14ac:dyDescent="0.25">
      <c r="A1647" s="30">
        <v>41548.657465277778</v>
      </c>
      <c r="B1647" s="46">
        <v>916538</v>
      </c>
      <c r="C1647" s="33">
        <v>8550478</v>
      </c>
      <c r="D1647" s="30">
        <v>41535.494710648149</v>
      </c>
      <c r="E1647" s="33">
        <f>IF(выгрузка__22[[#This Row],[Дата активации]]&lt;&gt;"",MONTH(выгрузка__22[[#This Row],[Дата активации]]),0)</f>
        <v>9</v>
      </c>
      <c r="F1647" s="30">
        <v>41541.602569444447</v>
      </c>
      <c r="G1647" s="33">
        <v>64616</v>
      </c>
      <c r="H1647" s="33" t="s">
        <v>10</v>
      </c>
      <c r="I1647" s="39" t="s">
        <v>1927</v>
      </c>
      <c r="J1647" s="33" t="s">
        <v>1929</v>
      </c>
      <c r="K1647" s="33">
        <v>30</v>
      </c>
      <c r="L1647" s="33">
        <v>450</v>
      </c>
      <c r="M1647" s="33">
        <v>480</v>
      </c>
      <c r="N1647" s="33" t="s">
        <v>1864</v>
      </c>
      <c r="O1647" s="30">
        <v>41720</v>
      </c>
      <c r="P1647" s="39" t="s">
        <v>14</v>
      </c>
      <c r="Q16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7" s="39">
        <f>IF(выгрузка__22[[#This Row],[Дата регистрации]]="",0,1)</f>
        <v>1</v>
      </c>
      <c r="S1647" s="39">
        <f>IF(ISNA(VLOOKUP(выгрузка__22[[#This Row],[ЛС дилера]],'дилеры участники'!A:A,1,0)),0,1)</f>
        <v>1</v>
      </c>
      <c r="T16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7" s="39">
        <f>IF(T1647=1,IF(выгрузка__22[[#This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47" s="39" t="s">
        <v>1894</v>
      </c>
      <c r="X16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7" s="48">
        <f>IF(выгрузка__22[[#This Row],[Дата блокировки]]&lt;&gt;"",1,0)</f>
        <v>1</v>
      </c>
    </row>
    <row r="1648" spans="1:25" x14ac:dyDescent="0.25">
      <c r="A1648" s="30">
        <v>41556.651678240742</v>
      </c>
      <c r="B1648" s="46">
        <v>919100</v>
      </c>
      <c r="C1648" s="33">
        <v>8503739</v>
      </c>
      <c r="D1648" s="30">
        <v>41556.851851851854</v>
      </c>
      <c r="E1648" s="33">
        <f>IF(выгрузка__22[[#This Row],[Дата активации]]&lt;&gt;"",MONTH(выгрузка__22[[#This Row],[Дата активации]]),0)</f>
        <v>10</v>
      </c>
      <c r="F1648" s="30"/>
      <c r="G1648" s="33">
        <v>79956</v>
      </c>
      <c r="H1648" s="33" t="s">
        <v>10</v>
      </c>
      <c r="I1648" s="39" t="s">
        <v>1924</v>
      </c>
      <c r="J1648" s="33" t="s">
        <v>1925</v>
      </c>
      <c r="K1648" s="33">
        <v>220</v>
      </c>
      <c r="L1648" s="33">
        <v>161</v>
      </c>
      <c r="M1648" s="33">
        <v>381</v>
      </c>
      <c r="N1648" s="33" t="s">
        <v>1864</v>
      </c>
      <c r="O1648" s="30">
        <v>41742</v>
      </c>
      <c r="P1648" s="39" t="s">
        <v>19</v>
      </c>
      <c r="Q16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8" s="39">
        <f>IF(выгрузка__22[[#This Row],[Дата регистрации]]="",0,1)</f>
        <v>0</v>
      </c>
      <c r="S1648" s="39">
        <f>IF(ISNA(VLOOKUP(выгрузка__22[[#This Row],[ЛС дилера]],'дилеры участники'!A:A,1,0)),0,1)</f>
        <v>1</v>
      </c>
      <c r="T16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8" s="39">
        <f>IF(T1648=1,IF(выгрузка__22[[#This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48" s="39" t="s">
        <v>1891</v>
      </c>
      <c r="X16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8" s="48">
        <f>IF(выгрузка__22[[#This Row],[Дата блокировки]]&lt;&gt;"",1,0)</f>
        <v>1</v>
      </c>
    </row>
    <row r="1649" spans="1:25" x14ac:dyDescent="0.25">
      <c r="A1649" s="30">
        <v>41549.721759259257</v>
      </c>
      <c r="B1649" s="46">
        <v>910467</v>
      </c>
      <c r="C1649" s="33">
        <v>8517166</v>
      </c>
      <c r="D1649" s="30">
        <v>41533.812060185184</v>
      </c>
      <c r="E1649" s="33">
        <f>IF(выгрузка__22[[#This Row],[Дата активации]]&lt;&gt;"",MONTH(выгрузка__22[[#This Row],[Дата активации]]),0)</f>
        <v>9</v>
      </c>
      <c r="F1649" s="30">
        <v>41540.117835648147</v>
      </c>
      <c r="G1649" s="33">
        <v>79956</v>
      </c>
      <c r="H1649" s="33" t="s">
        <v>10</v>
      </c>
      <c r="I1649" s="39" t="s">
        <v>1927</v>
      </c>
      <c r="J1649" s="33" t="s">
        <v>1925</v>
      </c>
      <c r="K1649" s="33">
        <v>30</v>
      </c>
      <c r="L1649" s="33">
        <v>236</v>
      </c>
      <c r="M1649" s="33">
        <v>266</v>
      </c>
      <c r="N1649" s="33" t="s">
        <v>1864</v>
      </c>
      <c r="O1649" s="30">
        <v>41719</v>
      </c>
      <c r="P1649" s="39" t="s">
        <v>19</v>
      </c>
      <c r="Q16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49" s="39">
        <f>IF(выгрузка__22[[#This Row],[Дата регистрации]]="",0,1)</f>
        <v>1</v>
      </c>
      <c r="S1649" s="39">
        <f>IF(ISNA(VLOOKUP(выгрузка__22[[#This Row],[ЛС дилера]],'дилеры участники'!A:A,1,0)),0,1)</f>
        <v>1</v>
      </c>
      <c r="T16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49" s="39">
        <f>IF(T1649=1,IF(выгрузка__22[[#This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49" s="39" t="s">
        <v>1891</v>
      </c>
      <c r="X16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49" s="48">
        <f>IF(выгрузка__22[[#This Row],[Дата блокировки]]&lt;&gt;"",1,0)</f>
        <v>1</v>
      </c>
    </row>
    <row r="1650" spans="1:25" x14ac:dyDescent="0.25">
      <c r="A1650" s="30">
        <v>41558.509814814817</v>
      </c>
      <c r="B1650" s="46">
        <v>910485</v>
      </c>
      <c r="C1650" s="33">
        <v>8500123</v>
      </c>
      <c r="D1650" s="30">
        <v>41555.623576388891</v>
      </c>
      <c r="E1650" s="33">
        <f>IF(выгрузка__22[[#This Row],[Дата активации]]&lt;&gt;"",MONTH(выгрузка__22[[#This Row],[Дата активации]]),0)</f>
        <v>10</v>
      </c>
      <c r="F1650" s="30"/>
      <c r="G1650" s="33">
        <v>79956</v>
      </c>
      <c r="H1650" s="33" t="s">
        <v>10</v>
      </c>
      <c r="I1650" s="39" t="s">
        <v>1924</v>
      </c>
      <c r="J1650" s="33" t="s">
        <v>1929</v>
      </c>
      <c r="K1650" s="33">
        <v>470</v>
      </c>
      <c r="L1650" s="33">
        <v>0</v>
      </c>
      <c r="M1650" s="33">
        <v>470</v>
      </c>
      <c r="N1650" s="33" t="s">
        <v>1864</v>
      </c>
      <c r="O1650" s="30">
        <v>41741</v>
      </c>
      <c r="P1650" s="39" t="s">
        <v>14</v>
      </c>
      <c r="Q16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0" s="39">
        <f>IF(выгрузка__22[[#This Row],[Дата регистрации]]="",0,1)</f>
        <v>0</v>
      </c>
      <c r="S1650" s="39">
        <f>IF(ISNA(VLOOKUP(выгрузка__22[[#This Row],[ЛС дилера]],'дилеры участники'!A:A,1,0)),0,1)</f>
        <v>1</v>
      </c>
      <c r="T16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0" s="39">
        <f>IF(T1650=1,IF(выгрузка__22[[#This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50" s="39" t="s">
        <v>1894</v>
      </c>
      <c r="X16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0" s="48">
        <f>IF(выгрузка__22[[#This Row],[Дата блокировки]]&lt;&gt;"",1,0)</f>
        <v>1</v>
      </c>
    </row>
    <row r="1651" spans="1:25" x14ac:dyDescent="0.25">
      <c r="A1651" s="30">
        <v>41561.953240740739</v>
      </c>
      <c r="B1651" s="46">
        <v>985504</v>
      </c>
      <c r="C1651" s="33">
        <v>8503656</v>
      </c>
      <c r="D1651" s="30">
        <v>41552.549467592595</v>
      </c>
      <c r="E1651" s="33">
        <f>IF(выгрузка__22[[#This Row],[Дата активации]]&lt;&gt;"",MONTH(выгрузка__22[[#This Row],[Дата активации]]),0)</f>
        <v>10</v>
      </c>
      <c r="F1651" s="30">
        <v>41555.898726851854</v>
      </c>
      <c r="G1651" s="33">
        <v>64626</v>
      </c>
      <c r="H1651" s="33" t="s">
        <v>10</v>
      </c>
      <c r="I1651" s="39" t="s">
        <v>1927</v>
      </c>
      <c r="J1651" s="33" t="s">
        <v>1925</v>
      </c>
      <c r="K1651" s="33">
        <v>20</v>
      </c>
      <c r="L1651" s="33">
        <v>0</v>
      </c>
      <c r="M1651" s="33">
        <v>20</v>
      </c>
      <c r="N1651" s="33" t="s">
        <v>1864</v>
      </c>
      <c r="O1651" s="30">
        <v>41738</v>
      </c>
      <c r="P1651" s="39" t="s">
        <v>19</v>
      </c>
      <c r="Q16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1" s="39">
        <f>IF(выгрузка__22[[#This Row],[Дата регистрации]]="",0,1)</f>
        <v>1</v>
      </c>
      <c r="S1651" s="39">
        <f>IF(ISNA(VLOOKUP(выгрузка__22[[#This Row],[ЛС дилера]],'дилеры участники'!A:A,1,0)),0,1)</f>
        <v>0</v>
      </c>
      <c r="T16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1" s="39">
        <f>IF(T1651=1,IF(выгрузка__22[[#This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51" s="39" t="s">
        <v>1891</v>
      </c>
      <c r="X16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1" s="48">
        <f>IF(выгрузка__22[[#This Row],[Дата блокировки]]&lt;&gt;"",1,0)</f>
        <v>1</v>
      </c>
    </row>
    <row r="1652" spans="1:25" x14ac:dyDescent="0.25">
      <c r="A1652" s="30">
        <v>41548.780092592591</v>
      </c>
      <c r="B1652" s="46">
        <v>916328</v>
      </c>
      <c r="C1652" s="33">
        <v>8520452</v>
      </c>
      <c r="D1652" s="30">
        <v>41534.509282407409</v>
      </c>
      <c r="E1652" s="33">
        <f>IF(выгрузка__22[[#This Row],[Дата активации]]&lt;&gt;"",MONTH(выгрузка__22[[#This Row],[Дата активации]]),0)</f>
        <v>9</v>
      </c>
      <c r="F1652" s="30">
        <v>41547.11519675926</v>
      </c>
      <c r="G1652" s="33">
        <v>64616</v>
      </c>
      <c r="H1652" s="33" t="s">
        <v>10</v>
      </c>
      <c r="I1652" s="39" t="s">
        <v>1927</v>
      </c>
      <c r="J1652" s="33" t="s">
        <v>1925</v>
      </c>
      <c r="K1652" s="33">
        <v>30</v>
      </c>
      <c r="L1652" s="33">
        <v>190</v>
      </c>
      <c r="M1652" s="33">
        <v>220</v>
      </c>
      <c r="N1652" s="33" t="s">
        <v>1864</v>
      </c>
      <c r="O1652" s="30">
        <v>41720</v>
      </c>
      <c r="P1652" s="39" t="s">
        <v>19</v>
      </c>
      <c r="Q16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2" s="39">
        <f>IF(выгрузка__22[[#This Row],[Дата регистрации]]="",0,1)</f>
        <v>1</v>
      </c>
      <c r="S1652" s="39">
        <f>IF(ISNA(VLOOKUP(выгрузка__22[[#This Row],[ЛС дилера]],'дилеры участники'!A:A,1,0)),0,1)</f>
        <v>1</v>
      </c>
      <c r="T16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2" s="39">
        <f>IF(T1652=1,IF(выгрузка__22[[#This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52" s="39" t="s">
        <v>1891</v>
      </c>
      <c r="X16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2" s="48">
        <f>IF(выгрузка__22[[#This Row],[Дата блокировки]]&lt;&gt;"",1,0)</f>
        <v>1</v>
      </c>
    </row>
    <row r="1653" spans="1:25" x14ac:dyDescent="0.25">
      <c r="A1653" s="30">
        <v>41548.765243055554</v>
      </c>
      <c r="B1653" s="46">
        <v>915469</v>
      </c>
      <c r="C1653" s="33">
        <v>8550493</v>
      </c>
      <c r="D1653" s="30">
        <v>41535.47625</v>
      </c>
      <c r="E1653" s="33">
        <f>IF(выгрузка__22[[#This Row],[Дата активации]]&lt;&gt;"",MONTH(выгрузка__22[[#This Row],[Дата активации]]),0)</f>
        <v>9</v>
      </c>
      <c r="F1653" s="30">
        <v>41547.768634259257</v>
      </c>
      <c r="G1653" s="33">
        <v>64616</v>
      </c>
      <c r="H1653" s="33" t="s">
        <v>10</v>
      </c>
      <c r="I1653" s="39" t="s">
        <v>1927</v>
      </c>
      <c r="J1653" s="33" t="s">
        <v>1929</v>
      </c>
      <c r="K1653" s="33">
        <v>30</v>
      </c>
      <c r="L1653" s="33">
        <v>451.25</v>
      </c>
      <c r="M1653" s="33">
        <v>481.25</v>
      </c>
      <c r="N1653" s="33" t="s">
        <v>1864</v>
      </c>
      <c r="O1653" s="30">
        <v>41721</v>
      </c>
      <c r="P1653" s="39" t="s">
        <v>14</v>
      </c>
      <c r="Q16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3" s="39">
        <f>IF(выгрузка__22[[#This Row],[Дата регистрации]]="",0,1)</f>
        <v>1</v>
      </c>
      <c r="S1653" s="39">
        <f>IF(ISNA(VLOOKUP(выгрузка__22[[#This Row],[ЛС дилера]],'дилеры участники'!A:A,1,0)),0,1)</f>
        <v>1</v>
      </c>
      <c r="T16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3" s="39">
        <f>IF(T1653=1,IF(выгрузка__22[[#This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53" s="39" t="s">
        <v>1894</v>
      </c>
      <c r="X16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3" s="48">
        <f>IF(выгрузка__22[[#This Row],[Дата блокировки]]&lt;&gt;"",1,0)</f>
        <v>1</v>
      </c>
    </row>
    <row r="1654" spans="1:25" x14ac:dyDescent="0.25">
      <c r="A1654" s="30">
        <v>41562.622337962966</v>
      </c>
      <c r="B1654" s="46">
        <v>916510</v>
      </c>
      <c r="C1654" s="33">
        <v>8502927</v>
      </c>
      <c r="D1654" s="30">
        <v>41546.610138888886</v>
      </c>
      <c r="E1654" s="33">
        <f>IF(выгрузка__22[[#This Row],[Дата активации]]&lt;&gt;"",MONTH(выгрузка__22[[#This Row],[Дата активации]]),0)</f>
        <v>9</v>
      </c>
      <c r="F1654" s="30">
        <v>41556.688958333332</v>
      </c>
      <c r="G1654" s="33">
        <v>73902</v>
      </c>
      <c r="H1654" s="33" t="s">
        <v>10</v>
      </c>
      <c r="I1654" s="39" t="s">
        <v>1927</v>
      </c>
      <c r="J1654" s="33" t="s">
        <v>1926</v>
      </c>
      <c r="K1654" s="33">
        <v>30</v>
      </c>
      <c r="L1654" s="33">
        <v>0</v>
      </c>
      <c r="M1654" s="33">
        <v>30</v>
      </c>
      <c r="N1654" s="33" t="s">
        <v>1864</v>
      </c>
      <c r="O1654" s="30">
        <v>41733</v>
      </c>
      <c r="P1654" s="39" t="s">
        <v>37</v>
      </c>
      <c r="Q16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54" s="39">
        <f>IF(выгрузка__22[[#This Row],[Дата регистрации]]="",0,1)</f>
        <v>1</v>
      </c>
      <c r="S1654" s="39">
        <f>IF(ISNA(VLOOKUP(выгрузка__22[[#This Row],[ЛС дилера]],'дилеры участники'!A:A,1,0)),0,1)</f>
        <v>0</v>
      </c>
      <c r="T16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4" s="39">
        <f>IF(T1654=1,IF(выгрузка__22[[#This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54" s="39" t="s">
        <v>1895</v>
      </c>
      <c r="X16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4" s="48">
        <f>IF(выгрузка__22[[#This Row],[Дата блокировки]]&lt;&gt;"",1,0)</f>
        <v>1</v>
      </c>
    </row>
    <row r="1655" spans="1:25" x14ac:dyDescent="0.25">
      <c r="A1655" s="30">
        <v>41561.953136574077</v>
      </c>
      <c r="B1655" s="46">
        <v>985504</v>
      </c>
      <c r="C1655" s="33">
        <v>8503656</v>
      </c>
      <c r="D1655" s="30">
        <v>41551.518136574072</v>
      </c>
      <c r="E1655" s="33">
        <f>IF(выгрузка__22[[#This Row],[Дата активации]]&lt;&gt;"",MONTH(выгрузка__22[[#This Row],[Дата активации]]),0)</f>
        <v>10</v>
      </c>
      <c r="F1655" s="30">
        <v>41555.896874999999</v>
      </c>
      <c r="G1655" s="33">
        <v>64626</v>
      </c>
      <c r="H1655" s="33" t="s">
        <v>10</v>
      </c>
      <c r="I1655" s="39" t="s">
        <v>1927</v>
      </c>
      <c r="J1655" s="33" t="s">
        <v>1925</v>
      </c>
      <c r="K1655" s="33">
        <v>20</v>
      </c>
      <c r="L1655" s="33">
        <v>0</v>
      </c>
      <c r="M1655" s="33">
        <v>20</v>
      </c>
      <c r="N1655" s="33" t="s">
        <v>1864</v>
      </c>
      <c r="O1655" s="30">
        <v>41738</v>
      </c>
      <c r="P1655" s="39" t="s">
        <v>19</v>
      </c>
      <c r="Q16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5" s="39">
        <f>IF(выгрузка__22[[#This Row],[Дата регистрации]]="",0,1)</f>
        <v>1</v>
      </c>
      <c r="S1655" s="39">
        <f>IF(ISNA(VLOOKUP(выгрузка__22[[#This Row],[ЛС дилера]],'дилеры участники'!A:A,1,0)),0,1)</f>
        <v>0</v>
      </c>
      <c r="T16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5" s="39">
        <f>IF(T1655=1,IF(выгрузка__22[[#This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55" s="39" t="s">
        <v>1891</v>
      </c>
      <c r="X16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5" s="48">
        <f>IF(выгрузка__22[[#This Row],[Дата блокировки]]&lt;&gt;"",1,0)</f>
        <v>1</v>
      </c>
    </row>
    <row r="1656" spans="1:25" x14ac:dyDescent="0.25">
      <c r="A1656" s="30">
        <v>41561.952928240738</v>
      </c>
      <c r="B1656" s="46">
        <v>985504</v>
      </c>
      <c r="C1656" s="33">
        <v>8503656</v>
      </c>
      <c r="D1656" s="30">
        <v>41551.509560185186</v>
      </c>
      <c r="E1656" s="33">
        <f>IF(выгрузка__22[[#This Row],[Дата активации]]&lt;&gt;"",MONTH(выгрузка__22[[#This Row],[Дата активации]]),0)</f>
        <v>10</v>
      </c>
      <c r="F1656" s="30">
        <v>41555.896724537037</v>
      </c>
      <c r="G1656" s="33">
        <v>64626</v>
      </c>
      <c r="H1656" s="33" t="s">
        <v>10</v>
      </c>
      <c r="I1656" s="39" t="s">
        <v>1927</v>
      </c>
      <c r="J1656" s="33" t="s">
        <v>1925</v>
      </c>
      <c r="K1656" s="33">
        <v>20</v>
      </c>
      <c r="L1656" s="33">
        <v>0</v>
      </c>
      <c r="M1656" s="33">
        <v>20</v>
      </c>
      <c r="N1656" s="33" t="s">
        <v>1864</v>
      </c>
      <c r="O1656" s="30">
        <v>41738</v>
      </c>
      <c r="P1656" s="39" t="s">
        <v>19</v>
      </c>
      <c r="Q16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6" s="39">
        <f>IF(выгрузка__22[[#This Row],[Дата регистрации]]="",0,1)</f>
        <v>1</v>
      </c>
      <c r="S1656" s="39">
        <f>IF(ISNA(VLOOKUP(выгрузка__22[[#This Row],[ЛС дилера]],'дилеры участники'!A:A,1,0)),0,1)</f>
        <v>0</v>
      </c>
      <c r="T16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6" s="39">
        <f>IF(T1656=1,IF(выгрузка__22[[#This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56" s="39" t="s">
        <v>1891</v>
      </c>
      <c r="X16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6" s="48">
        <f>IF(выгрузка__22[[#This Row],[Дата блокировки]]&lt;&gt;"",1,0)</f>
        <v>1</v>
      </c>
    </row>
    <row r="1657" spans="1:25" x14ac:dyDescent="0.25">
      <c r="A1657" s="30">
        <v>41558.766979166663</v>
      </c>
      <c r="B1657" s="46">
        <v>985503</v>
      </c>
      <c r="C1657" s="33">
        <v>8503474</v>
      </c>
      <c r="D1657" s="30">
        <v>41553.848715277774</v>
      </c>
      <c r="E1657" s="33">
        <f>IF(выгрузка__22[[#This Row],[Дата активации]]&lt;&gt;"",MONTH(выгрузка__22[[#This Row],[Дата активации]]),0)</f>
        <v>10</v>
      </c>
      <c r="F1657" s="30"/>
      <c r="G1657" s="33">
        <v>64628</v>
      </c>
      <c r="H1657" s="33" t="s">
        <v>10</v>
      </c>
      <c r="I1657" s="39" t="s">
        <v>1924</v>
      </c>
      <c r="J1657" s="33" t="s">
        <v>1930</v>
      </c>
      <c r="K1657" s="33">
        <v>30</v>
      </c>
      <c r="L1657" s="33">
        <v>0</v>
      </c>
      <c r="M1657" s="33">
        <v>30</v>
      </c>
      <c r="N1657" s="33" t="s">
        <v>1864</v>
      </c>
      <c r="O1657" s="30">
        <v>41741</v>
      </c>
      <c r="P1657" s="39" t="s">
        <v>40</v>
      </c>
      <c r="Q16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7" s="39">
        <f>IF(выгрузка__22[[#This Row],[Дата регистрации]]="",0,1)</f>
        <v>0</v>
      </c>
      <c r="S1657" s="39">
        <f>IF(ISNA(VLOOKUP(выгрузка__22[[#This Row],[ЛС дилера]],'дилеры участники'!A:A,1,0)),0,1)</f>
        <v>0</v>
      </c>
      <c r="T16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7" s="39">
        <f>IF(T1657=1,IF(выгрузка__22[[#This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57" s="39" t="s">
        <v>1893</v>
      </c>
      <c r="X16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7" s="48">
        <f>IF(выгрузка__22[[#This Row],[Дата блокировки]]&lt;&gt;"",1,0)</f>
        <v>1</v>
      </c>
    </row>
    <row r="1658" spans="1:25" x14ac:dyDescent="0.25">
      <c r="A1658" s="30">
        <v>41561.953333333331</v>
      </c>
      <c r="B1658" s="46">
        <v>985504</v>
      </c>
      <c r="C1658" s="33">
        <v>8503656</v>
      </c>
      <c r="D1658" s="30">
        <v>41550.735081018516</v>
      </c>
      <c r="E1658" s="33">
        <f>IF(выгрузка__22[[#This Row],[Дата активации]]&lt;&gt;"",MONTH(выгрузка__22[[#This Row],[Дата активации]]),0)</f>
        <v>10</v>
      </c>
      <c r="F1658" s="30">
        <v>41555.895891203705</v>
      </c>
      <c r="G1658" s="33">
        <v>64626</v>
      </c>
      <c r="H1658" s="33" t="s">
        <v>10</v>
      </c>
      <c r="I1658" s="39" t="s">
        <v>1927</v>
      </c>
      <c r="J1658" s="33" t="s">
        <v>1925</v>
      </c>
      <c r="K1658" s="33">
        <v>20</v>
      </c>
      <c r="L1658" s="33">
        <v>0</v>
      </c>
      <c r="M1658" s="33">
        <v>20</v>
      </c>
      <c r="N1658" s="33" t="s">
        <v>1864</v>
      </c>
      <c r="O1658" s="30">
        <v>41738</v>
      </c>
      <c r="P1658" s="39" t="s">
        <v>19</v>
      </c>
      <c r="Q16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8" s="39">
        <f>IF(выгрузка__22[[#This Row],[Дата регистрации]]="",0,1)</f>
        <v>1</v>
      </c>
      <c r="S1658" s="39">
        <f>IF(ISNA(VLOOKUP(выгрузка__22[[#This Row],[ЛС дилера]],'дилеры участники'!A:A,1,0)),0,1)</f>
        <v>0</v>
      </c>
      <c r="T16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8" s="39">
        <f>IF(T1658=1,IF(выгрузка__22[[#This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58" s="39" t="s">
        <v>1891</v>
      </c>
      <c r="X16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8" s="48">
        <f>IF(выгрузка__22[[#This Row],[Дата блокировки]]&lt;&gt;"",1,0)</f>
        <v>1</v>
      </c>
    </row>
    <row r="1659" spans="1:25" x14ac:dyDescent="0.25">
      <c r="A1659" s="30">
        <v>41548.655601851853</v>
      </c>
      <c r="B1659" s="46">
        <v>916538</v>
      </c>
      <c r="C1659" s="33">
        <v>8550471</v>
      </c>
      <c r="D1659" s="30">
        <v>41534.715277777781</v>
      </c>
      <c r="E1659" s="33">
        <f>IF(выгрузка__22[[#This Row],[Дата активации]]&lt;&gt;"",MONTH(выгрузка__22[[#This Row],[Дата активации]]),0)</f>
        <v>9</v>
      </c>
      <c r="F1659" s="30"/>
      <c r="G1659" s="33">
        <v>64616</v>
      </c>
      <c r="H1659" s="33" t="s">
        <v>10</v>
      </c>
      <c r="I1659" s="39" t="s">
        <v>1927</v>
      </c>
      <c r="J1659" s="33" t="s">
        <v>1929</v>
      </c>
      <c r="K1659" s="33">
        <v>30</v>
      </c>
      <c r="L1659" s="33">
        <v>465</v>
      </c>
      <c r="M1659" s="33">
        <v>495</v>
      </c>
      <c r="N1659" s="33" t="s">
        <v>1864</v>
      </c>
      <c r="O1659" s="30">
        <v>41722</v>
      </c>
      <c r="P1659" s="39" t="s">
        <v>14</v>
      </c>
      <c r="Q16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59" s="39">
        <f>IF(выгрузка__22[[#This Row],[Дата регистрации]]="",0,1)</f>
        <v>0</v>
      </c>
      <c r="S1659" s="39">
        <f>IF(ISNA(VLOOKUP(выгрузка__22[[#This Row],[ЛС дилера]],'дилеры участники'!A:A,1,0)),0,1)</f>
        <v>1</v>
      </c>
      <c r="T16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59" s="39">
        <f>IF(T1659=1,IF(выгрузка__22[[#This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59" s="39" t="s">
        <v>1894</v>
      </c>
      <c r="X16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59" s="48">
        <f>IF(выгрузка__22[[#This Row],[Дата блокировки]]&lt;&gt;"",1,0)</f>
        <v>1</v>
      </c>
    </row>
    <row r="1660" spans="1:25" x14ac:dyDescent="0.25">
      <c r="A1660" s="30">
        <v>41556.758969907409</v>
      </c>
      <c r="B1660" s="46">
        <v>916026</v>
      </c>
      <c r="C1660" s="33">
        <v>8560070</v>
      </c>
      <c r="D1660" s="30">
        <v>41539.70888888889</v>
      </c>
      <c r="E1660" s="33">
        <f>IF(выгрузка__22[[#This Row],[Дата активации]]&lt;&gt;"",MONTH(выгрузка__22[[#This Row],[Дата активации]]),0)</f>
        <v>9</v>
      </c>
      <c r="F1660" s="30">
        <v>41549.724456018521</v>
      </c>
      <c r="G1660" s="33">
        <v>73902</v>
      </c>
      <c r="H1660" s="33" t="s">
        <v>10</v>
      </c>
      <c r="I1660" s="39" t="s">
        <v>1927</v>
      </c>
      <c r="J1660" s="33" t="s">
        <v>1925</v>
      </c>
      <c r="K1660" s="33">
        <v>220</v>
      </c>
      <c r="L1660" s="33">
        <v>0</v>
      </c>
      <c r="M1660" s="33">
        <v>220</v>
      </c>
      <c r="N1660" s="33" t="s">
        <v>1864</v>
      </c>
      <c r="O1660" s="30">
        <v>41727</v>
      </c>
      <c r="P1660" s="39" t="s">
        <v>19</v>
      </c>
      <c r="Q16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0" s="39">
        <f>IF(выгрузка__22[[#This Row],[Дата регистрации]]="",0,1)</f>
        <v>1</v>
      </c>
      <c r="S1660" s="39">
        <f>IF(ISNA(VLOOKUP(выгрузка__22[[#This Row],[ЛС дилера]],'дилеры участники'!A:A,1,0)),0,1)</f>
        <v>0</v>
      </c>
      <c r="T16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0" s="39">
        <f>IF(T1660=1,IF(выгрузка__22[[#This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60" s="39" t="s">
        <v>1891</v>
      </c>
      <c r="X16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0" s="48">
        <f>IF(выгрузка__22[[#This Row],[Дата блокировки]]&lt;&gt;"",1,0)</f>
        <v>1</v>
      </c>
    </row>
    <row r="1661" spans="1:25" x14ac:dyDescent="0.25">
      <c r="A1661" s="30">
        <v>41548.655821759261</v>
      </c>
      <c r="B1661" s="46">
        <v>916538</v>
      </c>
      <c r="C1661" s="33">
        <v>8550471</v>
      </c>
      <c r="D1661" s="30">
        <v>41534.619444444441</v>
      </c>
      <c r="E1661" s="33">
        <f>IF(выгрузка__22[[#This Row],[Дата активации]]&lt;&gt;"",MONTH(выгрузка__22[[#This Row],[Дата активации]]),0)</f>
        <v>9</v>
      </c>
      <c r="F1661" s="30"/>
      <c r="G1661" s="33">
        <v>64616</v>
      </c>
      <c r="H1661" s="33" t="s">
        <v>10</v>
      </c>
      <c r="I1661" s="39" t="s">
        <v>1927</v>
      </c>
      <c r="J1661" s="33" t="s">
        <v>1929</v>
      </c>
      <c r="K1661" s="33">
        <v>30</v>
      </c>
      <c r="L1661" s="33">
        <v>511.5</v>
      </c>
      <c r="M1661" s="33">
        <v>541.5</v>
      </c>
      <c r="N1661" s="33" t="s">
        <v>1864</v>
      </c>
      <c r="O1661" s="30">
        <v>41722</v>
      </c>
      <c r="P1661" s="39" t="s">
        <v>14</v>
      </c>
      <c r="Q16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1" s="39">
        <f>IF(выгрузка__22[[#This Row],[Дата регистрации]]="",0,1)</f>
        <v>0</v>
      </c>
      <c r="S1661" s="39">
        <f>IF(ISNA(VLOOKUP(выгрузка__22[[#This Row],[ЛС дилера]],'дилеры участники'!A:A,1,0)),0,1)</f>
        <v>1</v>
      </c>
      <c r="T16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1" s="39">
        <f>IF(T1661=1,IF(выгрузка__22[[#This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61" s="39" t="s">
        <v>1894</v>
      </c>
      <c r="X16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1" s="48">
        <f>IF(выгрузка__22[[#This Row],[Дата блокировки]]&lt;&gt;"",1,0)</f>
        <v>1</v>
      </c>
    </row>
    <row r="1662" spans="1:25" x14ac:dyDescent="0.25">
      <c r="A1662" s="30">
        <v>41551.605312500003</v>
      </c>
      <c r="B1662" s="46">
        <v>910441</v>
      </c>
      <c r="C1662" s="33">
        <v>8561014</v>
      </c>
      <c r="D1662" s="30">
        <v>41551.60355324074</v>
      </c>
      <c r="E1662" s="33">
        <f>IF(выгрузка__22[[#This Row],[Дата активации]]&lt;&gt;"",MONTH(выгрузка__22[[#This Row],[Дата активации]]),0)</f>
        <v>10</v>
      </c>
      <c r="F1662" s="30">
        <v>41556.659942129627</v>
      </c>
      <c r="G1662" s="33">
        <v>73902</v>
      </c>
      <c r="H1662" s="33" t="s">
        <v>10</v>
      </c>
      <c r="I1662" s="39" t="s">
        <v>1924</v>
      </c>
      <c r="J1662" s="33" t="s">
        <v>1930</v>
      </c>
      <c r="K1662" s="33">
        <v>30</v>
      </c>
      <c r="L1662" s="33">
        <v>700</v>
      </c>
      <c r="M1662" s="33">
        <v>730</v>
      </c>
      <c r="N1662" s="33" t="s">
        <v>1864</v>
      </c>
      <c r="O1662" s="30">
        <v>41739</v>
      </c>
      <c r="P1662" s="39" t="s">
        <v>40</v>
      </c>
      <c r="Q16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2" s="39">
        <f>IF(выгрузка__22[[#This Row],[Дата регистрации]]="",0,1)</f>
        <v>1</v>
      </c>
      <c r="S1662" s="39">
        <f>IF(ISNA(VLOOKUP(выгрузка__22[[#This Row],[ЛС дилера]],'дилеры участники'!A:A,1,0)),0,1)</f>
        <v>0</v>
      </c>
      <c r="T16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2" s="39">
        <f>IF(T1662=1,IF(выгрузка__22[[#This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662" s="39" t="s">
        <v>1893</v>
      </c>
      <c r="X16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2" s="48">
        <f>IF(выгрузка__22[[#This Row],[Дата блокировки]]&lt;&gt;"",1,0)</f>
        <v>1</v>
      </c>
    </row>
    <row r="1663" spans="1:25" x14ac:dyDescent="0.25">
      <c r="A1663" s="30">
        <v>41550.731319444443</v>
      </c>
      <c r="B1663" s="46">
        <v>910476</v>
      </c>
      <c r="C1663" s="33">
        <v>8503798</v>
      </c>
      <c r="D1663" s="30">
        <v>41524.755960648145</v>
      </c>
      <c r="E1663" s="33">
        <f>IF(выгрузка__22[[#This Row],[Дата активации]]&lt;&gt;"",MONTH(выгрузка__22[[#This Row],[Дата активации]]),0)</f>
        <v>9</v>
      </c>
      <c r="F1663" s="30">
        <v>41531.690682870372</v>
      </c>
      <c r="G1663" s="33">
        <v>79956</v>
      </c>
      <c r="H1663" s="33" t="s">
        <v>10</v>
      </c>
      <c r="I1663" s="39" t="s">
        <v>1927</v>
      </c>
      <c r="J1663" s="33" t="s">
        <v>1929</v>
      </c>
      <c r="K1663" s="33">
        <v>220</v>
      </c>
      <c r="L1663" s="33">
        <v>151.49</v>
      </c>
      <c r="M1663" s="33">
        <v>371.49</v>
      </c>
      <c r="N1663" s="33" t="s">
        <v>1864</v>
      </c>
      <c r="O1663" s="30">
        <v>41713</v>
      </c>
      <c r="P1663" s="39" t="s">
        <v>14</v>
      </c>
      <c r="Q16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3" s="39">
        <f>IF(выгрузка__22[[#This Row],[Дата регистрации]]="",0,1)</f>
        <v>1</v>
      </c>
      <c r="S1663" s="39">
        <f>IF(ISNA(VLOOKUP(выгрузка__22[[#This Row],[ЛС дилера]],'дилеры участники'!A:A,1,0)),0,1)</f>
        <v>1</v>
      </c>
      <c r="T16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3" s="39">
        <f>IF(T1663=1,IF(выгрузка__22[[#This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63" s="39" t="s">
        <v>1894</v>
      </c>
      <c r="X16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3" s="48">
        <f>IF(выгрузка__22[[#This Row],[Дата блокировки]]&lt;&gt;"",1,0)</f>
        <v>1</v>
      </c>
    </row>
    <row r="1664" spans="1:25" x14ac:dyDescent="0.25">
      <c r="A1664" s="30">
        <v>41548.824201388888</v>
      </c>
      <c r="B1664" s="46">
        <v>916328</v>
      </c>
      <c r="C1664" s="33">
        <v>8520638</v>
      </c>
      <c r="D1664" s="30">
        <v>41530.73265046296</v>
      </c>
      <c r="E1664" s="33">
        <f>IF(выгрузка__22[[#This Row],[Дата активации]]&lt;&gt;"",MONTH(выгрузка__22[[#This Row],[Дата активации]]),0)</f>
        <v>9</v>
      </c>
      <c r="F1664" s="30">
        <v>41533.796666666669</v>
      </c>
      <c r="G1664" s="33">
        <v>64616</v>
      </c>
      <c r="H1664" s="33" t="s">
        <v>10</v>
      </c>
      <c r="I1664" s="39" t="s">
        <v>1927</v>
      </c>
      <c r="J1664" s="33" t="s">
        <v>1943</v>
      </c>
      <c r="K1664" s="33">
        <v>30</v>
      </c>
      <c r="L1664" s="33">
        <v>1111.21</v>
      </c>
      <c r="M1664" s="33">
        <v>1141.21</v>
      </c>
      <c r="N1664" s="33" t="s">
        <v>1864</v>
      </c>
      <c r="O1664" s="30">
        <v>41719</v>
      </c>
      <c r="P1664" s="39" t="s">
        <v>22</v>
      </c>
      <c r="Q16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4" s="39">
        <f>IF(выгрузка__22[[#This Row],[Дата регистрации]]="",0,1)</f>
        <v>1</v>
      </c>
      <c r="S1664" s="39">
        <f>IF(ISNA(VLOOKUP(выгрузка__22[[#This Row],[ЛС дилера]],'дилеры участники'!A:A,1,0)),0,1)</f>
        <v>1</v>
      </c>
      <c r="T16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4" s="39">
        <f>IF(T1664=1,IF(выгрузка__22[[#This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1664" s="39" t="s">
        <v>1901</v>
      </c>
      <c r="X16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4" s="48">
        <f>IF(выгрузка__22[[#This Row],[Дата блокировки]]&lt;&gt;"",1,0)</f>
        <v>1</v>
      </c>
    </row>
    <row r="1665" spans="1:25" x14ac:dyDescent="0.25">
      <c r="A1665" s="30">
        <v>41558.714155092595</v>
      </c>
      <c r="B1665" s="46">
        <v>910457</v>
      </c>
      <c r="C1665" s="33">
        <v>8500121</v>
      </c>
      <c r="D1665" s="30">
        <v>41558.720856481479</v>
      </c>
      <c r="E1665" s="33">
        <f>IF(выгрузка__22[[#This Row],[Дата активации]]&lt;&gt;"",MONTH(выгрузка__22[[#This Row],[Дата активации]]),0)</f>
        <v>10</v>
      </c>
      <c r="F1665" s="30">
        <v>41560.557314814818</v>
      </c>
      <c r="G1665" s="33">
        <v>79956</v>
      </c>
      <c r="H1665" s="33" t="s">
        <v>10</v>
      </c>
      <c r="I1665" s="39" t="s">
        <v>1924</v>
      </c>
      <c r="J1665" s="33" t="s">
        <v>1929</v>
      </c>
      <c r="K1665" s="33">
        <v>470</v>
      </c>
      <c r="L1665" s="33">
        <v>0</v>
      </c>
      <c r="M1665" s="33">
        <v>470</v>
      </c>
      <c r="N1665" s="33" t="s">
        <v>1864</v>
      </c>
      <c r="O1665" s="30">
        <v>41747</v>
      </c>
      <c r="P1665" s="39" t="s">
        <v>14</v>
      </c>
      <c r="Q16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5" s="39">
        <f>IF(выгрузка__22[[#This Row],[Дата регистрации]]="",0,1)</f>
        <v>1</v>
      </c>
      <c r="S1665" s="39">
        <f>IF(ISNA(VLOOKUP(выгрузка__22[[#This Row],[ЛС дилера]],'дилеры участники'!A:A,1,0)),0,1)</f>
        <v>1</v>
      </c>
      <c r="T16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5" s="39">
        <f>IF(T1665=1,IF(выгрузка__22[[#This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65" s="39" t="s">
        <v>1894</v>
      </c>
      <c r="X16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5" s="48">
        <f>IF(выгрузка__22[[#This Row],[Дата блокировки]]&lt;&gt;"",1,0)</f>
        <v>1</v>
      </c>
    </row>
    <row r="1666" spans="1:25" x14ac:dyDescent="0.25">
      <c r="A1666" s="30">
        <v>41558.714965277781</v>
      </c>
      <c r="B1666" s="46">
        <v>910457</v>
      </c>
      <c r="C1666" s="33">
        <v>8500121</v>
      </c>
      <c r="D1666" s="30">
        <v>41558.704861111109</v>
      </c>
      <c r="E1666" s="33">
        <f>IF(выгрузка__22[[#This Row],[Дата активации]]&lt;&gt;"",MONTH(выгрузка__22[[#This Row],[Дата активации]]),0)</f>
        <v>10</v>
      </c>
      <c r="F1666" s="30">
        <v>41561.69462962963</v>
      </c>
      <c r="G1666" s="33">
        <v>79956</v>
      </c>
      <c r="H1666" s="33" t="s">
        <v>10</v>
      </c>
      <c r="I1666" s="39" t="s">
        <v>1924</v>
      </c>
      <c r="J1666" s="33" t="s">
        <v>1929</v>
      </c>
      <c r="K1666" s="33">
        <v>470</v>
      </c>
      <c r="L1666" s="33">
        <v>95</v>
      </c>
      <c r="M1666" s="33">
        <v>565</v>
      </c>
      <c r="N1666" s="33" t="s">
        <v>1864</v>
      </c>
      <c r="O1666" s="30">
        <v>41747</v>
      </c>
      <c r="P1666" s="39" t="s">
        <v>14</v>
      </c>
      <c r="Q16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6" s="39">
        <f>IF(выгрузка__22[[#This Row],[Дата регистрации]]="",0,1)</f>
        <v>1</v>
      </c>
      <c r="S1666" s="39">
        <f>IF(ISNA(VLOOKUP(выгрузка__22[[#This Row],[ЛС дилера]],'дилеры участники'!A:A,1,0)),0,1)</f>
        <v>1</v>
      </c>
      <c r="T16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6" s="39">
        <f>IF(T1666=1,IF(выгрузка__22[[#This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66" s="39" t="s">
        <v>1894</v>
      </c>
      <c r="X16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6" s="48">
        <f>IF(выгрузка__22[[#This Row],[Дата блокировки]]&lt;&gt;"",1,0)</f>
        <v>1</v>
      </c>
    </row>
    <row r="1667" spans="1:25" x14ac:dyDescent="0.25">
      <c r="A1667" s="30">
        <v>41561.954340277778</v>
      </c>
      <c r="B1667" s="46">
        <v>985504</v>
      </c>
      <c r="C1667" s="33">
        <v>8503659</v>
      </c>
      <c r="D1667" s="30">
        <v>41558.571840277778</v>
      </c>
      <c r="E1667" s="33">
        <f>IF(выгрузка__22[[#This Row],[Дата активации]]&lt;&gt;"",MONTH(выгрузка__22[[#This Row],[Дата активации]]),0)</f>
        <v>10</v>
      </c>
      <c r="F1667" s="30">
        <v>41560.853125000001</v>
      </c>
      <c r="G1667" s="33">
        <v>64626</v>
      </c>
      <c r="H1667" s="33" t="s">
        <v>10</v>
      </c>
      <c r="I1667" s="39" t="s">
        <v>1924</v>
      </c>
      <c r="J1667" s="33" t="s">
        <v>1925</v>
      </c>
      <c r="K1667" s="33">
        <v>20</v>
      </c>
      <c r="L1667" s="33">
        <v>0</v>
      </c>
      <c r="M1667" s="33">
        <v>20</v>
      </c>
      <c r="N1667" s="33" t="s">
        <v>1864</v>
      </c>
      <c r="O1667" s="30">
        <v>41747</v>
      </c>
      <c r="P1667" s="39" t="s">
        <v>19</v>
      </c>
      <c r="Q16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7" s="39">
        <f>IF(выгрузка__22[[#This Row],[Дата регистрации]]="",0,1)</f>
        <v>1</v>
      </c>
      <c r="S1667" s="39">
        <f>IF(ISNA(VLOOKUP(выгрузка__22[[#This Row],[ЛС дилера]],'дилеры участники'!A:A,1,0)),0,1)</f>
        <v>0</v>
      </c>
      <c r="T16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7" s="39">
        <f>IF(T1667=1,IF(выгрузка__22[[#This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67" s="39" t="s">
        <v>1891</v>
      </c>
      <c r="X16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7" s="48">
        <f>IF(выгрузка__22[[#This Row],[Дата блокировки]]&lt;&gt;"",1,0)</f>
        <v>1</v>
      </c>
    </row>
    <row r="1668" spans="1:25" x14ac:dyDescent="0.25">
      <c r="A1668" s="30">
        <v>41548.767581018517</v>
      </c>
      <c r="B1668" s="46">
        <v>915469</v>
      </c>
      <c r="C1668" s="33">
        <v>8550502</v>
      </c>
      <c r="D1668" s="30">
        <v>41534.523553240739</v>
      </c>
      <c r="E1668" s="33">
        <f>IF(выгрузка__22[[#This Row],[Дата активации]]&lt;&gt;"",MONTH(выгрузка__22[[#This Row],[Дата активации]]),0)</f>
        <v>9</v>
      </c>
      <c r="F1668" s="30"/>
      <c r="G1668" s="33">
        <v>64616</v>
      </c>
      <c r="H1668" s="33" t="s">
        <v>10</v>
      </c>
      <c r="I1668" s="39" t="s">
        <v>1927</v>
      </c>
      <c r="J1668" s="33" t="s">
        <v>1929</v>
      </c>
      <c r="K1668" s="33">
        <v>30</v>
      </c>
      <c r="L1668" s="33">
        <v>500</v>
      </c>
      <c r="M1668" s="33">
        <v>530</v>
      </c>
      <c r="N1668" s="33" t="s">
        <v>1864</v>
      </c>
      <c r="O1668" s="30">
        <v>41723</v>
      </c>
      <c r="P1668" s="39" t="s">
        <v>14</v>
      </c>
      <c r="Q16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68" s="39">
        <f>IF(выгрузка__22[[#This Row],[Дата регистрации]]="",0,1)</f>
        <v>0</v>
      </c>
      <c r="S1668" s="39">
        <f>IF(ISNA(VLOOKUP(выгрузка__22[[#This Row],[ЛС дилера]],'дилеры участники'!A:A,1,0)),0,1)</f>
        <v>1</v>
      </c>
      <c r="T16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8" s="39">
        <f>IF(T1668=1,IF(выгрузка__22[[#This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68" s="39" t="s">
        <v>1894</v>
      </c>
      <c r="X16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8" s="48">
        <f>IF(выгрузка__22[[#This Row],[Дата блокировки]]&lt;&gt;"",1,0)</f>
        <v>1</v>
      </c>
    </row>
    <row r="1669" spans="1:25" x14ac:dyDescent="0.25">
      <c r="A1669" s="30">
        <v>41563.361909722225</v>
      </c>
      <c r="B1669" s="46">
        <v>910478</v>
      </c>
      <c r="C1669" s="33">
        <v>8550406</v>
      </c>
      <c r="D1669" s="30">
        <v>41558.330046296294</v>
      </c>
      <c r="E1669" s="33">
        <f>IF(выгрузка__22[[#This Row],[Дата активации]]&lt;&gt;"",MONTH(выгрузка__22[[#This Row],[Дата активации]]),0)</f>
        <v>10</v>
      </c>
      <c r="F1669" s="30"/>
      <c r="G1669" s="33">
        <v>64628</v>
      </c>
      <c r="H1669" s="33" t="s">
        <v>10</v>
      </c>
      <c r="I1669" s="39" t="s">
        <v>1924</v>
      </c>
      <c r="J1669" s="33" t="s">
        <v>1926</v>
      </c>
      <c r="K1669" s="33">
        <v>30</v>
      </c>
      <c r="L1669" s="33">
        <v>0</v>
      </c>
      <c r="M1669" s="33">
        <v>30</v>
      </c>
      <c r="N1669" s="33" t="s">
        <v>1864</v>
      </c>
      <c r="O1669" s="30">
        <v>41747</v>
      </c>
      <c r="P1669" s="39" t="s">
        <v>37</v>
      </c>
      <c r="Q16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69" s="39">
        <f>IF(выгрузка__22[[#This Row],[Дата регистрации]]="",0,1)</f>
        <v>0</v>
      </c>
      <c r="S1669" s="39">
        <f>IF(ISNA(VLOOKUP(выгрузка__22[[#This Row],[ЛС дилера]],'дилеры участники'!A:A,1,0)),0,1)</f>
        <v>0</v>
      </c>
      <c r="T16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69" s="39">
        <f>IF(T1669=1,IF(выгрузка__22[[#This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69" s="39" t="s">
        <v>1895</v>
      </c>
      <c r="X16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69" s="48">
        <f>IF(выгрузка__22[[#This Row],[Дата блокировки]]&lt;&gt;"",1,0)</f>
        <v>1</v>
      </c>
    </row>
    <row r="1670" spans="1:25" x14ac:dyDescent="0.25">
      <c r="A1670" s="30">
        <v>41557.763402777775</v>
      </c>
      <c r="B1670" s="46">
        <v>910452</v>
      </c>
      <c r="C1670" s="33">
        <v>8500121</v>
      </c>
      <c r="D1670" s="30">
        <v>41557.757615740738</v>
      </c>
      <c r="E1670" s="33">
        <f>IF(выгрузка__22[[#This Row],[Дата активации]]&lt;&gt;"",MONTH(выгрузка__22[[#This Row],[Дата активации]]),0)</f>
        <v>10</v>
      </c>
      <c r="F1670" s="30"/>
      <c r="G1670" s="33">
        <v>79956</v>
      </c>
      <c r="H1670" s="33" t="s">
        <v>10</v>
      </c>
      <c r="I1670" s="39" t="s">
        <v>1924</v>
      </c>
      <c r="J1670" s="33" t="s">
        <v>1929</v>
      </c>
      <c r="K1670" s="33">
        <v>470</v>
      </c>
      <c r="L1670" s="33">
        <v>200</v>
      </c>
      <c r="M1670" s="33">
        <v>670</v>
      </c>
      <c r="N1670" s="33" t="s">
        <v>1864</v>
      </c>
      <c r="O1670" s="30">
        <v>41747</v>
      </c>
      <c r="P1670" s="39" t="s">
        <v>14</v>
      </c>
      <c r="Q16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0" s="39">
        <f>IF(выгрузка__22[[#This Row],[Дата регистрации]]="",0,1)</f>
        <v>0</v>
      </c>
      <c r="S1670" s="39">
        <f>IF(ISNA(VLOOKUP(выгрузка__22[[#This Row],[ЛС дилера]],'дилеры участники'!A:A,1,0)),0,1)</f>
        <v>1</v>
      </c>
      <c r="T16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0" s="39">
        <f>IF(T1670=1,IF(выгрузка__22[[#This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70" s="39" t="s">
        <v>1894</v>
      </c>
      <c r="X16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0" s="48">
        <f>IF(выгрузка__22[[#This Row],[Дата блокировки]]&lt;&gt;"",1,0)</f>
        <v>1</v>
      </c>
    </row>
    <row r="1671" spans="1:25" x14ac:dyDescent="0.25">
      <c r="A1671" s="30">
        <v>41561.954942129632</v>
      </c>
      <c r="B1671" s="46">
        <v>985504</v>
      </c>
      <c r="C1671" s="33">
        <v>8503659</v>
      </c>
      <c r="D1671" s="30">
        <v>41557.753993055558</v>
      </c>
      <c r="E1671" s="33">
        <f>IF(выгрузка__22[[#This Row],[Дата активации]]&lt;&gt;"",MONTH(выгрузка__22[[#This Row],[Дата активации]]),0)</f>
        <v>10</v>
      </c>
      <c r="F1671" s="30">
        <v>41560.852256944447</v>
      </c>
      <c r="G1671" s="33">
        <v>64626</v>
      </c>
      <c r="H1671" s="33" t="s">
        <v>10</v>
      </c>
      <c r="I1671" s="39" t="s">
        <v>1924</v>
      </c>
      <c r="J1671" s="33" t="s">
        <v>1925</v>
      </c>
      <c r="K1671" s="33">
        <v>20</v>
      </c>
      <c r="L1671" s="33">
        <v>0</v>
      </c>
      <c r="M1671" s="33">
        <v>20</v>
      </c>
      <c r="N1671" s="33" t="s">
        <v>1864</v>
      </c>
      <c r="O1671" s="30">
        <v>41747</v>
      </c>
      <c r="P1671" s="39" t="s">
        <v>19</v>
      </c>
      <c r="Q16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1" s="39">
        <f>IF(выгрузка__22[[#This Row],[Дата регистрации]]="",0,1)</f>
        <v>1</v>
      </c>
      <c r="S1671" s="39">
        <f>IF(ISNA(VLOOKUP(выгрузка__22[[#This Row],[ЛС дилера]],'дилеры участники'!A:A,1,0)),0,1)</f>
        <v>0</v>
      </c>
      <c r="T16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1" s="39">
        <f>IF(T1671=1,IF(выгрузка__22[[#This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71" s="39" t="s">
        <v>1891</v>
      </c>
      <c r="X16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1" s="48">
        <f>IF(выгрузка__22[[#This Row],[Дата блокировки]]&lt;&gt;"",1,0)</f>
        <v>1</v>
      </c>
    </row>
    <row r="1672" spans="1:25" x14ac:dyDescent="0.25">
      <c r="A1672" s="30">
        <v>41554.616967592592</v>
      </c>
      <c r="B1672" s="46">
        <v>910485</v>
      </c>
      <c r="C1672" s="33">
        <v>1910113</v>
      </c>
      <c r="D1672" s="30">
        <v>41549.617291666669</v>
      </c>
      <c r="E1672" s="33">
        <f>IF(выгрузка__22[[#This Row],[Дата активации]]&lt;&gt;"",MONTH(выгрузка__22[[#This Row],[Дата активации]]),0)</f>
        <v>10</v>
      </c>
      <c r="F1672" s="30">
        <v>41554.48709490741</v>
      </c>
      <c r="G1672" s="33">
        <v>79956</v>
      </c>
      <c r="H1672" s="33" t="s">
        <v>10</v>
      </c>
      <c r="I1672" s="39" t="s">
        <v>1924</v>
      </c>
      <c r="J1672" s="33" t="s">
        <v>1925</v>
      </c>
      <c r="K1672" s="33">
        <v>30</v>
      </c>
      <c r="L1672" s="33">
        <v>190</v>
      </c>
      <c r="M1672" s="33">
        <v>220</v>
      </c>
      <c r="N1672" s="33" t="s">
        <v>1864</v>
      </c>
      <c r="O1672" s="30">
        <v>41739</v>
      </c>
      <c r="P1672" s="39" t="s">
        <v>19</v>
      </c>
      <c r="Q16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2" s="39">
        <f>IF(выгрузка__22[[#This Row],[Дата регистрации]]="",0,1)</f>
        <v>1</v>
      </c>
      <c r="S1672" s="39">
        <f>IF(ISNA(VLOOKUP(выгрузка__22[[#This Row],[ЛС дилера]],'дилеры участники'!A:A,1,0)),0,1)</f>
        <v>1</v>
      </c>
      <c r="T16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2" s="39">
        <f>IF(T1672=1,IF(выгрузка__22[[#This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72" s="39" t="s">
        <v>1891</v>
      </c>
      <c r="X16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2" s="48">
        <f>IF(выгрузка__22[[#This Row],[Дата блокировки]]&lt;&gt;"",1,0)</f>
        <v>1</v>
      </c>
    </row>
    <row r="1673" spans="1:25" x14ac:dyDescent="0.25">
      <c r="A1673" s="30">
        <v>41555.620208333334</v>
      </c>
      <c r="B1673" s="46">
        <v>985009</v>
      </c>
      <c r="C1673" s="33">
        <v>8500121</v>
      </c>
      <c r="D1673" s="30">
        <v>41557.59542824074</v>
      </c>
      <c r="E1673" s="33">
        <f>IF(выгрузка__22[[#This Row],[Дата активации]]&lt;&gt;"",MONTH(выгрузка__22[[#This Row],[Дата активации]]),0)</f>
        <v>10</v>
      </c>
      <c r="F1673" s="30">
        <v>41556.639618055553</v>
      </c>
      <c r="G1673" s="33">
        <v>79956</v>
      </c>
      <c r="H1673" s="33" t="s">
        <v>10</v>
      </c>
      <c r="I1673" s="39" t="s">
        <v>1924</v>
      </c>
      <c r="J1673" s="33" t="s">
        <v>1929</v>
      </c>
      <c r="K1673" s="33">
        <v>470</v>
      </c>
      <c r="L1673" s="33">
        <v>0</v>
      </c>
      <c r="M1673" s="33">
        <v>470</v>
      </c>
      <c r="N1673" s="33" t="s">
        <v>1864</v>
      </c>
      <c r="O1673" s="30">
        <v>41747</v>
      </c>
      <c r="P1673" s="39" t="s">
        <v>14</v>
      </c>
      <c r="Q16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3" s="39">
        <f>IF(выгрузка__22[[#This Row],[Дата регистрации]]="",0,1)</f>
        <v>1</v>
      </c>
      <c r="S1673" s="39">
        <f>IF(ISNA(VLOOKUP(выгрузка__22[[#This Row],[ЛС дилера]],'дилеры участники'!A:A,1,0)),0,1)</f>
        <v>1</v>
      </c>
      <c r="T16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3" s="39">
        <f>IF(T1673=1,IF(выгрузка__22[[#This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73" s="39" t="s">
        <v>1894</v>
      </c>
      <c r="X16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3" s="48">
        <f>IF(выгрузка__22[[#This Row],[Дата блокировки]]&lt;&gt;"",1,0)</f>
        <v>1</v>
      </c>
    </row>
    <row r="1674" spans="1:25" x14ac:dyDescent="0.25">
      <c r="A1674" s="30">
        <v>41548.776238425926</v>
      </c>
      <c r="B1674" s="46">
        <v>915469</v>
      </c>
      <c r="C1674" s="33">
        <v>8554535</v>
      </c>
      <c r="D1674" s="30">
        <v>41529.53465277778</v>
      </c>
      <c r="E1674" s="33">
        <f>IF(выгрузка__22[[#This Row],[Дата активации]]&lt;&gt;"",MONTH(выгрузка__22[[#This Row],[Дата активации]]),0)</f>
        <v>9</v>
      </c>
      <c r="F1674" s="30">
        <v>41546.777407407404</v>
      </c>
      <c r="G1674" s="33">
        <v>64616</v>
      </c>
      <c r="H1674" s="33" t="s">
        <v>10</v>
      </c>
      <c r="I1674" s="39" t="s">
        <v>1927</v>
      </c>
      <c r="J1674" s="33" t="s">
        <v>1929</v>
      </c>
      <c r="K1674" s="33">
        <v>30</v>
      </c>
      <c r="L1674" s="33">
        <v>460</v>
      </c>
      <c r="M1674" s="33">
        <v>490</v>
      </c>
      <c r="N1674" s="33" t="s">
        <v>1864</v>
      </c>
      <c r="O1674" s="30">
        <v>41719</v>
      </c>
      <c r="P1674" s="39" t="s">
        <v>14</v>
      </c>
      <c r="Q16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4" s="39">
        <f>IF(выгрузка__22[[#This Row],[Дата регистрации]]="",0,1)</f>
        <v>1</v>
      </c>
      <c r="S1674" s="39">
        <f>IF(ISNA(VLOOKUP(выгрузка__22[[#This Row],[ЛС дилера]],'дилеры участники'!A:A,1,0)),0,1)</f>
        <v>1</v>
      </c>
      <c r="T16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4" s="39">
        <f>IF(T1674=1,IF(выгрузка__22[[#This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74" s="39" t="s">
        <v>1894</v>
      </c>
      <c r="X16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4" s="48">
        <f>IF(выгрузка__22[[#This Row],[Дата блокировки]]&lt;&gt;"",1,0)</f>
        <v>1</v>
      </c>
    </row>
    <row r="1675" spans="1:25" x14ac:dyDescent="0.25">
      <c r="A1675" s="30">
        <v>41562.616319444445</v>
      </c>
      <c r="B1675" s="46">
        <v>916510</v>
      </c>
      <c r="C1675" s="33">
        <v>8502927</v>
      </c>
      <c r="D1675" s="30">
        <v>41543.012997685182</v>
      </c>
      <c r="E1675" s="33">
        <f>IF(выгрузка__22[[#This Row],[Дата активации]]&lt;&gt;"",MONTH(выгрузка__22[[#This Row],[Дата активации]]),0)</f>
        <v>9</v>
      </c>
      <c r="F1675" s="30">
        <v>41549.64603009259</v>
      </c>
      <c r="G1675" s="33">
        <v>73902</v>
      </c>
      <c r="H1675" s="33" t="s">
        <v>10</v>
      </c>
      <c r="I1675" s="39" t="s">
        <v>1927</v>
      </c>
      <c r="J1675" s="33" t="s">
        <v>1926</v>
      </c>
      <c r="K1675" s="33">
        <v>30</v>
      </c>
      <c r="L1675" s="33">
        <v>0</v>
      </c>
      <c r="M1675" s="33">
        <v>30</v>
      </c>
      <c r="N1675" s="33" t="s">
        <v>1864</v>
      </c>
      <c r="O1675" s="30">
        <v>41733</v>
      </c>
      <c r="P1675" s="39" t="s">
        <v>37</v>
      </c>
      <c r="Q16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75" s="39">
        <f>IF(выгрузка__22[[#This Row],[Дата регистрации]]="",0,1)</f>
        <v>1</v>
      </c>
      <c r="S1675" s="39">
        <f>IF(ISNA(VLOOKUP(выгрузка__22[[#This Row],[ЛС дилера]],'дилеры участники'!A:A,1,0)),0,1)</f>
        <v>0</v>
      </c>
      <c r="T16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5" s="39">
        <f>IF(T1675=1,IF(выгрузка__22[[#This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75" s="39" t="s">
        <v>1895</v>
      </c>
      <c r="X16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5" s="48">
        <f>IF(выгрузка__22[[#This Row],[Дата блокировки]]&lt;&gt;"",1,0)</f>
        <v>1</v>
      </c>
    </row>
    <row r="1676" spans="1:25" x14ac:dyDescent="0.25">
      <c r="A1676" s="30">
        <v>41548.768252314818</v>
      </c>
      <c r="B1676" s="46">
        <v>915469</v>
      </c>
      <c r="C1676" s="33">
        <v>8550502</v>
      </c>
      <c r="D1676" s="30">
        <v>41532.727719907409</v>
      </c>
      <c r="E1676" s="33">
        <f>IF(выгрузка__22[[#This Row],[Дата активации]]&lt;&gt;"",MONTH(выгрузка__22[[#This Row],[Дата активации]]),0)</f>
        <v>9</v>
      </c>
      <c r="F1676" s="30"/>
      <c r="G1676" s="33">
        <v>64616</v>
      </c>
      <c r="H1676" s="33" t="s">
        <v>10</v>
      </c>
      <c r="I1676" s="39" t="s">
        <v>1927</v>
      </c>
      <c r="J1676" s="33" t="s">
        <v>1929</v>
      </c>
      <c r="K1676" s="33">
        <v>30</v>
      </c>
      <c r="L1676" s="33">
        <v>475</v>
      </c>
      <c r="M1676" s="33">
        <v>505</v>
      </c>
      <c r="N1676" s="33" t="s">
        <v>1864</v>
      </c>
      <c r="O1676" s="30">
        <v>41723</v>
      </c>
      <c r="P1676" s="39" t="s">
        <v>14</v>
      </c>
      <c r="Q16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6" s="39">
        <f>IF(выгрузка__22[[#This Row],[Дата регистрации]]="",0,1)</f>
        <v>0</v>
      </c>
      <c r="S1676" s="39">
        <f>IF(ISNA(VLOOKUP(выгрузка__22[[#This Row],[ЛС дилера]],'дилеры участники'!A:A,1,0)),0,1)</f>
        <v>1</v>
      </c>
      <c r="T16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6" s="39">
        <f>IF(T1676=1,IF(выгрузка__22[[#This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76" s="39" t="s">
        <v>1894</v>
      </c>
      <c r="X16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6" s="48">
        <f>IF(выгрузка__22[[#This Row],[Дата блокировки]]&lt;&gt;"",1,0)</f>
        <v>1</v>
      </c>
    </row>
    <row r="1677" spans="1:25" x14ac:dyDescent="0.25">
      <c r="A1677" s="30">
        <v>41561.867766203701</v>
      </c>
      <c r="B1677" s="46">
        <v>916767</v>
      </c>
      <c r="C1677" s="33">
        <v>8512671</v>
      </c>
      <c r="D1677" s="30">
        <v>41552.639004629629</v>
      </c>
      <c r="E1677" s="33">
        <f>IF(выгрузка__22[[#This Row],[Дата активации]]&lt;&gt;"",MONTH(выгрузка__22[[#This Row],[Дата активации]]),0)</f>
        <v>10</v>
      </c>
      <c r="F1677" s="30"/>
      <c r="G1677" s="33">
        <v>64626</v>
      </c>
      <c r="H1677" s="33" t="s">
        <v>10</v>
      </c>
      <c r="I1677" s="39" t="s">
        <v>1927</v>
      </c>
      <c r="J1677" s="33" t="s">
        <v>1925</v>
      </c>
      <c r="K1677" s="33">
        <v>30</v>
      </c>
      <c r="L1677" s="33">
        <v>181.51</v>
      </c>
      <c r="M1677" s="33">
        <v>211.51</v>
      </c>
      <c r="N1677" s="33" t="s">
        <v>1864</v>
      </c>
      <c r="O1677" s="30">
        <v>41743</v>
      </c>
      <c r="P1677" s="39" t="s">
        <v>19</v>
      </c>
      <c r="Q16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7" s="39">
        <f>IF(выгрузка__22[[#This Row],[Дата регистрации]]="",0,1)</f>
        <v>0</v>
      </c>
      <c r="S1677" s="39">
        <f>IF(ISNA(VLOOKUP(выгрузка__22[[#This Row],[ЛС дилера]],'дилеры участники'!A:A,1,0)),0,1)</f>
        <v>0</v>
      </c>
      <c r="T16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7" s="39">
        <f>IF(T1677=1,IF(выгрузка__22[[#This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77" s="39" t="s">
        <v>1891</v>
      </c>
      <c r="X16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7" s="48">
        <f>IF(выгрузка__22[[#This Row],[Дата блокировки]]&lt;&gt;"",1,0)</f>
        <v>1</v>
      </c>
    </row>
    <row r="1678" spans="1:25" x14ac:dyDescent="0.25">
      <c r="A1678" s="30">
        <v>41561.868483796294</v>
      </c>
      <c r="B1678" s="46">
        <v>916767</v>
      </c>
      <c r="C1678" s="33">
        <v>8514332</v>
      </c>
      <c r="D1678" s="30">
        <v>41552.482743055552</v>
      </c>
      <c r="E1678" s="33">
        <f>IF(выгрузка__22[[#This Row],[Дата активации]]&lt;&gt;"",MONTH(выгрузка__22[[#This Row],[Дата активации]]),0)</f>
        <v>10</v>
      </c>
      <c r="F1678" s="30"/>
      <c r="G1678" s="33">
        <v>64626</v>
      </c>
      <c r="H1678" s="33" t="s">
        <v>10</v>
      </c>
      <c r="I1678" s="39" t="s">
        <v>1927</v>
      </c>
      <c r="J1678" s="33" t="s">
        <v>1925</v>
      </c>
      <c r="K1678" s="33">
        <v>30</v>
      </c>
      <c r="L1678" s="33">
        <v>274</v>
      </c>
      <c r="M1678" s="33">
        <v>304</v>
      </c>
      <c r="N1678" s="33" t="s">
        <v>1864</v>
      </c>
      <c r="O1678" s="30">
        <v>41743</v>
      </c>
      <c r="P1678" s="39" t="s">
        <v>19</v>
      </c>
      <c r="Q16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78" s="39">
        <f>IF(выгрузка__22[[#This Row],[Дата регистрации]]="",0,1)</f>
        <v>0</v>
      </c>
      <c r="S1678" s="39">
        <f>IF(ISNA(VLOOKUP(выгрузка__22[[#This Row],[ЛС дилера]],'дилеры участники'!A:A,1,0)),0,1)</f>
        <v>0</v>
      </c>
      <c r="T16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8" s="39">
        <f>IF(T1678=1,IF(выгрузка__22[[#This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78" s="39" t="s">
        <v>1891</v>
      </c>
      <c r="X16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8" s="48">
        <f>IF(выгрузка__22[[#This Row],[Дата блокировки]]&lt;&gt;"",1,0)</f>
        <v>1</v>
      </c>
    </row>
    <row r="1679" spans="1:25" x14ac:dyDescent="0.25">
      <c r="A1679" s="30">
        <v>41562.616840277777</v>
      </c>
      <c r="B1679" s="46">
        <v>916510</v>
      </c>
      <c r="C1679" s="33">
        <v>8502927</v>
      </c>
      <c r="D1679" s="30">
        <v>41542.451377314814</v>
      </c>
      <c r="E1679" s="33">
        <f>IF(выгрузка__22[[#This Row],[Дата активации]]&lt;&gt;"",MONTH(выгрузка__22[[#This Row],[Дата активации]]),0)</f>
        <v>9</v>
      </c>
      <c r="F1679" s="30">
        <v>41552.531886574077</v>
      </c>
      <c r="G1679" s="33">
        <v>73902</v>
      </c>
      <c r="H1679" s="33" t="s">
        <v>10</v>
      </c>
      <c r="I1679" s="39" t="s">
        <v>1927</v>
      </c>
      <c r="J1679" s="33" t="s">
        <v>1926</v>
      </c>
      <c r="K1679" s="33">
        <v>30</v>
      </c>
      <c r="L1679" s="33">
        <v>0</v>
      </c>
      <c r="M1679" s="33">
        <v>30</v>
      </c>
      <c r="N1679" s="33" t="s">
        <v>1864</v>
      </c>
      <c r="O1679" s="30">
        <v>41733</v>
      </c>
      <c r="P1679" s="39" t="s">
        <v>37</v>
      </c>
      <c r="Q16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79" s="39">
        <f>IF(выгрузка__22[[#This Row],[Дата регистрации]]="",0,1)</f>
        <v>1</v>
      </c>
      <c r="S1679" s="39">
        <f>IF(ISNA(VLOOKUP(выгрузка__22[[#This Row],[ЛС дилера]],'дилеры участники'!A:A,1,0)),0,1)</f>
        <v>0</v>
      </c>
      <c r="T16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79" s="39">
        <f>IF(T1679=1,IF(выгрузка__22[[#This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79" s="39" t="s">
        <v>1895</v>
      </c>
      <c r="X16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79" s="48">
        <f>IF(выгрузка__22[[#This Row],[Дата блокировки]]&lt;&gt;"",1,0)</f>
        <v>1</v>
      </c>
    </row>
    <row r="1680" spans="1:25" x14ac:dyDescent="0.25">
      <c r="A1680" s="30">
        <v>41548.657569444447</v>
      </c>
      <c r="B1680" s="46">
        <v>910466</v>
      </c>
      <c r="C1680" s="33">
        <v>8503682</v>
      </c>
      <c r="D1680" s="30">
        <v>41527.812835648147</v>
      </c>
      <c r="E1680" s="33">
        <f>IF(выгрузка__22[[#This Row],[Дата активации]]&lt;&gt;"",MONTH(выгрузка__22[[#This Row],[Дата активации]]),0)</f>
        <v>9</v>
      </c>
      <c r="F1680" s="30">
        <v>41543.639537037037</v>
      </c>
      <c r="G1680" s="33">
        <v>64628</v>
      </c>
      <c r="H1680" s="33" t="s">
        <v>10</v>
      </c>
      <c r="I1680" s="39" t="s">
        <v>1927</v>
      </c>
      <c r="J1680" s="33" t="s">
        <v>1930</v>
      </c>
      <c r="K1680" s="33">
        <v>30</v>
      </c>
      <c r="L1680" s="33">
        <v>0</v>
      </c>
      <c r="M1680" s="33">
        <v>30</v>
      </c>
      <c r="N1680" s="33" t="s">
        <v>1864</v>
      </c>
      <c r="O1680" s="30">
        <v>41719</v>
      </c>
      <c r="P1680" s="39" t="s">
        <v>40</v>
      </c>
      <c r="Q16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0" s="39">
        <f>IF(выгрузка__22[[#This Row],[Дата регистрации]]="",0,1)</f>
        <v>1</v>
      </c>
      <c r="S1680" s="39">
        <f>IF(ISNA(VLOOKUP(выгрузка__22[[#This Row],[ЛС дилера]],'дилеры участники'!A:A,1,0)),0,1)</f>
        <v>0</v>
      </c>
      <c r="T16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0" s="39">
        <f>IF(T1680=1,IF(выгрузка__22[[#This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80" s="39" t="s">
        <v>1893</v>
      </c>
      <c r="X16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0" s="48">
        <f>IF(выгрузка__22[[#This Row],[Дата блокировки]]&lt;&gt;"",1,0)</f>
        <v>1</v>
      </c>
    </row>
    <row r="1681" spans="1:25" x14ac:dyDescent="0.25">
      <c r="A1681" s="30">
        <v>41561.954745370371</v>
      </c>
      <c r="B1681" s="46">
        <v>985504</v>
      </c>
      <c r="C1681" s="33">
        <v>8503659</v>
      </c>
      <c r="D1681" s="30">
        <v>41555.784444444442</v>
      </c>
      <c r="E1681" s="33">
        <f>IF(выгрузка__22[[#This Row],[Дата активации]]&lt;&gt;"",MONTH(выгрузка__22[[#This Row],[Дата активации]]),0)</f>
        <v>10</v>
      </c>
      <c r="F1681" s="30">
        <v>41560.849537037036</v>
      </c>
      <c r="G1681" s="33">
        <v>64626</v>
      </c>
      <c r="H1681" s="33" t="s">
        <v>10</v>
      </c>
      <c r="I1681" s="39" t="s">
        <v>1924</v>
      </c>
      <c r="J1681" s="33" t="s">
        <v>1925</v>
      </c>
      <c r="K1681" s="33">
        <v>20</v>
      </c>
      <c r="L1681" s="33">
        <v>0</v>
      </c>
      <c r="M1681" s="33">
        <v>20</v>
      </c>
      <c r="N1681" s="33" t="s">
        <v>1864</v>
      </c>
      <c r="O1681" s="30">
        <v>41747</v>
      </c>
      <c r="P1681" s="39" t="s">
        <v>19</v>
      </c>
      <c r="Q16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1" s="39">
        <f>IF(выгрузка__22[[#This Row],[Дата регистрации]]="",0,1)</f>
        <v>1</v>
      </c>
      <c r="S1681" s="39">
        <f>IF(ISNA(VLOOKUP(выгрузка__22[[#This Row],[ЛС дилера]],'дилеры участники'!A:A,1,0)),0,1)</f>
        <v>0</v>
      </c>
      <c r="T16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1" s="39">
        <f>IF(T1681=1,IF(выгрузка__22[[#This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81" s="39" t="s">
        <v>1891</v>
      </c>
      <c r="X16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1" s="48">
        <f>IF(выгрузка__22[[#This Row],[Дата блокировки]]&lt;&gt;"",1,0)</f>
        <v>1</v>
      </c>
    </row>
    <row r="1682" spans="1:25" x14ac:dyDescent="0.25">
      <c r="A1682" s="30">
        <v>41548.767928240741</v>
      </c>
      <c r="B1682" s="46">
        <v>915469</v>
      </c>
      <c r="C1682" s="33">
        <v>8550502</v>
      </c>
      <c r="D1682" s="30">
        <v>41531.777256944442</v>
      </c>
      <c r="E1682" s="33">
        <f>IF(выгрузка__22[[#This Row],[Дата активации]]&lt;&gt;"",MONTH(выгрузка__22[[#This Row],[Дата активации]]),0)</f>
        <v>9</v>
      </c>
      <c r="F1682" s="30"/>
      <c r="G1682" s="33">
        <v>64616</v>
      </c>
      <c r="H1682" s="33" t="s">
        <v>10</v>
      </c>
      <c r="I1682" s="39" t="s">
        <v>1927</v>
      </c>
      <c r="J1682" s="33" t="s">
        <v>1929</v>
      </c>
      <c r="K1682" s="33">
        <v>30</v>
      </c>
      <c r="L1682" s="33">
        <v>365.6</v>
      </c>
      <c r="M1682" s="33">
        <v>395.6</v>
      </c>
      <c r="N1682" s="33" t="s">
        <v>1864</v>
      </c>
      <c r="O1682" s="30">
        <v>41723</v>
      </c>
      <c r="P1682" s="39" t="s">
        <v>14</v>
      </c>
      <c r="Q16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2" s="39">
        <f>IF(выгрузка__22[[#This Row],[Дата регистрации]]="",0,1)</f>
        <v>0</v>
      </c>
      <c r="S1682" s="39">
        <f>IF(ISNA(VLOOKUP(выгрузка__22[[#This Row],[ЛС дилера]],'дилеры участники'!A:A,1,0)),0,1)</f>
        <v>1</v>
      </c>
      <c r="T16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2" s="39">
        <f>IF(T1682=1,IF(выгрузка__22[[#This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82" s="39" t="s">
        <v>1894</v>
      </c>
      <c r="X16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2" s="48">
        <f>IF(выгрузка__22[[#This Row],[Дата блокировки]]&lt;&gt;"",1,0)</f>
        <v>1</v>
      </c>
    </row>
    <row r="1683" spans="1:25" x14ac:dyDescent="0.25">
      <c r="A1683" s="30">
        <v>41561.708634259259</v>
      </c>
      <c r="B1683" s="46">
        <v>910487</v>
      </c>
      <c r="C1683" s="33">
        <v>8500813</v>
      </c>
      <c r="D1683" s="30">
        <v>41526.742488425924</v>
      </c>
      <c r="E1683" s="33">
        <f>IF(выгрузка__22[[#This Row],[Дата активации]]&lt;&gt;"",MONTH(выгрузка__22[[#This Row],[Дата активации]]),0)</f>
        <v>9</v>
      </c>
      <c r="F1683" s="30">
        <v>41526.501168981478</v>
      </c>
      <c r="G1683" s="33">
        <v>79956</v>
      </c>
      <c r="H1683" s="33" t="s">
        <v>10</v>
      </c>
      <c r="I1683" s="39" t="s">
        <v>1927</v>
      </c>
      <c r="J1683" s="33" t="s">
        <v>1925</v>
      </c>
      <c r="K1683" s="33">
        <v>30</v>
      </c>
      <c r="L1683" s="33">
        <v>200</v>
      </c>
      <c r="M1683" s="33">
        <v>230</v>
      </c>
      <c r="N1683" s="33" t="s">
        <v>1864</v>
      </c>
      <c r="O1683" s="30">
        <v>41718</v>
      </c>
      <c r="P1683" s="39" t="s">
        <v>19</v>
      </c>
      <c r="Q16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3" s="39">
        <f>IF(выгрузка__22[[#This Row],[Дата регистрации]]="",0,1)</f>
        <v>1</v>
      </c>
      <c r="S1683" s="39">
        <f>IF(ISNA(VLOOKUP(выгрузка__22[[#This Row],[ЛС дилера]],'дилеры участники'!A:A,1,0)),0,1)</f>
        <v>1</v>
      </c>
      <c r="T16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3" s="39">
        <f>IF(T1683=1,IF(выгрузка__22[[#This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83" s="39" t="s">
        <v>1891</v>
      </c>
      <c r="X16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3" s="48">
        <f>IF(выгрузка__22[[#This Row],[Дата блокировки]]&lt;&gt;"",1,0)</f>
        <v>1</v>
      </c>
    </row>
    <row r="1684" spans="1:25" x14ac:dyDescent="0.25">
      <c r="A1684" s="30">
        <v>41561.709085648145</v>
      </c>
      <c r="B1684" s="46">
        <v>910487</v>
      </c>
      <c r="C1684" s="33">
        <v>8500813</v>
      </c>
      <c r="D1684" s="30">
        <v>41526.742488425924</v>
      </c>
      <c r="E1684" s="33">
        <f>IF(выгрузка__22[[#This Row],[Дата активации]]&lt;&gt;"",MONTH(выгрузка__22[[#This Row],[Дата активации]]),0)</f>
        <v>9</v>
      </c>
      <c r="F1684" s="30">
        <v>41526.501168981478</v>
      </c>
      <c r="G1684" s="33">
        <v>79956</v>
      </c>
      <c r="H1684" s="33" t="s">
        <v>10</v>
      </c>
      <c r="I1684" s="39" t="s">
        <v>1927</v>
      </c>
      <c r="J1684" s="33" t="s">
        <v>1925</v>
      </c>
      <c r="K1684" s="33">
        <v>30</v>
      </c>
      <c r="L1684" s="33">
        <v>200</v>
      </c>
      <c r="M1684" s="33">
        <v>230</v>
      </c>
      <c r="N1684" s="33" t="s">
        <v>1864</v>
      </c>
      <c r="O1684" s="30">
        <v>41718</v>
      </c>
      <c r="P1684" s="39" t="s">
        <v>19</v>
      </c>
      <c r="Q16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4" s="39">
        <f>IF(выгрузка__22[[#This Row],[Дата регистрации]]="",0,1)</f>
        <v>1</v>
      </c>
      <c r="S1684" s="39">
        <f>IF(ISNA(VLOOKUP(выгрузка__22[[#This Row],[ЛС дилера]],'дилеры участники'!A:A,1,0)),0,1)</f>
        <v>1</v>
      </c>
      <c r="T16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4" s="39">
        <f>IF(T1684=1,IF(выгрузка__22[[#This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84" s="39" t="s">
        <v>1891</v>
      </c>
      <c r="X16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4" s="48">
        <f>IF(выгрузка__22[[#This Row],[Дата блокировки]]&lt;&gt;"",1,0)</f>
        <v>1</v>
      </c>
    </row>
    <row r="1685" spans="1:25" x14ac:dyDescent="0.25">
      <c r="A1685" s="30">
        <v>41555.705983796295</v>
      </c>
      <c r="B1685" s="46">
        <v>916094</v>
      </c>
      <c r="C1685" s="33">
        <v>8500121</v>
      </c>
      <c r="D1685" s="30">
        <v>41555.737650462965</v>
      </c>
      <c r="E1685" s="33">
        <f>IF(выгрузка__22[[#This Row],[Дата активации]]&lt;&gt;"",MONTH(выгрузка__22[[#This Row],[Дата активации]]),0)</f>
        <v>10</v>
      </c>
      <c r="F1685" s="30">
        <v>41559.912974537037</v>
      </c>
      <c r="G1685" s="33">
        <v>79956</v>
      </c>
      <c r="H1685" s="33" t="s">
        <v>10</v>
      </c>
      <c r="I1685" s="39" t="s">
        <v>1924</v>
      </c>
      <c r="J1685" s="33" t="s">
        <v>1929</v>
      </c>
      <c r="K1685" s="33">
        <v>470</v>
      </c>
      <c r="L1685" s="33">
        <v>0</v>
      </c>
      <c r="M1685" s="33">
        <v>470</v>
      </c>
      <c r="N1685" s="33" t="s">
        <v>1864</v>
      </c>
      <c r="O1685" s="30">
        <v>41747</v>
      </c>
      <c r="P1685" s="39" t="s">
        <v>14</v>
      </c>
      <c r="Q16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5" s="39">
        <f>IF(выгрузка__22[[#This Row],[Дата регистрации]]="",0,1)</f>
        <v>1</v>
      </c>
      <c r="S1685" s="39">
        <f>IF(ISNA(VLOOKUP(выгрузка__22[[#This Row],[ЛС дилера]],'дилеры участники'!A:A,1,0)),0,1)</f>
        <v>1</v>
      </c>
      <c r="T16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5" s="39">
        <f>IF(T1685=1,IF(выгрузка__22[[#This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85" s="39" t="s">
        <v>1894</v>
      </c>
      <c r="X16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5" s="48">
        <f>IF(выгрузка__22[[#This Row],[Дата блокировки]]&lt;&gt;"",1,0)</f>
        <v>1</v>
      </c>
    </row>
    <row r="1686" spans="1:25" x14ac:dyDescent="0.25">
      <c r="A1686" s="30">
        <v>41593.515219907407</v>
      </c>
      <c r="B1686" s="46">
        <v>916929</v>
      </c>
      <c r="C1686" s="33">
        <v>1755923</v>
      </c>
      <c r="D1686" s="30">
        <v>41583.713796296295</v>
      </c>
      <c r="E1686" s="33">
        <f>IF(выгрузка__22[[#This Row],[Дата активации]]&lt;&gt;"",MONTH(выгрузка__22[[#This Row],[Дата активации]]),0)</f>
        <v>11</v>
      </c>
      <c r="F1686" s="30">
        <v>41586.866655092592</v>
      </c>
      <c r="G1686" s="33">
        <v>64626</v>
      </c>
      <c r="H1686" s="33" t="s">
        <v>10</v>
      </c>
      <c r="I1686" s="39" t="s">
        <v>1927</v>
      </c>
      <c r="J1686" s="33" t="s">
        <v>1930</v>
      </c>
      <c r="K1686" s="33">
        <v>30</v>
      </c>
      <c r="L1686" s="33">
        <v>0</v>
      </c>
      <c r="M1686" s="33">
        <v>30</v>
      </c>
      <c r="N1686" s="33" t="s">
        <v>1864</v>
      </c>
      <c r="O1686" s="30">
        <v>41775</v>
      </c>
      <c r="P1686" s="39" t="s">
        <v>40</v>
      </c>
      <c r="Q16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86" s="39">
        <f>IF(выгрузка__22[[#This Row],[Дата регистрации]]="",0,1)</f>
        <v>1</v>
      </c>
      <c r="S1686" s="39">
        <f>IF(ISNA(VLOOKUP(выгрузка__22[[#This Row],[ЛС дилера]],'дилеры участники'!A:A,1,0)),0,1)</f>
        <v>0</v>
      </c>
      <c r="T16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6" s="39">
        <f>IF(T1686=1,IF(выгрузка__22[[#This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86" s="39" t="s">
        <v>1893</v>
      </c>
      <c r="X16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6" s="48">
        <f>IF(выгрузка__22[[#This Row],[Дата блокировки]]&lt;&gt;"",1,0)</f>
        <v>1</v>
      </c>
    </row>
    <row r="1687" spans="1:25" x14ac:dyDescent="0.25">
      <c r="A1687" s="30">
        <v>41550.897962962961</v>
      </c>
      <c r="B1687" s="46">
        <v>985451</v>
      </c>
      <c r="C1687" s="33">
        <v>8566062</v>
      </c>
      <c r="D1687" s="30">
        <v>41545.669641203705</v>
      </c>
      <c r="E1687" s="33">
        <f>IF(выгрузка__22[[#This Row],[Дата активации]]&lt;&gt;"",MONTH(выгрузка__22[[#This Row],[Дата активации]]),0)</f>
        <v>9</v>
      </c>
      <c r="F1687" s="30"/>
      <c r="G1687" s="33">
        <v>64616</v>
      </c>
      <c r="H1687" s="33" t="s">
        <v>10</v>
      </c>
      <c r="I1687" s="39" t="s">
        <v>1924</v>
      </c>
      <c r="J1687" s="33" t="s">
        <v>1925</v>
      </c>
      <c r="K1687" s="33">
        <v>30</v>
      </c>
      <c r="L1687" s="33">
        <v>250</v>
      </c>
      <c r="M1687" s="33">
        <v>280</v>
      </c>
      <c r="N1687" s="33" t="s">
        <v>1864</v>
      </c>
      <c r="O1687" s="30">
        <v>41737</v>
      </c>
      <c r="P1687" s="39" t="s">
        <v>19</v>
      </c>
      <c r="Q16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7" s="39">
        <f>IF(выгрузка__22[[#This Row],[Дата регистрации]]="",0,1)</f>
        <v>0</v>
      </c>
      <c r="S1687" s="39">
        <f>IF(ISNA(VLOOKUP(выгрузка__22[[#This Row],[ЛС дилера]],'дилеры участники'!A:A,1,0)),0,1)</f>
        <v>1</v>
      </c>
      <c r="T16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7" s="39">
        <f>IF(T1687=1,IF(выгрузка__22[[#This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87" s="39" t="s">
        <v>1891</v>
      </c>
      <c r="X16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7" s="48">
        <f>IF(выгрузка__22[[#This Row],[Дата блокировки]]&lt;&gt;"",1,0)</f>
        <v>1</v>
      </c>
    </row>
    <row r="1688" spans="1:25" x14ac:dyDescent="0.25">
      <c r="A1688" s="30">
        <v>41548.656157407408</v>
      </c>
      <c r="B1688" s="46">
        <v>916538</v>
      </c>
      <c r="C1688" s="33">
        <v>8550474</v>
      </c>
      <c r="D1688" s="30">
        <v>41533.572870370372</v>
      </c>
      <c r="E1688" s="33">
        <f>IF(выгрузка__22[[#This Row],[Дата активации]]&lt;&gt;"",MONTH(выгрузка__22[[#This Row],[Дата активации]]),0)</f>
        <v>9</v>
      </c>
      <c r="F1688" s="30">
        <v>41540.671678240738</v>
      </c>
      <c r="G1688" s="33">
        <v>64616</v>
      </c>
      <c r="H1688" s="33" t="s">
        <v>10</v>
      </c>
      <c r="I1688" s="39" t="s">
        <v>1927</v>
      </c>
      <c r="J1688" s="33" t="s">
        <v>1929</v>
      </c>
      <c r="K1688" s="33">
        <v>30</v>
      </c>
      <c r="L1688" s="33">
        <v>445.5</v>
      </c>
      <c r="M1688" s="33">
        <v>475.5</v>
      </c>
      <c r="N1688" s="33" t="s">
        <v>1864</v>
      </c>
      <c r="O1688" s="30">
        <v>41725</v>
      </c>
      <c r="P1688" s="39" t="s">
        <v>14</v>
      </c>
      <c r="Q16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8" s="39">
        <f>IF(выгрузка__22[[#This Row],[Дата регистрации]]="",0,1)</f>
        <v>1</v>
      </c>
      <c r="S1688" s="39">
        <f>IF(ISNA(VLOOKUP(выгрузка__22[[#This Row],[ЛС дилера]],'дилеры участники'!A:A,1,0)),0,1)</f>
        <v>1</v>
      </c>
      <c r="T16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8" s="39">
        <f>IF(T1688=1,IF(выгрузка__22[[#This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88" s="39" t="s">
        <v>1894</v>
      </c>
      <c r="X16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8" s="48">
        <f>IF(выгрузка__22[[#This Row],[Дата блокировки]]&lt;&gt;"",1,0)</f>
        <v>1</v>
      </c>
    </row>
    <row r="1689" spans="1:25" x14ac:dyDescent="0.25">
      <c r="A1689" s="30">
        <v>41548.657962962963</v>
      </c>
      <c r="B1689" s="46">
        <v>916538</v>
      </c>
      <c r="C1689" s="33">
        <v>8550478</v>
      </c>
      <c r="D1689" s="30">
        <v>41528.536504629628</v>
      </c>
      <c r="E1689" s="33">
        <f>IF(выгрузка__22[[#This Row],[Дата активации]]&lt;&gt;"",MONTH(выгрузка__22[[#This Row],[Дата активации]]),0)</f>
        <v>9</v>
      </c>
      <c r="F1689" s="30">
        <v>41546.81690972222</v>
      </c>
      <c r="G1689" s="33">
        <v>64616</v>
      </c>
      <c r="H1689" s="33" t="s">
        <v>10</v>
      </c>
      <c r="I1689" s="39" t="s">
        <v>1927</v>
      </c>
      <c r="J1689" s="33" t="s">
        <v>1929</v>
      </c>
      <c r="K1689" s="33">
        <v>30</v>
      </c>
      <c r="L1689" s="33">
        <v>455.05</v>
      </c>
      <c r="M1689" s="33">
        <v>485.05</v>
      </c>
      <c r="N1689" s="33" t="s">
        <v>1864</v>
      </c>
      <c r="O1689" s="30">
        <v>41720</v>
      </c>
      <c r="P1689" s="39" t="s">
        <v>14</v>
      </c>
      <c r="Q16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89" s="39">
        <f>IF(выгрузка__22[[#This Row],[Дата регистрации]]="",0,1)</f>
        <v>1</v>
      </c>
      <c r="S1689" s="39">
        <f>IF(ISNA(VLOOKUP(выгрузка__22[[#This Row],[ЛС дилера]],'дилеры участники'!A:A,1,0)),0,1)</f>
        <v>1</v>
      </c>
      <c r="T16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89" s="39">
        <f>IF(T1689=1,IF(выгрузка__22[[#This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89" s="39" t="s">
        <v>1894</v>
      </c>
      <c r="X16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89" s="48">
        <f>IF(выгрузка__22[[#This Row],[Дата блокировки]]&lt;&gt;"",1,0)</f>
        <v>1</v>
      </c>
    </row>
    <row r="1690" spans="1:25" x14ac:dyDescent="0.25">
      <c r="A1690" s="30">
        <v>41562.622997685183</v>
      </c>
      <c r="B1690" s="46">
        <v>916510</v>
      </c>
      <c r="C1690" s="33">
        <v>8502927</v>
      </c>
      <c r="D1690" s="30">
        <v>41540.986805555556</v>
      </c>
      <c r="E1690" s="33">
        <f>IF(выгрузка__22[[#This Row],[Дата активации]]&lt;&gt;"",MONTH(выгрузка__22[[#This Row],[Дата активации]]),0)</f>
        <v>9</v>
      </c>
      <c r="F1690" s="30">
        <v>41547.49832175926</v>
      </c>
      <c r="G1690" s="33">
        <v>73902</v>
      </c>
      <c r="H1690" s="33" t="s">
        <v>10</v>
      </c>
      <c r="I1690" s="39" t="s">
        <v>1927</v>
      </c>
      <c r="J1690" s="33" t="s">
        <v>1926</v>
      </c>
      <c r="K1690" s="33">
        <v>30</v>
      </c>
      <c r="L1690" s="33">
        <v>0</v>
      </c>
      <c r="M1690" s="33">
        <v>30</v>
      </c>
      <c r="N1690" s="33" t="s">
        <v>1864</v>
      </c>
      <c r="O1690" s="30">
        <v>41733</v>
      </c>
      <c r="P1690" s="39" t="s">
        <v>37</v>
      </c>
      <c r="Q16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90" s="39">
        <f>IF(выгрузка__22[[#This Row],[Дата регистрации]]="",0,1)</f>
        <v>1</v>
      </c>
      <c r="S1690" s="39">
        <f>IF(ISNA(VLOOKUP(выгрузка__22[[#This Row],[ЛС дилера]],'дилеры участники'!A:A,1,0)),0,1)</f>
        <v>0</v>
      </c>
      <c r="T16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0" s="39">
        <f>IF(T1690=1,IF(выгрузка__22[[#This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90" s="39" t="s">
        <v>1895</v>
      </c>
      <c r="X16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0" s="48">
        <f>IF(выгрузка__22[[#This Row],[Дата блокировки]]&lt;&gt;"",1,0)</f>
        <v>1</v>
      </c>
    </row>
    <row r="1691" spans="1:25" x14ac:dyDescent="0.25">
      <c r="A1691" s="30">
        <v>41550.953043981484</v>
      </c>
      <c r="B1691" s="46">
        <v>985451</v>
      </c>
      <c r="C1691" s="33">
        <v>8548071</v>
      </c>
      <c r="D1691" s="30">
        <v>41546.878599537034</v>
      </c>
      <c r="E1691" s="33">
        <f>IF(выгрузка__22[[#This Row],[Дата активации]]&lt;&gt;"",MONTH(выгрузка__22[[#This Row],[Дата активации]]),0)</f>
        <v>9</v>
      </c>
      <c r="F1691" s="30">
        <v>41559.391747685186</v>
      </c>
      <c r="G1691" s="33">
        <v>73902</v>
      </c>
      <c r="H1691" s="33" t="s">
        <v>10</v>
      </c>
      <c r="I1691" s="39" t="s">
        <v>1924</v>
      </c>
      <c r="J1691" s="33" t="s">
        <v>1925</v>
      </c>
      <c r="K1691" s="33">
        <v>220</v>
      </c>
      <c r="L1691" s="33">
        <v>0</v>
      </c>
      <c r="M1691" s="33">
        <v>220</v>
      </c>
      <c r="N1691" s="33" t="s">
        <v>1864</v>
      </c>
      <c r="O1691" s="30">
        <v>41739</v>
      </c>
      <c r="P1691" s="39" t="s">
        <v>19</v>
      </c>
      <c r="Q16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1" s="39">
        <f>IF(выгрузка__22[[#This Row],[Дата регистрации]]="",0,1)</f>
        <v>1</v>
      </c>
      <c r="S1691" s="39">
        <f>IF(ISNA(VLOOKUP(выгрузка__22[[#This Row],[ЛС дилера]],'дилеры участники'!A:A,1,0)),0,1)</f>
        <v>0</v>
      </c>
      <c r="T16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1" s="39">
        <f>IF(T1691=1,IF(выгрузка__22[[#This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91" s="39" t="s">
        <v>1891</v>
      </c>
      <c r="X16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1" s="48">
        <f>IF(выгрузка__22[[#This Row],[Дата блокировки]]&lt;&gt;"",1,0)</f>
        <v>1</v>
      </c>
    </row>
    <row r="1692" spans="1:25" x14ac:dyDescent="0.25">
      <c r="A1692" s="30">
        <v>41556.615879629629</v>
      </c>
      <c r="B1692" s="46">
        <v>910470</v>
      </c>
      <c r="C1692" s="33">
        <v>8503474</v>
      </c>
      <c r="D1692" s="30">
        <v>41548.872534722221</v>
      </c>
      <c r="E1692" s="33">
        <f>IF(выгрузка__22[[#This Row],[Дата активации]]&lt;&gt;"",MONTH(выгрузка__22[[#This Row],[Дата активации]]),0)</f>
        <v>10</v>
      </c>
      <c r="F1692" s="30"/>
      <c r="G1692" s="33">
        <v>64628</v>
      </c>
      <c r="H1692" s="33" t="s">
        <v>10</v>
      </c>
      <c r="I1692" s="39" t="s">
        <v>1927</v>
      </c>
      <c r="J1692" s="33" t="s">
        <v>1930</v>
      </c>
      <c r="K1692" s="33">
        <v>30</v>
      </c>
      <c r="L1692" s="33">
        <v>0</v>
      </c>
      <c r="M1692" s="33">
        <v>30</v>
      </c>
      <c r="N1692" s="33" t="s">
        <v>1864</v>
      </c>
      <c r="O1692" s="30">
        <v>41741</v>
      </c>
      <c r="P1692" s="39" t="s">
        <v>40</v>
      </c>
      <c r="Q16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2" s="39">
        <f>IF(выгрузка__22[[#This Row],[Дата регистрации]]="",0,1)</f>
        <v>0</v>
      </c>
      <c r="S1692" s="39">
        <f>IF(ISNA(VLOOKUP(выгрузка__22[[#This Row],[ЛС дилера]],'дилеры участники'!A:A,1,0)),0,1)</f>
        <v>0</v>
      </c>
      <c r="T16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2" s="39">
        <f>IF(T1692=1,IF(выгрузка__22[[#This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92" s="39" t="s">
        <v>1893</v>
      </c>
      <c r="X16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2" s="48">
        <f>IF(выгрузка__22[[#This Row],[Дата блокировки]]&lt;&gt;"",1,0)</f>
        <v>1</v>
      </c>
    </row>
    <row r="1693" spans="1:25" x14ac:dyDescent="0.25">
      <c r="A1693" s="30">
        <v>41548.657013888886</v>
      </c>
      <c r="B1693" s="46">
        <v>916538</v>
      </c>
      <c r="C1693" s="33">
        <v>8550474</v>
      </c>
      <c r="D1693" s="30">
        <v>41532.766180555554</v>
      </c>
      <c r="E1693" s="33">
        <f>IF(выгрузка__22[[#This Row],[Дата активации]]&lt;&gt;"",MONTH(выгрузка__22[[#This Row],[Дата активации]]),0)</f>
        <v>9</v>
      </c>
      <c r="F1693" s="30"/>
      <c r="G1693" s="33">
        <v>64616</v>
      </c>
      <c r="H1693" s="33" t="s">
        <v>10</v>
      </c>
      <c r="I1693" s="39" t="s">
        <v>1927</v>
      </c>
      <c r="J1693" s="33" t="s">
        <v>1929</v>
      </c>
      <c r="K1693" s="33">
        <v>30</v>
      </c>
      <c r="L1693" s="33">
        <v>475.5</v>
      </c>
      <c r="M1693" s="33">
        <v>505.5</v>
      </c>
      <c r="N1693" s="33" t="s">
        <v>1864</v>
      </c>
      <c r="O1693" s="30">
        <v>41725</v>
      </c>
      <c r="P1693" s="39" t="s">
        <v>14</v>
      </c>
      <c r="Q16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3" s="39">
        <f>IF(выгрузка__22[[#This Row],[Дата регистрации]]="",0,1)</f>
        <v>0</v>
      </c>
      <c r="S1693" s="39">
        <f>IF(ISNA(VLOOKUP(выгрузка__22[[#This Row],[ЛС дилера]],'дилеры участники'!A:A,1,0)),0,1)</f>
        <v>1</v>
      </c>
      <c r="T16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3" s="39">
        <f>IF(T1693=1,IF(выгрузка__22[[#This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93" s="39" t="s">
        <v>1894</v>
      </c>
      <c r="X16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3" s="48">
        <f>IF(выгрузка__22[[#This Row],[Дата блокировки]]&lt;&gt;"",1,0)</f>
        <v>1</v>
      </c>
    </row>
    <row r="1694" spans="1:25" x14ac:dyDescent="0.25">
      <c r="A1694" s="30">
        <v>41554.807650462964</v>
      </c>
      <c r="B1694" s="46">
        <v>985009</v>
      </c>
      <c r="C1694" s="33">
        <v>8500121</v>
      </c>
      <c r="D1694" s="30">
        <v>41554.734027777777</v>
      </c>
      <c r="E1694" s="33">
        <f>IF(выгрузка__22[[#This Row],[Дата активации]]&lt;&gt;"",MONTH(выгрузка__22[[#This Row],[Дата активации]]),0)</f>
        <v>10</v>
      </c>
      <c r="F1694" s="30">
        <v>41556.659398148149</v>
      </c>
      <c r="G1694" s="33">
        <v>79956</v>
      </c>
      <c r="H1694" s="33" t="s">
        <v>10</v>
      </c>
      <c r="I1694" s="39" t="s">
        <v>1924</v>
      </c>
      <c r="J1694" s="33" t="s">
        <v>1929</v>
      </c>
      <c r="K1694" s="33">
        <v>470</v>
      </c>
      <c r="L1694" s="33">
        <v>0</v>
      </c>
      <c r="M1694" s="33">
        <v>470</v>
      </c>
      <c r="N1694" s="33" t="s">
        <v>1864</v>
      </c>
      <c r="O1694" s="30">
        <v>41747</v>
      </c>
      <c r="P1694" s="39" t="s">
        <v>14</v>
      </c>
      <c r="Q16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4" s="39">
        <f>IF(выгрузка__22[[#This Row],[Дата регистрации]]="",0,1)</f>
        <v>1</v>
      </c>
      <c r="S1694" s="39">
        <f>IF(ISNA(VLOOKUP(выгрузка__22[[#This Row],[ЛС дилера]],'дилеры участники'!A:A,1,0)),0,1)</f>
        <v>1</v>
      </c>
      <c r="T16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4" s="39">
        <f>IF(T1694=1,IF(выгрузка__22[[#This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94" s="39" t="s">
        <v>1894</v>
      </c>
      <c r="X16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4" s="48">
        <f>IF(выгрузка__22[[#This Row],[Дата блокировки]]&lt;&gt;"",1,0)</f>
        <v>1</v>
      </c>
    </row>
    <row r="1695" spans="1:25" x14ac:dyDescent="0.25">
      <c r="A1695" s="30">
        <v>41562.610127314816</v>
      </c>
      <c r="B1695" s="46">
        <v>916510</v>
      </c>
      <c r="C1695" s="33">
        <v>8502927</v>
      </c>
      <c r="D1695" s="30">
        <v>41540.655775462961</v>
      </c>
      <c r="E1695" s="33">
        <f>IF(выгрузка__22[[#This Row],[Дата активации]]&lt;&gt;"",MONTH(выгрузка__22[[#This Row],[Дата активации]]),0)</f>
        <v>9</v>
      </c>
      <c r="F1695" s="30">
        <v>41547.498969907407</v>
      </c>
      <c r="G1695" s="33">
        <v>73902</v>
      </c>
      <c r="H1695" s="33" t="s">
        <v>10</v>
      </c>
      <c r="I1695" s="39" t="s">
        <v>1927</v>
      </c>
      <c r="J1695" s="33" t="s">
        <v>1926</v>
      </c>
      <c r="K1695" s="33">
        <v>30</v>
      </c>
      <c r="L1695" s="33">
        <v>0</v>
      </c>
      <c r="M1695" s="33">
        <v>30</v>
      </c>
      <c r="N1695" s="33" t="s">
        <v>1864</v>
      </c>
      <c r="O1695" s="30">
        <v>41733</v>
      </c>
      <c r="P1695" s="39" t="s">
        <v>37</v>
      </c>
      <c r="Q16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695" s="39">
        <f>IF(выгрузка__22[[#This Row],[Дата регистрации]]="",0,1)</f>
        <v>1</v>
      </c>
      <c r="S1695" s="39">
        <f>IF(ISNA(VLOOKUP(выгрузка__22[[#This Row],[ЛС дилера]],'дилеры участники'!A:A,1,0)),0,1)</f>
        <v>0</v>
      </c>
      <c r="T16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5" s="39">
        <f>IF(T1695=1,IF(выгрузка__22[[#This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95" s="39" t="s">
        <v>1895</v>
      </c>
      <c r="X16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5" s="48">
        <f>IF(выгрузка__22[[#This Row],[Дата блокировки]]&lt;&gt;"",1,0)</f>
        <v>1</v>
      </c>
    </row>
    <row r="1696" spans="1:25" x14ac:dyDescent="0.25">
      <c r="A1696" s="30">
        <v>41561.954837962963</v>
      </c>
      <c r="B1696" s="46">
        <v>985504</v>
      </c>
      <c r="C1696" s="33">
        <v>8503659</v>
      </c>
      <c r="D1696" s="30">
        <v>41554.551111111112</v>
      </c>
      <c r="E1696" s="33">
        <f>IF(выгрузка__22[[#This Row],[Дата активации]]&lt;&gt;"",MONTH(выгрузка__22[[#This Row],[Дата активации]]),0)</f>
        <v>10</v>
      </c>
      <c r="F1696" s="30">
        <v>41555.901504629626</v>
      </c>
      <c r="G1696" s="33">
        <v>64626</v>
      </c>
      <c r="H1696" s="33" t="s">
        <v>10</v>
      </c>
      <c r="I1696" s="39" t="s">
        <v>1927</v>
      </c>
      <c r="J1696" s="33" t="s">
        <v>1925</v>
      </c>
      <c r="K1696" s="33">
        <v>20</v>
      </c>
      <c r="L1696" s="33">
        <v>0</v>
      </c>
      <c r="M1696" s="33">
        <v>20</v>
      </c>
      <c r="N1696" s="33" t="s">
        <v>1864</v>
      </c>
      <c r="O1696" s="30">
        <v>41747</v>
      </c>
      <c r="P1696" s="39" t="s">
        <v>19</v>
      </c>
      <c r="Q16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6" s="39">
        <f>IF(выгрузка__22[[#This Row],[Дата регистрации]]="",0,1)</f>
        <v>1</v>
      </c>
      <c r="S1696" s="39">
        <f>IF(ISNA(VLOOKUP(выгрузка__22[[#This Row],[ЛС дилера]],'дилеры участники'!A:A,1,0)),0,1)</f>
        <v>0</v>
      </c>
      <c r="T16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6" s="39">
        <f>IF(T1696=1,IF(выгрузка__22[[#This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696" s="39" t="s">
        <v>1891</v>
      </c>
      <c r="X16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6" s="48">
        <f>IF(выгрузка__22[[#This Row],[Дата блокировки]]&lt;&gt;"",1,0)</f>
        <v>1</v>
      </c>
    </row>
    <row r="1697" spans="1:25" x14ac:dyDescent="0.25">
      <c r="A1697" s="30">
        <v>41560.889745370368</v>
      </c>
      <c r="B1697" s="46">
        <v>916684</v>
      </c>
      <c r="C1697" s="33">
        <v>8548028</v>
      </c>
      <c r="D1697" s="30">
        <v>41532.545601851853</v>
      </c>
      <c r="E1697" s="33">
        <f>IF(выгрузка__22[[#This Row],[Дата активации]]&lt;&gt;"",MONTH(выгрузка__22[[#This Row],[Дата активации]]),0)</f>
        <v>9</v>
      </c>
      <c r="F1697" s="30">
        <v>41535.605949074074</v>
      </c>
      <c r="G1697" s="33">
        <v>73902</v>
      </c>
      <c r="H1697" s="33" t="s">
        <v>10</v>
      </c>
      <c r="I1697" s="39" t="s">
        <v>1927</v>
      </c>
      <c r="J1697" s="33" t="s">
        <v>1931</v>
      </c>
      <c r="K1697" s="33">
        <v>220</v>
      </c>
      <c r="L1697" s="33">
        <v>88.02</v>
      </c>
      <c r="M1697" s="33">
        <v>308.02</v>
      </c>
      <c r="N1697" s="33" t="s">
        <v>1864</v>
      </c>
      <c r="O1697" s="30">
        <v>41725</v>
      </c>
      <c r="P1697" s="39" t="s">
        <v>30</v>
      </c>
      <c r="Q16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7" s="39">
        <f>IF(выгрузка__22[[#This Row],[Дата регистрации]]="",0,1)</f>
        <v>1</v>
      </c>
      <c r="S1697" s="39">
        <f>IF(ISNA(VLOOKUP(выгрузка__22[[#This Row],[ЛС дилера]],'дилеры участники'!A:A,1,0)),0,1)</f>
        <v>0</v>
      </c>
      <c r="T16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7" s="39">
        <f>IF(T1697=1,IF(выгрузка__22[[#This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697" s="39" t="s">
        <v>1892</v>
      </c>
      <c r="X16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7" s="48">
        <f>IF(выгрузка__22[[#This Row],[Дата блокировки]]&lt;&gt;"",1,0)</f>
        <v>1</v>
      </c>
    </row>
    <row r="1698" spans="1:25" x14ac:dyDescent="0.25">
      <c r="A1698" s="30">
        <v>41548.765590277777</v>
      </c>
      <c r="B1698" s="46">
        <v>915469</v>
      </c>
      <c r="C1698" s="33">
        <v>8550493</v>
      </c>
      <c r="D1698" s="30">
        <v>41528.501331018517</v>
      </c>
      <c r="E1698" s="33">
        <f>IF(выгрузка__22[[#This Row],[Дата активации]]&lt;&gt;"",MONTH(выгрузка__22[[#This Row],[Дата активации]]),0)</f>
        <v>9</v>
      </c>
      <c r="F1698" s="30">
        <v>41546.946701388886</v>
      </c>
      <c r="G1698" s="33">
        <v>64616</v>
      </c>
      <c r="H1698" s="33" t="s">
        <v>10</v>
      </c>
      <c r="I1698" s="39" t="s">
        <v>1927</v>
      </c>
      <c r="J1698" s="33" t="s">
        <v>1929</v>
      </c>
      <c r="K1698" s="33">
        <v>30</v>
      </c>
      <c r="L1698" s="33">
        <v>500</v>
      </c>
      <c r="M1698" s="33">
        <v>530</v>
      </c>
      <c r="N1698" s="33" t="s">
        <v>1864</v>
      </c>
      <c r="O1698" s="30">
        <v>41721</v>
      </c>
      <c r="P1698" s="39" t="s">
        <v>14</v>
      </c>
      <c r="Q16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8" s="39">
        <f>IF(выгрузка__22[[#This Row],[Дата регистрации]]="",0,1)</f>
        <v>1</v>
      </c>
      <c r="S1698" s="39">
        <f>IF(ISNA(VLOOKUP(выгрузка__22[[#This Row],[ЛС дилера]],'дилеры участники'!A:A,1,0)),0,1)</f>
        <v>1</v>
      </c>
      <c r="T16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8" s="39">
        <f>IF(T1698=1,IF(выгрузка__22[[#This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698" s="39" t="s">
        <v>1894</v>
      </c>
      <c r="X16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8" s="48">
        <f>IF(выгрузка__22[[#This Row],[Дата блокировки]]&lt;&gt;"",1,0)</f>
        <v>1</v>
      </c>
    </row>
    <row r="1699" spans="1:25" x14ac:dyDescent="0.25">
      <c r="A1699" s="30">
        <v>41556.761134259257</v>
      </c>
      <c r="B1699" s="46">
        <v>916026</v>
      </c>
      <c r="C1699" s="33">
        <v>8560070</v>
      </c>
      <c r="D1699" s="30">
        <v>41534.400196759256</v>
      </c>
      <c r="E1699" s="33">
        <f>IF(выгрузка__22[[#This Row],[Дата активации]]&lt;&gt;"",MONTH(выгрузка__22[[#This Row],[Дата активации]]),0)</f>
        <v>9</v>
      </c>
      <c r="F1699" s="30">
        <v>41540.706087962964</v>
      </c>
      <c r="G1699" s="33">
        <v>73902</v>
      </c>
      <c r="H1699" s="33" t="s">
        <v>10</v>
      </c>
      <c r="I1699" s="39" t="s">
        <v>1927</v>
      </c>
      <c r="J1699" s="33" t="s">
        <v>1925</v>
      </c>
      <c r="K1699" s="33">
        <v>220</v>
      </c>
      <c r="L1699" s="33">
        <v>300</v>
      </c>
      <c r="M1699" s="33">
        <v>520</v>
      </c>
      <c r="N1699" s="33" t="s">
        <v>1864</v>
      </c>
      <c r="O1699" s="30">
        <v>41727</v>
      </c>
      <c r="P1699" s="39" t="s">
        <v>19</v>
      </c>
      <c r="Q16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699" s="39">
        <f>IF(выгрузка__22[[#This Row],[Дата регистрации]]="",0,1)</f>
        <v>1</v>
      </c>
      <c r="S1699" s="39">
        <f>IF(ISNA(VLOOKUP(выгрузка__22[[#This Row],[ЛС дилера]],'дилеры участники'!A:A,1,0)),0,1)</f>
        <v>0</v>
      </c>
      <c r="T16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6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699" s="39">
        <f>IF(T1699=1,IF(выгрузка__22[[#This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699" s="39" t="s">
        <v>1891</v>
      </c>
      <c r="X16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699" s="48">
        <f>IF(выгрузка__22[[#This Row],[Дата блокировки]]&lt;&gt;"",1,0)</f>
        <v>1</v>
      </c>
    </row>
    <row r="1700" spans="1:25" x14ac:dyDescent="0.25">
      <c r="A1700" s="30">
        <v>41548.493715277778</v>
      </c>
      <c r="B1700" s="46">
        <v>910489</v>
      </c>
      <c r="C1700" s="33">
        <v>8500123</v>
      </c>
      <c r="D1700" s="30">
        <v>41547.867650462962</v>
      </c>
      <c r="E1700" s="33">
        <f>IF(выгрузка__22[[#This Row],[Дата активации]]&lt;&gt;"",MONTH(выгрузка__22[[#This Row],[Дата активации]]),0)</f>
        <v>9</v>
      </c>
      <c r="F1700" s="30">
        <v>41548.631782407407</v>
      </c>
      <c r="G1700" s="33">
        <v>79956</v>
      </c>
      <c r="H1700" s="33" t="s">
        <v>10</v>
      </c>
      <c r="I1700" s="39" t="s">
        <v>1924</v>
      </c>
      <c r="J1700" s="33" t="s">
        <v>1929</v>
      </c>
      <c r="K1700" s="33">
        <v>470</v>
      </c>
      <c r="L1700" s="33">
        <v>0</v>
      </c>
      <c r="M1700" s="33">
        <v>470</v>
      </c>
      <c r="N1700" s="33" t="s">
        <v>1864</v>
      </c>
      <c r="O1700" s="30">
        <v>41741</v>
      </c>
      <c r="P1700" s="39" t="s">
        <v>14</v>
      </c>
      <c r="Q17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0" s="39">
        <f>IF(выгрузка__22[[#This Row],[Дата регистрации]]="",0,1)</f>
        <v>1</v>
      </c>
      <c r="S1700" s="39">
        <f>IF(ISNA(VLOOKUP(выгрузка__22[[#This Row],[ЛС дилера]],'дилеры участники'!A:A,1,0)),0,1)</f>
        <v>1</v>
      </c>
      <c r="T17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0" s="39">
        <f>IF(T1700=1,IF(выгрузка__22[[#This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00" s="39" t="s">
        <v>1894</v>
      </c>
      <c r="X17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0" s="48">
        <f>IF(выгрузка__22[[#This Row],[Дата блокировки]]&lt;&gt;"",1,0)</f>
        <v>1</v>
      </c>
    </row>
    <row r="1701" spans="1:25" x14ac:dyDescent="0.25">
      <c r="A1701" s="30">
        <v>41548.493518518517</v>
      </c>
      <c r="B1701" s="46">
        <v>910489</v>
      </c>
      <c r="C1701" s="33">
        <v>8500123</v>
      </c>
      <c r="D1701" s="30">
        <v>41547.849618055552</v>
      </c>
      <c r="E1701" s="33">
        <f>IF(выгрузка__22[[#This Row],[Дата активации]]&lt;&gt;"",MONTH(выгрузка__22[[#This Row],[Дата активации]]),0)</f>
        <v>9</v>
      </c>
      <c r="F1701" s="30">
        <v>41548.706909722219</v>
      </c>
      <c r="G1701" s="33">
        <v>79956</v>
      </c>
      <c r="H1701" s="33" t="s">
        <v>10</v>
      </c>
      <c r="I1701" s="39" t="s">
        <v>1924</v>
      </c>
      <c r="J1701" s="33" t="s">
        <v>1929</v>
      </c>
      <c r="K1701" s="33">
        <v>470</v>
      </c>
      <c r="L1701" s="33">
        <v>0</v>
      </c>
      <c r="M1701" s="33">
        <v>470</v>
      </c>
      <c r="N1701" s="33" t="s">
        <v>1864</v>
      </c>
      <c r="O1701" s="30">
        <v>41741</v>
      </c>
      <c r="P1701" s="39" t="s">
        <v>14</v>
      </c>
      <c r="Q17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1" s="39">
        <f>IF(выгрузка__22[[#This Row],[Дата регистрации]]="",0,1)</f>
        <v>1</v>
      </c>
      <c r="S1701" s="39">
        <f>IF(ISNA(VLOOKUP(выгрузка__22[[#This Row],[ЛС дилера]],'дилеры участники'!A:A,1,0)),0,1)</f>
        <v>1</v>
      </c>
      <c r="T17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1" s="39">
        <f>IF(T1701=1,IF(выгрузка__22[[#This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01" s="39" t="s">
        <v>1894</v>
      </c>
      <c r="X17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1" s="48">
        <f>IF(выгрузка__22[[#This Row],[Дата блокировки]]&lt;&gt;"",1,0)</f>
        <v>1</v>
      </c>
    </row>
    <row r="1702" spans="1:25" x14ac:dyDescent="0.25">
      <c r="A1702" s="30">
        <v>41561.954548611109</v>
      </c>
      <c r="B1702" s="46">
        <v>985504</v>
      </c>
      <c r="C1702" s="33">
        <v>8503659</v>
      </c>
      <c r="D1702" s="30">
        <v>41553.801377314812</v>
      </c>
      <c r="E1702" s="33">
        <f>IF(выгрузка__22[[#This Row],[Дата активации]]&lt;&gt;"",MONTH(выгрузка__22[[#This Row],[Дата активации]]),0)</f>
        <v>10</v>
      </c>
      <c r="F1702" s="30">
        <v>41555.90048611111</v>
      </c>
      <c r="G1702" s="33">
        <v>64626</v>
      </c>
      <c r="H1702" s="33" t="s">
        <v>10</v>
      </c>
      <c r="I1702" s="39" t="s">
        <v>1927</v>
      </c>
      <c r="J1702" s="33" t="s">
        <v>1925</v>
      </c>
      <c r="K1702" s="33">
        <v>20</v>
      </c>
      <c r="L1702" s="33">
        <v>0</v>
      </c>
      <c r="M1702" s="33">
        <v>20</v>
      </c>
      <c r="N1702" s="33" t="s">
        <v>1864</v>
      </c>
      <c r="O1702" s="30">
        <v>41747</v>
      </c>
      <c r="P1702" s="39" t="s">
        <v>19</v>
      </c>
      <c r="Q17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2" s="39">
        <f>IF(выгрузка__22[[#This Row],[Дата регистрации]]="",0,1)</f>
        <v>1</v>
      </c>
      <c r="S1702" s="39">
        <f>IF(ISNA(VLOOKUP(выгрузка__22[[#This Row],[ЛС дилера]],'дилеры участники'!A:A,1,0)),0,1)</f>
        <v>0</v>
      </c>
      <c r="T17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2" s="39">
        <f>IF(T1702=1,IF(выгрузка__22[[#This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02" s="39" t="s">
        <v>1891</v>
      </c>
      <c r="X17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2" s="48">
        <f>IF(выгрузка__22[[#This Row],[Дата блокировки]]&lt;&gt;"",1,0)</f>
        <v>1</v>
      </c>
    </row>
    <row r="1703" spans="1:25" x14ac:dyDescent="0.25">
      <c r="A1703" s="30">
        <v>41556.631053240744</v>
      </c>
      <c r="B1703" s="46">
        <v>910489</v>
      </c>
      <c r="C1703" s="33">
        <v>8500275</v>
      </c>
      <c r="D1703" s="30">
        <v>41551.687638888892</v>
      </c>
      <c r="E1703" s="33">
        <f>IF(выгрузка__22[[#This Row],[Дата активации]]&lt;&gt;"",MONTH(выгрузка__22[[#This Row],[Дата активации]]),0)</f>
        <v>10</v>
      </c>
      <c r="F1703" s="30"/>
      <c r="G1703" s="33">
        <v>64628</v>
      </c>
      <c r="H1703" s="33" t="s">
        <v>10</v>
      </c>
      <c r="I1703" s="39" t="s">
        <v>1924</v>
      </c>
      <c r="J1703" s="33" t="s">
        <v>1925</v>
      </c>
      <c r="K1703" s="33">
        <v>30</v>
      </c>
      <c r="L1703" s="33">
        <v>700</v>
      </c>
      <c r="M1703" s="33">
        <v>730</v>
      </c>
      <c r="N1703" s="33" t="s">
        <v>1864</v>
      </c>
      <c r="O1703" s="30">
        <v>41745</v>
      </c>
      <c r="P1703" s="39" t="s">
        <v>19</v>
      </c>
      <c r="Q17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3" s="39">
        <f>IF(выгрузка__22[[#This Row],[Дата регистрации]]="",0,1)</f>
        <v>0</v>
      </c>
      <c r="S1703" s="39">
        <f>IF(ISNA(VLOOKUP(выгрузка__22[[#This Row],[ЛС дилера]],'дилеры участники'!A:A,1,0)),0,1)</f>
        <v>0</v>
      </c>
      <c r="T17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3" s="39">
        <f>IF(T1703=1,IF(выгрузка__22[[#This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03" s="39" t="s">
        <v>1891</v>
      </c>
      <c r="X17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3" s="48">
        <f>IF(выгрузка__22[[#This Row],[Дата блокировки]]&lt;&gt;"",1,0)</f>
        <v>1</v>
      </c>
    </row>
    <row r="1704" spans="1:25" x14ac:dyDescent="0.25">
      <c r="A1704" s="30">
        <v>41561.954432870371</v>
      </c>
      <c r="B1704" s="46">
        <v>985504</v>
      </c>
      <c r="C1704" s="33">
        <v>8503659</v>
      </c>
      <c r="D1704" s="30">
        <v>41553.610451388886</v>
      </c>
      <c r="E1704" s="33">
        <f>IF(выгрузка__22[[#This Row],[Дата активации]]&lt;&gt;"",MONTH(выгрузка__22[[#This Row],[Дата активации]]),0)</f>
        <v>10</v>
      </c>
      <c r="F1704" s="30">
        <v>41555.900034722225</v>
      </c>
      <c r="G1704" s="33">
        <v>64626</v>
      </c>
      <c r="H1704" s="33" t="s">
        <v>10</v>
      </c>
      <c r="I1704" s="39" t="s">
        <v>1927</v>
      </c>
      <c r="J1704" s="33" t="s">
        <v>1925</v>
      </c>
      <c r="K1704" s="33">
        <v>20</v>
      </c>
      <c r="L1704" s="33">
        <v>0</v>
      </c>
      <c r="M1704" s="33">
        <v>20</v>
      </c>
      <c r="N1704" s="33" t="s">
        <v>1864</v>
      </c>
      <c r="O1704" s="30">
        <v>41747</v>
      </c>
      <c r="P1704" s="39" t="s">
        <v>19</v>
      </c>
      <c r="Q17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4" s="39">
        <f>IF(выгрузка__22[[#This Row],[Дата регистрации]]="",0,1)</f>
        <v>1</v>
      </c>
      <c r="S1704" s="39">
        <f>IF(ISNA(VLOOKUP(выгрузка__22[[#This Row],[ЛС дилера]],'дилеры участники'!A:A,1,0)),0,1)</f>
        <v>0</v>
      </c>
      <c r="T17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4" s="39">
        <f>IF(T1704=1,IF(выгрузка__22[[#This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04" s="39" t="s">
        <v>1891</v>
      </c>
      <c r="X17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4" s="48">
        <f>IF(выгрузка__22[[#This Row],[Дата блокировки]]&lt;&gt;"",1,0)</f>
        <v>1</v>
      </c>
    </row>
    <row r="1705" spans="1:25" x14ac:dyDescent="0.25">
      <c r="A1705" s="30">
        <v>41561.869791666664</v>
      </c>
      <c r="B1705" s="46">
        <v>916767</v>
      </c>
      <c r="C1705" s="33">
        <v>8515248</v>
      </c>
      <c r="D1705" s="30">
        <v>41553.580393518518</v>
      </c>
      <c r="E1705" s="33">
        <f>IF(выгрузка__22[[#This Row],[Дата активации]]&lt;&gt;"",MONTH(выгрузка__22[[#This Row],[Дата активации]]),0)</f>
        <v>10</v>
      </c>
      <c r="F1705" s="30">
        <v>41556.272002314814</v>
      </c>
      <c r="G1705" s="33">
        <v>64626</v>
      </c>
      <c r="H1705" s="33" t="s">
        <v>10</v>
      </c>
      <c r="I1705" s="39" t="s">
        <v>1927</v>
      </c>
      <c r="J1705" s="33" t="s">
        <v>1931</v>
      </c>
      <c r="K1705" s="33">
        <v>30</v>
      </c>
      <c r="L1705" s="33">
        <v>0</v>
      </c>
      <c r="M1705" s="33">
        <v>30</v>
      </c>
      <c r="N1705" s="33" t="s">
        <v>1864</v>
      </c>
      <c r="O1705" s="30">
        <v>41747</v>
      </c>
      <c r="P1705" s="39" t="s">
        <v>30</v>
      </c>
      <c r="Q17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5" s="39">
        <f>IF(выгрузка__22[[#This Row],[Дата регистрации]]="",0,1)</f>
        <v>1</v>
      </c>
      <c r="S1705" s="39">
        <f>IF(ISNA(VLOOKUP(выгрузка__22[[#This Row],[ЛС дилера]],'дилеры участники'!A:A,1,0)),0,1)</f>
        <v>0</v>
      </c>
      <c r="T17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5" s="39">
        <f>IF(T1705=1,IF(выгрузка__22[[#This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05" s="39" t="s">
        <v>1892</v>
      </c>
      <c r="X17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5" s="48">
        <f>IF(выгрузка__22[[#This Row],[Дата блокировки]]&lt;&gt;"",1,0)</f>
        <v>1</v>
      </c>
    </row>
    <row r="1706" spans="1:25" x14ac:dyDescent="0.25">
      <c r="A1706" s="30">
        <v>41548.767233796294</v>
      </c>
      <c r="B1706" s="46">
        <v>915469</v>
      </c>
      <c r="C1706" s="33">
        <v>8550502</v>
      </c>
      <c r="D1706" s="30">
        <v>41529.395185185182</v>
      </c>
      <c r="E1706" s="33">
        <f>IF(выгрузка__22[[#This Row],[Дата активации]]&lt;&gt;"",MONTH(выгрузка__22[[#This Row],[Дата активации]]),0)</f>
        <v>9</v>
      </c>
      <c r="F1706" s="30"/>
      <c r="G1706" s="33">
        <v>64616</v>
      </c>
      <c r="H1706" s="33" t="s">
        <v>10</v>
      </c>
      <c r="I1706" s="39" t="s">
        <v>1927</v>
      </c>
      <c r="J1706" s="33" t="s">
        <v>1929</v>
      </c>
      <c r="K1706" s="33">
        <v>30</v>
      </c>
      <c r="L1706" s="33">
        <v>570</v>
      </c>
      <c r="M1706" s="33">
        <v>600</v>
      </c>
      <c r="N1706" s="33" t="s">
        <v>1864</v>
      </c>
      <c r="O1706" s="30">
        <v>41723</v>
      </c>
      <c r="P1706" s="39" t="s">
        <v>14</v>
      </c>
      <c r="Q17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6" s="39">
        <f>IF(выгрузка__22[[#This Row],[Дата регистрации]]="",0,1)</f>
        <v>0</v>
      </c>
      <c r="S1706" s="39">
        <f>IF(ISNA(VLOOKUP(выгрузка__22[[#This Row],[ЛС дилера]],'дилеры участники'!A:A,1,0)),0,1)</f>
        <v>1</v>
      </c>
      <c r="T17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6" s="39">
        <f>IF(T1706=1,IF(выгрузка__22[[#This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06" s="39" t="s">
        <v>1894</v>
      </c>
      <c r="X17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6" s="48">
        <f>IF(выгрузка__22[[#This Row],[Дата блокировки]]&lt;&gt;"",1,0)</f>
        <v>1</v>
      </c>
    </row>
    <row r="1707" spans="1:25" x14ac:dyDescent="0.25">
      <c r="A1707" s="30">
        <v>41548.654027777775</v>
      </c>
      <c r="B1707" s="46">
        <v>910466</v>
      </c>
      <c r="C1707" s="33">
        <v>8500303</v>
      </c>
      <c r="D1707" s="30">
        <v>41542.897210648145</v>
      </c>
      <c r="E1707" s="33">
        <f>IF(выгрузка__22[[#This Row],[Дата активации]]&lt;&gt;"",MONTH(выгрузка__22[[#This Row],[Дата активации]]),0)</f>
        <v>9</v>
      </c>
      <c r="F1707" s="30">
        <v>41557.6871875</v>
      </c>
      <c r="G1707" s="33">
        <v>64628</v>
      </c>
      <c r="H1707" s="33" t="s">
        <v>10</v>
      </c>
      <c r="I1707" s="39" t="s">
        <v>1924</v>
      </c>
      <c r="J1707" s="33" t="s">
        <v>1931</v>
      </c>
      <c r="K1707" s="33">
        <v>30</v>
      </c>
      <c r="L1707" s="33">
        <v>360</v>
      </c>
      <c r="M1707" s="33">
        <v>390</v>
      </c>
      <c r="N1707" s="33" t="s">
        <v>1864</v>
      </c>
      <c r="O1707" s="30">
        <v>41737</v>
      </c>
      <c r="P1707" s="39" t="s">
        <v>30</v>
      </c>
      <c r="Q17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7" s="39">
        <f>IF(выгрузка__22[[#This Row],[Дата регистрации]]="",0,1)</f>
        <v>1</v>
      </c>
      <c r="S1707" s="39">
        <f>IF(ISNA(VLOOKUP(выгрузка__22[[#This Row],[ЛС дилера]],'дилеры участники'!A:A,1,0)),0,1)</f>
        <v>0</v>
      </c>
      <c r="T17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7" s="39">
        <f>IF(T1707=1,IF(выгрузка__22[[#This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707" s="39" t="s">
        <v>1892</v>
      </c>
      <c r="X17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7" s="48">
        <f>IF(выгрузка__22[[#This Row],[Дата блокировки]]&lt;&gt;"",1,0)</f>
        <v>1</v>
      </c>
    </row>
    <row r="1708" spans="1:25" x14ac:dyDescent="0.25">
      <c r="A1708" s="30">
        <v>41548.896226851852</v>
      </c>
      <c r="B1708" s="46">
        <v>915414</v>
      </c>
      <c r="C1708" s="33">
        <v>8520817</v>
      </c>
      <c r="D1708" s="30">
        <v>41531.881597222222</v>
      </c>
      <c r="E1708" s="33">
        <f>IF(выгрузка__22[[#This Row],[Дата активации]]&lt;&gt;"",MONTH(выгрузка__22[[#This Row],[Дата активации]]),0)</f>
        <v>9</v>
      </c>
      <c r="F1708" s="30">
        <v>41547.180775462963</v>
      </c>
      <c r="G1708" s="33">
        <v>64616</v>
      </c>
      <c r="H1708" s="33" t="s">
        <v>10</v>
      </c>
      <c r="I1708" s="39" t="s">
        <v>1927</v>
      </c>
      <c r="J1708" s="33" t="s">
        <v>1925</v>
      </c>
      <c r="K1708" s="33">
        <v>30</v>
      </c>
      <c r="L1708" s="33">
        <v>434</v>
      </c>
      <c r="M1708" s="33">
        <v>464</v>
      </c>
      <c r="N1708" s="33" t="s">
        <v>1864</v>
      </c>
      <c r="O1708" s="30">
        <v>41726</v>
      </c>
      <c r="P1708" s="39" t="s">
        <v>19</v>
      </c>
      <c r="Q17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8" s="39">
        <f>IF(выгрузка__22[[#This Row],[Дата регистрации]]="",0,1)</f>
        <v>1</v>
      </c>
      <c r="S1708" s="39">
        <f>IF(ISNA(VLOOKUP(выгрузка__22[[#This Row],[ЛС дилера]],'дилеры участники'!A:A,1,0)),0,1)</f>
        <v>1</v>
      </c>
      <c r="T17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8" s="39">
        <f>IF(T1708=1,IF(выгрузка__22[[#This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08" s="39" t="s">
        <v>1891</v>
      </c>
      <c r="X17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8" s="48">
        <f>IF(выгрузка__22[[#This Row],[Дата блокировки]]&lt;&gt;"",1,0)</f>
        <v>1</v>
      </c>
    </row>
    <row r="1709" spans="1:25" x14ac:dyDescent="0.25">
      <c r="A1709" s="30">
        <v>41560.427511574075</v>
      </c>
      <c r="B1709" s="46">
        <v>915038</v>
      </c>
      <c r="C1709" s="33">
        <v>8563776</v>
      </c>
      <c r="D1709" s="30">
        <v>41558.590879629628</v>
      </c>
      <c r="E1709" s="33">
        <f>IF(выгрузка__22[[#This Row],[Дата активации]]&lt;&gt;"",MONTH(выгрузка__22[[#This Row],[Дата активации]]),0)</f>
        <v>10</v>
      </c>
      <c r="F1709" s="30">
        <v>41560.805972222224</v>
      </c>
      <c r="G1709" s="33">
        <v>73902</v>
      </c>
      <c r="H1709" s="33" t="s">
        <v>10</v>
      </c>
      <c r="I1709" s="39" t="s">
        <v>1924</v>
      </c>
      <c r="J1709" s="33" t="s">
        <v>1929</v>
      </c>
      <c r="K1709" s="33">
        <v>470</v>
      </c>
      <c r="L1709" s="33">
        <v>0</v>
      </c>
      <c r="M1709" s="33">
        <v>470</v>
      </c>
      <c r="N1709" s="33" t="s">
        <v>1864</v>
      </c>
      <c r="O1709" s="30">
        <v>41753</v>
      </c>
      <c r="P1709" s="39" t="s">
        <v>14</v>
      </c>
      <c r="Q17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09" s="39">
        <f>IF(выгрузка__22[[#This Row],[Дата регистрации]]="",0,1)</f>
        <v>1</v>
      </c>
      <c r="S1709" s="39">
        <f>IF(ISNA(VLOOKUP(выгрузка__22[[#This Row],[ЛС дилера]],'дилеры участники'!A:A,1,0)),0,1)</f>
        <v>0</v>
      </c>
      <c r="T17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09" s="39">
        <f>IF(T1709=1,IF(выгрузка__22[[#This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09" s="39" t="s">
        <v>1894</v>
      </c>
      <c r="X17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09" s="48">
        <f>IF(выгрузка__22[[#This Row],[Дата блокировки]]&lt;&gt;"",1,0)</f>
        <v>1</v>
      </c>
    </row>
    <row r="1710" spans="1:25" x14ac:dyDescent="0.25">
      <c r="A1710" s="30">
        <v>41558.753958333335</v>
      </c>
      <c r="B1710" s="46">
        <v>985111</v>
      </c>
      <c r="C1710" s="33">
        <v>8563776</v>
      </c>
      <c r="D1710" s="30">
        <v>41558.590879629628</v>
      </c>
      <c r="E1710" s="33">
        <f>IF(выгрузка__22[[#This Row],[Дата активации]]&lt;&gt;"",MONTH(выгрузка__22[[#This Row],[Дата активации]]),0)</f>
        <v>10</v>
      </c>
      <c r="F1710" s="30">
        <v>41560.805972222224</v>
      </c>
      <c r="G1710" s="33">
        <v>73902</v>
      </c>
      <c r="H1710" s="33" t="s">
        <v>10</v>
      </c>
      <c r="I1710" s="39" t="s">
        <v>1924</v>
      </c>
      <c r="J1710" s="33" t="s">
        <v>1929</v>
      </c>
      <c r="K1710" s="33">
        <v>470</v>
      </c>
      <c r="L1710" s="33">
        <v>0</v>
      </c>
      <c r="M1710" s="33">
        <v>470</v>
      </c>
      <c r="N1710" s="33" t="s">
        <v>1864</v>
      </c>
      <c r="O1710" s="30">
        <v>41753</v>
      </c>
      <c r="P1710" s="39" t="s">
        <v>14</v>
      </c>
      <c r="Q17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0" s="39">
        <f>IF(выгрузка__22[[#This Row],[Дата регистрации]]="",0,1)</f>
        <v>1</v>
      </c>
      <c r="S1710" s="39">
        <f>IF(ISNA(VLOOKUP(выгрузка__22[[#This Row],[ЛС дилера]],'дилеры участники'!A:A,1,0)),0,1)</f>
        <v>0</v>
      </c>
      <c r="T17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0" s="39">
        <f>IF(T1710=1,IF(выгрузка__22[[#This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10" s="39" t="s">
        <v>1894</v>
      </c>
      <c r="X17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0" s="48">
        <f>IF(выгрузка__22[[#This Row],[Дата блокировки]]&lt;&gt;"",1,0)</f>
        <v>1</v>
      </c>
    </row>
    <row r="1711" spans="1:25" x14ac:dyDescent="0.25">
      <c r="A1711" s="30">
        <v>41583.556747685187</v>
      </c>
      <c r="B1711" s="46">
        <v>919960</v>
      </c>
      <c r="C1711" s="33">
        <v>1996775</v>
      </c>
      <c r="D1711" s="30">
        <v>41581.529976851853</v>
      </c>
      <c r="E1711" s="33">
        <f>IF(выгрузка__22[[#This Row],[Дата активации]]&lt;&gt;"",MONTH(выгрузка__22[[#This Row],[Дата активации]]),0)</f>
        <v>11</v>
      </c>
      <c r="F1711" s="30">
        <v>41583.561377314814</v>
      </c>
      <c r="G1711" s="33">
        <v>64626</v>
      </c>
      <c r="H1711" s="33" t="s">
        <v>10</v>
      </c>
      <c r="I1711" s="39" t="s">
        <v>1924</v>
      </c>
      <c r="J1711" s="33" t="s">
        <v>1926</v>
      </c>
      <c r="K1711" s="33">
        <v>50</v>
      </c>
      <c r="L1711" s="33">
        <v>164.9</v>
      </c>
      <c r="M1711" s="33">
        <v>214.9</v>
      </c>
      <c r="N1711" s="33" t="s">
        <v>1864</v>
      </c>
      <c r="O1711" s="30">
        <v>41776</v>
      </c>
      <c r="P1711" s="39" t="s">
        <v>37</v>
      </c>
      <c r="Q17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11" s="39">
        <f>IF(выгрузка__22[[#This Row],[Дата регистрации]]="",0,1)</f>
        <v>1</v>
      </c>
      <c r="S1711" s="39">
        <f>IF(ISNA(VLOOKUP(выгрузка__22[[#This Row],[ЛС дилера]],'дилеры участники'!A:A,1,0)),0,1)</f>
        <v>0</v>
      </c>
      <c r="T17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1" s="39">
        <f>IF(T1711=1,IF(выгрузка__22[[#This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711" s="39" t="s">
        <v>1895</v>
      </c>
      <c r="X17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1" s="48">
        <f>IF(выгрузка__22[[#This Row],[Дата блокировки]]&lt;&gt;"",1,0)</f>
        <v>1</v>
      </c>
    </row>
    <row r="1712" spans="1:25" x14ac:dyDescent="0.25">
      <c r="A1712" s="30">
        <v>41548.656689814816</v>
      </c>
      <c r="B1712" s="46">
        <v>916538</v>
      </c>
      <c r="C1712" s="33">
        <v>8550474</v>
      </c>
      <c r="D1712" s="30">
        <v>41530.433217592596</v>
      </c>
      <c r="E1712" s="33">
        <f>IF(выгрузка__22[[#This Row],[Дата активации]]&lt;&gt;"",MONTH(выгрузка__22[[#This Row],[Дата активации]]),0)</f>
        <v>9</v>
      </c>
      <c r="F1712" s="30"/>
      <c r="G1712" s="33">
        <v>64616</v>
      </c>
      <c r="H1712" s="33" t="s">
        <v>10</v>
      </c>
      <c r="I1712" s="39" t="s">
        <v>1927</v>
      </c>
      <c r="J1712" s="33" t="s">
        <v>1929</v>
      </c>
      <c r="K1712" s="33">
        <v>30</v>
      </c>
      <c r="L1712" s="33">
        <v>472</v>
      </c>
      <c r="M1712" s="33">
        <v>502</v>
      </c>
      <c r="N1712" s="33" t="s">
        <v>1864</v>
      </c>
      <c r="O1712" s="30">
        <v>41725</v>
      </c>
      <c r="P1712" s="39" t="s">
        <v>14</v>
      </c>
      <c r="Q17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2" s="39">
        <f>IF(выгрузка__22[[#This Row],[Дата регистрации]]="",0,1)</f>
        <v>0</v>
      </c>
      <c r="S1712" s="39">
        <f>IF(ISNA(VLOOKUP(выгрузка__22[[#This Row],[ЛС дилера]],'дилеры участники'!A:A,1,0)),0,1)</f>
        <v>1</v>
      </c>
      <c r="T17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2" s="39">
        <f>IF(T1712=1,IF(выгрузка__22[[#This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12" s="39" t="s">
        <v>1894</v>
      </c>
      <c r="X17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2" s="48">
        <f>IF(выгрузка__22[[#This Row],[Дата блокировки]]&lt;&gt;"",1,0)</f>
        <v>1</v>
      </c>
    </row>
    <row r="1713" spans="1:25" x14ac:dyDescent="0.25">
      <c r="A1713" s="30">
        <v>41554.57775462963</v>
      </c>
      <c r="B1713" s="46">
        <v>915323</v>
      </c>
      <c r="C1713" s="33">
        <v>8550443</v>
      </c>
      <c r="D1713" s="30">
        <v>41461.696087962962</v>
      </c>
      <c r="E1713" s="33">
        <f>IF(выгрузка__22[[#This Row],[Дата активации]]&lt;&gt;"",MONTH(выгрузка__22[[#This Row],[Дата активации]]),0)</f>
        <v>7</v>
      </c>
      <c r="F1713" s="30">
        <v>41470.683553240742</v>
      </c>
      <c r="G1713" s="33">
        <v>64626</v>
      </c>
      <c r="H1713" s="33" t="s">
        <v>10</v>
      </c>
      <c r="I1713" s="39" t="s">
        <v>1927</v>
      </c>
      <c r="J1713" s="33" t="s">
        <v>1928</v>
      </c>
      <c r="K1713" s="33">
        <v>30</v>
      </c>
      <c r="L1713" s="33">
        <v>0</v>
      </c>
      <c r="M1713" s="33">
        <v>30</v>
      </c>
      <c r="N1713" s="33" t="s">
        <v>1864</v>
      </c>
      <c r="O1713" s="30">
        <v>41657</v>
      </c>
      <c r="P1713" s="39" t="s">
        <v>1882</v>
      </c>
      <c r="Q17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3" s="39">
        <f>IF(выгрузка__22[[#This Row],[Дата регистрации]]="",0,1)</f>
        <v>1</v>
      </c>
      <c r="S1713" s="39">
        <f>IF(ISNA(VLOOKUP(выгрузка__22[[#This Row],[ЛС дилера]],'дилеры участники'!A:A,1,0)),0,1)</f>
        <v>0</v>
      </c>
      <c r="T171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7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713" s="39">
        <f>IF(T1713=1,IF(выгрузка__22[[#This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13" s="39" t="s">
        <v>1896</v>
      </c>
      <c r="X17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3" s="48">
        <f>IF(выгрузка__22[[#This Row],[Дата блокировки]]&lt;&gt;"",1,0)</f>
        <v>1</v>
      </c>
    </row>
    <row r="1714" spans="1:25" x14ac:dyDescent="0.25">
      <c r="A1714" s="30">
        <v>41562.620740740742</v>
      </c>
      <c r="B1714" s="46">
        <v>916940</v>
      </c>
      <c r="C1714" s="33">
        <v>8550436</v>
      </c>
      <c r="D1714" s="30">
        <v>41558.963726851849</v>
      </c>
      <c r="E1714" s="33">
        <f>IF(выгрузка__22[[#This Row],[Дата активации]]&lt;&gt;"",MONTH(выгрузка__22[[#This Row],[Дата активации]]),0)</f>
        <v>10</v>
      </c>
      <c r="F1714" s="30">
        <v>41560.988275462965</v>
      </c>
      <c r="G1714" s="33">
        <v>64626</v>
      </c>
      <c r="H1714" s="33" t="s">
        <v>10</v>
      </c>
      <c r="I1714" s="39" t="s">
        <v>1924</v>
      </c>
      <c r="J1714" s="33" t="s">
        <v>1926</v>
      </c>
      <c r="K1714" s="33">
        <v>30</v>
      </c>
      <c r="L1714" s="33">
        <v>0</v>
      </c>
      <c r="M1714" s="33">
        <v>30</v>
      </c>
      <c r="N1714" s="33" t="s">
        <v>1864</v>
      </c>
      <c r="O1714" s="30">
        <v>41755</v>
      </c>
      <c r="P1714" s="39" t="s">
        <v>37</v>
      </c>
      <c r="Q17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14" s="39">
        <f>IF(выгрузка__22[[#This Row],[Дата регистрации]]="",0,1)</f>
        <v>1</v>
      </c>
      <c r="S1714" s="39">
        <f>IF(ISNA(VLOOKUP(выгрузка__22[[#This Row],[ЛС дилера]],'дилеры участники'!A:A,1,0)),0,1)</f>
        <v>0</v>
      </c>
      <c r="T17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4" s="39">
        <f>IF(T1714=1,IF(выгрузка__22[[#This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14" s="39" t="s">
        <v>1895</v>
      </c>
      <c r="X17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4" s="48">
        <f>IF(выгрузка__22[[#This Row],[Дата блокировки]]&lt;&gt;"",1,0)</f>
        <v>1</v>
      </c>
    </row>
    <row r="1715" spans="1:25" x14ac:dyDescent="0.25">
      <c r="A1715" s="30">
        <v>41548.743831018517</v>
      </c>
      <c r="B1715" s="46">
        <v>916538</v>
      </c>
      <c r="C1715" s="33">
        <v>8503348</v>
      </c>
      <c r="D1715" s="30">
        <v>41531.659583333334</v>
      </c>
      <c r="E1715" s="33">
        <f>IF(выгрузка__22[[#This Row],[Дата активации]]&lt;&gt;"",MONTH(выгрузка__22[[#This Row],[Дата активации]]),0)</f>
        <v>9</v>
      </c>
      <c r="F1715" s="30">
        <v>41546.994097222225</v>
      </c>
      <c r="G1715" s="33">
        <v>64616</v>
      </c>
      <c r="H1715" s="33" t="s">
        <v>10</v>
      </c>
      <c r="I1715" s="39" t="s">
        <v>1927</v>
      </c>
      <c r="J1715" s="33" t="s">
        <v>1930</v>
      </c>
      <c r="K1715" s="33">
        <v>30</v>
      </c>
      <c r="L1715" s="33">
        <v>910.2</v>
      </c>
      <c r="M1715" s="33">
        <v>940.2</v>
      </c>
      <c r="N1715" s="33" t="s">
        <v>1864</v>
      </c>
      <c r="O1715" s="30">
        <v>41728</v>
      </c>
      <c r="P1715" s="39" t="s">
        <v>40</v>
      </c>
      <c r="Q17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5" s="39">
        <f>IF(выгрузка__22[[#This Row],[Дата регистрации]]="",0,1)</f>
        <v>1</v>
      </c>
      <c r="S1715" s="39">
        <f>IF(ISNA(VLOOKUP(выгрузка__22[[#This Row],[ЛС дилера]],'дилеры участники'!A:A,1,0)),0,1)</f>
        <v>1</v>
      </c>
      <c r="T17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5" s="39">
        <f>IF(T1715=1,IF(выгрузка__22[[#This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15" s="39" t="s">
        <v>1893</v>
      </c>
      <c r="X17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5" s="48">
        <f>IF(выгрузка__22[[#This Row],[Дата блокировки]]&lt;&gt;"",1,0)</f>
        <v>1</v>
      </c>
    </row>
    <row r="1716" spans="1:25" x14ac:dyDescent="0.25">
      <c r="A1716" s="30">
        <v>41560.78266203704</v>
      </c>
      <c r="B1716" s="46">
        <v>916496</v>
      </c>
      <c r="C1716" s="33">
        <v>1755645</v>
      </c>
      <c r="D1716" s="30">
        <v>41560.573055555556</v>
      </c>
      <c r="E1716" s="33">
        <f>IF(выгрузка__22[[#This Row],[Дата активации]]&lt;&gt;"",MONTH(выгрузка__22[[#This Row],[Дата активации]]),0)</f>
        <v>10</v>
      </c>
      <c r="F1716" s="30"/>
      <c r="G1716" s="33">
        <v>64626</v>
      </c>
      <c r="H1716" s="33" t="s">
        <v>10</v>
      </c>
      <c r="I1716" s="39" t="s">
        <v>1924</v>
      </c>
      <c r="J1716" s="33" t="s">
        <v>1930</v>
      </c>
      <c r="K1716" s="33">
        <v>30</v>
      </c>
      <c r="L1716" s="33">
        <v>283.5</v>
      </c>
      <c r="M1716" s="33">
        <v>313.5</v>
      </c>
      <c r="N1716" s="33" t="s">
        <v>1864</v>
      </c>
      <c r="O1716" s="30">
        <v>41757</v>
      </c>
      <c r="P1716" s="39" t="s">
        <v>40</v>
      </c>
      <c r="Q17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6" s="39">
        <f>IF(выгрузка__22[[#This Row],[Дата регистрации]]="",0,1)</f>
        <v>0</v>
      </c>
      <c r="S1716" s="39">
        <f>IF(ISNA(VLOOKUP(выгрузка__22[[#This Row],[ЛС дилера]],'дилеры участники'!A:A,1,0)),0,1)</f>
        <v>0</v>
      </c>
      <c r="T17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6" s="39">
        <f>IF(T1716=1,IF(выгрузка__22[[#This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16" s="39" t="s">
        <v>1893</v>
      </c>
      <c r="X17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6" s="48">
        <f>IF(выгрузка__22[[#This Row],[Дата блокировки]]&lt;&gt;"",1,0)</f>
        <v>1</v>
      </c>
    </row>
    <row r="1717" spans="1:25" x14ac:dyDescent="0.25">
      <c r="A1717" s="30">
        <v>41561.734282407408</v>
      </c>
      <c r="B1717" s="46">
        <v>916650</v>
      </c>
      <c r="C1717" s="33">
        <v>8500802</v>
      </c>
      <c r="D1717" s="30">
        <v>41552.422766203701</v>
      </c>
      <c r="E1717" s="33">
        <f>IF(выгрузка__22[[#This Row],[Дата активации]]&lt;&gt;"",MONTH(выгрузка__22[[#This Row],[Дата активации]]),0)</f>
        <v>10</v>
      </c>
      <c r="F1717" s="30">
        <v>41534.103009259263</v>
      </c>
      <c r="G1717" s="33">
        <v>79956</v>
      </c>
      <c r="H1717" s="33" t="s">
        <v>10</v>
      </c>
      <c r="I1717" s="39" t="s">
        <v>1927</v>
      </c>
      <c r="J1717" s="33" t="s">
        <v>1925</v>
      </c>
      <c r="K1717" s="33">
        <v>30</v>
      </c>
      <c r="L1717" s="33">
        <v>237.52</v>
      </c>
      <c r="M1717" s="33">
        <v>267.52</v>
      </c>
      <c r="N1717" s="33" t="s">
        <v>1864</v>
      </c>
      <c r="O1717" s="30">
        <v>41749</v>
      </c>
      <c r="P1717" s="39" t="s">
        <v>19</v>
      </c>
      <c r="Q17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7" s="39">
        <f>IF(выгрузка__22[[#This Row],[Дата регистрации]]="",0,1)</f>
        <v>1</v>
      </c>
      <c r="S1717" s="39">
        <f>IF(ISNA(VLOOKUP(выгрузка__22[[#This Row],[ЛС дилера]],'дилеры участники'!A:A,1,0)),0,1)</f>
        <v>1</v>
      </c>
      <c r="T17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7" s="39">
        <f>IF(T1717=1,IF(выгрузка__22[[#This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17" s="39" t="s">
        <v>1891</v>
      </c>
      <c r="X17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7" s="48">
        <f>IF(выгрузка__22[[#This Row],[Дата блокировки]]&lt;&gt;"",1,0)</f>
        <v>1</v>
      </c>
    </row>
    <row r="1718" spans="1:25" x14ac:dyDescent="0.25">
      <c r="A1718" s="30">
        <v>41548.868043981478</v>
      </c>
      <c r="B1718" s="46">
        <v>915414</v>
      </c>
      <c r="C1718" s="33">
        <v>8520817</v>
      </c>
      <c r="D1718" s="30">
        <v>41528.826562499999</v>
      </c>
      <c r="E1718" s="33">
        <f>IF(выгрузка__22[[#This Row],[Дата активации]]&lt;&gt;"",MONTH(выгрузка__22[[#This Row],[Дата активации]]),0)</f>
        <v>9</v>
      </c>
      <c r="F1718" s="30">
        <v>41546.925428240742</v>
      </c>
      <c r="G1718" s="33">
        <v>64616</v>
      </c>
      <c r="H1718" s="33" t="s">
        <v>10</v>
      </c>
      <c r="I1718" s="39" t="s">
        <v>1927</v>
      </c>
      <c r="J1718" s="33" t="s">
        <v>1925</v>
      </c>
      <c r="K1718" s="33">
        <v>30</v>
      </c>
      <c r="L1718" s="33">
        <v>200</v>
      </c>
      <c r="M1718" s="33">
        <v>230</v>
      </c>
      <c r="N1718" s="33" t="s">
        <v>1864</v>
      </c>
      <c r="O1718" s="30">
        <v>41726</v>
      </c>
      <c r="P1718" s="39" t="s">
        <v>19</v>
      </c>
      <c r="Q17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8" s="39">
        <f>IF(выгрузка__22[[#This Row],[Дата регистрации]]="",0,1)</f>
        <v>1</v>
      </c>
      <c r="S1718" s="39">
        <f>IF(ISNA(VLOOKUP(выгрузка__22[[#This Row],[ЛС дилера]],'дилеры участники'!A:A,1,0)),0,1)</f>
        <v>1</v>
      </c>
      <c r="T17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8" s="39">
        <f>IF(T1718=1,IF(выгрузка__22[[#This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18" s="39" t="s">
        <v>1891</v>
      </c>
      <c r="X17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8" s="48">
        <f>IF(выгрузка__22[[#This Row],[Дата блокировки]]&lt;&gt;"",1,0)</f>
        <v>1</v>
      </c>
    </row>
    <row r="1719" spans="1:25" x14ac:dyDescent="0.25">
      <c r="A1719" s="30">
        <v>41553.420960648145</v>
      </c>
      <c r="B1719" s="46">
        <v>916684</v>
      </c>
      <c r="C1719" s="33">
        <v>8550252</v>
      </c>
      <c r="D1719" s="30">
        <v>41552.801261574074</v>
      </c>
      <c r="E1719" s="33">
        <f>IF(выгрузка__22[[#This Row],[Дата активации]]&lt;&gt;"",MONTH(выгрузка__22[[#This Row],[Дата активации]]),0)</f>
        <v>10</v>
      </c>
      <c r="F1719" s="30">
        <v>41555.929965277777</v>
      </c>
      <c r="G1719" s="33">
        <v>64616</v>
      </c>
      <c r="H1719" s="33" t="s">
        <v>10</v>
      </c>
      <c r="I1719" s="39" t="s">
        <v>1924</v>
      </c>
      <c r="J1719" s="33" t="s">
        <v>1931</v>
      </c>
      <c r="K1719" s="33">
        <v>50</v>
      </c>
      <c r="L1719" s="33">
        <v>0</v>
      </c>
      <c r="M1719" s="33">
        <v>50</v>
      </c>
      <c r="N1719" s="33" t="s">
        <v>1864</v>
      </c>
      <c r="O1719" s="30">
        <v>41750</v>
      </c>
      <c r="P1719" s="39" t="s">
        <v>30</v>
      </c>
      <c r="Q17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19" s="39">
        <f>IF(выгрузка__22[[#This Row],[Дата регистрации]]="",0,1)</f>
        <v>1</v>
      </c>
      <c r="S1719" s="39">
        <f>IF(ISNA(VLOOKUP(выгрузка__22[[#This Row],[ЛС дилера]],'дилеры участники'!A:A,1,0)),0,1)</f>
        <v>1</v>
      </c>
      <c r="T17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19" s="39">
        <f>IF(T1719=1,IF(выгрузка__22[[#This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19" s="39" t="s">
        <v>1892</v>
      </c>
      <c r="X17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19" s="48">
        <f>IF(выгрузка__22[[#This Row],[Дата блокировки]]&lt;&gt;"",1,0)</f>
        <v>1</v>
      </c>
    </row>
    <row r="1720" spans="1:25" x14ac:dyDescent="0.25">
      <c r="A1720" s="30">
        <v>41583.595983796295</v>
      </c>
      <c r="B1720" s="46">
        <v>916753</v>
      </c>
      <c r="C1720" s="33">
        <v>1976244</v>
      </c>
      <c r="D1720" s="30">
        <v>41581.740567129629</v>
      </c>
      <c r="E1720" s="33">
        <f>IF(выгрузка__22[[#This Row],[Дата активации]]&lt;&gt;"",MONTH(выгрузка__22[[#This Row],[Дата активации]]),0)</f>
        <v>11</v>
      </c>
      <c r="F1720" s="30">
        <v>41587.083969907406</v>
      </c>
      <c r="G1720" s="33">
        <v>64616</v>
      </c>
      <c r="H1720" s="33" t="s">
        <v>10</v>
      </c>
      <c r="I1720" s="39" t="s">
        <v>1924</v>
      </c>
      <c r="J1720" s="33" t="s">
        <v>1928</v>
      </c>
      <c r="K1720" s="33">
        <v>150</v>
      </c>
      <c r="L1720" s="33">
        <v>0</v>
      </c>
      <c r="M1720" s="33">
        <v>150</v>
      </c>
      <c r="N1720" s="33" t="s">
        <v>1864</v>
      </c>
      <c r="O1720" s="30">
        <v>41779</v>
      </c>
      <c r="P1720" s="39" t="s">
        <v>1882</v>
      </c>
      <c r="Q17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20" s="39">
        <f>IF(выгрузка__22[[#This Row],[Дата регистрации]]="",0,1)</f>
        <v>1</v>
      </c>
      <c r="S1720" s="39">
        <f>IF(ISNA(VLOOKUP(выгрузка__22[[#This Row],[ЛС дилера]],'дилеры участники'!A:A,1,0)),0,1)</f>
        <v>1</v>
      </c>
      <c r="T172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7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720" s="39">
        <f>IF(T1720=1,IF(выгрузка__22[[#This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20" s="39" t="s">
        <v>1896</v>
      </c>
      <c r="X17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0" s="48">
        <f>IF(выгрузка__22[[#This Row],[Дата блокировки]]&lt;&gt;"",1,0)</f>
        <v>1</v>
      </c>
    </row>
    <row r="1721" spans="1:25" x14ac:dyDescent="0.25">
      <c r="A1721" s="30">
        <v>41548.826527777775</v>
      </c>
      <c r="B1721" s="46">
        <v>916328</v>
      </c>
      <c r="C1721" s="33">
        <v>8520649</v>
      </c>
      <c r="D1721" s="30">
        <v>41531.701504629629</v>
      </c>
      <c r="E1721" s="33">
        <f>IF(выгрузка__22[[#This Row],[Дата активации]]&lt;&gt;"",MONTH(выгрузка__22[[#This Row],[Дата активации]]),0)</f>
        <v>9</v>
      </c>
      <c r="F1721" s="30"/>
      <c r="G1721" s="33">
        <v>64616</v>
      </c>
      <c r="H1721" s="33" t="s">
        <v>10</v>
      </c>
      <c r="I1721" s="39" t="s">
        <v>1927</v>
      </c>
      <c r="J1721" s="33" t="s">
        <v>1925</v>
      </c>
      <c r="K1721" s="33">
        <v>30</v>
      </c>
      <c r="L1721" s="33">
        <v>238</v>
      </c>
      <c r="M1721" s="33">
        <v>268</v>
      </c>
      <c r="N1721" s="33" t="s">
        <v>1864</v>
      </c>
      <c r="O1721" s="30">
        <v>41729</v>
      </c>
      <c r="P1721" s="39" t="s">
        <v>19</v>
      </c>
      <c r="Q17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1" s="39">
        <f>IF(выгрузка__22[[#This Row],[Дата регистрации]]="",0,1)</f>
        <v>0</v>
      </c>
      <c r="S1721" s="39">
        <f>IF(ISNA(VLOOKUP(выгрузка__22[[#This Row],[ЛС дилера]],'дилеры участники'!A:A,1,0)),0,1)</f>
        <v>1</v>
      </c>
      <c r="T17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1" s="39">
        <f>IF(T1721=1,IF(выгрузка__22[[#This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21" s="39" t="s">
        <v>1891</v>
      </c>
      <c r="X17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1" s="48">
        <f>IF(выгрузка__22[[#This Row],[Дата блокировки]]&lt;&gt;"",1,0)</f>
        <v>1</v>
      </c>
    </row>
    <row r="1722" spans="1:25" x14ac:dyDescent="0.25">
      <c r="A1722" s="30">
        <v>41548.827268518522</v>
      </c>
      <c r="B1722" s="46">
        <v>916328</v>
      </c>
      <c r="C1722" s="33">
        <v>8520649</v>
      </c>
      <c r="D1722" s="30">
        <v>41531.700462962966</v>
      </c>
      <c r="E1722" s="33">
        <f>IF(выгрузка__22[[#This Row],[Дата активации]]&lt;&gt;"",MONTH(выгрузка__22[[#This Row],[Дата активации]]),0)</f>
        <v>9</v>
      </c>
      <c r="F1722" s="30"/>
      <c r="G1722" s="33">
        <v>64616</v>
      </c>
      <c r="H1722" s="33" t="s">
        <v>10</v>
      </c>
      <c r="I1722" s="39" t="s">
        <v>1927</v>
      </c>
      <c r="J1722" s="33" t="s">
        <v>1929</v>
      </c>
      <c r="K1722" s="33">
        <v>30</v>
      </c>
      <c r="L1722" s="33">
        <v>238</v>
      </c>
      <c r="M1722" s="33">
        <v>268</v>
      </c>
      <c r="N1722" s="33" t="s">
        <v>1864</v>
      </c>
      <c r="O1722" s="30">
        <v>41729</v>
      </c>
      <c r="P1722" s="39" t="s">
        <v>14</v>
      </c>
      <c r="Q17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2" s="39">
        <f>IF(выгрузка__22[[#This Row],[Дата регистрации]]="",0,1)</f>
        <v>0</v>
      </c>
      <c r="S1722" s="39">
        <f>IF(ISNA(VLOOKUP(выгрузка__22[[#This Row],[ЛС дилера]],'дилеры участники'!A:A,1,0)),0,1)</f>
        <v>1</v>
      </c>
      <c r="T17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2" s="39">
        <f>IF(T1722=1,IF(выгрузка__22[[#This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22" s="39" t="s">
        <v>1894</v>
      </c>
      <c r="X17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2" s="48">
        <f>IF(выгрузка__22[[#This Row],[Дата блокировки]]&lt;&gt;"",1,0)</f>
        <v>1</v>
      </c>
    </row>
    <row r="1723" spans="1:25" x14ac:dyDescent="0.25">
      <c r="A1723" s="30">
        <v>41550.898541666669</v>
      </c>
      <c r="B1723" s="46">
        <v>985451</v>
      </c>
      <c r="C1723" s="33">
        <v>8566104</v>
      </c>
      <c r="D1723" s="30">
        <v>41545.543657407405</v>
      </c>
      <c r="E1723" s="33">
        <f>IF(выгрузка__22[[#This Row],[Дата активации]]&lt;&gt;"",MONTH(выгрузка__22[[#This Row],[Дата активации]]),0)</f>
        <v>9</v>
      </c>
      <c r="F1723" s="30">
        <v>41556.477916666663</v>
      </c>
      <c r="G1723" s="33">
        <v>64616</v>
      </c>
      <c r="H1723" s="33" t="s">
        <v>10</v>
      </c>
      <c r="I1723" s="39" t="s">
        <v>1924</v>
      </c>
      <c r="J1723" s="33" t="s">
        <v>1925</v>
      </c>
      <c r="K1723" s="33">
        <v>30</v>
      </c>
      <c r="L1723" s="33">
        <v>500</v>
      </c>
      <c r="M1723" s="33">
        <v>530</v>
      </c>
      <c r="N1723" s="33" t="s">
        <v>1864</v>
      </c>
      <c r="O1723" s="30">
        <v>41743</v>
      </c>
      <c r="P1723" s="39" t="s">
        <v>19</v>
      </c>
      <c r="Q17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3" s="39">
        <f>IF(выгрузка__22[[#This Row],[Дата регистрации]]="",0,1)</f>
        <v>1</v>
      </c>
      <c r="S1723" s="39">
        <f>IF(ISNA(VLOOKUP(выгрузка__22[[#This Row],[ЛС дилера]],'дилеры участники'!A:A,1,0)),0,1)</f>
        <v>1</v>
      </c>
      <c r="T17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3" s="39">
        <f>IF(T1723=1,IF(выгрузка__22[[#This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23" s="39" t="s">
        <v>1891</v>
      </c>
      <c r="X17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3" s="48">
        <f>IF(выгрузка__22[[#This Row],[Дата блокировки]]&lt;&gt;"",1,0)</f>
        <v>1</v>
      </c>
    </row>
    <row r="1724" spans="1:25" x14ac:dyDescent="0.25">
      <c r="A1724" s="30">
        <v>41548.74359953704</v>
      </c>
      <c r="B1724" s="46">
        <v>916538</v>
      </c>
      <c r="C1724" s="33">
        <v>8503348</v>
      </c>
      <c r="D1724" s="30">
        <v>41530.519861111112</v>
      </c>
      <c r="E1724" s="33">
        <f>IF(выгрузка__22[[#This Row],[Дата активации]]&lt;&gt;"",MONTH(выгрузка__22[[#This Row],[Дата активации]]),0)</f>
        <v>9</v>
      </c>
      <c r="F1724" s="30">
        <v>41547.406585648147</v>
      </c>
      <c r="G1724" s="33">
        <v>64616</v>
      </c>
      <c r="H1724" s="33" t="s">
        <v>10</v>
      </c>
      <c r="I1724" s="39" t="s">
        <v>1927</v>
      </c>
      <c r="J1724" s="33" t="s">
        <v>1930</v>
      </c>
      <c r="K1724" s="33">
        <v>30</v>
      </c>
      <c r="L1724" s="33">
        <v>910.1</v>
      </c>
      <c r="M1724" s="33">
        <v>940.1</v>
      </c>
      <c r="N1724" s="33" t="s">
        <v>1864</v>
      </c>
      <c r="O1724" s="30">
        <v>41728</v>
      </c>
      <c r="P1724" s="39" t="s">
        <v>40</v>
      </c>
      <c r="Q17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4" s="39">
        <f>IF(выгрузка__22[[#This Row],[Дата регистрации]]="",0,1)</f>
        <v>1</v>
      </c>
      <c r="S1724" s="39">
        <f>IF(ISNA(VLOOKUP(выгрузка__22[[#This Row],[ЛС дилера]],'дилеры участники'!A:A,1,0)),0,1)</f>
        <v>1</v>
      </c>
      <c r="T17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4" s="39">
        <f>IF(T1724=1,IF(выгрузка__22[[#This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24" s="39" t="s">
        <v>1893</v>
      </c>
      <c r="X17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4" s="48">
        <f>IF(выгрузка__22[[#This Row],[Дата блокировки]]&lt;&gt;"",1,0)</f>
        <v>1</v>
      </c>
    </row>
    <row r="1725" spans="1:25" x14ac:dyDescent="0.25">
      <c r="A1725" s="30">
        <v>41548.744143518517</v>
      </c>
      <c r="B1725" s="46">
        <v>916538</v>
      </c>
      <c r="C1725" s="33">
        <v>8503348</v>
      </c>
      <c r="D1725" s="30">
        <v>41530.519560185188</v>
      </c>
      <c r="E1725" s="33">
        <f>IF(выгрузка__22[[#This Row],[Дата активации]]&lt;&gt;"",MONTH(выгрузка__22[[#This Row],[Дата активации]]),0)</f>
        <v>9</v>
      </c>
      <c r="F1725" s="30">
        <v>41547.405752314815</v>
      </c>
      <c r="G1725" s="33">
        <v>64616</v>
      </c>
      <c r="H1725" s="33" t="s">
        <v>10</v>
      </c>
      <c r="I1725" s="39" t="s">
        <v>1927</v>
      </c>
      <c r="J1725" s="33" t="s">
        <v>1930</v>
      </c>
      <c r="K1725" s="33">
        <v>30</v>
      </c>
      <c r="L1725" s="33">
        <v>775.07</v>
      </c>
      <c r="M1725" s="33">
        <v>805.07</v>
      </c>
      <c r="N1725" s="33" t="s">
        <v>1864</v>
      </c>
      <c r="O1725" s="30">
        <v>41728</v>
      </c>
      <c r="P1725" s="39" t="s">
        <v>40</v>
      </c>
      <c r="Q17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5" s="39">
        <f>IF(выгрузка__22[[#This Row],[Дата регистрации]]="",0,1)</f>
        <v>1</v>
      </c>
      <c r="S1725" s="39">
        <f>IF(ISNA(VLOOKUP(выгрузка__22[[#This Row],[ЛС дилера]],'дилеры участники'!A:A,1,0)),0,1)</f>
        <v>1</v>
      </c>
      <c r="T17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5" s="39">
        <f>IF(T1725=1,IF(выгрузка__22[[#This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25" s="39" t="s">
        <v>1893</v>
      </c>
      <c r="X17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5" s="48">
        <f>IF(выгрузка__22[[#This Row],[Дата блокировки]]&lt;&gt;"",1,0)</f>
        <v>1</v>
      </c>
    </row>
    <row r="1726" spans="1:25" x14ac:dyDescent="0.25">
      <c r="A1726" s="30">
        <v>41556.398668981485</v>
      </c>
      <c r="B1726" s="46">
        <v>916150</v>
      </c>
      <c r="C1726" s="33">
        <v>8503599</v>
      </c>
      <c r="D1726" s="30">
        <v>41546.878761574073</v>
      </c>
      <c r="E1726" s="33">
        <f>IF(выгрузка__22[[#This Row],[Дата активации]]&lt;&gt;"",MONTH(выгрузка__22[[#This Row],[Дата активации]]),0)</f>
        <v>9</v>
      </c>
      <c r="F1726" s="30">
        <v>41556.551354166666</v>
      </c>
      <c r="G1726" s="33">
        <v>64628</v>
      </c>
      <c r="H1726" s="33" t="s">
        <v>10</v>
      </c>
      <c r="I1726" s="39" t="s">
        <v>1927</v>
      </c>
      <c r="J1726" s="33" t="s">
        <v>1925</v>
      </c>
      <c r="K1726" s="33">
        <v>20</v>
      </c>
      <c r="L1726" s="33">
        <v>200</v>
      </c>
      <c r="M1726" s="33">
        <v>220</v>
      </c>
      <c r="N1726" s="33" t="s">
        <v>1864</v>
      </c>
      <c r="O1726" s="30">
        <v>41745</v>
      </c>
      <c r="P1726" s="39" t="s">
        <v>19</v>
      </c>
      <c r="Q17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6" s="39">
        <f>IF(выгрузка__22[[#This Row],[Дата регистрации]]="",0,1)</f>
        <v>1</v>
      </c>
      <c r="S1726" s="39">
        <f>IF(ISNA(VLOOKUP(выгрузка__22[[#This Row],[ЛС дилера]],'дилеры участники'!A:A,1,0)),0,1)</f>
        <v>0</v>
      </c>
      <c r="T17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6" s="39">
        <f>IF(T1726=1,IF(выгрузка__22[[#This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26" s="39" t="s">
        <v>1891</v>
      </c>
      <c r="X17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6" s="48">
        <f>IF(выгрузка__22[[#This Row],[Дата блокировки]]&lt;&gt;"",1,0)</f>
        <v>1</v>
      </c>
    </row>
    <row r="1727" spans="1:25" x14ac:dyDescent="0.25">
      <c r="A1727" s="30">
        <v>41553.651574074072</v>
      </c>
      <c r="B1727" s="46">
        <v>915327</v>
      </c>
      <c r="C1727" s="33">
        <v>1996838</v>
      </c>
      <c r="D1727" s="30">
        <v>41552.839398148149</v>
      </c>
      <c r="E1727" s="33">
        <f>IF(выгрузка__22[[#This Row],[Дата активации]]&lt;&gt;"",MONTH(выгрузка__22[[#This Row],[Дата активации]]),0)</f>
        <v>10</v>
      </c>
      <c r="F1727" s="30">
        <v>41562.77721064815</v>
      </c>
      <c r="G1727" s="33">
        <v>73902</v>
      </c>
      <c r="H1727" s="33" t="s">
        <v>10</v>
      </c>
      <c r="I1727" s="39" t="s">
        <v>1924</v>
      </c>
      <c r="J1727" s="33" t="s">
        <v>1931</v>
      </c>
      <c r="K1727" s="33">
        <v>30</v>
      </c>
      <c r="L1727" s="33">
        <v>135.43</v>
      </c>
      <c r="M1727" s="33">
        <v>165.43</v>
      </c>
      <c r="N1727" s="33" t="s">
        <v>1864</v>
      </c>
      <c r="O1727" s="30">
        <v>41751</v>
      </c>
      <c r="P1727" s="39" t="s">
        <v>30</v>
      </c>
      <c r="Q17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7" s="39">
        <f>IF(выгрузка__22[[#This Row],[Дата регистрации]]="",0,1)</f>
        <v>1</v>
      </c>
      <c r="S1727" s="39">
        <f>IF(ISNA(VLOOKUP(выгрузка__22[[#This Row],[ЛС дилера]],'дилеры участники'!A:A,1,0)),0,1)</f>
        <v>0</v>
      </c>
      <c r="T17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7" s="39">
        <f>IF(T1727=1,IF(выгрузка__22[[#This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727" s="39" t="s">
        <v>1892</v>
      </c>
      <c r="X17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7" s="48">
        <f>IF(выгрузка__22[[#This Row],[Дата блокировки]]&lt;&gt;"",1,0)</f>
        <v>1</v>
      </c>
    </row>
    <row r="1728" spans="1:25" x14ac:dyDescent="0.25">
      <c r="A1728" s="30">
        <v>41561.954641203702</v>
      </c>
      <c r="B1728" s="46">
        <v>985504</v>
      </c>
      <c r="C1728" s="33">
        <v>8503659</v>
      </c>
      <c r="D1728" s="30">
        <v>41548.833449074074</v>
      </c>
      <c r="E1728" s="33">
        <f>IF(выгрузка__22[[#This Row],[Дата активации]]&lt;&gt;"",MONTH(выгрузка__22[[#This Row],[Дата активации]]),0)</f>
        <v>10</v>
      </c>
      <c r="F1728" s="30">
        <v>41555.892743055556</v>
      </c>
      <c r="G1728" s="33">
        <v>64626</v>
      </c>
      <c r="H1728" s="33" t="s">
        <v>10</v>
      </c>
      <c r="I1728" s="39" t="s">
        <v>1927</v>
      </c>
      <c r="J1728" s="33" t="s">
        <v>1925</v>
      </c>
      <c r="K1728" s="33">
        <v>20</v>
      </c>
      <c r="L1728" s="33">
        <v>0</v>
      </c>
      <c r="M1728" s="33">
        <v>20</v>
      </c>
      <c r="N1728" s="33" t="s">
        <v>1864</v>
      </c>
      <c r="O1728" s="30">
        <v>41747</v>
      </c>
      <c r="P1728" s="39" t="s">
        <v>19</v>
      </c>
      <c r="Q17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8" s="39">
        <f>IF(выгрузка__22[[#This Row],[Дата регистрации]]="",0,1)</f>
        <v>1</v>
      </c>
      <c r="S1728" s="39">
        <f>IF(ISNA(VLOOKUP(выгрузка__22[[#This Row],[ЛС дилера]],'дилеры участники'!A:A,1,0)),0,1)</f>
        <v>0</v>
      </c>
      <c r="T17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8" s="39">
        <f>IF(T1728=1,IF(выгрузка__22[[#This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28" s="39" t="s">
        <v>1891</v>
      </c>
      <c r="X17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8" s="48">
        <f>IF(выгрузка__22[[#This Row],[Дата блокировки]]&lt;&gt;"",1,0)</f>
        <v>1</v>
      </c>
    </row>
    <row r="1729" spans="1:25" x14ac:dyDescent="0.25">
      <c r="A1729" s="30">
        <v>41549.92560185185</v>
      </c>
      <c r="B1729" s="46">
        <v>910478</v>
      </c>
      <c r="C1729" s="33">
        <v>8503611</v>
      </c>
      <c r="D1729" s="30">
        <v>41531.725891203707</v>
      </c>
      <c r="E1729" s="33">
        <f>IF(выгрузка__22[[#This Row],[Дата активации]]&lt;&gt;"",MONTH(выгрузка__22[[#This Row],[Дата активации]]),0)</f>
        <v>9</v>
      </c>
      <c r="F1729" s="30">
        <v>41546.490659722222</v>
      </c>
      <c r="G1729" s="33">
        <v>64628</v>
      </c>
      <c r="H1729" s="33" t="s">
        <v>10</v>
      </c>
      <c r="I1729" s="39" t="s">
        <v>1927</v>
      </c>
      <c r="J1729" s="33" t="s">
        <v>1925</v>
      </c>
      <c r="K1729" s="33">
        <v>20</v>
      </c>
      <c r="L1729" s="33">
        <v>0</v>
      </c>
      <c r="M1729" s="33">
        <v>20</v>
      </c>
      <c r="N1729" s="33" t="s">
        <v>1864</v>
      </c>
      <c r="O1729" s="30">
        <v>41730</v>
      </c>
      <c r="P1729" s="39" t="s">
        <v>19</v>
      </c>
      <c r="Q17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29" s="39">
        <f>IF(выгрузка__22[[#This Row],[Дата регистрации]]="",0,1)</f>
        <v>1</v>
      </c>
      <c r="S1729" s="39">
        <f>IF(ISNA(VLOOKUP(выгрузка__22[[#This Row],[ЛС дилера]],'дилеры участники'!A:A,1,0)),0,1)</f>
        <v>0</v>
      </c>
      <c r="T17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29" s="39">
        <f>IF(T1729=1,IF(выгрузка__22[[#This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29" s="39" t="s">
        <v>1891</v>
      </c>
      <c r="X17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29" s="48">
        <f>IF(выгрузка__22[[#This Row],[Дата блокировки]]&lt;&gt;"",1,0)</f>
        <v>1</v>
      </c>
    </row>
    <row r="1730" spans="1:25" x14ac:dyDescent="0.25">
      <c r="A1730" s="30">
        <v>41550.954467592594</v>
      </c>
      <c r="B1730" s="46">
        <v>985451</v>
      </c>
      <c r="C1730" s="33">
        <v>8566176</v>
      </c>
      <c r="D1730" s="30">
        <v>41546.629016203704</v>
      </c>
      <c r="E1730" s="33">
        <f>IF(выгрузка__22[[#This Row],[Дата активации]]&lt;&gt;"",MONTH(выгрузка__22[[#This Row],[Дата активации]]),0)</f>
        <v>9</v>
      </c>
      <c r="F1730" s="30">
        <v>41559.432037037041</v>
      </c>
      <c r="G1730" s="33">
        <v>73902</v>
      </c>
      <c r="H1730" s="33" t="s">
        <v>10</v>
      </c>
      <c r="I1730" s="39" t="s">
        <v>1924</v>
      </c>
      <c r="J1730" s="33" t="s">
        <v>1925</v>
      </c>
      <c r="K1730" s="33">
        <v>30</v>
      </c>
      <c r="L1730" s="33">
        <v>1200</v>
      </c>
      <c r="M1730" s="33">
        <v>1230</v>
      </c>
      <c r="N1730" s="33" t="s">
        <v>1864</v>
      </c>
      <c r="O1730" s="30">
        <v>41745</v>
      </c>
      <c r="P1730" s="39" t="s">
        <v>19</v>
      </c>
      <c r="Q17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0" s="39">
        <f>IF(выгрузка__22[[#This Row],[Дата регистрации]]="",0,1)</f>
        <v>1</v>
      </c>
      <c r="S1730" s="39">
        <f>IF(ISNA(VLOOKUP(выгрузка__22[[#This Row],[ЛС дилера]],'дилеры участники'!A:A,1,0)),0,1)</f>
        <v>0</v>
      </c>
      <c r="T17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0" s="39">
        <f>IF(T1730=1,IF(выгрузка__22[[#This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30" s="39" t="s">
        <v>1891</v>
      </c>
      <c r="X17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0" s="48">
        <f>IF(выгрузка__22[[#This Row],[Дата блокировки]]&lt;&gt;"",1,0)</f>
        <v>1</v>
      </c>
    </row>
    <row r="1731" spans="1:25" x14ac:dyDescent="0.25">
      <c r="A1731" s="30">
        <v>41554.615671296298</v>
      </c>
      <c r="B1731" s="46">
        <v>910485</v>
      </c>
      <c r="C1731" s="33">
        <v>8500121</v>
      </c>
      <c r="D1731" s="30">
        <v>41548.505509259259</v>
      </c>
      <c r="E1731" s="33">
        <f>IF(выгрузка__22[[#This Row],[Дата активации]]&lt;&gt;"",MONTH(выгрузка__22[[#This Row],[Дата активации]]),0)</f>
        <v>10</v>
      </c>
      <c r="F1731" s="30">
        <v>41554.543090277781</v>
      </c>
      <c r="G1731" s="33">
        <v>79956</v>
      </c>
      <c r="H1731" s="33" t="s">
        <v>10</v>
      </c>
      <c r="I1731" s="39" t="s">
        <v>1924</v>
      </c>
      <c r="J1731" s="33" t="s">
        <v>1929</v>
      </c>
      <c r="K1731" s="33">
        <v>470</v>
      </c>
      <c r="L1731" s="33">
        <v>0</v>
      </c>
      <c r="M1731" s="33">
        <v>470</v>
      </c>
      <c r="N1731" s="33" t="s">
        <v>1864</v>
      </c>
      <c r="O1731" s="30">
        <v>41747</v>
      </c>
      <c r="P1731" s="39" t="s">
        <v>14</v>
      </c>
      <c r="Q17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1" s="39">
        <f>IF(выгрузка__22[[#This Row],[Дата регистрации]]="",0,1)</f>
        <v>1</v>
      </c>
      <c r="S1731" s="39">
        <f>IF(ISNA(VLOOKUP(выгрузка__22[[#This Row],[ЛС дилера]],'дилеры участники'!A:A,1,0)),0,1)</f>
        <v>1</v>
      </c>
      <c r="T17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1" s="39">
        <f>IF(T1731=1,IF(выгрузка__22[[#This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31" s="39" t="s">
        <v>1894</v>
      </c>
      <c r="X17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1" s="48">
        <f>IF(выгрузка__22[[#This Row],[Дата блокировки]]&lt;&gt;"",1,0)</f>
        <v>1</v>
      </c>
    </row>
    <row r="1732" spans="1:25" x14ac:dyDescent="0.25">
      <c r="A1732" s="30">
        <v>41548.479861111111</v>
      </c>
      <c r="B1732" s="46">
        <v>910481</v>
      </c>
      <c r="C1732" s="33">
        <v>8500121</v>
      </c>
      <c r="D1732" s="30">
        <v>41548.486226851855</v>
      </c>
      <c r="E1732" s="33">
        <f>IF(выгрузка__22[[#This Row],[Дата активации]]&lt;&gt;"",MONTH(выгрузка__22[[#This Row],[Дата активации]]),0)</f>
        <v>10</v>
      </c>
      <c r="F1732" s="30">
        <v>41554.529409722221</v>
      </c>
      <c r="G1732" s="33">
        <v>79956</v>
      </c>
      <c r="H1732" s="33" t="s">
        <v>10</v>
      </c>
      <c r="I1732" s="39" t="s">
        <v>1924</v>
      </c>
      <c r="J1732" s="33" t="s">
        <v>1929</v>
      </c>
      <c r="K1732" s="33">
        <v>470</v>
      </c>
      <c r="L1732" s="33">
        <v>96.2</v>
      </c>
      <c r="M1732" s="33">
        <v>566.20000000000005</v>
      </c>
      <c r="N1732" s="33" t="s">
        <v>1864</v>
      </c>
      <c r="O1732" s="30">
        <v>41747</v>
      </c>
      <c r="P1732" s="39" t="s">
        <v>14</v>
      </c>
      <c r="Q17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2" s="39">
        <f>IF(выгрузка__22[[#This Row],[Дата регистрации]]="",0,1)</f>
        <v>1</v>
      </c>
      <c r="S1732" s="39">
        <f>IF(ISNA(VLOOKUP(выгрузка__22[[#This Row],[ЛС дилера]],'дилеры участники'!A:A,1,0)),0,1)</f>
        <v>1</v>
      </c>
      <c r="T17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2" s="39">
        <f>IF(T1732=1,IF(выгрузка__22[[#This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32" s="39" t="s">
        <v>1894</v>
      </c>
      <c r="X17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2" s="48">
        <f>IF(выгрузка__22[[#This Row],[Дата блокировки]]&lt;&gt;"",1,0)</f>
        <v>1</v>
      </c>
    </row>
    <row r="1733" spans="1:25" x14ac:dyDescent="0.25">
      <c r="A1733" s="30">
        <v>41548.807511574072</v>
      </c>
      <c r="B1733" s="46">
        <v>915317</v>
      </c>
      <c r="C1733" s="33">
        <v>1977887</v>
      </c>
      <c r="D1733" s="30">
        <v>41543.317511574074</v>
      </c>
      <c r="E1733" s="33">
        <f>IF(выгрузка__22[[#This Row],[Дата активации]]&lt;&gt;"",MONTH(выгрузка__22[[#This Row],[Дата активации]]),0)</f>
        <v>9</v>
      </c>
      <c r="F1733" s="30">
        <v>41553.581064814818</v>
      </c>
      <c r="G1733" s="33">
        <v>64616</v>
      </c>
      <c r="H1733" s="33" t="s">
        <v>10</v>
      </c>
      <c r="I1733" s="39" t="s">
        <v>1924</v>
      </c>
      <c r="J1733" s="33" t="s">
        <v>1929</v>
      </c>
      <c r="K1733" s="33">
        <v>470</v>
      </c>
      <c r="L1733" s="33">
        <v>0</v>
      </c>
      <c r="M1733" s="33">
        <v>470</v>
      </c>
      <c r="N1733" s="33" t="s">
        <v>1864</v>
      </c>
      <c r="O1733" s="30">
        <v>41742</v>
      </c>
      <c r="P1733" s="39" t="s">
        <v>14</v>
      </c>
      <c r="Q17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3" s="39">
        <f>IF(выгрузка__22[[#This Row],[Дата регистрации]]="",0,1)</f>
        <v>1</v>
      </c>
      <c r="S1733" s="39">
        <f>IF(ISNA(VLOOKUP(выгрузка__22[[#This Row],[ЛС дилера]],'дилеры участники'!A:A,1,0)),0,1)</f>
        <v>1</v>
      </c>
      <c r="T17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3" s="39">
        <f>IF(T1733=1,IF(выгрузка__22[[#This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33" s="39" t="s">
        <v>1894</v>
      </c>
      <c r="X17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3" s="48">
        <f>IF(выгрузка__22[[#This Row],[Дата блокировки]]&lt;&gt;"",1,0)</f>
        <v>1</v>
      </c>
    </row>
    <row r="1734" spans="1:25" x14ac:dyDescent="0.25">
      <c r="A1734" s="30">
        <v>41555.849722222221</v>
      </c>
      <c r="B1734" s="46">
        <v>916531</v>
      </c>
      <c r="C1734" s="33">
        <v>8514414</v>
      </c>
      <c r="D1734" s="30">
        <v>41549.698958333334</v>
      </c>
      <c r="E1734" s="33">
        <f>IF(выгрузка__22[[#This Row],[Дата активации]]&lt;&gt;"",MONTH(выгрузка__22[[#This Row],[Дата активации]]),0)</f>
        <v>10</v>
      </c>
      <c r="F1734" s="30"/>
      <c r="G1734" s="33">
        <v>64628</v>
      </c>
      <c r="H1734" s="33" t="s">
        <v>10</v>
      </c>
      <c r="I1734" s="39" t="s">
        <v>1924</v>
      </c>
      <c r="J1734" s="33" t="s">
        <v>1925</v>
      </c>
      <c r="K1734" s="33">
        <v>30</v>
      </c>
      <c r="L1734" s="33">
        <v>276.3</v>
      </c>
      <c r="M1734" s="33">
        <v>306.3</v>
      </c>
      <c r="N1734" s="33" t="s">
        <v>1864</v>
      </c>
      <c r="O1734" s="30">
        <v>41749</v>
      </c>
      <c r="P1734" s="39" t="s">
        <v>19</v>
      </c>
      <c r="Q17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4" s="39">
        <f>IF(выгрузка__22[[#This Row],[Дата регистрации]]="",0,1)</f>
        <v>0</v>
      </c>
      <c r="S1734" s="39">
        <f>IF(ISNA(VLOOKUP(выгрузка__22[[#This Row],[ЛС дилера]],'дилеры участники'!A:A,1,0)),0,1)</f>
        <v>0</v>
      </c>
      <c r="T17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4" s="39">
        <f>IF(T1734=1,IF(выгрузка__22[[#This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34" s="39" t="s">
        <v>1891</v>
      </c>
      <c r="X17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4" s="48">
        <f>IF(выгрузка__22[[#This Row],[Дата блокировки]]&lt;&gt;"",1,0)</f>
        <v>1</v>
      </c>
    </row>
    <row r="1735" spans="1:25" x14ac:dyDescent="0.25">
      <c r="A1735" s="30">
        <v>41548.826053240744</v>
      </c>
      <c r="B1735" s="46">
        <v>916328</v>
      </c>
      <c r="C1735" s="33">
        <v>8520649</v>
      </c>
      <c r="D1735" s="30">
        <v>41529.558587962965</v>
      </c>
      <c r="E1735" s="33">
        <f>IF(выгрузка__22[[#This Row],[Дата активации]]&lt;&gt;"",MONTH(выгрузка__22[[#This Row],[Дата активации]]),0)</f>
        <v>9</v>
      </c>
      <c r="F1735" s="30">
        <v>41540.817847222221</v>
      </c>
      <c r="G1735" s="33">
        <v>64616</v>
      </c>
      <c r="H1735" s="33" t="s">
        <v>10</v>
      </c>
      <c r="I1735" s="39" t="s">
        <v>1927</v>
      </c>
      <c r="J1735" s="33" t="s">
        <v>1929</v>
      </c>
      <c r="K1735" s="33">
        <v>30</v>
      </c>
      <c r="L1735" s="33">
        <v>238</v>
      </c>
      <c r="M1735" s="33">
        <v>268</v>
      </c>
      <c r="N1735" s="33" t="s">
        <v>1864</v>
      </c>
      <c r="O1735" s="30">
        <v>41729</v>
      </c>
      <c r="P1735" s="39" t="s">
        <v>14</v>
      </c>
      <c r="Q17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5" s="39">
        <f>IF(выгрузка__22[[#This Row],[Дата регистрации]]="",0,1)</f>
        <v>1</v>
      </c>
      <c r="S1735" s="39">
        <f>IF(ISNA(VLOOKUP(выгрузка__22[[#This Row],[ЛС дилера]],'дилеры участники'!A:A,1,0)),0,1)</f>
        <v>1</v>
      </c>
      <c r="T17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5" s="39">
        <f>IF(T1735=1,IF(выгрузка__22[[#This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35" s="39" t="s">
        <v>1894</v>
      </c>
      <c r="X17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5" s="48">
        <f>IF(выгрузка__22[[#This Row],[Дата блокировки]]&lt;&gt;"",1,0)</f>
        <v>1</v>
      </c>
    </row>
    <row r="1736" spans="1:25" x14ac:dyDescent="0.25">
      <c r="A1736" s="30">
        <v>41548.825659722221</v>
      </c>
      <c r="B1736" s="46">
        <v>916328</v>
      </c>
      <c r="C1736" s="33">
        <v>8520649</v>
      </c>
      <c r="D1736" s="30">
        <v>41528.886423611111</v>
      </c>
      <c r="E1736" s="33">
        <f>IF(выгрузка__22[[#This Row],[Дата активации]]&lt;&gt;"",MONTH(выгрузка__22[[#This Row],[Дата активации]]),0)</f>
        <v>9</v>
      </c>
      <c r="F1736" s="30">
        <v>41548.541562500002</v>
      </c>
      <c r="G1736" s="33">
        <v>64616</v>
      </c>
      <c r="H1736" s="33" t="s">
        <v>10</v>
      </c>
      <c r="I1736" s="39" t="s">
        <v>1927</v>
      </c>
      <c r="J1736" s="33" t="s">
        <v>1925</v>
      </c>
      <c r="K1736" s="33">
        <v>30</v>
      </c>
      <c r="L1736" s="33">
        <v>200</v>
      </c>
      <c r="M1736" s="33">
        <v>230</v>
      </c>
      <c r="N1736" s="33" t="s">
        <v>1864</v>
      </c>
      <c r="O1736" s="30">
        <v>41729</v>
      </c>
      <c r="P1736" s="39" t="s">
        <v>19</v>
      </c>
      <c r="Q17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6" s="39">
        <f>IF(выгрузка__22[[#This Row],[Дата регистрации]]="",0,1)</f>
        <v>1</v>
      </c>
      <c r="S1736" s="39">
        <f>IF(ISNA(VLOOKUP(выгрузка__22[[#This Row],[ЛС дилера]],'дилеры участники'!A:A,1,0)),0,1)</f>
        <v>1</v>
      </c>
      <c r="T17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6" s="39">
        <f>IF(T1736=1,IF(выгрузка__22[[#This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36" s="39" t="s">
        <v>1891</v>
      </c>
      <c r="X17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6" s="48">
        <f>IF(выгрузка__22[[#This Row],[Дата блокировки]]&lt;&gt;"",1,0)</f>
        <v>1</v>
      </c>
    </row>
    <row r="1737" spans="1:25" x14ac:dyDescent="0.25">
      <c r="A1737" s="30">
        <v>41559.646550925929</v>
      </c>
      <c r="B1737" s="46">
        <v>916531</v>
      </c>
      <c r="C1737" s="33">
        <v>8550620</v>
      </c>
      <c r="D1737" s="30">
        <v>41559.806527777779</v>
      </c>
      <c r="E1737" s="33">
        <f>IF(выгрузка__22[[#This Row],[Дата активации]]&lt;&gt;"",MONTH(выгрузка__22[[#This Row],[Дата активации]]),0)</f>
        <v>10</v>
      </c>
      <c r="F1737" s="30"/>
      <c r="G1737" s="33">
        <v>64616</v>
      </c>
      <c r="H1737" s="33" t="s">
        <v>10</v>
      </c>
      <c r="I1737" s="39" t="s">
        <v>1924</v>
      </c>
      <c r="J1737" s="33" t="s">
        <v>1930</v>
      </c>
      <c r="K1737" s="33">
        <v>700</v>
      </c>
      <c r="L1737" s="33">
        <v>0</v>
      </c>
      <c r="M1737" s="33">
        <v>700</v>
      </c>
      <c r="N1737" s="33" t="s">
        <v>1864</v>
      </c>
      <c r="O1737" s="30">
        <v>41760</v>
      </c>
      <c r="P1737" s="39" t="s">
        <v>40</v>
      </c>
      <c r="Q17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7" s="39">
        <f>IF(выгрузка__22[[#This Row],[Дата регистрации]]="",0,1)</f>
        <v>0</v>
      </c>
      <c r="S1737" s="39">
        <f>IF(ISNA(VLOOKUP(выгрузка__22[[#This Row],[ЛС дилера]],'дилеры участники'!A:A,1,0)),0,1)</f>
        <v>1</v>
      </c>
      <c r="T17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7" s="39">
        <f>IF(T1737=1,IF(выгрузка__22[[#This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37" s="39" t="s">
        <v>1893</v>
      </c>
      <c r="X17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7" s="48">
        <f>IF(выгрузка__22[[#This Row],[Дата блокировки]]&lt;&gt;"",1,0)</f>
        <v>1</v>
      </c>
    </row>
    <row r="1738" spans="1:25" x14ac:dyDescent="0.25">
      <c r="A1738" s="30">
        <v>41560.477731481478</v>
      </c>
      <c r="B1738" s="46">
        <v>916531</v>
      </c>
      <c r="C1738" s="33">
        <v>8550620</v>
      </c>
      <c r="D1738" s="30">
        <v>41559.806527777779</v>
      </c>
      <c r="E1738" s="33">
        <f>IF(выгрузка__22[[#This Row],[Дата активации]]&lt;&gt;"",MONTH(выгрузка__22[[#This Row],[Дата активации]]),0)</f>
        <v>10</v>
      </c>
      <c r="F1738" s="30"/>
      <c r="G1738" s="33">
        <v>64616</v>
      </c>
      <c r="H1738" s="33" t="s">
        <v>10</v>
      </c>
      <c r="I1738" s="39" t="s">
        <v>1924</v>
      </c>
      <c r="J1738" s="33" t="s">
        <v>1930</v>
      </c>
      <c r="K1738" s="33">
        <v>700</v>
      </c>
      <c r="L1738" s="33">
        <v>0</v>
      </c>
      <c r="M1738" s="33">
        <v>700</v>
      </c>
      <c r="N1738" s="33" t="s">
        <v>1864</v>
      </c>
      <c r="O1738" s="30">
        <v>41760</v>
      </c>
      <c r="P1738" s="39" t="s">
        <v>40</v>
      </c>
      <c r="Q17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8" s="39">
        <f>IF(выгрузка__22[[#This Row],[Дата регистрации]]="",0,1)</f>
        <v>0</v>
      </c>
      <c r="S1738" s="39">
        <f>IF(ISNA(VLOOKUP(выгрузка__22[[#This Row],[ЛС дилера]],'дилеры участники'!A:A,1,0)),0,1)</f>
        <v>1</v>
      </c>
      <c r="T17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8" s="39">
        <f>IF(T1738=1,IF(выгрузка__22[[#This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38" s="39" t="s">
        <v>1893</v>
      </c>
      <c r="X17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8" s="48">
        <f>IF(выгрузка__22[[#This Row],[Дата блокировки]]&lt;&gt;"",1,0)</f>
        <v>1</v>
      </c>
    </row>
    <row r="1739" spans="1:25" x14ac:dyDescent="0.25">
      <c r="A1739" s="30">
        <v>41553.777175925927</v>
      </c>
      <c r="B1739" s="46">
        <v>916531</v>
      </c>
      <c r="C1739" s="33">
        <v>8550620</v>
      </c>
      <c r="D1739" s="30">
        <v>41559.806527777779</v>
      </c>
      <c r="E1739" s="33">
        <f>IF(выгрузка__22[[#This Row],[Дата активации]]&lt;&gt;"",MONTH(выгрузка__22[[#This Row],[Дата активации]]),0)</f>
        <v>10</v>
      </c>
      <c r="F1739" s="30"/>
      <c r="G1739" s="33">
        <v>64616</v>
      </c>
      <c r="H1739" s="33" t="s">
        <v>10</v>
      </c>
      <c r="I1739" s="39" t="s">
        <v>1924</v>
      </c>
      <c r="J1739" s="33" t="s">
        <v>1930</v>
      </c>
      <c r="K1739" s="33">
        <v>700</v>
      </c>
      <c r="L1739" s="33">
        <v>0</v>
      </c>
      <c r="M1739" s="33">
        <v>700</v>
      </c>
      <c r="N1739" s="33" t="s">
        <v>1864</v>
      </c>
      <c r="O1739" s="30">
        <v>41760</v>
      </c>
      <c r="P1739" s="39" t="s">
        <v>40</v>
      </c>
      <c r="Q17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39" s="39">
        <f>IF(выгрузка__22[[#This Row],[Дата регистрации]]="",0,1)</f>
        <v>0</v>
      </c>
      <c r="S1739" s="39">
        <f>IF(ISNA(VLOOKUP(выгрузка__22[[#This Row],[ЛС дилера]],'дилеры участники'!A:A,1,0)),0,1)</f>
        <v>1</v>
      </c>
      <c r="T17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39" s="39">
        <f>IF(T1739=1,IF(выгрузка__22[[#This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39" s="39" t="s">
        <v>1893</v>
      </c>
      <c r="X17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39" s="48">
        <f>IF(выгрузка__22[[#This Row],[Дата блокировки]]&lt;&gt;"",1,0)</f>
        <v>1</v>
      </c>
    </row>
    <row r="1740" spans="1:25" x14ac:dyDescent="0.25">
      <c r="A1740" s="30">
        <v>41561.818483796298</v>
      </c>
      <c r="B1740" s="46">
        <v>985351</v>
      </c>
      <c r="C1740" s="33">
        <v>8550620</v>
      </c>
      <c r="D1740" s="30">
        <v>41559.61136574074</v>
      </c>
      <c r="E1740" s="33">
        <f>IF(выгрузка__22[[#This Row],[Дата активации]]&lt;&gt;"",MONTH(выгрузка__22[[#This Row],[Дата активации]]),0)</f>
        <v>10</v>
      </c>
      <c r="F1740" s="30">
        <v>41561.638240740744</v>
      </c>
      <c r="G1740" s="33">
        <v>64616</v>
      </c>
      <c r="H1740" s="33" t="s">
        <v>10</v>
      </c>
      <c r="I1740" s="39" t="s">
        <v>1924</v>
      </c>
      <c r="J1740" s="33" t="s">
        <v>1930</v>
      </c>
      <c r="K1740" s="33">
        <v>700</v>
      </c>
      <c r="L1740" s="33">
        <v>0</v>
      </c>
      <c r="M1740" s="33">
        <v>700</v>
      </c>
      <c r="N1740" s="33" t="s">
        <v>1864</v>
      </c>
      <c r="O1740" s="30">
        <v>41760</v>
      </c>
      <c r="P1740" s="39" t="s">
        <v>40</v>
      </c>
      <c r="Q17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0" s="39">
        <f>IF(выгрузка__22[[#This Row],[Дата регистрации]]="",0,1)</f>
        <v>1</v>
      </c>
      <c r="S1740" s="39">
        <f>IF(ISNA(VLOOKUP(выгрузка__22[[#This Row],[ЛС дилера]],'дилеры участники'!A:A,1,0)),0,1)</f>
        <v>1</v>
      </c>
      <c r="T17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0" s="39">
        <f>IF(T1740=1,IF(выгрузка__22[[#This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40" s="39" t="s">
        <v>1893</v>
      </c>
      <c r="X17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0" s="48">
        <f>IF(выгрузка__22[[#This Row],[Дата блокировки]]&lt;&gt;"",1,0)</f>
        <v>1</v>
      </c>
    </row>
    <row r="1741" spans="1:25" x14ac:dyDescent="0.25">
      <c r="A1741" s="30">
        <v>41593.514907407407</v>
      </c>
      <c r="B1741" s="46">
        <v>916929</v>
      </c>
      <c r="C1741" s="33">
        <v>1755913</v>
      </c>
      <c r="D1741" s="30">
        <v>41585.898796296293</v>
      </c>
      <c r="E1741" s="33">
        <f>IF(выгрузка__22[[#This Row],[Дата активации]]&lt;&gt;"",MONTH(выгрузка__22[[#This Row],[Дата активации]]),0)</f>
        <v>11</v>
      </c>
      <c r="F1741" s="30">
        <v>41586.868645833332</v>
      </c>
      <c r="G1741" s="33">
        <v>64626</v>
      </c>
      <c r="H1741" s="33" t="s">
        <v>10</v>
      </c>
      <c r="I1741" s="39" t="s">
        <v>1927</v>
      </c>
      <c r="J1741" s="33" t="s">
        <v>1930</v>
      </c>
      <c r="K1741" s="33">
        <v>30</v>
      </c>
      <c r="L1741" s="33">
        <v>0</v>
      </c>
      <c r="M1741" s="33">
        <v>30</v>
      </c>
      <c r="N1741" s="33" t="s">
        <v>1864</v>
      </c>
      <c r="O1741" s="30">
        <v>41787</v>
      </c>
      <c r="P1741" s="39" t="s">
        <v>40</v>
      </c>
      <c r="Q17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41" s="39">
        <f>IF(выгрузка__22[[#This Row],[Дата регистрации]]="",0,1)</f>
        <v>1</v>
      </c>
      <c r="S1741" s="39">
        <f>IF(ISNA(VLOOKUP(выгрузка__22[[#This Row],[ЛС дилера]],'дилеры участники'!A:A,1,0)),0,1)</f>
        <v>0</v>
      </c>
      <c r="T17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1" s="39">
        <f>IF(T1741=1,IF(выгрузка__22[[#This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41" s="39" t="s">
        <v>1893</v>
      </c>
      <c r="X17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1" s="48">
        <f>IF(выгрузка__22[[#This Row],[Дата блокировки]]&lt;&gt;"",1,0)</f>
        <v>1</v>
      </c>
    </row>
    <row r="1742" spans="1:25" x14ac:dyDescent="0.25">
      <c r="A1742" s="30">
        <v>41550.811527777776</v>
      </c>
      <c r="B1742" s="46">
        <v>985333</v>
      </c>
      <c r="C1742" s="33">
        <v>8550504</v>
      </c>
      <c r="D1742" s="30">
        <v>41550.816712962966</v>
      </c>
      <c r="E1742" s="33">
        <f>IF(выгрузка__22[[#This Row],[Дата активации]]&lt;&gt;"",MONTH(выгрузка__22[[#This Row],[Дата активации]]),0)</f>
        <v>10</v>
      </c>
      <c r="F1742" s="30">
        <v>41556.539756944447</v>
      </c>
      <c r="G1742" s="33">
        <v>64616</v>
      </c>
      <c r="H1742" s="33" t="s">
        <v>10</v>
      </c>
      <c r="I1742" s="39" t="s">
        <v>1924</v>
      </c>
      <c r="J1742" s="33" t="s">
        <v>1929</v>
      </c>
      <c r="K1742" s="33">
        <v>30</v>
      </c>
      <c r="L1742" s="33">
        <v>500</v>
      </c>
      <c r="M1742" s="33">
        <v>530</v>
      </c>
      <c r="N1742" s="33" t="s">
        <v>1864</v>
      </c>
      <c r="O1742" s="30">
        <v>41752</v>
      </c>
      <c r="P1742" s="39" t="s">
        <v>14</v>
      </c>
      <c r="Q17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2" s="39">
        <f>IF(выгрузка__22[[#This Row],[Дата регистрации]]="",0,1)</f>
        <v>1</v>
      </c>
      <c r="S1742" s="39">
        <f>IF(ISNA(VLOOKUP(выгрузка__22[[#This Row],[ЛС дилера]],'дилеры участники'!A:A,1,0)),0,1)</f>
        <v>1</v>
      </c>
      <c r="T17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2" s="39">
        <f>IF(T1742=1,IF(выгрузка__22[[#This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42" s="39" t="s">
        <v>1894</v>
      </c>
      <c r="X17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2" s="48">
        <f>IF(выгрузка__22[[#This Row],[Дата блокировки]]&lt;&gt;"",1,0)</f>
        <v>1</v>
      </c>
    </row>
    <row r="1743" spans="1:25" x14ac:dyDescent="0.25">
      <c r="A1743" s="30">
        <v>41561.977673611109</v>
      </c>
      <c r="B1743" s="46">
        <v>985504</v>
      </c>
      <c r="C1743" s="33">
        <v>8554643</v>
      </c>
      <c r="D1743" s="30">
        <v>41548.567731481482</v>
      </c>
      <c r="E1743" s="33">
        <f>IF(выгрузка__22[[#This Row],[Дата активации]]&lt;&gt;"",MONTH(выгрузка__22[[#This Row],[Дата активации]]),0)</f>
        <v>10</v>
      </c>
      <c r="F1743" s="30">
        <v>41556.430393518516</v>
      </c>
      <c r="G1743" s="33">
        <v>64626</v>
      </c>
      <c r="H1743" s="33" t="s">
        <v>10</v>
      </c>
      <c r="I1743" s="39" t="s">
        <v>1927</v>
      </c>
      <c r="J1743" s="33" t="s">
        <v>1925</v>
      </c>
      <c r="K1743" s="33">
        <v>30</v>
      </c>
      <c r="L1743" s="33">
        <v>237.5</v>
      </c>
      <c r="M1743" s="33">
        <v>267.5</v>
      </c>
      <c r="N1743" s="33" t="s">
        <v>1864</v>
      </c>
      <c r="O1743" s="30">
        <v>41750</v>
      </c>
      <c r="P1743" s="39" t="s">
        <v>19</v>
      </c>
      <c r="Q17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3" s="39">
        <f>IF(выгрузка__22[[#This Row],[Дата регистрации]]="",0,1)</f>
        <v>1</v>
      </c>
      <c r="S1743" s="39">
        <f>IF(ISNA(VLOOKUP(выгрузка__22[[#This Row],[ЛС дилера]],'дилеры участники'!A:A,1,0)),0,1)</f>
        <v>0</v>
      </c>
      <c r="T17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3" s="39">
        <f>IF(T1743=1,IF(выгрузка__22[[#This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43" s="39" t="s">
        <v>1891</v>
      </c>
      <c r="X17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3" s="48">
        <f>IF(выгрузка__22[[#This Row],[Дата блокировки]]&lt;&gt;"",1,0)</f>
        <v>1</v>
      </c>
    </row>
    <row r="1744" spans="1:25" x14ac:dyDescent="0.25">
      <c r="A1744" s="30">
        <v>41548.857268518521</v>
      </c>
      <c r="B1744" s="46">
        <v>915414</v>
      </c>
      <c r="C1744" s="33">
        <v>8520765</v>
      </c>
      <c r="D1744" s="30">
        <v>41529.491377314815</v>
      </c>
      <c r="E1744" s="33">
        <f>IF(выгрузка__22[[#This Row],[Дата активации]]&lt;&gt;"",MONTH(выгрузка__22[[#This Row],[Дата активации]]),0)</f>
        <v>9</v>
      </c>
      <c r="F1744" s="30">
        <v>41540.666076388887</v>
      </c>
      <c r="G1744" s="33">
        <v>64616</v>
      </c>
      <c r="H1744" s="33" t="s">
        <v>10</v>
      </c>
      <c r="I1744" s="39" t="s">
        <v>1927</v>
      </c>
      <c r="J1744" s="33" t="s">
        <v>1925</v>
      </c>
      <c r="K1744" s="33">
        <v>30</v>
      </c>
      <c r="L1744" s="33">
        <v>500</v>
      </c>
      <c r="M1744" s="33">
        <v>530</v>
      </c>
      <c r="N1744" s="33" t="s">
        <v>1864</v>
      </c>
      <c r="O1744" s="30">
        <v>41731</v>
      </c>
      <c r="P1744" s="39" t="s">
        <v>19</v>
      </c>
      <c r="Q17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4" s="39">
        <f>IF(выгрузка__22[[#This Row],[Дата регистрации]]="",0,1)</f>
        <v>1</v>
      </c>
      <c r="S1744" s="39">
        <f>IF(ISNA(VLOOKUP(выгрузка__22[[#This Row],[ЛС дилера]],'дилеры участники'!A:A,1,0)),0,1)</f>
        <v>1</v>
      </c>
      <c r="T17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4" s="39">
        <f>IF(T1744=1,IF(выгрузка__22[[#This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44" s="39" t="s">
        <v>1891</v>
      </c>
      <c r="X17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4" s="48">
        <f>IF(выгрузка__22[[#This Row],[Дата блокировки]]&lt;&gt;"",1,0)</f>
        <v>1</v>
      </c>
    </row>
    <row r="1745" spans="1:25" x14ac:dyDescent="0.25">
      <c r="A1745" s="30">
        <v>41548.480509259258</v>
      </c>
      <c r="B1745" s="46">
        <v>985336</v>
      </c>
      <c r="C1745" s="33">
        <v>8520765</v>
      </c>
      <c r="D1745" s="30">
        <v>41529.491377314815</v>
      </c>
      <c r="E1745" s="33">
        <f>IF(выгрузка__22[[#This Row],[Дата активации]]&lt;&gt;"",MONTH(выгрузка__22[[#This Row],[Дата активации]]),0)</f>
        <v>9</v>
      </c>
      <c r="F1745" s="30">
        <v>41540.666076388887</v>
      </c>
      <c r="G1745" s="33">
        <v>64616</v>
      </c>
      <c r="H1745" s="33" t="s">
        <v>10</v>
      </c>
      <c r="I1745" s="39" t="s">
        <v>1927</v>
      </c>
      <c r="J1745" s="33" t="s">
        <v>1925</v>
      </c>
      <c r="K1745" s="33">
        <v>30</v>
      </c>
      <c r="L1745" s="33">
        <v>500</v>
      </c>
      <c r="M1745" s="33">
        <v>530</v>
      </c>
      <c r="N1745" s="33" t="s">
        <v>1864</v>
      </c>
      <c r="O1745" s="30">
        <v>41731</v>
      </c>
      <c r="P1745" s="39" t="s">
        <v>19</v>
      </c>
      <c r="Q17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5" s="39">
        <f>IF(выгрузка__22[[#This Row],[Дата регистрации]]="",0,1)</f>
        <v>1</v>
      </c>
      <c r="S1745" s="39">
        <f>IF(ISNA(VLOOKUP(выгрузка__22[[#This Row],[ЛС дилера]],'дилеры участники'!A:A,1,0)),0,1)</f>
        <v>1</v>
      </c>
      <c r="T17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5" s="39">
        <f>IF(T1745=1,IF(выгрузка__22[[#This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45" s="39" t="s">
        <v>1891</v>
      </c>
      <c r="X17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5" s="48">
        <f>IF(выгрузка__22[[#This Row],[Дата блокировки]]&lt;&gt;"",1,0)</f>
        <v>1</v>
      </c>
    </row>
    <row r="1746" spans="1:25" x14ac:dyDescent="0.25">
      <c r="A1746" s="30">
        <v>41553.536840277775</v>
      </c>
      <c r="B1746" s="46">
        <v>916535</v>
      </c>
      <c r="C1746" s="33">
        <v>8500314</v>
      </c>
      <c r="D1746" s="30">
        <v>41552.413518518515</v>
      </c>
      <c r="E1746" s="33">
        <f>IF(выгрузка__22[[#This Row],[Дата активации]]&lt;&gt;"",MONTH(выгрузка__22[[#This Row],[Дата активации]]),0)</f>
        <v>10</v>
      </c>
      <c r="F1746" s="30">
        <v>41556.082615740743</v>
      </c>
      <c r="G1746" s="33">
        <v>64616</v>
      </c>
      <c r="H1746" s="33" t="s">
        <v>10</v>
      </c>
      <c r="I1746" s="39" t="s">
        <v>1924</v>
      </c>
      <c r="J1746" s="33" t="s">
        <v>1931</v>
      </c>
      <c r="K1746" s="33">
        <v>30</v>
      </c>
      <c r="L1746" s="33">
        <v>97</v>
      </c>
      <c r="M1746" s="33">
        <v>127</v>
      </c>
      <c r="N1746" s="33" t="s">
        <v>1864</v>
      </c>
      <c r="O1746" s="30">
        <v>41754</v>
      </c>
      <c r="P1746" s="39" t="s">
        <v>30</v>
      </c>
      <c r="Q17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6" s="39">
        <f>IF(выгрузка__22[[#This Row],[Дата регистрации]]="",0,1)</f>
        <v>1</v>
      </c>
      <c r="S1746" s="39">
        <f>IF(ISNA(VLOOKUP(выгрузка__22[[#This Row],[ЛС дилера]],'дилеры участники'!A:A,1,0)),0,1)</f>
        <v>1</v>
      </c>
      <c r="T17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6" s="39">
        <f>IF(T1746=1,IF(выгрузка__22[[#This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746" s="39" t="s">
        <v>1892</v>
      </c>
      <c r="X17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6" s="48">
        <f>IF(выгрузка__22[[#This Row],[Дата блокировки]]&lt;&gt;"",1,0)</f>
        <v>1</v>
      </c>
    </row>
    <row r="1747" spans="1:25" x14ac:dyDescent="0.25">
      <c r="A1747" s="30">
        <v>41554.757013888891</v>
      </c>
      <c r="B1747" s="46">
        <v>915038</v>
      </c>
      <c r="C1747" s="33">
        <v>8502889</v>
      </c>
      <c r="D1747" s="30">
        <v>41551.395787037036</v>
      </c>
      <c r="E1747" s="33">
        <f>IF(выгрузка__22[[#This Row],[Дата активации]]&lt;&gt;"",MONTH(выгрузка__22[[#This Row],[Дата активации]]),0)</f>
        <v>10</v>
      </c>
      <c r="F1747" s="30">
        <v>41559.456273148149</v>
      </c>
      <c r="G1747" s="33">
        <v>73902</v>
      </c>
      <c r="H1747" s="33" t="s">
        <v>10</v>
      </c>
      <c r="I1747" s="39" t="s">
        <v>1924</v>
      </c>
      <c r="J1747" s="33" t="s">
        <v>1926</v>
      </c>
      <c r="K1747" s="33">
        <v>30</v>
      </c>
      <c r="L1747" s="33">
        <v>212.52</v>
      </c>
      <c r="M1747" s="33">
        <v>242.52</v>
      </c>
      <c r="N1747" s="33" t="s">
        <v>1864</v>
      </c>
      <c r="O1747" s="30">
        <v>41753</v>
      </c>
      <c r="P1747" s="39" t="s">
        <v>37</v>
      </c>
      <c r="Q17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7" s="39">
        <f>IF(выгрузка__22[[#This Row],[Дата регистрации]]="",0,1)</f>
        <v>1</v>
      </c>
      <c r="S1747" s="39">
        <f>IF(ISNA(VLOOKUP(выгрузка__22[[#This Row],[ЛС дилера]],'дилеры участники'!A:A,1,0)),0,1)</f>
        <v>0</v>
      </c>
      <c r="T17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7" s="39">
        <f>IF(T1747=1,IF(выгрузка__22[[#This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747" s="39" t="s">
        <v>1895</v>
      </c>
      <c r="X17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7" s="48">
        <f>IF(выгрузка__22[[#This Row],[Дата блокировки]]&lt;&gt;"",1,0)</f>
        <v>1</v>
      </c>
    </row>
    <row r="1748" spans="1:25" x14ac:dyDescent="0.25">
      <c r="A1748" s="30">
        <v>41549.945347222223</v>
      </c>
      <c r="B1748" s="46">
        <v>985451</v>
      </c>
      <c r="C1748" s="33">
        <v>8500208</v>
      </c>
      <c r="D1748" s="30">
        <v>41544.871886574074</v>
      </c>
      <c r="E1748" s="33">
        <f>IF(выгрузка__22[[#This Row],[Дата активации]]&lt;&gt;"",MONTH(выгрузка__22[[#This Row],[Дата активации]]),0)</f>
        <v>9</v>
      </c>
      <c r="F1748" s="30">
        <v>41552.731458333335</v>
      </c>
      <c r="G1748" s="33">
        <v>73902</v>
      </c>
      <c r="H1748" s="33" t="s">
        <v>10</v>
      </c>
      <c r="I1748" s="39" t="s">
        <v>1924</v>
      </c>
      <c r="J1748" s="33" t="s">
        <v>1925</v>
      </c>
      <c r="K1748" s="33">
        <v>30</v>
      </c>
      <c r="L1748" s="33">
        <v>237.55</v>
      </c>
      <c r="M1748" s="33">
        <v>267.55</v>
      </c>
      <c r="N1748" s="33" t="s">
        <v>1864</v>
      </c>
      <c r="O1748" s="30">
        <v>41747</v>
      </c>
      <c r="P1748" s="39" t="s">
        <v>19</v>
      </c>
      <c r="Q17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8" s="39">
        <f>IF(выгрузка__22[[#This Row],[Дата регистрации]]="",0,1)</f>
        <v>1</v>
      </c>
      <c r="S1748" s="39">
        <f>IF(ISNA(VLOOKUP(выгрузка__22[[#This Row],[ЛС дилера]],'дилеры участники'!A:A,1,0)),0,1)</f>
        <v>0</v>
      </c>
      <c r="T17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8" s="39">
        <f>IF(T1748=1,IF(выгрузка__22[[#This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48" s="39" t="s">
        <v>1891</v>
      </c>
      <c r="X17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8" s="48">
        <f>IF(выгрузка__22[[#This Row],[Дата блокировки]]&lt;&gt;"",1,0)</f>
        <v>1</v>
      </c>
    </row>
    <row r="1749" spans="1:25" x14ac:dyDescent="0.25">
      <c r="A1749" s="30">
        <v>41548.715555555558</v>
      </c>
      <c r="B1749" s="46">
        <v>916521</v>
      </c>
      <c r="C1749" s="33">
        <v>1972012</v>
      </c>
      <c r="D1749" s="30">
        <v>41532.864479166667</v>
      </c>
      <c r="E1749" s="33">
        <f>IF(выгрузка__22[[#This Row],[Дата активации]]&lt;&gt;"",MONTH(выгрузка__22[[#This Row],[Дата активации]]),0)</f>
        <v>9</v>
      </c>
      <c r="F1749" s="30">
        <v>41542.463854166665</v>
      </c>
      <c r="G1749" s="33">
        <v>64628</v>
      </c>
      <c r="H1749" s="33" t="s">
        <v>10</v>
      </c>
      <c r="I1749" s="39" t="s">
        <v>1927</v>
      </c>
      <c r="J1749" s="33" t="s">
        <v>1930</v>
      </c>
      <c r="K1749" s="33">
        <v>1749</v>
      </c>
      <c r="L1749" s="33">
        <v>0</v>
      </c>
      <c r="M1749" s="33">
        <v>1749</v>
      </c>
      <c r="N1749" s="33" t="s">
        <v>1864</v>
      </c>
      <c r="O1749" s="30">
        <v>41735</v>
      </c>
      <c r="P1749" s="39" t="s">
        <v>40</v>
      </c>
      <c r="Q17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49" s="39">
        <f>IF(выгрузка__22[[#This Row],[Дата регистрации]]="",0,1)</f>
        <v>1</v>
      </c>
      <c r="S1749" s="39">
        <f>IF(ISNA(VLOOKUP(выгрузка__22[[#This Row],[ЛС дилера]],'дилеры участники'!A:A,1,0)),0,1)</f>
        <v>0</v>
      </c>
      <c r="T17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49" s="39">
        <f>IF(T1749=1,IF(выгрузка__22[[#This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49" s="39" t="s">
        <v>1893</v>
      </c>
      <c r="X17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49" s="48">
        <f>IF(выгрузка__22[[#This Row],[Дата блокировки]]&lt;&gt;"",1,0)</f>
        <v>1</v>
      </c>
    </row>
    <row r="1750" spans="1:25" x14ac:dyDescent="0.25">
      <c r="A1750" s="30">
        <v>41560.697002314817</v>
      </c>
      <c r="B1750" s="46">
        <v>910489</v>
      </c>
      <c r="C1750" s="33">
        <v>8500120</v>
      </c>
      <c r="D1750" s="30">
        <v>41560.683611111112</v>
      </c>
      <c r="E1750" s="33">
        <f>IF(выгрузка__22[[#This Row],[Дата активации]]&lt;&gt;"",MONTH(выгрузка__22[[#This Row],[Дата активации]]),0)</f>
        <v>10</v>
      </c>
      <c r="F1750" s="30">
        <v>41560.845219907409</v>
      </c>
      <c r="G1750" s="33">
        <v>79956</v>
      </c>
      <c r="H1750" s="33" t="s">
        <v>10</v>
      </c>
      <c r="I1750" s="39" t="s">
        <v>1924</v>
      </c>
      <c r="J1750" s="33" t="s">
        <v>1929</v>
      </c>
      <c r="K1750" s="33">
        <v>470</v>
      </c>
      <c r="L1750" s="33">
        <v>0</v>
      </c>
      <c r="M1750" s="33">
        <v>470</v>
      </c>
      <c r="N1750" s="33" t="s">
        <v>1864</v>
      </c>
      <c r="O1750" s="30">
        <v>41763</v>
      </c>
      <c r="P1750" s="39" t="s">
        <v>14</v>
      </c>
      <c r="Q17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0" s="39">
        <f>IF(выгрузка__22[[#This Row],[Дата регистрации]]="",0,1)</f>
        <v>1</v>
      </c>
      <c r="S1750" s="39">
        <f>IF(ISNA(VLOOKUP(выгрузка__22[[#This Row],[ЛС дилера]],'дилеры участники'!A:A,1,0)),0,1)</f>
        <v>1</v>
      </c>
      <c r="T17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0" s="39">
        <f>IF(T1750=1,IF(выгрузка__22[[#This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50" s="39" t="s">
        <v>1894</v>
      </c>
      <c r="X17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0" s="48">
        <f>IF(выгрузка__22[[#This Row],[Дата блокировки]]&lt;&gt;"",1,0)</f>
        <v>1</v>
      </c>
    </row>
    <row r="1751" spans="1:25" x14ac:dyDescent="0.25">
      <c r="A1751" s="30">
        <v>41548.748738425929</v>
      </c>
      <c r="B1751" s="46">
        <v>916538</v>
      </c>
      <c r="C1751" s="33">
        <v>8514943</v>
      </c>
      <c r="D1751" s="30">
        <v>41536.430405092593</v>
      </c>
      <c r="E1751" s="33">
        <f>IF(выгрузка__22[[#This Row],[Дата активации]]&lt;&gt;"",MONTH(выгрузка__22[[#This Row],[Дата активации]]),0)</f>
        <v>9</v>
      </c>
      <c r="F1751" s="30">
        <v>41547.889641203707</v>
      </c>
      <c r="G1751" s="33">
        <v>64616</v>
      </c>
      <c r="H1751" s="33" t="s">
        <v>10</v>
      </c>
      <c r="I1751" s="39" t="s">
        <v>1927</v>
      </c>
      <c r="J1751" s="33" t="s">
        <v>1929</v>
      </c>
      <c r="K1751" s="33">
        <v>30</v>
      </c>
      <c r="L1751" s="33">
        <v>522.5</v>
      </c>
      <c r="M1751" s="33">
        <v>552.5</v>
      </c>
      <c r="N1751" s="33" t="s">
        <v>1864</v>
      </c>
      <c r="O1751" s="30">
        <v>41739</v>
      </c>
      <c r="P1751" s="39" t="s">
        <v>14</v>
      </c>
      <c r="Q17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1" s="39">
        <f>IF(выгрузка__22[[#This Row],[Дата регистрации]]="",0,1)</f>
        <v>1</v>
      </c>
      <c r="S1751" s="39">
        <f>IF(ISNA(VLOOKUP(выгрузка__22[[#This Row],[ЛС дилера]],'дилеры участники'!A:A,1,0)),0,1)</f>
        <v>1</v>
      </c>
      <c r="T17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1" s="39">
        <f>IF(T1751=1,IF(выгрузка__22[[#This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51" s="39" t="s">
        <v>1894</v>
      </c>
      <c r="X17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1" s="48">
        <f>IF(выгрузка__22[[#This Row],[Дата блокировки]]&lt;&gt;"",1,0)</f>
        <v>1</v>
      </c>
    </row>
    <row r="1752" spans="1:25" x14ac:dyDescent="0.25">
      <c r="A1752" s="30">
        <v>41562.511412037034</v>
      </c>
      <c r="B1752" s="46">
        <v>916513</v>
      </c>
      <c r="C1752" s="33">
        <v>1755645</v>
      </c>
      <c r="D1752" s="30">
        <v>41554.341446759259</v>
      </c>
      <c r="E1752" s="33">
        <f>IF(выгрузка__22[[#This Row],[Дата активации]]&lt;&gt;"",MONTH(выгрузка__22[[#This Row],[Дата активации]]),0)</f>
        <v>10</v>
      </c>
      <c r="F1752" s="30">
        <v>41555.868113425924</v>
      </c>
      <c r="G1752" s="33">
        <v>64626</v>
      </c>
      <c r="H1752" s="33" t="s">
        <v>10</v>
      </c>
      <c r="I1752" s="39" t="s">
        <v>1927</v>
      </c>
      <c r="J1752" s="33" t="s">
        <v>1928</v>
      </c>
      <c r="K1752" s="33">
        <v>30</v>
      </c>
      <c r="L1752" s="33">
        <v>0</v>
      </c>
      <c r="M1752" s="33">
        <v>30</v>
      </c>
      <c r="N1752" s="33" t="s">
        <v>1864</v>
      </c>
      <c r="O1752" s="30">
        <v>41757</v>
      </c>
      <c r="P1752" s="39" t="s">
        <v>1882</v>
      </c>
      <c r="Q17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52" s="39">
        <f>IF(выгрузка__22[[#This Row],[Дата регистрации]]="",0,1)</f>
        <v>1</v>
      </c>
      <c r="S1752" s="39">
        <f>IF(ISNA(VLOOKUP(выгрузка__22[[#This Row],[ЛС дилера]],'дилеры участники'!A:A,1,0)),0,1)</f>
        <v>0</v>
      </c>
      <c r="T175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7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752" s="39">
        <f>IF(T1752=1,IF(выгрузка__22[[#This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52" s="39" t="s">
        <v>1896</v>
      </c>
      <c r="X17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2" s="48">
        <f>IF(выгрузка__22[[#This Row],[Дата блокировки]]&lt;&gt;"",1,0)</f>
        <v>1</v>
      </c>
    </row>
    <row r="1753" spans="1:25" x14ac:dyDescent="0.25">
      <c r="A1753" s="30">
        <v>41548.752060185187</v>
      </c>
      <c r="B1753" s="46">
        <v>916538</v>
      </c>
      <c r="C1753" s="33">
        <v>8519893</v>
      </c>
      <c r="D1753" s="30">
        <v>41530.850868055553</v>
      </c>
      <c r="E1753" s="33">
        <f>IF(выгрузка__22[[#This Row],[Дата активации]]&lt;&gt;"",MONTH(выгрузка__22[[#This Row],[Дата активации]]),0)</f>
        <v>9</v>
      </c>
      <c r="F1753" s="30">
        <v>41542.827164351853</v>
      </c>
      <c r="G1753" s="33">
        <v>64616</v>
      </c>
      <c r="H1753" s="33" t="s">
        <v>10</v>
      </c>
      <c r="I1753" s="39" t="s">
        <v>1927</v>
      </c>
      <c r="J1753" s="33" t="s">
        <v>1925</v>
      </c>
      <c r="K1753" s="33">
        <v>30</v>
      </c>
      <c r="L1753" s="33">
        <v>425.1</v>
      </c>
      <c r="M1753" s="33">
        <v>455.1</v>
      </c>
      <c r="N1753" s="33" t="s">
        <v>1864</v>
      </c>
      <c r="O1753" s="30">
        <v>41734</v>
      </c>
      <c r="P1753" s="39" t="s">
        <v>19</v>
      </c>
      <c r="Q17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3" s="39">
        <f>IF(выгрузка__22[[#This Row],[Дата регистрации]]="",0,1)</f>
        <v>1</v>
      </c>
      <c r="S1753" s="39">
        <f>IF(ISNA(VLOOKUP(выгрузка__22[[#This Row],[ЛС дилера]],'дилеры участники'!A:A,1,0)),0,1)</f>
        <v>1</v>
      </c>
      <c r="T17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3" s="39">
        <f>IF(T1753=1,IF(выгрузка__22[[#This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53" s="39" t="s">
        <v>1891</v>
      </c>
      <c r="X17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3" s="48">
        <f>IF(выгрузка__22[[#This Row],[Дата блокировки]]&lt;&gt;"",1,0)</f>
        <v>1</v>
      </c>
    </row>
    <row r="1754" spans="1:25" x14ac:dyDescent="0.25">
      <c r="A1754" s="30">
        <v>41548.85533564815</v>
      </c>
      <c r="B1754" s="46">
        <v>915414</v>
      </c>
      <c r="C1754" s="33">
        <v>8520734</v>
      </c>
      <c r="D1754" s="30">
        <v>41528.769201388888</v>
      </c>
      <c r="E1754" s="33">
        <f>IF(выгрузка__22[[#This Row],[Дата активации]]&lt;&gt;"",MONTH(выгрузка__22[[#This Row],[Дата активации]]),0)</f>
        <v>9</v>
      </c>
      <c r="F1754" s="30">
        <v>41546.950358796297</v>
      </c>
      <c r="G1754" s="33">
        <v>64616</v>
      </c>
      <c r="H1754" s="33" t="s">
        <v>10</v>
      </c>
      <c r="I1754" s="39" t="s">
        <v>1927</v>
      </c>
      <c r="J1754" s="33" t="s">
        <v>1925</v>
      </c>
      <c r="K1754" s="33">
        <v>30</v>
      </c>
      <c r="L1754" s="33">
        <v>200</v>
      </c>
      <c r="M1754" s="33">
        <v>230</v>
      </c>
      <c r="N1754" s="33" t="s">
        <v>1864</v>
      </c>
      <c r="O1754" s="30">
        <v>41732</v>
      </c>
      <c r="P1754" s="39" t="s">
        <v>19</v>
      </c>
      <c r="Q17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4" s="39">
        <f>IF(выгрузка__22[[#This Row],[Дата регистрации]]="",0,1)</f>
        <v>1</v>
      </c>
      <c r="S1754" s="39">
        <f>IF(ISNA(VLOOKUP(выгрузка__22[[#This Row],[ЛС дилера]],'дилеры участники'!A:A,1,0)),0,1)</f>
        <v>1</v>
      </c>
      <c r="T17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4" s="39">
        <f>IF(T1754=1,IF(выгрузка__22[[#This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54" s="39" t="s">
        <v>1891</v>
      </c>
      <c r="X17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4" s="48">
        <f>IF(выгрузка__22[[#This Row],[Дата блокировки]]&lt;&gt;"",1,0)</f>
        <v>1</v>
      </c>
    </row>
    <row r="1755" spans="1:25" x14ac:dyDescent="0.25">
      <c r="A1755" s="30">
        <v>41561.709699074076</v>
      </c>
      <c r="B1755" s="46">
        <v>910487</v>
      </c>
      <c r="C1755" s="33">
        <v>8500813</v>
      </c>
      <c r="D1755" s="30">
        <v>41514.74790509259</v>
      </c>
      <c r="E1755" s="33">
        <f>IF(выгрузка__22[[#This Row],[Дата активации]]&lt;&gt;"",MONTH(выгрузка__22[[#This Row],[Дата активации]]),0)</f>
        <v>8</v>
      </c>
      <c r="F1755" s="30">
        <v>41517.73333333333</v>
      </c>
      <c r="G1755" s="33">
        <v>79956</v>
      </c>
      <c r="H1755" s="33" t="s">
        <v>10</v>
      </c>
      <c r="I1755" s="39" t="s">
        <v>1927</v>
      </c>
      <c r="J1755" s="33" t="s">
        <v>1925</v>
      </c>
      <c r="K1755" s="33">
        <v>30</v>
      </c>
      <c r="L1755" s="33">
        <v>926</v>
      </c>
      <c r="M1755" s="33">
        <v>956</v>
      </c>
      <c r="N1755" s="33" t="s">
        <v>1864</v>
      </c>
      <c r="O1755" s="30">
        <v>41718</v>
      </c>
      <c r="P1755" s="39" t="s">
        <v>19</v>
      </c>
      <c r="Q17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5" s="39">
        <f>IF(выгрузка__22[[#This Row],[Дата регистрации]]="",0,1)</f>
        <v>1</v>
      </c>
      <c r="S1755" s="39">
        <f>IF(ISNA(VLOOKUP(выгрузка__22[[#This Row],[ЛС дилера]],'дилеры участники'!A:A,1,0)),0,1)</f>
        <v>1</v>
      </c>
      <c r="T17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5" s="39">
        <f>IF(T1755=1,IF(выгрузка__22[[#This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55" s="39" t="s">
        <v>1891</v>
      </c>
      <c r="X17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5" s="48">
        <f>IF(выгрузка__22[[#This Row],[Дата блокировки]]&lt;&gt;"",1,0)</f>
        <v>1</v>
      </c>
    </row>
    <row r="1756" spans="1:25" x14ac:dyDescent="0.25">
      <c r="A1756" s="30">
        <v>41554.89434027778</v>
      </c>
      <c r="B1756" s="46">
        <v>985351</v>
      </c>
      <c r="C1756" s="33">
        <v>8555571</v>
      </c>
      <c r="D1756" s="30">
        <v>41552.579456018517</v>
      </c>
      <c r="E1756" s="33">
        <f>IF(выгрузка__22[[#This Row],[Дата активации]]&lt;&gt;"",MONTH(выгрузка__22[[#This Row],[Дата активации]]),0)</f>
        <v>10</v>
      </c>
      <c r="F1756" s="30">
        <v>41561.632638888892</v>
      </c>
      <c r="G1756" s="33">
        <v>64616</v>
      </c>
      <c r="H1756" s="33" t="s">
        <v>10</v>
      </c>
      <c r="I1756" s="39" t="s">
        <v>1924</v>
      </c>
      <c r="J1756" s="33" t="s">
        <v>1942</v>
      </c>
      <c r="K1756" s="33">
        <v>470</v>
      </c>
      <c r="L1756" s="33">
        <v>2000</v>
      </c>
      <c r="M1756" s="33">
        <v>2470</v>
      </c>
      <c r="N1756" s="33" t="s">
        <v>1864</v>
      </c>
      <c r="O1756" s="30">
        <v>41756</v>
      </c>
      <c r="P1756" s="39" t="s">
        <v>18</v>
      </c>
      <c r="Q17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6" s="39">
        <f>IF(выгрузка__22[[#This Row],[Дата регистрации]]="",0,1)</f>
        <v>1</v>
      </c>
      <c r="S1756" s="39">
        <f>IF(ISNA(VLOOKUP(выгрузка__22[[#This Row],[ЛС дилера]],'дилеры участники'!A:A,1,0)),0,1)</f>
        <v>1</v>
      </c>
      <c r="T17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6" s="39">
        <f>IF(T1756=1,IF(выгрузка__22[[#This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1756" s="39" t="s">
        <v>1898</v>
      </c>
      <c r="X17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6" s="48">
        <f>IF(выгрузка__22[[#This Row],[Дата блокировки]]&lt;&gt;"",1,0)</f>
        <v>1</v>
      </c>
    </row>
    <row r="1757" spans="1:25" x14ac:dyDescent="0.25">
      <c r="A1757" s="30">
        <v>41561.418090277781</v>
      </c>
      <c r="B1757" s="46">
        <v>916636</v>
      </c>
      <c r="C1757" s="33">
        <v>1996285</v>
      </c>
      <c r="D1757" s="30">
        <v>41560.530543981484</v>
      </c>
      <c r="E1757" s="33">
        <f>IF(выгрузка__22[[#This Row],[Дата активации]]&lt;&gt;"",MONTH(выгрузка__22[[#This Row],[Дата активации]]),0)</f>
        <v>10</v>
      </c>
      <c r="F1757" s="30">
        <v>41561.894016203703</v>
      </c>
      <c r="G1757" s="33">
        <v>64616</v>
      </c>
      <c r="H1757" s="33" t="s">
        <v>10</v>
      </c>
      <c r="I1757" s="39" t="s">
        <v>1924</v>
      </c>
      <c r="J1757" s="33" t="s">
        <v>1931</v>
      </c>
      <c r="K1757" s="33">
        <v>30</v>
      </c>
      <c r="L1757" s="33">
        <v>0</v>
      </c>
      <c r="M1757" s="33">
        <v>30</v>
      </c>
      <c r="N1757" s="33" t="s">
        <v>1864</v>
      </c>
      <c r="O1757" s="30">
        <v>41764</v>
      </c>
      <c r="P1757" s="39" t="s">
        <v>30</v>
      </c>
      <c r="Q17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7" s="39">
        <f>IF(выгрузка__22[[#This Row],[Дата регистрации]]="",0,1)</f>
        <v>1</v>
      </c>
      <c r="S1757" s="39">
        <f>IF(ISNA(VLOOKUP(выгрузка__22[[#This Row],[ЛС дилера]],'дилеры участники'!A:A,1,0)),0,1)</f>
        <v>1</v>
      </c>
      <c r="T17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7" s="39">
        <f>IF(T1757=1,IF(выгрузка__22[[#This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57" s="39" t="s">
        <v>1892</v>
      </c>
      <c r="X17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7" s="48">
        <f>IF(выгрузка__22[[#This Row],[Дата блокировки]]&lt;&gt;"",1,0)</f>
        <v>1</v>
      </c>
    </row>
    <row r="1758" spans="1:25" x14ac:dyDescent="0.25">
      <c r="A1758" s="30">
        <v>41548.856307870374</v>
      </c>
      <c r="B1758" s="46">
        <v>915414</v>
      </c>
      <c r="C1758" s="33">
        <v>8520734</v>
      </c>
      <c r="D1758" s="30">
        <v>41528.474942129629</v>
      </c>
      <c r="E1758" s="33">
        <f>IF(выгрузка__22[[#This Row],[Дата активации]]&lt;&gt;"",MONTH(выгрузка__22[[#This Row],[Дата активации]]),0)</f>
        <v>9</v>
      </c>
      <c r="F1758" s="30">
        <v>41546.92523148148</v>
      </c>
      <c r="G1758" s="33">
        <v>64616</v>
      </c>
      <c r="H1758" s="33" t="s">
        <v>10</v>
      </c>
      <c r="I1758" s="39" t="s">
        <v>1927</v>
      </c>
      <c r="J1758" s="33" t="s">
        <v>1925</v>
      </c>
      <c r="K1758" s="33">
        <v>30</v>
      </c>
      <c r="L1758" s="33">
        <v>273.02999999999997</v>
      </c>
      <c r="M1758" s="33">
        <v>303.02999999999997</v>
      </c>
      <c r="N1758" s="33" t="s">
        <v>1864</v>
      </c>
      <c r="O1758" s="30">
        <v>41732</v>
      </c>
      <c r="P1758" s="39" t="s">
        <v>19</v>
      </c>
      <c r="Q17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8" s="39">
        <f>IF(выгрузка__22[[#This Row],[Дата регистрации]]="",0,1)</f>
        <v>1</v>
      </c>
      <c r="S1758" s="39">
        <f>IF(ISNA(VLOOKUP(выгрузка__22[[#This Row],[ЛС дилера]],'дилеры участники'!A:A,1,0)),0,1)</f>
        <v>1</v>
      </c>
      <c r="T17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8" s="39">
        <f>IF(T1758=1,IF(выгрузка__22[[#This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58" s="39" t="s">
        <v>1891</v>
      </c>
      <c r="X17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8" s="48">
        <f>IF(выгрузка__22[[#This Row],[Дата блокировки]]&lt;&gt;"",1,0)</f>
        <v>1</v>
      </c>
    </row>
    <row r="1759" spans="1:25" x14ac:dyDescent="0.25">
      <c r="A1759" s="30">
        <v>41561.710370370369</v>
      </c>
      <c r="B1759" s="46">
        <v>910487</v>
      </c>
      <c r="C1759" s="33">
        <v>8500813</v>
      </c>
      <c r="D1759" s="30">
        <v>41514.302430555559</v>
      </c>
      <c r="E1759" s="33">
        <f>IF(выгрузка__22[[#This Row],[Дата активации]]&lt;&gt;"",MONTH(выгрузка__22[[#This Row],[Дата активации]]),0)</f>
        <v>8</v>
      </c>
      <c r="F1759" s="30">
        <v>41517.733356481483</v>
      </c>
      <c r="G1759" s="33">
        <v>79956</v>
      </c>
      <c r="H1759" s="33" t="s">
        <v>10</v>
      </c>
      <c r="I1759" s="39" t="s">
        <v>1927</v>
      </c>
      <c r="J1759" s="33" t="s">
        <v>1925</v>
      </c>
      <c r="K1759" s="33">
        <v>30</v>
      </c>
      <c r="L1759" s="33">
        <v>425</v>
      </c>
      <c r="M1759" s="33">
        <v>455</v>
      </c>
      <c r="N1759" s="33" t="s">
        <v>1864</v>
      </c>
      <c r="O1759" s="30">
        <v>41718</v>
      </c>
      <c r="P1759" s="39" t="s">
        <v>19</v>
      </c>
      <c r="Q17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59" s="39">
        <f>IF(выгрузка__22[[#This Row],[Дата регистрации]]="",0,1)</f>
        <v>1</v>
      </c>
      <c r="S1759" s="39">
        <f>IF(ISNA(VLOOKUP(выгрузка__22[[#This Row],[ЛС дилера]],'дилеры участники'!A:A,1,0)),0,1)</f>
        <v>1</v>
      </c>
      <c r="T17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59" s="39">
        <f>IF(T1759=1,IF(выгрузка__22[[#This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59" s="39" t="s">
        <v>1891</v>
      </c>
      <c r="X17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59" s="48">
        <f>IF(выгрузка__22[[#This Row],[Дата блокировки]]&lt;&gt;"",1,0)</f>
        <v>1</v>
      </c>
    </row>
    <row r="1760" spans="1:25" x14ac:dyDescent="0.25">
      <c r="A1760" s="30">
        <v>41548.833611111113</v>
      </c>
      <c r="B1760" s="46">
        <v>916328</v>
      </c>
      <c r="C1760" s="33">
        <v>8520697</v>
      </c>
      <c r="D1760" s="30">
        <v>41530.890532407408</v>
      </c>
      <c r="E1760" s="33">
        <f>IF(выгрузка__22[[#This Row],[Дата активации]]&lt;&gt;"",MONTH(выгрузка__22[[#This Row],[Дата активации]]),0)</f>
        <v>9</v>
      </c>
      <c r="F1760" s="30">
        <v>41546.905439814815</v>
      </c>
      <c r="G1760" s="33">
        <v>64616</v>
      </c>
      <c r="H1760" s="33" t="s">
        <v>10</v>
      </c>
      <c r="I1760" s="39" t="s">
        <v>1927</v>
      </c>
      <c r="J1760" s="33" t="s">
        <v>1925</v>
      </c>
      <c r="K1760" s="33">
        <v>30</v>
      </c>
      <c r="L1760" s="33">
        <v>320</v>
      </c>
      <c r="M1760" s="33">
        <v>350</v>
      </c>
      <c r="N1760" s="33" t="s">
        <v>1864</v>
      </c>
      <c r="O1760" s="30">
        <v>41735</v>
      </c>
      <c r="P1760" s="39" t="s">
        <v>19</v>
      </c>
      <c r="Q17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0" s="39">
        <f>IF(выгрузка__22[[#This Row],[Дата регистрации]]="",0,1)</f>
        <v>1</v>
      </c>
      <c r="S1760" s="39">
        <f>IF(ISNA(VLOOKUP(выгрузка__22[[#This Row],[ЛС дилера]],'дилеры участники'!A:A,1,0)),0,1)</f>
        <v>1</v>
      </c>
      <c r="T17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0" s="39">
        <f>IF(T1760=1,IF(выгрузка__22[[#This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60" s="39" t="s">
        <v>1891</v>
      </c>
      <c r="X17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0" s="48">
        <f>IF(выгрузка__22[[#This Row],[Дата блокировки]]&lt;&gt;"",1,0)</f>
        <v>1</v>
      </c>
    </row>
    <row r="1761" spans="1:25" x14ac:dyDescent="0.25">
      <c r="A1761" s="30">
        <v>41550.87127314815</v>
      </c>
      <c r="B1761" s="46">
        <v>916514</v>
      </c>
      <c r="C1761" s="33">
        <v>8503817</v>
      </c>
      <c r="D1761" s="30">
        <v>41528.837395833332</v>
      </c>
      <c r="E1761" s="33">
        <f>IF(выгрузка__22[[#This Row],[Дата активации]]&lt;&gt;"",MONTH(выгрузка__22[[#This Row],[Дата активации]]),0)</f>
        <v>9</v>
      </c>
      <c r="F1761" s="30">
        <v>41535.719108796293</v>
      </c>
      <c r="G1761" s="33">
        <v>79956</v>
      </c>
      <c r="H1761" s="33" t="s">
        <v>10</v>
      </c>
      <c r="I1761" s="39" t="s">
        <v>1927</v>
      </c>
      <c r="J1761" s="33" t="s">
        <v>1925</v>
      </c>
      <c r="K1761" s="33">
        <v>220</v>
      </c>
      <c r="L1761" s="33">
        <v>0</v>
      </c>
      <c r="M1761" s="33">
        <v>220</v>
      </c>
      <c r="N1761" s="33" t="s">
        <v>1864</v>
      </c>
      <c r="O1761" s="30">
        <v>41733</v>
      </c>
      <c r="P1761" s="39" t="s">
        <v>19</v>
      </c>
      <c r="Q17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1" s="39">
        <f>IF(выгрузка__22[[#This Row],[Дата регистрации]]="",0,1)</f>
        <v>1</v>
      </c>
      <c r="S1761" s="39">
        <f>IF(ISNA(VLOOKUP(выгрузка__22[[#This Row],[ЛС дилера]],'дилеры участники'!A:A,1,0)),0,1)</f>
        <v>1</v>
      </c>
      <c r="T17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1" s="39">
        <f>IF(T1761=1,IF(выгрузка__22[[#This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61" s="39" t="s">
        <v>1891</v>
      </c>
      <c r="X17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1" s="48">
        <f>IF(выгрузка__22[[#This Row],[Дата блокировки]]&lt;&gt;"",1,0)</f>
        <v>1</v>
      </c>
    </row>
    <row r="1762" spans="1:25" x14ac:dyDescent="0.25">
      <c r="A1762" s="30">
        <v>41548.482604166667</v>
      </c>
      <c r="B1762" s="46">
        <v>985336</v>
      </c>
      <c r="C1762" s="33">
        <v>8514414</v>
      </c>
      <c r="D1762" s="30">
        <v>41544.604710648149</v>
      </c>
      <c r="E1762" s="33">
        <f>IF(выгрузка__22[[#This Row],[Дата активации]]&lt;&gt;"",MONTH(выгрузка__22[[#This Row],[Дата активации]]),0)</f>
        <v>9</v>
      </c>
      <c r="F1762" s="30">
        <v>41553.520300925928</v>
      </c>
      <c r="G1762" s="33">
        <v>64616</v>
      </c>
      <c r="H1762" s="33" t="s">
        <v>10</v>
      </c>
      <c r="I1762" s="39" t="s">
        <v>1924</v>
      </c>
      <c r="J1762" s="33" t="s">
        <v>1930</v>
      </c>
      <c r="K1762" s="33">
        <v>949</v>
      </c>
      <c r="L1762" s="33">
        <v>0</v>
      </c>
      <c r="M1762" s="33">
        <v>949</v>
      </c>
      <c r="N1762" s="33" t="s">
        <v>1864</v>
      </c>
      <c r="O1762" s="30">
        <v>41749</v>
      </c>
      <c r="P1762" s="39" t="s">
        <v>40</v>
      </c>
      <c r="Q17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2" s="39">
        <f>IF(выгрузка__22[[#This Row],[Дата регистрации]]="",0,1)</f>
        <v>1</v>
      </c>
      <c r="S1762" s="39">
        <f>IF(ISNA(VLOOKUP(выгрузка__22[[#This Row],[ЛС дилера]],'дилеры участники'!A:A,1,0)),0,1)</f>
        <v>1</v>
      </c>
      <c r="T17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2" s="39">
        <f>IF(T1762=1,IF(выгрузка__22[[#This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62" s="39" t="s">
        <v>1893</v>
      </c>
      <c r="X17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2" s="48">
        <f>IF(выгрузка__22[[#This Row],[Дата блокировки]]&lt;&gt;"",1,0)</f>
        <v>1</v>
      </c>
    </row>
    <row r="1763" spans="1:25" x14ac:dyDescent="0.25">
      <c r="A1763" s="30">
        <v>41549.958634259259</v>
      </c>
      <c r="B1763" s="46">
        <v>985451</v>
      </c>
      <c r="C1763" s="33">
        <v>8554689</v>
      </c>
      <c r="D1763" s="30">
        <v>41544.923229166663</v>
      </c>
      <c r="E1763" s="33">
        <f>IF(выгрузка__22[[#This Row],[Дата активации]]&lt;&gt;"",MONTH(выгрузка__22[[#This Row],[Дата активации]]),0)</f>
        <v>9</v>
      </c>
      <c r="F1763" s="30"/>
      <c r="G1763" s="33">
        <v>64616</v>
      </c>
      <c r="H1763" s="33" t="s">
        <v>10</v>
      </c>
      <c r="I1763" s="39" t="s">
        <v>1924</v>
      </c>
      <c r="J1763" s="33" t="s">
        <v>1929</v>
      </c>
      <c r="K1763" s="33">
        <v>30</v>
      </c>
      <c r="L1763" s="33">
        <v>501.05</v>
      </c>
      <c r="M1763" s="33">
        <v>531.04999999999995</v>
      </c>
      <c r="N1763" s="33" t="s">
        <v>1864</v>
      </c>
      <c r="O1763" s="30">
        <v>41750</v>
      </c>
      <c r="P1763" s="39" t="s">
        <v>14</v>
      </c>
      <c r="Q17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3" s="39">
        <f>IF(выгрузка__22[[#This Row],[Дата регистрации]]="",0,1)</f>
        <v>0</v>
      </c>
      <c r="S1763" s="39">
        <f>IF(ISNA(VLOOKUP(выгрузка__22[[#This Row],[ЛС дилера]],'дилеры участники'!A:A,1,0)),0,1)</f>
        <v>1</v>
      </c>
      <c r="T17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3" s="39">
        <f>IF(T1763=1,IF(выгрузка__22[[#This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63" s="39" t="s">
        <v>1894</v>
      </c>
      <c r="X17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3" s="48">
        <f>IF(выгрузка__22[[#This Row],[Дата блокировки]]&lt;&gt;"",1,0)</f>
        <v>1</v>
      </c>
    </row>
    <row r="1764" spans="1:25" x14ac:dyDescent="0.25">
      <c r="A1764" s="30">
        <v>41554.577349537038</v>
      </c>
      <c r="B1764" s="46">
        <v>915323</v>
      </c>
      <c r="C1764" s="33">
        <v>8550436</v>
      </c>
      <c r="D1764" s="30">
        <v>41549.896099537036</v>
      </c>
      <c r="E1764" s="33">
        <f>IF(выгрузка__22[[#This Row],[Дата активации]]&lt;&gt;"",MONTH(выгрузка__22[[#This Row],[Дата активации]]),0)</f>
        <v>10</v>
      </c>
      <c r="F1764" s="30">
        <v>41555.963958333334</v>
      </c>
      <c r="G1764" s="33">
        <v>64626</v>
      </c>
      <c r="H1764" s="33" t="s">
        <v>10</v>
      </c>
      <c r="I1764" s="39" t="s">
        <v>1924</v>
      </c>
      <c r="J1764" s="33" t="s">
        <v>1926</v>
      </c>
      <c r="K1764" s="33">
        <v>30</v>
      </c>
      <c r="L1764" s="33">
        <v>0</v>
      </c>
      <c r="M1764" s="33">
        <v>30</v>
      </c>
      <c r="N1764" s="33" t="s">
        <v>1864</v>
      </c>
      <c r="O1764" s="30">
        <v>41755</v>
      </c>
      <c r="P1764" s="39" t="s">
        <v>37</v>
      </c>
      <c r="Q17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4" s="39">
        <f>IF(выгрузка__22[[#This Row],[Дата регистрации]]="",0,1)</f>
        <v>1</v>
      </c>
      <c r="S1764" s="39">
        <f>IF(ISNA(VLOOKUP(выгрузка__22[[#This Row],[ЛС дилера]],'дилеры участники'!A:A,1,0)),0,1)</f>
        <v>0</v>
      </c>
      <c r="T17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4" s="39">
        <f>IF(T1764=1,IF(выгрузка__22[[#This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64" s="39" t="s">
        <v>1895</v>
      </c>
      <c r="X17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4" s="48">
        <f>IF(выгрузка__22[[#This Row],[Дата блокировки]]&lt;&gt;"",1,0)</f>
        <v>1</v>
      </c>
    </row>
    <row r="1765" spans="1:25" x14ac:dyDescent="0.25">
      <c r="A1765" s="30">
        <v>41562.620648148149</v>
      </c>
      <c r="B1765" s="46">
        <v>916940</v>
      </c>
      <c r="C1765" s="33">
        <v>8550436</v>
      </c>
      <c r="D1765" s="30">
        <v>41549.896099537036</v>
      </c>
      <c r="E1765" s="33">
        <f>IF(выгрузка__22[[#This Row],[Дата активации]]&lt;&gt;"",MONTH(выгрузка__22[[#This Row],[Дата активации]]),0)</f>
        <v>10</v>
      </c>
      <c r="F1765" s="30">
        <v>41555.963958333334</v>
      </c>
      <c r="G1765" s="33">
        <v>64626</v>
      </c>
      <c r="H1765" s="33" t="s">
        <v>10</v>
      </c>
      <c r="I1765" s="39" t="s">
        <v>1927</v>
      </c>
      <c r="J1765" s="33" t="s">
        <v>1926</v>
      </c>
      <c r="K1765" s="33">
        <v>30</v>
      </c>
      <c r="L1765" s="33">
        <v>0</v>
      </c>
      <c r="M1765" s="33">
        <v>30</v>
      </c>
      <c r="N1765" s="33" t="s">
        <v>1864</v>
      </c>
      <c r="O1765" s="30">
        <v>41755</v>
      </c>
      <c r="P1765" s="39" t="s">
        <v>37</v>
      </c>
      <c r="Q17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65" s="39">
        <f>IF(выгрузка__22[[#This Row],[Дата регистрации]]="",0,1)</f>
        <v>1</v>
      </c>
      <c r="S1765" s="39">
        <f>IF(ISNA(VLOOKUP(выгрузка__22[[#This Row],[ЛС дилера]],'дилеры участники'!A:A,1,0)),0,1)</f>
        <v>0</v>
      </c>
      <c r="T17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5" s="39">
        <f>IF(T1765=1,IF(выгрузка__22[[#This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65" s="39" t="s">
        <v>1895</v>
      </c>
      <c r="X17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5" s="48">
        <f>IF(выгрузка__22[[#This Row],[Дата блокировки]]&lt;&gt;"",1,0)</f>
        <v>1</v>
      </c>
    </row>
    <row r="1766" spans="1:25" x14ac:dyDescent="0.25">
      <c r="A1766" s="30">
        <v>41554.615520833337</v>
      </c>
      <c r="B1766" s="46">
        <v>910485</v>
      </c>
      <c r="C1766" s="33">
        <v>8500121</v>
      </c>
      <c r="D1766" s="30">
        <v>41541.834444444445</v>
      </c>
      <c r="E1766" s="33">
        <f>IF(выгрузка__22[[#This Row],[Дата активации]]&lt;&gt;"",MONTH(выгрузка__22[[#This Row],[Дата активации]]),0)</f>
        <v>9</v>
      </c>
      <c r="F1766" s="30">
        <v>41562.755358796298</v>
      </c>
      <c r="G1766" s="33">
        <v>79956</v>
      </c>
      <c r="H1766" s="33" t="s">
        <v>10</v>
      </c>
      <c r="I1766" s="39" t="s">
        <v>1927</v>
      </c>
      <c r="J1766" s="33" t="s">
        <v>1929</v>
      </c>
      <c r="K1766" s="33">
        <v>470</v>
      </c>
      <c r="L1766" s="33">
        <v>90</v>
      </c>
      <c r="M1766" s="33">
        <v>560</v>
      </c>
      <c r="N1766" s="33" t="s">
        <v>1864</v>
      </c>
      <c r="O1766" s="30">
        <v>41747</v>
      </c>
      <c r="P1766" s="39" t="s">
        <v>14</v>
      </c>
      <c r="Q17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6" s="39">
        <f>IF(выгрузка__22[[#This Row],[Дата регистрации]]="",0,1)</f>
        <v>1</v>
      </c>
      <c r="S1766" s="39">
        <f>IF(ISNA(VLOOKUP(выгрузка__22[[#This Row],[ЛС дилера]],'дилеры участники'!A:A,1,0)),0,1)</f>
        <v>1</v>
      </c>
      <c r="T17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6" s="39">
        <f>IF(T1766=1,IF(выгрузка__22[[#This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66" s="39" t="s">
        <v>1894</v>
      </c>
      <c r="X17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6" s="48">
        <f>IF(выгрузка__22[[#This Row],[Дата блокировки]]&lt;&gt;"",1,0)</f>
        <v>1</v>
      </c>
    </row>
    <row r="1767" spans="1:25" x14ac:dyDescent="0.25">
      <c r="A1767" s="30">
        <v>41554.564872685187</v>
      </c>
      <c r="B1767" s="46">
        <v>910485</v>
      </c>
      <c r="C1767" s="33">
        <v>8500121</v>
      </c>
      <c r="D1767" s="30">
        <v>41541.705578703702</v>
      </c>
      <c r="E1767" s="33">
        <f>IF(выгрузка__22[[#This Row],[Дата активации]]&lt;&gt;"",MONTH(выгрузка__22[[#This Row],[Дата активации]]),0)</f>
        <v>9</v>
      </c>
      <c r="F1767" s="30">
        <v>41553.550729166665</v>
      </c>
      <c r="G1767" s="33">
        <v>79956</v>
      </c>
      <c r="H1767" s="33" t="s">
        <v>10</v>
      </c>
      <c r="I1767" s="39" t="s">
        <v>1927</v>
      </c>
      <c r="J1767" s="33" t="s">
        <v>1929</v>
      </c>
      <c r="K1767" s="33">
        <v>470</v>
      </c>
      <c r="L1767" s="33">
        <v>0</v>
      </c>
      <c r="M1767" s="33">
        <v>470</v>
      </c>
      <c r="N1767" s="33" t="s">
        <v>1864</v>
      </c>
      <c r="O1767" s="30">
        <v>41747</v>
      </c>
      <c r="P1767" s="39" t="s">
        <v>14</v>
      </c>
      <c r="Q17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7" s="39">
        <f>IF(выгрузка__22[[#This Row],[Дата регистрации]]="",0,1)</f>
        <v>1</v>
      </c>
      <c r="S1767" s="39">
        <f>IF(ISNA(VLOOKUP(выгрузка__22[[#This Row],[ЛС дилера]],'дилеры участники'!A:A,1,0)),0,1)</f>
        <v>1</v>
      </c>
      <c r="T17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7" s="39">
        <f>IF(T1767=1,IF(выгрузка__22[[#This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67" s="39" t="s">
        <v>1894</v>
      </c>
      <c r="X17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7" s="48">
        <f>IF(выгрузка__22[[#This Row],[Дата блокировки]]&lt;&gt;"",1,0)</f>
        <v>1</v>
      </c>
    </row>
    <row r="1768" spans="1:25" x14ac:dyDescent="0.25">
      <c r="A1768" s="30">
        <v>41554.61619212963</v>
      </c>
      <c r="B1768" s="46">
        <v>910485</v>
      </c>
      <c r="C1768" s="33">
        <v>8500121</v>
      </c>
      <c r="D1768" s="30">
        <v>41541.705578703702</v>
      </c>
      <c r="E1768" s="33">
        <f>IF(выгрузка__22[[#This Row],[Дата активации]]&lt;&gt;"",MONTH(выгрузка__22[[#This Row],[Дата активации]]),0)</f>
        <v>9</v>
      </c>
      <c r="F1768" s="30">
        <v>41553.550729166665</v>
      </c>
      <c r="G1768" s="33">
        <v>79956</v>
      </c>
      <c r="H1768" s="33" t="s">
        <v>10</v>
      </c>
      <c r="I1768" s="39" t="s">
        <v>1927</v>
      </c>
      <c r="J1768" s="33" t="s">
        <v>1929</v>
      </c>
      <c r="K1768" s="33">
        <v>470</v>
      </c>
      <c r="L1768" s="33">
        <v>0</v>
      </c>
      <c r="M1768" s="33">
        <v>470</v>
      </c>
      <c r="N1768" s="33" t="s">
        <v>1864</v>
      </c>
      <c r="O1768" s="30">
        <v>41747</v>
      </c>
      <c r="P1768" s="39" t="s">
        <v>14</v>
      </c>
      <c r="Q17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68" s="39">
        <f>IF(выгрузка__22[[#This Row],[Дата регистрации]]="",0,1)</f>
        <v>1</v>
      </c>
      <c r="S1768" s="39">
        <f>IF(ISNA(VLOOKUP(выгрузка__22[[#This Row],[ЛС дилера]],'дилеры участники'!A:A,1,0)),0,1)</f>
        <v>1</v>
      </c>
      <c r="T17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8" s="39">
        <f>IF(T1768=1,IF(выгрузка__22[[#This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68" s="39" t="s">
        <v>1894</v>
      </c>
      <c r="X17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8" s="48">
        <f>IF(выгрузка__22[[#This Row],[Дата блокировки]]&lt;&gt;"",1,0)</f>
        <v>1</v>
      </c>
    </row>
    <row r="1769" spans="1:25" x14ac:dyDescent="0.25">
      <c r="A1769" s="30">
        <v>41593.714606481481</v>
      </c>
      <c r="B1769" s="46">
        <v>916207</v>
      </c>
      <c r="C1769" s="33">
        <v>1755787</v>
      </c>
      <c r="D1769" s="30">
        <v>41593.686851851853</v>
      </c>
      <c r="E1769" s="33">
        <f>IF(выгрузка__22[[#This Row],[Дата активации]]&lt;&gt;"",MONTH(выгрузка__22[[#This Row],[Дата активации]]),0)</f>
        <v>11</v>
      </c>
      <c r="F1769" s="30"/>
      <c r="G1769" s="33">
        <v>64626</v>
      </c>
      <c r="H1769" s="33" t="s">
        <v>10</v>
      </c>
      <c r="I1769" s="39" t="s">
        <v>1924</v>
      </c>
      <c r="J1769" s="33" t="s">
        <v>1930</v>
      </c>
      <c r="K1769" s="33">
        <v>30</v>
      </c>
      <c r="L1769" s="33">
        <v>0</v>
      </c>
      <c r="M1769" s="33">
        <v>30</v>
      </c>
      <c r="N1769" s="33" t="s">
        <v>1864</v>
      </c>
      <c r="O1769" s="30">
        <v>41799</v>
      </c>
      <c r="P1769" s="39" t="s">
        <v>40</v>
      </c>
      <c r="Q17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69" s="39">
        <f>IF(выгрузка__22[[#This Row],[Дата регистрации]]="",0,1)</f>
        <v>0</v>
      </c>
      <c r="S1769" s="39">
        <f>IF(ISNA(VLOOKUP(выгрузка__22[[#This Row],[ЛС дилера]],'дилеры участники'!A:A,1,0)),0,1)</f>
        <v>0</v>
      </c>
      <c r="T17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69" s="39">
        <f>IF(T1769=1,IF(выгрузка__22[[#This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69" s="39" t="s">
        <v>1893</v>
      </c>
      <c r="X17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69" s="48">
        <f>IF(выгрузка__22[[#This Row],[Дата блокировки]]&lt;&gt;"",1,0)</f>
        <v>1</v>
      </c>
    </row>
    <row r="1770" spans="1:25" x14ac:dyDescent="0.25">
      <c r="A1770" s="30">
        <v>41554.616064814814</v>
      </c>
      <c r="B1770" s="46">
        <v>910485</v>
      </c>
      <c r="C1770" s="33">
        <v>8500121</v>
      </c>
      <c r="D1770" s="30">
        <v>41541.523912037039</v>
      </c>
      <c r="E1770" s="33">
        <f>IF(выгрузка__22[[#This Row],[Дата активации]]&lt;&gt;"",MONTH(выгрузка__22[[#This Row],[Дата активации]]),0)</f>
        <v>9</v>
      </c>
      <c r="F1770" s="30">
        <v>41553.542858796296</v>
      </c>
      <c r="G1770" s="33">
        <v>79956</v>
      </c>
      <c r="H1770" s="33" t="s">
        <v>10</v>
      </c>
      <c r="I1770" s="39" t="s">
        <v>1927</v>
      </c>
      <c r="J1770" s="33" t="s">
        <v>1929</v>
      </c>
      <c r="K1770" s="33">
        <v>470</v>
      </c>
      <c r="L1770" s="33">
        <v>0</v>
      </c>
      <c r="M1770" s="33">
        <v>470</v>
      </c>
      <c r="N1770" s="33" t="s">
        <v>1864</v>
      </c>
      <c r="O1770" s="30">
        <v>41747</v>
      </c>
      <c r="P1770" s="39" t="s">
        <v>14</v>
      </c>
      <c r="Q17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0" s="39">
        <f>IF(выгрузка__22[[#This Row],[Дата регистрации]]="",0,1)</f>
        <v>1</v>
      </c>
      <c r="S1770" s="39">
        <f>IF(ISNA(VLOOKUP(выгрузка__22[[#This Row],[ЛС дилера]],'дилеры участники'!A:A,1,0)),0,1)</f>
        <v>1</v>
      </c>
      <c r="T17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0" s="39">
        <f>IF(T1770=1,IF(выгрузка__22[[#This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70" s="39" t="s">
        <v>1894</v>
      </c>
      <c r="X17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0" s="48">
        <f>IF(выгрузка__22[[#This Row],[Дата блокировки]]&lt;&gt;"",1,0)</f>
        <v>1</v>
      </c>
    </row>
    <row r="1771" spans="1:25" x14ac:dyDescent="0.25">
      <c r="A1771" s="30">
        <v>41556.480266203704</v>
      </c>
      <c r="B1771" s="46">
        <v>915363</v>
      </c>
      <c r="C1771" s="33">
        <v>8520617</v>
      </c>
      <c r="D1771" s="30">
        <v>41461.46769675926</v>
      </c>
      <c r="E1771" s="33">
        <f>IF(выгрузка__22[[#This Row],[Дата активации]]&lt;&gt;"",MONTH(выгрузка__22[[#This Row],[Дата активации]]),0)</f>
        <v>7</v>
      </c>
      <c r="F1771" s="30">
        <v>41470.459467592591</v>
      </c>
      <c r="G1771" s="33">
        <v>64616</v>
      </c>
      <c r="H1771" s="33" t="s">
        <v>10</v>
      </c>
      <c r="I1771" s="39" t="s">
        <v>1927</v>
      </c>
      <c r="J1771" s="33" t="s">
        <v>1925</v>
      </c>
      <c r="K1771" s="33">
        <v>30</v>
      </c>
      <c r="L1771" s="33">
        <v>200</v>
      </c>
      <c r="M1771" s="33">
        <v>230</v>
      </c>
      <c r="N1771" s="33" t="s">
        <v>1864</v>
      </c>
      <c r="O1771" s="30">
        <v>41667</v>
      </c>
      <c r="P1771" s="39" t="s">
        <v>19</v>
      </c>
      <c r="Q17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1" s="39">
        <f>IF(выгрузка__22[[#This Row],[Дата регистрации]]="",0,1)</f>
        <v>1</v>
      </c>
      <c r="S1771" s="39">
        <f>IF(ISNA(VLOOKUP(выгрузка__22[[#This Row],[ЛС дилера]],'дилеры участники'!A:A,1,0)),0,1)</f>
        <v>1</v>
      </c>
      <c r="T17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1" s="39">
        <f>IF(T1771=1,IF(выгрузка__22[[#This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71" s="39" t="s">
        <v>1891</v>
      </c>
      <c r="X17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1" s="48">
        <f>IF(выгрузка__22[[#This Row],[Дата блокировки]]&lt;&gt;"",1,0)</f>
        <v>1</v>
      </c>
    </row>
    <row r="1772" spans="1:25" x14ac:dyDescent="0.25">
      <c r="A1772" s="30">
        <v>41562.620868055557</v>
      </c>
      <c r="B1772" s="46">
        <v>916940</v>
      </c>
      <c r="C1772" s="33">
        <v>8550436</v>
      </c>
      <c r="D1772" s="30">
        <v>41549.421481481484</v>
      </c>
      <c r="E1772" s="33">
        <f>IF(выгрузка__22[[#This Row],[Дата активации]]&lt;&gt;"",MONTH(выгрузка__22[[#This Row],[Дата активации]]),0)</f>
        <v>10</v>
      </c>
      <c r="F1772" s="30">
        <v>41556.366388888891</v>
      </c>
      <c r="G1772" s="33">
        <v>64626</v>
      </c>
      <c r="H1772" s="33" t="s">
        <v>10</v>
      </c>
      <c r="I1772" s="39" t="s">
        <v>1927</v>
      </c>
      <c r="J1772" s="33" t="s">
        <v>1926</v>
      </c>
      <c r="K1772" s="33">
        <v>30</v>
      </c>
      <c r="L1772" s="33">
        <v>0</v>
      </c>
      <c r="M1772" s="33">
        <v>30</v>
      </c>
      <c r="N1772" s="33" t="s">
        <v>1864</v>
      </c>
      <c r="O1772" s="30">
        <v>41755</v>
      </c>
      <c r="P1772" s="39" t="s">
        <v>37</v>
      </c>
      <c r="Q17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72" s="39">
        <f>IF(выгрузка__22[[#This Row],[Дата регистрации]]="",0,1)</f>
        <v>1</v>
      </c>
      <c r="S1772" s="39">
        <f>IF(ISNA(VLOOKUP(выгрузка__22[[#This Row],[ЛС дилера]],'дилеры участники'!A:A,1,0)),0,1)</f>
        <v>0</v>
      </c>
      <c r="T17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2" s="39">
        <f>IF(T1772=1,IF(выгрузка__22[[#This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72" s="39" t="s">
        <v>1895</v>
      </c>
      <c r="X17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2" s="48">
        <f>IF(выгрузка__22[[#This Row],[Дата блокировки]]&lt;&gt;"",1,0)</f>
        <v>1</v>
      </c>
    </row>
    <row r="1773" spans="1:25" x14ac:dyDescent="0.25">
      <c r="A1773" s="30">
        <v>41549.723958333336</v>
      </c>
      <c r="B1773" s="46">
        <v>910489</v>
      </c>
      <c r="C1773" s="33">
        <v>8503611</v>
      </c>
      <c r="D1773" s="30">
        <v>41523.701365740744</v>
      </c>
      <c r="E1773" s="33">
        <f>IF(выгрузка__22[[#This Row],[Дата активации]]&lt;&gt;"",MONTH(выгрузка__22[[#This Row],[Дата активации]]),0)</f>
        <v>9</v>
      </c>
      <c r="F1773" s="30">
        <v>41539.734155092592</v>
      </c>
      <c r="G1773" s="33">
        <v>64628</v>
      </c>
      <c r="H1773" s="33" t="s">
        <v>10</v>
      </c>
      <c r="I1773" s="39" t="s">
        <v>1927</v>
      </c>
      <c r="J1773" s="33" t="s">
        <v>1925</v>
      </c>
      <c r="K1773" s="33">
        <v>20</v>
      </c>
      <c r="L1773" s="33">
        <v>0</v>
      </c>
      <c r="M1773" s="33">
        <v>20</v>
      </c>
      <c r="N1773" s="33" t="s">
        <v>1864</v>
      </c>
      <c r="O1773" s="30">
        <v>41730</v>
      </c>
      <c r="P1773" s="39" t="s">
        <v>19</v>
      </c>
      <c r="Q17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3" s="39">
        <f>IF(выгрузка__22[[#This Row],[Дата регистрации]]="",0,1)</f>
        <v>1</v>
      </c>
      <c r="S1773" s="39">
        <f>IF(ISNA(VLOOKUP(выгрузка__22[[#This Row],[ЛС дилера]],'дилеры участники'!A:A,1,0)),0,1)</f>
        <v>0</v>
      </c>
      <c r="T17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3" s="39">
        <f>IF(T1773=1,IF(выгрузка__22[[#This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73" s="39" t="s">
        <v>1891</v>
      </c>
      <c r="X17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3" s="48">
        <f>IF(выгрузка__22[[#This Row],[Дата блокировки]]&lt;&gt;"",1,0)</f>
        <v>1</v>
      </c>
    </row>
    <row r="1774" spans="1:25" x14ac:dyDescent="0.25">
      <c r="A1774" s="30">
        <v>41548.690289351849</v>
      </c>
      <c r="B1774" s="46">
        <v>917505</v>
      </c>
      <c r="C1774" s="33">
        <v>8514473</v>
      </c>
      <c r="D1774" s="30">
        <v>41546.616562499999</v>
      </c>
      <c r="E1774" s="33">
        <f>IF(выгрузка__22[[#This Row],[Дата активации]]&lt;&gt;"",MONTH(выгрузка__22[[#This Row],[Дата активации]]),0)</f>
        <v>9</v>
      </c>
      <c r="F1774" s="30">
        <v>41546.623738425929</v>
      </c>
      <c r="G1774" s="33">
        <v>64626</v>
      </c>
      <c r="H1774" s="33" t="s">
        <v>10</v>
      </c>
      <c r="I1774" s="39" t="s">
        <v>1924</v>
      </c>
      <c r="J1774" s="33" t="s">
        <v>1928</v>
      </c>
      <c r="K1774" s="33">
        <v>150</v>
      </c>
      <c r="L1774" s="33">
        <v>0</v>
      </c>
      <c r="M1774" s="33">
        <v>150</v>
      </c>
      <c r="N1774" s="33" t="s">
        <v>1864</v>
      </c>
      <c r="O1774" s="30">
        <v>41753</v>
      </c>
      <c r="P1774" s="39" t="s">
        <v>1882</v>
      </c>
      <c r="Q17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4" s="39">
        <f>IF(выгрузка__22[[#This Row],[Дата регистрации]]="",0,1)</f>
        <v>1</v>
      </c>
      <c r="S1774" s="39">
        <f>IF(ISNA(VLOOKUP(выгрузка__22[[#This Row],[ЛС дилера]],'дилеры участники'!A:A,1,0)),0,1)</f>
        <v>0</v>
      </c>
      <c r="T177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7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774" s="39">
        <f>IF(T1774=1,IF(выгрузка__22[[#This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74" s="39" t="s">
        <v>1896</v>
      </c>
      <c r="X17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4" s="48">
        <f>IF(выгрузка__22[[#This Row],[Дата блокировки]]&lt;&gt;"",1,0)</f>
        <v>1</v>
      </c>
    </row>
    <row r="1775" spans="1:25" x14ac:dyDescent="0.25">
      <c r="A1775" s="30">
        <v>41549.384027777778</v>
      </c>
      <c r="B1775" s="46">
        <v>916531</v>
      </c>
      <c r="C1775" s="33">
        <v>8550620</v>
      </c>
      <c r="D1775" s="30">
        <v>41552.941446759258</v>
      </c>
      <c r="E1775" s="33">
        <f>IF(выгрузка__22[[#This Row],[Дата активации]]&lt;&gt;"",MONTH(выгрузка__22[[#This Row],[Дата активации]]),0)</f>
        <v>10</v>
      </c>
      <c r="F1775" s="30"/>
      <c r="G1775" s="33">
        <v>64616</v>
      </c>
      <c r="H1775" s="33" t="s">
        <v>10</v>
      </c>
      <c r="I1775" s="39" t="s">
        <v>1924</v>
      </c>
      <c r="J1775" s="33" t="s">
        <v>1930</v>
      </c>
      <c r="K1775" s="33">
        <v>700</v>
      </c>
      <c r="L1775" s="33">
        <v>0</v>
      </c>
      <c r="M1775" s="33">
        <v>700</v>
      </c>
      <c r="N1775" s="33" t="s">
        <v>1864</v>
      </c>
      <c r="O1775" s="30">
        <v>41760</v>
      </c>
      <c r="P1775" s="39" t="s">
        <v>40</v>
      </c>
      <c r="Q17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5" s="39">
        <f>IF(выгрузка__22[[#This Row],[Дата регистрации]]="",0,1)</f>
        <v>0</v>
      </c>
      <c r="S1775" s="39">
        <f>IF(ISNA(VLOOKUP(выгрузка__22[[#This Row],[ЛС дилера]],'дилеры участники'!A:A,1,0)),0,1)</f>
        <v>1</v>
      </c>
      <c r="T17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5" s="39">
        <f>IF(T1775=1,IF(выгрузка__22[[#This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75" s="39" t="s">
        <v>1893</v>
      </c>
      <c r="X17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5" s="48">
        <f>IF(выгрузка__22[[#This Row],[Дата блокировки]]&lt;&gt;"",1,0)</f>
        <v>1</v>
      </c>
    </row>
    <row r="1776" spans="1:25" x14ac:dyDescent="0.25">
      <c r="A1776" s="30">
        <v>41560.480347222219</v>
      </c>
      <c r="B1776" s="46">
        <v>916531</v>
      </c>
      <c r="C1776" s="33">
        <v>8550620</v>
      </c>
      <c r="D1776" s="30">
        <v>41552.941446759258</v>
      </c>
      <c r="E1776" s="33">
        <f>IF(выгрузка__22[[#This Row],[Дата активации]]&lt;&gt;"",MONTH(выгрузка__22[[#This Row],[Дата активации]]),0)</f>
        <v>10</v>
      </c>
      <c r="F1776" s="30"/>
      <c r="G1776" s="33">
        <v>64616</v>
      </c>
      <c r="H1776" s="33" t="s">
        <v>10</v>
      </c>
      <c r="I1776" s="39" t="s">
        <v>1927</v>
      </c>
      <c r="J1776" s="33" t="s">
        <v>1930</v>
      </c>
      <c r="K1776" s="33">
        <v>700</v>
      </c>
      <c r="L1776" s="33">
        <v>0</v>
      </c>
      <c r="M1776" s="33">
        <v>700</v>
      </c>
      <c r="N1776" s="33" t="s">
        <v>1864</v>
      </c>
      <c r="O1776" s="30">
        <v>41760</v>
      </c>
      <c r="P1776" s="39" t="s">
        <v>40</v>
      </c>
      <c r="Q17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6" s="39">
        <f>IF(выгрузка__22[[#This Row],[Дата регистрации]]="",0,1)</f>
        <v>0</v>
      </c>
      <c r="S1776" s="39">
        <f>IF(ISNA(VLOOKUP(выгрузка__22[[#This Row],[ЛС дилера]],'дилеры участники'!A:A,1,0)),0,1)</f>
        <v>1</v>
      </c>
      <c r="T17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6" s="39">
        <f>IF(T1776=1,IF(выгрузка__22[[#This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76" s="39" t="s">
        <v>1893</v>
      </c>
      <c r="X17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6" s="48">
        <f>IF(выгрузка__22[[#This Row],[Дата блокировки]]&lt;&gt;"",1,0)</f>
        <v>1</v>
      </c>
    </row>
    <row r="1777" spans="1:25" x14ac:dyDescent="0.25">
      <c r="A1777" s="30">
        <v>41562.519143518519</v>
      </c>
      <c r="B1777" s="46">
        <v>910474</v>
      </c>
      <c r="C1777" s="33">
        <v>8550145</v>
      </c>
      <c r="D1777" s="30">
        <v>41562.881493055553</v>
      </c>
      <c r="E1777" s="33">
        <f>IF(выгрузка__22[[#This Row],[Дата активации]]&lt;&gt;"",MONTH(выгрузка__22[[#This Row],[Дата активации]]),0)</f>
        <v>10</v>
      </c>
      <c r="F1777" s="30">
        <v>41562.817476851851</v>
      </c>
      <c r="G1777" s="33">
        <v>64626</v>
      </c>
      <c r="H1777" s="33" t="s">
        <v>10</v>
      </c>
      <c r="I1777" s="39" t="s">
        <v>1924</v>
      </c>
      <c r="J1777" s="33" t="s">
        <v>1931</v>
      </c>
      <c r="K1777" s="33">
        <v>50</v>
      </c>
      <c r="L1777" s="33">
        <v>0</v>
      </c>
      <c r="M1777" s="33">
        <v>50</v>
      </c>
      <c r="N1777" s="33" t="s">
        <v>1864</v>
      </c>
      <c r="O1777" s="30">
        <v>41770</v>
      </c>
      <c r="P1777" s="39" t="s">
        <v>30</v>
      </c>
      <c r="Q17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77" s="39">
        <f>IF(выгрузка__22[[#This Row],[Дата регистрации]]="",0,1)</f>
        <v>1</v>
      </c>
      <c r="S1777" s="39">
        <f>IF(ISNA(VLOOKUP(выгрузка__22[[#This Row],[ЛС дилера]],'дилеры участники'!A:A,1,0)),0,1)</f>
        <v>0</v>
      </c>
      <c r="T17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7" s="39">
        <f>IF(T1777=1,IF(выгрузка__22[[#This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77" s="39" t="s">
        <v>1892</v>
      </c>
      <c r="X17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7" s="48">
        <f>IF(выгрузка__22[[#This Row],[Дата блокировки]]&lt;&gt;"",1,0)</f>
        <v>1</v>
      </c>
    </row>
    <row r="1778" spans="1:25" x14ac:dyDescent="0.25">
      <c r="A1778" s="30">
        <v>41548.442499999997</v>
      </c>
      <c r="B1778" s="46">
        <v>910467</v>
      </c>
      <c r="C1778" s="33">
        <v>8500947</v>
      </c>
      <c r="D1778" s="30">
        <v>41547.729791666665</v>
      </c>
      <c r="E1778" s="33">
        <f>IF(выгрузка__22[[#This Row],[Дата активации]]&lt;&gt;"",MONTH(выгрузка__22[[#This Row],[Дата активации]]),0)</f>
        <v>9</v>
      </c>
      <c r="F1778" s="30">
        <v>41557.860729166663</v>
      </c>
      <c r="G1778" s="33">
        <v>79956</v>
      </c>
      <c r="H1778" s="33" t="s">
        <v>10</v>
      </c>
      <c r="I1778" s="39" t="s">
        <v>1924</v>
      </c>
      <c r="J1778" s="33" t="s">
        <v>1931</v>
      </c>
      <c r="K1778" s="33">
        <v>50</v>
      </c>
      <c r="L1778" s="33">
        <v>0</v>
      </c>
      <c r="M1778" s="33">
        <v>50</v>
      </c>
      <c r="N1778" s="33" t="s">
        <v>1864</v>
      </c>
      <c r="O1778" s="30">
        <v>41755</v>
      </c>
      <c r="P1778" s="39" t="s">
        <v>30</v>
      </c>
      <c r="Q17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8" s="39">
        <f>IF(выгрузка__22[[#This Row],[Дата регистрации]]="",0,1)</f>
        <v>1</v>
      </c>
      <c r="S1778" s="39">
        <f>IF(ISNA(VLOOKUP(выгрузка__22[[#This Row],[ЛС дилера]],'дилеры участники'!A:A,1,0)),0,1)</f>
        <v>1</v>
      </c>
      <c r="T17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8" s="39">
        <f>IF(T1778=1,IF(выгрузка__22[[#This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78" s="39" t="s">
        <v>1892</v>
      </c>
      <c r="X17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8" s="48">
        <f>IF(выгрузка__22[[#This Row],[Дата блокировки]]&lt;&gt;"",1,0)</f>
        <v>1</v>
      </c>
    </row>
    <row r="1779" spans="1:25" x14ac:dyDescent="0.25">
      <c r="A1779" s="30">
        <v>41549.720937500002</v>
      </c>
      <c r="B1779" s="46">
        <v>910467</v>
      </c>
      <c r="C1779" s="33">
        <v>8513184</v>
      </c>
      <c r="D1779" s="30">
        <v>41533.528854166667</v>
      </c>
      <c r="E1779" s="33">
        <f>IF(выгрузка__22[[#This Row],[Дата активации]]&lt;&gt;"",MONTH(выгрузка__22[[#This Row],[Дата активации]]),0)</f>
        <v>9</v>
      </c>
      <c r="F1779" s="30">
        <v>41539.66134259259</v>
      </c>
      <c r="G1779" s="33">
        <v>66498</v>
      </c>
      <c r="H1779" s="33" t="s">
        <v>11</v>
      </c>
      <c r="I1779" s="39" t="s">
        <v>1927</v>
      </c>
      <c r="J1779" s="33" t="s">
        <v>1931</v>
      </c>
      <c r="K1779" s="33">
        <v>50</v>
      </c>
      <c r="L1779" s="33">
        <v>0</v>
      </c>
      <c r="M1779" s="33">
        <v>50</v>
      </c>
      <c r="N1779" s="33" t="s">
        <v>1864</v>
      </c>
      <c r="O1779" s="30">
        <v>41741</v>
      </c>
      <c r="P1779" s="39" t="s">
        <v>30</v>
      </c>
      <c r="Q17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79" s="39">
        <f>IF(выгрузка__22[[#This Row],[Дата регистрации]]="",0,1)</f>
        <v>1</v>
      </c>
      <c r="S1779" s="39">
        <f>IF(ISNA(VLOOKUP(выгрузка__22[[#This Row],[ЛС дилера]],'дилеры участники'!A:A,1,0)),0,1)</f>
        <v>1</v>
      </c>
      <c r="T17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79" s="39">
        <f>IF(T1779=1,IF(выгрузка__22[[#This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79" s="39" t="s">
        <v>1892</v>
      </c>
      <c r="X17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79" s="48">
        <f>IF(выгрузка__22[[#This Row],[Дата блокировки]]&lt;&gt;"",1,0)</f>
        <v>1</v>
      </c>
    </row>
    <row r="1780" spans="1:25" x14ac:dyDescent="0.25">
      <c r="A1780" s="30">
        <v>41549.725393518522</v>
      </c>
      <c r="B1780" s="46">
        <v>910489</v>
      </c>
      <c r="C1780" s="33">
        <v>8503611</v>
      </c>
      <c r="D1780" s="30">
        <v>41522.523888888885</v>
      </c>
      <c r="E1780" s="33">
        <f>IF(выгрузка__22[[#This Row],[Дата активации]]&lt;&gt;"",MONTH(выгрузка__22[[#This Row],[Дата активации]]),0)</f>
        <v>9</v>
      </c>
      <c r="F1780" s="30">
        <v>41538.697824074072</v>
      </c>
      <c r="G1780" s="33">
        <v>64628</v>
      </c>
      <c r="H1780" s="33" t="s">
        <v>10</v>
      </c>
      <c r="I1780" s="39" t="s">
        <v>1927</v>
      </c>
      <c r="J1780" s="33" t="s">
        <v>1925</v>
      </c>
      <c r="K1780" s="33">
        <v>20</v>
      </c>
      <c r="L1780" s="33">
        <v>0</v>
      </c>
      <c r="M1780" s="33">
        <v>20</v>
      </c>
      <c r="N1780" s="33" t="s">
        <v>1864</v>
      </c>
      <c r="O1780" s="30">
        <v>41730</v>
      </c>
      <c r="P1780" s="39" t="s">
        <v>19</v>
      </c>
      <c r="Q17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80" s="39">
        <f>IF(выгрузка__22[[#This Row],[Дата регистрации]]="",0,1)</f>
        <v>1</v>
      </c>
      <c r="S1780" s="39">
        <f>IF(ISNA(VLOOKUP(выгрузка__22[[#This Row],[ЛС дилера]],'дилеры участники'!A:A,1,0)),0,1)</f>
        <v>0</v>
      </c>
      <c r="T17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0" s="39">
        <f>IF(T1780=1,IF(выгрузка__22[[#This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80" s="39" t="s">
        <v>1891</v>
      </c>
      <c r="X17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0" s="48">
        <f>IF(выгрузка__22[[#This Row],[Дата блокировки]]&lt;&gt;"",1,0)</f>
        <v>1</v>
      </c>
    </row>
    <row r="1781" spans="1:25" x14ac:dyDescent="0.25">
      <c r="A1781" s="30">
        <v>41562.807349537034</v>
      </c>
      <c r="B1781" s="46">
        <v>910488</v>
      </c>
      <c r="C1781" s="33">
        <v>8550145</v>
      </c>
      <c r="D1781" s="30">
        <v>41561.831203703703</v>
      </c>
      <c r="E1781" s="33">
        <f>IF(выгрузка__22[[#This Row],[Дата активации]]&lt;&gt;"",MONTH(выгрузка__22[[#This Row],[Дата активации]]),0)</f>
        <v>10</v>
      </c>
      <c r="F1781" s="30">
        <v>41562.485856481479</v>
      </c>
      <c r="G1781" s="33">
        <v>64626</v>
      </c>
      <c r="H1781" s="33" t="s">
        <v>10</v>
      </c>
      <c r="I1781" s="39" t="s">
        <v>1924</v>
      </c>
      <c r="J1781" s="33" t="s">
        <v>1931</v>
      </c>
      <c r="K1781" s="33">
        <v>50</v>
      </c>
      <c r="L1781" s="33">
        <v>0</v>
      </c>
      <c r="M1781" s="33">
        <v>50</v>
      </c>
      <c r="N1781" s="33" t="s">
        <v>1864</v>
      </c>
      <c r="O1781" s="30">
        <v>41770</v>
      </c>
      <c r="P1781" s="39" t="s">
        <v>30</v>
      </c>
      <c r="Q17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81" s="39">
        <f>IF(выгрузка__22[[#This Row],[Дата регистрации]]="",0,1)</f>
        <v>1</v>
      </c>
      <c r="S1781" s="39">
        <f>IF(ISNA(VLOOKUP(выгрузка__22[[#This Row],[ЛС дилера]],'дилеры участники'!A:A,1,0)),0,1)</f>
        <v>0</v>
      </c>
      <c r="T17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1" s="39">
        <f>IF(T1781=1,IF(выгрузка__22[[#This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81" s="39" t="s">
        <v>1892</v>
      </c>
      <c r="X17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1" s="48">
        <f>IF(выгрузка__22[[#This Row],[Дата блокировки]]&lt;&gt;"",1,0)</f>
        <v>1</v>
      </c>
    </row>
    <row r="1782" spans="1:25" x14ac:dyDescent="0.25">
      <c r="A1782" s="30">
        <v>41557.434560185182</v>
      </c>
      <c r="B1782" s="46">
        <v>910436</v>
      </c>
      <c r="C1782" s="33">
        <v>8563787</v>
      </c>
      <c r="D1782" s="30">
        <v>41558.807986111111</v>
      </c>
      <c r="E1782" s="33">
        <f>IF(выгрузка__22[[#This Row],[Дата активации]]&lt;&gt;"",MONTH(выгрузка__22[[#This Row],[Дата активации]]),0)</f>
        <v>10</v>
      </c>
      <c r="F1782" s="30">
        <v>41556.432974537034</v>
      </c>
      <c r="G1782" s="33">
        <v>73902</v>
      </c>
      <c r="H1782" s="33" t="s">
        <v>10</v>
      </c>
      <c r="I1782" s="39" t="s">
        <v>1924</v>
      </c>
      <c r="J1782" s="33" t="s">
        <v>1929</v>
      </c>
      <c r="K1782" s="33">
        <v>470</v>
      </c>
      <c r="L1782" s="33">
        <v>0</v>
      </c>
      <c r="M1782" s="33">
        <v>470</v>
      </c>
      <c r="N1782" s="33" t="s">
        <v>1864</v>
      </c>
      <c r="O1782" s="30">
        <v>41767</v>
      </c>
      <c r="P1782" s="39" t="s">
        <v>14</v>
      </c>
      <c r="Q17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82" s="39">
        <f>IF(выгрузка__22[[#This Row],[Дата регистрации]]="",0,1)</f>
        <v>1</v>
      </c>
      <c r="S1782" s="39">
        <f>IF(ISNA(VLOOKUP(выгрузка__22[[#This Row],[ЛС дилера]],'дилеры участники'!A:A,1,0)),0,1)</f>
        <v>0</v>
      </c>
      <c r="T17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2" s="39">
        <f>IF(T1782=1,IF(выгрузка__22[[#This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82" s="39" t="s">
        <v>1894</v>
      </c>
      <c r="X17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2" s="48">
        <f>IF(выгрузка__22[[#This Row],[Дата блокировки]]&lt;&gt;"",1,0)</f>
        <v>1</v>
      </c>
    </row>
    <row r="1783" spans="1:25" x14ac:dyDescent="0.25">
      <c r="A1783" s="30">
        <v>41560.427812499998</v>
      </c>
      <c r="B1783" s="46">
        <v>915038</v>
      </c>
      <c r="C1783" s="33">
        <v>8563787</v>
      </c>
      <c r="D1783" s="30">
        <v>41558.807986111111</v>
      </c>
      <c r="E1783" s="33">
        <f>IF(выгрузка__22[[#This Row],[Дата активации]]&lt;&gt;"",MONTH(выгрузка__22[[#This Row],[Дата активации]]),0)</f>
        <v>10</v>
      </c>
      <c r="F1783" s="30">
        <v>41556.432974537034</v>
      </c>
      <c r="G1783" s="33">
        <v>73902</v>
      </c>
      <c r="H1783" s="33" t="s">
        <v>10</v>
      </c>
      <c r="I1783" s="39" t="s">
        <v>1924</v>
      </c>
      <c r="J1783" s="33" t="s">
        <v>1929</v>
      </c>
      <c r="K1783" s="33">
        <v>470</v>
      </c>
      <c r="L1783" s="33">
        <v>0</v>
      </c>
      <c r="M1783" s="33">
        <v>470</v>
      </c>
      <c r="N1783" s="33" t="s">
        <v>1864</v>
      </c>
      <c r="O1783" s="30">
        <v>41767</v>
      </c>
      <c r="P1783" s="39" t="s">
        <v>14</v>
      </c>
      <c r="Q17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83" s="39">
        <f>IF(выгрузка__22[[#This Row],[Дата регистрации]]="",0,1)</f>
        <v>1</v>
      </c>
      <c r="S1783" s="39">
        <f>IF(ISNA(VLOOKUP(выгрузка__22[[#This Row],[ЛС дилера]],'дилеры участники'!A:A,1,0)),0,1)</f>
        <v>0</v>
      </c>
      <c r="T17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3" s="39">
        <f>IF(T1783=1,IF(выгрузка__22[[#This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83" s="39" t="s">
        <v>1894</v>
      </c>
      <c r="X17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3" s="48">
        <f>IF(выгрузка__22[[#This Row],[Дата блокировки]]&lt;&gt;"",1,0)</f>
        <v>1</v>
      </c>
    </row>
    <row r="1784" spans="1:25" x14ac:dyDescent="0.25">
      <c r="A1784" s="30">
        <v>41555.666354166664</v>
      </c>
      <c r="B1784" s="46">
        <v>910466</v>
      </c>
      <c r="C1784" s="33">
        <v>8548360</v>
      </c>
      <c r="D1784" s="30">
        <v>41551.666296296295</v>
      </c>
      <c r="E1784" s="33">
        <f>IF(выгрузка__22[[#This Row],[Дата активации]]&lt;&gt;"",MONTH(выгрузка__22[[#This Row],[Дата активации]]),0)</f>
        <v>10</v>
      </c>
      <c r="F1784" s="30"/>
      <c r="G1784" s="33">
        <v>64628</v>
      </c>
      <c r="H1784" s="33" t="s">
        <v>10</v>
      </c>
      <c r="I1784" s="39" t="s">
        <v>1924</v>
      </c>
      <c r="J1784" s="33" t="s">
        <v>1926</v>
      </c>
      <c r="K1784" s="33">
        <v>30</v>
      </c>
      <c r="L1784" s="33">
        <v>0</v>
      </c>
      <c r="M1784" s="33">
        <v>30</v>
      </c>
      <c r="N1784" s="33" t="s">
        <v>1864</v>
      </c>
      <c r="O1784" s="30">
        <v>41760</v>
      </c>
      <c r="P1784" s="39" t="s">
        <v>37</v>
      </c>
      <c r="Q17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84" s="39">
        <f>IF(выгрузка__22[[#This Row],[Дата регистрации]]="",0,1)</f>
        <v>0</v>
      </c>
      <c r="S1784" s="39">
        <f>IF(ISNA(VLOOKUP(выгрузка__22[[#This Row],[ЛС дилера]],'дилеры участники'!A:A,1,0)),0,1)</f>
        <v>0</v>
      </c>
      <c r="T17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4" s="39">
        <f>IF(T1784=1,IF(выгрузка__22[[#This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84" s="39" t="s">
        <v>1895</v>
      </c>
      <c r="X17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4" s="48">
        <f>IF(выгрузка__22[[#This Row],[Дата блокировки]]&lt;&gt;"",1,0)</f>
        <v>1</v>
      </c>
    </row>
    <row r="1785" spans="1:25" x14ac:dyDescent="0.25">
      <c r="A1785" s="30">
        <v>41554.609293981484</v>
      </c>
      <c r="B1785" s="46">
        <v>985351</v>
      </c>
      <c r="C1785" s="33">
        <v>8500120</v>
      </c>
      <c r="D1785" s="30">
        <v>41554.61246527778</v>
      </c>
      <c r="E1785" s="33">
        <f>IF(выгрузка__22[[#This Row],[Дата активации]]&lt;&gt;"",MONTH(выгрузка__22[[#This Row],[Дата активации]]),0)</f>
        <v>10</v>
      </c>
      <c r="F1785" s="30">
        <v>41556.419016203705</v>
      </c>
      <c r="G1785" s="33">
        <v>79956</v>
      </c>
      <c r="H1785" s="33" t="s">
        <v>10</v>
      </c>
      <c r="I1785" s="39" t="s">
        <v>1924</v>
      </c>
      <c r="J1785" s="33" t="s">
        <v>1929</v>
      </c>
      <c r="K1785" s="33">
        <v>470</v>
      </c>
      <c r="L1785" s="33">
        <v>0</v>
      </c>
      <c r="M1785" s="33">
        <v>470</v>
      </c>
      <c r="N1785" s="33" t="s">
        <v>1864</v>
      </c>
      <c r="O1785" s="30">
        <v>41763</v>
      </c>
      <c r="P1785" s="39" t="s">
        <v>14</v>
      </c>
      <c r="Q17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85" s="39">
        <f>IF(выгрузка__22[[#This Row],[Дата регистрации]]="",0,1)</f>
        <v>1</v>
      </c>
      <c r="S1785" s="39">
        <f>IF(ISNA(VLOOKUP(выгрузка__22[[#This Row],[ЛС дилера]],'дилеры участники'!A:A,1,0)),0,1)</f>
        <v>1</v>
      </c>
      <c r="T17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5" s="39">
        <f>IF(T1785=1,IF(выгрузка__22[[#This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785" s="39" t="s">
        <v>1894</v>
      </c>
      <c r="X17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5" s="48">
        <f>IF(выгрузка__22[[#This Row],[Дата блокировки]]&lt;&gt;"",1,0)</f>
        <v>1</v>
      </c>
    </row>
    <row r="1786" spans="1:25" x14ac:dyDescent="0.25">
      <c r="A1786" s="30">
        <v>41562.607673611114</v>
      </c>
      <c r="B1786" s="46">
        <v>910482</v>
      </c>
      <c r="C1786" s="33">
        <v>8550145</v>
      </c>
      <c r="D1786" s="30">
        <v>41561.522719907407</v>
      </c>
      <c r="E1786" s="33">
        <f>IF(выгрузка__22[[#This Row],[Дата активации]]&lt;&gt;"",MONTH(выгрузка__22[[#This Row],[Дата активации]]),0)</f>
        <v>10</v>
      </c>
      <c r="F1786" s="30">
        <v>41560.900266203702</v>
      </c>
      <c r="G1786" s="33">
        <v>64626</v>
      </c>
      <c r="H1786" s="33" t="s">
        <v>10</v>
      </c>
      <c r="I1786" s="39" t="s">
        <v>1924</v>
      </c>
      <c r="J1786" s="33" t="s">
        <v>1931</v>
      </c>
      <c r="K1786" s="33">
        <v>50</v>
      </c>
      <c r="L1786" s="33">
        <v>0</v>
      </c>
      <c r="M1786" s="33">
        <v>50</v>
      </c>
      <c r="N1786" s="33" t="s">
        <v>1864</v>
      </c>
      <c r="O1786" s="30">
        <v>41770</v>
      </c>
      <c r="P1786" s="39" t="s">
        <v>30</v>
      </c>
      <c r="Q17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86" s="39">
        <f>IF(выгрузка__22[[#This Row],[Дата регистрации]]="",0,1)</f>
        <v>1</v>
      </c>
      <c r="S1786" s="39">
        <f>IF(ISNA(VLOOKUP(выгрузка__22[[#This Row],[ЛС дилера]],'дилеры участники'!A:A,1,0)),0,1)</f>
        <v>0</v>
      </c>
      <c r="T17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6" s="39">
        <f>IF(T1786=1,IF(выгрузка__22[[#This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86" s="39" t="s">
        <v>1892</v>
      </c>
      <c r="X17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6" s="48">
        <f>IF(выгрузка__22[[#This Row],[Дата блокировки]]&lt;&gt;"",1,0)</f>
        <v>1</v>
      </c>
    </row>
    <row r="1787" spans="1:25" x14ac:dyDescent="0.25">
      <c r="A1787" s="30">
        <v>41549.88994212963</v>
      </c>
      <c r="B1787" s="46">
        <v>985273</v>
      </c>
      <c r="C1787" s="33">
        <v>1755828</v>
      </c>
      <c r="D1787" s="30">
        <v>41547.469039351854</v>
      </c>
      <c r="E1787" s="33">
        <f>IF(выгрузка__22[[#This Row],[Дата активации]]&lt;&gt;"",MONTH(выгрузка__22[[#This Row],[Дата активации]]),0)</f>
        <v>9</v>
      </c>
      <c r="F1787" s="30">
        <v>41556.524918981479</v>
      </c>
      <c r="G1787" s="33">
        <v>64626</v>
      </c>
      <c r="H1787" s="33" t="s">
        <v>10</v>
      </c>
      <c r="I1787" s="39" t="s">
        <v>1924</v>
      </c>
      <c r="J1787" s="33" t="s">
        <v>1931</v>
      </c>
      <c r="K1787" s="33">
        <v>30</v>
      </c>
      <c r="L1787" s="33">
        <v>0</v>
      </c>
      <c r="M1787" s="33">
        <v>30</v>
      </c>
      <c r="N1787" s="33" t="s">
        <v>1864</v>
      </c>
      <c r="O1787" s="30">
        <v>41756</v>
      </c>
      <c r="P1787" s="39" t="s">
        <v>30</v>
      </c>
      <c r="Q17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87" s="39">
        <f>IF(выгрузка__22[[#This Row],[Дата регистрации]]="",0,1)</f>
        <v>1</v>
      </c>
      <c r="S1787" s="39">
        <f>IF(ISNA(VLOOKUP(выгрузка__22[[#This Row],[ЛС дилера]],'дилеры участники'!A:A,1,0)),0,1)</f>
        <v>0</v>
      </c>
      <c r="T17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7" s="39">
        <f>IF(T1787=1,IF(выгрузка__22[[#This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87" s="39" t="s">
        <v>1892</v>
      </c>
      <c r="X17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7" s="48">
        <f>IF(выгрузка__22[[#This Row],[Дата блокировки]]&lt;&gt;"",1,0)</f>
        <v>1</v>
      </c>
    </row>
    <row r="1788" spans="1:25" x14ac:dyDescent="0.25">
      <c r="A1788" s="30">
        <v>41593.525358796294</v>
      </c>
      <c r="B1788" s="46">
        <v>916504</v>
      </c>
      <c r="C1788" s="33">
        <v>1972559</v>
      </c>
      <c r="D1788" s="30">
        <v>41586.425046296295</v>
      </c>
      <c r="E1788" s="33">
        <f>IF(выгрузка__22[[#This Row],[Дата активации]]&lt;&gt;"",MONTH(выгрузка__22[[#This Row],[Дата активации]]),0)</f>
        <v>11</v>
      </c>
      <c r="F1788" s="30">
        <v>41585.653148148151</v>
      </c>
      <c r="G1788" s="33">
        <v>64626</v>
      </c>
      <c r="H1788" s="33" t="s">
        <v>10</v>
      </c>
      <c r="I1788" s="39" t="s">
        <v>1927</v>
      </c>
      <c r="J1788" s="33" t="s">
        <v>1930</v>
      </c>
      <c r="K1788" s="33">
        <v>30</v>
      </c>
      <c r="L1788" s="33">
        <v>0</v>
      </c>
      <c r="M1788" s="33">
        <v>30</v>
      </c>
      <c r="N1788" s="33" t="s">
        <v>1864</v>
      </c>
      <c r="O1788" s="30">
        <v>41795</v>
      </c>
      <c r="P1788" s="39" t="s">
        <v>40</v>
      </c>
      <c r="Q17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788" s="39">
        <f>IF(выгрузка__22[[#This Row],[Дата регистрации]]="",0,1)</f>
        <v>1</v>
      </c>
      <c r="S1788" s="39">
        <f>IF(ISNA(VLOOKUP(выгрузка__22[[#This Row],[ЛС дилера]],'дилеры участники'!A:A,1,0)),0,1)</f>
        <v>0</v>
      </c>
      <c r="T17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8" s="39">
        <f>IF(T1788=1,IF(выгрузка__22[[#This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88" s="39" t="s">
        <v>1893</v>
      </c>
      <c r="X17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8" s="48">
        <f>IF(выгрузка__22[[#This Row],[Дата блокировки]]&lt;&gt;"",1,0)</f>
        <v>1</v>
      </c>
    </row>
    <row r="1789" spans="1:25" x14ac:dyDescent="0.25">
      <c r="A1789" s="30">
        <v>41561.962210648147</v>
      </c>
      <c r="B1789" s="46">
        <v>916888</v>
      </c>
      <c r="C1789" s="33">
        <v>1759583</v>
      </c>
      <c r="D1789" s="30">
        <v>41552.842245370368</v>
      </c>
      <c r="E1789" s="33">
        <f>IF(выгрузка__22[[#This Row],[Дата активации]]&lt;&gt;"",MONTH(выгрузка__22[[#This Row],[Дата активации]]),0)</f>
        <v>10</v>
      </c>
      <c r="F1789" s="30">
        <v>41556.488657407404</v>
      </c>
      <c r="G1789" s="33">
        <v>64626</v>
      </c>
      <c r="H1789" s="33" t="s">
        <v>10</v>
      </c>
      <c r="I1789" s="39" t="s">
        <v>1927</v>
      </c>
      <c r="J1789" s="33" t="s">
        <v>1925</v>
      </c>
      <c r="K1789" s="33">
        <v>1</v>
      </c>
      <c r="L1789" s="33">
        <v>196</v>
      </c>
      <c r="M1789" s="33">
        <v>197</v>
      </c>
      <c r="N1789" s="33" t="s">
        <v>1864</v>
      </c>
      <c r="O1789" s="30">
        <v>41762</v>
      </c>
      <c r="P1789" s="39" t="s">
        <v>19</v>
      </c>
      <c r="Q17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89" s="39">
        <f>IF(выгрузка__22[[#This Row],[Дата регистрации]]="",0,1)</f>
        <v>1</v>
      </c>
      <c r="S1789" s="39">
        <f>IF(ISNA(VLOOKUP(выгрузка__22[[#This Row],[ЛС дилера]],'дилеры участники'!A:A,1,0)),0,1)</f>
        <v>0</v>
      </c>
      <c r="T17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89" s="39">
        <f>IF(T1789=1,IF(выгрузка__22[[#This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789" s="39" t="s">
        <v>1891</v>
      </c>
      <c r="X17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89" s="48">
        <f>IF(выгрузка__22[[#This Row],[Дата блокировки]]&lt;&gt;"",1,0)</f>
        <v>1</v>
      </c>
    </row>
    <row r="1790" spans="1:25" x14ac:dyDescent="0.25">
      <c r="A1790" s="30">
        <v>41550.731793981482</v>
      </c>
      <c r="B1790" s="46">
        <v>910476</v>
      </c>
      <c r="C1790" s="33">
        <v>8503683</v>
      </c>
      <c r="D1790" s="30">
        <v>41524.745266203703</v>
      </c>
      <c r="E1790" s="33">
        <f>IF(выгрузка__22[[#This Row],[Дата активации]]&lt;&gt;"",MONTH(выгрузка__22[[#This Row],[Дата активации]]),0)</f>
        <v>9</v>
      </c>
      <c r="F1790" s="30">
        <v>41525.650972222225</v>
      </c>
      <c r="G1790" s="33">
        <v>79956</v>
      </c>
      <c r="H1790" s="33" t="s">
        <v>10</v>
      </c>
      <c r="I1790" s="39" t="s">
        <v>1927</v>
      </c>
      <c r="J1790" s="33" t="s">
        <v>1925</v>
      </c>
      <c r="K1790" s="33">
        <v>220</v>
      </c>
      <c r="L1790" s="33">
        <v>0</v>
      </c>
      <c r="M1790" s="33">
        <v>220</v>
      </c>
      <c r="N1790" s="33" t="s">
        <v>1864</v>
      </c>
      <c r="O1790" s="30">
        <v>41734</v>
      </c>
      <c r="P1790" s="39" t="s">
        <v>19</v>
      </c>
      <c r="Q17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0" s="39">
        <f>IF(выгрузка__22[[#This Row],[Дата регистрации]]="",0,1)</f>
        <v>1</v>
      </c>
      <c r="S1790" s="39">
        <f>IF(ISNA(VLOOKUP(выгрузка__22[[#This Row],[ЛС дилера]],'дилеры участники'!A:A,1,0)),0,1)</f>
        <v>1</v>
      </c>
      <c r="T17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0" s="39">
        <f>IF(T1790=1,IF(выгрузка__22[[#This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90" s="39" t="s">
        <v>1891</v>
      </c>
      <c r="X17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90" s="48">
        <f>IF(выгрузка__22[[#This Row],[Дата блокировки]]&lt;&gt;"",1,0)</f>
        <v>1</v>
      </c>
    </row>
    <row r="1791" spans="1:25" x14ac:dyDescent="0.25">
      <c r="A1791" s="30">
        <v>41550.731516203705</v>
      </c>
      <c r="B1791" s="46">
        <v>910476</v>
      </c>
      <c r="C1791" s="33">
        <v>8503683</v>
      </c>
      <c r="D1791" s="30">
        <v>41524.738298611112</v>
      </c>
      <c r="E1791" s="33">
        <f>IF(выгрузка__22[[#This Row],[Дата активации]]&lt;&gt;"",MONTH(выгрузка__22[[#This Row],[Дата активации]]),0)</f>
        <v>9</v>
      </c>
      <c r="F1791" s="30">
        <v>41525.650659722225</v>
      </c>
      <c r="G1791" s="33">
        <v>79956</v>
      </c>
      <c r="H1791" s="33" t="s">
        <v>10</v>
      </c>
      <c r="I1791" s="39" t="s">
        <v>1927</v>
      </c>
      <c r="J1791" s="33" t="s">
        <v>1925</v>
      </c>
      <c r="K1791" s="33">
        <v>220</v>
      </c>
      <c r="L1791" s="33">
        <v>42.5</v>
      </c>
      <c r="M1791" s="33">
        <v>262.5</v>
      </c>
      <c r="N1791" s="33" t="s">
        <v>1864</v>
      </c>
      <c r="O1791" s="30">
        <v>41734</v>
      </c>
      <c r="P1791" s="39" t="s">
        <v>19</v>
      </c>
      <c r="Q17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1" s="39">
        <f>IF(выгрузка__22[[#This Row],[Дата регистрации]]="",0,1)</f>
        <v>1</v>
      </c>
      <c r="S1791" s="39">
        <f>IF(ISNA(VLOOKUP(выгрузка__22[[#This Row],[ЛС дилера]],'дилеры участники'!A:A,1,0)),0,1)</f>
        <v>1</v>
      </c>
      <c r="T17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1" s="39">
        <f>IF(T1791=1,IF(выгрузка__22[[#This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91" s="39" t="s">
        <v>1891</v>
      </c>
      <c r="X17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91" s="48">
        <f>IF(выгрузка__22[[#This Row],[Дата блокировки]]&lt;&gt;"",1,0)</f>
        <v>1</v>
      </c>
    </row>
    <row r="1792" spans="1:25" x14ac:dyDescent="0.25">
      <c r="A1792" s="30">
        <v>41548.898298611108</v>
      </c>
      <c r="B1792" s="46">
        <v>915414</v>
      </c>
      <c r="C1792" s="33">
        <v>8520861</v>
      </c>
      <c r="D1792" s="30">
        <v>41537.659386574072</v>
      </c>
      <c r="E1792" s="33">
        <f>IF(выгрузка__22[[#This Row],[Дата активации]]&lt;&gt;"",MONTH(выгрузка__22[[#This Row],[Дата активации]]),0)</f>
        <v>9</v>
      </c>
      <c r="F1792" s="30">
        <v>41547.725069444445</v>
      </c>
      <c r="G1792" s="33">
        <v>64616</v>
      </c>
      <c r="H1792" s="33" t="s">
        <v>10</v>
      </c>
      <c r="I1792" s="39" t="s">
        <v>1927</v>
      </c>
      <c r="J1792" s="33" t="s">
        <v>1925</v>
      </c>
      <c r="K1792" s="33">
        <v>30</v>
      </c>
      <c r="L1792" s="33">
        <v>220</v>
      </c>
      <c r="M1792" s="33">
        <v>250</v>
      </c>
      <c r="N1792" s="33" t="s">
        <v>1864</v>
      </c>
      <c r="O1792" s="30">
        <v>41747</v>
      </c>
      <c r="P1792" s="39" t="s">
        <v>19</v>
      </c>
      <c r="Q17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2" s="39">
        <f>IF(выгрузка__22[[#This Row],[Дата регистрации]]="",0,1)</f>
        <v>1</v>
      </c>
      <c r="S1792" s="39">
        <f>IF(ISNA(VLOOKUP(выгрузка__22[[#This Row],[ЛС дилера]],'дилеры участники'!A:A,1,0)),0,1)</f>
        <v>1</v>
      </c>
      <c r="T17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2" s="39">
        <f>IF(T1792=1,IF(выгрузка__22[[#This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92" s="39" t="s">
        <v>1891</v>
      </c>
      <c r="X17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92" s="48">
        <f>IF(выгрузка__22[[#This Row],[Дата блокировки]]&lt;&gt;"",1,0)</f>
        <v>1</v>
      </c>
    </row>
    <row r="1793" spans="1:25" x14ac:dyDescent="0.25">
      <c r="A1793" s="30">
        <v>41550.730682870373</v>
      </c>
      <c r="B1793" s="46">
        <v>910476</v>
      </c>
      <c r="C1793" s="33">
        <v>8503817</v>
      </c>
      <c r="D1793" s="30">
        <v>41523.530393518522</v>
      </c>
      <c r="E1793" s="33">
        <f>IF(выгрузка__22[[#This Row],[Дата активации]]&lt;&gt;"",MONTH(выгрузка__22[[#This Row],[Дата активации]]),0)</f>
        <v>9</v>
      </c>
      <c r="F1793" s="30">
        <v>41528.551944444444</v>
      </c>
      <c r="G1793" s="33">
        <v>79956</v>
      </c>
      <c r="H1793" s="33" t="s">
        <v>10</v>
      </c>
      <c r="I1793" s="39" t="s">
        <v>1927</v>
      </c>
      <c r="J1793" s="33" t="s">
        <v>1925</v>
      </c>
      <c r="K1793" s="33">
        <v>220</v>
      </c>
      <c r="L1793" s="33">
        <v>0</v>
      </c>
      <c r="M1793" s="33">
        <v>220</v>
      </c>
      <c r="N1793" s="33" t="s">
        <v>1864</v>
      </c>
      <c r="O1793" s="30">
        <v>41733</v>
      </c>
      <c r="P1793" s="39" t="s">
        <v>19</v>
      </c>
      <c r="Q17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3" s="39">
        <f>IF(выгрузка__22[[#This Row],[Дата регистрации]]="",0,1)</f>
        <v>1</v>
      </c>
      <c r="S1793" s="39">
        <f>IF(ISNA(VLOOKUP(выгрузка__22[[#This Row],[ЛС дилера]],'дилеры участники'!A:A,1,0)),0,1)</f>
        <v>1</v>
      </c>
      <c r="T17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3" s="39">
        <f>IF(T1793=1,IF(выгрузка__22[[#This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793" s="39" t="s">
        <v>1891</v>
      </c>
      <c r="X17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93" s="48">
        <f>IF(выгрузка__22[[#This Row],[Дата блокировки]]&lt;&gt;"",1,0)</f>
        <v>1</v>
      </c>
    </row>
    <row r="1794" spans="1:25" x14ac:dyDescent="0.25">
      <c r="A1794" s="30">
        <v>41549.726064814815</v>
      </c>
      <c r="B1794" s="46">
        <v>910489</v>
      </c>
      <c r="C1794" s="33">
        <v>8503611</v>
      </c>
      <c r="D1794" s="30">
        <v>41520.144386574073</v>
      </c>
      <c r="E1794" s="33">
        <f>IF(выгрузка__22[[#This Row],[Дата активации]]&lt;&gt;"",MONTH(выгрузка__22[[#This Row],[Дата активации]]),0)</f>
        <v>9</v>
      </c>
      <c r="F1794" s="30">
        <v>41534.639999999999</v>
      </c>
      <c r="G1794" s="33">
        <v>64628</v>
      </c>
      <c r="H1794" s="33" t="s">
        <v>10</v>
      </c>
      <c r="I1794" s="39" t="s">
        <v>1927</v>
      </c>
      <c r="J1794" s="33" t="s">
        <v>1925</v>
      </c>
      <c r="K1794" s="33">
        <v>20</v>
      </c>
      <c r="L1794" s="33">
        <v>50</v>
      </c>
      <c r="M1794" s="33">
        <v>70</v>
      </c>
      <c r="N1794" s="33" t="s">
        <v>1864</v>
      </c>
      <c r="O1794" s="30">
        <v>41730</v>
      </c>
      <c r="P1794" s="39" t="s">
        <v>19</v>
      </c>
      <c r="Q17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4" s="39">
        <f>IF(выгрузка__22[[#This Row],[Дата регистрации]]="",0,1)</f>
        <v>1</v>
      </c>
      <c r="S1794" s="39">
        <f>IF(ISNA(VLOOKUP(выгрузка__22[[#This Row],[ЛС дилера]],'дилеры участники'!A:A,1,0)),0,1)</f>
        <v>0</v>
      </c>
      <c r="T17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4" s="39">
        <f>IF(T1794=1,IF(выгрузка__22[[#This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94" s="39" t="s">
        <v>1891</v>
      </c>
      <c r="X17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7</v>
      </c>
      <c r="Y1794" s="48">
        <f>IF(выгрузка__22[[#This Row],[Дата блокировки]]&lt;&gt;"",1,0)</f>
        <v>1</v>
      </c>
    </row>
    <row r="1795" spans="1:25" x14ac:dyDescent="0.25">
      <c r="A1795" s="30">
        <v>41548.7503125</v>
      </c>
      <c r="B1795" s="46">
        <v>916538</v>
      </c>
      <c r="C1795" s="33">
        <v>8517490</v>
      </c>
      <c r="D1795" s="30">
        <v>41529.922476851854</v>
      </c>
      <c r="E1795" s="33">
        <f>IF(выгрузка__22[[#This Row],[Дата активации]]&lt;&gt;"",MONTH(выгрузка__22[[#This Row],[Дата активации]]),0)</f>
        <v>9</v>
      </c>
      <c r="F1795" s="30">
        <v>41546.823831018519</v>
      </c>
      <c r="G1795" s="33">
        <v>64616</v>
      </c>
      <c r="H1795" s="33" t="s">
        <v>10</v>
      </c>
      <c r="I1795" s="39" t="s">
        <v>1927</v>
      </c>
      <c r="J1795" s="33" t="s">
        <v>1930</v>
      </c>
      <c r="K1795" s="33">
        <v>949</v>
      </c>
      <c r="L1795" s="33">
        <v>0</v>
      </c>
      <c r="M1795" s="33">
        <v>949</v>
      </c>
      <c r="N1795" s="33" t="s">
        <v>1864</v>
      </c>
      <c r="O1795" s="30">
        <v>41740</v>
      </c>
      <c r="P1795" s="39" t="s">
        <v>40</v>
      </c>
      <c r="Q17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5" s="39">
        <f>IF(выгрузка__22[[#This Row],[Дата регистрации]]="",0,1)</f>
        <v>1</v>
      </c>
      <c r="S1795" s="39">
        <f>IF(ISNA(VLOOKUP(выгрузка__22[[#This Row],[ЛС дилера]],'дилеры участники'!A:A,1,0)),0,1)</f>
        <v>1</v>
      </c>
      <c r="T17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5" s="39">
        <f>IF(T1795=1,IF(выгрузка__22[[#This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795" s="39" t="s">
        <v>1893</v>
      </c>
      <c r="X17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795" s="48">
        <f>IF(выгрузка__22[[#This Row],[Дата блокировки]]&lt;&gt;"",1,0)</f>
        <v>1</v>
      </c>
    </row>
    <row r="1796" spans="1:25" x14ac:dyDescent="0.25">
      <c r="A1796" s="30">
        <v>41561.56821759259</v>
      </c>
      <c r="B1796" s="46">
        <v>910453</v>
      </c>
      <c r="C1796" s="33">
        <v>8502823</v>
      </c>
      <c r="D1796" s="30">
        <v>41524.904618055552</v>
      </c>
      <c r="E1796" s="33">
        <f>IF(выгрузка__22[[#This Row],[Дата активации]]&lt;&gt;"",MONTH(выгрузка__22[[#This Row],[Дата активации]]),0)</f>
        <v>9</v>
      </c>
      <c r="F1796" s="30">
        <v>41528.831967592596</v>
      </c>
      <c r="G1796" s="33">
        <v>79956</v>
      </c>
      <c r="H1796" s="33" t="s">
        <v>10</v>
      </c>
      <c r="I1796" s="39" t="s">
        <v>1927</v>
      </c>
      <c r="J1796" s="33" t="s">
        <v>1931</v>
      </c>
      <c r="K1796" s="33">
        <v>30</v>
      </c>
      <c r="L1796" s="33">
        <v>0</v>
      </c>
      <c r="M1796" s="33">
        <v>30</v>
      </c>
      <c r="N1796" s="33" t="s">
        <v>1864</v>
      </c>
      <c r="O1796" s="30">
        <v>41735</v>
      </c>
      <c r="P1796" s="39" t="s">
        <v>30</v>
      </c>
      <c r="Q17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6" s="39">
        <f>IF(выгрузка__22[[#This Row],[Дата регистрации]]="",0,1)</f>
        <v>1</v>
      </c>
      <c r="S1796" s="39">
        <f>IF(ISNA(VLOOKUP(выгрузка__22[[#This Row],[ЛС дилера]],'дилеры участники'!A:A,1,0)),0,1)</f>
        <v>1</v>
      </c>
      <c r="T17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6" s="39">
        <f>IF(T1796=1,IF(выгрузка__22[[#This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96" s="39" t="s">
        <v>1892</v>
      </c>
      <c r="X17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796" s="48">
        <f>IF(выгрузка__22[[#This Row],[Дата блокировки]]&lt;&gt;"",1,0)</f>
        <v>1</v>
      </c>
    </row>
    <row r="1797" spans="1:25" x14ac:dyDescent="0.25">
      <c r="A1797" s="30">
        <v>41557.789560185185</v>
      </c>
      <c r="B1797" s="46">
        <v>910488</v>
      </c>
      <c r="C1797" s="33">
        <v>8550145</v>
      </c>
      <c r="D1797" s="30">
        <v>41559.85564814815</v>
      </c>
      <c r="E1797" s="33">
        <f>IF(выгрузка__22[[#This Row],[Дата активации]]&lt;&gt;"",MONTH(выгрузка__22[[#This Row],[Дата активации]]),0)</f>
        <v>10</v>
      </c>
      <c r="F1797" s="30">
        <v>41557.789120370369</v>
      </c>
      <c r="G1797" s="33">
        <v>64626</v>
      </c>
      <c r="H1797" s="33" t="s">
        <v>10</v>
      </c>
      <c r="I1797" s="39" t="s">
        <v>1924</v>
      </c>
      <c r="J1797" s="33" t="s">
        <v>1931</v>
      </c>
      <c r="K1797" s="33">
        <v>50</v>
      </c>
      <c r="L1797" s="33">
        <v>0</v>
      </c>
      <c r="M1797" s="33">
        <v>50</v>
      </c>
      <c r="N1797" s="33" t="s">
        <v>1864</v>
      </c>
      <c r="O1797" s="30">
        <v>41770</v>
      </c>
      <c r="P1797" s="39" t="s">
        <v>30</v>
      </c>
      <c r="Q17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7" s="39">
        <f>IF(выгрузка__22[[#This Row],[Дата регистрации]]="",0,1)</f>
        <v>1</v>
      </c>
      <c r="S1797" s="39">
        <f>IF(ISNA(VLOOKUP(выгрузка__22[[#This Row],[ЛС дилера]],'дилеры участники'!A:A,1,0)),0,1)</f>
        <v>0</v>
      </c>
      <c r="T17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7" s="39">
        <f>IF(T1797=1,IF(выгрузка__22[[#This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97" s="39" t="s">
        <v>1892</v>
      </c>
      <c r="X17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797" s="48">
        <f>IF(выгрузка__22[[#This Row],[Дата блокировки]]&lt;&gt;"",1,0)</f>
        <v>1</v>
      </c>
    </row>
    <row r="1798" spans="1:25" x14ac:dyDescent="0.25">
      <c r="A1798" s="30">
        <v>41557.791319444441</v>
      </c>
      <c r="B1798" s="46">
        <v>985820</v>
      </c>
      <c r="C1798" s="33">
        <v>8550145</v>
      </c>
      <c r="D1798" s="30">
        <v>41559.85564814815</v>
      </c>
      <c r="E1798" s="33">
        <f>IF(выгрузка__22[[#This Row],[Дата активации]]&lt;&gt;"",MONTH(выгрузка__22[[#This Row],[Дата активации]]),0)</f>
        <v>10</v>
      </c>
      <c r="F1798" s="30">
        <v>41557.789120370369</v>
      </c>
      <c r="G1798" s="33">
        <v>64626</v>
      </c>
      <c r="H1798" s="33" t="s">
        <v>10</v>
      </c>
      <c r="I1798" s="39" t="s">
        <v>1924</v>
      </c>
      <c r="J1798" s="33" t="s">
        <v>1931</v>
      </c>
      <c r="K1798" s="33">
        <v>50</v>
      </c>
      <c r="L1798" s="33">
        <v>0</v>
      </c>
      <c r="M1798" s="33">
        <v>50</v>
      </c>
      <c r="N1798" s="33" t="s">
        <v>1864</v>
      </c>
      <c r="O1798" s="30">
        <v>41770</v>
      </c>
      <c r="P1798" s="39" t="s">
        <v>30</v>
      </c>
      <c r="Q17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8" s="39">
        <f>IF(выгрузка__22[[#This Row],[Дата регистрации]]="",0,1)</f>
        <v>1</v>
      </c>
      <c r="S1798" s="39">
        <f>IF(ISNA(VLOOKUP(выгрузка__22[[#This Row],[ЛС дилера]],'дилеры участники'!A:A,1,0)),0,1)</f>
        <v>0</v>
      </c>
      <c r="T17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8" s="39">
        <f>IF(T1798=1,IF(выгрузка__22[[#This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98" s="39" t="s">
        <v>1892</v>
      </c>
      <c r="X17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798" s="48">
        <f>IF(выгрузка__22[[#This Row],[Дата блокировки]]&lt;&gt;"",1,0)</f>
        <v>1</v>
      </c>
    </row>
    <row r="1799" spans="1:25" x14ac:dyDescent="0.25">
      <c r="A1799" s="30">
        <v>41559.791851851849</v>
      </c>
      <c r="B1799" s="46">
        <v>916518</v>
      </c>
      <c r="C1799" s="33">
        <v>8550145</v>
      </c>
      <c r="D1799" s="30">
        <v>41559.776828703703</v>
      </c>
      <c r="E1799" s="33">
        <f>IF(выгрузка__22[[#This Row],[Дата активации]]&lt;&gt;"",MONTH(выгрузка__22[[#This Row],[Дата активации]]),0)</f>
        <v>10</v>
      </c>
      <c r="F1799" s="30">
        <v>41559.824467592596</v>
      </c>
      <c r="G1799" s="33">
        <v>64626</v>
      </c>
      <c r="H1799" s="33" t="s">
        <v>10</v>
      </c>
      <c r="I1799" s="39" t="s">
        <v>1924</v>
      </c>
      <c r="J1799" s="33" t="s">
        <v>1931</v>
      </c>
      <c r="K1799" s="33">
        <v>50</v>
      </c>
      <c r="L1799" s="33">
        <v>0</v>
      </c>
      <c r="M1799" s="33">
        <v>50</v>
      </c>
      <c r="N1799" s="33" t="s">
        <v>1864</v>
      </c>
      <c r="O1799" s="30">
        <v>41770</v>
      </c>
      <c r="P1799" s="39" t="s">
        <v>30</v>
      </c>
      <c r="Q17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799" s="39">
        <f>IF(выгрузка__22[[#This Row],[Дата регистрации]]="",0,1)</f>
        <v>1</v>
      </c>
      <c r="S1799" s="39">
        <f>IF(ISNA(VLOOKUP(выгрузка__22[[#This Row],[ЛС дилера]],'дилеры участники'!A:A,1,0)),0,1)</f>
        <v>0</v>
      </c>
      <c r="T17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7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799" s="39">
        <f>IF(T1799=1,IF(выгрузка__22[[#This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799" s="39" t="s">
        <v>1892</v>
      </c>
      <c r="X17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799" s="48">
        <f>IF(выгрузка__22[[#This Row],[Дата блокировки]]&lt;&gt;"",1,0)</f>
        <v>1</v>
      </c>
    </row>
    <row r="1800" spans="1:25" x14ac:dyDescent="0.25">
      <c r="A1800" s="30">
        <v>41557.434791666667</v>
      </c>
      <c r="B1800" s="46">
        <v>910436</v>
      </c>
      <c r="C1800" s="33">
        <v>8563787</v>
      </c>
      <c r="D1800" s="30">
        <v>41556.728391203702</v>
      </c>
      <c r="E1800" s="33">
        <f>IF(выгрузка__22[[#This Row],[Дата активации]]&lt;&gt;"",MONTH(выгрузка__22[[#This Row],[Дата активации]]),0)</f>
        <v>10</v>
      </c>
      <c r="F1800" s="30">
        <v>41556.739490740743</v>
      </c>
      <c r="G1800" s="33">
        <v>73902</v>
      </c>
      <c r="H1800" s="33" t="s">
        <v>10</v>
      </c>
      <c r="I1800" s="39" t="s">
        <v>1924</v>
      </c>
      <c r="J1800" s="33" t="s">
        <v>1929</v>
      </c>
      <c r="K1800" s="33">
        <v>470</v>
      </c>
      <c r="L1800" s="33">
        <v>46</v>
      </c>
      <c r="M1800" s="33">
        <v>516</v>
      </c>
      <c r="N1800" s="33" t="s">
        <v>1864</v>
      </c>
      <c r="O1800" s="30">
        <v>41767</v>
      </c>
      <c r="P1800" s="39" t="s">
        <v>14</v>
      </c>
      <c r="Q18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0" s="39">
        <f>IF(выгрузка__22[[#This Row],[Дата регистрации]]="",0,1)</f>
        <v>1</v>
      </c>
      <c r="S1800" s="39">
        <f>IF(ISNA(VLOOKUP(выгрузка__22[[#This Row],[ЛС дилера]],'дилеры участники'!A:A,1,0)),0,1)</f>
        <v>0</v>
      </c>
      <c r="T18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0" s="39">
        <f>IF(T1800=1,IF(выгрузка__22[[#This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00" s="39" t="s">
        <v>1894</v>
      </c>
      <c r="X18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0" s="48">
        <f>IF(выгрузка__22[[#This Row],[Дата блокировки]]&lt;&gt;"",1,0)</f>
        <v>1</v>
      </c>
    </row>
    <row r="1801" spans="1:25" x14ac:dyDescent="0.25">
      <c r="A1801" s="30">
        <v>41560.438344907408</v>
      </c>
      <c r="B1801" s="46">
        <v>910469</v>
      </c>
      <c r="C1801" s="33">
        <v>8563787</v>
      </c>
      <c r="D1801" s="30">
        <v>41556.728391203702</v>
      </c>
      <c r="E1801" s="33">
        <f>IF(выгрузка__22[[#This Row],[Дата активации]]&lt;&gt;"",MONTH(выгрузка__22[[#This Row],[Дата активации]]),0)</f>
        <v>10</v>
      </c>
      <c r="F1801" s="30">
        <v>41556.739490740743</v>
      </c>
      <c r="G1801" s="33">
        <v>73902</v>
      </c>
      <c r="H1801" s="33" t="s">
        <v>10</v>
      </c>
      <c r="I1801" s="39" t="s">
        <v>1924</v>
      </c>
      <c r="J1801" s="33" t="s">
        <v>1929</v>
      </c>
      <c r="K1801" s="33">
        <v>470</v>
      </c>
      <c r="L1801" s="33">
        <v>46</v>
      </c>
      <c r="M1801" s="33">
        <v>516</v>
      </c>
      <c r="N1801" s="33" t="s">
        <v>1864</v>
      </c>
      <c r="O1801" s="30">
        <v>41767</v>
      </c>
      <c r="P1801" s="39" t="s">
        <v>14</v>
      </c>
      <c r="Q18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1" s="39">
        <f>IF(выгрузка__22[[#This Row],[Дата регистрации]]="",0,1)</f>
        <v>1</v>
      </c>
      <c r="S1801" s="39">
        <f>IF(ISNA(VLOOKUP(выгрузка__22[[#This Row],[ЛС дилера]],'дилеры участники'!A:A,1,0)),0,1)</f>
        <v>0</v>
      </c>
      <c r="T18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1" s="39">
        <f>IF(T1801=1,IF(выгрузка__22[[#This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01" s="39" t="s">
        <v>1894</v>
      </c>
      <c r="X18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1" s="48">
        <f>IF(выгрузка__22[[#This Row],[Дата блокировки]]&lt;&gt;"",1,0)</f>
        <v>1</v>
      </c>
    </row>
    <row r="1802" spans="1:25" x14ac:dyDescent="0.25">
      <c r="A1802" s="30">
        <v>41560.596516203703</v>
      </c>
      <c r="B1802" s="46">
        <v>910467</v>
      </c>
      <c r="C1802" s="33">
        <v>1976618</v>
      </c>
      <c r="D1802" s="30">
        <v>41560.670405092591</v>
      </c>
      <c r="E1802" s="33">
        <f>IF(выгрузка__22[[#This Row],[Дата активации]]&lt;&gt;"",MONTH(выгрузка__22[[#This Row],[Дата активации]]),0)</f>
        <v>10</v>
      </c>
      <c r="F1802" s="30"/>
      <c r="G1802" s="33">
        <v>79956</v>
      </c>
      <c r="H1802" s="33" t="s">
        <v>10</v>
      </c>
      <c r="I1802" s="39" t="s">
        <v>1924</v>
      </c>
      <c r="J1802" s="33" t="s">
        <v>1931</v>
      </c>
      <c r="K1802" s="33">
        <v>30</v>
      </c>
      <c r="L1802" s="33">
        <v>100</v>
      </c>
      <c r="M1802" s="33">
        <v>130</v>
      </c>
      <c r="N1802" s="33" t="s">
        <v>1864</v>
      </c>
      <c r="O1802" s="30">
        <v>41771</v>
      </c>
      <c r="P1802" s="39" t="s">
        <v>30</v>
      </c>
      <c r="Q18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2" s="39">
        <f>IF(выгрузка__22[[#This Row],[Дата регистрации]]="",0,1)</f>
        <v>0</v>
      </c>
      <c r="S1802" s="39">
        <f>IF(ISNA(VLOOKUP(выгрузка__22[[#This Row],[ЛС дилера]],'дилеры участники'!A:A,1,0)),0,1)</f>
        <v>1</v>
      </c>
      <c r="T18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2" s="39">
        <f>IF(T1802=1,IF(выгрузка__22[[#This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02" s="39" t="s">
        <v>1892</v>
      </c>
      <c r="X18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2" s="48">
        <f>IF(выгрузка__22[[#This Row],[Дата блокировки]]&lt;&gt;"",1,0)</f>
        <v>1</v>
      </c>
    </row>
    <row r="1803" spans="1:25" x14ac:dyDescent="0.25">
      <c r="A1803" s="30">
        <v>41548.747037037036</v>
      </c>
      <c r="B1803" s="46">
        <v>916538</v>
      </c>
      <c r="C1803" s="33">
        <v>8514414</v>
      </c>
      <c r="D1803" s="30">
        <v>41538.632002314815</v>
      </c>
      <c r="E1803" s="33">
        <f>IF(выгрузка__22[[#This Row],[Дата активации]]&lt;&gt;"",MONTH(выгрузка__22[[#This Row],[Дата активации]]),0)</f>
        <v>9</v>
      </c>
      <c r="F1803" s="30">
        <v>41553.491851851853</v>
      </c>
      <c r="G1803" s="33">
        <v>64616</v>
      </c>
      <c r="H1803" s="33" t="s">
        <v>10</v>
      </c>
      <c r="I1803" s="39" t="s">
        <v>1927</v>
      </c>
      <c r="J1803" s="33" t="s">
        <v>1930</v>
      </c>
      <c r="K1803" s="33">
        <v>949</v>
      </c>
      <c r="L1803" s="33">
        <v>0</v>
      </c>
      <c r="M1803" s="33">
        <v>949</v>
      </c>
      <c r="N1803" s="33" t="s">
        <v>1864</v>
      </c>
      <c r="O1803" s="30">
        <v>41749</v>
      </c>
      <c r="P1803" s="39" t="s">
        <v>40</v>
      </c>
      <c r="Q18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3" s="39">
        <f>IF(выгрузка__22[[#This Row],[Дата регистрации]]="",0,1)</f>
        <v>1</v>
      </c>
      <c r="S1803" s="39">
        <f>IF(ISNA(VLOOKUP(выгрузка__22[[#This Row],[ЛС дилера]],'дилеры участники'!A:A,1,0)),0,1)</f>
        <v>1</v>
      </c>
      <c r="T18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3" s="39">
        <f>IF(T1803=1,IF(выгрузка__22[[#This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03" s="39" t="s">
        <v>1893</v>
      </c>
      <c r="X18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3" s="48">
        <f>IF(выгрузка__22[[#This Row],[Дата блокировки]]&lt;&gt;"",1,0)</f>
        <v>1</v>
      </c>
    </row>
    <row r="1804" spans="1:25" x14ac:dyDescent="0.25">
      <c r="A1804" s="30">
        <v>41549.724537037036</v>
      </c>
      <c r="B1804" s="46">
        <v>910489</v>
      </c>
      <c r="C1804" s="33">
        <v>8503611</v>
      </c>
      <c r="D1804" s="30">
        <v>41519.532916666663</v>
      </c>
      <c r="E1804" s="33">
        <f>IF(выгрузка__22[[#This Row],[Дата активации]]&lt;&gt;"",MONTH(выгрузка__22[[#This Row],[Дата активации]]),0)</f>
        <v>9</v>
      </c>
      <c r="F1804" s="30">
        <v>41534.547372685185</v>
      </c>
      <c r="G1804" s="33">
        <v>64628</v>
      </c>
      <c r="H1804" s="33" t="s">
        <v>10</v>
      </c>
      <c r="I1804" s="39" t="s">
        <v>1927</v>
      </c>
      <c r="J1804" s="33" t="s">
        <v>1925</v>
      </c>
      <c r="K1804" s="33">
        <v>20</v>
      </c>
      <c r="L1804" s="33">
        <v>0</v>
      </c>
      <c r="M1804" s="33">
        <v>20</v>
      </c>
      <c r="N1804" s="33" t="s">
        <v>1864</v>
      </c>
      <c r="O1804" s="30">
        <v>41730</v>
      </c>
      <c r="P1804" s="39" t="s">
        <v>19</v>
      </c>
      <c r="Q18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4" s="39">
        <f>IF(выгрузка__22[[#This Row],[Дата регистрации]]="",0,1)</f>
        <v>1</v>
      </c>
      <c r="S1804" s="39">
        <f>IF(ISNA(VLOOKUP(выгрузка__22[[#This Row],[ЛС дилера]],'дилеры участники'!A:A,1,0)),0,1)</f>
        <v>0</v>
      </c>
      <c r="T18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4" s="39">
        <f>IF(T1804=1,IF(выгрузка__22[[#This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04" s="39" t="s">
        <v>1891</v>
      </c>
      <c r="X18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4" s="48">
        <f>IF(выгрузка__22[[#This Row],[Дата блокировки]]&lt;&gt;"",1,0)</f>
        <v>1</v>
      </c>
    </row>
    <row r="1805" spans="1:25" x14ac:dyDescent="0.25">
      <c r="A1805" s="30">
        <v>41558.877928240741</v>
      </c>
      <c r="B1805" s="46">
        <v>910482</v>
      </c>
      <c r="C1805" s="33">
        <v>8550145</v>
      </c>
      <c r="D1805" s="30">
        <v>41558.99145833333</v>
      </c>
      <c r="E1805" s="33">
        <f>IF(выгрузка__22[[#This Row],[Дата активации]]&lt;&gt;"",MONTH(выгрузка__22[[#This Row],[Дата активации]]),0)</f>
        <v>10</v>
      </c>
      <c r="F1805" s="30">
        <v>41558.875069444446</v>
      </c>
      <c r="G1805" s="33">
        <v>64626</v>
      </c>
      <c r="H1805" s="33" t="s">
        <v>10</v>
      </c>
      <c r="I1805" s="39" t="s">
        <v>1924</v>
      </c>
      <c r="J1805" s="33" t="s">
        <v>1931</v>
      </c>
      <c r="K1805" s="33">
        <v>50</v>
      </c>
      <c r="L1805" s="33">
        <v>0</v>
      </c>
      <c r="M1805" s="33">
        <v>50</v>
      </c>
      <c r="N1805" s="33" t="s">
        <v>1864</v>
      </c>
      <c r="O1805" s="30">
        <v>41770</v>
      </c>
      <c r="P1805" s="39" t="s">
        <v>30</v>
      </c>
      <c r="Q18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5" s="39">
        <f>IF(выгрузка__22[[#This Row],[Дата регистрации]]="",0,1)</f>
        <v>1</v>
      </c>
      <c r="S1805" s="39">
        <f>IF(ISNA(VLOOKUP(выгрузка__22[[#This Row],[ЛС дилера]],'дилеры участники'!A:A,1,0)),0,1)</f>
        <v>0</v>
      </c>
      <c r="T18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5" s="39">
        <f>IF(T1805=1,IF(выгрузка__22[[#This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05" s="39" t="s">
        <v>1892</v>
      </c>
      <c r="X18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5" s="48">
        <f>IF(выгрузка__22[[#This Row],[Дата блокировки]]&lt;&gt;"",1,0)</f>
        <v>1</v>
      </c>
    </row>
    <row r="1806" spans="1:25" x14ac:dyDescent="0.25">
      <c r="A1806" s="30">
        <v>41559.831180555557</v>
      </c>
      <c r="B1806" s="46">
        <v>910488</v>
      </c>
      <c r="C1806" s="33">
        <v>8550145</v>
      </c>
      <c r="D1806" s="30">
        <v>41558.99145833333</v>
      </c>
      <c r="E1806" s="33">
        <f>IF(выгрузка__22[[#This Row],[Дата активации]]&lt;&gt;"",MONTH(выгрузка__22[[#This Row],[Дата активации]]),0)</f>
        <v>10</v>
      </c>
      <c r="F1806" s="30">
        <v>41558.875069444446</v>
      </c>
      <c r="G1806" s="33">
        <v>64626</v>
      </c>
      <c r="H1806" s="33" t="s">
        <v>10</v>
      </c>
      <c r="I1806" s="39" t="s">
        <v>1924</v>
      </c>
      <c r="J1806" s="33" t="s">
        <v>1931</v>
      </c>
      <c r="K1806" s="33">
        <v>50</v>
      </c>
      <c r="L1806" s="33">
        <v>0</v>
      </c>
      <c r="M1806" s="33">
        <v>50</v>
      </c>
      <c r="N1806" s="33" t="s">
        <v>1864</v>
      </c>
      <c r="O1806" s="30">
        <v>41770</v>
      </c>
      <c r="P1806" s="39" t="s">
        <v>30</v>
      </c>
      <c r="Q18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6" s="39">
        <f>IF(выгрузка__22[[#This Row],[Дата регистрации]]="",0,1)</f>
        <v>1</v>
      </c>
      <c r="S1806" s="39">
        <f>IF(ISNA(VLOOKUP(выгрузка__22[[#This Row],[ЛС дилера]],'дилеры участники'!A:A,1,0)),0,1)</f>
        <v>0</v>
      </c>
      <c r="T18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6" s="39">
        <f>IF(T1806=1,IF(выгрузка__22[[#This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06" s="39" t="s">
        <v>1892</v>
      </c>
      <c r="X18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6" s="48">
        <f>IF(выгрузка__22[[#This Row],[Дата блокировки]]&lt;&gt;"",1,0)</f>
        <v>1</v>
      </c>
    </row>
    <row r="1807" spans="1:25" x14ac:dyDescent="0.25">
      <c r="A1807" s="30">
        <v>41562.57576388889</v>
      </c>
      <c r="B1807" s="46">
        <v>916939</v>
      </c>
      <c r="C1807" s="33">
        <v>8550145</v>
      </c>
      <c r="D1807" s="30">
        <v>41558.99145833333</v>
      </c>
      <c r="E1807" s="33">
        <f>IF(выгрузка__22[[#This Row],[Дата активации]]&lt;&gt;"",MONTH(выгрузка__22[[#This Row],[Дата активации]]),0)</f>
        <v>10</v>
      </c>
      <c r="F1807" s="30">
        <v>41558.875069444446</v>
      </c>
      <c r="G1807" s="33">
        <v>64626</v>
      </c>
      <c r="H1807" s="33" t="s">
        <v>10</v>
      </c>
      <c r="I1807" s="39" t="s">
        <v>1924</v>
      </c>
      <c r="J1807" s="33" t="s">
        <v>1931</v>
      </c>
      <c r="K1807" s="33">
        <v>50</v>
      </c>
      <c r="L1807" s="33">
        <v>0</v>
      </c>
      <c r="M1807" s="33">
        <v>50</v>
      </c>
      <c r="N1807" s="33" t="s">
        <v>1864</v>
      </c>
      <c r="O1807" s="30">
        <v>41770</v>
      </c>
      <c r="P1807" s="39" t="s">
        <v>30</v>
      </c>
      <c r="Q18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07" s="39">
        <f>IF(выгрузка__22[[#This Row],[Дата регистрации]]="",0,1)</f>
        <v>1</v>
      </c>
      <c r="S1807" s="39">
        <f>IF(ISNA(VLOOKUP(выгрузка__22[[#This Row],[ЛС дилера]],'дилеры участники'!A:A,1,0)),0,1)</f>
        <v>0</v>
      </c>
      <c r="T18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7" s="39">
        <f>IF(T1807=1,IF(выгрузка__22[[#This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07" s="39" t="s">
        <v>1892</v>
      </c>
      <c r="X18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7" s="48">
        <f>IF(выгрузка__22[[#This Row],[Дата блокировки]]&lt;&gt;"",1,0)</f>
        <v>1</v>
      </c>
    </row>
    <row r="1808" spans="1:25" x14ac:dyDescent="0.25">
      <c r="A1808" s="30">
        <v>41562.514004629629</v>
      </c>
      <c r="B1808" s="46">
        <v>916929</v>
      </c>
      <c r="C1808" s="33">
        <v>1755794</v>
      </c>
      <c r="D1808" s="30">
        <v>41557.98296296296</v>
      </c>
      <c r="E1808" s="33">
        <f>IF(выгрузка__22[[#This Row],[Дата активации]]&lt;&gt;"",MONTH(выгрузка__22[[#This Row],[Дата активации]]),0)</f>
        <v>10</v>
      </c>
      <c r="F1808" s="30">
        <v>41560.844907407409</v>
      </c>
      <c r="G1808" s="33">
        <v>64626</v>
      </c>
      <c r="H1808" s="33" t="s">
        <v>10</v>
      </c>
      <c r="I1808" s="39" t="s">
        <v>1924</v>
      </c>
      <c r="J1808" s="33" t="s">
        <v>1930</v>
      </c>
      <c r="K1808" s="33">
        <v>30</v>
      </c>
      <c r="L1808" s="33">
        <v>0</v>
      </c>
      <c r="M1808" s="33">
        <v>30</v>
      </c>
      <c r="N1808" s="33" t="s">
        <v>1864</v>
      </c>
      <c r="O1808" s="30">
        <v>41769</v>
      </c>
      <c r="P1808" s="39" t="s">
        <v>40</v>
      </c>
      <c r="Q18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08" s="39">
        <f>IF(выгрузка__22[[#This Row],[Дата регистрации]]="",0,1)</f>
        <v>1</v>
      </c>
      <c r="S1808" s="39">
        <f>IF(ISNA(VLOOKUP(выгрузка__22[[#This Row],[ЛС дилера]],'дилеры участники'!A:A,1,0)),0,1)</f>
        <v>0</v>
      </c>
      <c r="T18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8" s="39">
        <f>IF(T1808=1,IF(выгрузка__22[[#This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08" s="39" t="s">
        <v>1893</v>
      </c>
      <c r="X18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8" s="48">
        <f>IF(выгрузка__22[[#This Row],[Дата блокировки]]&lt;&gt;"",1,0)</f>
        <v>1</v>
      </c>
    </row>
    <row r="1809" spans="1:25" x14ac:dyDescent="0.25">
      <c r="A1809" s="30">
        <v>41561.568402777775</v>
      </c>
      <c r="B1809" s="46">
        <v>910453</v>
      </c>
      <c r="C1809" s="33">
        <v>8502823</v>
      </c>
      <c r="D1809" s="30">
        <v>41523.866840277777</v>
      </c>
      <c r="E1809" s="33">
        <f>IF(выгрузка__22[[#This Row],[Дата активации]]&lt;&gt;"",MONTH(выгрузка__22[[#This Row],[Дата активации]]),0)</f>
        <v>9</v>
      </c>
      <c r="F1809" s="30">
        <v>41528.831562500003</v>
      </c>
      <c r="G1809" s="33">
        <v>79956</v>
      </c>
      <c r="H1809" s="33" t="s">
        <v>10</v>
      </c>
      <c r="I1809" s="39" t="s">
        <v>1927</v>
      </c>
      <c r="J1809" s="33" t="s">
        <v>1931</v>
      </c>
      <c r="K1809" s="33">
        <v>30</v>
      </c>
      <c r="L1809" s="33">
        <v>0</v>
      </c>
      <c r="M1809" s="33">
        <v>30</v>
      </c>
      <c r="N1809" s="33" t="s">
        <v>1864</v>
      </c>
      <c r="O1809" s="30">
        <v>41735</v>
      </c>
      <c r="P1809" s="39" t="s">
        <v>30</v>
      </c>
      <c r="Q18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09" s="39">
        <f>IF(выгрузка__22[[#This Row],[Дата регистрации]]="",0,1)</f>
        <v>1</v>
      </c>
      <c r="S1809" s="39">
        <f>IF(ISNA(VLOOKUP(выгрузка__22[[#This Row],[ЛС дилера]],'дилеры участники'!A:A,1,0)),0,1)</f>
        <v>1</v>
      </c>
      <c r="T18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09" s="39">
        <f>IF(T1809=1,IF(выгрузка__22[[#This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09" s="39" t="s">
        <v>1892</v>
      </c>
      <c r="X18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09" s="48">
        <f>IF(выгрузка__22[[#This Row],[Дата блокировки]]&lt;&gt;"",1,0)</f>
        <v>1</v>
      </c>
    </row>
    <row r="1810" spans="1:25" x14ac:dyDescent="0.25">
      <c r="A1810" s="30">
        <v>41562.57607638889</v>
      </c>
      <c r="B1810" s="46">
        <v>916939</v>
      </c>
      <c r="C1810" s="33">
        <v>8550145</v>
      </c>
      <c r="D1810" s="30">
        <v>41558.794282407405</v>
      </c>
      <c r="E1810" s="33">
        <f>IF(выгрузка__22[[#This Row],[Дата активации]]&lt;&gt;"",MONTH(выгрузка__22[[#This Row],[Дата активации]]),0)</f>
        <v>10</v>
      </c>
      <c r="F1810" s="30">
        <v>41559.664756944447</v>
      </c>
      <c r="G1810" s="33">
        <v>64626</v>
      </c>
      <c r="H1810" s="33" t="s">
        <v>10</v>
      </c>
      <c r="I1810" s="39" t="s">
        <v>1924</v>
      </c>
      <c r="J1810" s="33" t="s">
        <v>1931</v>
      </c>
      <c r="K1810" s="33">
        <v>50</v>
      </c>
      <c r="L1810" s="33">
        <v>0</v>
      </c>
      <c r="M1810" s="33">
        <v>50</v>
      </c>
      <c r="N1810" s="33" t="s">
        <v>1864</v>
      </c>
      <c r="O1810" s="30">
        <v>41770</v>
      </c>
      <c r="P1810" s="39" t="s">
        <v>30</v>
      </c>
      <c r="Q18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10" s="39">
        <f>IF(выгрузка__22[[#This Row],[Дата регистрации]]="",0,1)</f>
        <v>1</v>
      </c>
      <c r="S1810" s="39">
        <f>IF(ISNA(VLOOKUP(выгрузка__22[[#This Row],[ЛС дилера]],'дилеры участники'!A:A,1,0)),0,1)</f>
        <v>0</v>
      </c>
      <c r="T18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0" s="39">
        <f>IF(T1810=1,IF(выгрузка__22[[#This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10" s="39" t="s">
        <v>1892</v>
      </c>
      <c r="X18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0" s="48">
        <f>IF(выгрузка__22[[#This Row],[Дата блокировки]]&lt;&gt;"",1,0)</f>
        <v>1</v>
      </c>
    </row>
    <row r="1811" spans="1:25" x14ac:dyDescent="0.25">
      <c r="A1811" s="30">
        <v>41557.846550925926</v>
      </c>
      <c r="B1811" s="46">
        <v>910488</v>
      </c>
      <c r="C1811" s="33">
        <v>8550145</v>
      </c>
      <c r="D1811" s="30">
        <v>41558.779305555552</v>
      </c>
      <c r="E1811" s="33">
        <f>IF(выгрузка__22[[#This Row],[Дата активации]]&lt;&gt;"",MONTH(выгрузка__22[[#This Row],[Дата активации]]),0)</f>
        <v>10</v>
      </c>
      <c r="F1811" s="30">
        <v>41557.84447916667</v>
      </c>
      <c r="G1811" s="33">
        <v>64626</v>
      </c>
      <c r="H1811" s="33" t="s">
        <v>10</v>
      </c>
      <c r="I1811" s="39" t="s">
        <v>1924</v>
      </c>
      <c r="J1811" s="33" t="s">
        <v>1931</v>
      </c>
      <c r="K1811" s="33">
        <v>50</v>
      </c>
      <c r="L1811" s="33">
        <v>0</v>
      </c>
      <c r="M1811" s="33">
        <v>50</v>
      </c>
      <c r="N1811" s="33" t="s">
        <v>1864</v>
      </c>
      <c r="O1811" s="30">
        <v>41770</v>
      </c>
      <c r="P1811" s="39" t="s">
        <v>30</v>
      </c>
      <c r="Q18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11" s="39">
        <f>IF(выгрузка__22[[#This Row],[Дата регистрации]]="",0,1)</f>
        <v>1</v>
      </c>
      <c r="S1811" s="39">
        <f>IF(ISNA(VLOOKUP(выгрузка__22[[#This Row],[ЛС дилера]],'дилеры участники'!A:A,1,0)),0,1)</f>
        <v>0</v>
      </c>
      <c r="T18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1" s="39">
        <f>IF(T1811=1,IF(выгрузка__22[[#This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11" s="39" t="s">
        <v>1892</v>
      </c>
      <c r="X18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1" s="48">
        <f>IF(выгрузка__22[[#This Row],[Дата блокировки]]&lt;&gt;"",1,0)</f>
        <v>1</v>
      </c>
    </row>
    <row r="1812" spans="1:25" x14ac:dyDescent="0.25">
      <c r="A1812" s="30">
        <v>41562.576273148145</v>
      </c>
      <c r="B1812" s="46">
        <v>916939</v>
      </c>
      <c r="C1812" s="33">
        <v>8550145</v>
      </c>
      <c r="D1812" s="30">
        <v>41558.779305555552</v>
      </c>
      <c r="E1812" s="33">
        <f>IF(выгрузка__22[[#This Row],[Дата активации]]&lt;&gt;"",MONTH(выгрузка__22[[#This Row],[Дата активации]]),0)</f>
        <v>10</v>
      </c>
      <c r="F1812" s="30">
        <v>41557.84447916667</v>
      </c>
      <c r="G1812" s="33">
        <v>64626</v>
      </c>
      <c r="H1812" s="33" t="s">
        <v>10</v>
      </c>
      <c r="I1812" s="39" t="s">
        <v>1924</v>
      </c>
      <c r="J1812" s="33" t="s">
        <v>1931</v>
      </c>
      <c r="K1812" s="33">
        <v>50</v>
      </c>
      <c r="L1812" s="33">
        <v>0</v>
      </c>
      <c r="M1812" s="33">
        <v>50</v>
      </c>
      <c r="N1812" s="33" t="s">
        <v>1864</v>
      </c>
      <c r="O1812" s="30">
        <v>41770</v>
      </c>
      <c r="P1812" s="39" t="s">
        <v>30</v>
      </c>
      <c r="Q18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12" s="39">
        <f>IF(выгрузка__22[[#This Row],[Дата регистрации]]="",0,1)</f>
        <v>1</v>
      </c>
      <c r="S1812" s="39">
        <f>IF(ISNA(VLOOKUP(выгрузка__22[[#This Row],[ЛС дилера]],'дилеры участники'!A:A,1,0)),0,1)</f>
        <v>0</v>
      </c>
      <c r="T18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2" s="39">
        <f>IF(T1812=1,IF(выгрузка__22[[#This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12" s="39" t="s">
        <v>1892</v>
      </c>
      <c r="X18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2" s="48">
        <f>IF(выгрузка__22[[#This Row],[Дата блокировки]]&lt;&gt;"",1,0)</f>
        <v>1</v>
      </c>
    </row>
    <row r="1813" spans="1:25" x14ac:dyDescent="0.25">
      <c r="A1813" s="30">
        <v>41550.730127314811</v>
      </c>
      <c r="B1813" s="46">
        <v>910476</v>
      </c>
      <c r="C1813" s="33">
        <v>8503683</v>
      </c>
      <c r="D1813" s="30">
        <v>41522.765729166669</v>
      </c>
      <c r="E1813" s="33">
        <f>IF(выгрузка__22[[#This Row],[Дата активации]]&lt;&gt;"",MONTH(выгрузка__22[[#This Row],[Дата активации]]),0)</f>
        <v>9</v>
      </c>
      <c r="F1813" s="30">
        <v>41524.709432870368</v>
      </c>
      <c r="G1813" s="33">
        <v>79956</v>
      </c>
      <c r="H1813" s="33" t="s">
        <v>10</v>
      </c>
      <c r="I1813" s="39" t="s">
        <v>1927</v>
      </c>
      <c r="J1813" s="33" t="s">
        <v>1925</v>
      </c>
      <c r="K1813" s="33">
        <v>220</v>
      </c>
      <c r="L1813" s="33">
        <v>90.51</v>
      </c>
      <c r="M1813" s="33">
        <v>310.51</v>
      </c>
      <c r="N1813" s="33" t="s">
        <v>1864</v>
      </c>
      <c r="O1813" s="30">
        <v>41734</v>
      </c>
      <c r="P1813" s="39" t="s">
        <v>19</v>
      </c>
      <c r="Q18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13" s="39">
        <f>IF(выгрузка__22[[#This Row],[Дата регистрации]]="",0,1)</f>
        <v>1</v>
      </c>
      <c r="S1813" s="39">
        <f>IF(ISNA(VLOOKUP(выгрузка__22[[#This Row],[ЛС дилера]],'дилеры участники'!A:A,1,0)),0,1)</f>
        <v>1</v>
      </c>
      <c r="T18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3" s="39">
        <f>IF(T1813=1,IF(выгрузка__22[[#This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13" s="39" t="s">
        <v>1891</v>
      </c>
      <c r="X18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3" s="48">
        <f>IF(выгрузка__22[[#This Row],[Дата блокировки]]&lt;&gt;"",1,0)</f>
        <v>1</v>
      </c>
    </row>
    <row r="1814" spans="1:25" x14ac:dyDescent="0.25">
      <c r="A1814" s="30">
        <v>41560.350474537037</v>
      </c>
      <c r="B1814" s="46">
        <v>916042</v>
      </c>
      <c r="C1814" s="33">
        <v>8502978</v>
      </c>
      <c r="D1814" s="30">
        <v>41555.750578703701</v>
      </c>
      <c r="E1814" s="33">
        <f>IF(выгрузка__22[[#This Row],[Дата активации]]&lt;&gt;"",MONTH(выгрузка__22[[#This Row],[Дата активации]]),0)</f>
        <v>10</v>
      </c>
      <c r="F1814" s="30"/>
      <c r="G1814" s="33">
        <v>64628</v>
      </c>
      <c r="H1814" s="33" t="s">
        <v>10</v>
      </c>
      <c r="I1814" s="39" t="s">
        <v>1924</v>
      </c>
      <c r="J1814" s="33" t="s">
        <v>1926</v>
      </c>
      <c r="K1814" s="33">
        <v>30</v>
      </c>
      <c r="L1814" s="33">
        <v>0</v>
      </c>
      <c r="M1814" s="33">
        <v>30</v>
      </c>
      <c r="N1814" s="33" t="s">
        <v>1864</v>
      </c>
      <c r="O1814" s="30">
        <v>41767</v>
      </c>
      <c r="P1814" s="39" t="s">
        <v>37</v>
      </c>
      <c r="Q18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14" s="39">
        <f>IF(выгрузка__22[[#This Row],[Дата регистрации]]="",0,1)</f>
        <v>0</v>
      </c>
      <c r="S1814" s="39">
        <f>IF(ISNA(VLOOKUP(выгрузка__22[[#This Row],[ЛС дилера]],'дилеры участники'!A:A,1,0)),0,1)</f>
        <v>0</v>
      </c>
      <c r="T18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4" s="39">
        <f>IF(T1814=1,IF(выгрузка__22[[#This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14" s="39" t="s">
        <v>1895</v>
      </c>
      <c r="X18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4" s="48">
        <f>IF(выгрузка__22[[#This Row],[Дата блокировки]]&lt;&gt;"",1,0)</f>
        <v>1</v>
      </c>
    </row>
    <row r="1815" spans="1:25" x14ac:dyDescent="0.25">
      <c r="A1815" s="30">
        <v>41562.575648148151</v>
      </c>
      <c r="B1815" s="46">
        <v>916939</v>
      </c>
      <c r="C1815" s="33">
        <v>8550145</v>
      </c>
      <c r="D1815" s="30">
        <v>41558.725648148145</v>
      </c>
      <c r="E1815" s="33">
        <f>IF(выгрузка__22[[#This Row],[Дата активации]]&lt;&gt;"",MONTH(выгрузка__22[[#This Row],[Дата активации]]),0)</f>
        <v>10</v>
      </c>
      <c r="F1815" s="30">
        <v>41558.600358796299</v>
      </c>
      <c r="G1815" s="33">
        <v>64626</v>
      </c>
      <c r="H1815" s="33" t="s">
        <v>10</v>
      </c>
      <c r="I1815" s="39" t="s">
        <v>1924</v>
      </c>
      <c r="J1815" s="33" t="s">
        <v>1931</v>
      </c>
      <c r="K1815" s="33">
        <v>50</v>
      </c>
      <c r="L1815" s="33">
        <v>0</v>
      </c>
      <c r="M1815" s="33">
        <v>50</v>
      </c>
      <c r="N1815" s="33" t="s">
        <v>1864</v>
      </c>
      <c r="O1815" s="30">
        <v>41770</v>
      </c>
      <c r="P1815" s="39" t="s">
        <v>30</v>
      </c>
      <c r="Q18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15" s="39">
        <f>IF(выгрузка__22[[#This Row],[Дата регистрации]]="",0,1)</f>
        <v>1</v>
      </c>
      <c r="S1815" s="39">
        <f>IF(ISNA(VLOOKUP(выгрузка__22[[#This Row],[ЛС дилера]],'дилеры участники'!A:A,1,0)),0,1)</f>
        <v>0</v>
      </c>
      <c r="T18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5" s="39">
        <f>IF(T1815=1,IF(выгрузка__22[[#This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15" s="39" t="s">
        <v>1892</v>
      </c>
      <c r="X18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5" s="48">
        <f>IF(выгрузка__22[[#This Row],[Дата блокировки]]&lt;&gt;"",1,0)</f>
        <v>1</v>
      </c>
    </row>
    <row r="1816" spans="1:25" x14ac:dyDescent="0.25">
      <c r="A1816" s="30">
        <v>41558.637037037035</v>
      </c>
      <c r="B1816" s="46">
        <v>985351</v>
      </c>
      <c r="C1816" s="33">
        <v>8550145</v>
      </c>
      <c r="D1816" s="30">
        <v>41558.725648148145</v>
      </c>
      <c r="E1816" s="33">
        <f>IF(выгрузка__22[[#This Row],[Дата активации]]&lt;&gt;"",MONTH(выгрузка__22[[#This Row],[Дата активации]]),0)</f>
        <v>10</v>
      </c>
      <c r="F1816" s="30">
        <v>41558.600358796299</v>
      </c>
      <c r="G1816" s="33">
        <v>64626</v>
      </c>
      <c r="H1816" s="33" t="s">
        <v>10</v>
      </c>
      <c r="I1816" s="39" t="s">
        <v>1924</v>
      </c>
      <c r="J1816" s="33" t="s">
        <v>1931</v>
      </c>
      <c r="K1816" s="33">
        <v>50</v>
      </c>
      <c r="L1816" s="33">
        <v>0</v>
      </c>
      <c r="M1816" s="33">
        <v>50</v>
      </c>
      <c r="N1816" s="33" t="s">
        <v>1864</v>
      </c>
      <c r="O1816" s="30">
        <v>41770</v>
      </c>
      <c r="P1816" s="39" t="s">
        <v>30</v>
      </c>
      <c r="Q18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16" s="39">
        <f>IF(выгрузка__22[[#This Row],[Дата регистрации]]="",0,1)</f>
        <v>1</v>
      </c>
      <c r="S1816" s="39">
        <f>IF(ISNA(VLOOKUP(выгрузка__22[[#This Row],[ЛС дилера]],'дилеры участники'!A:A,1,0)),0,1)</f>
        <v>0</v>
      </c>
      <c r="T18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6" s="39">
        <f>IF(T1816=1,IF(выгрузка__22[[#This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16" s="39" t="s">
        <v>1892</v>
      </c>
      <c r="X18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6" s="48">
        <f>IF(выгрузка__22[[#This Row],[Дата блокировки]]&lt;&gt;"",1,0)</f>
        <v>1</v>
      </c>
    </row>
    <row r="1817" spans="1:25" x14ac:dyDescent="0.25">
      <c r="A1817" s="30">
        <v>41550.872048611112</v>
      </c>
      <c r="B1817" s="46">
        <v>916514</v>
      </c>
      <c r="C1817" s="33">
        <v>8503671</v>
      </c>
      <c r="D1817" s="30">
        <v>41527.420324074075</v>
      </c>
      <c r="E1817" s="33">
        <f>IF(выгрузка__22[[#This Row],[Дата активации]]&lt;&gt;"",MONTH(выгрузка__22[[#This Row],[Дата активации]]),0)</f>
        <v>9</v>
      </c>
      <c r="F1817" s="30">
        <v>41535.827164351853</v>
      </c>
      <c r="G1817" s="33">
        <v>79956</v>
      </c>
      <c r="H1817" s="33" t="s">
        <v>10</v>
      </c>
      <c r="I1817" s="39" t="s">
        <v>1927</v>
      </c>
      <c r="J1817" s="33" t="s">
        <v>1925</v>
      </c>
      <c r="K1817" s="33">
        <v>220</v>
      </c>
      <c r="L1817" s="33">
        <v>0</v>
      </c>
      <c r="M1817" s="33">
        <v>220</v>
      </c>
      <c r="N1817" s="33" t="s">
        <v>1864</v>
      </c>
      <c r="O1817" s="30">
        <v>41739</v>
      </c>
      <c r="P1817" s="39" t="s">
        <v>19</v>
      </c>
      <c r="Q18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17" s="39">
        <f>IF(выгрузка__22[[#This Row],[Дата регистрации]]="",0,1)</f>
        <v>1</v>
      </c>
      <c r="S1817" s="39">
        <f>IF(ISNA(VLOOKUP(выгрузка__22[[#This Row],[ЛС дилера]],'дилеры участники'!A:A,1,0)),0,1)</f>
        <v>1</v>
      </c>
      <c r="T18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7" s="39">
        <f>IF(T1817=1,IF(выгрузка__22[[#This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17" s="39" t="s">
        <v>1891</v>
      </c>
      <c r="X18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7" s="48">
        <f>IF(выгрузка__22[[#This Row],[Дата блокировки]]&lt;&gt;"",1,0)</f>
        <v>1</v>
      </c>
    </row>
    <row r="1818" spans="1:25" x14ac:dyDescent="0.25">
      <c r="A1818" s="30">
        <v>41558.416620370372</v>
      </c>
      <c r="B1818" s="46">
        <v>916518</v>
      </c>
      <c r="C1818" s="33">
        <v>8550145</v>
      </c>
      <c r="D1818" s="30">
        <v>41557.86959490741</v>
      </c>
      <c r="E1818" s="33">
        <f>IF(выгрузка__22[[#This Row],[Дата активации]]&lt;&gt;"",MONTH(выгрузка__22[[#This Row],[Дата активации]]),0)</f>
        <v>10</v>
      </c>
      <c r="F1818" s="30">
        <v>41558.422268518516</v>
      </c>
      <c r="G1818" s="33">
        <v>64626</v>
      </c>
      <c r="H1818" s="33" t="s">
        <v>10</v>
      </c>
      <c r="I1818" s="39" t="s">
        <v>1924</v>
      </c>
      <c r="J1818" s="33" t="s">
        <v>1931</v>
      </c>
      <c r="K1818" s="33">
        <v>50</v>
      </c>
      <c r="L1818" s="33">
        <v>227</v>
      </c>
      <c r="M1818" s="33">
        <v>277</v>
      </c>
      <c r="N1818" s="33" t="s">
        <v>1864</v>
      </c>
      <c r="O1818" s="30">
        <v>41770</v>
      </c>
      <c r="P1818" s="39" t="s">
        <v>30</v>
      </c>
      <c r="Q18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18" s="39">
        <f>IF(выгрузка__22[[#This Row],[Дата регистрации]]="",0,1)</f>
        <v>1</v>
      </c>
      <c r="S1818" s="39">
        <f>IF(ISNA(VLOOKUP(выгрузка__22[[#This Row],[ЛС дилера]],'дилеры участники'!A:A,1,0)),0,1)</f>
        <v>0</v>
      </c>
      <c r="T18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8" s="39">
        <f>IF(T1818=1,IF(выгрузка__22[[#This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18" s="39" t="s">
        <v>1892</v>
      </c>
      <c r="X18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8" s="48">
        <f>IF(выгрузка__22[[#This Row],[Дата блокировки]]&lt;&gt;"",1,0)</f>
        <v>1</v>
      </c>
    </row>
    <row r="1819" spans="1:25" x14ac:dyDescent="0.25">
      <c r="A1819" s="30">
        <v>41562.574953703705</v>
      </c>
      <c r="B1819" s="46">
        <v>916939</v>
      </c>
      <c r="C1819" s="33">
        <v>8550145</v>
      </c>
      <c r="D1819" s="30">
        <v>41557.86959490741</v>
      </c>
      <c r="E1819" s="33">
        <f>IF(выгрузка__22[[#This Row],[Дата активации]]&lt;&gt;"",MONTH(выгрузка__22[[#This Row],[Дата активации]]),0)</f>
        <v>10</v>
      </c>
      <c r="F1819" s="30">
        <v>41558.422268518516</v>
      </c>
      <c r="G1819" s="33">
        <v>64626</v>
      </c>
      <c r="H1819" s="33" t="s">
        <v>10</v>
      </c>
      <c r="I1819" s="39" t="s">
        <v>1924</v>
      </c>
      <c r="J1819" s="33" t="s">
        <v>1931</v>
      </c>
      <c r="K1819" s="33">
        <v>50</v>
      </c>
      <c r="L1819" s="33">
        <v>227</v>
      </c>
      <c r="M1819" s="33">
        <v>277</v>
      </c>
      <c r="N1819" s="33" t="s">
        <v>1864</v>
      </c>
      <c r="O1819" s="30">
        <v>41770</v>
      </c>
      <c r="P1819" s="39" t="s">
        <v>30</v>
      </c>
      <c r="Q18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19" s="39">
        <f>IF(выгрузка__22[[#This Row],[Дата регистрации]]="",0,1)</f>
        <v>1</v>
      </c>
      <c r="S1819" s="39">
        <f>IF(ISNA(VLOOKUP(выгрузка__22[[#This Row],[ЛС дилера]],'дилеры участники'!A:A,1,0)),0,1)</f>
        <v>0</v>
      </c>
      <c r="T18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19" s="39">
        <f>IF(T1819=1,IF(выгрузка__22[[#This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19" s="39" t="s">
        <v>1892</v>
      </c>
      <c r="X18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19" s="48">
        <f>IF(выгрузка__22[[#This Row],[Дата блокировки]]&lt;&gt;"",1,0)</f>
        <v>1</v>
      </c>
    </row>
    <row r="1820" spans="1:25" x14ac:dyDescent="0.25">
      <c r="A1820" s="30">
        <v>41562.514108796298</v>
      </c>
      <c r="B1820" s="46">
        <v>916929</v>
      </c>
      <c r="C1820" s="33">
        <v>1755794</v>
      </c>
      <c r="D1820" s="30">
        <v>41556.865925925929</v>
      </c>
      <c r="E1820" s="33">
        <f>IF(выгрузка__22[[#This Row],[Дата активации]]&lt;&gt;"",MONTH(выгрузка__22[[#This Row],[Дата активации]]),0)</f>
        <v>10</v>
      </c>
      <c r="F1820" s="30">
        <v>41560.843993055554</v>
      </c>
      <c r="G1820" s="33">
        <v>64626</v>
      </c>
      <c r="H1820" s="33" t="s">
        <v>10</v>
      </c>
      <c r="I1820" s="39" t="s">
        <v>1924</v>
      </c>
      <c r="J1820" s="33" t="s">
        <v>1930</v>
      </c>
      <c r="K1820" s="33">
        <v>30</v>
      </c>
      <c r="L1820" s="33">
        <v>0</v>
      </c>
      <c r="M1820" s="33">
        <v>30</v>
      </c>
      <c r="N1820" s="33" t="s">
        <v>1864</v>
      </c>
      <c r="O1820" s="30">
        <v>41769</v>
      </c>
      <c r="P1820" s="39" t="s">
        <v>40</v>
      </c>
      <c r="Q18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20" s="39">
        <f>IF(выгрузка__22[[#This Row],[Дата регистрации]]="",0,1)</f>
        <v>1</v>
      </c>
      <c r="S1820" s="39">
        <f>IF(ISNA(VLOOKUP(выгрузка__22[[#This Row],[ЛС дилера]],'дилеры участники'!A:A,1,0)),0,1)</f>
        <v>0</v>
      </c>
      <c r="T18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0" s="39">
        <f>IF(T1820=1,IF(выгрузка__22[[#This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20" s="39" t="s">
        <v>1893</v>
      </c>
      <c r="X18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0" s="48">
        <f>IF(выгрузка__22[[#This Row],[Дата блокировки]]&lt;&gt;"",1,0)</f>
        <v>1</v>
      </c>
    </row>
    <row r="1821" spans="1:25" x14ac:dyDescent="0.25">
      <c r="A1821" s="30">
        <v>41548.856828703705</v>
      </c>
      <c r="B1821" s="46">
        <v>915414</v>
      </c>
      <c r="C1821" s="33">
        <v>8520745</v>
      </c>
      <c r="D1821" s="30">
        <v>41529.764120370368</v>
      </c>
      <c r="E1821" s="33">
        <f>IF(выгрузка__22[[#This Row],[Дата активации]]&lt;&gt;"",MONTH(выгрузка__22[[#This Row],[Дата активации]]),0)</f>
        <v>9</v>
      </c>
      <c r="F1821" s="30"/>
      <c r="G1821" s="33">
        <v>64616</v>
      </c>
      <c r="H1821" s="33" t="s">
        <v>10</v>
      </c>
      <c r="I1821" s="39" t="s">
        <v>1927</v>
      </c>
      <c r="J1821" s="33" t="s">
        <v>1925</v>
      </c>
      <c r="K1821" s="33">
        <v>30</v>
      </c>
      <c r="L1821" s="33">
        <v>321.27</v>
      </c>
      <c r="M1821" s="33">
        <v>351.27</v>
      </c>
      <c r="N1821" s="33" t="s">
        <v>1864</v>
      </c>
      <c r="O1821" s="30">
        <v>41742</v>
      </c>
      <c r="P1821" s="39" t="s">
        <v>19</v>
      </c>
      <c r="Q18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1" s="39">
        <f>IF(выгрузка__22[[#This Row],[Дата регистрации]]="",0,1)</f>
        <v>0</v>
      </c>
      <c r="S1821" s="39">
        <f>IF(ISNA(VLOOKUP(выгрузка__22[[#This Row],[ЛС дилера]],'дилеры участники'!A:A,1,0)),0,1)</f>
        <v>1</v>
      </c>
      <c r="T18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1" s="39">
        <f>IF(T1821=1,IF(выгрузка__22[[#This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21" s="39" t="s">
        <v>1891</v>
      </c>
      <c r="X18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1" s="48">
        <f>IF(выгрузка__22[[#This Row],[Дата блокировки]]&lt;&gt;"",1,0)</f>
        <v>1</v>
      </c>
    </row>
    <row r="1822" spans="1:25" x14ac:dyDescent="0.25">
      <c r="A1822" s="30">
        <v>41561.569178240738</v>
      </c>
      <c r="B1822" s="46">
        <v>910453</v>
      </c>
      <c r="C1822" s="33">
        <v>8502823</v>
      </c>
      <c r="D1822" s="30">
        <v>41522.609594907408</v>
      </c>
      <c r="E1822" s="33">
        <f>IF(выгрузка__22[[#This Row],[Дата активации]]&lt;&gt;"",MONTH(выгрузка__22[[#This Row],[Дата активации]]),0)</f>
        <v>9</v>
      </c>
      <c r="F1822" s="30">
        <v>41531.676458333335</v>
      </c>
      <c r="G1822" s="33">
        <v>79956</v>
      </c>
      <c r="H1822" s="33" t="s">
        <v>10</v>
      </c>
      <c r="I1822" s="39" t="s">
        <v>1927</v>
      </c>
      <c r="J1822" s="33" t="s">
        <v>1931</v>
      </c>
      <c r="K1822" s="33">
        <v>30</v>
      </c>
      <c r="L1822" s="33">
        <v>0</v>
      </c>
      <c r="M1822" s="33">
        <v>30</v>
      </c>
      <c r="N1822" s="33" t="s">
        <v>1864</v>
      </c>
      <c r="O1822" s="30">
        <v>41735</v>
      </c>
      <c r="P1822" s="39" t="s">
        <v>30</v>
      </c>
      <c r="Q18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2" s="39">
        <f>IF(выгрузка__22[[#This Row],[Дата регистрации]]="",0,1)</f>
        <v>1</v>
      </c>
      <c r="S1822" s="39">
        <f>IF(ISNA(VLOOKUP(выгрузка__22[[#This Row],[ЛС дилера]],'дилеры участники'!A:A,1,0)),0,1)</f>
        <v>1</v>
      </c>
      <c r="T18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2" s="39">
        <f>IF(T1822=1,IF(выгрузка__22[[#This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22" s="39" t="s">
        <v>1892</v>
      </c>
      <c r="X18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2" s="48">
        <f>IF(выгрузка__22[[#This Row],[Дата блокировки]]&lt;&gt;"",1,0)</f>
        <v>1</v>
      </c>
    </row>
    <row r="1823" spans="1:25" x14ac:dyDescent="0.25">
      <c r="A1823" s="30">
        <v>41549.462754629632</v>
      </c>
      <c r="B1823" s="46">
        <v>910485</v>
      </c>
      <c r="C1823" s="33">
        <v>8503085</v>
      </c>
      <c r="D1823" s="30">
        <v>41548.55097222222</v>
      </c>
      <c r="E1823" s="33">
        <f>IF(выгрузка__22[[#This Row],[Дата активации]]&lt;&gt;"",MONTH(выгрузка__22[[#This Row],[Дата активации]]),0)</f>
        <v>10</v>
      </c>
      <c r="F1823" s="30">
        <v>41560.042222222219</v>
      </c>
      <c r="G1823" s="33">
        <v>79956</v>
      </c>
      <c r="H1823" s="33" t="s">
        <v>10</v>
      </c>
      <c r="I1823" s="39" t="s">
        <v>1924</v>
      </c>
      <c r="J1823" s="33" t="s">
        <v>1930</v>
      </c>
      <c r="K1823" s="33">
        <v>30</v>
      </c>
      <c r="L1823" s="33">
        <v>0</v>
      </c>
      <c r="M1823" s="33">
        <v>30</v>
      </c>
      <c r="N1823" s="33" t="s">
        <v>1864</v>
      </c>
      <c r="O1823" s="30">
        <v>41761</v>
      </c>
      <c r="P1823" s="39" t="s">
        <v>40</v>
      </c>
      <c r="Q18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3" s="39">
        <f>IF(выгрузка__22[[#This Row],[Дата регистрации]]="",0,1)</f>
        <v>1</v>
      </c>
      <c r="S1823" s="39">
        <f>IF(ISNA(VLOOKUP(выгрузка__22[[#This Row],[ЛС дилера]],'дилеры участники'!A:A,1,0)),0,1)</f>
        <v>1</v>
      </c>
      <c r="T18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3" s="39">
        <f>IF(T1823=1,IF(выгрузка__22[[#This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23" s="39" t="s">
        <v>1893</v>
      </c>
      <c r="X18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3" s="48">
        <f>IF(выгрузка__22[[#This Row],[Дата блокировки]]&lt;&gt;"",1,0)</f>
        <v>1</v>
      </c>
    </row>
    <row r="1824" spans="1:25" x14ac:dyDescent="0.25">
      <c r="A1824" s="30">
        <v>41561.885324074072</v>
      </c>
      <c r="B1824" s="46">
        <v>985210</v>
      </c>
      <c r="C1824" s="33">
        <v>8503709</v>
      </c>
      <c r="D1824" s="30">
        <v>41555.550393518519</v>
      </c>
      <c r="E1824" s="33">
        <f>IF(выгрузка__22[[#This Row],[Дата активации]]&lt;&gt;"",MONTH(выгрузка__22[[#This Row],[Дата активации]]),0)</f>
        <v>10</v>
      </c>
      <c r="F1824" s="30">
        <v>41560.842083333337</v>
      </c>
      <c r="G1824" s="33">
        <v>64626</v>
      </c>
      <c r="H1824" s="33" t="s">
        <v>10</v>
      </c>
      <c r="I1824" s="39" t="s">
        <v>1927</v>
      </c>
      <c r="J1824" s="33" t="s">
        <v>1930</v>
      </c>
      <c r="K1824" s="33">
        <v>30</v>
      </c>
      <c r="L1824" s="33">
        <v>0</v>
      </c>
      <c r="M1824" s="33">
        <v>30</v>
      </c>
      <c r="N1824" s="33" t="s">
        <v>1864</v>
      </c>
      <c r="O1824" s="30">
        <v>41768</v>
      </c>
      <c r="P1824" s="39" t="s">
        <v>40</v>
      </c>
      <c r="Q18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4" s="39">
        <f>IF(выгрузка__22[[#This Row],[Дата регистрации]]="",0,1)</f>
        <v>1</v>
      </c>
      <c r="S1824" s="39">
        <f>IF(ISNA(VLOOKUP(выгрузка__22[[#This Row],[ЛС дилера]],'дилеры участники'!A:A,1,0)),0,1)</f>
        <v>0</v>
      </c>
      <c r="T18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4" s="39">
        <f>IF(T1824=1,IF(выгрузка__22[[#This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24" s="39" t="s">
        <v>1893</v>
      </c>
      <c r="X18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4" s="48">
        <f>IF(выгрузка__22[[#This Row],[Дата блокировки]]&lt;&gt;"",1,0)</f>
        <v>1</v>
      </c>
    </row>
    <row r="1825" spans="1:25" x14ac:dyDescent="0.25">
      <c r="A1825" s="30">
        <v>41558.806018518517</v>
      </c>
      <c r="B1825" s="46">
        <v>910466</v>
      </c>
      <c r="C1825" s="33">
        <v>8554334</v>
      </c>
      <c r="D1825" s="30">
        <v>41557.538541666669</v>
      </c>
      <c r="E1825" s="33">
        <f>IF(выгрузка__22[[#This Row],[Дата активации]]&lt;&gt;"",MONTH(выгрузка__22[[#This Row],[Дата активации]]),0)</f>
        <v>10</v>
      </c>
      <c r="F1825" s="30"/>
      <c r="G1825" s="33">
        <v>64616</v>
      </c>
      <c r="H1825" s="33" t="s">
        <v>10</v>
      </c>
      <c r="I1825" s="39" t="s">
        <v>1924</v>
      </c>
      <c r="J1825" s="33" t="s">
        <v>1929</v>
      </c>
      <c r="K1825" s="33">
        <v>30</v>
      </c>
      <c r="L1825" s="33">
        <v>441.75</v>
      </c>
      <c r="M1825" s="33">
        <v>471.75</v>
      </c>
      <c r="N1825" s="33" t="s">
        <v>1864</v>
      </c>
      <c r="O1825" s="30">
        <v>41770</v>
      </c>
      <c r="P1825" s="39" t="s">
        <v>14</v>
      </c>
      <c r="Q18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5" s="39">
        <f>IF(выгрузка__22[[#This Row],[Дата регистрации]]="",0,1)</f>
        <v>0</v>
      </c>
      <c r="S1825" s="39">
        <f>IF(ISNA(VLOOKUP(выгрузка__22[[#This Row],[ЛС дилера]],'дилеры участники'!A:A,1,0)),0,1)</f>
        <v>1</v>
      </c>
      <c r="T18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5" s="39">
        <f>IF(T1825=1,IF(выгрузка__22[[#This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25" s="39" t="s">
        <v>1894</v>
      </c>
      <c r="X18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5" s="48">
        <f>IF(выгрузка__22[[#This Row],[Дата блокировки]]&lt;&gt;"",1,0)</f>
        <v>1</v>
      </c>
    </row>
    <row r="1826" spans="1:25" x14ac:dyDescent="0.25">
      <c r="A1826" s="30">
        <v>41557.546168981484</v>
      </c>
      <c r="B1826" s="46">
        <v>910488</v>
      </c>
      <c r="C1826" s="33">
        <v>8550145</v>
      </c>
      <c r="D1826" s="30">
        <v>41557.521608796298</v>
      </c>
      <c r="E1826" s="33">
        <f>IF(выгрузка__22[[#This Row],[Дата активации]]&lt;&gt;"",MONTH(выгрузка__22[[#This Row],[Дата активации]]),0)</f>
        <v>10</v>
      </c>
      <c r="F1826" s="30">
        <v>41557.549050925925</v>
      </c>
      <c r="G1826" s="33">
        <v>64626</v>
      </c>
      <c r="H1826" s="33" t="s">
        <v>10</v>
      </c>
      <c r="I1826" s="39" t="s">
        <v>1924</v>
      </c>
      <c r="J1826" s="33" t="s">
        <v>1931</v>
      </c>
      <c r="K1826" s="33">
        <v>50</v>
      </c>
      <c r="L1826" s="33">
        <v>97</v>
      </c>
      <c r="M1826" s="33">
        <v>147</v>
      </c>
      <c r="N1826" s="33" t="s">
        <v>1864</v>
      </c>
      <c r="O1826" s="30">
        <v>41770</v>
      </c>
      <c r="P1826" s="39" t="s">
        <v>30</v>
      </c>
      <c r="Q18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6" s="39">
        <f>IF(выгрузка__22[[#This Row],[Дата регистрации]]="",0,1)</f>
        <v>1</v>
      </c>
      <c r="S1826" s="39">
        <f>IF(ISNA(VLOOKUP(выгрузка__22[[#This Row],[ЛС дилера]],'дилеры участники'!A:A,1,0)),0,1)</f>
        <v>0</v>
      </c>
      <c r="T18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6" s="39">
        <f>IF(T1826=1,IF(выгрузка__22[[#This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26" s="39" t="s">
        <v>1892</v>
      </c>
      <c r="X18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6" s="48">
        <f>IF(выгрузка__22[[#This Row],[Дата блокировки]]&lt;&gt;"",1,0)</f>
        <v>1</v>
      </c>
    </row>
    <row r="1827" spans="1:25" x14ac:dyDescent="0.25">
      <c r="A1827" s="30">
        <v>41562.573287037034</v>
      </c>
      <c r="B1827" s="46">
        <v>916513</v>
      </c>
      <c r="C1827" s="33">
        <v>8550145</v>
      </c>
      <c r="D1827" s="30">
        <v>41557.521608796298</v>
      </c>
      <c r="E1827" s="33">
        <f>IF(выгрузка__22[[#This Row],[Дата активации]]&lt;&gt;"",MONTH(выгрузка__22[[#This Row],[Дата активации]]),0)</f>
        <v>10</v>
      </c>
      <c r="F1827" s="30">
        <v>41557.549050925925</v>
      </c>
      <c r="G1827" s="33">
        <v>64626</v>
      </c>
      <c r="H1827" s="33" t="s">
        <v>10</v>
      </c>
      <c r="I1827" s="39" t="s">
        <v>1924</v>
      </c>
      <c r="J1827" s="33" t="s">
        <v>1931</v>
      </c>
      <c r="K1827" s="33">
        <v>50</v>
      </c>
      <c r="L1827" s="33">
        <v>97</v>
      </c>
      <c r="M1827" s="33">
        <v>147</v>
      </c>
      <c r="N1827" s="33" t="s">
        <v>1864</v>
      </c>
      <c r="O1827" s="30">
        <v>41770</v>
      </c>
      <c r="P1827" s="39" t="s">
        <v>30</v>
      </c>
      <c r="Q18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27" s="39">
        <f>IF(выгрузка__22[[#This Row],[Дата регистрации]]="",0,1)</f>
        <v>1</v>
      </c>
      <c r="S1827" s="39">
        <f>IF(ISNA(VLOOKUP(выгрузка__22[[#This Row],[ЛС дилера]],'дилеры участники'!A:A,1,0)),0,1)</f>
        <v>0</v>
      </c>
      <c r="T18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7" s="39">
        <f>IF(T1827=1,IF(выгрузка__22[[#This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27" s="39" t="s">
        <v>1892</v>
      </c>
      <c r="X18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7" s="48">
        <f>IF(выгрузка__22[[#This Row],[Дата блокировки]]&lt;&gt;"",1,0)</f>
        <v>1</v>
      </c>
    </row>
    <row r="1828" spans="1:25" x14ac:dyDescent="0.25">
      <c r="A1828" s="30">
        <v>41557.792858796296</v>
      </c>
      <c r="B1828" s="46">
        <v>985820</v>
      </c>
      <c r="C1828" s="33">
        <v>8550145</v>
      </c>
      <c r="D1828" s="30">
        <v>41557.521608796298</v>
      </c>
      <c r="E1828" s="33">
        <f>IF(выгрузка__22[[#This Row],[Дата активации]]&lt;&gt;"",MONTH(выгрузка__22[[#This Row],[Дата активации]]),0)</f>
        <v>10</v>
      </c>
      <c r="F1828" s="30">
        <v>41557.549050925925</v>
      </c>
      <c r="G1828" s="33">
        <v>64626</v>
      </c>
      <c r="H1828" s="33" t="s">
        <v>10</v>
      </c>
      <c r="I1828" s="39" t="s">
        <v>1924</v>
      </c>
      <c r="J1828" s="33" t="s">
        <v>1931</v>
      </c>
      <c r="K1828" s="33">
        <v>50</v>
      </c>
      <c r="L1828" s="33">
        <v>97</v>
      </c>
      <c r="M1828" s="33">
        <v>147</v>
      </c>
      <c r="N1828" s="33" t="s">
        <v>1864</v>
      </c>
      <c r="O1828" s="30">
        <v>41770</v>
      </c>
      <c r="P1828" s="39" t="s">
        <v>30</v>
      </c>
      <c r="Q18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8" s="39">
        <f>IF(выгрузка__22[[#This Row],[Дата регистрации]]="",0,1)</f>
        <v>1</v>
      </c>
      <c r="S1828" s="39">
        <f>IF(ISNA(VLOOKUP(выгрузка__22[[#This Row],[ЛС дилера]],'дилеры участники'!A:A,1,0)),0,1)</f>
        <v>0</v>
      </c>
      <c r="T18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8" s="39">
        <f>IF(T1828=1,IF(выгрузка__22[[#This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28" s="39" t="s">
        <v>1892</v>
      </c>
      <c r="X18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8" s="48">
        <f>IF(выгрузка__22[[#This Row],[Дата блокировки]]&lt;&gt;"",1,0)</f>
        <v>1</v>
      </c>
    </row>
    <row r="1829" spans="1:25" x14ac:dyDescent="0.25">
      <c r="A1829" s="30">
        <v>41549.514988425923</v>
      </c>
      <c r="B1829" s="46">
        <v>910489</v>
      </c>
      <c r="C1829" s="33">
        <v>8500120</v>
      </c>
      <c r="D1829" s="30">
        <v>41550.376111111109</v>
      </c>
      <c r="E1829" s="33">
        <f>IF(выгрузка__22[[#This Row],[Дата активации]]&lt;&gt;"",MONTH(выгрузка__22[[#This Row],[Дата активации]]),0)</f>
        <v>10</v>
      </c>
      <c r="F1829" s="30">
        <v>41549.528749999998</v>
      </c>
      <c r="G1829" s="33">
        <v>79956</v>
      </c>
      <c r="H1829" s="33" t="s">
        <v>10</v>
      </c>
      <c r="I1829" s="39" t="s">
        <v>1924</v>
      </c>
      <c r="J1829" s="33" t="s">
        <v>1929</v>
      </c>
      <c r="K1829" s="33">
        <v>470</v>
      </c>
      <c r="L1829" s="33">
        <v>0</v>
      </c>
      <c r="M1829" s="33">
        <v>470</v>
      </c>
      <c r="N1829" s="33" t="s">
        <v>1864</v>
      </c>
      <c r="O1829" s="30">
        <v>41763</v>
      </c>
      <c r="P1829" s="39" t="s">
        <v>14</v>
      </c>
      <c r="Q18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29" s="39">
        <f>IF(выгрузка__22[[#This Row],[Дата регистрации]]="",0,1)</f>
        <v>1</v>
      </c>
      <c r="S1829" s="39">
        <f>IF(ISNA(VLOOKUP(выгрузка__22[[#This Row],[ЛС дилера]],'дилеры участники'!A:A,1,0)),0,1)</f>
        <v>1</v>
      </c>
      <c r="T18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29" s="39">
        <f>IF(T1829=1,IF(выгрузка__22[[#This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29" s="39" t="s">
        <v>1894</v>
      </c>
      <c r="X18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29" s="48">
        <f>IF(выгрузка__22[[#This Row],[Дата блокировки]]&lt;&gt;"",1,0)</f>
        <v>1</v>
      </c>
    </row>
    <row r="1830" spans="1:25" x14ac:dyDescent="0.25">
      <c r="A1830" s="30">
        <v>41560.35465277778</v>
      </c>
      <c r="B1830" s="46">
        <v>916042</v>
      </c>
      <c r="C1830" s="33">
        <v>8502978</v>
      </c>
      <c r="D1830" s="30">
        <v>41554.348055555558</v>
      </c>
      <c r="E1830" s="33">
        <f>IF(выгрузка__22[[#This Row],[Дата активации]]&lt;&gt;"",MONTH(выгрузка__22[[#This Row],[Дата активации]]),0)</f>
        <v>10</v>
      </c>
      <c r="F1830" s="30"/>
      <c r="G1830" s="33">
        <v>64628</v>
      </c>
      <c r="H1830" s="33" t="s">
        <v>10</v>
      </c>
      <c r="I1830" s="39" t="s">
        <v>1924</v>
      </c>
      <c r="J1830" s="33" t="s">
        <v>1926</v>
      </c>
      <c r="K1830" s="33">
        <v>30</v>
      </c>
      <c r="L1830" s="33">
        <v>0</v>
      </c>
      <c r="M1830" s="33">
        <v>30</v>
      </c>
      <c r="N1830" s="33" t="s">
        <v>1864</v>
      </c>
      <c r="O1830" s="30">
        <v>41767</v>
      </c>
      <c r="P1830" s="39" t="s">
        <v>37</v>
      </c>
      <c r="Q18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0" s="39">
        <f>IF(выгрузка__22[[#This Row],[Дата регистрации]]="",0,1)</f>
        <v>0</v>
      </c>
      <c r="S1830" s="39">
        <f>IF(ISNA(VLOOKUP(выгрузка__22[[#This Row],[ЛС дилера]],'дилеры участники'!A:A,1,0)),0,1)</f>
        <v>0</v>
      </c>
      <c r="T18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0" s="39">
        <f>IF(T1830=1,IF(выгрузка__22[[#This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0" s="39" t="s">
        <v>1895</v>
      </c>
      <c r="X18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0" s="48">
        <f>IF(выгрузка__22[[#This Row],[Дата блокировки]]&lt;&gt;"",1,0)</f>
        <v>1</v>
      </c>
    </row>
    <row r="1831" spans="1:25" x14ac:dyDescent="0.25">
      <c r="A1831" s="30">
        <v>41556.805787037039</v>
      </c>
      <c r="B1831" s="46">
        <v>910488</v>
      </c>
      <c r="C1831" s="33">
        <v>8550145</v>
      </c>
      <c r="D1831" s="30">
        <v>41557.112881944442</v>
      </c>
      <c r="E1831" s="33">
        <f>IF(выгрузка__22[[#This Row],[Дата активации]]&lt;&gt;"",MONTH(выгрузка__22[[#This Row],[Дата активации]]),0)</f>
        <v>10</v>
      </c>
      <c r="F1831" s="30">
        <v>41556.805300925924</v>
      </c>
      <c r="G1831" s="33">
        <v>64626</v>
      </c>
      <c r="H1831" s="33" t="s">
        <v>10</v>
      </c>
      <c r="I1831" s="39" t="s">
        <v>1924</v>
      </c>
      <c r="J1831" s="33" t="s">
        <v>1931</v>
      </c>
      <c r="K1831" s="33">
        <v>50</v>
      </c>
      <c r="L1831" s="33">
        <v>0</v>
      </c>
      <c r="M1831" s="33">
        <v>50</v>
      </c>
      <c r="N1831" s="33" t="s">
        <v>1864</v>
      </c>
      <c r="O1831" s="30">
        <v>41770</v>
      </c>
      <c r="P1831" s="39" t="s">
        <v>30</v>
      </c>
      <c r="Q18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1" s="39">
        <f>IF(выгрузка__22[[#This Row],[Дата регистрации]]="",0,1)</f>
        <v>1</v>
      </c>
      <c r="S1831" s="39">
        <f>IF(ISNA(VLOOKUP(выгрузка__22[[#This Row],[ЛС дилера]],'дилеры участники'!A:A,1,0)),0,1)</f>
        <v>0</v>
      </c>
      <c r="T18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1" s="39">
        <f>IF(T1831=1,IF(выгрузка__22[[#This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1" s="39" t="s">
        <v>1892</v>
      </c>
      <c r="X18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1" s="48">
        <f>IF(выгрузка__22[[#This Row],[Дата блокировки]]&lt;&gt;"",1,0)</f>
        <v>1</v>
      </c>
    </row>
    <row r="1832" spans="1:25" x14ac:dyDescent="0.25">
      <c r="A1832" s="30">
        <v>41562.574849537035</v>
      </c>
      <c r="B1832" s="46">
        <v>916939</v>
      </c>
      <c r="C1832" s="33">
        <v>8550145</v>
      </c>
      <c r="D1832" s="30">
        <v>41557.112881944442</v>
      </c>
      <c r="E1832" s="33">
        <f>IF(выгрузка__22[[#This Row],[Дата активации]]&lt;&gt;"",MONTH(выгрузка__22[[#This Row],[Дата активации]]),0)</f>
        <v>10</v>
      </c>
      <c r="F1832" s="30">
        <v>41556.805300925924</v>
      </c>
      <c r="G1832" s="33">
        <v>64626</v>
      </c>
      <c r="H1832" s="33" t="s">
        <v>10</v>
      </c>
      <c r="I1832" s="39" t="s">
        <v>1924</v>
      </c>
      <c r="J1832" s="33" t="s">
        <v>1931</v>
      </c>
      <c r="K1832" s="33">
        <v>50</v>
      </c>
      <c r="L1832" s="33">
        <v>0</v>
      </c>
      <c r="M1832" s="33">
        <v>50</v>
      </c>
      <c r="N1832" s="33" t="s">
        <v>1864</v>
      </c>
      <c r="O1832" s="30">
        <v>41770</v>
      </c>
      <c r="P1832" s="39" t="s">
        <v>30</v>
      </c>
      <c r="Q18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32" s="39">
        <f>IF(выгрузка__22[[#This Row],[Дата регистрации]]="",0,1)</f>
        <v>1</v>
      </c>
      <c r="S1832" s="39">
        <f>IF(ISNA(VLOOKUP(выгрузка__22[[#This Row],[ЛС дилера]],'дилеры участники'!A:A,1,0)),0,1)</f>
        <v>0</v>
      </c>
      <c r="T18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2" s="39">
        <f>IF(T1832=1,IF(выгрузка__22[[#This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2" s="39" t="s">
        <v>1892</v>
      </c>
      <c r="X18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2" s="48">
        <f>IF(выгрузка__22[[#This Row],[Дата блокировки]]&lt;&gt;"",1,0)</f>
        <v>1</v>
      </c>
    </row>
    <row r="1833" spans="1:25" x14ac:dyDescent="0.25">
      <c r="A1833" s="30">
        <v>41556.807060185187</v>
      </c>
      <c r="B1833" s="46">
        <v>910488</v>
      </c>
      <c r="C1833" s="33">
        <v>8550145</v>
      </c>
      <c r="D1833" s="30">
        <v>41556.856238425928</v>
      </c>
      <c r="E1833" s="33">
        <f>IF(выгрузка__22[[#This Row],[Дата активации]]&lt;&gt;"",MONTH(выгрузка__22[[#This Row],[Дата активации]]),0)</f>
        <v>10</v>
      </c>
      <c r="F1833" s="30">
        <v>41556.66815972222</v>
      </c>
      <c r="G1833" s="33">
        <v>64626</v>
      </c>
      <c r="H1833" s="33" t="s">
        <v>10</v>
      </c>
      <c r="I1833" s="39" t="s">
        <v>1924</v>
      </c>
      <c r="J1833" s="33" t="s">
        <v>1931</v>
      </c>
      <c r="K1833" s="33">
        <v>50</v>
      </c>
      <c r="L1833" s="33">
        <v>0</v>
      </c>
      <c r="M1833" s="33">
        <v>50</v>
      </c>
      <c r="N1833" s="33" t="s">
        <v>1864</v>
      </c>
      <c r="O1833" s="30">
        <v>41770</v>
      </c>
      <c r="P1833" s="39" t="s">
        <v>30</v>
      </c>
      <c r="Q18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3" s="39">
        <f>IF(выгрузка__22[[#This Row],[Дата регистрации]]="",0,1)</f>
        <v>1</v>
      </c>
      <c r="S1833" s="39">
        <f>IF(ISNA(VLOOKUP(выгрузка__22[[#This Row],[ЛС дилера]],'дилеры участники'!A:A,1,0)),0,1)</f>
        <v>0</v>
      </c>
      <c r="T18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3" s="39">
        <f>IF(T1833=1,IF(выгрузка__22[[#This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3" s="39" t="s">
        <v>1892</v>
      </c>
      <c r="X18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3" s="48">
        <f>IF(выгрузка__22[[#This Row],[Дата блокировки]]&lt;&gt;"",1,0)</f>
        <v>1</v>
      </c>
    </row>
    <row r="1834" spans="1:25" x14ac:dyDescent="0.25">
      <c r="A1834" s="30">
        <v>41562.57534722222</v>
      </c>
      <c r="B1834" s="46">
        <v>916939</v>
      </c>
      <c r="C1834" s="33">
        <v>8550145</v>
      </c>
      <c r="D1834" s="30">
        <v>41556.856238425928</v>
      </c>
      <c r="E1834" s="33">
        <f>IF(выгрузка__22[[#This Row],[Дата активации]]&lt;&gt;"",MONTH(выгрузка__22[[#This Row],[Дата активации]]),0)</f>
        <v>10</v>
      </c>
      <c r="F1834" s="30">
        <v>41556.66815972222</v>
      </c>
      <c r="G1834" s="33">
        <v>64626</v>
      </c>
      <c r="H1834" s="33" t="s">
        <v>10</v>
      </c>
      <c r="I1834" s="39" t="s">
        <v>1924</v>
      </c>
      <c r="J1834" s="33" t="s">
        <v>1931</v>
      </c>
      <c r="K1834" s="33">
        <v>50</v>
      </c>
      <c r="L1834" s="33">
        <v>0</v>
      </c>
      <c r="M1834" s="33">
        <v>50</v>
      </c>
      <c r="N1834" s="33" t="s">
        <v>1864</v>
      </c>
      <c r="O1834" s="30">
        <v>41770</v>
      </c>
      <c r="P1834" s="39" t="s">
        <v>30</v>
      </c>
      <c r="Q18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34" s="39">
        <f>IF(выгрузка__22[[#This Row],[Дата регистрации]]="",0,1)</f>
        <v>1</v>
      </c>
      <c r="S1834" s="39">
        <f>IF(ISNA(VLOOKUP(выгрузка__22[[#This Row],[ЛС дилера]],'дилеры участники'!A:A,1,0)),0,1)</f>
        <v>0</v>
      </c>
      <c r="T18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4" s="39">
        <f>IF(T1834=1,IF(выгрузка__22[[#This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4" s="39" t="s">
        <v>1892</v>
      </c>
      <c r="X18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4" s="48">
        <f>IF(выгрузка__22[[#This Row],[Дата блокировки]]&lt;&gt;"",1,0)</f>
        <v>1</v>
      </c>
    </row>
    <row r="1835" spans="1:25" x14ac:dyDescent="0.25">
      <c r="A1835" s="30">
        <v>41549.464224537034</v>
      </c>
      <c r="B1835" s="46">
        <v>910485</v>
      </c>
      <c r="C1835" s="33">
        <v>8503085</v>
      </c>
      <c r="D1835" s="30">
        <v>41547.853773148148</v>
      </c>
      <c r="E1835" s="33">
        <f>IF(выгрузка__22[[#This Row],[Дата активации]]&lt;&gt;"",MONTH(выгрузка__22[[#This Row],[Дата активации]]),0)</f>
        <v>9</v>
      </c>
      <c r="F1835" s="30">
        <v>41560.041990740741</v>
      </c>
      <c r="G1835" s="33">
        <v>79956</v>
      </c>
      <c r="H1835" s="33" t="s">
        <v>10</v>
      </c>
      <c r="I1835" s="39" t="s">
        <v>1924</v>
      </c>
      <c r="J1835" s="33" t="s">
        <v>1930</v>
      </c>
      <c r="K1835" s="33">
        <v>30</v>
      </c>
      <c r="L1835" s="33">
        <v>183</v>
      </c>
      <c r="M1835" s="33">
        <v>213</v>
      </c>
      <c r="N1835" s="33" t="s">
        <v>1864</v>
      </c>
      <c r="O1835" s="30">
        <v>41761</v>
      </c>
      <c r="P1835" s="39" t="s">
        <v>40</v>
      </c>
      <c r="Q18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5" s="39">
        <f>IF(выгрузка__22[[#This Row],[Дата регистрации]]="",0,1)</f>
        <v>1</v>
      </c>
      <c r="S1835" s="39">
        <f>IF(ISNA(VLOOKUP(выгрузка__22[[#This Row],[ЛС дилера]],'дилеры участники'!A:A,1,0)),0,1)</f>
        <v>1</v>
      </c>
      <c r="T18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5" s="39">
        <f>IF(T1835=1,IF(выгрузка__22[[#This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1835" s="39" t="s">
        <v>1893</v>
      </c>
      <c r="X18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5" s="48">
        <f>IF(выгрузка__22[[#This Row],[Дата блокировки]]&lt;&gt;"",1,0)</f>
        <v>1</v>
      </c>
    </row>
    <row r="1836" spans="1:25" x14ac:dyDescent="0.25">
      <c r="A1836" s="30">
        <v>41560.350706018522</v>
      </c>
      <c r="B1836" s="46">
        <v>916042</v>
      </c>
      <c r="C1836" s="33">
        <v>8502980</v>
      </c>
      <c r="D1836" s="30">
        <v>41555.819907407407</v>
      </c>
      <c r="E1836" s="33">
        <f>IF(выгрузка__22[[#This Row],[Дата активации]]&lt;&gt;"",MONTH(выгрузка__22[[#This Row],[Дата активации]]),0)</f>
        <v>10</v>
      </c>
      <c r="F1836" s="30"/>
      <c r="G1836" s="33">
        <v>64628</v>
      </c>
      <c r="H1836" s="33" t="s">
        <v>10</v>
      </c>
      <c r="I1836" s="39" t="s">
        <v>1924</v>
      </c>
      <c r="J1836" s="33" t="s">
        <v>1926</v>
      </c>
      <c r="K1836" s="33">
        <v>30</v>
      </c>
      <c r="L1836" s="33">
        <v>0</v>
      </c>
      <c r="M1836" s="33">
        <v>30</v>
      </c>
      <c r="N1836" s="33" t="s">
        <v>1864</v>
      </c>
      <c r="O1836" s="30">
        <v>41769</v>
      </c>
      <c r="P1836" s="39" t="s">
        <v>37</v>
      </c>
      <c r="Q18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6" s="39">
        <f>IF(выгрузка__22[[#This Row],[Дата регистрации]]="",0,1)</f>
        <v>0</v>
      </c>
      <c r="S1836" s="39">
        <f>IF(ISNA(VLOOKUP(выгрузка__22[[#This Row],[ЛС дилера]],'дилеры участники'!A:A,1,0)),0,1)</f>
        <v>0</v>
      </c>
      <c r="T18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6" s="39">
        <f>IF(T1836=1,IF(выгрузка__22[[#This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6" s="39" t="s">
        <v>1895</v>
      </c>
      <c r="X18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6" s="48">
        <f>IF(выгрузка__22[[#This Row],[Дата блокировки]]&lt;&gt;"",1,0)</f>
        <v>1</v>
      </c>
    </row>
    <row r="1837" spans="1:25" x14ac:dyDescent="0.25">
      <c r="A1837" s="30">
        <v>41556.621319444443</v>
      </c>
      <c r="B1837" s="46">
        <v>910470</v>
      </c>
      <c r="C1837" s="33">
        <v>1911003</v>
      </c>
      <c r="D1837" s="30">
        <v>41552.640902777777</v>
      </c>
      <c r="E1837" s="33">
        <f>IF(выгрузка__22[[#This Row],[Дата активации]]&lt;&gt;"",MONTH(выгрузка__22[[#This Row],[Дата активации]]),0)</f>
        <v>10</v>
      </c>
      <c r="F1837" s="30"/>
      <c r="G1837" s="33">
        <v>64628</v>
      </c>
      <c r="H1837" s="33" t="s">
        <v>10</v>
      </c>
      <c r="I1837" s="39" t="s">
        <v>1924</v>
      </c>
      <c r="J1837" s="33" t="s">
        <v>1929</v>
      </c>
      <c r="K1837" s="33">
        <v>30</v>
      </c>
      <c r="L1837" s="33">
        <v>486.59</v>
      </c>
      <c r="M1837" s="33">
        <v>516.59</v>
      </c>
      <c r="N1837" s="33" t="s">
        <v>1864</v>
      </c>
      <c r="O1837" s="30">
        <v>41766</v>
      </c>
      <c r="P1837" s="39" t="s">
        <v>14</v>
      </c>
      <c r="Q18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7" s="39">
        <f>IF(выгрузка__22[[#This Row],[Дата регистрации]]="",0,1)</f>
        <v>0</v>
      </c>
      <c r="S1837" s="39">
        <f>IF(ISNA(VLOOKUP(выгрузка__22[[#This Row],[ЛС дилера]],'дилеры участники'!A:A,1,0)),0,1)</f>
        <v>0</v>
      </c>
      <c r="T18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7" s="39">
        <f>IF(T1837=1,IF(выгрузка__22[[#This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37" s="39" t="s">
        <v>1894</v>
      </c>
      <c r="X18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7" s="48">
        <f>IF(выгрузка__22[[#This Row],[Дата блокировки]]&lt;&gt;"",1,0)</f>
        <v>1</v>
      </c>
    </row>
    <row r="1838" spans="1:25" x14ac:dyDescent="0.25">
      <c r="A1838" s="30">
        <v>41554.738402777781</v>
      </c>
      <c r="B1838" s="46">
        <v>985646</v>
      </c>
      <c r="C1838" s="33">
        <v>8563787</v>
      </c>
      <c r="D1838" s="30">
        <v>41553.422812500001</v>
      </c>
      <c r="E1838" s="33">
        <f>IF(выгрузка__22[[#This Row],[Дата активации]]&lt;&gt;"",MONTH(выгрузка__22[[#This Row],[Дата активации]]),0)</f>
        <v>10</v>
      </c>
      <c r="F1838" s="30"/>
      <c r="G1838" s="33">
        <v>73902</v>
      </c>
      <c r="H1838" s="33" t="s">
        <v>10</v>
      </c>
      <c r="I1838" s="39" t="s">
        <v>1924</v>
      </c>
      <c r="J1838" s="33" t="s">
        <v>1929</v>
      </c>
      <c r="K1838" s="33">
        <v>470</v>
      </c>
      <c r="L1838" s="33">
        <v>1000</v>
      </c>
      <c r="M1838" s="33">
        <v>1470</v>
      </c>
      <c r="N1838" s="33" t="s">
        <v>1864</v>
      </c>
      <c r="O1838" s="30">
        <v>41767</v>
      </c>
      <c r="P1838" s="39" t="s">
        <v>14</v>
      </c>
      <c r="Q18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8" s="39">
        <f>IF(выгрузка__22[[#This Row],[Дата регистрации]]="",0,1)</f>
        <v>0</v>
      </c>
      <c r="S1838" s="39">
        <f>IF(ISNA(VLOOKUP(выгрузка__22[[#This Row],[ЛС дилера]],'дилеры участники'!A:A,1,0)),0,1)</f>
        <v>0</v>
      </c>
      <c r="T18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8" s="39">
        <f>IF(T1838=1,IF(выгрузка__22[[#This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38" s="39" t="s">
        <v>1894</v>
      </c>
      <c r="X18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8" s="48">
        <f>IF(выгрузка__22[[#This Row],[Дата блокировки]]&lt;&gt;"",1,0)</f>
        <v>1</v>
      </c>
    </row>
    <row r="1839" spans="1:25" x14ac:dyDescent="0.25">
      <c r="A1839" s="30">
        <v>41555.711655092593</v>
      </c>
      <c r="B1839" s="46">
        <v>910488</v>
      </c>
      <c r="C1839" s="33">
        <v>8550145</v>
      </c>
      <c r="D1839" s="30">
        <v>41555.843298611115</v>
      </c>
      <c r="E1839" s="33">
        <f>IF(выгрузка__22[[#This Row],[Дата активации]]&lt;&gt;"",MONTH(выгрузка__22[[#This Row],[Дата активации]]),0)</f>
        <v>10</v>
      </c>
      <c r="F1839" s="30">
        <v>41555.709004629629</v>
      </c>
      <c r="G1839" s="33">
        <v>64626</v>
      </c>
      <c r="H1839" s="33" t="s">
        <v>10</v>
      </c>
      <c r="I1839" s="39" t="s">
        <v>1924</v>
      </c>
      <c r="J1839" s="33" t="s">
        <v>1931</v>
      </c>
      <c r="K1839" s="33">
        <v>50</v>
      </c>
      <c r="L1839" s="33">
        <v>0</v>
      </c>
      <c r="M1839" s="33">
        <v>50</v>
      </c>
      <c r="N1839" s="33" t="s">
        <v>1864</v>
      </c>
      <c r="O1839" s="30">
        <v>41770</v>
      </c>
      <c r="P1839" s="39" t="s">
        <v>30</v>
      </c>
      <c r="Q18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39" s="39">
        <f>IF(выгрузка__22[[#This Row],[Дата регистрации]]="",0,1)</f>
        <v>1</v>
      </c>
      <c r="S1839" s="39">
        <f>IF(ISNA(VLOOKUP(выгрузка__22[[#This Row],[ЛС дилера]],'дилеры участники'!A:A,1,0)),0,1)</f>
        <v>0</v>
      </c>
      <c r="T18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39" s="39">
        <f>IF(T1839=1,IF(выгрузка__22[[#This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39" s="39" t="s">
        <v>1892</v>
      </c>
      <c r="X18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39" s="48">
        <f>IF(выгрузка__22[[#This Row],[Дата блокировки]]&lt;&gt;"",1,0)</f>
        <v>1</v>
      </c>
    </row>
    <row r="1840" spans="1:25" x14ac:dyDescent="0.25">
      <c r="A1840" s="30">
        <v>41562.575972222221</v>
      </c>
      <c r="B1840" s="46">
        <v>916939</v>
      </c>
      <c r="C1840" s="33">
        <v>8550145</v>
      </c>
      <c r="D1840" s="30">
        <v>41555.843298611115</v>
      </c>
      <c r="E1840" s="33">
        <f>IF(выгрузка__22[[#This Row],[Дата активации]]&lt;&gt;"",MONTH(выгрузка__22[[#This Row],[Дата активации]]),0)</f>
        <v>10</v>
      </c>
      <c r="F1840" s="30">
        <v>41555.709004629629</v>
      </c>
      <c r="G1840" s="33">
        <v>64626</v>
      </c>
      <c r="H1840" s="33" t="s">
        <v>10</v>
      </c>
      <c r="I1840" s="39" t="s">
        <v>1927</v>
      </c>
      <c r="J1840" s="33" t="s">
        <v>1931</v>
      </c>
      <c r="K1840" s="33">
        <v>50</v>
      </c>
      <c r="L1840" s="33">
        <v>0</v>
      </c>
      <c r="M1840" s="33">
        <v>50</v>
      </c>
      <c r="N1840" s="33" t="s">
        <v>1864</v>
      </c>
      <c r="O1840" s="30">
        <v>41770</v>
      </c>
      <c r="P1840" s="39" t="s">
        <v>30</v>
      </c>
      <c r="Q18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40" s="39">
        <f>IF(выгрузка__22[[#This Row],[Дата регистрации]]="",0,1)</f>
        <v>1</v>
      </c>
      <c r="S1840" s="39">
        <f>IF(ISNA(VLOOKUP(выгрузка__22[[#This Row],[ЛС дилера]],'дилеры участники'!A:A,1,0)),0,1)</f>
        <v>0</v>
      </c>
      <c r="T18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0" s="39">
        <f>IF(T1840=1,IF(выгрузка__22[[#This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40" s="39" t="s">
        <v>1892</v>
      </c>
      <c r="X18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0" s="48">
        <f>IF(выгрузка__22[[#This Row],[Дата блокировки]]&lt;&gt;"",1,0)</f>
        <v>1</v>
      </c>
    </row>
    <row r="1841" spans="1:25" x14ac:dyDescent="0.25">
      <c r="A1841" s="30">
        <v>41562.575162037036</v>
      </c>
      <c r="B1841" s="46">
        <v>916939</v>
      </c>
      <c r="C1841" s="33">
        <v>8550145</v>
      </c>
      <c r="D1841" s="30">
        <v>41555.782650462963</v>
      </c>
      <c r="E1841" s="33">
        <f>IF(выгрузка__22[[#This Row],[Дата активации]]&lt;&gt;"",MONTH(выгрузка__22[[#This Row],[Дата активации]]),0)</f>
        <v>10</v>
      </c>
      <c r="F1841" s="30">
        <v>41555.901550925926</v>
      </c>
      <c r="G1841" s="33">
        <v>64626</v>
      </c>
      <c r="H1841" s="33" t="s">
        <v>10</v>
      </c>
      <c r="I1841" s="39" t="s">
        <v>1927</v>
      </c>
      <c r="J1841" s="33" t="s">
        <v>1931</v>
      </c>
      <c r="K1841" s="33">
        <v>50</v>
      </c>
      <c r="L1841" s="33">
        <v>100</v>
      </c>
      <c r="M1841" s="33">
        <v>150</v>
      </c>
      <c r="N1841" s="33" t="s">
        <v>1864</v>
      </c>
      <c r="O1841" s="30">
        <v>41770</v>
      </c>
      <c r="P1841" s="39" t="s">
        <v>30</v>
      </c>
      <c r="Q18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41" s="39">
        <f>IF(выгрузка__22[[#This Row],[Дата регистрации]]="",0,1)</f>
        <v>1</v>
      </c>
      <c r="S1841" s="39">
        <f>IF(ISNA(VLOOKUP(выгрузка__22[[#This Row],[ЛС дилера]],'дилеры участники'!A:A,1,0)),0,1)</f>
        <v>0</v>
      </c>
      <c r="T18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1" s="39">
        <f>IF(T1841=1,IF(выгрузка__22[[#This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41" s="39" t="s">
        <v>1892</v>
      </c>
      <c r="X18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1" s="48">
        <f>IF(выгрузка__22[[#This Row],[Дата блокировки]]&lt;&gt;"",1,0)</f>
        <v>1</v>
      </c>
    </row>
    <row r="1842" spans="1:25" x14ac:dyDescent="0.25">
      <c r="A1842" s="30">
        <v>41555.711469907408</v>
      </c>
      <c r="B1842" s="46">
        <v>910488</v>
      </c>
      <c r="C1842" s="33">
        <v>8550145</v>
      </c>
      <c r="D1842" s="30">
        <v>41555.706643518519</v>
      </c>
      <c r="E1842" s="33">
        <f>IF(выгрузка__22[[#This Row],[Дата активации]]&lt;&gt;"",MONTH(выгрузка__22[[#This Row],[Дата активации]]),0)</f>
        <v>10</v>
      </c>
      <c r="F1842" s="30">
        <v>41555.706562500003</v>
      </c>
      <c r="G1842" s="33">
        <v>64626</v>
      </c>
      <c r="H1842" s="33" t="s">
        <v>10</v>
      </c>
      <c r="I1842" s="39" t="s">
        <v>1924</v>
      </c>
      <c r="J1842" s="33" t="s">
        <v>1931</v>
      </c>
      <c r="K1842" s="33">
        <v>50</v>
      </c>
      <c r="L1842" s="33">
        <v>200</v>
      </c>
      <c r="M1842" s="33">
        <v>250</v>
      </c>
      <c r="N1842" s="33" t="s">
        <v>1864</v>
      </c>
      <c r="O1842" s="30">
        <v>41770</v>
      </c>
      <c r="P1842" s="39" t="s">
        <v>30</v>
      </c>
      <c r="Q18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42" s="39">
        <f>IF(выгрузка__22[[#This Row],[Дата регистрации]]="",0,1)</f>
        <v>1</v>
      </c>
      <c r="S1842" s="39">
        <f>IF(ISNA(VLOOKUP(выгрузка__22[[#This Row],[ЛС дилера]],'дилеры участники'!A:A,1,0)),0,1)</f>
        <v>0</v>
      </c>
      <c r="T18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2" s="39">
        <f>IF(T1842=1,IF(выгрузка__22[[#This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42" s="39" t="s">
        <v>1892</v>
      </c>
      <c r="X18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2" s="48">
        <f>IF(выгрузка__22[[#This Row],[Дата блокировки]]&lt;&gt;"",1,0)</f>
        <v>1</v>
      </c>
    </row>
    <row r="1843" spans="1:25" x14ac:dyDescent="0.25">
      <c r="A1843" s="30">
        <v>41562.575856481482</v>
      </c>
      <c r="B1843" s="46">
        <v>916939</v>
      </c>
      <c r="C1843" s="33">
        <v>8550145</v>
      </c>
      <c r="D1843" s="30">
        <v>41555.706643518519</v>
      </c>
      <c r="E1843" s="33">
        <f>IF(выгрузка__22[[#This Row],[Дата активации]]&lt;&gt;"",MONTH(выгрузка__22[[#This Row],[Дата активации]]),0)</f>
        <v>10</v>
      </c>
      <c r="F1843" s="30">
        <v>41555.706562500003</v>
      </c>
      <c r="G1843" s="33">
        <v>64626</v>
      </c>
      <c r="H1843" s="33" t="s">
        <v>10</v>
      </c>
      <c r="I1843" s="39" t="s">
        <v>1927</v>
      </c>
      <c r="J1843" s="33" t="s">
        <v>1931</v>
      </c>
      <c r="K1843" s="33">
        <v>50</v>
      </c>
      <c r="L1843" s="33">
        <v>200</v>
      </c>
      <c r="M1843" s="33">
        <v>250</v>
      </c>
      <c r="N1843" s="33" t="s">
        <v>1864</v>
      </c>
      <c r="O1843" s="30">
        <v>41770</v>
      </c>
      <c r="P1843" s="39" t="s">
        <v>30</v>
      </c>
      <c r="Q18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43" s="39">
        <f>IF(выгрузка__22[[#This Row],[Дата регистрации]]="",0,1)</f>
        <v>1</v>
      </c>
      <c r="S1843" s="39">
        <f>IF(ISNA(VLOOKUP(выгрузка__22[[#This Row],[ЛС дилера]],'дилеры участники'!A:A,1,0)),0,1)</f>
        <v>0</v>
      </c>
      <c r="T18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3" s="39">
        <f>IF(T1843=1,IF(выгрузка__22[[#This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43" s="39" t="s">
        <v>1892</v>
      </c>
      <c r="X18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3" s="48">
        <f>IF(выгрузка__22[[#This Row],[Дата блокировки]]&lt;&gt;"",1,0)</f>
        <v>1</v>
      </c>
    </row>
    <row r="1844" spans="1:25" x14ac:dyDescent="0.25">
      <c r="A1844" s="30">
        <v>41560.352199074077</v>
      </c>
      <c r="B1844" s="46">
        <v>916042</v>
      </c>
      <c r="C1844" s="33">
        <v>8502980</v>
      </c>
      <c r="D1844" s="30">
        <v>41554.6408912037</v>
      </c>
      <c r="E1844" s="33">
        <f>IF(выгрузка__22[[#This Row],[Дата активации]]&lt;&gt;"",MONTH(выгрузка__22[[#This Row],[Дата активации]]),0)</f>
        <v>10</v>
      </c>
      <c r="F1844" s="30"/>
      <c r="G1844" s="33">
        <v>64628</v>
      </c>
      <c r="H1844" s="33" t="s">
        <v>10</v>
      </c>
      <c r="I1844" s="39" t="s">
        <v>1924</v>
      </c>
      <c r="J1844" s="33" t="s">
        <v>1926</v>
      </c>
      <c r="K1844" s="33">
        <v>30</v>
      </c>
      <c r="L1844" s="33">
        <v>0</v>
      </c>
      <c r="M1844" s="33">
        <v>30</v>
      </c>
      <c r="N1844" s="33" t="s">
        <v>1864</v>
      </c>
      <c r="O1844" s="30">
        <v>41769</v>
      </c>
      <c r="P1844" s="39" t="s">
        <v>37</v>
      </c>
      <c r="Q18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44" s="39">
        <f>IF(выгрузка__22[[#This Row],[Дата регистрации]]="",0,1)</f>
        <v>0</v>
      </c>
      <c r="S1844" s="39">
        <f>IF(ISNA(VLOOKUP(выгрузка__22[[#This Row],[ЛС дилера]],'дилеры участники'!A:A,1,0)),0,1)</f>
        <v>0</v>
      </c>
      <c r="T18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4" s="39">
        <f>IF(T1844=1,IF(выгрузка__22[[#This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44" s="39" t="s">
        <v>1895</v>
      </c>
      <c r="X18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4" s="48">
        <f>IF(выгрузка__22[[#This Row],[Дата блокировки]]&lt;&gt;"",1,0)</f>
        <v>1</v>
      </c>
    </row>
    <row r="1845" spans="1:25" x14ac:dyDescent="0.25">
      <c r="A1845" s="30">
        <v>41562.573391203703</v>
      </c>
      <c r="B1845" s="46">
        <v>916513</v>
      </c>
      <c r="C1845" s="33">
        <v>8550145</v>
      </c>
      <c r="D1845" s="30">
        <v>41555.601527777777</v>
      </c>
      <c r="E1845" s="33">
        <f>IF(выгрузка__22[[#This Row],[Дата активации]]&lt;&gt;"",MONTH(выгрузка__22[[#This Row],[Дата активации]]),0)</f>
        <v>10</v>
      </c>
      <c r="F1845" s="30">
        <v>41559.655590277776</v>
      </c>
      <c r="G1845" s="33">
        <v>64626</v>
      </c>
      <c r="H1845" s="33" t="s">
        <v>10</v>
      </c>
      <c r="I1845" s="39" t="s">
        <v>1927</v>
      </c>
      <c r="J1845" s="33" t="s">
        <v>1931</v>
      </c>
      <c r="K1845" s="33">
        <v>50</v>
      </c>
      <c r="L1845" s="33">
        <v>285.02999999999997</v>
      </c>
      <c r="M1845" s="33">
        <v>335.03</v>
      </c>
      <c r="N1845" s="33" t="s">
        <v>1864</v>
      </c>
      <c r="O1845" s="30">
        <v>41770</v>
      </c>
      <c r="P1845" s="39" t="s">
        <v>30</v>
      </c>
      <c r="Q18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45" s="39">
        <f>IF(выгрузка__22[[#This Row],[Дата регистрации]]="",0,1)</f>
        <v>1</v>
      </c>
      <c r="S1845" s="39">
        <f>IF(ISNA(VLOOKUP(выгрузка__22[[#This Row],[ЛС дилера]],'дилеры участники'!A:A,1,0)),0,1)</f>
        <v>0</v>
      </c>
      <c r="T18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5" s="39">
        <f>IF(T1845=1,IF(выгрузка__22[[#This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45" s="39" t="s">
        <v>1892</v>
      </c>
      <c r="X18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5" s="48">
        <f>IF(выгрузка__22[[#This Row],[Дата блокировки]]&lt;&gt;"",1,0)</f>
        <v>1</v>
      </c>
    </row>
    <row r="1846" spans="1:25" x14ac:dyDescent="0.25">
      <c r="A1846" s="30">
        <v>41555.711331018516</v>
      </c>
      <c r="B1846" s="46">
        <v>910488</v>
      </c>
      <c r="C1846" s="33">
        <v>8550145</v>
      </c>
      <c r="D1846" s="30">
        <v>41555.58353009259</v>
      </c>
      <c r="E1846" s="33">
        <f>IF(выгрузка__22[[#This Row],[Дата активации]]&lt;&gt;"",MONTH(выгрузка__22[[#This Row],[Дата активации]]),0)</f>
        <v>10</v>
      </c>
      <c r="F1846" s="30">
        <v>41555.71020833333</v>
      </c>
      <c r="G1846" s="33">
        <v>64626</v>
      </c>
      <c r="H1846" s="33" t="s">
        <v>10</v>
      </c>
      <c r="I1846" s="39" t="s">
        <v>1924</v>
      </c>
      <c r="J1846" s="33" t="s">
        <v>1931</v>
      </c>
      <c r="K1846" s="33">
        <v>50</v>
      </c>
      <c r="L1846" s="33">
        <v>243.5</v>
      </c>
      <c r="M1846" s="33">
        <v>293.5</v>
      </c>
      <c r="N1846" s="33" t="s">
        <v>1864</v>
      </c>
      <c r="O1846" s="30">
        <v>41770</v>
      </c>
      <c r="P1846" s="39" t="s">
        <v>30</v>
      </c>
      <c r="Q18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46" s="39">
        <f>IF(выгрузка__22[[#This Row],[Дата регистрации]]="",0,1)</f>
        <v>1</v>
      </c>
      <c r="S1846" s="39">
        <f>IF(ISNA(VLOOKUP(выгрузка__22[[#This Row],[ЛС дилера]],'дилеры участники'!A:A,1,0)),0,1)</f>
        <v>0</v>
      </c>
      <c r="T18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6" s="39">
        <f>IF(T1846=1,IF(выгрузка__22[[#This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46" s="39" t="s">
        <v>1892</v>
      </c>
      <c r="X18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6" s="48">
        <f>IF(выгрузка__22[[#This Row],[Дата блокировки]]&lt;&gt;"",1,0)</f>
        <v>1</v>
      </c>
    </row>
    <row r="1847" spans="1:25" x14ac:dyDescent="0.25">
      <c r="A1847" s="30">
        <v>41562.573206018518</v>
      </c>
      <c r="B1847" s="46">
        <v>916513</v>
      </c>
      <c r="C1847" s="33">
        <v>8550145</v>
      </c>
      <c r="D1847" s="30">
        <v>41555.58353009259</v>
      </c>
      <c r="E1847" s="33">
        <f>IF(выгрузка__22[[#This Row],[Дата активации]]&lt;&gt;"",MONTH(выгрузка__22[[#This Row],[Дата активации]]),0)</f>
        <v>10</v>
      </c>
      <c r="F1847" s="30">
        <v>41555.71020833333</v>
      </c>
      <c r="G1847" s="33">
        <v>64626</v>
      </c>
      <c r="H1847" s="33" t="s">
        <v>10</v>
      </c>
      <c r="I1847" s="39" t="s">
        <v>1927</v>
      </c>
      <c r="J1847" s="33" t="s">
        <v>1931</v>
      </c>
      <c r="K1847" s="33">
        <v>50</v>
      </c>
      <c r="L1847" s="33">
        <v>243.5</v>
      </c>
      <c r="M1847" s="33">
        <v>293.5</v>
      </c>
      <c r="N1847" s="33" t="s">
        <v>1864</v>
      </c>
      <c r="O1847" s="30">
        <v>41770</v>
      </c>
      <c r="P1847" s="39" t="s">
        <v>30</v>
      </c>
      <c r="Q18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47" s="39">
        <f>IF(выгрузка__22[[#This Row],[Дата регистрации]]="",0,1)</f>
        <v>1</v>
      </c>
      <c r="S1847" s="39">
        <f>IF(ISNA(VLOOKUP(выгрузка__22[[#This Row],[ЛС дилера]],'дилеры участники'!A:A,1,0)),0,1)</f>
        <v>0</v>
      </c>
      <c r="T18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7" s="39">
        <f>IF(T1847=1,IF(выгрузка__22[[#This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47" s="39" t="s">
        <v>1892</v>
      </c>
      <c r="X18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7" s="48">
        <f>IF(выгрузка__22[[#This Row],[Дата блокировки]]&lt;&gt;"",1,0)</f>
        <v>1</v>
      </c>
    </row>
    <row r="1848" spans="1:25" x14ac:dyDescent="0.25">
      <c r="A1848" s="30">
        <v>41548.772129629629</v>
      </c>
      <c r="B1848" s="46">
        <v>915469</v>
      </c>
      <c r="C1848" s="33">
        <v>8554459</v>
      </c>
      <c r="D1848" s="30">
        <v>41533.452349537038</v>
      </c>
      <c r="E1848" s="33">
        <f>IF(выгрузка__22[[#This Row],[Дата активации]]&lt;&gt;"",MONTH(выгрузка__22[[#This Row],[Дата активации]]),0)</f>
        <v>9</v>
      </c>
      <c r="F1848" s="30">
        <v>41547.672719907408</v>
      </c>
      <c r="G1848" s="33">
        <v>64616</v>
      </c>
      <c r="H1848" s="33" t="s">
        <v>10</v>
      </c>
      <c r="I1848" s="39" t="s">
        <v>1927</v>
      </c>
      <c r="J1848" s="33" t="s">
        <v>1929</v>
      </c>
      <c r="K1848" s="33">
        <v>30</v>
      </c>
      <c r="L1848" s="33">
        <v>500</v>
      </c>
      <c r="M1848" s="33">
        <v>530</v>
      </c>
      <c r="N1848" s="33" t="s">
        <v>1864</v>
      </c>
      <c r="O1848" s="30">
        <v>41748</v>
      </c>
      <c r="P1848" s="39" t="s">
        <v>14</v>
      </c>
      <c r="Q18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48" s="39">
        <f>IF(выгрузка__22[[#This Row],[Дата регистрации]]="",0,1)</f>
        <v>1</v>
      </c>
      <c r="S1848" s="39">
        <f>IF(ISNA(VLOOKUP(выгрузка__22[[#This Row],[ЛС дилера]],'дилеры участники'!A:A,1,0)),0,1)</f>
        <v>1</v>
      </c>
      <c r="T18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8" s="39">
        <f>IF(T1848=1,IF(выгрузка__22[[#This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48" s="39" t="s">
        <v>1894</v>
      </c>
      <c r="X18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8" s="48">
        <f>IF(выгрузка__22[[#This Row],[Дата блокировки]]&lt;&gt;"",1,0)</f>
        <v>1</v>
      </c>
    </row>
    <row r="1849" spans="1:25" x14ac:dyDescent="0.25">
      <c r="A1849" s="30">
        <v>41560.353356481479</v>
      </c>
      <c r="B1849" s="46">
        <v>916042</v>
      </c>
      <c r="C1849" s="33">
        <v>8502980</v>
      </c>
      <c r="D1849" s="30">
        <v>41554.338368055556</v>
      </c>
      <c r="E1849" s="33">
        <f>IF(выгрузка__22[[#This Row],[Дата активации]]&lt;&gt;"",MONTH(выгрузка__22[[#This Row],[Дата активации]]),0)</f>
        <v>10</v>
      </c>
      <c r="F1849" s="30"/>
      <c r="G1849" s="33">
        <v>64628</v>
      </c>
      <c r="H1849" s="33" t="s">
        <v>10</v>
      </c>
      <c r="I1849" s="39" t="s">
        <v>1924</v>
      </c>
      <c r="J1849" s="33" t="s">
        <v>1926</v>
      </c>
      <c r="K1849" s="33">
        <v>30</v>
      </c>
      <c r="L1849" s="33">
        <v>89.51</v>
      </c>
      <c r="M1849" s="33">
        <v>119.51</v>
      </c>
      <c r="N1849" s="33" t="s">
        <v>1864</v>
      </c>
      <c r="O1849" s="30">
        <v>41769</v>
      </c>
      <c r="P1849" s="39" t="s">
        <v>37</v>
      </c>
      <c r="Q18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49" s="39">
        <f>IF(выгрузка__22[[#This Row],[Дата регистрации]]="",0,1)</f>
        <v>0</v>
      </c>
      <c r="S1849" s="39">
        <f>IF(ISNA(VLOOKUP(выгрузка__22[[#This Row],[ЛС дилера]],'дилеры участники'!A:A,1,0)),0,1)</f>
        <v>0</v>
      </c>
      <c r="T18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49" s="39">
        <f>IF(T1849=1,IF(выгрузка__22[[#This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49" s="39" t="s">
        <v>1895</v>
      </c>
      <c r="X18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49" s="48">
        <f>IF(выгрузка__22[[#This Row],[Дата блокировки]]&lt;&gt;"",1,0)</f>
        <v>1</v>
      </c>
    </row>
    <row r="1850" spans="1:25" x14ac:dyDescent="0.25">
      <c r="A1850" s="30">
        <v>41593.935532407406</v>
      </c>
      <c r="B1850" s="46">
        <v>910470</v>
      </c>
      <c r="C1850" s="33">
        <v>1755519</v>
      </c>
      <c r="D1850" s="30">
        <v>41588.617395833331</v>
      </c>
      <c r="E1850" s="33">
        <f>IF(выгрузка__22[[#This Row],[Дата активации]]&lt;&gt;"",MONTH(выгрузка__22[[#This Row],[Дата активации]]),0)</f>
        <v>11</v>
      </c>
      <c r="F1850" s="30"/>
      <c r="G1850" s="33">
        <v>64628</v>
      </c>
      <c r="H1850" s="33" t="s">
        <v>10</v>
      </c>
      <c r="I1850" s="39" t="s">
        <v>1924</v>
      </c>
      <c r="J1850" s="33" t="s">
        <v>1925</v>
      </c>
      <c r="K1850" s="33">
        <v>30</v>
      </c>
      <c r="L1850" s="33">
        <v>200</v>
      </c>
      <c r="M1850" s="33">
        <v>230</v>
      </c>
      <c r="N1850" s="33" t="s">
        <v>1864</v>
      </c>
      <c r="O1850" s="30">
        <v>41804</v>
      </c>
      <c r="P1850" s="39" t="s">
        <v>19</v>
      </c>
      <c r="Q18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50" s="39">
        <f>IF(выгрузка__22[[#This Row],[Дата регистрации]]="",0,1)</f>
        <v>0</v>
      </c>
      <c r="S1850" s="39">
        <f>IF(ISNA(VLOOKUP(выгрузка__22[[#This Row],[ЛС дилера]],'дилеры участники'!A:A,1,0)),0,1)</f>
        <v>0</v>
      </c>
      <c r="T18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0" s="39">
        <f>IF(T1850=1,IF(выгрузка__22[[#This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50" s="39" t="s">
        <v>1891</v>
      </c>
      <c r="X18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0" s="48">
        <f>IF(выгрузка__22[[#This Row],[Дата блокировки]]&lt;&gt;"",1,0)</f>
        <v>1</v>
      </c>
    </row>
    <row r="1851" spans="1:25" x14ac:dyDescent="0.25">
      <c r="A1851" s="30">
        <v>41562.576157407406</v>
      </c>
      <c r="B1851" s="46">
        <v>916939</v>
      </c>
      <c r="C1851" s="33">
        <v>8550145</v>
      </c>
      <c r="D1851" s="30">
        <v>41554.56449074074</v>
      </c>
      <c r="E1851" s="33">
        <f>IF(выгрузка__22[[#This Row],[Дата активации]]&lt;&gt;"",MONTH(выгрузка__22[[#This Row],[Дата активации]]),0)</f>
        <v>10</v>
      </c>
      <c r="F1851" s="30">
        <v>41559.653946759259</v>
      </c>
      <c r="G1851" s="33">
        <v>64626</v>
      </c>
      <c r="H1851" s="33" t="s">
        <v>10</v>
      </c>
      <c r="I1851" s="39" t="s">
        <v>1927</v>
      </c>
      <c r="J1851" s="33" t="s">
        <v>1931</v>
      </c>
      <c r="K1851" s="33">
        <v>50</v>
      </c>
      <c r="L1851" s="33">
        <v>45.01</v>
      </c>
      <c r="M1851" s="33">
        <v>95.01</v>
      </c>
      <c r="N1851" s="33" t="s">
        <v>1864</v>
      </c>
      <c r="O1851" s="30">
        <v>41770</v>
      </c>
      <c r="P1851" s="39" t="s">
        <v>30</v>
      </c>
      <c r="Q18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51" s="39">
        <f>IF(выгрузка__22[[#This Row],[Дата регистрации]]="",0,1)</f>
        <v>1</v>
      </c>
      <c r="S1851" s="39">
        <f>IF(ISNA(VLOOKUP(выгрузка__22[[#This Row],[ЛС дилера]],'дилеры участники'!A:A,1,0)),0,1)</f>
        <v>0</v>
      </c>
      <c r="T18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1" s="39">
        <f>IF(T1851=1,IF(выгрузка__22[[#This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51" s="39" t="s">
        <v>1892</v>
      </c>
      <c r="X18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1" s="48">
        <f>IF(выгрузка__22[[#This Row],[Дата блокировки]]&lt;&gt;"",1,0)</f>
        <v>1</v>
      </c>
    </row>
    <row r="1852" spans="1:25" x14ac:dyDescent="0.25">
      <c r="A1852" s="30">
        <v>41554.731909722221</v>
      </c>
      <c r="B1852" s="46">
        <v>915100</v>
      </c>
      <c r="C1852" s="33">
        <v>8563787</v>
      </c>
      <c r="D1852" s="30">
        <v>41551.552627314813</v>
      </c>
      <c r="E1852" s="33">
        <f>IF(выгрузка__22[[#This Row],[Дата активации]]&lt;&gt;"",MONTH(выгрузка__22[[#This Row],[Дата активации]]),0)</f>
        <v>10</v>
      </c>
      <c r="F1852" s="30">
        <v>41559.563333333332</v>
      </c>
      <c r="G1852" s="33">
        <v>73902</v>
      </c>
      <c r="H1852" s="33" t="s">
        <v>10</v>
      </c>
      <c r="I1852" s="39" t="s">
        <v>1924</v>
      </c>
      <c r="J1852" s="33" t="s">
        <v>1929</v>
      </c>
      <c r="K1852" s="33">
        <v>470</v>
      </c>
      <c r="L1852" s="33">
        <v>0</v>
      </c>
      <c r="M1852" s="33">
        <v>470</v>
      </c>
      <c r="N1852" s="33" t="s">
        <v>1864</v>
      </c>
      <c r="O1852" s="30">
        <v>41767</v>
      </c>
      <c r="P1852" s="39" t="s">
        <v>14</v>
      </c>
      <c r="Q18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2" s="39">
        <f>IF(выгрузка__22[[#This Row],[Дата регистрации]]="",0,1)</f>
        <v>1</v>
      </c>
      <c r="S1852" s="39">
        <f>IF(ISNA(VLOOKUP(выгрузка__22[[#This Row],[ЛС дилера]],'дилеры участники'!A:A,1,0)),0,1)</f>
        <v>0</v>
      </c>
      <c r="T18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2" s="39">
        <f>IF(T1852=1,IF(выгрузка__22[[#This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52" s="39" t="s">
        <v>1894</v>
      </c>
      <c r="X18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2" s="48">
        <f>IF(выгрузка__22[[#This Row],[Дата блокировки]]&lt;&gt;"",1,0)</f>
        <v>1</v>
      </c>
    </row>
    <row r="1853" spans="1:25" x14ac:dyDescent="0.25">
      <c r="A1853" s="30">
        <v>41551.860358796293</v>
      </c>
      <c r="B1853" s="46">
        <v>916135</v>
      </c>
      <c r="C1853" s="33">
        <v>8563787</v>
      </c>
      <c r="D1853" s="30">
        <v>41551.552627314813</v>
      </c>
      <c r="E1853" s="33">
        <f>IF(выгрузка__22[[#This Row],[Дата активации]]&lt;&gt;"",MONTH(выгрузка__22[[#This Row],[Дата активации]]),0)</f>
        <v>10</v>
      </c>
      <c r="F1853" s="30">
        <v>41559.563333333332</v>
      </c>
      <c r="G1853" s="33">
        <v>73902</v>
      </c>
      <c r="H1853" s="33" t="s">
        <v>10</v>
      </c>
      <c r="I1853" s="39" t="s">
        <v>1924</v>
      </c>
      <c r="J1853" s="33" t="s">
        <v>1929</v>
      </c>
      <c r="K1853" s="33">
        <v>470</v>
      </c>
      <c r="L1853" s="33">
        <v>0</v>
      </c>
      <c r="M1853" s="33">
        <v>470</v>
      </c>
      <c r="N1853" s="33" t="s">
        <v>1864</v>
      </c>
      <c r="O1853" s="30">
        <v>41767</v>
      </c>
      <c r="P1853" s="39" t="s">
        <v>14</v>
      </c>
      <c r="Q18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3" s="39">
        <f>IF(выгрузка__22[[#This Row],[Дата регистрации]]="",0,1)</f>
        <v>1</v>
      </c>
      <c r="S1853" s="39">
        <f>IF(ISNA(VLOOKUP(выгрузка__22[[#This Row],[ЛС дилера]],'дилеры участники'!A:A,1,0)),0,1)</f>
        <v>0</v>
      </c>
      <c r="T18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3" s="39">
        <f>IF(T1853=1,IF(выгрузка__22[[#This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53" s="39" t="s">
        <v>1894</v>
      </c>
      <c r="X18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3" s="48">
        <f>IF(выгрузка__22[[#This Row],[Дата блокировки]]&lt;&gt;"",1,0)</f>
        <v>1</v>
      </c>
    </row>
    <row r="1854" spans="1:25" x14ac:dyDescent="0.25">
      <c r="A1854" s="30">
        <v>41548.744606481479</v>
      </c>
      <c r="B1854" s="46">
        <v>916531</v>
      </c>
      <c r="C1854" s="33">
        <v>8550620</v>
      </c>
      <c r="D1854" s="30">
        <v>41544.488437499997</v>
      </c>
      <c r="E1854" s="33">
        <f>IF(выгрузка__22[[#This Row],[Дата активации]]&lt;&gt;"",MONTH(выгрузка__22[[#This Row],[Дата активации]]),0)</f>
        <v>9</v>
      </c>
      <c r="F1854" s="30">
        <v>41555.508402777778</v>
      </c>
      <c r="G1854" s="33">
        <v>64616</v>
      </c>
      <c r="H1854" s="33" t="s">
        <v>10</v>
      </c>
      <c r="I1854" s="39" t="s">
        <v>1924</v>
      </c>
      <c r="J1854" s="33" t="s">
        <v>1930</v>
      </c>
      <c r="K1854" s="33">
        <v>700</v>
      </c>
      <c r="L1854" s="33">
        <v>0</v>
      </c>
      <c r="M1854" s="33">
        <v>700</v>
      </c>
      <c r="N1854" s="33" t="s">
        <v>1864</v>
      </c>
      <c r="O1854" s="30">
        <v>41760</v>
      </c>
      <c r="P1854" s="39" t="s">
        <v>40</v>
      </c>
      <c r="Q18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4" s="39">
        <f>IF(выгрузка__22[[#This Row],[Дата регистрации]]="",0,1)</f>
        <v>1</v>
      </c>
      <c r="S1854" s="39">
        <f>IF(ISNA(VLOOKUP(выгрузка__22[[#This Row],[ЛС дилера]],'дилеры участники'!A:A,1,0)),0,1)</f>
        <v>1</v>
      </c>
      <c r="T18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4" s="39">
        <f>IF(T1854=1,IF(выгрузка__22[[#This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54" s="39" t="s">
        <v>1893</v>
      </c>
      <c r="X18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4" s="48">
        <f>IF(выгрузка__22[[#This Row],[Дата блокировки]]&lt;&gt;"",1,0)</f>
        <v>1</v>
      </c>
    </row>
    <row r="1855" spans="1:25" x14ac:dyDescent="0.25">
      <c r="A1855" s="30">
        <v>41557.675104166665</v>
      </c>
      <c r="B1855" s="46">
        <v>910466</v>
      </c>
      <c r="C1855" s="33">
        <v>8502980</v>
      </c>
      <c r="D1855" s="30">
        <v>41553.485509259262</v>
      </c>
      <c r="E1855" s="33">
        <f>IF(выгрузка__22[[#This Row],[Дата активации]]&lt;&gt;"",MONTH(выгрузка__22[[#This Row],[Дата активации]]),0)</f>
        <v>10</v>
      </c>
      <c r="F1855" s="30"/>
      <c r="G1855" s="33">
        <v>64628</v>
      </c>
      <c r="H1855" s="33" t="s">
        <v>10</v>
      </c>
      <c r="I1855" s="39" t="s">
        <v>1924</v>
      </c>
      <c r="J1855" s="33" t="s">
        <v>1926</v>
      </c>
      <c r="K1855" s="33">
        <v>30</v>
      </c>
      <c r="L1855" s="33">
        <v>0</v>
      </c>
      <c r="M1855" s="33">
        <v>30</v>
      </c>
      <c r="N1855" s="33" t="s">
        <v>1864</v>
      </c>
      <c r="O1855" s="30">
        <v>41769</v>
      </c>
      <c r="P1855" s="39" t="s">
        <v>37</v>
      </c>
      <c r="Q18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5" s="39">
        <f>IF(выгрузка__22[[#This Row],[Дата регистрации]]="",0,1)</f>
        <v>0</v>
      </c>
      <c r="S1855" s="39">
        <f>IF(ISNA(VLOOKUP(выгрузка__22[[#This Row],[ЛС дилера]],'дилеры участники'!A:A,1,0)),0,1)</f>
        <v>0</v>
      </c>
      <c r="T18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5" s="39">
        <f>IF(T1855=1,IF(выгрузка__22[[#This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55" s="39" t="s">
        <v>1895</v>
      </c>
      <c r="X18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5" s="48">
        <f>IF(выгрузка__22[[#This Row],[Дата блокировки]]&lt;&gt;"",1,0)</f>
        <v>1</v>
      </c>
    </row>
    <row r="1856" spans="1:25" x14ac:dyDescent="0.25">
      <c r="A1856" s="30">
        <v>41548.77134259259</v>
      </c>
      <c r="B1856" s="46">
        <v>915469</v>
      </c>
      <c r="C1856" s="33">
        <v>8554446</v>
      </c>
      <c r="D1856" s="30">
        <v>41533.464768518519</v>
      </c>
      <c r="E1856" s="33">
        <f>IF(выгрузка__22[[#This Row],[Дата активации]]&lt;&gt;"",MONTH(выгрузка__22[[#This Row],[Дата активации]]),0)</f>
        <v>9</v>
      </c>
      <c r="F1856" s="30"/>
      <c r="G1856" s="33">
        <v>64616</v>
      </c>
      <c r="H1856" s="33" t="s">
        <v>10</v>
      </c>
      <c r="I1856" s="39" t="s">
        <v>1927</v>
      </c>
      <c r="J1856" s="33" t="s">
        <v>1931</v>
      </c>
      <c r="K1856" s="33">
        <v>30</v>
      </c>
      <c r="L1856" s="33">
        <v>575</v>
      </c>
      <c r="M1856" s="33">
        <v>605</v>
      </c>
      <c r="N1856" s="33" t="s">
        <v>1864</v>
      </c>
      <c r="O1856" s="30">
        <v>41749</v>
      </c>
      <c r="P1856" s="39" t="s">
        <v>30</v>
      </c>
      <c r="Q18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6" s="39">
        <f>IF(выгрузка__22[[#This Row],[Дата регистрации]]="",0,1)</f>
        <v>0</v>
      </c>
      <c r="S1856" s="39">
        <f>IF(ISNA(VLOOKUP(выгрузка__22[[#This Row],[ЛС дилера]],'дилеры участники'!A:A,1,0)),0,1)</f>
        <v>1</v>
      </c>
      <c r="T18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6" s="39">
        <f>IF(T1856=1,IF(выгрузка__22[[#This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56" s="39" t="s">
        <v>1892</v>
      </c>
      <c r="X18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6" s="48">
        <f>IF(выгрузка__22[[#This Row],[Дата блокировки]]&lt;&gt;"",1,0)</f>
        <v>1</v>
      </c>
    </row>
    <row r="1857" spans="1:25" x14ac:dyDescent="0.25">
      <c r="A1857" s="30">
        <v>41560.411446759259</v>
      </c>
      <c r="B1857" s="46">
        <v>916496</v>
      </c>
      <c r="C1857" s="33">
        <v>8520383</v>
      </c>
      <c r="D1857" s="30">
        <v>41560.410821759258</v>
      </c>
      <c r="E1857" s="33">
        <f>IF(выгрузка__22[[#This Row],[Дата активации]]&lt;&gt;"",MONTH(выгрузка__22[[#This Row],[Дата активации]]),0)</f>
        <v>10</v>
      </c>
      <c r="F1857" s="30"/>
      <c r="G1857" s="33">
        <v>64626</v>
      </c>
      <c r="H1857" s="33" t="s">
        <v>10</v>
      </c>
      <c r="I1857" s="39" t="s">
        <v>1924</v>
      </c>
      <c r="J1857" s="33" t="s">
        <v>1930</v>
      </c>
      <c r="K1857" s="33">
        <v>1749</v>
      </c>
      <c r="L1857" s="33">
        <v>0</v>
      </c>
      <c r="M1857" s="33">
        <v>1749</v>
      </c>
      <c r="N1857" s="33" t="s">
        <v>1864</v>
      </c>
      <c r="O1857" s="30">
        <v>41776</v>
      </c>
      <c r="P1857" s="39" t="s">
        <v>40</v>
      </c>
      <c r="Q18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7" s="39">
        <f>IF(выгрузка__22[[#This Row],[Дата регистрации]]="",0,1)</f>
        <v>0</v>
      </c>
      <c r="S1857" s="39">
        <f>IF(ISNA(VLOOKUP(выгрузка__22[[#This Row],[ЛС дилера]],'дилеры участники'!A:A,1,0)),0,1)</f>
        <v>0</v>
      </c>
      <c r="T18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7" s="39">
        <f>IF(T1857=1,IF(выгрузка__22[[#This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57" s="39" t="s">
        <v>1893</v>
      </c>
      <c r="X18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7" s="48">
        <f>IF(выгрузка__22[[#This Row],[Дата блокировки]]&lt;&gt;"",1,0)</f>
        <v>1</v>
      </c>
    </row>
    <row r="1858" spans="1:25" x14ac:dyDescent="0.25">
      <c r="A1858" s="30">
        <v>41560.488703703704</v>
      </c>
      <c r="B1858" s="46">
        <v>916496</v>
      </c>
      <c r="C1858" s="33">
        <v>8520383</v>
      </c>
      <c r="D1858" s="30">
        <v>41560.410821759258</v>
      </c>
      <c r="E1858" s="33">
        <f>IF(выгрузка__22[[#This Row],[Дата активации]]&lt;&gt;"",MONTH(выгрузка__22[[#This Row],[Дата активации]]),0)</f>
        <v>10</v>
      </c>
      <c r="F1858" s="30"/>
      <c r="G1858" s="33">
        <v>64626</v>
      </c>
      <c r="H1858" s="33" t="s">
        <v>10</v>
      </c>
      <c r="I1858" s="39" t="s">
        <v>1924</v>
      </c>
      <c r="J1858" s="33" t="s">
        <v>1930</v>
      </c>
      <c r="K1858" s="33">
        <v>1749</v>
      </c>
      <c r="L1858" s="33">
        <v>0</v>
      </c>
      <c r="M1858" s="33">
        <v>1749</v>
      </c>
      <c r="N1858" s="33" t="s">
        <v>1864</v>
      </c>
      <c r="O1858" s="30">
        <v>41776</v>
      </c>
      <c r="P1858" s="39" t="s">
        <v>40</v>
      </c>
      <c r="Q18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8" s="39">
        <f>IF(выгрузка__22[[#This Row],[Дата регистрации]]="",0,1)</f>
        <v>0</v>
      </c>
      <c r="S1858" s="39">
        <f>IF(ISNA(VLOOKUP(выгрузка__22[[#This Row],[ЛС дилера]],'дилеры участники'!A:A,1,0)),0,1)</f>
        <v>0</v>
      </c>
      <c r="T18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8" s="39">
        <f>IF(T1858=1,IF(выгрузка__22[[#This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58" s="39" t="s">
        <v>1893</v>
      </c>
      <c r="X18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8" s="48">
        <f>IF(выгрузка__22[[#This Row],[Дата блокировки]]&lt;&gt;"",1,0)</f>
        <v>1</v>
      </c>
    </row>
    <row r="1859" spans="1:25" x14ac:dyDescent="0.25">
      <c r="A1859" s="30">
        <v>41559.826863425929</v>
      </c>
      <c r="B1859" s="46">
        <v>916496</v>
      </c>
      <c r="C1859" s="33">
        <v>8520383</v>
      </c>
      <c r="D1859" s="30">
        <v>41559.74863425926</v>
      </c>
      <c r="E1859" s="33">
        <f>IF(выгрузка__22[[#This Row],[Дата активации]]&lt;&gt;"",MONTH(выгрузка__22[[#This Row],[Дата активации]]),0)</f>
        <v>10</v>
      </c>
      <c r="F1859" s="30">
        <v>41560.807905092595</v>
      </c>
      <c r="G1859" s="33">
        <v>64626</v>
      </c>
      <c r="H1859" s="33" t="s">
        <v>10</v>
      </c>
      <c r="I1859" s="39" t="s">
        <v>1924</v>
      </c>
      <c r="J1859" s="33" t="s">
        <v>1930</v>
      </c>
      <c r="K1859" s="33">
        <v>1749</v>
      </c>
      <c r="L1859" s="33">
        <v>0</v>
      </c>
      <c r="M1859" s="33">
        <v>1749</v>
      </c>
      <c r="N1859" s="33" t="s">
        <v>1864</v>
      </c>
      <c r="O1859" s="30">
        <v>41776</v>
      </c>
      <c r="P1859" s="39" t="s">
        <v>40</v>
      </c>
      <c r="Q18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59" s="39">
        <f>IF(выгрузка__22[[#This Row],[Дата регистрации]]="",0,1)</f>
        <v>1</v>
      </c>
      <c r="S1859" s="39">
        <f>IF(ISNA(VLOOKUP(выгрузка__22[[#This Row],[ЛС дилера]],'дилеры участники'!A:A,1,0)),0,1)</f>
        <v>0</v>
      </c>
      <c r="T18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59" s="39">
        <f>IF(T1859=1,IF(выгрузка__22[[#This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59" s="39" t="s">
        <v>1893</v>
      </c>
      <c r="X18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59" s="48">
        <f>IF(выгрузка__22[[#This Row],[Дата блокировки]]&lt;&gt;"",1,0)</f>
        <v>1</v>
      </c>
    </row>
    <row r="1860" spans="1:25" x14ac:dyDescent="0.25">
      <c r="A1860" s="30">
        <v>41561.86482638889</v>
      </c>
      <c r="B1860" s="46">
        <v>916767</v>
      </c>
      <c r="C1860" s="33">
        <v>8503719</v>
      </c>
      <c r="D1860" s="30">
        <v>41558.731539351851</v>
      </c>
      <c r="E1860" s="33">
        <f>IF(выгрузка__22[[#This Row],[Дата активации]]&lt;&gt;"",MONTH(выгрузка__22[[#This Row],[Дата активации]]),0)</f>
        <v>10</v>
      </c>
      <c r="F1860" s="30">
        <v>41560.846168981479</v>
      </c>
      <c r="G1860" s="33">
        <v>64626</v>
      </c>
      <c r="H1860" s="33" t="s">
        <v>10</v>
      </c>
      <c r="I1860" s="39" t="s">
        <v>1924</v>
      </c>
      <c r="J1860" s="33" t="s">
        <v>1930</v>
      </c>
      <c r="K1860" s="33">
        <v>30</v>
      </c>
      <c r="L1860" s="33">
        <v>0</v>
      </c>
      <c r="M1860" s="33">
        <v>30</v>
      </c>
      <c r="N1860" s="33" t="s">
        <v>1864</v>
      </c>
      <c r="O1860" s="30">
        <v>41775</v>
      </c>
      <c r="P1860" s="39" t="s">
        <v>40</v>
      </c>
      <c r="Q18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0" s="39">
        <f>IF(выгрузка__22[[#This Row],[Дата регистрации]]="",0,1)</f>
        <v>1</v>
      </c>
      <c r="S1860" s="39">
        <f>IF(ISNA(VLOOKUP(выгрузка__22[[#This Row],[ЛС дилера]],'дилеры участники'!A:A,1,0)),0,1)</f>
        <v>0</v>
      </c>
      <c r="T18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0" s="39">
        <f>IF(T1860=1,IF(выгрузка__22[[#This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60" s="39" t="s">
        <v>1893</v>
      </c>
      <c r="X18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0" s="48">
        <f>IF(выгрузка__22[[#This Row],[Дата блокировки]]&lt;&gt;"",1,0)</f>
        <v>1</v>
      </c>
    </row>
    <row r="1861" spans="1:25" x14ac:dyDescent="0.25">
      <c r="A1861" s="30">
        <v>41554.736516203702</v>
      </c>
      <c r="B1861" s="46">
        <v>985646</v>
      </c>
      <c r="C1861" s="33">
        <v>8563783</v>
      </c>
      <c r="D1861" s="30">
        <v>41552.673784722225</v>
      </c>
      <c r="E1861" s="33">
        <f>IF(выгрузка__22[[#This Row],[Дата активации]]&lt;&gt;"",MONTH(выгрузка__22[[#This Row],[Дата активации]]),0)</f>
        <v>10</v>
      </c>
      <c r="F1861" s="30"/>
      <c r="G1861" s="33">
        <v>73902</v>
      </c>
      <c r="H1861" s="33" t="s">
        <v>10</v>
      </c>
      <c r="I1861" s="39" t="s">
        <v>1924</v>
      </c>
      <c r="J1861" s="33" t="s">
        <v>1929</v>
      </c>
      <c r="K1861" s="33">
        <v>470</v>
      </c>
      <c r="L1861" s="33">
        <v>0</v>
      </c>
      <c r="M1861" s="33">
        <v>470</v>
      </c>
      <c r="N1861" s="33" t="s">
        <v>1864</v>
      </c>
      <c r="O1861" s="30">
        <v>41769</v>
      </c>
      <c r="P1861" s="39" t="s">
        <v>14</v>
      </c>
      <c r="Q18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1" s="39">
        <f>IF(выгрузка__22[[#This Row],[Дата регистрации]]="",0,1)</f>
        <v>0</v>
      </c>
      <c r="S1861" s="39">
        <f>IF(ISNA(VLOOKUP(выгрузка__22[[#This Row],[ЛС дилера]],'дилеры участники'!A:A,1,0)),0,1)</f>
        <v>0</v>
      </c>
      <c r="T18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1" s="39">
        <f>IF(T1861=1,IF(выгрузка__22[[#This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61" s="39" t="s">
        <v>1894</v>
      </c>
      <c r="X18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1" s="48">
        <f>IF(выгрузка__22[[#This Row],[Дата блокировки]]&lt;&gt;"",1,0)</f>
        <v>1</v>
      </c>
    </row>
    <row r="1862" spans="1:25" x14ac:dyDescent="0.25">
      <c r="A1862" s="30">
        <v>41559.67864583333</v>
      </c>
      <c r="B1862" s="46">
        <v>916496</v>
      </c>
      <c r="C1862" s="33">
        <v>8520383</v>
      </c>
      <c r="D1862" s="30">
        <v>41559.667303240742</v>
      </c>
      <c r="E1862" s="33">
        <f>IF(выгрузка__22[[#This Row],[Дата активации]]&lt;&gt;"",MONTH(выгрузка__22[[#This Row],[Дата активации]]),0)</f>
        <v>10</v>
      </c>
      <c r="F1862" s="30">
        <v>41560.807812500003</v>
      </c>
      <c r="G1862" s="33">
        <v>64626</v>
      </c>
      <c r="H1862" s="33" t="s">
        <v>10</v>
      </c>
      <c r="I1862" s="39" t="s">
        <v>1924</v>
      </c>
      <c r="J1862" s="33" t="s">
        <v>1930</v>
      </c>
      <c r="K1862" s="33">
        <v>1749</v>
      </c>
      <c r="L1862" s="33">
        <v>0</v>
      </c>
      <c r="M1862" s="33">
        <v>1749</v>
      </c>
      <c r="N1862" s="33" t="s">
        <v>1864</v>
      </c>
      <c r="O1862" s="30">
        <v>41776</v>
      </c>
      <c r="P1862" s="39" t="s">
        <v>40</v>
      </c>
      <c r="Q18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2" s="39">
        <f>IF(выгрузка__22[[#This Row],[Дата регистрации]]="",0,1)</f>
        <v>1</v>
      </c>
      <c r="S1862" s="39">
        <f>IF(ISNA(VLOOKUP(выгрузка__22[[#This Row],[ЛС дилера]],'дилеры участники'!A:A,1,0)),0,1)</f>
        <v>0</v>
      </c>
      <c r="T18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2" s="39">
        <f>IF(T1862=1,IF(выгрузка__22[[#This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62" s="39" t="s">
        <v>1893</v>
      </c>
      <c r="X18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2" s="48">
        <f>IF(выгрузка__22[[#This Row],[Дата блокировки]]&lt;&gt;"",1,0)</f>
        <v>1</v>
      </c>
    </row>
    <row r="1863" spans="1:25" x14ac:dyDescent="0.25">
      <c r="A1863" s="30">
        <v>41593.507685185185</v>
      </c>
      <c r="B1863" s="46">
        <v>916513</v>
      </c>
      <c r="C1863" s="33">
        <v>1755312</v>
      </c>
      <c r="D1863" s="30">
        <v>41583.625185185185</v>
      </c>
      <c r="E1863" s="33">
        <f>IF(выгрузка__22[[#This Row],[Дата активации]]&lt;&gt;"",MONTH(выгрузка__22[[#This Row],[Дата активации]]),0)</f>
        <v>11</v>
      </c>
      <c r="F1863" s="30">
        <v>41586.866377314815</v>
      </c>
      <c r="G1863" s="33">
        <v>64626</v>
      </c>
      <c r="H1863" s="33" t="s">
        <v>10</v>
      </c>
      <c r="I1863" s="39" t="s">
        <v>1927</v>
      </c>
      <c r="J1863" s="33" t="s">
        <v>1930</v>
      </c>
      <c r="K1863" s="33">
        <v>30</v>
      </c>
      <c r="L1863" s="33">
        <v>0</v>
      </c>
      <c r="M1863" s="33">
        <v>30</v>
      </c>
      <c r="N1863" s="33" t="s">
        <v>1864</v>
      </c>
      <c r="O1863" s="30">
        <v>41800</v>
      </c>
      <c r="P1863" s="39" t="s">
        <v>40</v>
      </c>
      <c r="Q18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63" s="39">
        <f>IF(выгрузка__22[[#This Row],[Дата регистрации]]="",0,1)</f>
        <v>1</v>
      </c>
      <c r="S1863" s="39">
        <f>IF(ISNA(VLOOKUP(выгрузка__22[[#This Row],[ЛС дилера]],'дилеры участники'!A:A,1,0)),0,1)</f>
        <v>0</v>
      </c>
      <c r="T18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3" s="39">
        <f>IF(T1863=1,IF(выгрузка__22[[#This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63" s="39" t="s">
        <v>1893</v>
      </c>
      <c r="X18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3" s="48">
        <f>IF(выгрузка__22[[#This Row],[Дата блокировки]]&lt;&gt;"",1,0)</f>
        <v>1</v>
      </c>
    </row>
    <row r="1864" spans="1:25" x14ac:dyDescent="0.25">
      <c r="A1864" s="30">
        <v>41550.95516203704</v>
      </c>
      <c r="B1864" s="46">
        <v>985451</v>
      </c>
      <c r="C1864" s="33">
        <v>8566628</v>
      </c>
      <c r="D1864" s="30">
        <v>41546.609548611108</v>
      </c>
      <c r="E1864" s="33">
        <f>IF(выгрузка__22[[#This Row],[Дата активации]]&lt;&gt;"",MONTH(выгрузка__22[[#This Row],[Дата активации]]),0)</f>
        <v>9</v>
      </c>
      <c r="F1864" s="30">
        <v>41556.692986111113</v>
      </c>
      <c r="G1864" s="33">
        <v>73902</v>
      </c>
      <c r="H1864" s="33" t="s">
        <v>10</v>
      </c>
      <c r="I1864" s="39" t="s">
        <v>1924</v>
      </c>
      <c r="J1864" s="33" t="s">
        <v>1925</v>
      </c>
      <c r="K1864" s="33">
        <v>220</v>
      </c>
      <c r="L1864" s="33">
        <v>0</v>
      </c>
      <c r="M1864" s="33">
        <v>220</v>
      </c>
      <c r="N1864" s="33" t="s">
        <v>1864</v>
      </c>
      <c r="O1864" s="30">
        <v>41763</v>
      </c>
      <c r="P1864" s="39" t="s">
        <v>19</v>
      </c>
      <c r="Q18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4" s="39">
        <f>IF(выгрузка__22[[#This Row],[Дата регистрации]]="",0,1)</f>
        <v>1</v>
      </c>
      <c r="S1864" s="39">
        <f>IF(ISNA(VLOOKUP(выгрузка__22[[#This Row],[ЛС дилера]],'дилеры участники'!A:A,1,0)),0,1)</f>
        <v>0</v>
      </c>
      <c r="T18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4" s="39">
        <f>IF(T1864=1,IF(выгрузка__22[[#This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64" s="39" t="s">
        <v>1891</v>
      </c>
      <c r="X18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4" s="48">
        <f>IF(выгрузка__22[[#This Row],[Дата блокировки]]&lt;&gt;"",1,0)</f>
        <v>1</v>
      </c>
    </row>
    <row r="1865" spans="1:25" x14ac:dyDescent="0.25">
      <c r="A1865" s="30">
        <v>41550.954814814817</v>
      </c>
      <c r="B1865" s="46">
        <v>985451</v>
      </c>
      <c r="C1865" s="33">
        <v>8566628</v>
      </c>
      <c r="D1865" s="30">
        <v>41546.609317129631</v>
      </c>
      <c r="E1865" s="33">
        <f>IF(выгрузка__22[[#This Row],[Дата активации]]&lt;&gt;"",MONTH(выгрузка__22[[#This Row],[Дата активации]]),0)</f>
        <v>9</v>
      </c>
      <c r="F1865" s="30">
        <v>41556.693657407406</v>
      </c>
      <c r="G1865" s="33">
        <v>73902</v>
      </c>
      <c r="H1865" s="33" t="s">
        <v>10</v>
      </c>
      <c r="I1865" s="39" t="s">
        <v>1924</v>
      </c>
      <c r="J1865" s="33" t="s">
        <v>1925</v>
      </c>
      <c r="K1865" s="33">
        <v>220</v>
      </c>
      <c r="L1865" s="33">
        <v>0</v>
      </c>
      <c r="M1865" s="33">
        <v>220</v>
      </c>
      <c r="N1865" s="33" t="s">
        <v>1864</v>
      </c>
      <c r="O1865" s="30">
        <v>41763</v>
      </c>
      <c r="P1865" s="39" t="s">
        <v>19</v>
      </c>
      <c r="Q18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5" s="39">
        <f>IF(выгрузка__22[[#This Row],[Дата регистрации]]="",0,1)</f>
        <v>1</v>
      </c>
      <c r="S1865" s="39">
        <f>IF(ISNA(VLOOKUP(выгрузка__22[[#This Row],[ЛС дилера]],'дилеры участники'!A:A,1,0)),0,1)</f>
        <v>0</v>
      </c>
      <c r="T18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5" s="39">
        <f>IF(T1865=1,IF(выгрузка__22[[#This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65" s="39" t="s">
        <v>1891</v>
      </c>
      <c r="X18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5" s="48">
        <f>IF(выгрузка__22[[#This Row],[Дата блокировки]]&lt;&gt;"",1,0)</f>
        <v>1</v>
      </c>
    </row>
    <row r="1866" spans="1:25" x14ac:dyDescent="0.25">
      <c r="A1866" s="30">
        <v>41561.864965277775</v>
      </c>
      <c r="B1866" s="46">
        <v>916767</v>
      </c>
      <c r="C1866" s="33">
        <v>8503719</v>
      </c>
      <c r="D1866" s="30">
        <v>41558.479189814818</v>
      </c>
      <c r="E1866" s="33">
        <f>IF(выгрузка__22[[#This Row],[Дата активации]]&lt;&gt;"",MONTH(выгрузка__22[[#This Row],[Дата активации]]),0)</f>
        <v>10</v>
      </c>
      <c r="F1866" s="30">
        <v>41560.845347222225</v>
      </c>
      <c r="G1866" s="33">
        <v>64626</v>
      </c>
      <c r="H1866" s="33" t="s">
        <v>10</v>
      </c>
      <c r="I1866" s="39" t="s">
        <v>1924</v>
      </c>
      <c r="J1866" s="33" t="s">
        <v>1930</v>
      </c>
      <c r="K1866" s="33">
        <v>30</v>
      </c>
      <c r="L1866" s="33">
        <v>0</v>
      </c>
      <c r="M1866" s="33">
        <v>30</v>
      </c>
      <c r="N1866" s="33" t="s">
        <v>1864</v>
      </c>
      <c r="O1866" s="30">
        <v>41775</v>
      </c>
      <c r="P1866" s="39" t="s">
        <v>40</v>
      </c>
      <c r="Q18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6" s="39">
        <f>IF(выгрузка__22[[#This Row],[Дата регистрации]]="",0,1)</f>
        <v>1</v>
      </c>
      <c r="S1866" s="39">
        <f>IF(ISNA(VLOOKUP(выгрузка__22[[#This Row],[ЛС дилера]],'дилеры участники'!A:A,1,0)),0,1)</f>
        <v>0</v>
      </c>
      <c r="T18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6" s="39">
        <f>IF(T1866=1,IF(выгрузка__22[[#This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66" s="39" t="s">
        <v>1893</v>
      </c>
      <c r="X18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6" s="48">
        <f>IF(выгрузка__22[[#This Row],[Дата блокировки]]&lt;&gt;"",1,0)</f>
        <v>1</v>
      </c>
    </row>
    <row r="1867" spans="1:25" x14ac:dyDescent="0.25">
      <c r="A1867" s="30">
        <v>41561.415995370371</v>
      </c>
      <c r="B1867" s="46">
        <v>916636</v>
      </c>
      <c r="C1867" s="33">
        <v>8502962</v>
      </c>
      <c r="D1867" s="30">
        <v>41549.908773148149</v>
      </c>
      <c r="E1867" s="33">
        <f>IF(выгрузка__22[[#This Row],[Дата активации]]&lt;&gt;"",MONTH(выгрузка__22[[#This Row],[Дата активации]]),0)</f>
        <v>10</v>
      </c>
      <c r="F1867" s="30">
        <v>41561.878680555557</v>
      </c>
      <c r="G1867" s="33">
        <v>64616</v>
      </c>
      <c r="H1867" s="33" t="s">
        <v>10</v>
      </c>
      <c r="I1867" s="39" t="s">
        <v>1927</v>
      </c>
      <c r="J1867" s="33" t="s">
        <v>1926</v>
      </c>
      <c r="K1867" s="33">
        <v>30</v>
      </c>
      <c r="L1867" s="33">
        <v>0</v>
      </c>
      <c r="M1867" s="33">
        <v>30</v>
      </c>
      <c r="N1867" s="33" t="s">
        <v>1864</v>
      </c>
      <c r="O1867" s="30">
        <v>41767</v>
      </c>
      <c r="P1867" s="39" t="s">
        <v>37</v>
      </c>
      <c r="Q18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7" s="39">
        <f>IF(выгрузка__22[[#This Row],[Дата регистрации]]="",0,1)</f>
        <v>1</v>
      </c>
      <c r="S1867" s="39">
        <f>IF(ISNA(VLOOKUP(выгрузка__22[[#This Row],[ЛС дилера]],'дилеры участники'!A:A,1,0)),0,1)</f>
        <v>1</v>
      </c>
      <c r="T18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7" s="39">
        <f>IF(T1867=1,IF(выгрузка__22[[#This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67" s="39" t="s">
        <v>1895</v>
      </c>
      <c r="X18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7" s="48">
        <f>IF(выгрузка__22[[#This Row],[Дата блокировки]]&lt;&gt;"",1,0)</f>
        <v>1</v>
      </c>
    </row>
    <row r="1868" spans="1:25" x14ac:dyDescent="0.25">
      <c r="A1868" s="30">
        <v>41548.749386574076</v>
      </c>
      <c r="B1868" s="46">
        <v>916531</v>
      </c>
      <c r="C1868" s="33">
        <v>8550620</v>
      </c>
      <c r="D1868" s="30">
        <v>41542.852488425924</v>
      </c>
      <c r="E1868" s="33">
        <f>IF(выгрузка__22[[#This Row],[Дата активации]]&lt;&gt;"",MONTH(выгрузка__22[[#This Row],[Дата активации]]),0)</f>
        <v>9</v>
      </c>
      <c r="F1868" s="30">
        <v>41555.530370370368</v>
      </c>
      <c r="G1868" s="33">
        <v>64616</v>
      </c>
      <c r="H1868" s="33" t="s">
        <v>10</v>
      </c>
      <c r="I1868" s="39" t="s">
        <v>1924</v>
      </c>
      <c r="J1868" s="33" t="s">
        <v>1930</v>
      </c>
      <c r="K1868" s="33">
        <v>700</v>
      </c>
      <c r="L1868" s="33">
        <v>0</v>
      </c>
      <c r="M1868" s="33">
        <v>700</v>
      </c>
      <c r="N1868" s="33" t="s">
        <v>1864</v>
      </c>
      <c r="O1868" s="30">
        <v>41760</v>
      </c>
      <c r="P1868" s="39" t="s">
        <v>40</v>
      </c>
      <c r="Q18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8" s="39">
        <f>IF(выгрузка__22[[#This Row],[Дата регистрации]]="",0,1)</f>
        <v>1</v>
      </c>
      <c r="S1868" s="39">
        <f>IF(ISNA(VLOOKUP(выгрузка__22[[#This Row],[ЛС дилера]],'дилеры участники'!A:A,1,0)),0,1)</f>
        <v>1</v>
      </c>
      <c r="T18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8" s="39">
        <f>IF(T1868=1,IF(выгрузка__22[[#This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68" s="39" t="s">
        <v>1893</v>
      </c>
      <c r="X18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8" s="48">
        <f>IF(выгрузка__22[[#This Row],[Дата блокировки]]&lt;&gt;"",1,0)</f>
        <v>1</v>
      </c>
    </row>
    <row r="1869" spans="1:25" x14ac:dyDescent="0.25">
      <c r="A1869" s="30">
        <v>41552.72934027778</v>
      </c>
      <c r="B1869" s="46">
        <v>916518</v>
      </c>
      <c r="C1869" s="33">
        <v>8550145</v>
      </c>
      <c r="D1869" s="30">
        <v>41552.748356481483</v>
      </c>
      <c r="E1869" s="33">
        <f>IF(выгрузка__22[[#This Row],[Дата активации]]&lt;&gt;"",MONTH(выгрузка__22[[#This Row],[Дата активации]]),0)</f>
        <v>10</v>
      </c>
      <c r="F1869" s="30">
        <v>41552.734351851854</v>
      </c>
      <c r="G1869" s="33">
        <v>64626</v>
      </c>
      <c r="H1869" s="33" t="s">
        <v>10</v>
      </c>
      <c r="I1869" s="39" t="s">
        <v>1924</v>
      </c>
      <c r="J1869" s="33" t="s">
        <v>1931</v>
      </c>
      <c r="K1869" s="33">
        <v>50</v>
      </c>
      <c r="L1869" s="33">
        <v>0</v>
      </c>
      <c r="M1869" s="33">
        <v>50</v>
      </c>
      <c r="N1869" s="33" t="s">
        <v>1864</v>
      </c>
      <c r="O1869" s="30">
        <v>41770</v>
      </c>
      <c r="P1869" s="39" t="s">
        <v>30</v>
      </c>
      <c r="Q18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69" s="39">
        <f>IF(выгрузка__22[[#This Row],[Дата регистрации]]="",0,1)</f>
        <v>1</v>
      </c>
      <c r="S1869" s="39">
        <f>IF(ISNA(VLOOKUP(выгрузка__22[[#This Row],[ЛС дилера]],'дилеры участники'!A:A,1,0)),0,1)</f>
        <v>0</v>
      </c>
      <c r="T18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69" s="39">
        <f>IF(T1869=1,IF(выгрузка__22[[#This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69" s="39" t="s">
        <v>1892</v>
      </c>
      <c r="X18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69" s="48">
        <f>IF(выгрузка__22[[#This Row],[Дата блокировки]]&lt;&gt;"",1,0)</f>
        <v>1</v>
      </c>
    </row>
    <row r="1870" spans="1:25" x14ac:dyDescent="0.25">
      <c r="A1870" s="30">
        <v>41562.575057870374</v>
      </c>
      <c r="B1870" s="46">
        <v>916939</v>
      </c>
      <c r="C1870" s="33">
        <v>8550145</v>
      </c>
      <c r="D1870" s="30">
        <v>41552.748356481483</v>
      </c>
      <c r="E1870" s="33">
        <f>IF(выгрузка__22[[#This Row],[Дата активации]]&lt;&gt;"",MONTH(выгрузка__22[[#This Row],[Дата активации]]),0)</f>
        <v>10</v>
      </c>
      <c r="F1870" s="30">
        <v>41552.734351851854</v>
      </c>
      <c r="G1870" s="33">
        <v>64626</v>
      </c>
      <c r="H1870" s="33" t="s">
        <v>10</v>
      </c>
      <c r="I1870" s="39" t="s">
        <v>1927</v>
      </c>
      <c r="J1870" s="33" t="s">
        <v>1931</v>
      </c>
      <c r="K1870" s="33">
        <v>50</v>
      </c>
      <c r="L1870" s="33">
        <v>0</v>
      </c>
      <c r="M1870" s="33">
        <v>50</v>
      </c>
      <c r="N1870" s="33" t="s">
        <v>1864</v>
      </c>
      <c r="O1870" s="30">
        <v>41770</v>
      </c>
      <c r="P1870" s="39" t="s">
        <v>30</v>
      </c>
      <c r="Q18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70" s="39">
        <f>IF(выгрузка__22[[#This Row],[Дата регистрации]]="",0,1)</f>
        <v>1</v>
      </c>
      <c r="S1870" s="39">
        <f>IF(ISNA(VLOOKUP(выгрузка__22[[#This Row],[ЛС дилера]],'дилеры участники'!A:A,1,0)),0,1)</f>
        <v>0</v>
      </c>
      <c r="T18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0" s="39">
        <f>IF(T1870=1,IF(выгрузка__22[[#This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70" s="39" t="s">
        <v>1892</v>
      </c>
      <c r="X18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0" s="48">
        <f>IF(выгрузка__22[[#This Row],[Дата блокировки]]&lt;&gt;"",1,0)</f>
        <v>1</v>
      </c>
    </row>
    <row r="1871" spans="1:25" x14ac:dyDescent="0.25">
      <c r="A1871" s="30">
        <v>41554.383275462962</v>
      </c>
      <c r="B1871" s="46">
        <v>917535</v>
      </c>
      <c r="C1871" s="33">
        <v>8513350</v>
      </c>
      <c r="D1871" s="30">
        <v>41553.744756944441</v>
      </c>
      <c r="E1871" s="33">
        <f>IF(выгрузка__22[[#This Row],[Дата активации]]&lt;&gt;"",MONTH(выгрузка__22[[#This Row],[Дата активации]]),0)</f>
        <v>10</v>
      </c>
      <c r="F1871" s="30">
        <v>41554.3827662037</v>
      </c>
      <c r="G1871" s="33">
        <v>64626</v>
      </c>
      <c r="H1871" s="33" t="s">
        <v>10</v>
      </c>
      <c r="I1871" s="39" t="s">
        <v>1924</v>
      </c>
      <c r="J1871" s="33" t="s">
        <v>1930</v>
      </c>
      <c r="K1871" s="33">
        <v>150</v>
      </c>
      <c r="L1871" s="33">
        <v>213.4</v>
      </c>
      <c r="M1871" s="33">
        <v>363.3999</v>
      </c>
      <c r="N1871" s="33" t="s">
        <v>1864</v>
      </c>
      <c r="O1871" s="30">
        <v>41771</v>
      </c>
      <c r="P1871" s="39" t="s">
        <v>40</v>
      </c>
      <c r="Q18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1" s="39">
        <f>IF(выгрузка__22[[#This Row],[Дата регистрации]]="",0,1)</f>
        <v>1</v>
      </c>
      <c r="S1871" s="39">
        <f>IF(ISNA(VLOOKUP(выгрузка__22[[#This Row],[ЛС дилера]],'дилеры участники'!A:A,1,0)),0,1)</f>
        <v>0</v>
      </c>
      <c r="T18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1" s="39">
        <f>IF(T1871=1,IF(выгрузка__22[[#This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71" s="39" t="s">
        <v>1893</v>
      </c>
      <c r="X18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1" s="48">
        <f>IF(выгрузка__22[[#This Row],[Дата блокировки]]&lt;&gt;"",1,0)</f>
        <v>1</v>
      </c>
    </row>
    <row r="1872" spans="1:25" x14ac:dyDescent="0.25">
      <c r="A1872" s="30">
        <v>41561.7578587963</v>
      </c>
      <c r="B1872" s="46">
        <v>916510</v>
      </c>
      <c r="C1872" s="33">
        <v>8502926</v>
      </c>
      <c r="D1872" s="30">
        <v>41562.741122685184</v>
      </c>
      <c r="E1872" s="33">
        <f>IF(выгрузка__22[[#This Row],[Дата активации]]&lt;&gt;"",MONTH(выгрузка__22[[#This Row],[Дата активации]]),0)</f>
        <v>10</v>
      </c>
      <c r="F1872" s="30"/>
      <c r="G1872" s="33">
        <v>73902</v>
      </c>
      <c r="H1872" s="33" t="s">
        <v>10</v>
      </c>
      <c r="I1872" s="39" t="s">
        <v>1924</v>
      </c>
      <c r="J1872" s="33" t="s">
        <v>1926</v>
      </c>
      <c r="K1872" s="33">
        <v>30</v>
      </c>
      <c r="L1872" s="33">
        <v>0</v>
      </c>
      <c r="M1872" s="33">
        <v>30</v>
      </c>
      <c r="N1872" s="33" t="s">
        <v>1864</v>
      </c>
      <c r="O1872" s="30">
        <v>41780</v>
      </c>
      <c r="P1872" s="39" t="s">
        <v>37</v>
      </c>
      <c r="Q18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2" s="39">
        <f>IF(выгрузка__22[[#This Row],[Дата регистрации]]="",0,1)</f>
        <v>0</v>
      </c>
      <c r="S1872" s="39">
        <f>IF(ISNA(VLOOKUP(выгрузка__22[[#This Row],[ЛС дилера]],'дилеры участники'!A:A,1,0)),0,1)</f>
        <v>0</v>
      </c>
      <c r="T18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2" s="39">
        <f>IF(T1872=1,IF(выгрузка__22[[#This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72" s="39" t="s">
        <v>1895</v>
      </c>
      <c r="X18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2" s="48">
        <f>IF(выгрузка__22[[#This Row],[Дата блокировки]]&lt;&gt;"",1,0)</f>
        <v>1</v>
      </c>
    </row>
    <row r="1873" spans="1:25" x14ac:dyDescent="0.25">
      <c r="A1873" s="30">
        <v>41548.668495370373</v>
      </c>
      <c r="B1873" s="46">
        <v>910476</v>
      </c>
      <c r="C1873" s="33">
        <v>8503671</v>
      </c>
      <c r="D1873" s="30">
        <v>41521.719317129631</v>
      </c>
      <c r="E1873" s="33">
        <f>IF(выгрузка__22[[#This Row],[Дата активации]]&lt;&gt;"",MONTH(выгрузка__22[[#This Row],[Дата активации]]),0)</f>
        <v>9</v>
      </c>
      <c r="F1873" s="30">
        <v>41529.005057870374</v>
      </c>
      <c r="G1873" s="33">
        <v>79956</v>
      </c>
      <c r="H1873" s="33" t="s">
        <v>10</v>
      </c>
      <c r="I1873" s="39" t="s">
        <v>1927</v>
      </c>
      <c r="J1873" s="33" t="s">
        <v>1925</v>
      </c>
      <c r="K1873" s="33">
        <v>220</v>
      </c>
      <c r="L1873" s="33">
        <v>0</v>
      </c>
      <c r="M1873" s="33">
        <v>220</v>
      </c>
      <c r="N1873" s="33" t="s">
        <v>1864</v>
      </c>
      <c r="O1873" s="30">
        <v>41739</v>
      </c>
      <c r="P1873" s="39" t="s">
        <v>19</v>
      </c>
      <c r="Q18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3" s="39">
        <f>IF(выгрузка__22[[#This Row],[Дата регистрации]]="",0,1)</f>
        <v>1</v>
      </c>
      <c r="S1873" s="39">
        <f>IF(ISNA(VLOOKUP(выгрузка__22[[#This Row],[ЛС дилера]],'дилеры участники'!A:A,1,0)),0,1)</f>
        <v>1</v>
      </c>
      <c r="T18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3" s="39">
        <f>IF(T1873=1,IF(выгрузка__22[[#This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73" s="39" t="s">
        <v>1891</v>
      </c>
      <c r="X18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3" s="48">
        <f>IF(выгрузка__22[[#This Row],[Дата блокировки]]&lt;&gt;"",1,0)</f>
        <v>1</v>
      </c>
    </row>
    <row r="1874" spans="1:25" x14ac:dyDescent="0.25">
      <c r="A1874" s="30">
        <v>41593.510092592594</v>
      </c>
      <c r="B1874" s="46">
        <v>916513</v>
      </c>
      <c r="C1874" s="33">
        <v>1755443</v>
      </c>
      <c r="D1874" s="30">
        <v>41589.421585648146</v>
      </c>
      <c r="E1874" s="33">
        <f>IF(выгрузка__22[[#This Row],[Дата активации]]&lt;&gt;"",MONTH(выгрузка__22[[#This Row],[Дата активации]]),0)</f>
        <v>11</v>
      </c>
      <c r="F1874" s="30">
        <v>41591.84516203704</v>
      </c>
      <c r="G1874" s="33">
        <v>64626</v>
      </c>
      <c r="H1874" s="33" t="s">
        <v>10</v>
      </c>
      <c r="I1874" s="39" t="s">
        <v>1924</v>
      </c>
      <c r="J1874" s="33" t="s">
        <v>1930</v>
      </c>
      <c r="K1874" s="33">
        <v>30</v>
      </c>
      <c r="L1874" s="33">
        <v>0</v>
      </c>
      <c r="M1874" s="33">
        <v>30</v>
      </c>
      <c r="N1874" s="33" t="s">
        <v>1864</v>
      </c>
      <c r="O1874" s="30">
        <v>41807</v>
      </c>
      <c r="P1874" s="39" t="s">
        <v>40</v>
      </c>
      <c r="Q18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74" s="39">
        <f>IF(выгрузка__22[[#This Row],[Дата регистрации]]="",0,1)</f>
        <v>1</v>
      </c>
      <c r="S1874" s="39">
        <f>IF(ISNA(VLOOKUP(выгрузка__22[[#This Row],[ЛС дилера]],'дилеры участники'!A:A,1,0)),0,1)</f>
        <v>0</v>
      </c>
      <c r="T18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4" s="39">
        <f>IF(T1874=1,IF(выгрузка__22[[#This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74" s="39" t="s">
        <v>1893</v>
      </c>
      <c r="X18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4" s="48">
        <f>IF(выгрузка__22[[#This Row],[Дата блокировки]]&lt;&gt;"",1,0)</f>
        <v>1</v>
      </c>
    </row>
    <row r="1875" spans="1:25" x14ac:dyDescent="0.25">
      <c r="A1875" s="30">
        <v>41554.729710648149</v>
      </c>
      <c r="B1875" s="46">
        <v>910458</v>
      </c>
      <c r="C1875" s="33">
        <v>8563783</v>
      </c>
      <c r="D1875" s="30">
        <v>41550.913726851853</v>
      </c>
      <c r="E1875" s="33">
        <f>IF(выгрузка__22[[#This Row],[Дата активации]]&lt;&gt;"",MONTH(выгрузка__22[[#This Row],[Дата активации]]),0)</f>
        <v>10</v>
      </c>
      <c r="F1875" s="30">
        <v>41559.542800925927</v>
      </c>
      <c r="G1875" s="33">
        <v>73902</v>
      </c>
      <c r="H1875" s="33" t="s">
        <v>10</v>
      </c>
      <c r="I1875" s="39" t="s">
        <v>1924</v>
      </c>
      <c r="J1875" s="33" t="s">
        <v>1929</v>
      </c>
      <c r="K1875" s="33">
        <v>470</v>
      </c>
      <c r="L1875" s="33">
        <v>0</v>
      </c>
      <c r="M1875" s="33">
        <v>470</v>
      </c>
      <c r="N1875" s="33" t="s">
        <v>1864</v>
      </c>
      <c r="O1875" s="30">
        <v>41769</v>
      </c>
      <c r="P1875" s="39" t="s">
        <v>14</v>
      </c>
      <c r="Q18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5" s="39">
        <f>IF(выгрузка__22[[#This Row],[Дата регистрации]]="",0,1)</f>
        <v>1</v>
      </c>
      <c r="S1875" s="39">
        <f>IF(ISNA(VLOOKUP(выгрузка__22[[#This Row],[ЛС дилера]],'дилеры участники'!A:A,1,0)),0,1)</f>
        <v>0</v>
      </c>
      <c r="T18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5" s="39">
        <f>IF(T1875=1,IF(выгрузка__22[[#This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75" s="39" t="s">
        <v>1894</v>
      </c>
      <c r="X18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5" s="48">
        <f>IF(выгрузка__22[[#This Row],[Дата блокировки]]&lt;&gt;"",1,0)</f>
        <v>1</v>
      </c>
    </row>
    <row r="1876" spans="1:25" x14ac:dyDescent="0.25">
      <c r="A1876" s="30">
        <v>41561.762662037036</v>
      </c>
      <c r="B1876" s="46">
        <v>916510</v>
      </c>
      <c r="C1876" s="33">
        <v>8502926</v>
      </c>
      <c r="D1876" s="30">
        <v>41561.830046296294</v>
      </c>
      <c r="E1876" s="33">
        <f>IF(выгрузка__22[[#This Row],[Дата активации]]&lt;&gt;"",MONTH(выгрузка__22[[#This Row],[Дата активации]]),0)</f>
        <v>10</v>
      </c>
      <c r="F1876" s="30"/>
      <c r="G1876" s="33">
        <v>73902</v>
      </c>
      <c r="H1876" s="33" t="s">
        <v>10</v>
      </c>
      <c r="I1876" s="39" t="s">
        <v>1924</v>
      </c>
      <c r="J1876" s="33" t="s">
        <v>1926</v>
      </c>
      <c r="K1876" s="33">
        <v>30</v>
      </c>
      <c r="L1876" s="33">
        <v>225.02</v>
      </c>
      <c r="M1876" s="33">
        <v>255.02</v>
      </c>
      <c r="N1876" s="33" t="s">
        <v>1864</v>
      </c>
      <c r="O1876" s="30">
        <v>41780</v>
      </c>
      <c r="P1876" s="39" t="s">
        <v>37</v>
      </c>
      <c r="Q18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6" s="39">
        <f>IF(выгрузка__22[[#This Row],[Дата регистрации]]="",0,1)</f>
        <v>0</v>
      </c>
      <c r="S1876" s="39">
        <f>IF(ISNA(VLOOKUP(выгрузка__22[[#This Row],[ЛС дилера]],'дилеры участники'!A:A,1,0)),0,1)</f>
        <v>0</v>
      </c>
      <c r="T18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6" s="39">
        <f>IF(T1876=1,IF(выгрузка__22[[#This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76" s="39" t="s">
        <v>1895</v>
      </c>
      <c r="X18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6" s="48">
        <f>IF(выгрузка__22[[#This Row],[Дата блокировки]]&lt;&gt;"",1,0)</f>
        <v>1</v>
      </c>
    </row>
    <row r="1877" spans="1:25" x14ac:dyDescent="0.25">
      <c r="A1877" s="30">
        <v>41554.725671296299</v>
      </c>
      <c r="B1877" s="46">
        <v>985648</v>
      </c>
      <c r="C1877" s="33">
        <v>8563787</v>
      </c>
      <c r="D1877" s="30">
        <v>41548.793692129628</v>
      </c>
      <c r="E1877" s="33">
        <f>IF(выгрузка__22[[#This Row],[Дата активации]]&lt;&gt;"",MONTH(выгрузка__22[[#This Row],[Дата активации]]),0)</f>
        <v>10</v>
      </c>
      <c r="F1877" s="30">
        <v>41555.385509259257</v>
      </c>
      <c r="G1877" s="33">
        <v>73902</v>
      </c>
      <c r="H1877" s="33" t="s">
        <v>10</v>
      </c>
      <c r="I1877" s="39" t="s">
        <v>1924</v>
      </c>
      <c r="J1877" s="33" t="s">
        <v>1929</v>
      </c>
      <c r="K1877" s="33">
        <v>470</v>
      </c>
      <c r="L1877" s="33">
        <v>500</v>
      </c>
      <c r="M1877" s="33">
        <v>970</v>
      </c>
      <c r="N1877" s="33" t="s">
        <v>1864</v>
      </c>
      <c r="O1877" s="30">
        <v>41767</v>
      </c>
      <c r="P1877" s="39" t="s">
        <v>14</v>
      </c>
      <c r="Q18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7" s="39">
        <f>IF(выгрузка__22[[#This Row],[Дата регистрации]]="",0,1)</f>
        <v>1</v>
      </c>
      <c r="S1877" s="39">
        <f>IF(ISNA(VLOOKUP(выгрузка__22[[#This Row],[ЛС дилера]],'дилеры участники'!A:A,1,0)),0,1)</f>
        <v>0</v>
      </c>
      <c r="T18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7" s="39">
        <f>IF(T1877=1,IF(выгрузка__22[[#This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77" s="39" t="s">
        <v>1894</v>
      </c>
      <c r="X18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7" s="48">
        <f>IF(выгрузка__22[[#This Row],[Дата блокировки]]&lt;&gt;"",1,0)</f>
        <v>1</v>
      </c>
    </row>
    <row r="1878" spans="1:25" x14ac:dyDescent="0.25">
      <c r="A1878" s="30">
        <v>41556.748599537037</v>
      </c>
      <c r="B1878" s="46">
        <v>910485</v>
      </c>
      <c r="C1878" s="33">
        <v>8503785</v>
      </c>
      <c r="D1878" s="30">
        <v>41517.78670138889</v>
      </c>
      <c r="E1878" s="33">
        <f>IF(выгрузка__22[[#This Row],[Дата активации]]&lt;&gt;"",MONTH(выгрузка__22[[#This Row],[Дата активации]]),0)</f>
        <v>8</v>
      </c>
      <c r="F1878" s="30">
        <v>41541.629710648151</v>
      </c>
      <c r="G1878" s="33">
        <v>79956</v>
      </c>
      <c r="H1878" s="33" t="s">
        <v>10</v>
      </c>
      <c r="I1878" s="39" t="s">
        <v>1927</v>
      </c>
      <c r="J1878" s="33" t="s">
        <v>1925</v>
      </c>
      <c r="K1878" s="33">
        <v>220</v>
      </c>
      <c r="L1878" s="33">
        <v>0</v>
      </c>
      <c r="M1878" s="33">
        <v>220</v>
      </c>
      <c r="N1878" s="33" t="s">
        <v>1864</v>
      </c>
      <c r="O1878" s="30">
        <v>41736</v>
      </c>
      <c r="P1878" s="39" t="s">
        <v>19</v>
      </c>
      <c r="Q18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78" s="39">
        <f>IF(выгрузка__22[[#This Row],[Дата регистрации]]="",0,1)</f>
        <v>1</v>
      </c>
      <c r="S1878" s="39">
        <f>IF(ISNA(VLOOKUP(выгрузка__22[[#This Row],[ЛС дилера]],'дилеры участники'!A:A,1,0)),0,1)</f>
        <v>1</v>
      </c>
      <c r="T18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8" s="39">
        <f>IF(T1878=1,IF(выгрузка__22[[#This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78" s="39" t="s">
        <v>1891</v>
      </c>
      <c r="X18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8" s="48">
        <f>IF(выгрузка__22[[#This Row],[Дата блокировки]]&lt;&gt;"",1,0)</f>
        <v>1</v>
      </c>
    </row>
    <row r="1879" spans="1:25" x14ac:dyDescent="0.25">
      <c r="A1879" s="30">
        <v>41593.507465277777</v>
      </c>
      <c r="B1879" s="46">
        <v>916513</v>
      </c>
      <c r="C1879" s="33">
        <v>1755307</v>
      </c>
      <c r="D1879" s="30">
        <v>41583.64570601852</v>
      </c>
      <c r="E1879" s="33">
        <f>IF(выгрузка__22[[#This Row],[Дата активации]]&lt;&gt;"",MONTH(выгрузка__22[[#This Row],[Дата активации]]),0)</f>
        <v>11</v>
      </c>
      <c r="F1879" s="30">
        <v>41586.86650462963</v>
      </c>
      <c r="G1879" s="33">
        <v>64626</v>
      </c>
      <c r="H1879" s="33" t="s">
        <v>10</v>
      </c>
      <c r="I1879" s="39" t="s">
        <v>1927</v>
      </c>
      <c r="J1879" s="33" t="s">
        <v>1930</v>
      </c>
      <c r="K1879" s="33">
        <v>30</v>
      </c>
      <c r="L1879" s="33">
        <v>0</v>
      </c>
      <c r="M1879" s="33">
        <v>30</v>
      </c>
      <c r="N1879" s="33" t="s">
        <v>1864</v>
      </c>
      <c r="O1879" s="30">
        <v>41802</v>
      </c>
      <c r="P1879" s="39" t="s">
        <v>40</v>
      </c>
      <c r="Q18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79" s="39">
        <f>IF(выгрузка__22[[#This Row],[Дата регистрации]]="",0,1)</f>
        <v>1</v>
      </c>
      <c r="S1879" s="39">
        <f>IF(ISNA(VLOOKUP(выгрузка__22[[#This Row],[ЛС дилера]],'дилеры участники'!A:A,1,0)),0,1)</f>
        <v>0</v>
      </c>
      <c r="T18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79" s="39">
        <f>IF(T1879=1,IF(выгрузка__22[[#This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79" s="39" t="s">
        <v>1893</v>
      </c>
      <c r="X18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79" s="48">
        <f>IF(выгрузка__22[[#This Row],[Дата блокировки]]&lt;&gt;"",1,0)</f>
        <v>1</v>
      </c>
    </row>
    <row r="1880" spans="1:25" x14ac:dyDescent="0.25">
      <c r="A1880" s="30">
        <v>41557.726863425924</v>
      </c>
      <c r="B1880" s="46">
        <v>916496</v>
      </c>
      <c r="C1880" s="33">
        <v>8520383</v>
      </c>
      <c r="D1880" s="30">
        <v>41557.491157407407</v>
      </c>
      <c r="E1880" s="33">
        <f>IF(выгрузка__22[[#This Row],[Дата активации]]&lt;&gt;"",MONTH(выгрузка__22[[#This Row],[Дата активации]]),0)</f>
        <v>10</v>
      </c>
      <c r="F1880" s="30">
        <v>41560.807743055557</v>
      </c>
      <c r="G1880" s="33">
        <v>64626</v>
      </c>
      <c r="H1880" s="33" t="s">
        <v>10</v>
      </c>
      <c r="I1880" s="39" t="s">
        <v>1924</v>
      </c>
      <c r="J1880" s="33" t="s">
        <v>1930</v>
      </c>
      <c r="K1880" s="33">
        <v>1749</v>
      </c>
      <c r="L1880" s="33">
        <v>0</v>
      </c>
      <c r="M1880" s="33">
        <v>1749</v>
      </c>
      <c r="N1880" s="33" t="s">
        <v>1864</v>
      </c>
      <c r="O1880" s="30">
        <v>41776</v>
      </c>
      <c r="P1880" s="39" t="s">
        <v>40</v>
      </c>
      <c r="Q18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0" s="39">
        <f>IF(выгрузка__22[[#This Row],[Дата регистрации]]="",0,1)</f>
        <v>1</v>
      </c>
      <c r="S1880" s="39">
        <f>IF(ISNA(VLOOKUP(выгрузка__22[[#This Row],[ЛС дилера]],'дилеры участники'!A:A,1,0)),0,1)</f>
        <v>0</v>
      </c>
      <c r="T18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0" s="39">
        <f>IF(T1880=1,IF(выгрузка__22[[#This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80" s="39" t="s">
        <v>1893</v>
      </c>
      <c r="X18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0" s="48">
        <f>IF(выгрузка__22[[#This Row],[Дата блокировки]]&lt;&gt;"",1,0)</f>
        <v>1</v>
      </c>
    </row>
    <row r="1881" spans="1:25" x14ac:dyDescent="0.25">
      <c r="A1881" s="30">
        <v>41557.879710648151</v>
      </c>
      <c r="B1881" s="46">
        <v>916496</v>
      </c>
      <c r="C1881" s="33">
        <v>8520383</v>
      </c>
      <c r="D1881" s="30">
        <v>41557.491157407407</v>
      </c>
      <c r="E1881" s="33">
        <f>IF(выгрузка__22[[#This Row],[Дата активации]]&lt;&gt;"",MONTH(выгрузка__22[[#This Row],[Дата активации]]),0)</f>
        <v>10</v>
      </c>
      <c r="F1881" s="30">
        <v>41560.807743055557</v>
      </c>
      <c r="G1881" s="33">
        <v>64626</v>
      </c>
      <c r="H1881" s="33" t="s">
        <v>10</v>
      </c>
      <c r="I1881" s="39" t="s">
        <v>1924</v>
      </c>
      <c r="J1881" s="33" t="s">
        <v>1930</v>
      </c>
      <c r="K1881" s="33">
        <v>1749</v>
      </c>
      <c r="L1881" s="33">
        <v>0</v>
      </c>
      <c r="M1881" s="33">
        <v>1749</v>
      </c>
      <c r="N1881" s="33" t="s">
        <v>1864</v>
      </c>
      <c r="O1881" s="30">
        <v>41776</v>
      </c>
      <c r="P1881" s="39" t="s">
        <v>40</v>
      </c>
      <c r="Q18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1" s="39">
        <f>IF(выгрузка__22[[#This Row],[Дата регистрации]]="",0,1)</f>
        <v>1</v>
      </c>
      <c r="S1881" s="39">
        <f>IF(ISNA(VLOOKUP(выгрузка__22[[#This Row],[ЛС дилера]],'дилеры участники'!A:A,1,0)),0,1)</f>
        <v>0</v>
      </c>
      <c r="T18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1" s="39">
        <f>IF(T1881=1,IF(выгрузка__22[[#This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81" s="39" t="s">
        <v>1893</v>
      </c>
      <c r="X18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1" s="48">
        <f>IF(выгрузка__22[[#This Row],[Дата блокировки]]&lt;&gt;"",1,0)</f>
        <v>1</v>
      </c>
    </row>
    <row r="1882" spans="1:25" x14ac:dyDescent="0.25">
      <c r="A1882" s="30">
        <v>41561.870694444442</v>
      </c>
      <c r="B1882" s="46">
        <v>916767</v>
      </c>
      <c r="C1882" s="33">
        <v>8520383</v>
      </c>
      <c r="D1882" s="30">
        <v>41557.491157407407</v>
      </c>
      <c r="E1882" s="33">
        <f>IF(выгрузка__22[[#This Row],[Дата активации]]&lt;&gt;"",MONTH(выгрузка__22[[#This Row],[Дата активации]]),0)</f>
        <v>10</v>
      </c>
      <c r="F1882" s="30">
        <v>41560.807743055557</v>
      </c>
      <c r="G1882" s="33">
        <v>64626</v>
      </c>
      <c r="H1882" s="33" t="s">
        <v>10</v>
      </c>
      <c r="I1882" s="39" t="s">
        <v>1924</v>
      </c>
      <c r="J1882" s="33" t="s">
        <v>1930</v>
      </c>
      <c r="K1882" s="33">
        <v>1749</v>
      </c>
      <c r="L1882" s="33">
        <v>0</v>
      </c>
      <c r="M1882" s="33">
        <v>1749</v>
      </c>
      <c r="N1882" s="33" t="s">
        <v>1864</v>
      </c>
      <c r="O1882" s="30">
        <v>41776</v>
      </c>
      <c r="P1882" s="39" t="s">
        <v>40</v>
      </c>
      <c r="Q18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2" s="39">
        <f>IF(выгрузка__22[[#This Row],[Дата регистрации]]="",0,1)</f>
        <v>1</v>
      </c>
      <c r="S1882" s="39">
        <f>IF(ISNA(VLOOKUP(выгрузка__22[[#This Row],[ЛС дилера]],'дилеры участники'!A:A,1,0)),0,1)</f>
        <v>0</v>
      </c>
      <c r="T18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2" s="39">
        <f>IF(T1882=1,IF(выгрузка__22[[#This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82" s="39" t="s">
        <v>1893</v>
      </c>
      <c r="X18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2" s="48">
        <f>IF(выгрузка__22[[#This Row],[Дата блокировки]]&lt;&gt;"",1,0)</f>
        <v>1</v>
      </c>
    </row>
    <row r="1883" spans="1:25" x14ac:dyDescent="0.25">
      <c r="A1883" s="30">
        <v>41548.752476851849</v>
      </c>
      <c r="B1883" s="46">
        <v>916538</v>
      </c>
      <c r="C1883" s="33">
        <v>8520136</v>
      </c>
      <c r="D1883" s="30">
        <v>41530.481377314813</v>
      </c>
      <c r="E1883" s="33">
        <f>IF(выгрузка__22[[#This Row],[Дата активации]]&lt;&gt;"",MONTH(выгрузка__22[[#This Row],[Дата активации]]),0)</f>
        <v>9</v>
      </c>
      <c r="F1883" s="30">
        <v>41539.525243055556</v>
      </c>
      <c r="G1883" s="33">
        <v>64616</v>
      </c>
      <c r="H1883" s="33" t="s">
        <v>10</v>
      </c>
      <c r="I1883" s="39" t="s">
        <v>1927</v>
      </c>
      <c r="J1883" s="33" t="s">
        <v>1925</v>
      </c>
      <c r="K1883" s="33">
        <v>30</v>
      </c>
      <c r="L1883" s="33">
        <v>350</v>
      </c>
      <c r="M1883" s="33">
        <v>380</v>
      </c>
      <c r="N1883" s="33" t="s">
        <v>1864</v>
      </c>
      <c r="O1883" s="30">
        <v>41749</v>
      </c>
      <c r="P1883" s="39" t="s">
        <v>19</v>
      </c>
      <c r="Q18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3" s="39">
        <f>IF(выгрузка__22[[#This Row],[Дата регистрации]]="",0,1)</f>
        <v>1</v>
      </c>
      <c r="S1883" s="39">
        <f>IF(ISNA(VLOOKUP(выгрузка__22[[#This Row],[ЛС дилера]],'дилеры участники'!A:A,1,0)),0,1)</f>
        <v>1</v>
      </c>
      <c r="T18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3" s="39">
        <f>IF(T1883=1,IF(выгрузка__22[[#This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83" s="39" t="s">
        <v>1891</v>
      </c>
      <c r="X18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3" s="48">
        <f>IF(выгрузка__22[[#This Row],[Дата блокировки]]&lt;&gt;"",1,0)</f>
        <v>1</v>
      </c>
    </row>
    <row r="1884" spans="1:25" x14ac:dyDescent="0.25">
      <c r="A1884" s="30">
        <v>41556.834699074076</v>
      </c>
      <c r="B1884" s="46">
        <v>916041</v>
      </c>
      <c r="C1884" s="33">
        <v>8502980</v>
      </c>
      <c r="D1884" s="30">
        <v>41550.447060185186</v>
      </c>
      <c r="E1884" s="33">
        <f>IF(выгрузка__22[[#This Row],[Дата активации]]&lt;&gt;"",MONTH(выгрузка__22[[#This Row],[Дата активации]]),0)</f>
        <v>10</v>
      </c>
      <c r="F1884" s="30"/>
      <c r="G1884" s="33">
        <v>64628</v>
      </c>
      <c r="H1884" s="33" t="s">
        <v>10</v>
      </c>
      <c r="I1884" s="39" t="s">
        <v>1927</v>
      </c>
      <c r="J1884" s="33" t="s">
        <v>1926</v>
      </c>
      <c r="K1884" s="33">
        <v>30</v>
      </c>
      <c r="L1884" s="33">
        <v>0</v>
      </c>
      <c r="M1884" s="33">
        <v>30</v>
      </c>
      <c r="N1884" s="33" t="s">
        <v>1864</v>
      </c>
      <c r="O1884" s="30">
        <v>41769</v>
      </c>
      <c r="P1884" s="39" t="s">
        <v>37</v>
      </c>
      <c r="Q18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4" s="39">
        <f>IF(выгрузка__22[[#This Row],[Дата регистрации]]="",0,1)</f>
        <v>0</v>
      </c>
      <c r="S1884" s="39">
        <f>IF(ISNA(VLOOKUP(выгрузка__22[[#This Row],[ЛС дилера]],'дилеры участники'!A:A,1,0)),0,1)</f>
        <v>0</v>
      </c>
      <c r="T18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4" s="39">
        <f>IF(T1884=1,IF(выгрузка__22[[#This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84" s="39" t="s">
        <v>1895</v>
      </c>
      <c r="X18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4" s="48">
        <f>IF(выгрузка__22[[#This Row],[Дата блокировки]]&lt;&gt;"",1,0)</f>
        <v>1</v>
      </c>
    </row>
    <row r="1885" spans="1:25" x14ac:dyDescent="0.25">
      <c r="A1885" s="30">
        <v>41554.729571759257</v>
      </c>
      <c r="B1885" s="46">
        <v>910458</v>
      </c>
      <c r="C1885" s="33">
        <v>8563783</v>
      </c>
      <c r="D1885" s="30">
        <v>41550.379733796297</v>
      </c>
      <c r="E1885" s="33">
        <f>IF(выгрузка__22[[#This Row],[Дата активации]]&lt;&gt;"",MONTH(выгрузка__22[[#This Row],[Дата активации]]),0)</f>
        <v>10</v>
      </c>
      <c r="F1885" s="30">
        <v>41556.608043981483</v>
      </c>
      <c r="G1885" s="33">
        <v>73902</v>
      </c>
      <c r="H1885" s="33" t="s">
        <v>10</v>
      </c>
      <c r="I1885" s="39" t="s">
        <v>1924</v>
      </c>
      <c r="J1885" s="33" t="s">
        <v>1929</v>
      </c>
      <c r="K1885" s="33">
        <v>470</v>
      </c>
      <c r="L1885" s="33">
        <v>0</v>
      </c>
      <c r="M1885" s="33">
        <v>470</v>
      </c>
      <c r="N1885" s="33" t="s">
        <v>1864</v>
      </c>
      <c r="O1885" s="30">
        <v>41769</v>
      </c>
      <c r="P1885" s="39" t="s">
        <v>14</v>
      </c>
      <c r="Q18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5" s="39">
        <f>IF(выгрузка__22[[#This Row],[Дата регистрации]]="",0,1)</f>
        <v>1</v>
      </c>
      <c r="S1885" s="39">
        <f>IF(ISNA(VLOOKUP(выгрузка__22[[#This Row],[ЛС дилера]],'дилеры участники'!A:A,1,0)),0,1)</f>
        <v>0</v>
      </c>
      <c r="T18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5" s="39">
        <f>IF(T1885=1,IF(выгрузка__22[[#This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85" s="39" t="s">
        <v>1894</v>
      </c>
      <c r="X18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5" s="48">
        <f>IF(выгрузка__22[[#This Row],[Дата блокировки]]&lt;&gt;"",1,0)</f>
        <v>1</v>
      </c>
    </row>
    <row r="1886" spans="1:25" x14ac:dyDescent="0.25">
      <c r="A1886" s="30">
        <v>41556.74763888889</v>
      </c>
      <c r="B1886" s="46">
        <v>916366</v>
      </c>
      <c r="C1886" s="33">
        <v>8502571</v>
      </c>
      <c r="D1886" s="30">
        <v>41556.740347222221</v>
      </c>
      <c r="E1886" s="33">
        <f>IF(выгрузка__22[[#This Row],[Дата активации]]&lt;&gt;"",MONTH(выгрузка__22[[#This Row],[Дата активации]]),0)</f>
        <v>10</v>
      </c>
      <c r="F1886" s="30"/>
      <c r="G1886" s="33">
        <v>73902</v>
      </c>
      <c r="H1886" s="33" t="s">
        <v>10</v>
      </c>
      <c r="I1886" s="39" t="s">
        <v>1924</v>
      </c>
      <c r="J1886" s="33" t="s">
        <v>1928</v>
      </c>
      <c r="K1886" s="33">
        <v>30</v>
      </c>
      <c r="L1886" s="33">
        <v>0</v>
      </c>
      <c r="M1886" s="33">
        <v>30</v>
      </c>
      <c r="N1886" s="33" t="s">
        <v>1864</v>
      </c>
      <c r="O1886" s="30">
        <v>41776</v>
      </c>
      <c r="P1886" s="39" t="s">
        <v>1882</v>
      </c>
      <c r="Q18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6" s="39">
        <f>IF(выгрузка__22[[#This Row],[Дата регистрации]]="",0,1)</f>
        <v>0</v>
      </c>
      <c r="S1886" s="39">
        <f>IF(ISNA(VLOOKUP(выгрузка__22[[#This Row],[ЛС дилера]],'дилеры участники'!A:A,1,0)),0,1)</f>
        <v>0</v>
      </c>
      <c r="T1886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8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886" s="39">
        <f>IF(T1886=1,IF(выгрузка__22[[#This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86" s="39" t="s">
        <v>1896</v>
      </c>
      <c r="X18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6" s="48">
        <f>IF(выгрузка__22[[#This Row],[Дата блокировки]]&lt;&gt;"",1,0)</f>
        <v>1</v>
      </c>
    </row>
    <row r="1887" spans="1:25" x14ac:dyDescent="0.25">
      <c r="A1887" s="30">
        <v>41560.50681712963</v>
      </c>
      <c r="B1887" s="46">
        <v>915317</v>
      </c>
      <c r="C1887" s="33">
        <v>8514415</v>
      </c>
      <c r="D1887" s="30">
        <v>41553.727037037039</v>
      </c>
      <c r="E1887" s="33">
        <f>IF(выгрузка__22[[#This Row],[Дата активации]]&lt;&gt;"",MONTH(выгрузка__22[[#This Row],[Дата активации]]),0)</f>
        <v>10</v>
      </c>
      <c r="F1887" s="30"/>
      <c r="G1887" s="33">
        <v>64616</v>
      </c>
      <c r="H1887" s="33" t="s">
        <v>10</v>
      </c>
      <c r="I1887" s="39" t="s">
        <v>1927</v>
      </c>
      <c r="J1887" s="33" t="s">
        <v>1930</v>
      </c>
      <c r="K1887" s="33">
        <v>949</v>
      </c>
      <c r="L1887" s="33">
        <v>0</v>
      </c>
      <c r="M1887" s="33">
        <v>949</v>
      </c>
      <c r="N1887" s="33" t="s">
        <v>1864</v>
      </c>
      <c r="O1887" s="30">
        <v>41773</v>
      </c>
      <c r="P1887" s="39" t="s">
        <v>40</v>
      </c>
      <c r="Q18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7" s="39">
        <f>IF(выгрузка__22[[#This Row],[Дата регистрации]]="",0,1)</f>
        <v>0</v>
      </c>
      <c r="S1887" s="39">
        <f>IF(ISNA(VLOOKUP(выгрузка__22[[#This Row],[ЛС дилера]],'дилеры участники'!A:A,1,0)),0,1)</f>
        <v>1</v>
      </c>
      <c r="T18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7" s="39">
        <f>IF(T1887=1,IF(выгрузка__22[[#This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87" s="39" t="s">
        <v>1893</v>
      </c>
      <c r="X18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7" s="48">
        <f>IF(выгрузка__22[[#This Row],[Дата блокировки]]&lt;&gt;"",1,0)</f>
        <v>1</v>
      </c>
    </row>
    <row r="1888" spans="1:25" x14ac:dyDescent="0.25">
      <c r="A1888" s="30">
        <v>41550.871921296297</v>
      </c>
      <c r="B1888" s="46">
        <v>916514</v>
      </c>
      <c r="C1888" s="33">
        <v>8503659</v>
      </c>
      <c r="D1888" s="30">
        <v>41527.640347222223</v>
      </c>
      <c r="E1888" s="33">
        <f>IF(выгрузка__22[[#This Row],[Дата активации]]&lt;&gt;"",MONTH(выгрузка__22[[#This Row],[Дата активации]]),0)</f>
        <v>9</v>
      </c>
      <c r="F1888" s="30">
        <v>41535.58997685185</v>
      </c>
      <c r="G1888" s="33">
        <v>79956</v>
      </c>
      <c r="H1888" s="33" t="s">
        <v>10</v>
      </c>
      <c r="I1888" s="39" t="s">
        <v>1927</v>
      </c>
      <c r="J1888" s="33" t="s">
        <v>1925</v>
      </c>
      <c r="K1888" s="33">
        <v>220</v>
      </c>
      <c r="L1888" s="33">
        <v>0</v>
      </c>
      <c r="M1888" s="33">
        <v>220</v>
      </c>
      <c r="N1888" s="33" t="s">
        <v>1864</v>
      </c>
      <c r="O1888" s="30">
        <v>41747</v>
      </c>
      <c r="P1888" s="39" t="s">
        <v>19</v>
      </c>
      <c r="Q18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88" s="39">
        <f>IF(выгрузка__22[[#This Row],[Дата регистрации]]="",0,1)</f>
        <v>1</v>
      </c>
      <c r="S1888" s="39">
        <f>IF(ISNA(VLOOKUP(выгрузка__22[[#This Row],[ЛС дилера]],'дилеры участники'!A:A,1,0)),0,1)</f>
        <v>1</v>
      </c>
      <c r="T18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8" s="39">
        <f>IF(T1888=1,IF(выгрузка__22[[#This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88" s="39" t="s">
        <v>1891</v>
      </c>
      <c r="X18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8" s="48">
        <f>IF(выгрузка__22[[#This Row],[Дата блокировки]]&lt;&gt;"",1,0)</f>
        <v>1</v>
      </c>
    </row>
    <row r="1889" spans="1:25" x14ac:dyDescent="0.25">
      <c r="A1889" s="30">
        <v>41562.599768518521</v>
      </c>
      <c r="B1889" s="46">
        <v>916888</v>
      </c>
      <c r="C1889" s="33">
        <v>1755629</v>
      </c>
      <c r="D1889" s="30">
        <v>41552.631099537037</v>
      </c>
      <c r="E1889" s="33">
        <f>IF(выгрузка__22[[#This Row],[Дата активации]]&lt;&gt;"",MONTH(выгрузка__22[[#This Row],[Дата активации]]),0)</f>
        <v>10</v>
      </c>
      <c r="F1889" s="30"/>
      <c r="G1889" s="33">
        <v>64626</v>
      </c>
      <c r="H1889" s="33" t="s">
        <v>10</v>
      </c>
      <c r="I1889" s="39" t="s">
        <v>1927</v>
      </c>
      <c r="J1889" s="33" t="s">
        <v>1926</v>
      </c>
      <c r="K1889" s="33">
        <v>30</v>
      </c>
      <c r="L1889" s="33">
        <v>0</v>
      </c>
      <c r="M1889" s="33">
        <v>30</v>
      </c>
      <c r="N1889" s="33" t="s">
        <v>1864</v>
      </c>
      <c r="O1889" s="30">
        <v>41772</v>
      </c>
      <c r="P1889" s="39" t="s">
        <v>37</v>
      </c>
      <c r="Q18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89" s="39">
        <f>IF(выгрузка__22[[#This Row],[Дата регистрации]]="",0,1)</f>
        <v>0</v>
      </c>
      <c r="S1889" s="39">
        <f>IF(ISNA(VLOOKUP(выгрузка__22[[#This Row],[ЛС дилера]],'дилеры участники'!A:A,1,0)),0,1)</f>
        <v>0</v>
      </c>
      <c r="T18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89" s="39">
        <f>IF(T1889=1,IF(выгрузка__22[[#This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89" s="39" t="s">
        <v>1895</v>
      </c>
      <c r="X18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89" s="48">
        <f>IF(выгрузка__22[[#This Row],[Дата блокировки]]&lt;&gt;"",1,0)</f>
        <v>1</v>
      </c>
    </row>
    <row r="1890" spans="1:25" x14ac:dyDescent="0.25">
      <c r="A1890" s="30">
        <v>41556.968275462961</v>
      </c>
      <c r="B1890" s="46">
        <v>985645</v>
      </c>
      <c r="C1890" s="33">
        <v>1755629</v>
      </c>
      <c r="D1890" s="30">
        <v>41552.631099537037</v>
      </c>
      <c r="E1890" s="33">
        <f>IF(выгрузка__22[[#This Row],[Дата активации]]&lt;&gt;"",MONTH(выгрузка__22[[#This Row],[Дата активации]]),0)</f>
        <v>10</v>
      </c>
      <c r="F1890" s="30"/>
      <c r="G1890" s="33">
        <v>64626</v>
      </c>
      <c r="H1890" s="33" t="s">
        <v>10</v>
      </c>
      <c r="I1890" s="39" t="s">
        <v>1924</v>
      </c>
      <c r="J1890" s="33" t="s">
        <v>1926</v>
      </c>
      <c r="K1890" s="33">
        <v>30</v>
      </c>
      <c r="L1890" s="33">
        <v>0</v>
      </c>
      <c r="M1890" s="33">
        <v>30</v>
      </c>
      <c r="N1890" s="33" t="s">
        <v>1864</v>
      </c>
      <c r="O1890" s="30">
        <v>41772</v>
      </c>
      <c r="P1890" s="39" t="s">
        <v>37</v>
      </c>
      <c r="Q18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90" s="39">
        <f>IF(выгрузка__22[[#This Row],[Дата регистрации]]="",0,1)</f>
        <v>0</v>
      </c>
      <c r="S1890" s="39">
        <f>IF(ISNA(VLOOKUP(выгрузка__22[[#This Row],[ЛС дилера]],'дилеры участники'!A:A,1,0)),0,1)</f>
        <v>0</v>
      </c>
      <c r="T18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0" s="39">
        <f>IF(T1890=1,IF(выгрузка__22[[#This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90" s="39" t="s">
        <v>1895</v>
      </c>
      <c r="X18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0" s="48">
        <f>IF(выгрузка__22[[#This Row],[Дата блокировки]]&lt;&gt;"",1,0)</f>
        <v>1</v>
      </c>
    </row>
    <row r="1891" spans="1:25" x14ac:dyDescent="0.25">
      <c r="A1891" s="30">
        <v>41562.575543981482</v>
      </c>
      <c r="B1891" s="46">
        <v>916939</v>
      </c>
      <c r="C1891" s="33">
        <v>8550145</v>
      </c>
      <c r="D1891" s="30">
        <v>41550.566041666665</v>
      </c>
      <c r="E1891" s="33">
        <f>IF(выгрузка__22[[#This Row],[Дата активации]]&lt;&gt;"",MONTH(выгрузка__22[[#This Row],[Дата активации]]),0)</f>
        <v>10</v>
      </c>
      <c r="F1891" s="30">
        <v>41550.571493055555</v>
      </c>
      <c r="G1891" s="33">
        <v>64626</v>
      </c>
      <c r="H1891" s="33" t="s">
        <v>10</v>
      </c>
      <c r="I1891" s="39" t="s">
        <v>1927</v>
      </c>
      <c r="J1891" s="33" t="s">
        <v>1931</v>
      </c>
      <c r="K1891" s="33">
        <v>50</v>
      </c>
      <c r="L1891" s="33">
        <v>100</v>
      </c>
      <c r="M1891" s="33">
        <v>150</v>
      </c>
      <c r="N1891" s="33" t="s">
        <v>1864</v>
      </c>
      <c r="O1891" s="30">
        <v>41770</v>
      </c>
      <c r="P1891" s="39" t="s">
        <v>30</v>
      </c>
      <c r="Q18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91" s="39">
        <f>IF(выгрузка__22[[#This Row],[Дата регистрации]]="",0,1)</f>
        <v>1</v>
      </c>
      <c r="S1891" s="39">
        <f>IF(ISNA(VLOOKUP(выгрузка__22[[#This Row],[ЛС дилера]],'дилеры участники'!A:A,1,0)),0,1)</f>
        <v>0</v>
      </c>
      <c r="T18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1" s="39">
        <f>IF(T1891=1,IF(выгрузка__22[[#This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91" s="39" t="s">
        <v>1892</v>
      </c>
      <c r="X18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1" s="48">
        <f>IF(выгрузка__22[[#This Row],[Дата блокировки]]&lt;&gt;"",1,0)</f>
        <v>1</v>
      </c>
    </row>
    <row r="1892" spans="1:25" x14ac:dyDescent="0.25">
      <c r="A1892" s="30">
        <v>41550.575138888889</v>
      </c>
      <c r="B1892" s="46">
        <v>985351</v>
      </c>
      <c r="C1892" s="33">
        <v>8550145</v>
      </c>
      <c r="D1892" s="30">
        <v>41550.566041666665</v>
      </c>
      <c r="E1892" s="33">
        <f>IF(выгрузка__22[[#This Row],[Дата активации]]&lt;&gt;"",MONTH(выгрузка__22[[#This Row],[Дата активации]]),0)</f>
        <v>10</v>
      </c>
      <c r="F1892" s="30">
        <v>41550.571493055555</v>
      </c>
      <c r="G1892" s="33">
        <v>64626</v>
      </c>
      <c r="H1892" s="33" t="s">
        <v>10</v>
      </c>
      <c r="I1892" s="39" t="s">
        <v>1924</v>
      </c>
      <c r="J1892" s="33" t="s">
        <v>1931</v>
      </c>
      <c r="K1892" s="33">
        <v>50</v>
      </c>
      <c r="L1892" s="33">
        <v>100</v>
      </c>
      <c r="M1892" s="33">
        <v>150</v>
      </c>
      <c r="N1892" s="33" t="s">
        <v>1864</v>
      </c>
      <c r="O1892" s="30">
        <v>41770</v>
      </c>
      <c r="P1892" s="39" t="s">
        <v>30</v>
      </c>
      <c r="Q18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92" s="39">
        <f>IF(выгрузка__22[[#This Row],[Дата регистрации]]="",0,1)</f>
        <v>1</v>
      </c>
      <c r="S1892" s="39">
        <f>IF(ISNA(VLOOKUP(выгрузка__22[[#This Row],[ЛС дилера]],'дилеры участники'!A:A,1,0)),0,1)</f>
        <v>0</v>
      </c>
      <c r="T18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2" s="39">
        <f>IF(T1892=1,IF(выгрузка__22[[#This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92" s="39" t="s">
        <v>1892</v>
      </c>
      <c r="X18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2" s="48">
        <f>IF(выгрузка__22[[#This Row],[Дата блокировки]]&lt;&gt;"",1,0)</f>
        <v>1</v>
      </c>
    </row>
    <row r="1893" spans="1:25" x14ac:dyDescent="0.25">
      <c r="A1893" s="30">
        <v>41562.575474537036</v>
      </c>
      <c r="B1893" s="46">
        <v>916939</v>
      </c>
      <c r="C1893" s="33">
        <v>8550145</v>
      </c>
      <c r="D1893" s="30">
        <v>41550.561168981483</v>
      </c>
      <c r="E1893" s="33">
        <f>IF(выгрузка__22[[#This Row],[Дата активации]]&lt;&gt;"",MONTH(выгрузка__22[[#This Row],[Дата активации]]),0)</f>
        <v>10</v>
      </c>
      <c r="F1893" s="30">
        <v>41550.574201388888</v>
      </c>
      <c r="G1893" s="33">
        <v>64626</v>
      </c>
      <c r="H1893" s="33" t="s">
        <v>10</v>
      </c>
      <c r="I1893" s="39" t="s">
        <v>1927</v>
      </c>
      <c r="J1893" s="33" t="s">
        <v>1931</v>
      </c>
      <c r="K1893" s="33">
        <v>50</v>
      </c>
      <c r="L1893" s="33">
        <v>100</v>
      </c>
      <c r="M1893" s="33">
        <v>150</v>
      </c>
      <c r="N1893" s="33" t="s">
        <v>1864</v>
      </c>
      <c r="O1893" s="30">
        <v>41770</v>
      </c>
      <c r="P1893" s="39" t="s">
        <v>30</v>
      </c>
      <c r="Q18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93" s="39">
        <f>IF(выгрузка__22[[#This Row],[Дата регистрации]]="",0,1)</f>
        <v>1</v>
      </c>
      <c r="S1893" s="39">
        <f>IF(ISNA(VLOOKUP(выгрузка__22[[#This Row],[ЛС дилера]],'дилеры участники'!A:A,1,0)),0,1)</f>
        <v>0</v>
      </c>
      <c r="T18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3" s="39">
        <f>IF(T1893=1,IF(выгрузка__22[[#This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93" s="39" t="s">
        <v>1892</v>
      </c>
      <c r="X18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3" s="48">
        <f>IF(выгрузка__22[[#This Row],[Дата блокировки]]&lt;&gt;"",1,0)</f>
        <v>1</v>
      </c>
    </row>
    <row r="1894" spans="1:25" x14ac:dyDescent="0.25">
      <c r="A1894" s="30">
        <v>41550.575358796297</v>
      </c>
      <c r="B1894" s="46">
        <v>985351</v>
      </c>
      <c r="C1894" s="33">
        <v>8550145</v>
      </c>
      <c r="D1894" s="30">
        <v>41550.561168981483</v>
      </c>
      <c r="E1894" s="33">
        <f>IF(выгрузка__22[[#This Row],[Дата активации]]&lt;&gt;"",MONTH(выгрузка__22[[#This Row],[Дата активации]]),0)</f>
        <v>10</v>
      </c>
      <c r="F1894" s="30">
        <v>41550.574201388888</v>
      </c>
      <c r="G1894" s="33">
        <v>64626</v>
      </c>
      <c r="H1894" s="33" t="s">
        <v>10</v>
      </c>
      <c r="I1894" s="39" t="s">
        <v>1924</v>
      </c>
      <c r="J1894" s="33" t="s">
        <v>1931</v>
      </c>
      <c r="K1894" s="33">
        <v>50</v>
      </c>
      <c r="L1894" s="33">
        <v>100</v>
      </c>
      <c r="M1894" s="33">
        <v>150</v>
      </c>
      <c r="N1894" s="33" t="s">
        <v>1864</v>
      </c>
      <c r="O1894" s="30">
        <v>41770</v>
      </c>
      <c r="P1894" s="39" t="s">
        <v>30</v>
      </c>
      <c r="Q18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94" s="39">
        <f>IF(выгрузка__22[[#This Row],[Дата регистрации]]="",0,1)</f>
        <v>1</v>
      </c>
      <c r="S1894" s="39">
        <f>IF(ISNA(VLOOKUP(выгрузка__22[[#This Row],[ЛС дилера]],'дилеры участники'!A:A,1,0)),0,1)</f>
        <v>0</v>
      </c>
      <c r="T18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4" s="39">
        <f>IF(T1894=1,IF(выгрузка__22[[#This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894" s="39" t="s">
        <v>1892</v>
      </c>
      <c r="X18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4" s="48">
        <f>IF(выгрузка__22[[#This Row],[Дата блокировки]]&lt;&gt;"",1,0)</f>
        <v>1</v>
      </c>
    </row>
    <row r="1895" spans="1:25" x14ac:dyDescent="0.25">
      <c r="A1895" s="30">
        <v>41562.575254629628</v>
      </c>
      <c r="B1895" s="46">
        <v>916939</v>
      </c>
      <c r="C1895" s="33">
        <v>8550145</v>
      </c>
      <c r="D1895" s="30">
        <v>41550.462291666663</v>
      </c>
      <c r="E1895" s="33">
        <f>IF(выгрузка__22[[#This Row],[Дата активации]]&lt;&gt;"",MONTH(выгрузка__22[[#This Row],[Дата активации]]),0)</f>
        <v>10</v>
      </c>
      <c r="F1895" s="30">
        <v>41540.440636574072</v>
      </c>
      <c r="G1895" s="33">
        <v>64626</v>
      </c>
      <c r="H1895" s="33" t="s">
        <v>10</v>
      </c>
      <c r="I1895" s="39" t="s">
        <v>1927</v>
      </c>
      <c r="J1895" s="33" t="s">
        <v>1931</v>
      </c>
      <c r="K1895" s="33">
        <v>50</v>
      </c>
      <c r="L1895" s="33">
        <v>0</v>
      </c>
      <c r="M1895" s="33">
        <v>50</v>
      </c>
      <c r="N1895" s="33" t="s">
        <v>1864</v>
      </c>
      <c r="O1895" s="30">
        <v>41770</v>
      </c>
      <c r="P1895" s="39" t="s">
        <v>30</v>
      </c>
      <c r="Q18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895" s="39">
        <f>IF(выгрузка__22[[#This Row],[Дата регистрации]]="",0,1)</f>
        <v>1</v>
      </c>
      <c r="S1895" s="39">
        <f>IF(ISNA(VLOOKUP(выгрузка__22[[#This Row],[ЛС дилера]],'дилеры участники'!A:A,1,0)),0,1)</f>
        <v>0</v>
      </c>
      <c r="T18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5" s="39">
        <f>IF(T1895=1,IF(выгрузка__22[[#This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95" s="39" t="s">
        <v>1892</v>
      </c>
      <c r="X18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5" s="48">
        <f>IF(выгрузка__22[[#This Row],[Дата блокировки]]&lt;&gt;"",1,0)</f>
        <v>1</v>
      </c>
    </row>
    <row r="1896" spans="1:25" x14ac:dyDescent="0.25">
      <c r="A1896" s="30">
        <v>41548.769189814811</v>
      </c>
      <c r="B1896" s="46">
        <v>915469</v>
      </c>
      <c r="C1896" s="33">
        <v>8550620</v>
      </c>
      <c r="D1896" s="30">
        <v>41540.414849537039</v>
      </c>
      <c r="E1896" s="33">
        <f>IF(выгрузка__22[[#This Row],[Дата активации]]&lt;&gt;"",MONTH(выгрузка__22[[#This Row],[Дата активации]]),0)</f>
        <v>9</v>
      </c>
      <c r="F1896" s="30">
        <v>41555.634456018517</v>
      </c>
      <c r="G1896" s="33">
        <v>64616</v>
      </c>
      <c r="H1896" s="33" t="s">
        <v>10</v>
      </c>
      <c r="I1896" s="39" t="s">
        <v>1927</v>
      </c>
      <c r="J1896" s="33" t="s">
        <v>1930</v>
      </c>
      <c r="K1896" s="33">
        <v>700</v>
      </c>
      <c r="L1896" s="33">
        <v>0</v>
      </c>
      <c r="M1896" s="33">
        <v>700</v>
      </c>
      <c r="N1896" s="33" t="s">
        <v>1864</v>
      </c>
      <c r="O1896" s="30">
        <v>41760</v>
      </c>
      <c r="P1896" s="39" t="s">
        <v>40</v>
      </c>
      <c r="Q18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96" s="39">
        <f>IF(выгрузка__22[[#This Row],[Дата регистрации]]="",0,1)</f>
        <v>1</v>
      </c>
      <c r="S1896" s="39">
        <f>IF(ISNA(VLOOKUP(выгрузка__22[[#This Row],[ЛС дилера]],'дилеры участники'!A:A,1,0)),0,1)</f>
        <v>1</v>
      </c>
      <c r="T18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6" s="39">
        <f>IF(T1896=1,IF(выгрузка__22[[#This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896" s="39" t="s">
        <v>1893</v>
      </c>
      <c r="X18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6" s="48">
        <f>IF(выгрузка__22[[#This Row],[Дата блокировки]]&lt;&gt;"",1,0)</f>
        <v>1</v>
      </c>
    </row>
    <row r="1897" spans="1:25" x14ac:dyDescent="0.25">
      <c r="A1897" s="30">
        <v>41561.660231481481</v>
      </c>
      <c r="B1897" s="46">
        <v>910483</v>
      </c>
      <c r="C1897" s="33">
        <v>8500778</v>
      </c>
      <c r="D1897" s="30">
        <v>41556.240127314813</v>
      </c>
      <c r="E1897" s="33">
        <f>IF(выгрузка__22[[#This Row],[Дата активации]]&lt;&gt;"",MONTH(выгрузка__22[[#This Row],[Дата активации]]),0)</f>
        <v>10</v>
      </c>
      <c r="F1897" s="30"/>
      <c r="G1897" s="33">
        <v>79956</v>
      </c>
      <c r="H1897" s="33" t="s">
        <v>10</v>
      </c>
      <c r="I1897" s="39" t="s">
        <v>1924</v>
      </c>
      <c r="J1897" s="33" t="s">
        <v>1929</v>
      </c>
      <c r="K1897" s="33">
        <v>30</v>
      </c>
      <c r="L1897" s="33">
        <v>700</v>
      </c>
      <c r="M1897" s="33">
        <v>730</v>
      </c>
      <c r="N1897" s="33" t="s">
        <v>1864</v>
      </c>
      <c r="O1897" s="30">
        <v>41776</v>
      </c>
      <c r="P1897" s="39" t="s">
        <v>14</v>
      </c>
      <c r="Q18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97" s="39">
        <f>IF(выгрузка__22[[#This Row],[Дата регистрации]]="",0,1)</f>
        <v>0</v>
      </c>
      <c r="S1897" s="39">
        <f>IF(ISNA(VLOOKUP(выгрузка__22[[#This Row],[ЛС дилера]],'дилеры участники'!A:A,1,0)),0,1)</f>
        <v>1</v>
      </c>
      <c r="T18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7" s="39">
        <f>IF(T1897=1,IF(выгрузка__22[[#This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897" s="39" t="s">
        <v>1894</v>
      </c>
      <c r="X18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7" s="48">
        <f>IF(выгрузка__22[[#This Row],[Дата блокировки]]&lt;&gt;"",1,0)</f>
        <v>1</v>
      </c>
    </row>
    <row r="1898" spans="1:25" x14ac:dyDescent="0.25">
      <c r="A1898" s="30">
        <v>41554.575567129628</v>
      </c>
      <c r="B1898" s="46">
        <v>915323</v>
      </c>
      <c r="C1898" s="33">
        <v>8550436</v>
      </c>
      <c r="D1898" s="30">
        <v>41534.813240740739</v>
      </c>
      <c r="E1898" s="33">
        <f>IF(выгрузка__22[[#This Row],[Дата активации]]&lt;&gt;"",MONTH(выгрузка__22[[#This Row],[Дата активации]]),0)</f>
        <v>9</v>
      </c>
      <c r="F1898" s="30">
        <v>41541.910266203704</v>
      </c>
      <c r="G1898" s="33">
        <v>64626</v>
      </c>
      <c r="H1898" s="33" t="s">
        <v>10</v>
      </c>
      <c r="I1898" s="39" t="s">
        <v>1927</v>
      </c>
      <c r="J1898" s="33" t="s">
        <v>1926</v>
      </c>
      <c r="K1898" s="33">
        <v>30</v>
      </c>
      <c r="L1898" s="33">
        <v>0</v>
      </c>
      <c r="M1898" s="33">
        <v>30</v>
      </c>
      <c r="N1898" s="33" t="s">
        <v>1864</v>
      </c>
      <c r="O1898" s="30">
        <v>41755</v>
      </c>
      <c r="P1898" s="39" t="s">
        <v>37</v>
      </c>
      <c r="Q18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98" s="39">
        <f>IF(выгрузка__22[[#This Row],[Дата регистрации]]="",0,1)</f>
        <v>1</v>
      </c>
      <c r="S1898" s="39">
        <f>IF(ISNA(VLOOKUP(выгрузка__22[[#This Row],[ЛС дилера]],'дилеры участники'!A:A,1,0)),0,1)</f>
        <v>0</v>
      </c>
      <c r="T18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8" s="39">
        <f>IF(T1898=1,IF(выгрузка__22[[#This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898" s="39" t="s">
        <v>1895</v>
      </c>
      <c r="X18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8" s="48">
        <f>IF(выгрузка__22[[#This Row],[Дата блокировки]]&lt;&gt;"",1,0)</f>
        <v>1</v>
      </c>
    </row>
    <row r="1899" spans="1:25" x14ac:dyDescent="0.25">
      <c r="A1899" s="30">
        <v>41561.658391203702</v>
      </c>
      <c r="B1899" s="46">
        <v>910483</v>
      </c>
      <c r="C1899" s="33">
        <v>8500778</v>
      </c>
      <c r="D1899" s="30">
        <v>41555.808391203704</v>
      </c>
      <c r="E1899" s="33">
        <f>IF(выгрузка__22[[#This Row],[Дата активации]]&lt;&gt;"",MONTH(выгрузка__22[[#This Row],[Дата активации]]),0)</f>
        <v>10</v>
      </c>
      <c r="F1899" s="30"/>
      <c r="G1899" s="33">
        <v>79956</v>
      </c>
      <c r="H1899" s="33" t="s">
        <v>10</v>
      </c>
      <c r="I1899" s="39" t="s">
        <v>1924</v>
      </c>
      <c r="J1899" s="33" t="s">
        <v>1925</v>
      </c>
      <c r="K1899" s="33">
        <v>30</v>
      </c>
      <c r="L1899" s="33">
        <v>200</v>
      </c>
      <c r="M1899" s="33">
        <v>230</v>
      </c>
      <c r="N1899" s="33" t="s">
        <v>1864</v>
      </c>
      <c r="O1899" s="30">
        <v>41776</v>
      </c>
      <c r="P1899" s="39" t="s">
        <v>19</v>
      </c>
      <c r="Q18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899" s="39">
        <f>IF(выгрузка__22[[#This Row],[Дата регистрации]]="",0,1)</f>
        <v>0</v>
      </c>
      <c r="S1899" s="39">
        <f>IF(ISNA(VLOOKUP(выгрузка__22[[#This Row],[ЛС дилера]],'дилеры участники'!A:A,1,0)),0,1)</f>
        <v>1</v>
      </c>
      <c r="T18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8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899" s="39">
        <f>IF(T1899=1,IF(выгрузка__22[[#This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899" s="39" t="s">
        <v>1891</v>
      </c>
      <c r="X18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899" s="48">
        <f>IF(выгрузка__22[[#This Row],[Дата блокировки]]&lt;&gt;"",1,0)</f>
        <v>1</v>
      </c>
    </row>
    <row r="1900" spans="1:25" x14ac:dyDescent="0.25">
      <c r="A1900" s="30">
        <v>41561.735486111109</v>
      </c>
      <c r="B1900" s="46">
        <v>916650</v>
      </c>
      <c r="C1900" s="33">
        <v>8500814</v>
      </c>
      <c r="D1900" s="30">
        <v>41554.603958333333</v>
      </c>
      <c r="E1900" s="33">
        <f>IF(выгрузка__22[[#This Row],[Дата активации]]&lt;&gt;"",MONTH(выгрузка__22[[#This Row],[Дата активации]]),0)</f>
        <v>10</v>
      </c>
      <c r="F1900" s="30"/>
      <c r="G1900" s="33">
        <v>79956</v>
      </c>
      <c r="H1900" s="33" t="s">
        <v>10</v>
      </c>
      <c r="I1900" s="39" t="s">
        <v>1927</v>
      </c>
      <c r="J1900" s="33" t="s">
        <v>1925</v>
      </c>
      <c r="K1900" s="33">
        <v>30</v>
      </c>
      <c r="L1900" s="33">
        <v>444</v>
      </c>
      <c r="M1900" s="33">
        <v>474</v>
      </c>
      <c r="N1900" s="33" t="s">
        <v>1864</v>
      </c>
      <c r="O1900" s="30">
        <v>41775</v>
      </c>
      <c r="P1900" s="39" t="s">
        <v>19</v>
      </c>
      <c r="Q19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0" s="39">
        <f>IF(выгрузка__22[[#This Row],[Дата регистрации]]="",0,1)</f>
        <v>0</v>
      </c>
      <c r="S1900" s="39">
        <f>IF(ISNA(VLOOKUP(выгрузка__22[[#This Row],[ЛС дилера]],'дилеры участники'!A:A,1,0)),0,1)</f>
        <v>1</v>
      </c>
      <c r="T19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0" s="39">
        <f>IF(T1900=1,IF(выгрузка__22[[#This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00" s="39" t="s">
        <v>1891</v>
      </c>
      <c r="X19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0" s="48">
        <f>IF(выгрузка__22[[#This Row],[Дата блокировки]]&lt;&gt;"",1,0)</f>
        <v>1</v>
      </c>
    </row>
    <row r="1901" spans="1:25" x14ac:dyDescent="0.25">
      <c r="A1901" s="30">
        <v>41550.950046296297</v>
      </c>
      <c r="B1901" s="46">
        <v>985451</v>
      </c>
      <c r="C1901" s="33">
        <v>8511755</v>
      </c>
      <c r="D1901" s="30">
        <v>41546.501238425924</v>
      </c>
      <c r="E1901" s="33">
        <f>IF(выгрузка__22[[#This Row],[Дата активации]]&lt;&gt;"",MONTH(выгрузка__22[[#This Row],[Дата активации]]),0)</f>
        <v>9</v>
      </c>
      <c r="F1901" s="30">
        <v>41556.704062500001</v>
      </c>
      <c r="G1901" s="33">
        <v>73902</v>
      </c>
      <c r="H1901" s="33" t="s">
        <v>10</v>
      </c>
      <c r="I1901" s="39" t="s">
        <v>1924</v>
      </c>
      <c r="J1901" s="33" t="s">
        <v>1931</v>
      </c>
      <c r="K1901" s="33">
        <v>30</v>
      </c>
      <c r="L1901" s="33">
        <v>586.01</v>
      </c>
      <c r="M1901" s="33">
        <v>616.01</v>
      </c>
      <c r="N1901" s="33" t="s">
        <v>1864</v>
      </c>
      <c r="O1901" s="30">
        <v>41767</v>
      </c>
      <c r="P1901" s="39" t="s">
        <v>30</v>
      </c>
      <c r="Q19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1" s="39">
        <f>IF(выгрузка__22[[#This Row],[Дата регистрации]]="",0,1)</f>
        <v>1</v>
      </c>
      <c r="S1901" s="39">
        <f>IF(ISNA(VLOOKUP(выгрузка__22[[#This Row],[ЛС дилера]],'дилеры участники'!A:A,1,0)),0,1)</f>
        <v>0</v>
      </c>
      <c r="T19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1" s="39">
        <f>IF(T1901=1,IF(выгрузка__22[[#This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01" s="39" t="s">
        <v>1892</v>
      </c>
      <c r="X19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1" s="48">
        <f>IF(выгрузка__22[[#This Row],[Дата блокировки]]&lt;&gt;"",1,0)</f>
        <v>1</v>
      </c>
    </row>
    <row r="1902" spans="1:25" x14ac:dyDescent="0.25">
      <c r="A1902" s="30">
        <v>41560.311481481483</v>
      </c>
      <c r="B1902" s="46">
        <v>910476</v>
      </c>
      <c r="C1902" s="33">
        <v>1999968</v>
      </c>
      <c r="D1902" s="30">
        <v>41555.491597222222</v>
      </c>
      <c r="E1902" s="33">
        <f>IF(выгрузка__22[[#This Row],[Дата активации]]&lt;&gt;"",MONTH(выгрузка__22[[#This Row],[Дата активации]]),0)</f>
        <v>10</v>
      </c>
      <c r="F1902" s="30">
        <v>41556.5000462963</v>
      </c>
      <c r="G1902" s="33">
        <v>64628</v>
      </c>
      <c r="H1902" s="33" t="s">
        <v>10</v>
      </c>
      <c r="I1902" s="39" t="s">
        <v>1924</v>
      </c>
      <c r="J1902" s="33" t="s">
        <v>1925</v>
      </c>
      <c r="K1902" s="33">
        <v>30</v>
      </c>
      <c r="L1902" s="33">
        <v>500</v>
      </c>
      <c r="M1902" s="33">
        <v>530</v>
      </c>
      <c r="N1902" s="33" t="s">
        <v>1864</v>
      </c>
      <c r="O1902" s="30">
        <v>41776</v>
      </c>
      <c r="P1902" s="39" t="s">
        <v>19</v>
      </c>
      <c r="Q19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2" s="39">
        <f>IF(выгрузка__22[[#This Row],[Дата регистрации]]="",0,1)</f>
        <v>1</v>
      </c>
      <c r="S1902" s="39">
        <f>IF(ISNA(VLOOKUP(выгрузка__22[[#This Row],[ЛС дилера]],'дилеры участники'!A:A,1,0)),0,1)</f>
        <v>0</v>
      </c>
      <c r="T19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2" s="39">
        <f>IF(T1902=1,IF(выгрузка__22[[#This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02" s="39" t="s">
        <v>1891</v>
      </c>
      <c r="X19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2" s="48">
        <f>IF(выгрузка__22[[#This Row],[Дата блокировки]]&lt;&gt;"",1,0)</f>
        <v>1</v>
      </c>
    </row>
    <row r="1903" spans="1:25" x14ac:dyDescent="0.25">
      <c r="A1903" s="30">
        <v>41548.769513888888</v>
      </c>
      <c r="B1903" s="46">
        <v>915469</v>
      </c>
      <c r="C1903" s="33">
        <v>8550620</v>
      </c>
      <c r="D1903" s="30">
        <v>41538.835659722223</v>
      </c>
      <c r="E1903" s="33">
        <f>IF(выгрузка__22[[#This Row],[Дата активации]]&lt;&gt;"",MONTH(выгрузка__22[[#This Row],[Дата активации]]),0)</f>
        <v>9</v>
      </c>
      <c r="F1903" s="30">
        <v>41545.645578703705</v>
      </c>
      <c r="G1903" s="33">
        <v>64616</v>
      </c>
      <c r="H1903" s="33" t="s">
        <v>10</v>
      </c>
      <c r="I1903" s="39" t="s">
        <v>1927</v>
      </c>
      <c r="J1903" s="33" t="s">
        <v>1930</v>
      </c>
      <c r="K1903" s="33">
        <v>700</v>
      </c>
      <c r="L1903" s="33">
        <v>0</v>
      </c>
      <c r="M1903" s="33">
        <v>700</v>
      </c>
      <c r="N1903" s="33" t="s">
        <v>1864</v>
      </c>
      <c r="O1903" s="30">
        <v>41760</v>
      </c>
      <c r="P1903" s="39" t="s">
        <v>40</v>
      </c>
      <c r="Q19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3" s="39">
        <f>IF(выгрузка__22[[#This Row],[Дата регистрации]]="",0,1)</f>
        <v>1</v>
      </c>
      <c r="S1903" s="39">
        <f>IF(ISNA(VLOOKUP(выгрузка__22[[#This Row],[ЛС дилера]],'дилеры участники'!A:A,1,0)),0,1)</f>
        <v>1</v>
      </c>
      <c r="T19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3" s="39">
        <f>IF(T1903=1,IF(выгрузка__22[[#This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03" s="39" t="s">
        <v>1893</v>
      </c>
      <c r="X19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3" s="48">
        <f>IF(выгрузка__22[[#This Row],[Дата блокировки]]&lt;&gt;"",1,0)</f>
        <v>1</v>
      </c>
    </row>
    <row r="1904" spans="1:25" x14ac:dyDescent="0.25">
      <c r="A1904" s="30">
        <v>41548.746377314812</v>
      </c>
      <c r="B1904" s="46">
        <v>916538</v>
      </c>
      <c r="C1904" s="33">
        <v>8510937</v>
      </c>
      <c r="D1904" s="30">
        <v>41530.828553240739</v>
      </c>
      <c r="E1904" s="33">
        <f>IF(выгрузка__22[[#This Row],[Дата активации]]&lt;&gt;"",MONTH(выгрузка__22[[#This Row],[Дата активации]]),0)</f>
        <v>9</v>
      </c>
      <c r="F1904" s="30">
        <v>41546.872407407405</v>
      </c>
      <c r="G1904" s="33">
        <v>64616</v>
      </c>
      <c r="H1904" s="33" t="s">
        <v>10</v>
      </c>
      <c r="I1904" s="39" t="s">
        <v>1927</v>
      </c>
      <c r="J1904" s="33" t="s">
        <v>1925</v>
      </c>
      <c r="K1904" s="33">
        <v>220</v>
      </c>
      <c r="L1904" s="33">
        <v>0</v>
      </c>
      <c r="M1904" s="33">
        <v>220</v>
      </c>
      <c r="N1904" s="33" t="s">
        <v>1864</v>
      </c>
      <c r="O1904" s="30">
        <v>41752</v>
      </c>
      <c r="P1904" s="39" t="s">
        <v>19</v>
      </c>
      <c r="Q19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4" s="39">
        <f>IF(выгрузка__22[[#This Row],[Дата регистрации]]="",0,1)</f>
        <v>1</v>
      </c>
      <c r="S1904" s="39">
        <f>IF(ISNA(VLOOKUP(выгрузка__22[[#This Row],[ЛС дилера]],'дилеры участники'!A:A,1,0)),0,1)</f>
        <v>1</v>
      </c>
      <c r="T19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4" s="39">
        <f>IF(T1904=1,IF(выгрузка__22[[#This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04" s="39" t="s">
        <v>1891</v>
      </c>
      <c r="X19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4" s="48">
        <f>IF(выгрузка__22[[#This Row],[Дата блокировки]]&lt;&gt;"",1,0)</f>
        <v>1</v>
      </c>
    </row>
    <row r="1905" spans="1:25" x14ac:dyDescent="0.25">
      <c r="A1905" s="30">
        <v>41561.956261574072</v>
      </c>
      <c r="B1905" s="46">
        <v>985504</v>
      </c>
      <c r="C1905" s="33">
        <v>1977336</v>
      </c>
      <c r="D1905" s="30">
        <v>41548.822881944441</v>
      </c>
      <c r="E1905" s="33">
        <f>IF(выгрузка__22[[#This Row],[Дата активации]]&lt;&gt;"",MONTH(выгрузка__22[[#This Row],[Дата активации]]),0)</f>
        <v>10</v>
      </c>
      <c r="F1905" s="30"/>
      <c r="G1905" s="33">
        <v>64626</v>
      </c>
      <c r="H1905" s="33" t="s">
        <v>10</v>
      </c>
      <c r="I1905" s="39" t="s">
        <v>1927</v>
      </c>
      <c r="J1905" s="33" t="s">
        <v>1925</v>
      </c>
      <c r="K1905" s="33">
        <v>30</v>
      </c>
      <c r="L1905" s="33">
        <v>100</v>
      </c>
      <c r="M1905" s="33">
        <v>130</v>
      </c>
      <c r="N1905" s="33" t="s">
        <v>1864</v>
      </c>
      <c r="O1905" s="30">
        <v>41770</v>
      </c>
      <c r="P1905" s="39" t="s">
        <v>19</v>
      </c>
      <c r="Q19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5" s="39">
        <f>IF(выгрузка__22[[#This Row],[Дата регистрации]]="",0,1)</f>
        <v>0</v>
      </c>
      <c r="S1905" s="39">
        <f>IF(ISNA(VLOOKUP(выгрузка__22[[#This Row],[ЛС дилера]],'дилеры участники'!A:A,1,0)),0,1)</f>
        <v>0</v>
      </c>
      <c r="T19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5" s="39">
        <f>IF(T1905=1,IF(выгрузка__22[[#This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05" s="39" t="s">
        <v>1891</v>
      </c>
      <c r="X19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5" s="48">
        <f>IF(выгрузка__22[[#This Row],[Дата блокировки]]&lt;&gt;"",1,0)</f>
        <v>1</v>
      </c>
    </row>
    <row r="1906" spans="1:25" x14ac:dyDescent="0.25">
      <c r="A1906" s="30">
        <v>41548.667256944442</v>
      </c>
      <c r="B1906" s="46">
        <v>910476</v>
      </c>
      <c r="C1906" s="33">
        <v>8503739</v>
      </c>
      <c r="D1906" s="30">
        <v>41520.697500000002</v>
      </c>
      <c r="E1906" s="33">
        <f>IF(выгрузка__22[[#This Row],[Дата активации]]&lt;&gt;"",MONTH(выгрузка__22[[#This Row],[Дата активации]]),0)</f>
        <v>9</v>
      </c>
      <c r="F1906" s="30">
        <v>41528.49150462963</v>
      </c>
      <c r="G1906" s="33">
        <v>79956</v>
      </c>
      <c r="H1906" s="33" t="s">
        <v>10</v>
      </c>
      <c r="I1906" s="39" t="s">
        <v>1927</v>
      </c>
      <c r="J1906" s="33" t="s">
        <v>1925</v>
      </c>
      <c r="K1906" s="33">
        <v>220</v>
      </c>
      <c r="L1906" s="33">
        <v>0</v>
      </c>
      <c r="M1906" s="33">
        <v>220</v>
      </c>
      <c r="N1906" s="33" t="s">
        <v>1864</v>
      </c>
      <c r="O1906" s="30">
        <v>41742</v>
      </c>
      <c r="P1906" s="39" t="s">
        <v>19</v>
      </c>
      <c r="Q19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6" s="39">
        <f>IF(выгрузка__22[[#This Row],[Дата регистрации]]="",0,1)</f>
        <v>1</v>
      </c>
      <c r="S1906" s="39">
        <f>IF(ISNA(VLOOKUP(выгрузка__22[[#This Row],[ЛС дилера]],'дилеры участники'!A:A,1,0)),0,1)</f>
        <v>1</v>
      </c>
      <c r="T19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6" s="39">
        <f>IF(T1906=1,IF(выгрузка__22[[#This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06" s="39" t="s">
        <v>1891</v>
      </c>
      <c r="X19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6" s="48">
        <f>IF(выгрузка__22[[#This Row],[Дата блокировки]]&lt;&gt;"",1,0)</f>
        <v>1</v>
      </c>
    </row>
    <row r="1907" spans="1:25" x14ac:dyDescent="0.25">
      <c r="A1907" s="30">
        <v>41593.50675925926</v>
      </c>
      <c r="B1907" s="46">
        <v>916513</v>
      </c>
      <c r="C1907" s="33">
        <v>1755272</v>
      </c>
      <c r="D1907" s="30">
        <v>41587.632847222223</v>
      </c>
      <c r="E1907" s="33">
        <f>IF(выгрузка__22[[#This Row],[Дата активации]]&lt;&gt;"",MONTH(выгрузка__22[[#This Row],[Дата активации]]),0)</f>
        <v>11</v>
      </c>
      <c r="F1907" s="30">
        <v>41591.843587962961</v>
      </c>
      <c r="G1907" s="33">
        <v>64626</v>
      </c>
      <c r="H1907" s="33" t="s">
        <v>10</v>
      </c>
      <c r="I1907" s="39" t="s">
        <v>1924</v>
      </c>
      <c r="J1907" s="33" t="s">
        <v>1930</v>
      </c>
      <c r="K1907" s="33">
        <v>30</v>
      </c>
      <c r="L1907" s="33">
        <v>0</v>
      </c>
      <c r="M1907" s="33">
        <v>30</v>
      </c>
      <c r="N1907" s="33" t="s">
        <v>1864</v>
      </c>
      <c r="O1907" s="30">
        <v>41809</v>
      </c>
      <c r="P1907" s="39" t="s">
        <v>40</v>
      </c>
      <c r="Q19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07" s="39">
        <f>IF(выгрузка__22[[#This Row],[Дата регистрации]]="",0,1)</f>
        <v>1</v>
      </c>
      <c r="S1907" s="39">
        <f>IF(ISNA(VLOOKUP(выгрузка__22[[#This Row],[ЛС дилера]],'дилеры участники'!A:A,1,0)),0,1)</f>
        <v>0</v>
      </c>
      <c r="T19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7" s="39">
        <f>IF(T1907=1,IF(выгрузка__22[[#This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07" s="39" t="s">
        <v>1893</v>
      </c>
      <c r="X19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7" s="48">
        <f>IF(выгрузка__22[[#This Row],[Дата блокировки]]&lt;&gt;"",1,0)</f>
        <v>1</v>
      </c>
    </row>
    <row r="1908" spans="1:25" x14ac:dyDescent="0.25">
      <c r="A1908" s="30">
        <v>41554.534270833334</v>
      </c>
      <c r="B1908" s="46">
        <v>916496</v>
      </c>
      <c r="C1908" s="33">
        <v>8520383</v>
      </c>
      <c r="D1908" s="30">
        <v>41554.528506944444</v>
      </c>
      <c r="E1908" s="33">
        <f>IF(выгрузка__22[[#This Row],[Дата активации]]&lt;&gt;"",MONTH(выгрузка__22[[#This Row],[Дата активации]]),0)</f>
        <v>10</v>
      </c>
      <c r="F1908" s="30">
        <v>41560.807673611111</v>
      </c>
      <c r="G1908" s="33">
        <v>64626</v>
      </c>
      <c r="H1908" s="33" t="s">
        <v>10</v>
      </c>
      <c r="I1908" s="39" t="s">
        <v>1924</v>
      </c>
      <c r="J1908" s="33" t="s">
        <v>1930</v>
      </c>
      <c r="K1908" s="33">
        <v>1749</v>
      </c>
      <c r="L1908" s="33">
        <v>0</v>
      </c>
      <c r="M1908" s="33">
        <v>1749</v>
      </c>
      <c r="N1908" s="33" t="s">
        <v>1864</v>
      </c>
      <c r="O1908" s="30">
        <v>41776</v>
      </c>
      <c r="P1908" s="39" t="s">
        <v>40</v>
      </c>
      <c r="Q19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8" s="39">
        <f>IF(выгрузка__22[[#This Row],[Дата регистрации]]="",0,1)</f>
        <v>1</v>
      </c>
      <c r="S1908" s="39">
        <f>IF(ISNA(VLOOKUP(выгрузка__22[[#This Row],[ЛС дилера]],'дилеры участники'!A:A,1,0)),0,1)</f>
        <v>0</v>
      </c>
      <c r="T19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8" s="39">
        <f>IF(T1908=1,IF(выгрузка__22[[#This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08" s="39" t="s">
        <v>1893</v>
      </c>
      <c r="X19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8" s="48">
        <f>IF(выгрузка__22[[#This Row],[Дата блокировки]]&lt;&gt;"",1,0)</f>
        <v>1</v>
      </c>
    </row>
    <row r="1909" spans="1:25" x14ac:dyDescent="0.25">
      <c r="A1909" s="30">
        <v>41561.870798611111</v>
      </c>
      <c r="B1909" s="46">
        <v>916767</v>
      </c>
      <c r="C1909" s="33">
        <v>8520383</v>
      </c>
      <c r="D1909" s="30">
        <v>41554.528506944444</v>
      </c>
      <c r="E1909" s="33">
        <f>IF(выгрузка__22[[#This Row],[Дата активации]]&lt;&gt;"",MONTH(выгрузка__22[[#This Row],[Дата активации]]),0)</f>
        <v>10</v>
      </c>
      <c r="F1909" s="30">
        <v>41560.807673611111</v>
      </c>
      <c r="G1909" s="33">
        <v>64626</v>
      </c>
      <c r="H1909" s="33" t="s">
        <v>10</v>
      </c>
      <c r="I1909" s="39" t="s">
        <v>1927</v>
      </c>
      <c r="J1909" s="33" t="s">
        <v>1930</v>
      </c>
      <c r="K1909" s="33">
        <v>1749</v>
      </c>
      <c r="L1909" s="33">
        <v>0</v>
      </c>
      <c r="M1909" s="33">
        <v>1749</v>
      </c>
      <c r="N1909" s="33" t="s">
        <v>1864</v>
      </c>
      <c r="O1909" s="30">
        <v>41776</v>
      </c>
      <c r="P1909" s="39" t="s">
        <v>40</v>
      </c>
      <c r="Q19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09" s="39">
        <f>IF(выгрузка__22[[#This Row],[Дата регистрации]]="",0,1)</f>
        <v>1</v>
      </c>
      <c r="S1909" s="39">
        <f>IF(ISNA(VLOOKUP(выгрузка__22[[#This Row],[ЛС дилера]],'дилеры участники'!A:A,1,0)),0,1)</f>
        <v>0</v>
      </c>
      <c r="T19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09" s="39">
        <f>IF(T1909=1,IF(выгрузка__22[[#This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09" s="39" t="s">
        <v>1893</v>
      </c>
      <c r="X19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09" s="48">
        <f>IF(выгрузка__22[[#This Row],[Дата блокировки]]&lt;&gt;"",1,0)</f>
        <v>1</v>
      </c>
    </row>
    <row r="1910" spans="1:25" x14ac:dyDescent="0.25">
      <c r="A1910" s="30">
        <v>41593.517835648148</v>
      </c>
      <c r="B1910" s="46">
        <v>916929</v>
      </c>
      <c r="C1910" s="33">
        <v>8503034</v>
      </c>
      <c r="D1910" s="30">
        <v>41580.415312500001</v>
      </c>
      <c r="E1910" s="33">
        <f>IF(выгрузка__22[[#This Row],[Дата активации]]&lt;&gt;"",MONTH(выгрузка__22[[#This Row],[Дата активации]]),0)</f>
        <v>11</v>
      </c>
      <c r="F1910" s="30">
        <v>41586.820659722223</v>
      </c>
      <c r="G1910" s="33">
        <v>64626</v>
      </c>
      <c r="H1910" s="33" t="s">
        <v>10</v>
      </c>
      <c r="I1910" s="39" t="s">
        <v>1927</v>
      </c>
      <c r="J1910" s="33" t="s">
        <v>1930</v>
      </c>
      <c r="K1910" s="33">
        <v>30</v>
      </c>
      <c r="L1910" s="33">
        <v>0</v>
      </c>
      <c r="M1910" s="33">
        <v>30</v>
      </c>
      <c r="N1910" s="33" t="s">
        <v>1864</v>
      </c>
      <c r="O1910" s="30">
        <v>41802</v>
      </c>
      <c r="P1910" s="39" t="s">
        <v>40</v>
      </c>
      <c r="Q19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10" s="39">
        <f>IF(выгрузка__22[[#This Row],[Дата регистрации]]="",0,1)</f>
        <v>1</v>
      </c>
      <c r="S1910" s="39">
        <f>IF(ISNA(VLOOKUP(выгрузка__22[[#This Row],[ЛС дилера]],'дилеры участники'!A:A,1,0)),0,1)</f>
        <v>0</v>
      </c>
      <c r="T19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0" s="39">
        <f>IF(T1910=1,IF(выгрузка__22[[#This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10" s="39" t="s">
        <v>1893</v>
      </c>
      <c r="X19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0" s="48">
        <f>IF(выгрузка__22[[#This Row],[Дата блокировки]]&lt;&gt;"",1,0)</f>
        <v>1</v>
      </c>
    </row>
    <row r="1911" spans="1:25" x14ac:dyDescent="0.25">
      <c r="A1911" s="30">
        <v>41548.782500000001</v>
      </c>
      <c r="B1911" s="46">
        <v>916530</v>
      </c>
      <c r="C1911" s="33">
        <v>8550873</v>
      </c>
      <c r="D1911" s="30">
        <v>41548.794942129629</v>
      </c>
      <c r="E1911" s="33">
        <f>IF(выгрузка__22[[#This Row],[Дата активации]]&lt;&gt;"",MONTH(выгрузка__22[[#This Row],[Дата активации]]),0)</f>
        <v>10</v>
      </c>
      <c r="F1911" s="30">
        <v>41555.961805555555</v>
      </c>
      <c r="G1911" s="33">
        <v>64626</v>
      </c>
      <c r="H1911" s="33" t="s">
        <v>10</v>
      </c>
      <c r="I1911" s="39" t="s">
        <v>1924</v>
      </c>
      <c r="J1911" s="33" t="s">
        <v>1931</v>
      </c>
      <c r="K1911" s="33">
        <v>30</v>
      </c>
      <c r="L1911" s="33">
        <v>0</v>
      </c>
      <c r="M1911" s="33">
        <v>30</v>
      </c>
      <c r="N1911" s="33" t="s">
        <v>1864</v>
      </c>
      <c r="O1911" s="30">
        <v>41771</v>
      </c>
      <c r="P1911" s="39" t="s">
        <v>30</v>
      </c>
      <c r="Q19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1" s="39">
        <f>IF(выгрузка__22[[#This Row],[Дата регистрации]]="",0,1)</f>
        <v>1</v>
      </c>
      <c r="S1911" s="39">
        <f>IF(ISNA(VLOOKUP(выгрузка__22[[#This Row],[ЛС дилера]],'дилеры участники'!A:A,1,0)),0,1)</f>
        <v>0</v>
      </c>
      <c r="T19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1" s="39">
        <f>IF(T1911=1,IF(выгрузка__22[[#This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11" s="39" t="s">
        <v>1892</v>
      </c>
      <c r="X19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1" s="48">
        <f>IF(выгрузка__22[[#This Row],[Дата блокировки]]&lt;&gt;"",1,0)</f>
        <v>1</v>
      </c>
    </row>
    <row r="1912" spans="1:25" x14ac:dyDescent="0.25">
      <c r="A1912" s="30">
        <v>41550.953831018516</v>
      </c>
      <c r="B1912" s="46">
        <v>985451</v>
      </c>
      <c r="C1912" s="33">
        <v>8563783</v>
      </c>
      <c r="D1912" s="30">
        <v>41546.702523148146</v>
      </c>
      <c r="E1912" s="33">
        <f>IF(выгрузка__22[[#This Row],[Дата активации]]&lt;&gt;"",MONTH(выгрузка__22[[#This Row],[Дата активации]]),0)</f>
        <v>9</v>
      </c>
      <c r="F1912" s="30">
        <v>41559.360092592593</v>
      </c>
      <c r="G1912" s="33">
        <v>73902</v>
      </c>
      <c r="H1912" s="33" t="s">
        <v>10</v>
      </c>
      <c r="I1912" s="39" t="s">
        <v>1924</v>
      </c>
      <c r="J1912" s="33" t="s">
        <v>1929</v>
      </c>
      <c r="K1912" s="33">
        <v>470</v>
      </c>
      <c r="L1912" s="33">
        <v>10</v>
      </c>
      <c r="M1912" s="33">
        <v>480</v>
      </c>
      <c r="N1912" s="33" t="s">
        <v>1864</v>
      </c>
      <c r="O1912" s="30">
        <v>41769</v>
      </c>
      <c r="P1912" s="39" t="s">
        <v>14</v>
      </c>
      <c r="Q19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2" s="39">
        <f>IF(выгрузка__22[[#This Row],[Дата регистрации]]="",0,1)</f>
        <v>1</v>
      </c>
      <c r="S1912" s="39">
        <f>IF(ISNA(VLOOKUP(выгрузка__22[[#This Row],[ЛС дилера]],'дилеры участники'!A:A,1,0)),0,1)</f>
        <v>0</v>
      </c>
      <c r="T19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2" s="39">
        <f>IF(T1912=1,IF(выгрузка__22[[#This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12" s="39" t="s">
        <v>1894</v>
      </c>
      <c r="X19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2" s="48">
        <f>IF(выгрузка__22[[#This Row],[Дата блокировки]]&lt;&gt;"",1,0)</f>
        <v>1</v>
      </c>
    </row>
    <row r="1913" spans="1:25" x14ac:dyDescent="0.25">
      <c r="A1913" s="30">
        <v>41560.546180555553</v>
      </c>
      <c r="B1913" s="46">
        <v>919100</v>
      </c>
      <c r="C1913" s="33">
        <v>8562412</v>
      </c>
      <c r="D1913" s="30">
        <v>41560.543923611112</v>
      </c>
      <c r="E1913" s="33">
        <f>IF(выгрузка__22[[#This Row],[Дата активации]]&lt;&gt;"",MONTH(выгрузка__22[[#This Row],[Дата активации]]),0)</f>
        <v>10</v>
      </c>
      <c r="F1913" s="30"/>
      <c r="G1913" s="33">
        <v>79956</v>
      </c>
      <c r="H1913" s="33" t="s">
        <v>10</v>
      </c>
      <c r="I1913" s="39" t="s">
        <v>1924</v>
      </c>
      <c r="J1913" s="33" t="s">
        <v>1931</v>
      </c>
      <c r="K1913" s="33">
        <v>30</v>
      </c>
      <c r="L1913" s="33">
        <v>188</v>
      </c>
      <c r="M1913" s="33">
        <v>218</v>
      </c>
      <c r="N1913" s="33" t="s">
        <v>1864</v>
      </c>
      <c r="O1913" s="30">
        <v>41783</v>
      </c>
      <c r="P1913" s="39" t="s">
        <v>30</v>
      </c>
      <c r="Q19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3" s="39">
        <f>IF(выгрузка__22[[#This Row],[Дата регистрации]]="",0,1)</f>
        <v>0</v>
      </c>
      <c r="S1913" s="39">
        <f>IF(ISNA(VLOOKUP(выгрузка__22[[#This Row],[ЛС дилера]],'дилеры участники'!A:A,1,0)),0,1)</f>
        <v>1</v>
      </c>
      <c r="T19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3" s="39">
        <f>IF(T1913=1,IF(выгрузка__22[[#This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13" s="39" t="s">
        <v>1892</v>
      </c>
      <c r="X19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3" s="48">
        <f>IF(выгрузка__22[[#This Row],[Дата блокировки]]&lt;&gt;"",1,0)</f>
        <v>1</v>
      </c>
    </row>
    <row r="1914" spans="1:25" x14ac:dyDescent="0.25">
      <c r="A1914" s="30">
        <v>41550.730821759258</v>
      </c>
      <c r="B1914" s="46">
        <v>910476</v>
      </c>
      <c r="C1914" s="33">
        <v>8503659</v>
      </c>
      <c r="D1914" s="30">
        <v>41523.736504629633</v>
      </c>
      <c r="E1914" s="33">
        <f>IF(выгрузка__22[[#This Row],[Дата активации]]&lt;&gt;"",MONTH(выгрузка__22[[#This Row],[Дата активации]]),0)</f>
        <v>9</v>
      </c>
      <c r="F1914" s="30">
        <v>41528.626354166663</v>
      </c>
      <c r="G1914" s="33">
        <v>79956</v>
      </c>
      <c r="H1914" s="33" t="s">
        <v>10</v>
      </c>
      <c r="I1914" s="39" t="s">
        <v>1927</v>
      </c>
      <c r="J1914" s="33" t="s">
        <v>1925</v>
      </c>
      <c r="K1914" s="33">
        <v>220</v>
      </c>
      <c r="L1914" s="33">
        <v>0</v>
      </c>
      <c r="M1914" s="33">
        <v>220</v>
      </c>
      <c r="N1914" s="33" t="s">
        <v>1864</v>
      </c>
      <c r="O1914" s="30">
        <v>41747</v>
      </c>
      <c r="P1914" s="39" t="s">
        <v>19</v>
      </c>
      <c r="Q19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4" s="39">
        <f>IF(выгрузка__22[[#This Row],[Дата регистрации]]="",0,1)</f>
        <v>1</v>
      </c>
      <c r="S1914" s="39">
        <f>IF(ISNA(VLOOKUP(выгрузка__22[[#This Row],[ЛС дилера]],'дилеры участники'!A:A,1,0)),0,1)</f>
        <v>1</v>
      </c>
      <c r="T19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4" s="39">
        <f>IF(T1914=1,IF(выгрузка__22[[#This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14" s="39" t="s">
        <v>1891</v>
      </c>
      <c r="X19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4" s="48">
        <f>IF(выгрузка__22[[#This Row],[Дата блокировки]]&lt;&gt;"",1,0)</f>
        <v>1</v>
      </c>
    </row>
    <row r="1915" spans="1:25" x14ac:dyDescent="0.25">
      <c r="A1915" s="30">
        <v>41548.701817129629</v>
      </c>
      <c r="B1915" s="46">
        <v>985111</v>
      </c>
      <c r="C1915" s="33">
        <v>8550509</v>
      </c>
      <c r="D1915" s="30">
        <v>41553.621076388888</v>
      </c>
      <c r="E1915" s="33">
        <f>IF(выгрузка__22[[#This Row],[Дата активации]]&lt;&gt;"",MONTH(выгрузка__22[[#This Row],[Дата активации]]),0)</f>
        <v>10</v>
      </c>
      <c r="F1915" s="30">
        <v>41531.956261574072</v>
      </c>
      <c r="G1915" s="33">
        <v>73902</v>
      </c>
      <c r="H1915" s="33" t="s">
        <v>10</v>
      </c>
      <c r="I1915" s="39" t="s">
        <v>1924</v>
      </c>
      <c r="J1915" s="33" t="s">
        <v>1925</v>
      </c>
      <c r="K1915" s="33">
        <v>220</v>
      </c>
      <c r="L1915" s="33">
        <v>0</v>
      </c>
      <c r="M1915" s="33">
        <v>220</v>
      </c>
      <c r="N1915" s="33" t="s">
        <v>1864</v>
      </c>
      <c r="O1915" s="30">
        <v>41777</v>
      </c>
      <c r="P1915" s="39" t="s">
        <v>19</v>
      </c>
      <c r="Q19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5" s="39">
        <f>IF(выгрузка__22[[#This Row],[Дата регистрации]]="",0,1)</f>
        <v>1</v>
      </c>
      <c r="S1915" s="39">
        <f>IF(ISNA(VLOOKUP(выгрузка__22[[#This Row],[ЛС дилера]],'дилеры участники'!A:A,1,0)),0,1)</f>
        <v>0</v>
      </c>
      <c r="T19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5" s="39">
        <f>IF(T1915=1,IF(выгрузка__22[[#This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15" s="39" t="s">
        <v>1891</v>
      </c>
      <c r="X19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5" s="48">
        <f>IF(выгрузка__22[[#This Row],[Дата блокировки]]&lt;&gt;"",1,0)</f>
        <v>1</v>
      </c>
    </row>
    <row r="1916" spans="1:25" x14ac:dyDescent="0.25">
      <c r="A1916" s="30">
        <v>41549.948506944442</v>
      </c>
      <c r="B1916" s="46">
        <v>985451</v>
      </c>
      <c r="C1916" s="33">
        <v>8514954</v>
      </c>
      <c r="D1916" s="30">
        <v>41544.869791666664</v>
      </c>
      <c r="E1916" s="33">
        <f>IF(выгрузка__22[[#This Row],[Дата активации]]&lt;&gt;"",MONTH(выгрузка__22[[#This Row],[Дата активации]]),0)</f>
        <v>9</v>
      </c>
      <c r="F1916" s="30"/>
      <c r="G1916" s="33">
        <v>64616</v>
      </c>
      <c r="H1916" s="33" t="s">
        <v>10</v>
      </c>
      <c r="I1916" s="39" t="s">
        <v>1924</v>
      </c>
      <c r="J1916" s="33" t="s">
        <v>1929</v>
      </c>
      <c r="K1916" s="33">
        <v>30</v>
      </c>
      <c r="L1916" s="33">
        <v>450</v>
      </c>
      <c r="M1916" s="33">
        <v>480</v>
      </c>
      <c r="N1916" s="33" t="s">
        <v>1864</v>
      </c>
      <c r="O1916" s="30">
        <v>41769</v>
      </c>
      <c r="P1916" s="39" t="s">
        <v>14</v>
      </c>
      <c r="Q19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6" s="39">
        <f>IF(выгрузка__22[[#This Row],[Дата регистрации]]="",0,1)</f>
        <v>0</v>
      </c>
      <c r="S1916" s="39">
        <f>IF(ISNA(VLOOKUP(выгрузка__22[[#This Row],[ЛС дилера]],'дилеры участники'!A:A,1,0)),0,1)</f>
        <v>1</v>
      </c>
      <c r="T19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6" s="39">
        <f>IF(T1916=1,IF(выгрузка__22[[#This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16" s="39" t="s">
        <v>1894</v>
      </c>
      <c r="X19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6" s="48">
        <f>IF(выгрузка__22[[#This Row],[Дата блокировки]]&lt;&gt;"",1,0)</f>
        <v>1</v>
      </c>
    </row>
    <row r="1917" spans="1:25" x14ac:dyDescent="0.25">
      <c r="A1917" s="30">
        <v>41558.430752314816</v>
      </c>
      <c r="B1917" s="46">
        <v>916527</v>
      </c>
      <c r="C1917" s="33">
        <v>1756129</v>
      </c>
      <c r="D1917" s="30">
        <v>41552.48777777778</v>
      </c>
      <c r="E1917" s="33">
        <f>IF(выгрузка__22[[#This Row],[Дата активации]]&lt;&gt;"",MONTH(выгрузка__22[[#This Row],[Дата активации]]),0)</f>
        <v>10</v>
      </c>
      <c r="F1917" s="30"/>
      <c r="G1917" s="33">
        <v>64626</v>
      </c>
      <c r="H1917" s="33" t="s">
        <v>10</v>
      </c>
      <c r="I1917" s="39" t="s">
        <v>1924</v>
      </c>
      <c r="J1917" s="33" t="s">
        <v>1931</v>
      </c>
      <c r="K1917" s="33">
        <v>30</v>
      </c>
      <c r="L1917" s="33">
        <v>194</v>
      </c>
      <c r="M1917" s="33">
        <v>224</v>
      </c>
      <c r="N1917" s="33" t="s">
        <v>1864</v>
      </c>
      <c r="O1917" s="30">
        <v>41777</v>
      </c>
      <c r="P1917" s="39" t="s">
        <v>30</v>
      </c>
      <c r="Q19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7" s="39">
        <f>IF(выгрузка__22[[#This Row],[Дата регистрации]]="",0,1)</f>
        <v>0</v>
      </c>
      <c r="S1917" s="39">
        <f>IF(ISNA(VLOOKUP(выгрузка__22[[#This Row],[ЛС дилера]],'дилеры участники'!A:A,1,0)),0,1)</f>
        <v>0</v>
      </c>
      <c r="T19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7" s="39">
        <f>IF(T1917=1,IF(выгрузка__22[[#This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17" s="39" t="s">
        <v>1892</v>
      </c>
      <c r="X19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7" s="48">
        <f>IF(выгрузка__22[[#This Row],[Дата блокировки]]&lt;&gt;"",1,0)</f>
        <v>1</v>
      </c>
    </row>
    <row r="1918" spans="1:25" x14ac:dyDescent="0.25">
      <c r="A1918" s="30">
        <v>41561.537083333336</v>
      </c>
      <c r="B1918" s="46">
        <v>915339</v>
      </c>
      <c r="C1918" s="33">
        <v>8566007</v>
      </c>
      <c r="D1918" s="30">
        <v>41560.900173611109</v>
      </c>
      <c r="E1918" s="33">
        <f>IF(выгрузка__22[[#This Row],[Дата активации]]&lt;&gt;"",MONTH(выгрузка__22[[#This Row],[Дата активации]]),0)</f>
        <v>10</v>
      </c>
      <c r="F1918" s="30"/>
      <c r="G1918" s="33">
        <v>64626</v>
      </c>
      <c r="H1918" s="33" t="s">
        <v>10</v>
      </c>
      <c r="I1918" s="39" t="s">
        <v>1924</v>
      </c>
      <c r="J1918" s="33" t="s">
        <v>1925</v>
      </c>
      <c r="K1918" s="33">
        <v>30</v>
      </c>
      <c r="L1918" s="33">
        <v>210</v>
      </c>
      <c r="M1918" s="33">
        <v>240</v>
      </c>
      <c r="N1918" s="33" t="s">
        <v>1864</v>
      </c>
      <c r="O1918" s="30">
        <v>41786</v>
      </c>
      <c r="P1918" s="39" t="s">
        <v>19</v>
      </c>
      <c r="Q19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8" s="39">
        <f>IF(выгрузка__22[[#This Row],[Дата регистрации]]="",0,1)</f>
        <v>0</v>
      </c>
      <c r="S1918" s="39">
        <f>IF(ISNA(VLOOKUP(выгрузка__22[[#This Row],[ЛС дилера]],'дилеры участники'!A:A,1,0)),0,1)</f>
        <v>0</v>
      </c>
      <c r="T19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8" s="39">
        <f>IF(T1918=1,IF(выгрузка__22[[#This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18" s="39" t="s">
        <v>1891</v>
      </c>
      <c r="X19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8" s="48">
        <f>IF(выгрузка__22[[#This Row],[Дата блокировки]]&lt;&gt;"",1,0)</f>
        <v>1</v>
      </c>
    </row>
    <row r="1919" spans="1:25" x14ac:dyDescent="0.25">
      <c r="A1919" s="30">
        <v>41551.860717592594</v>
      </c>
      <c r="B1919" s="46">
        <v>916135</v>
      </c>
      <c r="C1919" s="33">
        <v>8563787</v>
      </c>
      <c r="D1919" s="30">
        <v>41541.881851851853</v>
      </c>
      <c r="E1919" s="33">
        <f>IF(выгрузка__22[[#This Row],[Дата активации]]&lt;&gt;"",MONTH(выгрузка__22[[#This Row],[Дата активации]]),0)</f>
        <v>9</v>
      </c>
      <c r="F1919" s="30">
        <v>41549.494004629632</v>
      </c>
      <c r="G1919" s="33">
        <v>73902</v>
      </c>
      <c r="H1919" s="33" t="s">
        <v>10</v>
      </c>
      <c r="I1919" s="39" t="s">
        <v>1927</v>
      </c>
      <c r="J1919" s="33" t="s">
        <v>1929</v>
      </c>
      <c r="K1919" s="33">
        <v>470</v>
      </c>
      <c r="L1919" s="33">
        <v>0</v>
      </c>
      <c r="M1919" s="33">
        <v>470</v>
      </c>
      <c r="N1919" s="33" t="s">
        <v>1864</v>
      </c>
      <c r="O1919" s="30">
        <v>41767</v>
      </c>
      <c r="P1919" s="39" t="s">
        <v>14</v>
      </c>
      <c r="Q19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19" s="39">
        <f>IF(выгрузка__22[[#This Row],[Дата регистрации]]="",0,1)</f>
        <v>1</v>
      </c>
      <c r="S1919" s="39">
        <f>IF(ISNA(VLOOKUP(выгрузка__22[[#This Row],[ЛС дилера]],'дилеры участники'!A:A,1,0)),0,1)</f>
        <v>0</v>
      </c>
      <c r="T19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19" s="39">
        <f>IF(T1919=1,IF(выгрузка__22[[#This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19" s="39" t="s">
        <v>1894</v>
      </c>
      <c r="X19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19" s="48">
        <f>IF(выгрузка__22[[#This Row],[Дата блокировки]]&lt;&gt;"",1,0)</f>
        <v>1</v>
      </c>
    </row>
    <row r="1920" spans="1:25" x14ac:dyDescent="0.25">
      <c r="A1920" s="30">
        <v>41560.979444444441</v>
      </c>
      <c r="B1920" s="46">
        <v>916135</v>
      </c>
      <c r="C1920" s="33">
        <v>8563787</v>
      </c>
      <c r="D1920" s="30">
        <v>41541.881851851853</v>
      </c>
      <c r="E1920" s="33">
        <f>IF(выгрузка__22[[#This Row],[Дата активации]]&lt;&gt;"",MONTH(выгрузка__22[[#This Row],[Дата активации]]),0)</f>
        <v>9</v>
      </c>
      <c r="F1920" s="30">
        <v>41549.494004629632</v>
      </c>
      <c r="G1920" s="33">
        <v>73902</v>
      </c>
      <c r="H1920" s="33" t="s">
        <v>10</v>
      </c>
      <c r="I1920" s="39" t="s">
        <v>1927</v>
      </c>
      <c r="J1920" s="33" t="s">
        <v>1929</v>
      </c>
      <c r="K1920" s="33">
        <v>470</v>
      </c>
      <c r="L1920" s="33">
        <v>0</v>
      </c>
      <c r="M1920" s="33">
        <v>470</v>
      </c>
      <c r="N1920" s="33" t="s">
        <v>1864</v>
      </c>
      <c r="O1920" s="30">
        <v>41767</v>
      </c>
      <c r="P1920" s="39" t="s">
        <v>14</v>
      </c>
      <c r="Q19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0" s="39">
        <f>IF(выгрузка__22[[#This Row],[Дата регистрации]]="",0,1)</f>
        <v>1</v>
      </c>
      <c r="S1920" s="39">
        <f>IF(ISNA(VLOOKUP(выгрузка__22[[#This Row],[ЛС дилера]],'дилеры участники'!A:A,1,0)),0,1)</f>
        <v>0</v>
      </c>
      <c r="T19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0" s="39">
        <f>IF(T1920=1,IF(выгрузка__22[[#This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20" s="39" t="s">
        <v>1894</v>
      </c>
      <c r="X19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0" s="48">
        <f>IF(выгрузка__22[[#This Row],[Дата блокировки]]&lt;&gt;"",1,0)</f>
        <v>1</v>
      </c>
    </row>
    <row r="1921" spans="1:25" x14ac:dyDescent="0.25">
      <c r="A1921" s="30">
        <v>41561.965405092589</v>
      </c>
      <c r="B1921" s="46">
        <v>916888</v>
      </c>
      <c r="C1921" s="33">
        <v>8555314</v>
      </c>
      <c r="D1921" s="30">
        <v>41556.713993055557</v>
      </c>
      <c r="E1921" s="33">
        <f>IF(выгрузка__22[[#This Row],[Дата активации]]&lt;&gt;"",MONTH(выгрузка__22[[#This Row],[Дата активации]]),0)</f>
        <v>10</v>
      </c>
      <c r="F1921" s="30">
        <v>41559.65824074074</v>
      </c>
      <c r="G1921" s="33">
        <v>64626</v>
      </c>
      <c r="H1921" s="33" t="s">
        <v>10</v>
      </c>
      <c r="I1921" s="39" t="s">
        <v>1924</v>
      </c>
      <c r="J1921" s="33" t="s">
        <v>1925</v>
      </c>
      <c r="K1921" s="33">
        <v>220</v>
      </c>
      <c r="L1921" s="33">
        <v>0</v>
      </c>
      <c r="M1921" s="33">
        <v>220</v>
      </c>
      <c r="N1921" s="33" t="s">
        <v>1864</v>
      </c>
      <c r="O1921" s="30">
        <v>41782</v>
      </c>
      <c r="P1921" s="39" t="s">
        <v>19</v>
      </c>
      <c r="Q19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1" s="39">
        <f>IF(выгрузка__22[[#This Row],[Дата регистрации]]="",0,1)</f>
        <v>1</v>
      </c>
      <c r="S1921" s="39">
        <f>IF(ISNA(VLOOKUP(выгрузка__22[[#This Row],[ЛС дилера]],'дилеры участники'!A:A,1,0)),0,1)</f>
        <v>0</v>
      </c>
      <c r="T19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1" s="39">
        <f>IF(T1921=1,IF(выгрузка__22[[#This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21" s="39" t="s">
        <v>1891</v>
      </c>
      <c r="X19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1" s="48">
        <f>IF(выгрузка__22[[#This Row],[Дата блокировки]]&lt;&gt;"",1,0)</f>
        <v>1</v>
      </c>
    </row>
    <row r="1922" spans="1:25" x14ac:dyDescent="0.25">
      <c r="A1922" s="30">
        <v>41560.481782407405</v>
      </c>
      <c r="B1922" s="46">
        <v>916530</v>
      </c>
      <c r="C1922" s="33">
        <v>8503781</v>
      </c>
      <c r="D1922" s="30">
        <v>41560.835300925923</v>
      </c>
      <c r="E1922" s="33">
        <f>IF(выгрузка__22[[#This Row],[Дата активации]]&lt;&gt;"",MONTH(выгрузка__22[[#This Row],[Дата активации]]),0)</f>
        <v>10</v>
      </c>
      <c r="F1922" s="30"/>
      <c r="G1922" s="33">
        <v>79956</v>
      </c>
      <c r="H1922" s="33" t="s">
        <v>10</v>
      </c>
      <c r="I1922" s="39" t="s">
        <v>1924</v>
      </c>
      <c r="J1922" s="33" t="s">
        <v>1925</v>
      </c>
      <c r="K1922" s="33">
        <v>220</v>
      </c>
      <c r="L1922" s="33">
        <v>0</v>
      </c>
      <c r="M1922" s="33">
        <v>220</v>
      </c>
      <c r="N1922" s="33" t="s">
        <v>1864</v>
      </c>
      <c r="O1922" s="30">
        <v>41787</v>
      </c>
      <c r="P1922" s="39" t="s">
        <v>19</v>
      </c>
      <c r="Q19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2" s="39">
        <f>IF(выгрузка__22[[#This Row],[Дата регистрации]]="",0,1)</f>
        <v>0</v>
      </c>
      <c r="S1922" s="39">
        <f>IF(ISNA(VLOOKUP(выгрузка__22[[#This Row],[ЛС дилера]],'дилеры участники'!A:A,1,0)),0,1)</f>
        <v>1</v>
      </c>
      <c r="T19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2" s="39">
        <f>IF(T1922=1,IF(выгрузка__22[[#This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22" s="39" t="s">
        <v>1891</v>
      </c>
      <c r="X19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2" s="48">
        <f>IF(выгрузка__22[[#This Row],[Дата блокировки]]&lt;&gt;"",1,0)</f>
        <v>1</v>
      </c>
    </row>
    <row r="1923" spans="1:25" x14ac:dyDescent="0.25">
      <c r="A1923" s="30">
        <v>41560.507233796299</v>
      </c>
      <c r="B1923" s="46">
        <v>915317</v>
      </c>
      <c r="C1923" s="33">
        <v>8518097</v>
      </c>
      <c r="D1923" s="30">
        <v>41553.761365740742</v>
      </c>
      <c r="E1923" s="33">
        <f>IF(выгрузка__22[[#This Row],[Дата активации]]&lt;&gt;"",MONTH(выгрузка__22[[#This Row],[Дата активации]]),0)</f>
        <v>10</v>
      </c>
      <c r="F1923" s="30"/>
      <c r="G1923" s="33">
        <v>64616</v>
      </c>
      <c r="H1923" s="33" t="s">
        <v>10</v>
      </c>
      <c r="I1923" s="39" t="s">
        <v>1927</v>
      </c>
      <c r="J1923" s="33" t="s">
        <v>1928</v>
      </c>
      <c r="K1923" s="33">
        <v>150</v>
      </c>
      <c r="L1923" s="33">
        <v>200</v>
      </c>
      <c r="M1923" s="33">
        <v>350</v>
      </c>
      <c r="N1923" s="33" t="s">
        <v>1864</v>
      </c>
      <c r="O1923" s="30">
        <v>41780</v>
      </c>
      <c r="P1923" s="39" t="s">
        <v>1882</v>
      </c>
      <c r="Q19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3" s="39">
        <f>IF(выгрузка__22[[#This Row],[Дата регистрации]]="",0,1)</f>
        <v>0</v>
      </c>
      <c r="S1923" s="39">
        <f>IF(ISNA(VLOOKUP(выгрузка__22[[#This Row],[ЛС дилера]],'дилеры участники'!A:A,1,0)),0,1)</f>
        <v>1</v>
      </c>
      <c r="T192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9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923" s="39">
        <f>IF(T1923=1,IF(выгрузка__22[[#This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23" s="39" t="s">
        <v>1896</v>
      </c>
      <c r="X19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3" s="48">
        <f>IF(выгрузка__22[[#This Row],[Дата блокировки]]&lt;&gt;"",1,0)</f>
        <v>1</v>
      </c>
    </row>
    <row r="1924" spans="1:25" x14ac:dyDescent="0.25">
      <c r="A1924" s="30">
        <v>41559.633877314816</v>
      </c>
      <c r="B1924" s="46">
        <v>910486</v>
      </c>
      <c r="C1924" s="33">
        <v>8562398</v>
      </c>
      <c r="D1924" s="30">
        <v>41559.622974537036</v>
      </c>
      <c r="E1924" s="33">
        <f>IF(выгрузка__22[[#This Row],[Дата активации]]&lt;&gt;"",MONTH(выгрузка__22[[#This Row],[Дата активации]]),0)</f>
        <v>10</v>
      </c>
      <c r="F1924" s="30">
        <v>41561.695034722223</v>
      </c>
      <c r="G1924" s="33">
        <v>79956</v>
      </c>
      <c r="H1924" s="33" t="s">
        <v>10</v>
      </c>
      <c r="I1924" s="39" t="s">
        <v>1924</v>
      </c>
      <c r="J1924" s="33" t="s">
        <v>1930</v>
      </c>
      <c r="K1924" s="33">
        <v>949</v>
      </c>
      <c r="L1924" s="33">
        <v>0</v>
      </c>
      <c r="M1924" s="33">
        <v>949</v>
      </c>
      <c r="N1924" s="33" t="s">
        <v>1864</v>
      </c>
      <c r="O1924" s="30">
        <v>41786</v>
      </c>
      <c r="P1924" s="39" t="s">
        <v>40</v>
      </c>
      <c r="Q19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4" s="39">
        <f>IF(выгрузка__22[[#This Row],[Дата регистрации]]="",0,1)</f>
        <v>1</v>
      </c>
      <c r="S1924" s="39">
        <f>IF(ISNA(VLOOKUP(выгрузка__22[[#This Row],[ЛС дилера]],'дилеры участники'!A:A,1,0)),0,1)</f>
        <v>1</v>
      </c>
      <c r="T19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4" s="39">
        <f>IF(T1924=1,IF(выгрузка__22[[#This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24" s="39" t="s">
        <v>1893</v>
      </c>
      <c r="X19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4" s="48">
        <f>IF(выгрузка__22[[#This Row],[Дата блокировки]]&lt;&gt;"",1,0)</f>
        <v>1</v>
      </c>
    </row>
    <row r="1925" spans="1:25" x14ac:dyDescent="0.25">
      <c r="A1925" s="30">
        <v>41583.89025462963</v>
      </c>
      <c r="B1925" s="46">
        <v>985351</v>
      </c>
      <c r="C1925" s="33">
        <v>8502972</v>
      </c>
      <c r="D1925" s="30">
        <v>41584.60601851852</v>
      </c>
      <c r="E1925" s="33">
        <f>IF(выгрузка__22[[#This Row],[Дата активации]]&lt;&gt;"",MONTH(выгрузка__22[[#This Row],[Дата активации]]),0)</f>
        <v>11</v>
      </c>
      <c r="F1925" s="30">
        <v>41590.882708333331</v>
      </c>
      <c r="G1925" s="33">
        <v>64616</v>
      </c>
      <c r="H1925" s="33" t="s">
        <v>10</v>
      </c>
      <c r="I1925" s="39" t="s">
        <v>1924</v>
      </c>
      <c r="J1925" s="33" t="s">
        <v>1926</v>
      </c>
      <c r="K1925" s="33">
        <v>30</v>
      </c>
      <c r="L1925" s="33">
        <v>0</v>
      </c>
      <c r="M1925" s="33">
        <v>30</v>
      </c>
      <c r="N1925" s="33" t="s">
        <v>1864</v>
      </c>
      <c r="O1925" s="30">
        <v>41811</v>
      </c>
      <c r="P1925" s="39" t="s">
        <v>37</v>
      </c>
      <c r="Q19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25" s="39">
        <f>IF(выгрузка__22[[#This Row],[Дата регистрации]]="",0,1)</f>
        <v>1</v>
      </c>
      <c r="S1925" s="39">
        <f>IF(ISNA(VLOOKUP(выгрузка__22[[#This Row],[ЛС дилера]],'дилеры участники'!A:A,1,0)),0,1)</f>
        <v>1</v>
      </c>
      <c r="T19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5" s="39">
        <f>IF(T1925=1,IF(выгрузка__22[[#This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25" s="39" t="s">
        <v>1895</v>
      </c>
      <c r="X19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5" s="48">
        <f>IF(выгрузка__22[[#This Row],[Дата блокировки]]&lt;&gt;"",1,0)</f>
        <v>1</v>
      </c>
    </row>
    <row r="1926" spans="1:25" x14ac:dyDescent="0.25">
      <c r="A1926" s="30">
        <v>41548.430972222224</v>
      </c>
      <c r="B1926" s="46">
        <v>919995</v>
      </c>
      <c r="C1926" s="33">
        <v>8550145</v>
      </c>
      <c r="D1926" s="30">
        <v>41543.586840277778</v>
      </c>
      <c r="E1926" s="33">
        <f>IF(выгрузка__22[[#This Row],[Дата активации]]&lt;&gt;"",MONTH(выгрузка__22[[#This Row],[Дата активации]]),0)</f>
        <v>9</v>
      </c>
      <c r="F1926" s="30">
        <v>41543.574305555558</v>
      </c>
      <c r="G1926" s="33">
        <v>64626</v>
      </c>
      <c r="H1926" s="33" t="s">
        <v>10</v>
      </c>
      <c r="I1926" s="39" t="s">
        <v>1924</v>
      </c>
      <c r="J1926" s="33" t="s">
        <v>1931</v>
      </c>
      <c r="K1926" s="33">
        <v>50</v>
      </c>
      <c r="L1926" s="33">
        <v>0</v>
      </c>
      <c r="M1926" s="33">
        <v>50</v>
      </c>
      <c r="N1926" s="33" t="s">
        <v>1864</v>
      </c>
      <c r="O1926" s="30">
        <v>41770</v>
      </c>
      <c r="P1926" s="39" t="s">
        <v>30</v>
      </c>
      <c r="Q19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6" s="39">
        <f>IF(выгрузка__22[[#This Row],[Дата регистрации]]="",0,1)</f>
        <v>1</v>
      </c>
      <c r="S1926" s="39">
        <f>IF(ISNA(VLOOKUP(выгрузка__22[[#This Row],[ЛС дилера]],'дилеры участники'!A:A,1,0)),0,1)</f>
        <v>0</v>
      </c>
      <c r="T19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6" s="39">
        <f>IF(T1926=1,IF(выгрузка__22[[#This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26" s="39" t="s">
        <v>1892</v>
      </c>
      <c r="X19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6" s="48">
        <f>IF(выгрузка__22[[#This Row],[Дата блокировки]]&lt;&gt;"",1,0)</f>
        <v>1</v>
      </c>
    </row>
    <row r="1927" spans="1:25" x14ac:dyDescent="0.25">
      <c r="A1927" s="30">
        <v>41550.455405092594</v>
      </c>
      <c r="B1927" s="46">
        <v>916527</v>
      </c>
      <c r="C1927" s="33">
        <v>1755222</v>
      </c>
      <c r="D1927" s="30">
        <v>41545.959155092591</v>
      </c>
      <c r="E1927" s="33">
        <f>IF(выгрузка__22[[#This Row],[Дата активации]]&lt;&gt;"",MONTH(выгрузка__22[[#This Row],[Дата активации]]),0)</f>
        <v>9</v>
      </c>
      <c r="F1927" s="30"/>
      <c r="G1927" s="33">
        <v>64626</v>
      </c>
      <c r="H1927" s="33" t="s">
        <v>10</v>
      </c>
      <c r="I1927" s="39" t="s">
        <v>1924</v>
      </c>
      <c r="J1927" s="33" t="s">
        <v>1931</v>
      </c>
      <c r="K1927" s="33">
        <v>30</v>
      </c>
      <c r="L1927" s="33">
        <v>0</v>
      </c>
      <c r="M1927" s="33">
        <v>30</v>
      </c>
      <c r="N1927" s="33" t="s">
        <v>1864</v>
      </c>
      <c r="O1927" s="30">
        <v>41773</v>
      </c>
      <c r="P1927" s="39" t="s">
        <v>30</v>
      </c>
      <c r="Q19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7" s="39">
        <f>IF(выгрузка__22[[#This Row],[Дата регистрации]]="",0,1)</f>
        <v>0</v>
      </c>
      <c r="S1927" s="39">
        <f>IF(ISNA(VLOOKUP(выгрузка__22[[#This Row],[ЛС дилера]],'дилеры участники'!A:A,1,0)),0,1)</f>
        <v>0</v>
      </c>
      <c r="T19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7" s="39">
        <f>IF(T1927=1,IF(выгрузка__22[[#This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27" s="39" t="s">
        <v>1892</v>
      </c>
      <c r="X19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7" s="48">
        <f>IF(выгрузка__22[[#This Row],[Дата блокировки]]&lt;&gt;"",1,0)</f>
        <v>1</v>
      </c>
    </row>
    <row r="1928" spans="1:25" x14ac:dyDescent="0.25">
      <c r="A1928" s="30">
        <v>41593.510300925926</v>
      </c>
      <c r="B1928" s="46">
        <v>916513</v>
      </c>
      <c r="C1928" s="33">
        <v>1755457</v>
      </c>
      <c r="D1928" s="30">
        <v>41580.806250000001</v>
      </c>
      <c r="E1928" s="33">
        <f>IF(выгрузка__22[[#This Row],[Дата активации]]&lt;&gt;"",MONTH(выгрузка__22[[#This Row],[Дата активации]]),0)</f>
        <v>11</v>
      </c>
      <c r="F1928" s="30">
        <v>41586.864618055559</v>
      </c>
      <c r="G1928" s="33">
        <v>64626</v>
      </c>
      <c r="H1928" s="33" t="s">
        <v>10</v>
      </c>
      <c r="I1928" s="39" t="s">
        <v>1927</v>
      </c>
      <c r="J1928" s="33" t="s">
        <v>1930</v>
      </c>
      <c r="K1928" s="33">
        <v>30</v>
      </c>
      <c r="L1928" s="33">
        <v>0</v>
      </c>
      <c r="M1928" s="33">
        <v>30</v>
      </c>
      <c r="N1928" s="33" t="s">
        <v>1864</v>
      </c>
      <c r="O1928" s="30">
        <v>41808</v>
      </c>
      <c r="P1928" s="39" t="s">
        <v>40</v>
      </c>
      <c r="Q19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28" s="39">
        <f>IF(выгрузка__22[[#This Row],[Дата регистрации]]="",0,1)</f>
        <v>1</v>
      </c>
      <c r="S1928" s="39">
        <f>IF(ISNA(VLOOKUP(выгрузка__22[[#This Row],[ЛС дилера]],'дилеры участники'!A:A,1,0)),0,1)</f>
        <v>0</v>
      </c>
      <c r="T19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8" s="39">
        <f>IF(T1928=1,IF(выгрузка__22[[#This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28" s="39" t="s">
        <v>1893</v>
      </c>
      <c r="X19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8" s="48">
        <f>IF(выгрузка__22[[#This Row],[Дата блокировки]]&lt;&gt;"",1,0)</f>
        <v>1</v>
      </c>
    </row>
    <row r="1929" spans="1:25" x14ac:dyDescent="0.25">
      <c r="A1929" s="30">
        <v>41548.746712962966</v>
      </c>
      <c r="B1929" s="46">
        <v>916538</v>
      </c>
      <c r="C1929" s="33">
        <v>8513395</v>
      </c>
      <c r="D1929" s="30">
        <v>41528.637256944443</v>
      </c>
      <c r="E1929" s="33">
        <f>IF(выгрузка__22[[#This Row],[Дата активации]]&lt;&gt;"",MONTH(выгрузка__22[[#This Row],[Дата активации]]),0)</f>
        <v>9</v>
      </c>
      <c r="F1929" s="30">
        <v>41546.817291666666</v>
      </c>
      <c r="G1929" s="33">
        <v>64616</v>
      </c>
      <c r="H1929" s="33" t="s">
        <v>10</v>
      </c>
      <c r="I1929" s="39" t="s">
        <v>1927</v>
      </c>
      <c r="J1929" s="33" t="s">
        <v>1931</v>
      </c>
      <c r="K1929" s="33">
        <v>1</v>
      </c>
      <c r="L1929" s="33">
        <v>300</v>
      </c>
      <c r="M1929" s="33">
        <v>301</v>
      </c>
      <c r="N1929" s="33" t="s">
        <v>1864</v>
      </c>
      <c r="O1929" s="30">
        <v>41756</v>
      </c>
      <c r="P1929" s="39" t="s">
        <v>30</v>
      </c>
      <c r="Q19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29" s="39">
        <f>IF(выгрузка__22[[#This Row],[Дата регистрации]]="",0,1)</f>
        <v>1</v>
      </c>
      <c r="S1929" s="39">
        <f>IF(ISNA(VLOOKUP(выгрузка__22[[#This Row],[ЛС дилера]],'дилеры участники'!A:A,1,0)),0,1)</f>
        <v>1</v>
      </c>
      <c r="T19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29" s="39">
        <f>IF(T1929=1,IF(выгрузка__22[[#This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29" s="39" t="s">
        <v>1892</v>
      </c>
      <c r="X19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29" s="48">
        <f>IF(выгрузка__22[[#This Row],[Дата блокировки]]&lt;&gt;"",1,0)</f>
        <v>1</v>
      </c>
    </row>
    <row r="1930" spans="1:25" x14ac:dyDescent="0.25">
      <c r="A1930" s="30">
        <v>41561.536053240743</v>
      </c>
      <c r="B1930" s="46">
        <v>915339</v>
      </c>
      <c r="C1930" s="33">
        <v>8566007</v>
      </c>
      <c r="D1930" s="30">
        <v>41558.63177083333</v>
      </c>
      <c r="E1930" s="33">
        <f>IF(выгрузка__22[[#This Row],[Дата активации]]&lt;&gt;"",MONTH(выгрузка__22[[#This Row],[Дата активации]]),0)</f>
        <v>10</v>
      </c>
      <c r="F1930" s="30"/>
      <c r="G1930" s="33">
        <v>64626</v>
      </c>
      <c r="H1930" s="33" t="s">
        <v>10</v>
      </c>
      <c r="I1930" s="39" t="s">
        <v>1924</v>
      </c>
      <c r="J1930" s="33" t="s">
        <v>1925</v>
      </c>
      <c r="K1930" s="33">
        <v>30</v>
      </c>
      <c r="L1930" s="33">
        <v>200</v>
      </c>
      <c r="M1930" s="33">
        <v>230</v>
      </c>
      <c r="N1930" s="33" t="s">
        <v>1864</v>
      </c>
      <c r="O1930" s="30">
        <v>41786</v>
      </c>
      <c r="P1930" s="39" t="s">
        <v>19</v>
      </c>
      <c r="Q19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0" s="39">
        <f>IF(выгрузка__22[[#This Row],[Дата регистрации]]="",0,1)</f>
        <v>0</v>
      </c>
      <c r="S1930" s="39">
        <f>IF(ISNA(VLOOKUP(выгрузка__22[[#This Row],[ЛС дилера]],'дилеры участники'!A:A,1,0)),0,1)</f>
        <v>0</v>
      </c>
      <c r="T19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0" s="39">
        <f>IF(T1930=1,IF(выгрузка__22[[#This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0" s="39" t="s">
        <v>1891</v>
      </c>
      <c r="X19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0" s="48">
        <f>IF(выгрузка__22[[#This Row],[Дата блокировки]]&lt;&gt;"",1,0)</f>
        <v>1</v>
      </c>
    </row>
    <row r="1931" spans="1:25" x14ac:dyDescent="0.25">
      <c r="A1931" s="30">
        <v>41562.497499999998</v>
      </c>
      <c r="B1931" s="46">
        <v>985210</v>
      </c>
      <c r="C1931" s="33">
        <v>8566007</v>
      </c>
      <c r="D1931" s="30">
        <v>41558.63177083333</v>
      </c>
      <c r="E1931" s="33">
        <f>IF(выгрузка__22[[#This Row],[Дата активации]]&lt;&gt;"",MONTH(выгрузка__22[[#This Row],[Дата активации]]),0)</f>
        <v>10</v>
      </c>
      <c r="F1931" s="30"/>
      <c r="G1931" s="33">
        <v>64626</v>
      </c>
      <c r="H1931" s="33" t="s">
        <v>10</v>
      </c>
      <c r="I1931" s="39" t="s">
        <v>1924</v>
      </c>
      <c r="J1931" s="33" t="s">
        <v>1925</v>
      </c>
      <c r="K1931" s="33">
        <v>30</v>
      </c>
      <c r="L1931" s="33">
        <v>200</v>
      </c>
      <c r="M1931" s="33">
        <v>230</v>
      </c>
      <c r="N1931" s="33" t="s">
        <v>1864</v>
      </c>
      <c r="O1931" s="30">
        <v>41786</v>
      </c>
      <c r="P1931" s="39" t="s">
        <v>19</v>
      </c>
      <c r="Q19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31" s="39">
        <f>IF(выгрузка__22[[#This Row],[Дата регистрации]]="",0,1)</f>
        <v>0</v>
      </c>
      <c r="S1931" s="39">
        <f>IF(ISNA(VLOOKUP(выгрузка__22[[#This Row],[ЛС дилера]],'дилеры участники'!A:A,1,0)),0,1)</f>
        <v>0</v>
      </c>
      <c r="T19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1" s="39">
        <f>IF(T1931=1,IF(выгрузка__22[[#This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1" s="39" t="s">
        <v>1891</v>
      </c>
      <c r="X19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1" s="48">
        <f>IF(выгрузка__22[[#This Row],[Дата блокировки]]&lt;&gt;"",1,0)</f>
        <v>1</v>
      </c>
    </row>
    <row r="1932" spans="1:25" x14ac:dyDescent="0.25">
      <c r="A1932" s="30">
        <v>41555.869699074072</v>
      </c>
      <c r="B1932" s="46">
        <v>910489</v>
      </c>
      <c r="C1932" s="33">
        <v>8500239</v>
      </c>
      <c r="D1932" s="30">
        <v>41552.483518518522</v>
      </c>
      <c r="E1932" s="33">
        <f>IF(выгрузка__22[[#This Row],[Дата активации]]&lt;&gt;"",MONTH(выгрузка__22[[#This Row],[Дата активации]]),0)</f>
        <v>10</v>
      </c>
      <c r="F1932" s="30"/>
      <c r="G1932" s="33">
        <v>64628</v>
      </c>
      <c r="H1932" s="33" t="s">
        <v>10</v>
      </c>
      <c r="I1932" s="39" t="s">
        <v>1924</v>
      </c>
      <c r="J1932" s="33" t="s">
        <v>1925</v>
      </c>
      <c r="K1932" s="33">
        <v>30</v>
      </c>
      <c r="L1932" s="33">
        <v>423</v>
      </c>
      <c r="M1932" s="33">
        <v>453</v>
      </c>
      <c r="N1932" s="33" t="s">
        <v>1864</v>
      </c>
      <c r="O1932" s="30">
        <v>41780</v>
      </c>
      <c r="P1932" s="39" t="s">
        <v>19</v>
      </c>
      <c r="Q19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2" s="39">
        <f>IF(выгрузка__22[[#This Row],[Дата регистрации]]="",0,1)</f>
        <v>0</v>
      </c>
      <c r="S1932" s="39">
        <f>IF(ISNA(VLOOKUP(выгрузка__22[[#This Row],[ЛС дилера]],'дилеры участники'!A:A,1,0)),0,1)</f>
        <v>0</v>
      </c>
      <c r="T19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2" s="39">
        <f>IF(T1932=1,IF(выгрузка__22[[#This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2" s="39" t="s">
        <v>1891</v>
      </c>
      <c r="X19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2" s="48">
        <f>IF(выгрузка__22[[#This Row],[Дата блокировки]]&lt;&gt;"",1,0)</f>
        <v>1</v>
      </c>
    </row>
    <row r="1933" spans="1:25" x14ac:dyDescent="0.25">
      <c r="A1933" s="30">
        <v>41556.936851851853</v>
      </c>
      <c r="B1933" s="46">
        <v>985218</v>
      </c>
      <c r="C1933" s="33">
        <v>8500682</v>
      </c>
      <c r="D1933" s="30">
        <v>41548.856770833336</v>
      </c>
      <c r="E1933" s="33">
        <f>IF(выгрузка__22[[#This Row],[Дата активации]]&lt;&gt;"",MONTH(выгрузка__22[[#This Row],[Дата активации]]),0)</f>
        <v>10</v>
      </c>
      <c r="F1933" s="30"/>
      <c r="G1933" s="33">
        <v>79956</v>
      </c>
      <c r="H1933" s="33" t="s">
        <v>10</v>
      </c>
      <c r="I1933" s="39" t="s">
        <v>1927</v>
      </c>
      <c r="J1933" s="33" t="s">
        <v>1925</v>
      </c>
      <c r="K1933" s="33">
        <v>30</v>
      </c>
      <c r="L1933" s="33">
        <v>300</v>
      </c>
      <c r="M1933" s="33">
        <v>330</v>
      </c>
      <c r="N1933" s="33" t="s">
        <v>1864</v>
      </c>
      <c r="O1933" s="30">
        <v>41777</v>
      </c>
      <c r="P1933" s="39" t="s">
        <v>19</v>
      </c>
      <c r="Q19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3" s="39">
        <f>IF(выгрузка__22[[#This Row],[Дата регистрации]]="",0,1)</f>
        <v>0</v>
      </c>
      <c r="S1933" s="39">
        <f>IF(ISNA(VLOOKUP(выгрузка__22[[#This Row],[ЛС дилера]],'дилеры участники'!A:A,1,0)),0,1)</f>
        <v>1</v>
      </c>
      <c r="T19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3" s="39">
        <f>IF(T1933=1,IF(выгрузка__22[[#This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3" s="39" t="s">
        <v>1891</v>
      </c>
      <c r="X19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3" s="48">
        <f>IF(выгрузка__22[[#This Row],[Дата блокировки]]&lt;&gt;"",1,0)</f>
        <v>1</v>
      </c>
    </row>
    <row r="1934" spans="1:25" x14ac:dyDescent="0.25">
      <c r="A1934" s="30">
        <v>41550.887141203704</v>
      </c>
      <c r="B1934" s="46">
        <v>985451</v>
      </c>
      <c r="C1934" s="33">
        <v>8517693</v>
      </c>
      <c r="D1934" s="30">
        <v>41545.793877314813</v>
      </c>
      <c r="E1934" s="33">
        <f>IF(выгрузка__22[[#This Row],[Дата активации]]&lt;&gt;"",MONTH(выгрузка__22[[#This Row],[Дата активации]]),0)</f>
        <v>9</v>
      </c>
      <c r="F1934" s="30">
        <v>41428.597870370373</v>
      </c>
      <c r="G1934" s="33">
        <v>73902</v>
      </c>
      <c r="H1934" s="33" t="s">
        <v>10</v>
      </c>
      <c r="I1934" s="39" t="s">
        <v>1924</v>
      </c>
      <c r="J1934" s="33" t="s">
        <v>1925</v>
      </c>
      <c r="K1934" s="33">
        <v>30</v>
      </c>
      <c r="L1934" s="33">
        <v>383.5</v>
      </c>
      <c r="M1934" s="33">
        <v>413.5</v>
      </c>
      <c r="N1934" s="33" t="s">
        <v>1864</v>
      </c>
      <c r="O1934" s="30">
        <v>41774</v>
      </c>
      <c r="P1934" s="39" t="s">
        <v>19</v>
      </c>
      <c r="Q19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4" s="39">
        <f>IF(выгрузка__22[[#This Row],[Дата регистрации]]="",0,1)</f>
        <v>1</v>
      </c>
      <c r="S1934" s="39">
        <f>IF(ISNA(VLOOKUP(выгрузка__22[[#This Row],[ЛС дилера]],'дилеры участники'!A:A,1,0)),0,1)</f>
        <v>0</v>
      </c>
      <c r="T19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4" s="39">
        <f>IF(T1934=1,IF(выгрузка__22[[#This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4" s="39" t="s">
        <v>1891</v>
      </c>
      <c r="X19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4" s="48">
        <f>IF(выгрузка__22[[#This Row],[Дата блокировки]]&lt;&gt;"",1,0)</f>
        <v>1</v>
      </c>
    </row>
    <row r="1935" spans="1:25" x14ac:dyDescent="0.25">
      <c r="A1935" s="30">
        <v>41549.947557870371</v>
      </c>
      <c r="B1935" s="46">
        <v>985451</v>
      </c>
      <c r="C1935" s="33">
        <v>8514415</v>
      </c>
      <c r="D1935" s="30">
        <v>41544.653703703705</v>
      </c>
      <c r="E1935" s="33">
        <f>IF(выгрузка__22[[#This Row],[Дата активации]]&lt;&gt;"",MONTH(выгрузка__22[[#This Row],[Дата активации]]),0)</f>
        <v>9</v>
      </c>
      <c r="F1935" s="30"/>
      <c r="G1935" s="33">
        <v>64616</v>
      </c>
      <c r="H1935" s="33" t="s">
        <v>10</v>
      </c>
      <c r="I1935" s="39" t="s">
        <v>1924</v>
      </c>
      <c r="J1935" s="33" t="s">
        <v>1930</v>
      </c>
      <c r="K1935" s="33">
        <v>949</v>
      </c>
      <c r="L1935" s="33">
        <v>0</v>
      </c>
      <c r="M1935" s="33">
        <v>949</v>
      </c>
      <c r="N1935" s="33" t="s">
        <v>1864</v>
      </c>
      <c r="O1935" s="30">
        <v>41773</v>
      </c>
      <c r="P1935" s="39" t="s">
        <v>40</v>
      </c>
      <c r="Q19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5" s="39">
        <f>IF(выгрузка__22[[#This Row],[Дата регистрации]]="",0,1)</f>
        <v>0</v>
      </c>
      <c r="S1935" s="39">
        <f>IF(ISNA(VLOOKUP(выгрузка__22[[#This Row],[ЛС дилера]],'дилеры участники'!A:A,1,0)),0,1)</f>
        <v>1</v>
      </c>
      <c r="T19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5" s="39">
        <f>IF(T1935=1,IF(выгрузка__22[[#This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35" s="39" t="s">
        <v>1893</v>
      </c>
      <c r="X19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5" s="48">
        <f>IF(выгрузка__22[[#This Row],[Дата блокировки]]&lt;&gt;"",1,0)</f>
        <v>1</v>
      </c>
    </row>
    <row r="1936" spans="1:25" x14ac:dyDescent="0.25">
      <c r="A1936" s="30">
        <v>41561.548101851855</v>
      </c>
      <c r="B1936" s="46">
        <v>915339</v>
      </c>
      <c r="C1936" s="33">
        <v>8566007</v>
      </c>
      <c r="D1936" s="30">
        <v>41556.885497685187</v>
      </c>
      <c r="E1936" s="33">
        <f>IF(выгрузка__22[[#This Row],[Дата активации]]&lt;&gt;"",MONTH(выгрузка__22[[#This Row],[Дата активации]]),0)</f>
        <v>10</v>
      </c>
      <c r="F1936" s="30">
        <v>41560.801493055558</v>
      </c>
      <c r="G1936" s="33">
        <v>64626</v>
      </c>
      <c r="H1936" s="33" t="s">
        <v>10</v>
      </c>
      <c r="I1936" s="39" t="s">
        <v>1924</v>
      </c>
      <c r="J1936" s="33" t="s">
        <v>1925</v>
      </c>
      <c r="K1936" s="33">
        <v>30</v>
      </c>
      <c r="L1936" s="33">
        <v>300</v>
      </c>
      <c r="M1936" s="33">
        <v>330</v>
      </c>
      <c r="N1936" s="33" t="s">
        <v>1864</v>
      </c>
      <c r="O1936" s="30">
        <v>41786</v>
      </c>
      <c r="P1936" s="39" t="s">
        <v>19</v>
      </c>
      <c r="Q19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6" s="39">
        <f>IF(выгрузка__22[[#This Row],[Дата регистрации]]="",0,1)</f>
        <v>1</v>
      </c>
      <c r="S1936" s="39">
        <f>IF(ISNA(VLOOKUP(выгрузка__22[[#This Row],[ЛС дилера]],'дилеры участники'!A:A,1,0)),0,1)</f>
        <v>0</v>
      </c>
      <c r="T19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6" s="39">
        <f>IF(T1936=1,IF(выгрузка__22[[#This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6" s="39" t="s">
        <v>1891</v>
      </c>
      <c r="X19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6" s="48">
        <f>IF(выгрузка__22[[#This Row],[Дата блокировки]]&lt;&gt;"",1,0)</f>
        <v>1</v>
      </c>
    </row>
    <row r="1937" spans="1:25" x14ac:dyDescent="0.25">
      <c r="A1937" s="30">
        <v>41562.497604166667</v>
      </c>
      <c r="B1937" s="46">
        <v>985210</v>
      </c>
      <c r="C1937" s="33">
        <v>8566007</v>
      </c>
      <c r="D1937" s="30">
        <v>41556.885497685187</v>
      </c>
      <c r="E1937" s="33">
        <f>IF(выгрузка__22[[#This Row],[Дата активации]]&lt;&gt;"",MONTH(выгрузка__22[[#This Row],[Дата активации]]),0)</f>
        <v>10</v>
      </c>
      <c r="F1937" s="30">
        <v>41560.801493055558</v>
      </c>
      <c r="G1937" s="33">
        <v>64626</v>
      </c>
      <c r="H1937" s="33" t="s">
        <v>10</v>
      </c>
      <c r="I1937" s="39" t="s">
        <v>1924</v>
      </c>
      <c r="J1937" s="33" t="s">
        <v>1925</v>
      </c>
      <c r="K1937" s="33">
        <v>30</v>
      </c>
      <c r="L1937" s="33">
        <v>300</v>
      </c>
      <c r="M1937" s="33">
        <v>330</v>
      </c>
      <c r="N1937" s="33" t="s">
        <v>1864</v>
      </c>
      <c r="O1937" s="30">
        <v>41786</v>
      </c>
      <c r="P1937" s="39" t="s">
        <v>19</v>
      </c>
      <c r="Q19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37" s="39">
        <f>IF(выгрузка__22[[#This Row],[Дата регистрации]]="",0,1)</f>
        <v>1</v>
      </c>
      <c r="S1937" s="39">
        <f>IF(ISNA(VLOOKUP(выгрузка__22[[#This Row],[ЛС дилера]],'дилеры участники'!A:A,1,0)),0,1)</f>
        <v>0</v>
      </c>
      <c r="T19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7" s="39">
        <f>IF(T1937=1,IF(выгрузка__22[[#This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37" s="39" t="s">
        <v>1891</v>
      </c>
      <c r="X19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7" s="48">
        <f>IF(выгрузка__22[[#This Row],[Дата блокировки]]&lt;&gt;"",1,0)</f>
        <v>1</v>
      </c>
    </row>
    <row r="1938" spans="1:25" x14ac:dyDescent="0.25">
      <c r="A1938" s="30">
        <v>41561.600914351853</v>
      </c>
      <c r="B1938" s="46">
        <v>910476</v>
      </c>
      <c r="C1938" s="33">
        <v>1756061</v>
      </c>
      <c r="D1938" s="30">
        <v>41553.605451388888</v>
      </c>
      <c r="E1938" s="33">
        <f>IF(выгрузка__22[[#This Row],[Дата активации]]&lt;&gt;"",MONTH(выгрузка__22[[#This Row],[Дата активации]]),0)</f>
        <v>10</v>
      </c>
      <c r="F1938" s="30"/>
      <c r="G1938" s="33">
        <v>64628</v>
      </c>
      <c r="H1938" s="33" t="s">
        <v>10</v>
      </c>
      <c r="I1938" s="39" t="s">
        <v>1927</v>
      </c>
      <c r="J1938" s="33" t="s">
        <v>1930</v>
      </c>
      <c r="K1938" s="33">
        <v>30</v>
      </c>
      <c r="L1938" s="33">
        <v>0</v>
      </c>
      <c r="M1938" s="33">
        <v>30</v>
      </c>
      <c r="N1938" s="33" t="s">
        <v>1864</v>
      </c>
      <c r="O1938" s="30">
        <v>41783</v>
      </c>
      <c r="P1938" s="39" t="s">
        <v>40</v>
      </c>
      <c r="Q19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8" s="39">
        <f>IF(выгрузка__22[[#This Row],[Дата регистрации]]="",0,1)</f>
        <v>0</v>
      </c>
      <c r="S1938" s="39">
        <f>IF(ISNA(VLOOKUP(выгрузка__22[[#This Row],[ЛС дилера]],'дилеры участники'!A:A,1,0)),0,1)</f>
        <v>0</v>
      </c>
      <c r="T19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8" s="39">
        <f>IF(T1938=1,IF(выгрузка__22[[#This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38" s="39" t="s">
        <v>1893</v>
      </c>
      <c r="X19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8" s="48">
        <f>IF(выгрузка__22[[#This Row],[Дата блокировки]]&lt;&gt;"",1,0)</f>
        <v>1</v>
      </c>
    </row>
    <row r="1939" spans="1:25" x14ac:dyDescent="0.25">
      <c r="A1939" s="30">
        <v>41553.637812499997</v>
      </c>
      <c r="B1939" s="46">
        <v>916511</v>
      </c>
      <c r="C1939" s="33">
        <v>8554449</v>
      </c>
      <c r="D1939" s="30">
        <v>41552.782951388886</v>
      </c>
      <c r="E1939" s="33">
        <f>IF(выгрузка__22[[#This Row],[Дата активации]]&lt;&gt;"",MONTH(выгрузка__22[[#This Row],[Дата активации]]),0)</f>
        <v>10</v>
      </c>
      <c r="F1939" s="30"/>
      <c r="G1939" s="33">
        <v>64616</v>
      </c>
      <c r="H1939" s="33" t="s">
        <v>10</v>
      </c>
      <c r="I1939" s="39" t="s">
        <v>1924</v>
      </c>
      <c r="J1939" s="33" t="s">
        <v>1929</v>
      </c>
      <c r="K1939" s="33">
        <v>30</v>
      </c>
      <c r="L1939" s="33">
        <v>94</v>
      </c>
      <c r="M1939" s="33">
        <v>124</v>
      </c>
      <c r="N1939" s="33" t="s">
        <v>1864</v>
      </c>
      <c r="O1939" s="30">
        <v>41783</v>
      </c>
      <c r="P1939" s="39" t="s">
        <v>14</v>
      </c>
      <c r="Q19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39" s="39">
        <f>IF(выгрузка__22[[#This Row],[Дата регистрации]]="",0,1)</f>
        <v>0</v>
      </c>
      <c r="S1939" s="39">
        <f>IF(ISNA(VLOOKUP(выгрузка__22[[#This Row],[ЛС дилера]],'дилеры участники'!A:A,1,0)),0,1)</f>
        <v>1</v>
      </c>
      <c r="T19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39" s="39">
        <f>IF(T1939=1,IF(выгрузка__22[[#This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39" s="39" t="s">
        <v>1894</v>
      </c>
      <c r="X19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39" s="48">
        <f>IF(выгрузка__22[[#This Row],[Дата блокировки]]&lt;&gt;"",1,0)</f>
        <v>1</v>
      </c>
    </row>
    <row r="1940" spans="1:25" x14ac:dyDescent="0.25">
      <c r="A1940" s="30">
        <v>41558.664224537039</v>
      </c>
      <c r="B1940" s="46">
        <v>916511</v>
      </c>
      <c r="C1940" s="33">
        <v>8554449</v>
      </c>
      <c r="D1940" s="30">
        <v>41552.782951388886</v>
      </c>
      <c r="E1940" s="33">
        <f>IF(выгрузка__22[[#This Row],[Дата активации]]&lt;&gt;"",MONTH(выгрузка__22[[#This Row],[Дата активации]]),0)</f>
        <v>10</v>
      </c>
      <c r="F1940" s="30"/>
      <c r="G1940" s="33">
        <v>64616</v>
      </c>
      <c r="H1940" s="33" t="s">
        <v>10</v>
      </c>
      <c r="I1940" s="39" t="s">
        <v>1924</v>
      </c>
      <c r="J1940" s="33" t="s">
        <v>1929</v>
      </c>
      <c r="K1940" s="33">
        <v>30</v>
      </c>
      <c r="L1940" s="33">
        <v>94</v>
      </c>
      <c r="M1940" s="33">
        <v>124</v>
      </c>
      <c r="N1940" s="33" t="s">
        <v>1864</v>
      </c>
      <c r="O1940" s="30">
        <v>41783</v>
      </c>
      <c r="P1940" s="39" t="s">
        <v>14</v>
      </c>
      <c r="Q19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0" s="39">
        <f>IF(выгрузка__22[[#This Row],[Дата регистрации]]="",0,1)</f>
        <v>0</v>
      </c>
      <c r="S1940" s="39">
        <f>IF(ISNA(VLOOKUP(выгрузка__22[[#This Row],[ЛС дилера]],'дилеры участники'!A:A,1,0)),0,1)</f>
        <v>1</v>
      </c>
      <c r="T19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0" s="39">
        <f>IF(T1940=1,IF(выгрузка__22[[#This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40" s="39" t="s">
        <v>1894</v>
      </c>
      <c r="X19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0" s="48">
        <f>IF(выгрузка__22[[#This Row],[Дата блокировки]]&lt;&gt;"",1,0)</f>
        <v>1</v>
      </c>
    </row>
    <row r="1941" spans="1:25" x14ac:dyDescent="0.25">
      <c r="A1941" s="30">
        <v>41553.637094907404</v>
      </c>
      <c r="B1941" s="46">
        <v>916511</v>
      </c>
      <c r="C1941" s="33">
        <v>8554449</v>
      </c>
      <c r="D1941" s="30">
        <v>41552.782256944447</v>
      </c>
      <c r="E1941" s="33">
        <f>IF(выгрузка__22[[#This Row],[Дата активации]]&lt;&gt;"",MONTH(выгрузка__22[[#This Row],[Дата активации]]),0)</f>
        <v>10</v>
      </c>
      <c r="F1941" s="30"/>
      <c r="G1941" s="33">
        <v>64616</v>
      </c>
      <c r="H1941" s="33" t="s">
        <v>10</v>
      </c>
      <c r="I1941" s="39" t="s">
        <v>1924</v>
      </c>
      <c r="J1941" s="33" t="s">
        <v>1929</v>
      </c>
      <c r="K1941" s="33">
        <v>30</v>
      </c>
      <c r="L1941" s="33">
        <v>94</v>
      </c>
      <c r="M1941" s="33">
        <v>124</v>
      </c>
      <c r="N1941" s="33" t="s">
        <v>1864</v>
      </c>
      <c r="O1941" s="30">
        <v>41783</v>
      </c>
      <c r="P1941" s="39" t="s">
        <v>14</v>
      </c>
      <c r="Q19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1" s="39">
        <f>IF(выгрузка__22[[#This Row],[Дата регистрации]]="",0,1)</f>
        <v>0</v>
      </c>
      <c r="S1941" s="39">
        <f>IF(ISNA(VLOOKUP(выгрузка__22[[#This Row],[ЛС дилера]],'дилеры участники'!A:A,1,0)),0,1)</f>
        <v>1</v>
      </c>
      <c r="T19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1" s="39">
        <f>IF(T1941=1,IF(выгрузка__22[[#This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41" s="39" t="s">
        <v>1894</v>
      </c>
      <c r="X19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1" s="48">
        <f>IF(выгрузка__22[[#This Row],[Дата блокировки]]&lt;&gt;"",1,0)</f>
        <v>1</v>
      </c>
    </row>
    <row r="1942" spans="1:25" x14ac:dyDescent="0.25">
      <c r="A1942" s="30">
        <v>41558.665914351855</v>
      </c>
      <c r="B1942" s="46">
        <v>916511</v>
      </c>
      <c r="C1942" s="33">
        <v>8554449</v>
      </c>
      <c r="D1942" s="30">
        <v>41552.782256944447</v>
      </c>
      <c r="E1942" s="33">
        <f>IF(выгрузка__22[[#This Row],[Дата активации]]&lt;&gt;"",MONTH(выгрузка__22[[#This Row],[Дата активации]]),0)</f>
        <v>10</v>
      </c>
      <c r="F1942" s="30"/>
      <c r="G1942" s="33">
        <v>64616</v>
      </c>
      <c r="H1942" s="33" t="s">
        <v>10</v>
      </c>
      <c r="I1942" s="39" t="s">
        <v>1924</v>
      </c>
      <c r="J1942" s="33" t="s">
        <v>1929</v>
      </c>
      <c r="K1942" s="33">
        <v>30</v>
      </c>
      <c r="L1942" s="33">
        <v>94</v>
      </c>
      <c r="M1942" s="33">
        <v>124</v>
      </c>
      <c r="N1942" s="33" t="s">
        <v>1864</v>
      </c>
      <c r="O1942" s="30">
        <v>41783</v>
      </c>
      <c r="P1942" s="39" t="s">
        <v>14</v>
      </c>
      <c r="Q19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2" s="39">
        <f>IF(выгрузка__22[[#This Row],[Дата регистрации]]="",0,1)</f>
        <v>0</v>
      </c>
      <c r="S1942" s="39">
        <f>IF(ISNA(VLOOKUP(выгрузка__22[[#This Row],[ЛС дилера]],'дилеры участники'!A:A,1,0)),0,1)</f>
        <v>1</v>
      </c>
      <c r="T19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2" s="39">
        <f>IF(T1942=1,IF(выгрузка__22[[#This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42" s="39" t="s">
        <v>1894</v>
      </c>
      <c r="X19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2" s="48">
        <f>IF(выгрузка__22[[#This Row],[Дата блокировки]]&lt;&gt;"",1,0)</f>
        <v>1</v>
      </c>
    </row>
    <row r="1943" spans="1:25" x14ac:dyDescent="0.25">
      <c r="A1943" s="30">
        <v>41560.579525462963</v>
      </c>
      <c r="B1943" s="46">
        <v>916850</v>
      </c>
      <c r="C1943" s="33">
        <v>8503621</v>
      </c>
      <c r="D1943" s="30">
        <v>41555.639537037037</v>
      </c>
      <c r="E1943" s="33">
        <f>IF(выгрузка__22[[#This Row],[Дата активации]]&lt;&gt;"",MONTH(выгрузка__22[[#This Row],[Дата активации]]),0)</f>
        <v>10</v>
      </c>
      <c r="F1943" s="30"/>
      <c r="G1943" s="33">
        <v>64628</v>
      </c>
      <c r="H1943" s="33" t="s">
        <v>10</v>
      </c>
      <c r="I1943" s="39" t="s">
        <v>1924</v>
      </c>
      <c r="J1943" s="33" t="s">
        <v>1925</v>
      </c>
      <c r="K1943" s="33">
        <v>20</v>
      </c>
      <c r="L1943" s="33">
        <v>0</v>
      </c>
      <c r="M1943" s="33">
        <v>20</v>
      </c>
      <c r="N1943" s="33" t="s">
        <v>1864</v>
      </c>
      <c r="O1943" s="30">
        <v>41786</v>
      </c>
      <c r="P1943" s="39" t="s">
        <v>19</v>
      </c>
      <c r="Q19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3" s="39">
        <f>IF(выгрузка__22[[#This Row],[Дата регистрации]]="",0,1)</f>
        <v>0</v>
      </c>
      <c r="S1943" s="39">
        <f>IF(ISNA(VLOOKUP(выгрузка__22[[#This Row],[ЛС дилера]],'дилеры участники'!A:A,1,0)),0,1)</f>
        <v>0</v>
      </c>
      <c r="T19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3" s="39">
        <f>IF(T1943=1,IF(выгрузка__22[[#This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43" s="39" t="s">
        <v>1891</v>
      </c>
      <c r="X19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3" s="48">
        <f>IF(выгрузка__22[[#This Row],[Дата блокировки]]&lt;&gt;"",1,0)</f>
        <v>1</v>
      </c>
    </row>
    <row r="1944" spans="1:25" x14ac:dyDescent="0.25">
      <c r="A1944" s="30">
        <v>41550.949618055558</v>
      </c>
      <c r="B1944" s="46">
        <v>985451</v>
      </c>
      <c r="C1944" s="33">
        <v>8500206</v>
      </c>
      <c r="D1944" s="30">
        <v>41546.40829861111</v>
      </c>
      <c r="E1944" s="33">
        <f>IF(выгрузка__22[[#This Row],[Дата активации]]&lt;&gt;"",MONTH(выгрузка__22[[#This Row],[Дата активации]]),0)</f>
        <v>9</v>
      </c>
      <c r="F1944" s="30">
        <v>41560.662986111114</v>
      </c>
      <c r="G1944" s="33">
        <v>73902</v>
      </c>
      <c r="H1944" s="33" t="s">
        <v>10</v>
      </c>
      <c r="I1944" s="39" t="s">
        <v>1924</v>
      </c>
      <c r="J1944" s="33" t="s">
        <v>1931</v>
      </c>
      <c r="K1944" s="33">
        <v>30</v>
      </c>
      <c r="L1944" s="33">
        <v>500</v>
      </c>
      <c r="M1944" s="33">
        <v>530</v>
      </c>
      <c r="N1944" s="33" t="s">
        <v>1864</v>
      </c>
      <c r="O1944" s="30">
        <v>41777</v>
      </c>
      <c r="P1944" s="39" t="s">
        <v>30</v>
      </c>
      <c r="Q19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4" s="39">
        <f>IF(выгрузка__22[[#This Row],[Дата регистрации]]="",0,1)</f>
        <v>1</v>
      </c>
      <c r="S1944" s="39">
        <f>IF(ISNA(VLOOKUP(выгрузка__22[[#This Row],[ЛС дилера]],'дилеры участники'!A:A,1,0)),0,1)</f>
        <v>0</v>
      </c>
      <c r="T19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4" s="39">
        <f>IF(T1944=1,IF(выгрузка__22[[#This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44" s="39" t="s">
        <v>1892</v>
      </c>
      <c r="X19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4" s="48">
        <f>IF(выгрузка__22[[#This Row],[Дата блокировки]]&lt;&gt;"",1,0)</f>
        <v>1</v>
      </c>
    </row>
    <row r="1945" spans="1:25" x14ac:dyDescent="0.25">
      <c r="A1945" s="30">
        <v>41555.773240740738</v>
      </c>
      <c r="B1945" s="46">
        <v>916322</v>
      </c>
      <c r="C1945" s="33">
        <v>8503781</v>
      </c>
      <c r="D1945" s="30">
        <v>41556.407453703701</v>
      </c>
      <c r="E1945" s="33">
        <f>IF(выгрузка__22[[#This Row],[Дата активации]]&lt;&gt;"",MONTH(выгрузка__22[[#This Row],[Дата активации]]),0)</f>
        <v>10</v>
      </c>
      <c r="F1945" s="30"/>
      <c r="G1945" s="33">
        <v>79956</v>
      </c>
      <c r="H1945" s="33" t="s">
        <v>10</v>
      </c>
      <c r="I1945" s="39" t="s">
        <v>1924</v>
      </c>
      <c r="J1945" s="33" t="s">
        <v>1925</v>
      </c>
      <c r="K1945" s="33">
        <v>220</v>
      </c>
      <c r="L1945" s="33">
        <v>0</v>
      </c>
      <c r="M1945" s="33">
        <v>220</v>
      </c>
      <c r="N1945" s="33" t="s">
        <v>1864</v>
      </c>
      <c r="O1945" s="30">
        <v>41787</v>
      </c>
      <c r="P1945" s="39" t="s">
        <v>19</v>
      </c>
      <c r="Q19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5" s="39">
        <f>IF(выгрузка__22[[#This Row],[Дата регистрации]]="",0,1)</f>
        <v>0</v>
      </c>
      <c r="S1945" s="39">
        <f>IF(ISNA(VLOOKUP(выгрузка__22[[#This Row],[ЛС дилера]],'дилеры участники'!A:A,1,0)),0,1)</f>
        <v>1</v>
      </c>
      <c r="T19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5" s="39">
        <f>IF(T1945=1,IF(выгрузка__22[[#This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45" s="39" t="s">
        <v>1891</v>
      </c>
      <c r="X19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5" s="48">
        <f>IF(выгрузка__22[[#This Row],[Дата блокировки]]&lt;&gt;"",1,0)</f>
        <v>1</v>
      </c>
    </row>
    <row r="1946" spans="1:25" x14ac:dyDescent="0.25">
      <c r="A1946" s="30">
        <v>41555.871689814812</v>
      </c>
      <c r="B1946" s="46">
        <v>910489</v>
      </c>
      <c r="C1946" s="33">
        <v>8500239</v>
      </c>
      <c r="D1946" s="30">
        <v>41548.94122685185</v>
      </c>
      <c r="E1946" s="33">
        <f>IF(выгрузка__22[[#This Row],[Дата активации]]&lt;&gt;"",MONTH(выгрузка__22[[#This Row],[Дата активации]]),0)</f>
        <v>10</v>
      </c>
      <c r="F1946" s="30"/>
      <c r="G1946" s="33">
        <v>64628</v>
      </c>
      <c r="H1946" s="33" t="s">
        <v>10</v>
      </c>
      <c r="I1946" s="39" t="s">
        <v>1927</v>
      </c>
      <c r="J1946" s="33" t="s">
        <v>1925</v>
      </c>
      <c r="K1946" s="33">
        <v>30</v>
      </c>
      <c r="L1946" s="33">
        <v>200</v>
      </c>
      <c r="M1946" s="33">
        <v>230</v>
      </c>
      <c r="N1946" s="33" t="s">
        <v>1864</v>
      </c>
      <c r="O1946" s="30">
        <v>41780</v>
      </c>
      <c r="P1946" s="39" t="s">
        <v>19</v>
      </c>
      <c r="Q19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6" s="39">
        <f>IF(выгрузка__22[[#This Row],[Дата регистрации]]="",0,1)</f>
        <v>0</v>
      </c>
      <c r="S1946" s="39">
        <f>IF(ISNA(VLOOKUP(выгрузка__22[[#This Row],[ЛС дилера]],'дилеры участники'!A:A,1,0)),0,1)</f>
        <v>0</v>
      </c>
      <c r="T19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6" s="39">
        <f>IF(T1946=1,IF(выгрузка__22[[#This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46" s="39" t="s">
        <v>1891</v>
      </c>
      <c r="X19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6" s="48">
        <f>IF(выгрузка__22[[#This Row],[Дата блокировки]]&lt;&gt;"",1,0)</f>
        <v>1</v>
      </c>
    </row>
    <row r="1947" spans="1:25" x14ac:dyDescent="0.25">
      <c r="A1947" s="30">
        <v>41562.497407407405</v>
      </c>
      <c r="B1947" s="46">
        <v>985210</v>
      </c>
      <c r="C1947" s="33">
        <v>8566007</v>
      </c>
      <c r="D1947" s="30">
        <v>41554.783564814818</v>
      </c>
      <c r="E1947" s="33">
        <f>IF(выгрузка__22[[#This Row],[Дата активации]]&lt;&gt;"",MONTH(выгрузка__22[[#This Row],[Дата активации]]),0)</f>
        <v>10</v>
      </c>
      <c r="F1947" s="30"/>
      <c r="G1947" s="33">
        <v>64626</v>
      </c>
      <c r="H1947" s="33" t="s">
        <v>10</v>
      </c>
      <c r="I1947" s="39" t="s">
        <v>1927</v>
      </c>
      <c r="J1947" s="33" t="s">
        <v>1925</v>
      </c>
      <c r="K1947" s="33">
        <v>30</v>
      </c>
      <c r="L1947" s="33">
        <v>1000</v>
      </c>
      <c r="M1947" s="33">
        <v>1030</v>
      </c>
      <c r="N1947" s="33" t="s">
        <v>1864</v>
      </c>
      <c r="O1947" s="30">
        <v>41786</v>
      </c>
      <c r="P1947" s="39" t="s">
        <v>19</v>
      </c>
      <c r="Q19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47" s="39">
        <f>IF(выгрузка__22[[#This Row],[Дата регистрации]]="",0,1)</f>
        <v>0</v>
      </c>
      <c r="S1947" s="39">
        <f>IF(ISNA(VLOOKUP(выгрузка__22[[#This Row],[ЛС дилера]],'дилеры участники'!A:A,1,0)),0,1)</f>
        <v>0</v>
      </c>
      <c r="T19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7" s="39">
        <f>IF(T1947=1,IF(выгрузка__22[[#This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47" s="39" t="s">
        <v>1891</v>
      </c>
      <c r="X19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7" s="48">
        <f>IF(выгрузка__22[[#This Row],[Дата блокировки]]&lt;&gt;"",1,0)</f>
        <v>1</v>
      </c>
    </row>
    <row r="1948" spans="1:25" x14ac:dyDescent="0.25">
      <c r="A1948" s="30">
        <v>41548.789363425924</v>
      </c>
      <c r="B1948" s="46">
        <v>916328</v>
      </c>
      <c r="C1948" s="33">
        <v>8520521</v>
      </c>
      <c r="D1948" s="30">
        <v>41538.741863425923</v>
      </c>
      <c r="E1948" s="33">
        <f>IF(выгрузка__22[[#This Row],[Дата активации]]&lt;&gt;"",MONTH(выгрузка__22[[#This Row],[Дата активации]]),0)</f>
        <v>9</v>
      </c>
      <c r="F1948" s="30">
        <v>41547.689282407409</v>
      </c>
      <c r="G1948" s="33">
        <v>64616</v>
      </c>
      <c r="H1948" s="33" t="s">
        <v>10</v>
      </c>
      <c r="I1948" s="39" t="s">
        <v>1927</v>
      </c>
      <c r="J1948" s="33" t="s">
        <v>1925</v>
      </c>
      <c r="K1948" s="33">
        <v>30</v>
      </c>
      <c r="L1948" s="33">
        <v>200</v>
      </c>
      <c r="M1948" s="33">
        <v>230</v>
      </c>
      <c r="N1948" s="33" t="s">
        <v>1864</v>
      </c>
      <c r="O1948" s="30">
        <v>41770</v>
      </c>
      <c r="P1948" s="39" t="s">
        <v>19</v>
      </c>
      <c r="Q19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8" s="39">
        <f>IF(выгрузка__22[[#This Row],[Дата регистрации]]="",0,1)</f>
        <v>1</v>
      </c>
      <c r="S1948" s="39">
        <f>IF(ISNA(VLOOKUP(выгрузка__22[[#This Row],[ЛС дилера]],'дилеры участники'!A:A,1,0)),0,1)</f>
        <v>1</v>
      </c>
      <c r="T19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8" s="39">
        <f>IF(T1948=1,IF(выгрузка__22[[#This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48" s="39" t="s">
        <v>1891</v>
      </c>
      <c r="X19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8" s="48">
        <f>IF(выгрузка__22[[#This Row],[Дата блокировки]]&lt;&gt;"",1,0)</f>
        <v>1</v>
      </c>
    </row>
    <row r="1949" spans="1:25" x14ac:dyDescent="0.25">
      <c r="A1949" s="30">
        <v>41548.566192129627</v>
      </c>
      <c r="B1949" s="46">
        <v>916510</v>
      </c>
      <c r="C1949" s="33">
        <v>8502926</v>
      </c>
      <c r="D1949" s="30">
        <v>41548.563634259262</v>
      </c>
      <c r="E1949" s="33">
        <f>IF(выгрузка__22[[#This Row],[Дата активации]]&lt;&gt;"",MONTH(выгрузка__22[[#This Row],[Дата активации]]),0)</f>
        <v>10</v>
      </c>
      <c r="F1949" s="30">
        <v>41554.671643518515</v>
      </c>
      <c r="G1949" s="33">
        <v>73902</v>
      </c>
      <c r="H1949" s="33" t="s">
        <v>10</v>
      </c>
      <c r="I1949" s="39" t="s">
        <v>1924</v>
      </c>
      <c r="J1949" s="33" t="s">
        <v>1926</v>
      </c>
      <c r="K1949" s="33">
        <v>30</v>
      </c>
      <c r="L1949" s="33">
        <v>0</v>
      </c>
      <c r="M1949" s="33">
        <v>30</v>
      </c>
      <c r="N1949" s="33" t="s">
        <v>1864</v>
      </c>
      <c r="O1949" s="30">
        <v>41780</v>
      </c>
      <c r="P1949" s="39" t="s">
        <v>37</v>
      </c>
      <c r="Q19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49" s="39">
        <f>IF(выгрузка__22[[#This Row],[Дата регистрации]]="",0,1)</f>
        <v>1</v>
      </c>
      <c r="S1949" s="39">
        <f>IF(ISNA(VLOOKUP(выгрузка__22[[#This Row],[ЛС дилера]],'дилеры участники'!A:A,1,0)),0,1)</f>
        <v>0</v>
      </c>
      <c r="T19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49" s="39">
        <f>IF(T1949=1,IF(выгрузка__22[[#This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49" s="39" t="s">
        <v>1895</v>
      </c>
      <c r="X19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49" s="48">
        <f>IF(выгрузка__22[[#This Row],[Дата блокировки]]&lt;&gt;"",1,0)</f>
        <v>1</v>
      </c>
    </row>
    <row r="1950" spans="1:25" x14ac:dyDescent="0.25">
      <c r="A1950" s="30">
        <v>41558.767256944448</v>
      </c>
      <c r="B1950" s="46">
        <v>985503</v>
      </c>
      <c r="C1950" s="33">
        <v>8503621</v>
      </c>
      <c r="D1950" s="30">
        <v>41553.875763888886</v>
      </c>
      <c r="E1950" s="33">
        <f>IF(выгрузка__22[[#This Row],[Дата активации]]&lt;&gt;"",MONTH(выгрузка__22[[#This Row],[Дата активации]]),0)</f>
        <v>10</v>
      </c>
      <c r="F1950" s="30"/>
      <c r="G1950" s="33">
        <v>64628</v>
      </c>
      <c r="H1950" s="33" t="s">
        <v>10</v>
      </c>
      <c r="I1950" s="39" t="s">
        <v>1924</v>
      </c>
      <c r="J1950" s="33" t="s">
        <v>1925</v>
      </c>
      <c r="K1950" s="33">
        <v>20</v>
      </c>
      <c r="L1950" s="33">
        <v>0</v>
      </c>
      <c r="M1950" s="33">
        <v>20</v>
      </c>
      <c r="N1950" s="33" t="s">
        <v>1864</v>
      </c>
      <c r="O1950" s="30">
        <v>41786</v>
      </c>
      <c r="P1950" s="39" t="s">
        <v>19</v>
      </c>
      <c r="Q19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0" s="39">
        <f>IF(выгрузка__22[[#This Row],[Дата регистрации]]="",0,1)</f>
        <v>0</v>
      </c>
      <c r="S1950" s="39">
        <f>IF(ISNA(VLOOKUP(выгрузка__22[[#This Row],[ЛС дилера]],'дилеры участники'!A:A,1,0)),0,1)</f>
        <v>0</v>
      </c>
      <c r="T19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0" s="39">
        <f>IF(T1950=1,IF(выгрузка__22[[#This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50" s="39" t="s">
        <v>1891</v>
      </c>
      <c r="X19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0" s="48">
        <f>IF(выгрузка__22[[#This Row],[Дата блокировки]]&lt;&gt;"",1,0)</f>
        <v>1</v>
      </c>
    </row>
    <row r="1951" spans="1:25" x14ac:dyDescent="0.25">
      <c r="A1951" s="30">
        <v>41562.904178240744</v>
      </c>
      <c r="B1951" s="46">
        <v>910460</v>
      </c>
      <c r="C1951" s="33">
        <v>8520327</v>
      </c>
      <c r="D1951" s="30">
        <v>41561.757777777777</v>
      </c>
      <c r="E1951" s="33">
        <f>IF(выгрузка__22[[#This Row],[Дата активации]]&lt;&gt;"",MONTH(выгрузка__22[[#This Row],[Дата активации]]),0)</f>
        <v>10</v>
      </c>
      <c r="F1951" s="30"/>
      <c r="G1951" s="33">
        <v>64626</v>
      </c>
      <c r="H1951" s="33" t="s">
        <v>10</v>
      </c>
      <c r="I1951" s="39" t="s">
        <v>1924</v>
      </c>
      <c r="J1951" s="33" t="s">
        <v>1925</v>
      </c>
      <c r="K1951" s="33">
        <v>30</v>
      </c>
      <c r="L1951" s="33">
        <v>189.02</v>
      </c>
      <c r="M1951" s="33">
        <v>219.02</v>
      </c>
      <c r="N1951" s="33" t="s">
        <v>1864</v>
      </c>
      <c r="O1951" s="30">
        <v>41794</v>
      </c>
      <c r="P1951" s="39" t="s">
        <v>19</v>
      </c>
      <c r="Q19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51" s="39">
        <f>IF(выгрузка__22[[#This Row],[Дата регистрации]]="",0,1)</f>
        <v>0</v>
      </c>
      <c r="S1951" s="39">
        <f>IF(ISNA(VLOOKUP(выгрузка__22[[#This Row],[ЛС дилера]],'дилеры участники'!A:A,1,0)),0,1)</f>
        <v>0</v>
      </c>
      <c r="T19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1" s="39">
        <f>IF(T1951=1,IF(выгрузка__22[[#This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51" s="39" t="s">
        <v>1891</v>
      </c>
      <c r="X19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1" s="48">
        <f>IF(выгрузка__22[[#This Row],[Дата блокировки]]&lt;&gt;"",1,0)</f>
        <v>1</v>
      </c>
    </row>
    <row r="1952" spans="1:25" x14ac:dyDescent="0.25">
      <c r="A1952" s="30">
        <v>41561.389768518522</v>
      </c>
      <c r="B1952" s="46">
        <v>963978</v>
      </c>
      <c r="C1952" s="33">
        <v>8520327</v>
      </c>
      <c r="D1952" s="30">
        <v>41561.757777777777</v>
      </c>
      <c r="E1952" s="33">
        <f>IF(выгрузка__22[[#This Row],[Дата активации]]&lt;&gt;"",MONTH(выгрузка__22[[#This Row],[Дата активации]]),0)</f>
        <v>10</v>
      </c>
      <c r="F1952" s="30"/>
      <c r="G1952" s="33">
        <v>64626</v>
      </c>
      <c r="H1952" s="33" t="s">
        <v>10</v>
      </c>
      <c r="I1952" s="39" t="s">
        <v>1924</v>
      </c>
      <c r="J1952" s="33" t="s">
        <v>1925</v>
      </c>
      <c r="K1952" s="33">
        <v>30</v>
      </c>
      <c r="L1952" s="33">
        <v>189.02</v>
      </c>
      <c r="M1952" s="33">
        <v>219.02</v>
      </c>
      <c r="N1952" s="33" t="s">
        <v>1864</v>
      </c>
      <c r="O1952" s="30">
        <v>41794</v>
      </c>
      <c r="P1952" s="39" t="s">
        <v>19</v>
      </c>
      <c r="Q19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2" s="39">
        <f>IF(выгрузка__22[[#This Row],[Дата регистрации]]="",0,1)</f>
        <v>0</v>
      </c>
      <c r="S1952" s="39">
        <f>IF(ISNA(VLOOKUP(выгрузка__22[[#This Row],[ЛС дилера]],'дилеры участники'!A:A,1,0)),0,1)</f>
        <v>0</v>
      </c>
      <c r="T19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2" s="39">
        <f>IF(T1952=1,IF(выгрузка__22[[#This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52" s="39" t="s">
        <v>1891</v>
      </c>
      <c r="X19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2" s="48">
        <f>IF(выгрузка__22[[#This Row],[Дата блокировки]]&lt;&gt;"",1,0)</f>
        <v>1</v>
      </c>
    </row>
    <row r="1953" spans="1:25" x14ac:dyDescent="0.25">
      <c r="A1953" s="30">
        <v>41562.790173611109</v>
      </c>
      <c r="B1953" s="46">
        <v>963978</v>
      </c>
      <c r="C1953" s="33">
        <v>8520327</v>
      </c>
      <c r="D1953" s="30">
        <v>41561.757777777777</v>
      </c>
      <c r="E1953" s="33">
        <f>IF(выгрузка__22[[#This Row],[Дата активации]]&lt;&gt;"",MONTH(выгрузка__22[[#This Row],[Дата активации]]),0)</f>
        <v>10</v>
      </c>
      <c r="F1953" s="30"/>
      <c r="G1953" s="33">
        <v>64626</v>
      </c>
      <c r="H1953" s="33" t="s">
        <v>10</v>
      </c>
      <c r="I1953" s="39" t="s">
        <v>1924</v>
      </c>
      <c r="J1953" s="33" t="s">
        <v>1925</v>
      </c>
      <c r="K1953" s="33">
        <v>30</v>
      </c>
      <c r="L1953" s="33">
        <v>189.02</v>
      </c>
      <c r="M1953" s="33">
        <v>219.02</v>
      </c>
      <c r="N1953" s="33" t="s">
        <v>1864</v>
      </c>
      <c r="O1953" s="30">
        <v>41794</v>
      </c>
      <c r="P1953" s="39" t="s">
        <v>19</v>
      </c>
      <c r="Q19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53" s="39">
        <f>IF(выгрузка__22[[#This Row],[Дата регистрации]]="",0,1)</f>
        <v>0</v>
      </c>
      <c r="S1953" s="39">
        <f>IF(ISNA(VLOOKUP(выгрузка__22[[#This Row],[ЛС дилера]],'дилеры участники'!A:A,1,0)),0,1)</f>
        <v>0</v>
      </c>
      <c r="T19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3" s="39">
        <f>IF(T1953=1,IF(выгрузка__22[[#This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53" s="39" t="s">
        <v>1891</v>
      </c>
      <c r="X19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3" s="48">
        <f>IF(выгрузка__22[[#This Row],[Дата блокировки]]&lt;&gt;"",1,0)</f>
        <v>1</v>
      </c>
    </row>
    <row r="1954" spans="1:25" x14ac:dyDescent="0.25">
      <c r="A1954" s="30">
        <v>41555.833634259259</v>
      </c>
      <c r="B1954" s="46">
        <v>916042</v>
      </c>
      <c r="C1954" s="33">
        <v>1999718</v>
      </c>
      <c r="D1954" s="30">
        <v>41548.755462962959</v>
      </c>
      <c r="E1954" s="33">
        <f>IF(выгрузка__22[[#This Row],[Дата активации]]&lt;&gt;"",MONTH(выгрузка__22[[#This Row],[Дата активации]]),0)</f>
        <v>10</v>
      </c>
      <c r="F1954" s="30"/>
      <c r="G1954" s="33">
        <v>64628</v>
      </c>
      <c r="H1954" s="33" t="s">
        <v>10</v>
      </c>
      <c r="I1954" s="39" t="s">
        <v>1927</v>
      </c>
      <c r="J1954" s="33" t="s">
        <v>1925</v>
      </c>
      <c r="K1954" s="33">
        <v>30</v>
      </c>
      <c r="L1954" s="33">
        <v>200</v>
      </c>
      <c r="M1954" s="33">
        <v>230</v>
      </c>
      <c r="N1954" s="33" t="s">
        <v>1864</v>
      </c>
      <c r="O1954" s="30">
        <v>41781</v>
      </c>
      <c r="P1954" s="39" t="s">
        <v>19</v>
      </c>
      <c r="Q19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4" s="39">
        <f>IF(выгрузка__22[[#This Row],[Дата регистрации]]="",0,1)</f>
        <v>0</v>
      </c>
      <c r="S1954" s="39">
        <f>IF(ISNA(VLOOKUP(выгрузка__22[[#This Row],[ЛС дилера]],'дилеры участники'!A:A,1,0)),0,1)</f>
        <v>0</v>
      </c>
      <c r="T19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4" s="39">
        <f>IF(T1954=1,IF(выгрузка__22[[#This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54" s="39" t="s">
        <v>1891</v>
      </c>
      <c r="X19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4" s="48">
        <f>IF(выгрузка__22[[#This Row],[Дата блокировки]]&lt;&gt;"",1,0)</f>
        <v>1</v>
      </c>
    </row>
    <row r="1955" spans="1:25" x14ac:dyDescent="0.25">
      <c r="A1955" s="30">
        <v>41555.481203703705</v>
      </c>
      <c r="B1955" s="46">
        <v>916532</v>
      </c>
      <c r="C1955" s="33">
        <v>1910773</v>
      </c>
      <c r="D1955" s="30">
        <v>41551.71671296296</v>
      </c>
      <c r="E1955" s="33">
        <f>IF(выгрузка__22[[#This Row],[Дата активации]]&lt;&gt;"",MONTH(выгрузка__22[[#This Row],[Дата активации]]),0)</f>
        <v>10</v>
      </c>
      <c r="F1955" s="30">
        <v>41552.46</v>
      </c>
      <c r="G1955" s="33">
        <v>64628</v>
      </c>
      <c r="H1955" s="33" t="s">
        <v>10</v>
      </c>
      <c r="I1955" s="39" t="s">
        <v>1924</v>
      </c>
      <c r="J1955" s="33" t="s">
        <v>1929</v>
      </c>
      <c r="K1955" s="33">
        <v>30</v>
      </c>
      <c r="L1955" s="33">
        <v>510.5</v>
      </c>
      <c r="M1955" s="33">
        <v>540.5</v>
      </c>
      <c r="N1955" s="33" t="s">
        <v>1864</v>
      </c>
      <c r="O1955" s="30">
        <v>41784</v>
      </c>
      <c r="P1955" s="39" t="s">
        <v>14</v>
      </c>
      <c r="Q19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5" s="39">
        <f>IF(выгрузка__22[[#This Row],[Дата регистрации]]="",0,1)</f>
        <v>1</v>
      </c>
      <c r="S1955" s="39">
        <f>IF(ISNA(VLOOKUP(выгрузка__22[[#This Row],[ЛС дилера]],'дилеры участники'!A:A,1,0)),0,1)</f>
        <v>0</v>
      </c>
      <c r="T19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5" s="39">
        <f>IF(T1955=1,IF(выгрузка__22[[#This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55" s="39" t="s">
        <v>1894</v>
      </c>
      <c r="X19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5" s="48">
        <f>IF(выгрузка__22[[#This Row],[Дата блокировки]]&lt;&gt;"",1,0)</f>
        <v>1</v>
      </c>
    </row>
    <row r="1956" spans="1:25" x14ac:dyDescent="0.25">
      <c r="A1956" s="30">
        <v>41562.905752314815</v>
      </c>
      <c r="B1956" s="46">
        <v>910460</v>
      </c>
      <c r="C1956" s="33">
        <v>8520327</v>
      </c>
      <c r="D1956" s="30">
        <v>41561.285844907405</v>
      </c>
      <c r="E1956" s="33">
        <f>IF(выгрузка__22[[#This Row],[Дата активации]]&lt;&gt;"",MONTH(выгрузка__22[[#This Row],[Дата активации]]),0)</f>
        <v>10</v>
      </c>
      <c r="F1956" s="30"/>
      <c r="G1956" s="33">
        <v>64626</v>
      </c>
      <c r="H1956" s="33" t="s">
        <v>10</v>
      </c>
      <c r="I1956" s="39" t="s">
        <v>1924</v>
      </c>
      <c r="J1956" s="33" t="s">
        <v>1925</v>
      </c>
      <c r="K1956" s="33">
        <v>30</v>
      </c>
      <c r="L1956" s="33">
        <v>250</v>
      </c>
      <c r="M1956" s="33">
        <v>280</v>
      </c>
      <c r="N1956" s="33" t="s">
        <v>1864</v>
      </c>
      <c r="O1956" s="30">
        <v>41794</v>
      </c>
      <c r="P1956" s="39" t="s">
        <v>19</v>
      </c>
      <c r="Q19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56" s="39">
        <f>IF(выгрузка__22[[#This Row],[Дата регистрации]]="",0,1)</f>
        <v>0</v>
      </c>
      <c r="S1956" s="39">
        <f>IF(ISNA(VLOOKUP(выгрузка__22[[#This Row],[ЛС дилера]],'дилеры участники'!A:A,1,0)),0,1)</f>
        <v>0</v>
      </c>
      <c r="T19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6" s="39">
        <f>IF(T1956=1,IF(выгрузка__22[[#This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56" s="39" t="s">
        <v>1891</v>
      </c>
      <c r="X19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6" s="48">
        <f>IF(выгрузка__22[[#This Row],[Дата блокировки]]&lt;&gt;"",1,0)</f>
        <v>1</v>
      </c>
    </row>
    <row r="1957" spans="1:25" x14ac:dyDescent="0.25">
      <c r="A1957" s="30">
        <v>41561.285231481481</v>
      </c>
      <c r="B1957" s="46">
        <v>963978</v>
      </c>
      <c r="C1957" s="33">
        <v>8520327</v>
      </c>
      <c r="D1957" s="30">
        <v>41561.285844907405</v>
      </c>
      <c r="E1957" s="33">
        <f>IF(выгрузка__22[[#This Row],[Дата активации]]&lt;&gt;"",MONTH(выгрузка__22[[#This Row],[Дата активации]]),0)</f>
        <v>10</v>
      </c>
      <c r="F1957" s="30"/>
      <c r="G1957" s="33">
        <v>64626</v>
      </c>
      <c r="H1957" s="33" t="s">
        <v>10</v>
      </c>
      <c r="I1957" s="39" t="s">
        <v>1924</v>
      </c>
      <c r="J1957" s="33" t="s">
        <v>1925</v>
      </c>
      <c r="K1957" s="33">
        <v>30</v>
      </c>
      <c r="L1957" s="33">
        <v>250</v>
      </c>
      <c r="M1957" s="33">
        <v>280</v>
      </c>
      <c r="N1957" s="33" t="s">
        <v>1864</v>
      </c>
      <c r="O1957" s="30">
        <v>41794</v>
      </c>
      <c r="P1957" s="39" t="s">
        <v>19</v>
      </c>
      <c r="Q19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7" s="39">
        <f>IF(выгрузка__22[[#This Row],[Дата регистрации]]="",0,1)</f>
        <v>0</v>
      </c>
      <c r="S1957" s="39">
        <f>IF(ISNA(VLOOKUP(выгрузка__22[[#This Row],[ЛС дилера]],'дилеры участники'!A:A,1,0)),0,1)</f>
        <v>0</v>
      </c>
      <c r="T19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7" s="39">
        <f>IF(T1957=1,IF(выгрузка__22[[#This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57" s="39" t="s">
        <v>1891</v>
      </c>
      <c r="X19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7" s="48">
        <f>IF(выгрузка__22[[#This Row],[Дата блокировки]]&lt;&gt;"",1,0)</f>
        <v>1</v>
      </c>
    </row>
    <row r="1958" spans="1:25" x14ac:dyDescent="0.25">
      <c r="A1958" s="30">
        <v>41550.612858796296</v>
      </c>
      <c r="B1958" s="46">
        <v>915142</v>
      </c>
      <c r="C1958" s="33">
        <v>8519720</v>
      </c>
      <c r="D1958" s="30">
        <v>41450.940763888888</v>
      </c>
      <c r="E1958" s="33">
        <f>IF(выгрузка__22[[#This Row],[Дата активации]]&lt;&gt;"",MONTH(выгрузка__22[[#This Row],[Дата активации]]),0)</f>
        <v>6</v>
      </c>
      <c r="F1958" s="30">
        <v>41506.558240740742</v>
      </c>
      <c r="G1958" s="33">
        <v>79956</v>
      </c>
      <c r="H1958" s="33" t="s">
        <v>10</v>
      </c>
      <c r="I1958" s="39" t="s">
        <v>1927</v>
      </c>
      <c r="J1958" s="33" t="s">
        <v>1929</v>
      </c>
      <c r="K1958" s="33">
        <v>30</v>
      </c>
      <c r="L1958" s="33">
        <v>400</v>
      </c>
      <c r="M1958" s="33">
        <v>430</v>
      </c>
      <c r="N1958" s="33" t="s">
        <v>1864</v>
      </c>
      <c r="O1958" s="30">
        <v>41684</v>
      </c>
      <c r="P1958" s="39" t="s">
        <v>14</v>
      </c>
      <c r="Q19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8" s="39">
        <f>IF(выгрузка__22[[#This Row],[Дата регистрации]]="",0,1)</f>
        <v>1</v>
      </c>
      <c r="S1958" s="39">
        <f>IF(ISNA(VLOOKUP(выгрузка__22[[#This Row],[ЛС дилера]],'дилеры участники'!A:A,1,0)),0,1)</f>
        <v>1</v>
      </c>
      <c r="T19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8" s="39">
        <f>IF(T1958=1,IF(выгрузка__22[[#This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58" s="39" t="s">
        <v>1894</v>
      </c>
      <c r="X19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8" s="48">
        <f>IF(выгрузка__22[[#This Row],[Дата блокировки]]&lt;&gt;"",1,0)</f>
        <v>1</v>
      </c>
    </row>
    <row r="1959" spans="1:25" x14ac:dyDescent="0.25">
      <c r="A1959" s="30">
        <v>41561.921620370369</v>
      </c>
      <c r="B1959" s="46">
        <v>916986</v>
      </c>
      <c r="C1959" s="33">
        <v>8503621</v>
      </c>
      <c r="D1959" s="30">
        <v>41552.908819444441</v>
      </c>
      <c r="E1959" s="33">
        <f>IF(выгрузка__22[[#This Row],[Дата активации]]&lt;&gt;"",MONTH(выгрузка__22[[#This Row],[Дата активации]]),0)</f>
        <v>10</v>
      </c>
      <c r="F1959" s="30">
        <v>41555.899733796294</v>
      </c>
      <c r="G1959" s="33">
        <v>64626</v>
      </c>
      <c r="H1959" s="33" t="s">
        <v>10</v>
      </c>
      <c r="I1959" s="39" t="s">
        <v>1927</v>
      </c>
      <c r="J1959" s="33" t="s">
        <v>1925</v>
      </c>
      <c r="K1959" s="33">
        <v>20</v>
      </c>
      <c r="L1959" s="33">
        <v>91.01</v>
      </c>
      <c r="M1959" s="33">
        <v>111.01</v>
      </c>
      <c r="N1959" s="33" t="s">
        <v>1864</v>
      </c>
      <c r="O1959" s="30">
        <v>41786</v>
      </c>
      <c r="P1959" s="39" t="s">
        <v>19</v>
      </c>
      <c r="Q19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59" s="39">
        <f>IF(выгрузка__22[[#This Row],[Дата регистрации]]="",0,1)</f>
        <v>1</v>
      </c>
      <c r="S1959" s="39">
        <f>IF(ISNA(VLOOKUP(выгрузка__22[[#This Row],[ЛС дилера]],'дилеры участники'!A:A,1,0)),0,1)</f>
        <v>0</v>
      </c>
      <c r="T19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59" s="39">
        <f>IF(T1959=1,IF(выгрузка__22[[#This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59" s="39" t="s">
        <v>1891</v>
      </c>
      <c r="X19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59" s="48">
        <f>IF(выгрузка__22[[#This Row],[Дата блокировки]]&lt;&gt;"",1,0)</f>
        <v>1</v>
      </c>
    </row>
    <row r="1960" spans="1:25" x14ac:dyDescent="0.25">
      <c r="A1960" s="30">
        <v>41561.928263888891</v>
      </c>
      <c r="B1960" s="46">
        <v>916504</v>
      </c>
      <c r="C1960" s="33">
        <v>8503629</v>
      </c>
      <c r="D1960" s="30">
        <v>41558.692245370374</v>
      </c>
      <c r="E1960" s="33">
        <f>IF(выгрузка__22[[#This Row],[Дата активации]]&lt;&gt;"",MONTH(выгрузка__22[[#This Row],[Дата активации]]),0)</f>
        <v>10</v>
      </c>
      <c r="F1960" s="30">
        <v>41560.853495370371</v>
      </c>
      <c r="G1960" s="33">
        <v>64626</v>
      </c>
      <c r="H1960" s="33" t="s">
        <v>10</v>
      </c>
      <c r="I1960" s="39" t="s">
        <v>1924</v>
      </c>
      <c r="J1960" s="33" t="s">
        <v>1925</v>
      </c>
      <c r="K1960" s="33">
        <v>20</v>
      </c>
      <c r="L1960" s="33">
        <v>0</v>
      </c>
      <c r="M1960" s="33">
        <v>20</v>
      </c>
      <c r="N1960" s="33" t="s">
        <v>1864</v>
      </c>
      <c r="O1960" s="30">
        <v>41792</v>
      </c>
      <c r="P1960" s="39" t="s">
        <v>19</v>
      </c>
      <c r="Q19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0" s="39">
        <f>IF(выгрузка__22[[#This Row],[Дата регистрации]]="",0,1)</f>
        <v>1</v>
      </c>
      <c r="S1960" s="39">
        <f>IF(ISNA(VLOOKUP(выгрузка__22[[#This Row],[ЛС дилера]],'дилеры участники'!A:A,1,0)),0,1)</f>
        <v>0</v>
      </c>
      <c r="T19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0" s="39">
        <f>IF(T1960=1,IF(выгрузка__22[[#This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60" s="39" t="s">
        <v>1891</v>
      </c>
      <c r="X19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0" s="48">
        <f>IF(выгрузка__22[[#This Row],[Дата блокировки]]&lt;&gt;"",1,0)</f>
        <v>1</v>
      </c>
    </row>
    <row r="1961" spans="1:25" x14ac:dyDescent="0.25">
      <c r="A1961" s="30">
        <v>41551.494293981479</v>
      </c>
      <c r="B1961" s="46">
        <v>910485</v>
      </c>
      <c r="C1961" s="33">
        <v>8562404</v>
      </c>
      <c r="D1961" s="30">
        <v>41550.558472222219</v>
      </c>
      <c r="E1961" s="33">
        <f>IF(выгрузка__22[[#This Row],[Дата активации]]&lt;&gt;"",MONTH(выгрузка__22[[#This Row],[Дата активации]]),0)</f>
        <v>10</v>
      </c>
      <c r="F1961" s="30">
        <v>41562.548437500001</v>
      </c>
      <c r="G1961" s="33">
        <v>79956</v>
      </c>
      <c r="H1961" s="33" t="s">
        <v>10</v>
      </c>
      <c r="I1961" s="39" t="s">
        <v>1924</v>
      </c>
      <c r="J1961" s="33" t="s">
        <v>1930</v>
      </c>
      <c r="K1961" s="33">
        <v>949</v>
      </c>
      <c r="L1961" s="33">
        <v>0</v>
      </c>
      <c r="M1961" s="33">
        <v>949</v>
      </c>
      <c r="N1961" s="33" t="s">
        <v>1864</v>
      </c>
      <c r="O1961" s="30">
        <v>41784</v>
      </c>
      <c r="P1961" s="39" t="s">
        <v>40</v>
      </c>
      <c r="Q19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1" s="39">
        <f>IF(выгрузка__22[[#This Row],[Дата регистрации]]="",0,1)</f>
        <v>1</v>
      </c>
      <c r="S1961" s="39">
        <f>IF(ISNA(VLOOKUP(выгрузка__22[[#This Row],[ЛС дилера]],'дилеры участники'!A:A,1,0)),0,1)</f>
        <v>1</v>
      </c>
      <c r="T19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1" s="39">
        <f>IF(T1961=1,IF(выгрузка__22[[#This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61" s="39" t="s">
        <v>1893</v>
      </c>
      <c r="X19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1" s="48">
        <f>IF(выгрузка__22[[#This Row],[Дата блокировки]]&lt;&gt;"",1,0)</f>
        <v>1</v>
      </c>
    </row>
    <row r="1962" spans="1:25" x14ac:dyDescent="0.25">
      <c r="A1962" s="30">
        <v>41548.74800925926</v>
      </c>
      <c r="B1962" s="46">
        <v>916538</v>
      </c>
      <c r="C1962" s="33">
        <v>8514415</v>
      </c>
      <c r="D1962" s="30">
        <v>41538.827407407407</v>
      </c>
      <c r="E1962" s="33">
        <f>IF(выгрузка__22[[#This Row],[Дата активации]]&lt;&gt;"",MONTH(выгрузка__22[[#This Row],[Дата активации]]),0)</f>
        <v>9</v>
      </c>
      <c r="F1962" s="30">
        <v>41541.584062499998</v>
      </c>
      <c r="G1962" s="33">
        <v>64616</v>
      </c>
      <c r="H1962" s="33" t="s">
        <v>10</v>
      </c>
      <c r="I1962" s="39" t="s">
        <v>1927</v>
      </c>
      <c r="J1962" s="33" t="s">
        <v>1930</v>
      </c>
      <c r="K1962" s="33">
        <v>949</v>
      </c>
      <c r="L1962" s="33">
        <v>0</v>
      </c>
      <c r="M1962" s="33">
        <v>949</v>
      </c>
      <c r="N1962" s="33" t="s">
        <v>1864</v>
      </c>
      <c r="O1962" s="30">
        <v>41773</v>
      </c>
      <c r="P1962" s="39" t="s">
        <v>40</v>
      </c>
      <c r="Q19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2" s="39">
        <f>IF(выгрузка__22[[#This Row],[Дата регистрации]]="",0,1)</f>
        <v>1</v>
      </c>
      <c r="S1962" s="39">
        <f>IF(ISNA(VLOOKUP(выгрузка__22[[#This Row],[ЛС дилера]],'дилеры участники'!A:A,1,0)),0,1)</f>
        <v>1</v>
      </c>
      <c r="T19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2" s="39">
        <f>IF(T1962=1,IF(выгрузка__22[[#This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62" s="39" t="s">
        <v>1893</v>
      </c>
      <c r="X19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2" s="48">
        <f>IF(выгрузка__22[[#This Row],[Дата блокировки]]&lt;&gt;"",1,0)</f>
        <v>1</v>
      </c>
    </row>
    <row r="1963" spans="1:25" x14ac:dyDescent="0.25">
      <c r="A1963" s="30">
        <v>41550.954201388886</v>
      </c>
      <c r="B1963" s="46">
        <v>985451</v>
      </c>
      <c r="C1963" s="33">
        <v>8564038</v>
      </c>
      <c r="D1963" s="30">
        <v>41546.749652777777</v>
      </c>
      <c r="E1963" s="33">
        <f>IF(выгрузка__22[[#This Row],[Дата активации]]&lt;&gt;"",MONTH(выгрузка__22[[#This Row],[Дата активации]]),0)</f>
        <v>9</v>
      </c>
      <c r="F1963" s="30">
        <v>41556.733159722222</v>
      </c>
      <c r="G1963" s="33">
        <v>73902</v>
      </c>
      <c r="H1963" s="33" t="s">
        <v>10</v>
      </c>
      <c r="I1963" s="39" t="s">
        <v>1924</v>
      </c>
      <c r="J1963" s="33" t="s">
        <v>1925</v>
      </c>
      <c r="K1963" s="33">
        <v>220</v>
      </c>
      <c r="L1963" s="33">
        <v>0</v>
      </c>
      <c r="M1963" s="33">
        <v>220</v>
      </c>
      <c r="N1963" s="33" t="s">
        <v>1864</v>
      </c>
      <c r="O1963" s="30">
        <v>41781</v>
      </c>
      <c r="P1963" s="39" t="s">
        <v>19</v>
      </c>
      <c r="Q19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3" s="39">
        <f>IF(выгрузка__22[[#This Row],[Дата регистрации]]="",0,1)</f>
        <v>1</v>
      </c>
      <c r="S1963" s="39">
        <f>IF(ISNA(VLOOKUP(выгрузка__22[[#This Row],[ЛС дилера]],'дилеры участники'!A:A,1,0)),0,1)</f>
        <v>0</v>
      </c>
      <c r="T19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3" s="39">
        <f>IF(T1963=1,IF(выгрузка__22[[#This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63" s="39" t="s">
        <v>1891</v>
      </c>
      <c r="X19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3" s="48">
        <f>IF(выгрузка__22[[#This Row],[Дата блокировки]]&lt;&gt;"",1,0)</f>
        <v>1</v>
      </c>
    </row>
    <row r="1964" spans="1:25" x14ac:dyDescent="0.25">
      <c r="A1964" s="30">
        <v>41554.65587962963</v>
      </c>
      <c r="B1964" s="46">
        <v>916529</v>
      </c>
      <c r="C1964" s="33">
        <v>8550509</v>
      </c>
      <c r="D1964" s="30">
        <v>41542.69090277778</v>
      </c>
      <c r="E1964" s="33">
        <f>IF(выгрузка__22[[#This Row],[Дата активации]]&lt;&gt;"",MONTH(выгрузка__22[[#This Row],[Дата активации]]),0)</f>
        <v>9</v>
      </c>
      <c r="F1964" s="30"/>
      <c r="G1964" s="33">
        <v>73902</v>
      </c>
      <c r="H1964" s="33" t="s">
        <v>10</v>
      </c>
      <c r="I1964" s="39" t="s">
        <v>1927</v>
      </c>
      <c r="J1964" s="33" t="s">
        <v>1925</v>
      </c>
      <c r="K1964" s="33">
        <v>220</v>
      </c>
      <c r="L1964" s="33">
        <v>92</v>
      </c>
      <c r="M1964" s="33">
        <v>312</v>
      </c>
      <c r="N1964" s="33" t="s">
        <v>1864</v>
      </c>
      <c r="O1964" s="30">
        <v>41777</v>
      </c>
      <c r="P1964" s="39" t="s">
        <v>19</v>
      </c>
      <c r="Q19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4" s="39">
        <f>IF(выгрузка__22[[#This Row],[Дата регистрации]]="",0,1)</f>
        <v>0</v>
      </c>
      <c r="S1964" s="39">
        <f>IF(ISNA(VLOOKUP(выгрузка__22[[#This Row],[ЛС дилера]],'дилеры участники'!A:A,1,0)),0,1)</f>
        <v>0</v>
      </c>
      <c r="T19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4" s="39">
        <f>IF(T1964=1,IF(выгрузка__22[[#This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64" s="39" t="s">
        <v>1891</v>
      </c>
      <c r="X19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4" s="48">
        <f>IF(выгрузка__22[[#This Row],[Дата блокировки]]&lt;&gt;"",1,0)</f>
        <v>1</v>
      </c>
    </row>
    <row r="1965" spans="1:25" x14ac:dyDescent="0.25">
      <c r="A1965" s="30">
        <v>41556.61791666667</v>
      </c>
      <c r="B1965" s="46">
        <v>915339</v>
      </c>
      <c r="C1965" s="33">
        <v>8566007</v>
      </c>
      <c r="D1965" s="30">
        <v>41551.535474537035</v>
      </c>
      <c r="E1965" s="33">
        <f>IF(выгрузка__22[[#This Row],[Дата активации]]&lt;&gt;"",MONTH(выгрузка__22[[#This Row],[Дата активации]]),0)</f>
        <v>10</v>
      </c>
      <c r="F1965" s="30"/>
      <c r="G1965" s="33">
        <v>64626</v>
      </c>
      <c r="H1965" s="33" t="s">
        <v>10</v>
      </c>
      <c r="I1965" s="39" t="s">
        <v>1924</v>
      </c>
      <c r="J1965" s="33" t="s">
        <v>1938</v>
      </c>
      <c r="K1965" s="33">
        <v>30</v>
      </c>
      <c r="L1965" s="33">
        <v>1257.18</v>
      </c>
      <c r="M1965" s="33">
        <v>1287.18</v>
      </c>
      <c r="N1965" s="33" t="s">
        <v>1864</v>
      </c>
      <c r="O1965" s="30">
        <v>41786</v>
      </c>
      <c r="P1965" s="39" t="s">
        <v>17</v>
      </c>
      <c r="Q19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5" s="39">
        <f>IF(выгрузка__22[[#This Row],[Дата регистрации]]="",0,1)</f>
        <v>0</v>
      </c>
      <c r="S1965" s="39">
        <f>IF(ISNA(VLOOKUP(выгрузка__22[[#This Row],[ЛС дилера]],'дилеры участники'!A:A,1,0)),0,1)</f>
        <v>0</v>
      </c>
      <c r="T19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5" s="39">
        <f>IF(T1965=1,IF(выгрузка__22[[#This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1965" s="39" t="s">
        <v>1899</v>
      </c>
      <c r="X19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5" s="48">
        <f>IF(выгрузка__22[[#This Row],[Дата блокировки]]&lt;&gt;"",1,0)</f>
        <v>1</v>
      </c>
    </row>
    <row r="1966" spans="1:25" x14ac:dyDescent="0.25">
      <c r="A1966" s="30">
        <v>41562.497696759259</v>
      </c>
      <c r="B1966" s="46">
        <v>985210</v>
      </c>
      <c r="C1966" s="33">
        <v>8566007</v>
      </c>
      <c r="D1966" s="30">
        <v>41551.535474537035</v>
      </c>
      <c r="E1966" s="33">
        <f>IF(выгрузка__22[[#This Row],[Дата активации]]&lt;&gt;"",MONTH(выгрузка__22[[#This Row],[Дата активации]]),0)</f>
        <v>10</v>
      </c>
      <c r="F1966" s="30"/>
      <c r="G1966" s="33">
        <v>64626</v>
      </c>
      <c r="H1966" s="33" t="s">
        <v>10</v>
      </c>
      <c r="I1966" s="39" t="s">
        <v>1927</v>
      </c>
      <c r="J1966" s="33" t="s">
        <v>1938</v>
      </c>
      <c r="K1966" s="33">
        <v>30</v>
      </c>
      <c r="L1966" s="33">
        <v>1257.18</v>
      </c>
      <c r="M1966" s="33">
        <v>1287.18</v>
      </c>
      <c r="N1966" s="33" t="s">
        <v>1864</v>
      </c>
      <c r="O1966" s="30">
        <v>41786</v>
      </c>
      <c r="P1966" s="39" t="s">
        <v>17</v>
      </c>
      <c r="Q19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66" s="39">
        <f>IF(выгрузка__22[[#This Row],[Дата регистрации]]="",0,1)</f>
        <v>0</v>
      </c>
      <c r="S1966" s="39">
        <f>IF(ISNA(VLOOKUP(выгрузка__22[[#This Row],[ЛС дилера]],'дилеры участники'!A:A,1,0)),0,1)</f>
        <v>0</v>
      </c>
      <c r="T19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6" s="39">
        <f>IF(T1966=1,IF(выгрузка__22[[#This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1966" s="39" t="s">
        <v>1899</v>
      </c>
      <c r="X19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6" s="48">
        <f>IF(выгрузка__22[[#This Row],[Дата блокировки]]&lt;&gt;"",1,0)</f>
        <v>1</v>
      </c>
    </row>
    <row r="1967" spans="1:25" x14ac:dyDescent="0.25">
      <c r="A1967" s="30">
        <v>41561.921527777777</v>
      </c>
      <c r="B1967" s="46">
        <v>916986</v>
      </c>
      <c r="C1967" s="33">
        <v>8503621</v>
      </c>
      <c r="D1967" s="30">
        <v>41551.020787037036</v>
      </c>
      <c r="E1967" s="33">
        <f>IF(выгрузка__22[[#This Row],[Дата активации]]&lt;&gt;"",MONTH(выгрузка__22[[#This Row],[Дата активации]]),0)</f>
        <v>10</v>
      </c>
      <c r="F1967" s="30">
        <v>41555.896307870367</v>
      </c>
      <c r="G1967" s="33">
        <v>64626</v>
      </c>
      <c r="H1967" s="33" t="s">
        <v>10</v>
      </c>
      <c r="I1967" s="39" t="s">
        <v>1927</v>
      </c>
      <c r="J1967" s="33" t="s">
        <v>1925</v>
      </c>
      <c r="K1967" s="33">
        <v>20</v>
      </c>
      <c r="L1967" s="33">
        <v>0</v>
      </c>
      <c r="M1967" s="33">
        <v>20</v>
      </c>
      <c r="N1967" s="33" t="s">
        <v>1864</v>
      </c>
      <c r="O1967" s="30">
        <v>41786</v>
      </c>
      <c r="P1967" s="39" t="s">
        <v>19</v>
      </c>
      <c r="Q19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7" s="39">
        <f>IF(выгрузка__22[[#This Row],[Дата регистрации]]="",0,1)</f>
        <v>1</v>
      </c>
      <c r="S1967" s="39">
        <f>IF(ISNA(VLOOKUP(выгрузка__22[[#This Row],[ЛС дилера]],'дилеры участники'!A:A,1,0)),0,1)</f>
        <v>0</v>
      </c>
      <c r="T19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7" s="39">
        <f>IF(T1967=1,IF(выгрузка__22[[#This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67" s="39" t="s">
        <v>1891</v>
      </c>
      <c r="X19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7" s="48">
        <f>IF(выгрузка__22[[#This Row],[Дата блокировки]]&lt;&gt;"",1,0)</f>
        <v>1</v>
      </c>
    </row>
    <row r="1968" spans="1:25" x14ac:dyDescent="0.25">
      <c r="A1968" s="30">
        <v>41556.750185185185</v>
      </c>
      <c r="B1968" s="46">
        <v>910485</v>
      </c>
      <c r="C1968" s="33">
        <v>8503785</v>
      </c>
      <c r="D1968" s="30">
        <v>41500.797858796293</v>
      </c>
      <c r="E1968" s="33">
        <f>IF(выгрузка__22[[#This Row],[Дата активации]]&lt;&gt;"",MONTH(выгрузка__22[[#This Row],[Дата активации]]),0)</f>
        <v>8</v>
      </c>
      <c r="F1968" s="30">
        <v>41527.655185185184</v>
      </c>
      <c r="G1968" s="33">
        <v>79956</v>
      </c>
      <c r="H1968" s="33" t="s">
        <v>10</v>
      </c>
      <c r="I1968" s="39" t="s">
        <v>1927</v>
      </c>
      <c r="J1968" s="33" t="s">
        <v>1925</v>
      </c>
      <c r="K1968" s="33">
        <v>220</v>
      </c>
      <c r="L1968" s="33">
        <v>90</v>
      </c>
      <c r="M1968" s="33">
        <v>310</v>
      </c>
      <c r="N1968" s="33" t="s">
        <v>1864</v>
      </c>
      <c r="O1968" s="30">
        <v>41736</v>
      </c>
      <c r="P1968" s="39" t="s">
        <v>19</v>
      </c>
      <c r="Q19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8" s="39">
        <f>IF(выгрузка__22[[#This Row],[Дата регистрации]]="",0,1)</f>
        <v>1</v>
      </c>
      <c r="S1968" s="39">
        <f>IF(ISNA(VLOOKUP(выгрузка__22[[#This Row],[ЛС дилера]],'дилеры участники'!A:A,1,0)),0,1)</f>
        <v>1</v>
      </c>
      <c r="T19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8" s="39">
        <f>IF(T1968=1,IF(выгрузка__22[[#This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68" s="39" t="s">
        <v>1891</v>
      </c>
      <c r="X19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8" s="48">
        <f>IF(выгрузка__22[[#This Row],[Дата блокировки]]&lt;&gt;"",1,0)</f>
        <v>1</v>
      </c>
    </row>
    <row r="1969" spans="1:25" x14ac:dyDescent="0.25">
      <c r="A1969" s="30">
        <v>41556.806261574071</v>
      </c>
      <c r="B1969" s="46">
        <v>985503</v>
      </c>
      <c r="C1969" s="33">
        <v>8503621</v>
      </c>
      <c r="D1969" s="30">
        <v>41550.726805555554</v>
      </c>
      <c r="E1969" s="33">
        <f>IF(выгрузка__22[[#This Row],[Дата активации]]&lt;&gt;"",MONTH(выгрузка__22[[#This Row],[Дата активации]]),0)</f>
        <v>10</v>
      </c>
      <c r="F1969" s="30">
        <v>41562.953344907408</v>
      </c>
      <c r="G1969" s="33">
        <v>64628</v>
      </c>
      <c r="H1969" s="33" t="s">
        <v>10</v>
      </c>
      <c r="I1969" s="39" t="s">
        <v>1924</v>
      </c>
      <c r="J1969" s="33" t="s">
        <v>1925</v>
      </c>
      <c r="K1969" s="33">
        <v>20</v>
      </c>
      <c r="L1969" s="33">
        <v>0</v>
      </c>
      <c r="M1969" s="33">
        <v>20</v>
      </c>
      <c r="N1969" s="33" t="s">
        <v>1864</v>
      </c>
      <c r="O1969" s="30">
        <v>41786</v>
      </c>
      <c r="P1969" s="39" t="s">
        <v>19</v>
      </c>
      <c r="Q19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69" s="39">
        <f>IF(выгрузка__22[[#This Row],[Дата регистрации]]="",0,1)</f>
        <v>1</v>
      </c>
      <c r="S1969" s="39">
        <f>IF(ISNA(VLOOKUP(выгрузка__22[[#This Row],[ЛС дилера]],'дилеры участники'!A:A,1,0)),0,1)</f>
        <v>0</v>
      </c>
      <c r="T19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69" s="39">
        <f>IF(T1969=1,IF(выгрузка__22[[#This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69" s="39" t="s">
        <v>1891</v>
      </c>
      <c r="X19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69" s="48">
        <f>IF(выгрузка__22[[#This Row],[Дата блокировки]]&lt;&gt;"",1,0)</f>
        <v>1</v>
      </c>
    </row>
    <row r="1970" spans="1:25" x14ac:dyDescent="0.25">
      <c r="A1970" s="30">
        <v>41548.80636574074</v>
      </c>
      <c r="B1970" s="46">
        <v>915317</v>
      </c>
      <c r="C1970" s="33">
        <v>8548853</v>
      </c>
      <c r="D1970" s="30">
        <v>41544.537280092591</v>
      </c>
      <c r="E1970" s="33">
        <f>IF(выгрузка__22[[#This Row],[Дата активации]]&lt;&gt;"",MONTH(выгрузка__22[[#This Row],[Дата активации]]),0)</f>
        <v>9</v>
      </c>
      <c r="F1970" s="30">
        <v>41559.831516203703</v>
      </c>
      <c r="G1970" s="33">
        <v>64616</v>
      </c>
      <c r="H1970" s="33" t="s">
        <v>10</v>
      </c>
      <c r="I1970" s="39" t="s">
        <v>1924</v>
      </c>
      <c r="J1970" s="33" t="s">
        <v>1926</v>
      </c>
      <c r="K1970" s="33">
        <v>30</v>
      </c>
      <c r="L1970" s="33">
        <v>95</v>
      </c>
      <c r="M1970" s="33">
        <v>125</v>
      </c>
      <c r="N1970" s="33" t="s">
        <v>1864</v>
      </c>
      <c r="O1970" s="30">
        <v>41780</v>
      </c>
      <c r="P1970" s="39" t="s">
        <v>37</v>
      </c>
      <c r="Q19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0" s="39">
        <f>IF(выгрузка__22[[#This Row],[Дата регистрации]]="",0,1)</f>
        <v>1</v>
      </c>
      <c r="S1970" s="39">
        <f>IF(ISNA(VLOOKUP(выгрузка__22[[#This Row],[ЛС дилера]],'дилеры участники'!A:A,1,0)),0,1)</f>
        <v>1</v>
      </c>
      <c r="T19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0" s="39">
        <f>IF(T1970=1,IF(выгрузка__22[[#This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70" s="39" t="s">
        <v>1895</v>
      </c>
      <c r="X19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0" s="48">
        <f>IF(выгрузка__22[[#This Row],[Дата блокировки]]&lt;&gt;"",1,0)</f>
        <v>1</v>
      </c>
    </row>
    <row r="1971" spans="1:25" x14ac:dyDescent="0.25">
      <c r="A1971" s="30">
        <v>41548.808252314811</v>
      </c>
      <c r="B1971" s="46">
        <v>915317</v>
      </c>
      <c r="C1971" s="33">
        <v>8548853</v>
      </c>
      <c r="D1971" s="30">
        <v>41544.537280092591</v>
      </c>
      <c r="E1971" s="33">
        <f>IF(выгрузка__22[[#This Row],[Дата активации]]&lt;&gt;"",MONTH(выгрузка__22[[#This Row],[Дата активации]]),0)</f>
        <v>9</v>
      </c>
      <c r="F1971" s="30">
        <v>41559.831516203703</v>
      </c>
      <c r="G1971" s="33">
        <v>64616</v>
      </c>
      <c r="H1971" s="33" t="s">
        <v>10</v>
      </c>
      <c r="I1971" s="39" t="s">
        <v>1924</v>
      </c>
      <c r="J1971" s="33" t="s">
        <v>1926</v>
      </c>
      <c r="K1971" s="33">
        <v>30</v>
      </c>
      <c r="L1971" s="33">
        <v>95</v>
      </c>
      <c r="M1971" s="33">
        <v>125</v>
      </c>
      <c r="N1971" s="33" t="s">
        <v>1864</v>
      </c>
      <c r="O1971" s="30">
        <v>41780</v>
      </c>
      <c r="P1971" s="39" t="s">
        <v>37</v>
      </c>
      <c r="Q19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1" s="39">
        <f>IF(выгрузка__22[[#This Row],[Дата регистрации]]="",0,1)</f>
        <v>1</v>
      </c>
      <c r="S1971" s="39">
        <f>IF(ISNA(VLOOKUP(выгрузка__22[[#This Row],[ЛС дилера]],'дилеры участники'!A:A,1,0)),0,1)</f>
        <v>1</v>
      </c>
      <c r="T19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1" s="39">
        <f>IF(T1971=1,IF(выгрузка__22[[#This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71" s="39" t="s">
        <v>1895</v>
      </c>
      <c r="X19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1" s="48">
        <f>IF(выгрузка__22[[#This Row],[Дата блокировки]]&lt;&gt;"",1,0)</f>
        <v>1</v>
      </c>
    </row>
    <row r="1972" spans="1:25" x14ac:dyDescent="0.25">
      <c r="A1972" s="30">
        <v>41548.758923611109</v>
      </c>
      <c r="B1972" s="46">
        <v>910466</v>
      </c>
      <c r="C1972" s="33">
        <v>8550362</v>
      </c>
      <c r="D1972" s="30">
        <v>41540.518773148149</v>
      </c>
      <c r="E1972" s="33">
        <f>IF(выгрузка__22[[#This Row],[Дата активации]]&lt;&gt;"",MONTH(выгрузка__22[[#This Row],[Дата активации]]),0)</f>
        <v>9</v>
      </c>
      <c r="F1972" s="30">
        <v>41555.52957175926</v>
      </c>
      <c r="G1972" s="33">
        <v>64628</v>
      </c>
      <c r="H1972" s="33" t="s">
        <v>10</v>
      </c>
      <c r="I1972" s="39" t="s">
        <v>1927</v>
      </c>
      <c r="J1972" s="33" t="s">
        <v>1926</v>
      </c>
      <c r="K1972" s="33">
        <v>30</v>
      </c>
      <c r="L1972" s="33">
        <v>0</v>
      </c>
      <c r="M1972" s="33">
        <v>30</v>
      </c>
      <c r="N1972" s="33" t="s">
        <v>1864</v>
      </c>
      <c r="O1972" s="30">
        <v>41776</v>
      </c>
      <c r="P1972" s="39" t="s">
        <v>37</v>
      </c>
      <c r="Q19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2" s="39">
        <f>IF(выгрузка__22[[#This Row],[Дата регистрации]]="",0,1)</f>
        <v>1</v>
      </c>
      <c r="S1972" s="39">
        <f>IF(ISNA(VLOOKUP(выгрузка__22[[#This Row],[ЛС дилера]],'дилеры участники'!A:A,1,0)),0,1)</f>
        <v>0</v>
      </c>
      <c r="T19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2" s="39">
        <f>IF(T1972=1,IF(выгрузка__22[[#This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72" s="39" t="s">
        <v>1895</v>
      </c>
      <c r="X19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2" s="48">
        <f>IF(выгрузка__22[[#This Row],[Дата блокировки]]&lt;&gt;"",1,0)</f>
        <v>1</v>
      </c>
    </row>
    <row r="1973" spans="1:25" x14ac:dyDescent="0.25">
      <c r="A1973" s="30">
        <v>41556.798402777778</v>
      </c>
      <c r="B1973" s="46">
        <v>916850</v>
      </c>
      <c r="C1973" s="33">
        <v>8503621</v>
      </c>
      <c r="D1973" s="30">
        <v>41550.49015046296</v>
      </c>
      <c r="E1973" s="33">
        <f>IF(выгрузка__22[[#This Row],[Дата активации]]&lt;&gt;"",MONTH(выгрузка__22[[#This Row],[Дата активации]]),0)</f>
        <v>10</v>
      </c>
      <c r="F1973" s="30">
        <v>41562.952581018515</v>
      </c>
      <c r="G1973" s="33">
        <v>64628</v>
      </c>
      <c r="H1973" s="33" t="s">
        <v>10</v>
      </c>
      <c r="I1973" s="39" t="s">
        <v>1927</v>
      </c>
      <c r="J1973" s="33" t="s">
        <v>1925</v>
      </c>
      <c r="K1973" s="33">
        <v>20</v>
      </c>
      <c r="L1973" s="33">
        <v>0</v>
      </c>
      <c r="M1973" s="33">
        <v>20</v>
      </c>
      <c r="N1973" s="33" t="s">
        <v>1864</v>
      </c>
      <c r="O1973" s="30">
        <v>41786</v>
      </c>
      <c r="P1973" s="39" t="s">
        <v>19</v>
      </c>
      <c r="Q19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3" s="39">
        <f>IF(выгрузка__22[[#This Row],[Дата регистрации]]="",0,1)</f>
        <v>1</v>
      </c>
      <c r="S1973" s="39">
        <f>IF(ISNA(VLOOKUP(выгрузка__22[[#This Row],[ЛС дилера]],'дилеры участники'!A:A,1,0)),0,1)</f>
        <v>0</v>
      </c>
      <c r="T19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3" s="39">
        <f>IF(T1973=1,IF(выгрузка__22[[#This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73" s="39" t="s">
        <v>1891</v>
      </c>
      <c r="X19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3" s="48">
        <f>IF(выгрузка__22[[#This Row],[Дата блокировки]]&lt;&gt;"",1,0)</f>
        <v>1</v>
      </c>
    </row>
    <row r="1974" spans="1:25" x14ac:dyDescent="0.25">
      <c r="A1974" s="30">
        <v>41561.928564814814</v>
      </c>
      <c r="B1974" s="46">
        <v>916504</v>
      </c>
      <c r="C1974" s="33">
        <v>8503629</v>
      </c>
      <c r="D1974" s="30">
        <v>41555.704965277779</v>
      </c>
      <c r="E1974" s="33">
        <f>IF(выгрузка__22[[#This Row],[Дата активации]]&lt;&gt;"",MONTH(выгрузка__22[[#This Row],[Дата активации]]),0)</f>
        <v>10</v>
      </c>
      <c r="F1974" s="30">
        <v>41560.84946759259</v>
      </c>
      <c r="G1974" s="33">
        <v>64626</v>
      </c>
      <c r="H1974" s="33" t="s">
        <v>10</v>
      </c>
      <c r="I1974" s="39" t="s">
        <v>1924</v>
      </c>
      <c r="J1974" s="33" t="s">
        <v>1929</v>
      </c>
      <c r="K1974" s="33">
        <v>20</v>
      </c>
      <c r="L1974" s="33">
        <v>0</v>
      </c>
      <c r="M1974" s="33">
        <v>20</v>
      </c>
      <c r="N1974" s="33" t="s">
        <v>1864</v>
      </c>
      <c r="O1974" s="30">
        <v>41792</v>
      </c>
      <c r="P1974" s="39" t="s">
        <v>14</v>
      </c>
      <c r="Q19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4" s="39">
        <f>IF(выгрузка__22[[#This Row],[Дата регистрации]]="",0,1)</f>
        <v>1</v>
      </c>
      <c r="S1974" s="39">
        <f>IF(ISNA(VLOOKUP(выгрузка__22[[#This Row],[ЛС дилера]],'дилеры участники'!A:A,1,0)),0,1)</f>
        <v>0</v>
      </c>
      <c r="T19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4" s="39">
        <f>IF(T1974=1,IF(выгрузка__22[[#This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74" s="39" t="s">
        <v>1894</v>
      </c>
      <c r="X19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4" s="48">
        <f>IF(выгрузка__22[[#This Row],[Дата блокировки]]&lt;&gt;"",1,0)</f>
        <v>1</v>
      </c>
    </row>
    <row r="1975" spans="1:25" x14ac:dyDescent="0.25">
      <c r="A1975" s="30">
        <v>41561.928171296298</v>
      </c>
      <c r="B1975" s="46">
        <v>916504</v>
      </c>
      <c r="C1975" s="33">
        <v>8503629</v>
      </c>
      <c r="D1975" s="30">
        <v>41555.554155092592</v>
      </c>
      <c r="E1975" s="33">
        <f>IF(выгрузка__22[[#This Row],[Дата активации]]&lt;&gt;"",MONTH(выгрузка__22[[#This Row],[Дата активации]]),0)</f>
        <v>10</v>
      </c>
      <c r="F1975" s="30">
        <v>41560.848611111112</v>
      </c>
      <c r="G1975" s="33">
        <v>64626</v>
      </c>
      <c r="H1975" s="33" t="s">
        <v>10</v>
      </c>
      <c r="I1975" s="39" t="s">
        <v>1927</v>
      </c>
      <c r="J1975" s="33" t="s">
        <v>1925</v>
      </c>
      <c r="K1975" s="33">
        <v>20</v>
      </c>
      <c r="L1975" s="33">
        <v>0</v>
      </c>
      <c r="M1975" s="33">
        <v>20</v>
      </c>
      <c r="N1975" s="33" t="s">
        <v>1864</v>
      </c>
      <c r="O1975" s="30">
        <v>41792</v>
      </c>
      <c r="P1975" s="39" t="s">
        <v>19</v>
      </c>
      <c r="Q19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5" s="39">
        <f>IF(выгрузка__22[[#This Row],[Дата регистрации]]="",0,1)</f>
        <v>1</v>
      </c>
      <c r="S1975" s="39">
        <f>IF(ISNA(VLOOKUP(выгрузка__22[[#This Row],[ЛС дилера]],'дилеры участники'!A:A,1,0)),0,1)</f>
        <v>0</v>
      </c>
      <c r="T19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5" s="39">
        <f>IF(T1975=1,IF(выгрузка__22[[#This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75" s="39" t="s">
        <v>1891</v>
      </c>
      <c r="X19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5" s="48">
        <f>IF(выгрузка__22[[#This Row],[Дата блокировки]]&lt;&gt;"",1,0)</f>
        <v>1</v>
      </c>
    </row>
    <row r="1976" spans="1:25" x14ac:dyDescent="0.25">
      <c r="A1976" s="30">
        <v>41554.812986111108</v>
      </c>
      <c r="B1976" s="46">
        <v>915322</v>
      </c>
      <c r="C1976" s="33">
        <v>8514179</v>
      </c>
      <c r="D1976" s="30">
        <v>41541.634039351855</v>
      </c>
      <c r="E1976" s="33">
        <f>IF(выгрузка__22[[#This Row],[Дата активации]]&lt;&gt;"",MONTH(выгрузка__22[[#This Row],[Дата активации]]),0)</f>
        <v>9</v>
      </c>
      <c r="F1976" s="30">
        <v>41547.605196759258</v>
      </c>
      <c r="G1976" s="33">
        <v>57078</v>
      </c>
      <c r="H1976" s="33" t="s">
        <v>11</v>
      </c>
      <c r="I1976" s="39" t="s">
        <v>1927</v>
      </c>
      <c r="J1976" s="33" t="s">
        <v>1928</v>
      </c>
      <c r="K1976" s="33">
        <v>150</v>
      </c>
      <c r="L1976" s="33">
        <v>0</v>
      </c>
      <c r="M1976" s="33">
        <v>150</v>
      </c>
      <c r="N1976" s="33" t="s">
        <v>1864</v>
      </c>
      <c r="O1976" s="30">
        <v>41779</v>
      </c>
      <c r="P1976" s="39" t="s">
        <v>1882</v>
      </c>
      <c r="Q19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6" s="39">
        <f>IF(выгрузка__22[[#This Row],[Дата регистрации]]="",0,1)</f>
        <v>1</v>
      </c>
      <c r="S1976" s="39">
        <f>IF(ISNA(VLOOKUP(выгрузка__22[[#This Row],[ЛС дилера]],'дилеры участники'!A:A,1,0)),0,1)</f>
        <v>1</v>
      </c>
      <c r="T1976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19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1976" s="39">
        <f>IF(T1976=1,IF(выгрузка__22[[#This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76" s="39" t="s">
        <v>1896</v>
      </c>
      <c r="X19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6" s="48">
        <f>IF(выгрузка__22[[#This Row],[Дата блокировки]]&lt;&gt;"",1,0)</f>
        <v>1</v>
      </c>
    </row>
    <row r="1977" spans="1:25" x14ac:dyDescent="0.25">
      <c r="A1977" s="30">
        <v>41548.747303240743</v>
      </c>
      <c r="B1977" s="46">
        <v>916538</v>
      </c>
      <c r="C1977" s="33">
        <v>8514415</v>
      </c>
      <c r="D1977" s="30">
        <v>41535.568506944444</v>
      </c>
      <c r="E1977" s="33">
        <f>IF(выгрузка__22[[#This Row],[Дата активации]]&lt;&gt;"",MONTH(выгрузка__22[[#This Row],[Дата активации]]),0)</f>
        <v>9</v>
      </c>
      <c r="F1977" s="30">
        <v>41542.718634259261</v>
      </c>
      <c r="G1977" s="33">
        <v>64616</v>
      </c>
      <c r="H1977" s="33" t="s">
        <v>10</v>
      </c>
      <c r="I1977" s="39" t="s">
        <v>1927</v>
      </c>
      <c r="J1977" s="33" t="s">
        <v>1930</v>
      </c>
      <c r="K1977" s="33">
        <v>949</v>
      </c>
      <c r="L1977" s="33">
        <v>0</v>
      </c>
      <c r="M1977" s="33">
        <v>949</v>
      </c>
      <c r="N1977" s="33" t="s">
        <v>1864</v>
      </c>
      <c r="O1977" s="30">
        <v>41773</v>
      </c>
      <c r="P1977" s="39" t="s">
        <v>40</v>
      </c>
      <c r="Q19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7" s="39">
        <f>IF(выгрузка__22[[#This Row],[Дата регистрации]]="",0,1)</f>
        <v>1</v>
      </c>
      <c r="S1977" s="39">
        <f>IF(ISNA(VLOOKUP(выгрузка__22[[#This Row],[ЛС дилера]],'дилеры участники'!A:A,1,0)),0,1)</f>
        <v>1</v>
      </c>
      <c r="T19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7" s="39">
        <f>IF(T1977=1,IF(выгрузка__22[[#This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77" s="39" t="s">
        <v>1893</v>
      </c>
      <c r="X19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7" s="48">
        <f>IF(выгрузка__22[[#This Row],[Дата блокировки]]&lt;&gt;"",1,0)</f>
        <v>1</v>
      </c>
    </row>
    <row r="1978" spans="1:25" x14ac:dyDescent="0.25">
      <c r="A1978" s="30">
        <v>41555.473020833335</v>
      </c>
      <c r="B1978" s="46">
        <v>910465</v>
      </c>
      <c r="C1978" s="33">
        <v>8503349</v>
      </c>
      <c r="D1978" s="30">
        <v>41556.484537037039</v>
      </c>
      <c r="E1978" s="33">
        <f>IF(выгрузка__22[[#This Row],[Дата активации]]&lt;&gt;"",MONTH(выгрузка__22[[#This Row],[Дата активации]]),0)</f>
        <v>10</v>
      </c>
      <c r="F1978" s="30"/>
      <c r="G1978" s="33">
        <v>64616</v>
      </c>
      <c r="H1978" s="33" t="s">
        <v>10</v>
      </c>
      <c r="I1978" s="39" t="s">
        <v>1924</v>
      </c>
      <c r="J1978" s="33" t="s">
        <v>1930</v>
      </c>
      <c r="K1978" s="33">
        <v>30</v>
      </c>
      <c r="L1978" s="33">
        <v>700</v>
      </c>
      <c r="M1978" s="33">
        <v>730</v>
      </c>
      <c r="N1978" s="33" t="s">
        <v>1864</v>
      </c>
      <c r="O1978" s="30">
        <v>41794</v>
      </c>
      <c r="P1978" s="39" t="s">
        <v>40</v>
      </c>
      <c r="Q19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8" s="39">
        <f>IF(выгрузка__22[[#This Row],[Дата регистрации]]="",0,1)</f>
        <v>0</v>
      </c>
      <c r="S1978" s="39">
        <f>IF(ISNA(VLOOKUP(выгрузка__22[[#This Row],[ЛС дилера]],'дилеры участники'!A:A,1,0)),0,1)</f>
        <v>1</v>
      </c>
      <c r="T19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8" s="39">
        <f>IF(T1978=1,IF(выгрузка__22[[#This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78" s="39" t="s">
        <v>1893</v>
      </c>
      <c r="X19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8" s="48">
        <f>IF(выгрузка__22[[#This Row],[Дата блокировки]]&lt;&gt;"",1,0)</f>
        <v>1</v>
      </c>
    </row>
    <row r="1979" spans="1:25" x14ac:dyDescent="0.25">
      <c r="A1979" s="30">
        <v>41561.870289351849</v>
      </c>
      <c r="B1979" s="46">
        <v>916767</v>
      </c>
      <c r="C1979" s="33">
        <v>8520327</v>
      </c>
      <c r="D1979" s="30">
        <v>41555.701331018521</v>
      </c>
      <c r="E1979" s="33">
        <f>IF(выгрузка__22[[#This Row],[Дата активации]]&lt;&gt;"",MONTH(выгрузка__22[[#This Row],[Дата активации]]),0)</f>
        <v>10</v>
      </c>
      <c r="F1979" s="30">
        <v>41560.833865740744</v>
      </c>
      <c r="G1979" s="33">
        <v>64626</v>
      </c>
      <c r="H1979" s="33" t="s">
        <v>10</v>
      </c>
      <c r="I1979" s="39" t="s">
        <v>1924</v>
      </c>
      <c r="J1979" s="33" t="s">
        <v>1925</v>
      </c>
      <c r="K1979" s="33">
        <v>30</v>
      </c>
      <c r="L1979" s="33">
        <v>145</v>
      </c>
      <c r="M1979" s="33">
        <v>175</v>
      </c>
      <c r="N1979" s="33" t="s">
        <v>1864</v>
      </c>
      <c r="O1979" s="30">
        <v>41794</v>
      </c>
      <c r="P1979" s="39" t="s">
        <v>19</v>
      </c>
      <c r="Q19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79" s="39">
        <f>IF(выгрузка__22[[#This Row],[Дата регистрации]]="",0,1)</f>
        <v>1</v>
      </c>
      <c r="S1979" s="39">
        <f>IF(ISNA(VLOOKUP(выгрузка__22[[#This Row],[ЛС дилера]],'дилеры участники'!A:A,1,0)),0,1)</f>
        <v>0</v>
      </c>
      <c r="T19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79" s="39">
        <f>IF(T1979=1,IF(выгрузка__22[[#This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79" s="39" t="s">
        <v>1891</v>
      </c>
      <c r="X19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79" s="48">
        <f>IF(выгрузка__22[[#This Row],[Дата блокировки]]&lt;&gt;"",1,0)</f>
        <v>1</v>
      </c>
    </row>
    <row r="1980" spans="1:25" x14ac:dyDescent="0.25">
      <c r="A1980" s="30">
        <v>41553.764120370368</v>
      </c>
      <c r="B1980" s="46">
        <v>963978</v>
      </c>
      <c r="C1980" s="33">
        <v>8520327</v>
      </c>
      <c r="D1980" s="30">
        <v>41555.701331018521</v>
      </c>
      <c r="E1980" s="33">
        <f>IF(выгрузка__22[[#This Row],[Дата активации]]&lt;&gt;"",MONTH(выгрузка__22[[#This Row],[Дата активации]]),0)</f>
        <v>10</v>
      </c>
      <c r="F1980" s="30">
        <v>41560.833865740744</v>
      </c>
      <c r="G1980" s="33">
        <v>64626</v>
      </c>
      <c r="H1980" s="33" t="s">
        <v>10</v>
      </c>
      <c r="I1980" s="39" t="s">
        <v>1924</v>
      </c>
      <c r="J1980" s="33" t="s">
        <v>1925</v>
      </c>
      <c r="K1980" s="33">
        <v>30</v>
      </c>
      <c r="L1980" s="33">
        <v>145</v>
      </c>
      <c r="M1980" s="33">
        <v>175</v>
      </c>
      <c r="N1980" s="33" t="s">
        <v>1864</v>
      </c>
      <c r="O1980" s="30">
        <v>41794</v>
      </c>
      <c r="P1980" s="39" t="s">
        <v>19</v>
      </c>
      <c r="Q19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0" s="39">
        <f>IF(выгрузка__22[[#This Row],[Дата регистрации]]="",0,1)</f>
        <v>1</v>
      </c>
      <c r="S1980" s="39">
        <f>IF(ISNA(VLOOKUP(выгрузка__22[[#This Row],[ЛС дилера]],'дилеры участники'!A:A,1,0)),0,1)</f>
        <v>0</v>
      </c>
      <c r="T19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0" s="39">
        <f>IF(T1980=1,IF(выгрузка__22[[#This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80" s="39" t="s">
        <v>1891</v>
      </c>
      <c r="X19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80" s="48">
        <f>IF(выгрузка__22[[#This Row],[Дата блокировки]]&lt;&gt;"",1,0)</f>
        <v>1</v>
      </c>
    </row>
    <row r="1981" spans="1:25" x14ac:dyDescent="0.25">
      <c r="A1981" s="30">
        <v>41561.975891203707</v>
      </c>
      <c r="B1981" s="46">
        <v>985504</v>
      </c>
      <c r="C1981" s="33">
        <v>8553575</v>
      </c>
      <c r="D1981" s="30">
        <v>41556.638043981482</v>
      </c>
      <c r="E1981" s="33">
        <f>IF(выгрузка__22[[#This Row],[Дата активации]]&lt;&gt;"",MONTH(выгрузка__22[[#This Row],[Дата активации]]),0)</f>
        <v>10</v>
      </c>
      <c r="F1981" s="30">
        <v>41560.937303240738</v>
      </c>
      <c r="G1981" s="33">
        <v>64626</v>
      </c>
      <c r="H1981" s="33" t="s">
        <v>10</v>
      </c>
      <c r="I1981" s="39" t="s">
        <v>1924</v>
      </c>
      <c r="J1981" s="33" t="s">
        <v>1925</v>
      </c>
      <c r="K1981" s="33">
        <v>30</v>
      </c>
      <c r="L1981" s="33">
        <v>450</v>
      </c>
      <c r="M1981" s="33">
        <v>480</v>
      </c>
      <c r="N1981" s="33" t="s">
        <v>1864</v>
      </c>
      <c r="O1981" s="30">
        <v>41795</v>
      </c>
      <c r="P1981" s="39" t="s">
        <v>19</v>
      </c>
      <c r="Q19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1" s="39">
        <f>IF(выгрузка__22[[#This Row],[Дата регистрации]]="",0,1)</f>
        <v>1</v>
      </c>
      <c r="S1981" s="39">
        <f>IF(ISNA(VLOOKUP(выгрузка__22[[#This Row],[ЛС дилера]],'дилеры участники'!A:A,1,0)),0,1)</f>
        <v>0</v>
      </c>
      <c r="T19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1" s="39">
        <f>IF(T1981=1,IF(выгрузка__22[[#This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81" s="39" t="s">
        <v>1891</v>
      </c>
      <c r="X19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81" s="48">
        <f>IF(выгрузка__22[[#This Row],[Дата блокировки]]&lt;&gt;"",1,0)</f>
        <v>1</v>
      </c>
    </row>
    <row r="1982" spans="1:25" x14ac:dyDescent="0.25">
      <c r="A1982" s="30">
        <v>41562.621620370373</v>
      </c>
      <c r="B1982" s="46">
        <v>916510</v>
      </c>
      <c r="C1982" s="33">
        <v>8502926</v>
      </c>
      <c r="D1982" s="30">
        <v>41541.527800925927</v>
      </c>
      <c r="E1982" s="33">
        <f>IF(выгрузка__22[[#This Row],[Дата активации]]&lt;&gt;"",MONTH(выгрузка__22[[#This Row],[Дата активации]]),0)</f>
        <v>9</v>
      </c>
      <c r="F1982" s="30">
        <v>41547.418634259258</v>
      </c>
      <c r="G1982" s="33">
        <v>73902</v>
      </c>
      <c r="H1982" s="33" t="s">
        <v>10</v>
      </c>
      <c r="I1982" s="39" t="s">
        <v>1927</v>
      </c>
      <c r="J1982" s="33" t="s">
        <v>1926</v>
      </c>
      <c r="K1982" s="33">
        <v>30</v>
      </c>
      <c r="L1982" s="33">
        <v>0</v>
      </c>
      <c r="M1982" s="33">
        <v>30</v>
      </c>
      <c r="N1982" s="33" t="s">
        <v>1864</v>
      </c>
      <c r="O1982" s="30">
        <v>41780</v>
      </c>
      <c r="P1982" s="39" t="s">
        <v>37</v>
      </c>
      <c r="Q19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82" s="39">
        <f>IF(выгрузка__22[[#This Row],[Дата регистрации]]="",0,1)</f>
        <v>1</v>
      </c>
      <c r="S1982" s="39">
        <f>IF(ISNA(VLOOKUP(выгрузка__22[[#This Row],[ЛС дилера]],'дилеры участники'!A:A,1,0)),0,1)</f>
        <v>0</v>
      </c>
      <c r="T19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2" s="39">
        <f>IF(T1982=1,IF(выгрузка__22[[#This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82" s="39" t="s">
        <v>1895</v>
      </c>
      <c r="X19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82" s="48">
        <f>IF(выгрузка__22[[#This Row],[Дата блокировки]]&lt;&gt;"",1,0)</f>
        <v>1</v>
      </c>
    </row>
    <row r="1983" spans="1:25" x14ac:dyDescent="0.25">
      <c r="A1983" s="30">
        <v>41561.928368055553</v>
      </c>
      <c r="B1983" s="46">
        <v>916504</v>
      </c>
      <c r="C1983" s="33">
        <v>8503629</v>
      </c>
      <c r="D1983" s="30">
        <v>41552.625520833331</v>
      </c>
      <c r="E1983" s="33">
        <f>IF(выгрузка__22[[#This Row],[Дата активации]]&lt;&gt;"",MONTH(выгрузка__22[[#This Row],[Дата активации]]),0)</f>
        <v>10</v>
      </c>
      <c r="F1983" s="30">
        <v>41555.898969907408</v>
      </c>
      <c r="G1983" s="33">
        <v>64626</v>
      </c>
      <c r="H1983" s="33" t="s">
        <v>10</v>
      </c>
      <c r="I1983" s="39" t="s">
        <v>1927</v>
      </c>
      <c r="J1983" s="33" t="s">
        <v>1925</v>
      </c>
      <c r="K1983" s="33">
        <v>20</v>
      </c>
      <c r="L1983" s="33">
        <v>0</v>
      </c>
      <c r="M1983" s="33">
        <v>20</v>
      </c>
      <c r="N1983" s="33" t="s">
        <v>1864</v>
      </c>
      <c r="O1983" s="30">
        <v>41792</v>
      </c>
      <c r="P1983" s="39" t="s">
        <v>19</v>
      </c>
      <c r="Q19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3" s="39">
        <f>IF(выгрузка__22[[#This Row],[Дата регистрации]]="",0,1)</f>
        <v>1</v>
      </c>
      <c r="S1983" s="39">
        <f>IF(ISNA(VLOOKUP(выгрузка__22[[#This Row],[ЛС дилера]],'дилеры участники'!A:A,1,0)),0,1)</f>
        <v>0</v>
      </c>
      <c r="T19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3" s="39">
        <f>IF(T1983=1,IF(выгрузка__22[[#This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83" s="39" t="s">
        <v>1891</v>
      </c>
      <c r="X19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83" s="48">
        <f>IF(выгрузка__22[[#This Row],[Дата блокировки]]&lt;&gt;"",1,0)</f>
        <v>1</v>
      </c>
    </row>
    <row r="1984" spans="1:25" x14ac:dyDescent="0.25">
      <c r="A1984" s="30">
        <v>41548.749548611115</v>
      </c>
      <c r="B1984" s="46">
        <v>916538</v>
      </c>
      <c r="C1984" s="33">
        <v>8516538</v>
      </c>
      <c r="D1984" s="30">
        <v>41536.61954861111</v>
      </c>
      <c r="E1984" s="33">
        <f>IF(выгрузка__22[[#This Row],[Дата активации]]&lt;&gt;"",MONTH(выгрузка__22[[#This Row],[Дата активации]]),0)</f>
        <v>9</v>
      </c>
      <c r="F1984" s="30">
        <v>41547.912222222221</v>
      </c>
      <c r="G1984" s="33">
        <v>64616</v>
      </c>
      <c r="H1984" s="33" t="s">
        <v>10</v>
      </c>
      <c r="I1984" s="39" t="s">
        <v>1927</v>
      </c>
      <c r="J1984" s="33" t="s">
        <v>1930</v>
      </c>
      <c r="K1984" s="33">
        <v>1749</v>
      </c>
      <c r="L1984" s="33">
        <v>0</v>
      </c>
      <c r="M1984" s="33">
        <v>1749</v>
      </c>
      <c r="N1984" s="33" t="s">
        <v>1864</v>
      </c>
      <c r="O1984" s="30">
        <v>41776</v>
      </c>
      <c r="P1984" s="39" t="s">
        <v>40</v>
      </c>
      <c r="Q19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4" s="39">
        <f>IF(выгрузка__22[[#This Row],[Дата регистрации]]="",0,1)</f>
        <v>1</v>
      </c>
      <c r="S1984" s="39">
        <f>IF(ISNA(VLOOKUP(выгрузка__22[[#This Row],[ЛС дилера]],'дилеры участники'!A:A,1,0)),0,1)</f>
        <v>1</v>
      </c>
      <c r="T19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4" s="39">
        <f>IF(T1984=1,IF(выгрузка__22[[#This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84" s="39" t="s">
        <v>1893</v>
      </c>
      <c r="X19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8</v>
      </c>
      <c r="Y1984" s="48">
        <f>IF(выгрузка__22[[#This Row],[Дата блокировки]]&lt;&gt;"",1,0)</f>
        <v>1</v>
      </c>
    </row>
    <row r="1985" spans="1:25" x14ac:dyDescent="0.25">
      <c r="A1985" s="30">
        <v>41550.612256944441</v>
      </c>
      <c r="B1985" s="46">
        <v>915142</v>
      </c>
      <c r="C1985" s="33">
        <v>8520004</v>
      </c>
      <c r="D1985" s="30">
        <v>41447.879710648151</v>
      </c>
      <c r="E1985" s="33">
        <f>IF(выгрузка__22[[#This Row],[Дата активации]]&lt;&gt;"",MONTH(выгрузка__22[[#This Row],[Дата активации]]),0)</f>
        <v>6</v>
      </c>
      <c r="F1985" s="30">
        <v>41499.759039351855</v>
      </c>
      <c r="G1985" s="33">
        <v>79956</v>
      </c>
      <c r="H1985" s="33" t="s">
        <v>10</v>
      </c>
      <c r="I1985" s="39" t="s">
        <v>1927</v>
      </c>
      <c r="J1985" s="33" t="s">
        <v>1925</v>
      </c>
      <c r="K1985" s="33">
        <v>30</v>
      </c>
      <c r="L1985" s="33">
        <v>0</v>
      </c>
      <c r="M1985" s="33">
        <v>30</v>
      </c>
      <c r="N1985" s="33" t="s">
        <v>1864</v>
      </c>
      <c r="O1985" s="30">
        <v>41688</v>
      </c>
      <c r="P1985" s="39" t="s">
        <v>19</v>
      </c>
      <c r="Q19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5" s="39">
        <f>IF(выгрузка__22[[#This Row],[Дата регистрации]]="",0,1)</f>
        <v>1</v>
      </c>
      <c r="S1985" s="39">
        <f>IF(ISNA(VLOOKUP(выгрузка__22[[#This Row],[ЛС дилера]],'дилеры участники'!A:A,1,0)),0,1)</f>
        <v>1</v>
      </c>
      <c r="T19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5" s="39">
        <f>IF(T1985=1,IF(выгрузка__22[[#This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85" s="39" t="s">
        <v>1891</v>
      </c>
      <c r="X19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85" s="48">
        <f>IF(выгрузка__22[[#This Row],[Дата блокировки]]&lt;&gt;"",1,0)</f>
        <v>1</v>
      </c>
    </row>
    <row r="1986" spans="1:25" x14ac:dyDescent="0.25">
      <c r="A1986" s="30">
        <v>41561.928472222222</v>
      </c>
      <c r="B1986" s="46">
        <v>916504</v>
      </c>
      <c r="C1986" s="33">
        <v>8503629</v>
      </c>
      <c r="D1986" s="30">
        <v>41551.680972222224</v>
      </c>
      <c r="E1986" s="33">
        <f>IF(выгрузка__22[[#This Row],[Дата активации]]&lt;&gt;"",MONTH(выгрузка__22[[#This Row],[Дата активации]]),0)</f>
        <v>10</v>
      </c>
      <c r="F1986" s="30">
        <v>41555.897719907407</v>
      </c>
      <c r="G1986" s="33">
        <v>64626</v>
      </c>
      <c r="H1986" s="33" t="s">
        <v>10</v>
      </c>
      <c r="I1986" s="39" t="s">
        <v>1927</v>
      </c>
      <c r="J1986" s="33" t="s">
        <v>1925</v>
      </c>
      <c r="K1986" s="33">
        <v>20</v>
      </c>
      <c r="L1986" s="33">
        <v>100.5</v>
      </c>
      <c r="M1986" s="33">
        <v>120.5</v>
      </c>
      <c r="N1986" s="33" t="s">
        <v>1864</v>
      </c>
      <c r="O1986" s="30">
        <v>41792</v>
      </c>
      <c r="P1986" s="39" t="s">
        <v>19</v>
      </c>
      <c r="Q19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6" s="39">
        <f>IF(выгрузка__22[[#This Row],[Дата регистрации]]="",0,1)</f>
        <v>1</v>
      </c>
      <c r="S1986" s="39">
        <f>IF(ISNA(VLOOKUP(выгрузка__22[[#This Row],[ЛС дилера]],'дилеры участники'!A:A,1,0)),0,1)</f>
        <v>0</v>
      </c>
      <c r="T19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6" s="39">
        <f>IF(T1986=1,IF(выгрузка__22[[#This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1986" s="39" t="s">
        <v>1891</v>
      </c>
      <c r="X19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86" s="48">
        <f>IF(выгрузка__22[[#This Row],[Дата блокировки]]&lt;&gt;"",1,0)</f>
        <v>1</v>
      </c>
    </row>
    <row r="1987" spans="1:25" x14ac:dyDescent="0.25">
      <c r="A1987" s="30">
        <v>41550.896319444444</v>
      </c>
      <c r="B1987" s="46">
        <v>985451</v>
      </c>
      <c r="C1987" s="33">
        <v>8550464</v>
      </c>
      <c r="D1987" s="30">
        <v>41545.603518518517</v>
      </c>
      <c r="E1987" s="33">
        <f>IF(выгрузка__22[[#This Row],[Дата активации]]&lt;&gt;"",MONTH(выгрузка__22[[#This Row],[Дата активации]]),0)</f>
        <v>9</v>
      </c>
      <c r="F1987" s="30"/>
      <c r="G1987" s="33">
        <v>64616</v>
      </c>
      <c r="H1987" s="33" t="s">
        <v>10</v>
      </c>
      <c r="I1987" s="39" t="s">
        <v>1924</v>
      </c>
      <c r="J1987" s="33" t="s">
        <v>1929</v>
      </c>
      <c r="K1987" s="33">
        <v>30</v>
      </c>
      <c r="L1987" s="33">
        <v>500</v>
      </c>
      <c r="M1987" s="33">
        <v>530</v>
      </c>
      <c r="N1987" s="33" t="s">
        <v>1864</v>
      </c>
      <c r="O1987" s="30">
        <v>41786</v>
      </c>
      <c r="P1987" s="39" t="s">
        <v>14</v>
      </c>
      <c r="Q19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7" s="39">
        <f>IF(выгрузка__22[[#This Row],[Дата регистрации]]="",0,1)</f>
        <v>0</v>
      </c>
      <c r="S1987" s="39">
        <f>IF(ISNA(VLOOKUP(выгрузка__22[[#This Row],[ЛС дилера]],'дилеры участники'!A:A,1,0)),0,1)</f>
        <v>1</v>
      </c>
      <c r="T19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7" s="39">
        <f>IF(T1987=1,IF(выгрузка__22[[#This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87" s="39" t="s">
        <v>1894</v>
      </c>
      <c r="X19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87" s="48">
        <f>IF(выгрузка__22[[#This Row],[Дата блокировки]]&lt;&gt;"",1,0)</f>
        <v>1</v>
      </c>
    </row>
    <row r="1988" spans="1:25" x14ac:dyDescent="0.25">
      <c r="A1988" s="30">
        <v>41556.521435185183</v>
      </c>
      <c r="B1988" s="46">
        <v>985351</v>
      </c>
      <c r="C1988" s="33">
        <v>8566634</v>
      </c>
      <c r="D1988" s="30">
        <v>41495.799756944441</v>
      </c>
      <c r="E1988" s="33">
        <f>IF(выгрузка__22[[#This Row],[Дата активации]]&lt;&gt;"",MONTH(выгрузка__22[[#This Row],[Дата активации]]),0)</f>
        <v>8</v>
      </c>
      <c r="F1988" s="30">
        <v>41503.727118055554</v>
      </c>
      <c r="G1988" s="33">
        <v>73902</v>
      </c>
      <c r="H1988" s="33" t="s">
        <v>10</v>
      </c>
      <c r="I1988" s="39" t="s">
        <v>1927</v>
      </c>
      <c r="J1988" s="33" t="s">
        <v>1925</v>
      </c>
      <c r="K1988" s="33">
        <v>220</v>
      </c>
      <c r="L1988" s="33">
        <v>0</v>
      </c>
      <c r="M1988" s="33">
        <v>220</v>
      </c>
      <c r="N1988" s="33" t="s">
        <v>1864</v>
      </c>
      <c r="O1988" s="30">
        <v>41737</v>
      </c>
      <c r="P1988" s="39" t="s">
        <v>19</v>
      </c>
      <c r="Q19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8" s="39">
        <f>IF(выгрузка__22[[#This Row],[Дата регистрации]]="",0,1)</f>
        <v>1</v>
      </c>
      <c r="S1988" s="39">
        <f>IF(ISNA(VLOOKUP(выгрузка__22[[#This Row],[ЛС дилера]],'дилеры участники'!A:A,1,0)),0,1)</f>
        <v>0</v>
      </c>
      <c r="T19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8" s="39">
        <f>IF(T1988=1,IF(выгрузка__22[[#This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88" s="39" t="s">
        <v>1891</v>
      </c>
      <c r="X19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88" s="48">
        <f>IF(выгрузка__22[[#This Row],[Дата блокировки]]&lt;&gt;"",1,0)</f>
        <v>1</v>
      </c>
    </row>
    <row r="1989" spans="1:25" x14ac:dyDescent="0.25">
      <c r="A1989" s="30">
        <v>41553.637523148151</v>
      </c>
      <c r="B1989" s="46">
        <v>916511</v>
      </c>
      <c r="C1989" s="33">
        <v>8554451</v>
      </c>
      <c r="D1989" s="30">
        <v>41552.783645833333</v>
      </c>
      <c r="E1989" s="33">
        <f>IF(выгрузка__22[[#This Row],[Дата активации]]&lt;&gt;"",MONTH(выгрузка__22[[#This Row],[Дата активации]]),0)</f>
        <v>10</v>
      </c>
      <c r="F1989" s="30"/>
      <c r="G1989" s="33">
        <v>64616</v>
      </c>
      <c r="H1989" s="33" t="s">
        <v>10</v>
      </c>
      <c r="I1989" s="39" t="s">
        <v>1924</v>
      </c>
      <c r="J1989" s="33" t="s">
        <v>1929</v>
      </c>
      <c r="K1989" s="33">
        <v>30</v>
      </c>
      <c r="L1989" s="33">
        <v>94</v>
      </c>
      <c r="M1989" s="33">
        <v>124</v>
      </c>
      <c r="N1989" s="33" t="s">
        <v>1864</v>
      </c>
      <c r="O1989" s="30">
        <v>41794</v>
      </c>
      <c r="P1989" s="39" t="s">
        <v>14</v>
      </c>
      <c r="Q19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89" s="39">
        <f>IF(выгрузка__22[[#This Row],[Дата регистрации]]="",0,1)</f>
        <v>0</v>
      </c>
      <c r="S1989" s="39">
        <f>IF(ISNA(VLOOKUP(выгрузка__22[[#This Row],[ЛС дилера]],'дилеры участники'!A:A,1,0)),0,1)</f>
        <v>1</v>
      </c>
      <c r="T19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89" s="39">
        <f>IF(T1989=1,IF(выгрузка__22[[#This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89" s="39" t="s">
        <v>1894</v>
      </c>
      <c r="X19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89" s="48">
        <f>IF(выгрузка__22[[#This Row],[Дата блокировки]]&lt;&gt;"",1,0)</f>
        <v>1</v>
      </c>
    </row>
    <row r="1990" spans="1:25" x14ac:dyDescent="0.25">
      <c r="A1990" s="30">
        <v>41558.664525462962</v>
      </c>
      <c r="B1990" s="46">
        <v>916511</v>
      </c>
      <c r="C1990" s="33">
        <v>8554451</v>
      </c>
      <c r="D1990" s="30">
        <v>41552.783645833333</v>
      </c>
      <c r="E1990" s="33">
        <f>IF(выгрузка__22[[#This Row],[Дата активации]]&lt;&gt;"",MONTH(выгрузка__22[[#This Row],[Дата активации]]),0)</f>
        <v>10</v>
      </c>
      <c r="F1990" s="30"/>
      <c r="G1990" s="33">
        <v>64616</v>
      </c>
      <c r="H1990" s="33" t="s">
        <v>10</v>
      </c>
      <c r="I1990" s="39" t="s">
        <v>1924</v>
      </c>
      <c r="J1990" s="33" t="s">
        <v>1929</v>
      </c>
      <c r="K1990" s="33">
        <v>30</v>
      </c>
      <c r="L1990" s="33">
        <v>94</v>
      </c>
      <c r="M1990" s="33">
        <v>124</v>
      </c>
      <c r="N1990" s="33" t="s">
        <v>1864</v>
      </c>
      <c r="O1990" s="30">
        <v>41794</v>
      </c>
      <c r="P1990" s="39" t="s">
        <v>14</v>
      </c>
      <c r="Q19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0" s="39">
        <f>IF(выгрузка__22[[#This Row],[Дата регистрации]]="",0,1)</f>
        <v>0</v>
      </c>
      <c r="S1990" s="39">
        <f>IF(ISNA(VLOOKUP(выгрузка__22[[#This Row],[ЛС дилера]],'дилеры участники'!A:A,1,0)),0,1)</f>
        <v>1</v>
      </c>
      <c r="T19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0" s="39">
        <f>IF(T1990=1,IF(выгрузка__22[[#This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90" s="39" t="s">
        <v>1894</v>
      </c>
      <c r="X19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0" s="48">
        <f>IF(выгрузка__22[[#This Row],[Дата блокировки]]&lt;&gt;"",1,0)</f>
        <v>1</v>
      </c>
    </row>
    <row r="1991" spans="1:25" x14ac:dyDescent="0.25">
      <c r="A1991" s="30">
        <v>41548.860972222225</v>
      </c>
      <c r="B1991" s="46">
        <v>915414</v>
      </c>
      <c r="C1991" s="33">
        <v>8520777</v>
      </c>
      <c r="D1991" s="30">
        <v>41538.769675925927</v>
      </c>
      <c r="E1991" s="33">
        <f>IF(выгрузка__22[[#This Row],[Дата активации]]&lt;&gt;"",MONTH(выгрузка__22[[#This Row],[Дата активации]]),0)</f>
        <v>9</v>
      </c>
      <c r="F1991" s="30"/>
      <c r="G1991" s="33">
        <v>64616</v>
      </c>
      <c r="H1991" s="33" t="s">
        <v>10</v>
      </c>
      <c r="I1991" s="39" t="s">
        <v>1927</v>
      </c>
      <c r="J1991" s="33" t="s">
        <v>1925</v>
      </c>
      <c r="K1991" s="33">
        <v>30</v>
      </c>
      <c r="L1991" s="33">
        <v>274.5</v>
      </c>
      <c r="M1991" s="33">
        <v>304.5</v>
      </c>
      <c r="N1991" s="33" t="s">
        <v>1864</v>
      </c>
      <c r="O1991" s="30">
        <v>41780</v>
      </c>
      <c r="P1991" s="39" t="s">
        <v>19</v>
      </c>
      <c r="Q19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1" s="39">
        <f>IF(выгрузка__22[[#This Row],[Дата регистрации]]="",0,1)</f>
        <v>0</v>
      </c>
      <c r="S1991" s="39">
        <f>IF(ISNA(VLOOKUP(выгрузка__22[[#This Row],[ЛС дилера]],'дилеры участники'!A:A,1,0)),0,1)</f>
        <v>1</v>
      </c>
      <c r="T19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1" s="39">
        <f>IF(T1991=1,IF(выгрузка__22[[#This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1991" s="39" t="s">
        <v>1891</v>
      </c>
      <c r="X19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1" s="48">
        <f>IF(выгрузка__22[[#This Row],[Дата блокировки]]&lt;&gt;"",1,0)</f>
        <v>1</v>
      </c>
    </row>
    <row r="1992" spans="1:25" x14ac:dyDescent="0.25">
      <c r="A1992" s="30">
        <v>41560.331238425926</v>
      </c>
      <c r="B1992" s="46">
        <v>910476</v>
      </c>
      <c r="C1992" s="33">
        <v>8550399</v>
      </c>
      <c r="D1992" s="30">
        <v>41555.624398148146</v>
      </c>
      <c r="E1992" s="33">
        <f>IF(выгрузка__22[[#This Row],[Дата активации]]&lt;&gt;"",MONTH(выгрузка__22[[#This Row],[Дата активации]]),0)</f>
        <v>10</v>
      </c>
      <c r="F1992" s="30"/>
      <c r="G1992" s="33">
        <v>64628</v>
      </c>
      <c r="H1992" s="33" t="s">
        <v>10</v>
      </c>
      <c r="I1992" s="39" t="s">
        <v>1924</v>
      </c>
      <c r="J1992" s="33" t="s">
        <v>1926</v>
      </c>
      <c r="K1992" s="33">
        <v>30</v>
      </c>
      <c r="L1992" s="33">
        <v>0</v>
      </c>
      <c r="M1992" s="33">
        <v>30</v>
      </c>
      <c r="N1992" s="33" t="s">
        <v>1864</v>
      </c>
      <c r="O1992" s="30">
        <v>41797</v>
      </c>
      <c r="P1992" s="39" t="s">
        <v>37</v>
      </c>
      <c r="Q19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2" s="39">
        <f>IF(выгрузка__22[[#This Row],[Дата регистрации]]="",0,1)</f>
        <v>0</v>
      </c>
      <c r="S1992" s="39">
        <f>IF(ISNA(VLOOKUP(выгрузка__22[[#This Row],[ЛС дилера]],'дилеры участники'!A:A,1,0)),0,1)</f>
        <v>0</v>
      </c>
      <c r="T19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2" s="39">
        <f>IF(T1992=1,IF(выгрузка__22[[#This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92" s="39" t="s">
        <v>1895</v>
      </c>
      <c r="X19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2" s="48">
        <f>IF(выгрузка__22[[#This Row],[Дата блокировки]]&lt;&gt;"",1,0)</f>
        <v>1</v>
      </c>
    </row>
    <row r="1993" spans="1:25" x14ac:dyDescent="0.25">
      <c r="A1993" s="30">
        <v>41548.747604166667</v>
      </c>
      <c r="B1993" s="46">
        <v>916538</v>
      </c>
      <c r="C1993" s="33">
        <v>8514415</v>
      </c>
      <c r="D1993" s="30">
        <v>41531.583912037036</v>
      </c>
      <c r="E1993" s="33">
        <f>IF(выгрузка__22[[#This Row],[Дата активации]]&lt;&gt;"",MONTH(выгрузка__22[[#This Row],[Дата активации]]),0)</f>
        <v>9</v>
      </c>
      <c r="F1993" s="30">
        <v>41542.795949074076</v>
      </c>
      <c r="G1993" s="33">
        <v>64616</v>
      </c>
      <c r="H1993" s="33" t="s">
        <v>10</v>
      </c>
      <c r="I1993" s="39" t="s">
        <v>1927</v>
      </c>
      <c r="J1993" s="33" t="s">
        <v>1930</v>
      </c>
      <c r="K1993" s="33">
        <v>949</v>
      </c>
      <c r="L1993" s="33">
        <v>0</v>
      </c>
      <c r="M1993" s="33">
        <v>949</v>
      </c>
      <c r="N1993" s="33" t="s">
        <v>1864</v>
      </c>
      <c r="O1993" s="30">
        <v>41773</v>
      </c>
      <c r="P1993" s="39" t="s">
        <v>40</v>
      </c>
      <c r="Q19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3" s="39">
        <f>IF(выгрузка__22[[#This Row],[Дата регистрации]]="",0,1)</f>
        <v>1</v>
      </c>
      <c r="S1993" s="39">
        <f>IF(ISNA(VLOOKUP(выгрузка__22[[#This Row],[ЛС дилера]],'дилеры участники'!A:A,1,0)),0,1)</f>
        <v>1</v>
      </c>
      <c r="T19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3" s="39">
        <f>IF(T1993=1,IF(выгрузка__22[[#This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1993" s="39" t="s">
        <v>1893</v>
      </c>
      <c r="X19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3" s="48">
        <f>IF(выгрузка__22[[#This Row],[Дата блокировки]]&lt;&gt;"",1,0)</f>
        <v>1</v>
      </c>
    </row>
    <row r="1994" spans="1:25" x14ac:dyDescent="0.25">
      <c r="A1994" s="30">
        <v>41558.87771990741</v>
      </c>
      <c r="B1994" s="46">
        <v>910482</v>
      </c>
      <c r="C1994" s="33">
        <v>8500085</v>
      </c>
      <c r="D1994" s="30">
        <v>41559.48474537037</v>
      </c>
      <c r="E1994" s="33">
        <f>IF(выгрузка__22[[#This Row],[Дата активации]]&lt;&gt;"",MONTH(выгрузка__22[[#This Row],[Дата активации]]),0)</f>
        <v>10</v>
      </c>
      <c r="F1994" s="30">
        <v>41558.877245370371</v>
      </c>
      <c r="G1994" s="33">
        <v>64626</v>
      </c>
      <c r="H1994" s="33" t="s">
        <v>10</v>
      </c>
      <c r="I1994" s="39" t="s">
        <v>1924</v>
      </c>
      <c r="J1994" s="33" t="s">
        <v>1929</v>
      </c>
      <c r="K1994" s="33">
        <v>470</v>
      </c>
      <c r="L1994" s="33">
        <v>0</v>
      </c>
      <c r="M1994" s="33">
        <v>470</v>
      </c>
      <c r="N1994" s="33" t="s">
        <v>1864</v>
      </c>
      <c r="O1994" s="30">
        <v>41801</v>
      </c>
      <c r="P1994" s="39" t="s">
        <v>14</v>
      </c>
      <c r="Q19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4" s="39">
        <f>IF(выгрузка__22[[#This Row],[Дата регистрации]]="",0,1)</f>
        <v>1</v>
      </c>
      <c r="S1994" s="39">
        <f>IF(ISNA(VLOOKUP(выгрузка__22[[#This Row],[ЛС дилера]],'дилеры участники'!A:A,1,0)),0,1)</f>
        <v>0</v>
      </c>
      <c r="T19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4" s="39">
        <f>IF(T1994=1,IF(выгрузка__22[[#This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94" s="39" t="s">
        <v>1894</v>
      </c>
      <c r="X19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4" s="48">
        <f>IF(выгрузка__22[[#This Row],[Дата блокировки]]&lt;&gt;"",1,0)</f>
        <v>1</v>
      </c>
    </row>
    <row r="1995" spans="1:25" x14ac:dyDescent="0.25">
      <c r="A1995" s="30">
        <v>41562.567719907405</v>
      </c>
      <c r="B1995" s="46">
        <v>916513</v>
      </c>
      <c r="C1995" s="33">
        <v>8500085</v>
      </c>
      <c r="D1995" s="30">
        <v>41558.841041666667</v>
      </c>
      <c r="E1995" s="33">
        <f>IF(выгрузка__22[[#This Row],[Дата активации]]&lt;&gt;"",MONTH(выгрузка__22[[#This Row],[Дата активации]]),0)</f>
        <v>10</v>
      </c>
      <c r="F1995" s="30">
        <v>41560.555277777778</v>
      </c>
      <c r="G1995" s="33">
        <v>64626</v>
      </c>
      <c r="H1995" s="33" t="s">
        <v>10</v>
      </c>
      <c r="I1995" s="39" t="s">
        <v>1924</v>
      </c>
      <c r="J1995" s="33" t="s">
        <v>1929</v>
      </c>
      <c r="K1995" s="33">
        <v>470</v>
      </c>
      <c r="L1995" s="33">
        <v>0</v>
      </c>
      <c r="M1995" s="33">
        <v>470</v>
      </c>
      <c r="N1995" s="33" t="s">
        <v>1864</v>
      </c>
      <c r="O1995" s="30">
        <v>41801</v>
      </c>
      <c r="P1995" s="39" t="s">
        <v>14</v>
      </c>
      <c r="Q19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95" s="39">
        <f>IF(выгрузка__22[[#This Row],[Дата регистрации]]="",0,1)</f>
        <v>1</v>
      </c>
      <c r="S1995" s="39">
        <f>IF(ISNA(VLOOKUP(выгрузка__22[[#This Row],[ЛС дилера]],'дилеры участники'!A:A,1,0)),0,1)</f>
        <v>0</v>
      </c>
      <c r="T19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5" s="39">
        <f>IF(T1995=1,IF(выгрузка__22[[#This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95" s="39" t="s">
        <v>1894</v>
      </c>
      <c r="X19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5" s="48">
        <f>IF(выгрузка__22[[#This Row],[Дата блокировки]]&lt;&gt;"",1,0)</f>
        <v>1</v>
      </c>
    </row>
    <row r="1996" spans="1:25" x14ac:dyDescent="0.25">
      <c r="A1996" s="30">
        <v>41561.931203703702</v>
      </c>
      <c r="B1996" s="46">
        <v>916504</v>
      </c>
      <c r="C1996" s="33">
        <v>8503638</v>
      </c>
      <c r="D1996" s="30">
        <v>41557.577384259261</v>
      </c>
      <c r="E1996" s="33">
        <f>IF(выгрузка__22[[#This Row],[Дата активации]]&lt;&gt;"",MONTH(выгрузка__22[[#This Row],[Дата активации]]),0)</f>
        <v>10</v>
      </c>
      <c r="F1996" s="30">
        <v>41560.852060185185</v>
      </c>
      <c r="G1996" s="33">
        <v>64626</v>
      </c>
      <c r="H1996" s="33" t="s">
        <v>10</v>
      </c>
      <c r="I1996" s="39" t="s">
        <v>1924</v>
      </c>
      <c r="J1996" s="33" t="s">
        <v>1925</v>
      </c>
      <c r="K1996" s="33">
        <v>20</v>
      </c>
      <c r="L1996" s="33">
        <v>0</v>
      </c>
      <c r="M1996" s="33">
        <v>20</v>
      </c>
      <c r="N1996" s="33" t="s">
        <v>1864</v>
      </c>
      <c r="O1996" s="30">
        <v>41800</v>
      </c>
      <c r="P1996" s="39" t="s">
        <v>19</v>
      </c>
      <c r="Q19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6" s="39">
        <f>IF(выгрузка__22[[#This Row],[Дата регистрации]]="",0,1)</f>
        <v>1</v>
      </c>
      <c r="S1996" s="39">
        <f>IF(ISNA(VLOOKUP(выгрузка__22[[#This Row],[ЛС дилера]],'дилеры участники'!A:A,1,0)),0,1)</f>
        <v>0</v>
      </c>
      <c r="T19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6" s="39">
        <f>IF(T1996=1,IF(выгрузка__22[[#This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96" s="39" t="s">
        <v>1891</v>
      </c>
      <c r="X19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6" s="48">
        <f>IF(выгрузка__22[[#This Row],[Дата блокировки]]&lt;&gt;"",1,0)</f>
        <v>1</v>
      </c>
    </row>
    <row r="1997" spans="1:25" x14ac:dyDescent="0.25">
      <c r="A1997" s="30">
        <v>41558.736585648148</v>
      </c>
      <c r="B1997" s="46">
        <v>916518</v>
      </c>
      <c r="C1997" s="33">
        <v>8500085</v>
      </c>
      <c r="D1997" s="30">
        <v>41558.493981481479</v>
      </c>
      <c r="E1997" s="33">
        <f>IF(выгрузка__22[[#This Row],[Дата активации]]&lt;&gt;"",MONTH(выгрузка__22[[#This Row],[Дата активации]]),0)</f>
        <v>10</v>
      </c>
      <c r="F1997" s="30">
        <v>41558.758333333331</v>
      </c>
      <c r="G1997" s="33">
        <v>64626</v>
      </c>
      <c r="H1997" s="33" t="s">
        <v>10</v>
      </c>
      <c r="I1997" s="39" t="s">
        <v>1924</v>
      </c>
      <c r="J1997" s="33" t="s">
        <v>1929</v>
      </c>
      <c r="K1997" s="33">
        <v>470</v>
      </c>
      <c r="L1997" s="33">
        <v>582</v>
      </c>
      <c r="M1997" s="33">
        <v>1052</v>
      </c>
      <c r="N1997" s="33" t="s">
        <v>1864</v>
      </c>
      <c r="O1997" s="30">
        <v>41801</v>
      </c>
      <c r="P1997" s="39" t="s">
        <v>14</v>
      </c>
      <c r="Q19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7" s="39">
        <f>IF(выгрузка__22[[#This Row],[Дата регистрации]]="",0,1)</f>
        <v>1</v>
      </c>
      <c r="S1997" s="39">
        <f>IF(ISNA(VLOOKUP(выгрузка__22[[#This Row],[ЛС дилера]],'дилеры участники'!A:A,1,0)),0,1)</f>
        <v>0</v>
      </c>
      <c r="T19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7" s="39">
        <f>IF(T1997=1,IF(выгрузка__22[[#This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97" s="39" t="s">
        <v>1894</v>
      </c>
      <c r="X19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7" s="48">
        <f>IF(выгрузка__22[[#This Row],[Дата блокировки]]&lt;&gt;"",1,0)</f>
        <v>1</v>
      </c>
    </row>
    <row r="1998" spans="1:25" x14ac:dyDescent="0.25">
      <c r="A1998" s="30">
        <v>41562.498912037037</v>
      </c>
      <c r="B1998" s="46">
        <v>985210</v>
      </c>
      <c r="C1998" s="33">
        <v>8500085</v>
      </c>
      <c r="D1998" s="30">
        <v>41558.493981481479</v>
      </c>
      <c r="E1998" s="33">
        <f>IF(выгрузка__22[[#This Row],[Дата активации]]&lt;&gt;"",MONTH(выгрузка__22[[#This Row],[Дата активации]]),0)</f>
        <v>10</v>
      </c>
      <c r="F1998" s="30">
        <v>41558.758333333331</v>
      </c>
      <c r="G1998" s="33">
        <v>64626</v>
      </c>
      <c r="H1998" s="33" t="s">
        <v>10</v>
      </c>
      <c r="I1998" s="39" t="s">
        <v>1924</v>
      </c>
      <c r="J1998" s="33" t="s">
        <v>1929</v>
      </c>
      <c r="K1998" s="33">
        <v>470</v>
      </c>
      <c r="L1998" s="33">
        <v>582</v>
      </c>
      <c r="M1998" s="33">
        <v>1052</v>
      </c>
      <c r="N1998" s="33" t="s">
        <v>1864</v>
      </c>
      <c r="O1998" s="30">
        <v>41801</v>
      </c>
      <c r="P1998" s="39" t="s">
        <v>14</v>
      </c>
      <c r="Q19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1998" s="39">
        <f>IF(выгрузка__22[[#This Row],[Дата регистрации]]="",0,1)</f>
        <v>1</v>
      </c>
      <c r="S1998" s="39">
        <f>IF(ISNA(VLOOKUP(выгрузка__22[[#This Row],[ЛС дилера]],'дилеры участники'!A:A,1,0)),0,1)</f>
        <v>0</v>
      </c>
      <c r="T19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8" s="39">
        <f>IF(T1998=1,IF(выгрузка__22[[#This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1998" s="39" t="s">
        <v>1894</v>
      </c>
      <c r="X19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8" s="48">
        <f>IF(выгрузка__22[[#This Row],[Дата блокировки]]&lt;&gt;"",1,0)</f>
        <v>1</v>
      </c>
    </row>
    <row r="1999" spans="1:25" x14ac:dyDescent="0.25">
      <c r="A1999" s="30">
        <v>41561.928773148145</v>
      </c>
      <c r="B1999" s="46">
        <v>916504</v>
      </c>
      <c r="C1999" s="33">
        <v>8503629</v>
      </c>
      <c r="D1999" s="30">
        <v>41549.441932870373</v>
      </c>
      <c r="E1999" s="33">
        <f>IF(выгрузка__22[[#This Row],[Дата активации]]&lt;&gt;"",MONTH(выгрузка__22[[#This Row],[Дата активации]]),0)</f>
        <v>10</v>
      </c>
      <c r="F1999" s="30">
        <v>41555.893136574072</v>
      </c>
      <c r="G1999" s="33">
        <v>64626</v>
      </c>
      <c r="H1999" s="33" t="s">
        <v>10</v>
      </c>
      <c r="I1999" s="39" t="s">
        <v>1927</v>
      </c>
      <c r="J1999" s="33" t="s">
        <v>1925</v>
      </c>
      <c r="K1999" s="33">
        <v>20</v>
      </c>
      <c r="L1999" s="33">
        <v>69</v>
      </c>
      <c r="M1999" s="33">
        <v>89</v>
      </c>
      <c r="N1999" s="33" t="s">
        <v>1864</v>
      </c>
      <c r="O1999" s="30">
        <v>41792</v>
      </c>
      <c r="P1999" s="39" t="s">
        <v>19</v>
      </c>
      <c r="Q19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1999" s="39">
        <f>IF(выгрузка__22[[#This Row],[Дата регистрации]]="",0,1)</f>
        <v>1</v>
      </c>
      <c r="S1999" s="39">
        <f>IF(ISNA(VLOOKUP(выгрузка__22[[#This Row],[ЛС дилера]],'дилеры участники'!A:A,1,0)),0,1)</f>
        <v>0</v>
      </c>
      <c r="T19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19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1999" s="39">
        <f>IF(T1999=1,IF(выгрузка__22[[#This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1999" s="39" t="s">
        <v>1891</v>
      </c>
      <c r="X19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1999" s="48">
        <f>IF(выгрузка__22[[#This Row],[Дата блокировки]]&lt;&gt;"",1,0)</f>
        <v>1</v>
      </c>
    </row>
    <row r="2000" spans="1:25" x14ac:dyDescent="0.25">
      <c r="A2000" s="30">
        <v>41561.87059027778</v>
      </c>
      <c r="B2000" s="46">
        <v>916767</v>
      </c>
      <c r="C2000" s="33">
        <v>8520371</v>
      </c>
      <c r="D2000" s="30">
        <v>41553.874907407408</v>
      </c>
      <c r="E2000" s="33">
        <f>IF(выгрузка__22[[#This Row],[Дата активации]]&lt;&gt;"",MONTH(выгрузка__22[[#This Row],[Дата активации]]),0)</f>
        <v>10</v>
      </c>
      <c r="F2000" s="30">
        <v>41556.223055555558</v>
      </c>
      <c r="G2000" s="33">
        <v>64626</v>
      </c>
      <c r="H2000" s="33" t="s">
        <v>10</v>
      </c>
      <c r="I2000" s="39" t="s">
        <v>1927</v>
      </c>
      <c r="J2000" s="33" t="s">
        <v>1925</v>
      </c>
      <c r="K2000" s="33">
        <v>30</v>
      </c>
      <c r="L2000" s="33">
        <v>750</v>
      </c>
      <c r="M2000" s="33">
        <v>780</v>
      </c>
      <c r="N2000" s="33" t="s">
        <v>1864</v>
      </c>
      <c r="O2000" s="30">
        <v>41797</v>
      </c>
      <c r="P2000" s="39" t="s">
        <v>19</v>
      </c>
      <c r="Q20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0" s="39">
        <f>IF(выгрузка__22[[#This Row],[Дата регистрации]]="",0,1)</f>
        <v>1</v>
      </c>
      <c r="S2000" s="39">
        <f>IF(ISNA(VLOOKUP(выгрузка__22[[#This Row],[ЛС дилера]],'дилеры участники'!A:A,1,0)),0,1)</f>
        <v>0</v>
      </c>
      <c r="T20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0" s="39">
        <f>IF(T2000=1,IF(выгрузка__22[[#This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00" s="39" t="s">
        <v>1891</v>
      </c>
      <c r="X20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0" s="48">
        <f>IF(выгрузка__22[[#This Row],[Дата блокировки]]&lt;&gt;"",1,0)</f>
        <v>1</v>
      </c>
    </row>
    <row r="2001" spans="1:25" x14ac:dyDescent="0.25">
      <c r="A2001" s="30">
        <v>41557.92591435185</v>
      </c>
      <c r="B2001" s="46">
        <v>985508</v>
      </c>
      <c r="C2001" s="33">
        <v>8520371</v>
      </c>
      <c r="D2001" s="30">
        <v>41553.874907407408</v>
      </c>
      <c r="E2001" s="33">
        <f>IF(выгрузка__22[[#This Row],[Дата активации]]&lt;&gt;"",MONTH(выгрузка__22[[#This Row],[Дата активации]]),0)</f>
        <v>10</v>
      </c>
      <c r="F2001" s="30">
        <v>41556.223055555558</v>
      </c>
      <c r="G2001" s="33">
        <v>64626</v>
      </c>
      <c r="H2001" s="33" t="s">
        <v>10</v>
      </c>
      <c r="I2001" s="39" t="s">
        <v>1924</v>
      </c>
      <c r="J2001" s="33" t="s">
        <v>1925</v>
      </c>
      <c r="K2001" s="33">
        <v>30</v>
      </c>
      <c r="L2001" s="33">
        <v>750</v>
      </c>
      <c r="M2001" s="33">
        <v>780</v>
      </c>
      <c r="N2001" s="33" t="s">
        <v>1864</v>
      </c>
      <c r="O2001" s="30">
        <v>41797</v>
      </c>
      <c r="P2001" s="39" t="s">
        <v>19</v>
      </c>
      <c r="Q20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1" s="39">
        <f>IF(выгрузка__22[[#This Row],[Дата регистрации]]="",0,1)</f>
        <v>1</v>
      </c>
      <c r="S2001" s="39">
        <f>IF(ISNA(VLOOKUP(выгрузка__22[[#This Row],[ЛС дилера]],'дилеры участники'!A:A,1,0)),0,1)</f>
        <v>0</v>
      </c>
      <c r="T20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1" s="39">
        <f>IF(T2001=1,IF(выгрузка__22[[#This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01" s="39" t="s">
        <v>1891</v>
      </c>
      <c r="X20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1" s="48">
        <f>IF(выгрузка__22[[#This Row],[Дата блокировки]]&lt;&gt;"",1,0)</f>
        <v>1</v>
      </c>
    </row>
    <row r="2002" spans="1:25" x14ac:dyDescent="0.25">
      <c r="A2002" s="30">
        <v>41561.882407407407</v>
      </c>
      <c r="B2002" s="46">
        <v>985210</v>
      </c>
      <c r="C2002" s="33">
        <v>8503667</v>
      </c>
      <c r="D2002" s="30">
        <v>41558.861388888887</v>
      </c>
      <c r="E2002" s="33">
        <f>IF(выгрузка__22[[#This Row],[Дата активации]]&lt;&gt;"",MONTH(выгрузка__22[[#This Row],[Дата активации]]),0)</f>
        <v>10</v>
      </c>
      <c r="F2002" s="30">
        <v>41560.853900462964</v>
      </c>
      <c r="G2002" s="33">
        <v>64626</v>
      </c>
      <c r="H2002" s="33" t="s">
        <v>10</v>
      </c>
      <c r="I2002" s="39" t="s">
        <v>1924</v>
      </c>
      <c r="J2002" s="33" t="s">
        <v>1925</v>
      </c>
      <c r="K2002" s="33">
        <v>20</v>
      </c>
      <c r="L2002" s="33">
        <v>0</v>
      </c>
      <c r="M2002" s="33">
        <v>20</v>
      </c>
      <c r="N2002" s="33" t="s">
        <v>1864</v>
      </c>
      <c r="O2002" s="30">
        <v>41802</v>
      </c>
      <c r="P2002" s="39" t="s">
        <v>19</v>
      </c>
      <c r="Q20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2" s="39">
        <f>IF(выгрузка__22[[#This Row],[Дата регистрации]]="",0,1)</f>
        <v>1</v>
      </c>
      <c r="S2002" s="39">
        <f>IF(ISNA(VLOOKUP(выгрузка__22[[#This Row],[ЛС дилера]],'дилеры участники'!A:A,1,0)),0,1)</f>
        <v>0</v>
      </c>
      <c r="T20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2" s="39">
        <f>IF(T2002=1,IF(выгрузка__22[[#This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02" s="39" t="s">
        <v>1891</v>
      </c>
      <c r="X20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2" s="48">
        <f>IF(выгрузка__22[[#This Row],[Дата блокировки]]&lt;&gt;"",1,0)</f>
        <v>1</v>
      </c>
    </row>
    <row r="2003" spans="1:25" x14ac:dyDescent="0.25">
      <c r="A2003" s="30">
        <v>41561.882303240738</v>
      </c>
      <c r="B2003" s="46">
        <v>985210</v>
      </c>
      <c r="C2003" s="33">
        <v>8503667</v>
      </c>
      <c r="D2003" s="30">
        <v>41558.856053240743</v>
      </c>
      <c r="E2003" s="33">
        <f>IF(выгрузка__22[[#This Row],[Дата активации]]&lt;&gt;"",MONTH(выгрузка__22[[#This Row],[Дата активации]]),0)</f>
        <v>10</v>
      </c>
      <c r="F2003" s="30">
        <v>41560.853831018518</v>
      </c>
      <c r="G2003" s="33">
        <v>64626</v>
      </c>
      <c r="H2003" s="33" t="s">
        <v>10</v>
      </c>
      <c r="I2003" s="39" t="s">
        <v>1924</v>
      </c>
      <c r="J2003" s="33" t="s">
        <v>1925</v>
      </c>
      <c r="K2003" s="33">
        <v>20</v>
      </c>
      <c r="L2003" s="33">
        <v>0</v>
      </c>
      <c r="M2003" s="33">
        <v>20</v>
      </c>
      <c r="N2003" s="33" t="s">
        <v>1864</v>
      </c>
      <c r="O2003" s="30">
        <v>41802</v>
      </c>
      <c r="P2003" s="39" t="s">
        <v>19</v>
      </c>
      <c r="Q20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3" s="39">
        <f>IF(выгрузка__22[[#This Row],[Дата регистрации]]="",0,1)</f>
        <v>1</v>
      </c>
      <c r="S2003" s="39">
        <f>IF(ISNA(VLOOKUP(выгрузка__22[[#This Row],[ЛС дилера]],'дилеры участники'!A:A,1,0)),0,1)</f>
        <v>0</v>
      </c>
      <c r="T20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3" s="39">
        <f>IF(T2003=1,IF(выгрузка__22[[#This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03" s="39" t="s">
        <v>1891</v>
      </c>
      <c r="X20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3" s="48">
        <f>IF(выгрузка__22[[#This Row],[Дата блокировки]]&lt;&gt;"",1,0)</f>
        <v>1</v>
      </c>
    </row>
    <row r="2004" spans="1:25" x14ac:dyDescent="0.25">
      <c r="A2004" s="30">
        <v>41553.405925925923</v>
      </c>
      <c r="B2004" s="46">
        <v>910467</v>
      </c>
      <c r="C2004" s="33">
        <v>8500775</v>
      </c>
      <c r="D2004" s="30">
        <v>41550.650219907409</v>
      </c>
      <c r="E2004" s="33">
        <f>IF(выгрузка__22[[#This Row],[Дата активации]]&lt;&gt;"",MONTH(выгрузка__22[[#This Row],[Дата активации]]),0)</f>
        <v>10</v>
      </c>
      <c r="F2004" s="30"/>
      <c r="G2004" s="33">
        <v>79956</v>
      </c>
      <c r="H2004" s="33" t="s">
        <v>10</v>
      </c>
      <c r="I2004" s="39" t="s">
        <v>1924</v>
      </c>
      <c r="J2004" s="33" t="s">
        <v>1925</v>
      </c>
      <c r="K2004" s="33">
        <v>30</v>
      </c>
      <c r="L2004" s="33">
        <v>190</v>
      </c>
      <c r="M2004" s="33">
        <v>220</v>
      </c>
      <c r="N2004" s="33" t="s">
        <v>1864</v>
      </c>
      <c r="O2004" s="30">
        <v>41794</v>
      </c>
      <c r="P2004" s="39" t="s">
        <v>19</v>
      </c>
      <c r="Q20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4" s="39">
        <f>IF(выгрузка__22[[#This Row],[Дата регистрации]]="",0,1)</f>
        <v>0</v>
      </c>
      <c r="S2004" s="39">
        <f>IF(ISNA(VLOOKUP(выгрузка__22[[#This Row],[ЛС дилера]],'дилеры участники'!A:A,1,0)),0,1)</f>
        <v>1</v>
      </c>
      <c r="T20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4" s="39">
        <f>IF(T2004=1,IF(выгрузка__22[[#This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04" s="39" t="s">
        <v>1891</v>
      </c>
      <c r="X20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4" s="48">
        <f>IF(выгрузка__22[[#This Row],[Дата блокировки]]&lt;&gt;"",1,0)</f>
        <v>1</v>
      </c>
    </row>
    <row r="2005" spans="1:25" x14ac:dyDescent="0.25">
      <c r="A2005" s="30">
        <v>41562.499143518522</v>
      </c>
      <c r="B2005" s="46">
        <v>985210</v>
      </c>
      <c r="C2005" s="33">
        <v>8500085</v>
      </c>
      <c r="D2005" s="30">
        <v>41557.486504629633</v>
      </c>
      <c r="E2005" s="33">
        <f>IF(выгрузка__22[[#This Row],[Дата активации]]&lt;&gt;"",MONTH(выгрузка__22[[#This Row],[Дата активации]]),0)</f>
        <v>10</v>
      </c>
      <c r="F2005" s="30">
        <v>41556.777766203704</v>
      </c>
      <c r="G2005" s="33">
        <v>64626</v>
      </c>
      <c r="H2005" s="33" t="s">
        <v>10</v>
      </c>
      <c r="I2005" s="39" t="s">
        <v>1924</v>
      </c>
      <c r="J2005" s="33" t="s">
        <v>1929</v>
      </c>
      <c r="K2005" s="33">
        <v>470</v>
      </c>
      <c r="L2005" s="33">
        <v>0</v>
      </c>
      <c r="M2005" s="33">
        <v>470</v>
      </c>
      <c r="N2005" s="33" t="s">
        <v>1864</v>
      </c>
      <c r="O2005" s="30">
        <v>41801</v>
      </c>
      <c r="P2005" s="39" t="s">
        <v>14</v>
      </c>
      <c r="Q20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05" s="39">
        <f>IF(выгрузка__22[[#This Row],[Дата регистрации]]="",0,1)</f>
        <v>1</v>
      </c>
      <c r="S2005" s="39">
        <f>IF(ISNA(VLOOKUP(выгрузка__22[[#This Row],[ЛС дилера]],'дилеры участники'!A:A,1,0)),0,1)</f>
        <v>0</v>
      </c>
      <c r="T20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5" s="39">
        <f>IF(T2005=1,IF(выгрузка__22[[#This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05" s="39" t="s">
        <v>1894</v>
      </c>
      <c r="X20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5" s="48">
        <f>IF(выгрузка__22[[#This Row],[Дата блокировки]]&lt;&gt;"",1,0)</f>
        <v>1</v>
      </c>
    </row>
    <row r="2006" spans="1:25" x14ac:dyDescent="0.25">
      <c r="A2006" s="30">
        <v>41556.778333333335</v>
      </c>
      <c r="B2006" s="46">
        <v>985351</v>
      </c>
      <c r="C2006" s="33">
        <v>8500085</v>
      </c>
      <c r="D2006" s="30">
        <v>41557.486504629633</v>
      </c>
      <c r="E2006" s="33">
        <f>IF(выгрузка__22[[#This Row],[Дата активации]]&lt;&gt;"",MONTH(выгрузка__22[[#This Row],[Дата активации]]),0)</f>
        <v>10</v>
      </c>
      <c r="F2006" s="30">
        <v>41556.777766203704</v>
      </c>
      <c r="G2006" s="33">
        <v>64626</v>
      </c>
      <c r="H2006" s="33" t="s">
        <v>10</v>
      </c>
      <c r="I2006" s="39" t="s">
        <v>1924</v>
      </c>
      <c r="J2006" s="33" t="s">
        <v>1929</v>
      </c>
      <c r="K2006" s="33">
        <v>470</v>
      </c>
      <c r="L2006" s="33">
        <v>0</v>
      </c>
      <c r="M2006" s="33">
        <v>470</v>
      </c>
      <c r="N2006" s="33" t="s">
        <v>1864</v>
      </c>
      <c r="O2006" s="30">
        <v>41801</v>
      </c>
      <c r="P2006" s="39" t="s">
        <v>14</v>
      </c>
      <c r="Q20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6" s="39">
        <f>IF(выгрузка__22[[#This Row],[Дата регистрации]]="",0,1)</f>
        <v>1</v>
      </c>
      <c r="S2006" s="39">
        <f>IF(ISNA(VLOOKUP(выгрузка__22[[#This Row],[ЛС дилера]],'дилеры участники'!A:A,1,0)),0,1)</f>
        <v>0</v>
      </c>
      <c r="T20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6" s="39">
        <f>IF(T2006=1,IF(выгрузка__22[[#This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06" s="39" t="s">
        <v>1894</v>
      </c>
      <c r="X20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6" s="48">
        <f>IF(выгрузка__22[[#This Row],[Дата блокировки]]&lt;&gt;"",1,0)</f>
        <v>1</v>
      </c>
    </row>
    <row r="2007" spans="1:25" x14ac:dyDescent="0.25">
      <c r="A2007" s="30">
        <v>41561.928668981483</v>
      </c>
      <c r="B2007" s="46">
        <v>916504</v>
      </c>
      <c r="C2007" s="33">
        <v>8503629</v>
      </c>
      <c r="D2007" s="30">
        <v>41548.396574074075</v>
      </c>
      <c r="E2007" s="33">
        <f>IF(выгрузка__22[[#This Row],[Дата активации]]&lt;&gt;"",MONTH(выгрузка__22[[#This Row],[Дата активации]]),0)</f>
        <v>10</v>
      </c>
      <c r="F2007" s="30">
        <v>41555.891782407409</v>
      </c>
      <c r="G2007" s="33">
        <v>64626</v>
      </c>
      <c r="H2007" s="33" t="s">
        <v>10</v>
      </c>
      <c r="I2007" s="39" t="s">
        <v>1927</v>
      </c>
      <c r="J2007" s="33" t="s">
        <v>1925</v>
      </c>
      <c r="K2007" s="33">
        <v>20</v>
      </c>
      <c r="L2007" s="33">
        <v>0</v>
      </c>
      <c r="M2007" s="33">
        <v>20</v>
      </c>
      <c r="N2007" s="33" t="s">
        <v>1864</v>
      </c>
      <c r="O2007" s="30">
        <v>41792</v>
      </c>
      <c r="P2007" s="39" t="s">
        <v>19</v>
      </c>
      <c r="Q20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7" s="39">
        <f>IF(выгрузка__22[[#This Row],[Дата регистрации]]="",0,1)</f>
        <v>1</v>
      </c>
      <c r="S2007" s="39">
        <f>IF(ISNA(VLOOKUP(выгрузка__22[[#This Row],[ЛС дилера]],'дилеры участники'!A:A,1,0)),0,1)</f>
        <v>0</v>
      </c>
      <c r="T20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7" s="39">
        <f>IF(T2007=1,IF(выгрузка__22[[#This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07" s="39" t="s">
        <v>1891</v>
      </c>
      <c r="X20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7" s="48">
        <f>IF(выгрузка__22[[#This Row],[Дата блокировки]]&lt;&gt;"",1,0)</f>
        <v>1</v>
      </c>
    </row>
    <row r="2008" spans="1:25" x14ac:dyDescent="0.25">
      <c r="A2008" s="30">
        <v>41548.463437500002</v>
      </c>
      <c r="B2008" s="46">
        <v>915317</v>
      </c>
      <c r="C2008" s="33">
        <v>8550756</v>
      </c>
      <c r="D2008" s="30">
        <v>41556.39335648148</v>
      </c>
      <c r="E2008" s="33">
        <f>IF(выгрузка__22[[#This Row],[Дата активации]]&lt;&gt;"",MONTH(выгрузка__22[[#This Row],[Дата активации]]),0)</f>
        <v>10</v>
      </c>
      <c r="F2008" s="30"/>
      <c r="G2008" s="33">
        <v>73902</v>
      </c>
      <c r="H2008" s="33" t="s">
        <v>10</v>
      </c>
      <c r="I2008" s="39" t="s">
        <v>1927</v>
      </c>
      <c r="J2008" s="33" t="s">
        <v>1931</v>
      </c>
      <c r="K2008" s="33">
        <v>30</v>
      </c>
      <c r="L2008" s="33">
        <v>0</v>
      </c>
      <c r="M2008" s="33">
        <v>30</v>
      </c>
      <c r="N2008" s="33" t="s">
        <v>1864</v>
      </c>
      <c r="O2008" s="30">
        <v>41800</v>
      </c>
      <c r="P2008" s="39" t="s">
        <v>30</v>
      </c>
      <c r="Q20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08" s="39">
        <f>IF(выгрузка__22[[#This Row],[Дата регистрации]]="",0,1)</f>
        <v>0</v>
      </c>
      <c r="S2008" s="39">
        <f>IF(ISNA(VLOOKUP(выгрузка__22[[#This Row],[ЛС дилера]],'дилеры участники'!A:A,1,0)),0,1)</f>
        <v>0</v>
      </c>
      <c r="T20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8" s="39">
        <f>IF(T2008=1,IF(выгрузка__22[[#This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08" s="39" t="s">
        <v>1892</v>
      </c>
      <c r="X20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8" s="48">
        <f>IF(выгрузка__22[[#This Row],[Дата блокировки]]&lt;&gt;"",1,0)</f>
        <v>1</v>
      </c>
    </row>
    <row r="2009" spans="1:25" x14ac:dyDescent="0.25">
      <c r="A2009" s="30">
        <v>41593.601180555554</v>
      </c>
      <c r="B2009" s="46">
        <v>916888</v>
      </c>
      <c r="C2009" s="33">
        <v>8550410</v>
      </c>
      <c r="D2009" s="30">
        <v>41579.05672453704</v>
      </c>
      <c r="E2009" s="33">
        <f>IF(выгрузка__22[[#This Row],[Дата активации]]&lt;&gt;"",MONTH(выгрузка__22[[#This Row],[Дата активации]]),0)</f>
        <v>11</v>
      </c>
      <c r="F2009" s="30">
        <v>41586.95952546296</v>
      </c>
      <c r="G2009" s="33">
        <v>64626</v>
      </c>
      <c r="H2009" s="33" t="s">
        <v>10</v>
      </c>
      <c r="I2009" s="39" t="s">
        <v>1927</v>
      </c>
      <c r="J2009" s="33" t="s">
        <v>1926</v>
      </c>
      <c r="K2009" s="33">
        <v>30</v>
      </c>
      <c r="L2009" s="33">
        <v>0</v>
      </c>
      <c r="M2009" s="33">
        <v>30</v>
      </c>
      <c r="N2009" s="33" t="s">
        <v>1864</v>
      </c>
      <c r="O2009" s="30">
        <v>41823</v>
      </c>
      <c r="P2009" s="39" t="s">
        <v>37</v>
      </c>
      <c r="Q20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09" s="39">
        <f>IF(выгрузка__22[[#This Row],[Дата регистрации]]="",0,1)</f>
        <v>1</v>
      </c>
      <c r="S2009" s="39">
        <f>IF(ISNA(VLOOKUP(выгрузка__22[[#This Row],[ЛС дилера]],'дилеры участники'!A:A,1,0)),0,1)</f>
        <v>0</v>
      </c>
      <c r="T20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09" s="39">
        <f>IF(T2009=1,IF(выгрузка__22[[#This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09" s="39" t="s">
        <v>1895</v>
      </c>
      <c r="X20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09" s="48">
        <f>IF(выгрузка__22[[#This Row],[Дата блокировки]]&lt;&gt;"",1,0)</f>
        <v>1</v>
      </c>
    </row>
    <row r="2010" spans="1:25" x14ac:dyDescent="0.25">
      <c r="A2010" s="30">
        <v>41593.567615740743</v>
      </c>
      <c r="B2010" s="46">
        <v>916513</v>
      </c>
      <c r="C2010" s="33">
        <v>1756075</v>
      </c>
      <c r="D2010" s="30">
        <v>41585.635127314818</v>
      </c>
      <c r="E2010" s="33">
        <f>IF(выгрузка__22[[#This Row],[Дата активации]]&lt;&gt;"",MONTH(выгрузка__22[[#This Row],[Дата активации]]),0)</f>
        <v>11</v>
      </c>
      <c r="F2010" s="30">
        <v>41587.16375</v>
      </c>
      <c r="G2010" s="33">
        <v>64626</v>
      </c>
      <c r="H2010" s="33" t="s">
        <v>10</v>
      </c>
      <c r="I2010" s="39" t="s">
        <v>1927</v>
      </c>
      <c r="J2010" s="33" t="s">
        <v>1931</v>
      </c>
      <c r="K2010" s="33">
        <v>30</v>
      </c>
      <c r="L2010" s="33">
        <v>0</v>
      </c>
      <c r="M2010" s="33">
        <v>30</v>
      </c>
      <c r="N2010" s="33" t="s">
        <v>1864</v>
      </c>
      <c r="O2010" s="30">
        <v>41830</v>
      </c>
      <c r="P2010" s="39" t="s">
        <v>30</v>
      </c>
      <c r="Q20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10" s="39">
        <f>IF(выгрузка__22[[#This Row],[Дата регистрации]]="",0,1)</f>
        <v>1</v>
      </c>
      <c r="S2010" s="39">
        <f>IF(ISNA(VLOOKUP(выгрузка__22[[#This Row],[ЛС дилера]],'дилеры участники'!A:A,1,0)),0,1)</f>
        <v>0</v>
      </c>
      <c r="T20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0" s="39">
        <f>IF(T2010=1,IF(выгрузка__22[[#This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10" s="39" t="s">
        <v>1892</v>
      </c>
      <c r="X20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0" s="48">
        <f>IF(выгрузка__22[[#This Row],[Дата блокировки]]&lt;&gt;"",1,0)</f>
        <v>1</v>
      </c>
    </row>
    <row r="2011" spans="1:25" x14ac:dyDescent="0.25">
      <c r="A2011" s="30">
        <v>41562.498819444445</v>
      </c>
      <c r="B2011" s="46">
        <v>985210</v>
      </c>
      <c r="C2011" s="33">
        <v>8500085</v>
      </c>
      <c r="D2011" s="30">
        <v>41556.595810185187</v>
      </c>
      <c r="E2011" s="33">
        <f>IF(выгрузка__22[[#This Row],[Дата активации]]&lt;&gt;"",MONTH(выгрузка__22[[#This Row],[Дата активации]]),0)</f>
        <v>10</v>
      </c>
      <c r="F2011" s="30">
        <v>41556.831446759257</v>
      </c>
      <c r="G2011" s="33">
        <v>64626</v>
      </c>
      <c r="H2011" s="33" t="s">
        <v>10</v>
      </c>
      <c r="I2011" s="39" t="s">
        <v>1924</v>
      </c>
      <c r="J2011" s="33" t="s">
        <v>1929</v>
      </c>
      <c r="K2011" s="33">
        <v>470</v>
      </c>
      <c r="L2011" s="33">
        <v>0</v>
      </c>
      <c r="M2011" s="33">
        <v>470</v>
      </c>
      <c r="N2011" s="33" t="s">
        <v>1864</v>
      </c>
      <c r="O2011" s="30">
        <v>41801</v>
      </c>
      <c r="P2011" s="39" t="s">
        <v>14</v>
      </c>
      <c r="Q20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11" s="39">
        <f>IF(выгрузка__22[[#This Row],[Дата регистрации]]="",0,1)</f>
        <v>1</v>
      </c>
      <c r="S2011" s="39">
        <f>IF(ISNA(VLOOKUP(выгрузка__22[[#This Row],[ЛС дилера]],'дилеры участники'!A:A,1,0)),0,1)</f>
        <v>0</v>
      </c>
      <c r="T20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1" s="39">
        <f>IF(T2011=1,IF(выгрузка__22[[#This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11" s="39" t="s">
        <v>1894</v>
      </c>
      <c r="X20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1" s="48">
        <f>IF(выгрузка__22[[#This Row],[Дата блокировки]]&lt;&gt;"",1,0)</f>
        <v>1</v>
      </c>
    </row>
    <row r="2012" spans="1:25" x14ac:dyDescent="0.25">
      <c r="A2012" s="30">
        <v>41553.84479166667</v>
      </c>
      <c r="B2012" s="46">
        <v>915317</v>
      </c>
      <c r="C2012" s="33">
        <v>8550500</v>
      </c>
      <c r="D2012" s="30">
        <v>41552.517361111109</v>
      </c>
      <c r="E2012" s="33">
        <f>IF(выгрузка__22[[#This Row],[Дата активации]]&lt;&gt;"",MONTH(выгрузка__22[[#This Row],[Дата активации]]),0)</f>
        <v>10</v>
      </c>
      <c r="F2012" s="30">
        <v>41560.529710648145</v>
      </c>
      <c r="G2012" s="33">
        <v>64616</v>
      </c>
      <c r="H2012" s="33" t="s">
        <v>10</v>
      </c>
      <c r="I2012" s="39" t="s">
        <v>1924</v>
      </c>
      <c r="J2012" s="33" t="s">
        <v>1929</v>
      </c>
      <c r="K2012" s="33">
        <v>30</v>
      </c>
      <c r="L2012" s="33">
        <v>450</v>
      </c>
      <c r="M2012" s="33">
        <v>480</v>
      </c>
      <c r="N2012" s="33" t="s">
        <v>1864</v>
      </c>
      <c r="O2012" s="30">
        <v>41797</v>
      </c>
      <c r="P2012" s="39" t="s">
        <v>14</v>
      </c>
      <c r="Q20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2" s="39">
        <f>IF(выгрузка__22[[#This Row],[Дата регистрации]]="",0,1)</f>
        <v>1</v>
      </c>
      <c r="S2012" s="39">
        <f>IF(ISNA(VLOOKUP(выгрузка__22[[#This Row],[ЛС дилера]],'дилеры участники'!A:A,1,0)),0,1)</f>
        <v>1</v>
      </c>
      <c r="T20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2" s="39">
        <f>IF(T2012=1,IF(выгрузка__22[[#This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12" s="39" t="s">
        <v>1894</v>
      </c>
      <c r="X20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2" s="48">
        <f>IF(выгрузка__22[[#This Row],[Дата блокировки]]&lt;&gt;"",1,0)</f>
        <v>1</v>
      </c>
    </row>
    <row r="2013" spans="1:25" x14ac:dyDescent="0.25">
      <c r="A2013" s="30">
        <v>41593.579155092593</v>
      </c>
      <c r="B2013" s="46">
        <v>916192</v>
      </c>
      <c r="C2013" s="33">
        <v>8503704</v>
      </c>
      <c r="D2013" s="30">
        <v>41593.489861111113</v>
      </c>
      <c r="E2013" s="33">
        <f>IF(выгрузка__22[[#This Row],[Дата активации]]&lt;&gt;"",MONTH(выгрузка__22[[#This Row],[Дата активации]]),0)</f>
        <v>11</v>
      </c>
      <c r="F2013" s="30"/>
      <c r="G2013" s="33">
        <v>64616</v>
      </c>
      <c r="H2013" s="33" t="s">
        <v>10</v>
      </c>
      <c r="I2013" s="39" t="s">
        <v>1924</v>
      </c>
      <c r="J2013" s="33" t="s">
        <v>1930</v>
      </c>
      <c r="K2013" s="33">
        <v>30</v>
      </c>
      <c r="L2013" s="33">
        <v>200</v>
      </c>
      <c r="M2013" s="33">
        <v>230</v>
      </c>
      <c r="N2013" s="33" t="s">
        <v>1864</v>
      </c>
      <c r="O2013" s="30">
        <v>41838</v>
      </c>
      <c r="P2013" s="39" t="s">
        <v>40</v>
      </c>
      <c r="Q20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13" s="39">
        <f>IF(выгрузка__22[[#This Row],[Дата регистрации]]="",0,1)</f>
        <v>0</v>
      </c>
      <c r="S2013" s="39">
        <f>IF(ISNA(VLOOKUP(выгрузка__22[[#This Row],[ЛС дилера]],'дилеры участники'!A:A,1,0)),0,1)</f>
        <v>1</v>
      </c>
      <c r="T20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3" s="39">
        <f>IF(T2013=1,IF(выгрузка__22[[#This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013" s="39" t="s">
        <v>1893</v>
      </c>
      <c r="X20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3" s="48">
        <f>IF(выгрузка__22[[#This Row],[Дата блокировки]]&lt;&gt;"",1,0)</f>
        <v>1</v>
      </c>
    </row>
    <row r="2014" spans="1:25" x14ac:dyDescent="0.25">
      <c r="A2014" s="30">
        <v>41561.931400462963</v>
      </c>
      <c r="B2014" s="46">
        <v>916504</v>
      </c>
      <c r="C2014" s="33">
        <v>8503638</v>
      </c>
      <c r="D2014" s="30">
        <v>41555.319918981484</v>
      </c>
      <c r="E2014" s="33">
        <f>IF(выгрузка__22[[#This Row],[Дата активации]]&lt;&gt;"",MONTH(выгрузка__22[[#This Row],[Дата активации]]),0)</f>
        <v>10</v>
      </c>
      <c r="F2014" s="30">
        <v>41555.902638888889</v>
      </c>
      <c r="G2014" s="33">
        <v>64626</v>
      </c>
      <c r="H2014" s="33" t="s">
        <v>10</v>
      </c>
      <c r="I2014" s="39" t="s">
        <v>1927</v>
      </c>
      <c r="J2014" s="33" t="s">
        <v>1925</v>
      </c>
      <c r="K2014" s="33">
        <v>20</v>
      </c>
      <c r="L2014" s="33">
        <v>0</v>
      </c>
      <c r="M2014" s="33">
        <v>20</v>
      </c>
      <c r="N2014" s="33" t="s">
        <v>1864</v>
      </c>
      <c r="O2014" s="30">
        <v>41800</v>
      </c>
      <c r="P2014" s="39" t="s">
        <v>19</v>
      </c>
      <c r="Q20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4" s="39">
        <f>IF(выгрузка__22[[#This Row],[Дата регистрации]]="",0,1)</f>
        <v>1</v>
      </c>
      <c r="S2014" s="39">
        <f>IF(ISNA(VLOOKUP(выгрузка__22[[#This Row],[ЛС дилера]],'дилеры участники'!A:A,1,0)),0,1)</f>
        <v>0</v>
      </c>
      <c r="T20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4" s="39">
        <f>IF(T2014=1,IF(выгрузка__22[[#This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14" s="39" t="s">
        <v>1891</v>
      </c>
      <c r="X20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4" s="48">
        <f>IF(выгрузка__22[[#This Row],[Дата блокировки]]&lt;&gt;"",1,0)</f>
        <v>1</v>
      </c>
    </row>
    <row r="2015" spans="1:25" x14ac:dyDescent="0.25">
      <c r="A2015" s="30">
        <v>41557.932071759256</v>
      </c>
      <c r="B2015" s="46">
        <v>985508</v>
      </c>
      <c r="C2015" s="33">
        <v>8503638</v>
      </c>
      <c r="D2015" s="30">
        <v>41555.319918981484</v>
      </c>
      <c r="E2015" s="33">
        <f>IF(выгрузка__22[[#This Row],[Дата активации]]&lt;&gt;"",MONTH(выгрузка__22[[#This Row],[Дата активации]]),0)</f>
        <v>10</v>
      </c>
      <c r="F2015" s="30">
        <v>41555.902638888889</v>
      </c>
      <c r="G2015" s="33">
        <v>64626</v>
      </c>
      <c r="H2015" s="33" t="s">
        <v>10</v>
      </c>
      <c r="I2015" s="39" t="s">
        <v>1924</v>
      </c>
      <c r="J2015" s="33" t="s">
        <v>1925</v>
      </c>
      <c r="K2015" s="33">
        <v>20</v>
      </c>
      <c r="L2015" s="33">
        <v>0</v>
      </c>
      <c r="M2015" s="33">
        <v>20</v>
      </c>
      <c r="N2015" s="33" t="s">
        <v>1864</v>
      </c>
      <c r="O2015" s="30">
        <v>41800</v>
      </c>
      <c r="P2015" s="39" t="s">
        <v>19</v>
      </c>
      <c r="Q20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5" s="39">
        <f>IF(выгрузка__22[[#This Row],[Дата регистрации]]="",0,1)</f>
        <v>1</v>
      </c>
      <c r="S2015" s="39">
        <f>IF(ISNA(VLOOKUP(выгрузка__22[[#This Row],[ЛС дилера]],'дилеры участники'!A:A,1,0)),0,1)</f>
        <v>0</v>
      </c>
      <c r="T20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5" s="39">
        <f>IF(T2015=1,IF(выгрузка__22[[#This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15" s="39" t="s">
        <v>1891</v>
      </c>
      <c r="X20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5" s="48">
        <f>IF(выгрузка__22[[#This Row],[Дата блокировки]]&lt;&gt;"",1,0)</f>
        <v>1</v>
      </c>
    </row>
    <row r="2016" spans="1:25" x14ac:dyDescent="0.25">
      <c r="A2016" s="30">
        <v>41561.931307870371</v>
      </c>
      <c r="B2016" s="46">
        <v>916504</v>
      </c>
      <c r="C2016" s="33">
        <v>8503638</v>
      </c>
      <c r="D2016" s="30">
        <v>41555.318645833337</v>
      </c>
      <c r="E2016" s="33">
        <f>IF(выгрузка__22[[#This Row],[Дата активации]]&lt;&gt;"",MONTH(выгрузка__22[[#This Row],[Дата активации]]),0)</f>
        <v>10</v>
      </c>
      <c r="F2016" s="30">
        <v>41555.902569444443</v>
      </c>
      <c r="G2016" s="33">
        <v>64626</v>
      </c>
      <c r="H2016" s="33" t="s">
        <v>10</v>
      </c>
      <c r="I2016" s="39" t="s">
        <v>1927</v>
      </c>
      <c r="J2016" s="33" t="s">
        <v>1925</v>
      </c>
      <c r="K2016" s="33">
        <v>20</v>
      </c>
      <c r="L2016" s="33">
        <v>0</v>
      </c>
      <c r="M2016" s="33">
        <v>20</v>
      </c>
      <c r="N2016" s="33" t="s">
        <v>1864</v>
      </c>
      <c r="O2016" s="30">
        <v>41800</v>
      </c>
      <c r="P2016" s="39" t="s">
        <v>19</v>
      </c>
      <c r="Q20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6" s="39">
        <f>IF(выгрузка__22[[#This Row],[Дата регистрации]]="",0,1)</f>
        <v>1</v>
      </c>
      <c r="S2016" s="39">
        <f>IF(ISNA(VLOOKUP(выгрузка__22[[#This Row],[ЛС дилера]],'дилеры участники'!A:A,1,0)),0,1)</f>
        <v>0</v>
      </c>
      <c r="T20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6" s="39">
        <f>IF(T2016=1,IF(выгрузка__22[[#This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16" s="39" t="s">
        <v>1891</v>
      </c>
      <c r="X20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6" s="48">
        <f>IF(выгрузка__22[[#This Row],[Дата блокировки]]&lt;&gt;"",1,0)</f>
        <v>1</v>
      </c>
    </row>
    <row r="2017" spans="1:25" x14ac:dyDescent="0.25">
      <c r="A2017" s="30">
        <v>41557.93173611111</v>
      </c>
      <c r="B2017" s="46">
        <v>985508</v>
      </c>
      <c r="C2017" s="33">
        <v>8503638</v>
      </c>
      <c r="D2017" s="30">
        <v>41555.318645833337</v>
      </c>
      <c r="E2017" s="33">
        <f>IF(выгрузка__22[[#This Row],[Дата активации]]&lt;&gt;"",MONTH(выгрузка__22[[#This Row],[Дата активации]]),0)</f>
        <v>10</v>
      </c>
      <c r="F2017" s="30">
        <v>41555.902569444443</v>
      </c>
      <c r="G2017" s="33">
        <v>64626</v>
      </c>
      <c r="H2017" s="33" t="s">
        <v>10</v>
      </c>
      <c r="I2017" s="39" t="s">
        <v>1924</v>
      </c>
      <c r="J2017" s="33" t="s">
        <v>1925</v>
      </c>
      <c r="K2017" s="33">
        <v>20</v>
      </c>
      <c r="L2017" s="33">
        <v>0</v>
      </c>
      <c r="M2017" s="33">
        <v>20</v>
      </c>
      <c r="N2017" s="33" t="s">
        <v>1864</v>
      </c>
      <c r="O2017" s="30">
        <v>41800</v>
      </c>
      <c r="P2017" s="39" t="s">
        <v>19</v>
      </c>
      <c r="Q20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7" s="39">
        <f>IF(выгрузка__22[[#This Row],[Дата регистрации]]="",0,1)</f>
        <v>1</v>
      </c>
      <c r="S2017" s="39">
        <f>IF(ISNA(VLOOKUP(выгрузка__22[[#This Row],[ЛС дилера]],'дилеры участники'!A:A,1,0)),0,1)</f>
        <v>0</v>
      </c>
      <c r="T20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7" s="39">
        <f>IF(T2017=1,IF(выгрузка__22[[#This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17" s="39" t="s">
        <v>1891</v>
      </c>
      <c r="X20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7" s="48">
        <f>IF(выгрузка__22[[#This Row],[Дата блокировки]]&lt;&gt;"",1,0)</f>
        <v>1</v>
      </c>
    </row>
    <row r="2018" spans="1:25" x14ac:dyDescent="0.25">
      <c r="A2018" s="30">
        <v>41548.773425925923</v>
      </c>
      <c r="B2018" s="46">
        <v>915469</v>
      </c>
      <c r="C2018" s="33">
        <v>8554496</v>
      </c>
      <c r="D2018" s="30">
        <v>41538.783668981479</v>
      </c>
      <c r="E2018" s="33">
        <f>IF(выгрузка__22[[#This Row],[Дата активации]]&lt;&gt;"",MONTH(выгрузка__22[[#This Row],[Дата активации]]),0)</f>
        <v>9</v>
      </c>
      <c r="F2018" s="30"/>
      <c r="G2018" s="33">
        <v>64616</v>
      </c>
      <c r="H2018" s="33" t="s">
        <v>10</v>
      </c>
      <c r="I2018" s="39" t="s">
        <v>1927</v>
      </c>
      <c r="J2018" s="33" t="s">
        <v>1929</v>
      </c>
      <c r="K2018" s="33">
        <v>30</v>
      </c>
      <c r="L2018" s="33">
        <v>1000</v>
      </c>
      <c r="M2018" s="33">
        <v>1030</v>
      </c>
      <c r="N2018" s="33" t="s">
        <v>1864</v>
      </c>
      <c r="O2018" s="30">
        <v>41784</v>
      </c>
      <c r="P2018" s="39" t="s">
        <v>14</v>
      </c>
      <c r="Q20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8" s="39">
        <f>IF(выгрузка__22[[#This Row],[Дата регистрации]]="",0,1)</f>
        <v>0</v>
      </c>
      <c r="S2018" s="39">
        <f>IF(ISNA(VLOOKUP(выгрузка__22[[#This Row],[ЛС дилера]],'дилеры участники'!A:A,1,0)),0,1)</f>
        <v>1</v>
      </c>
      <c r="T20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8" s="39">
        <f>IF(T2018=1,IF(выгрузка__22[[#This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18" s="39" t="s">
        <v>1894</v>
      </c>
      <c r="X20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8" s="48">
        <f>IF(выгрузка__22[[#This Row],[Дата блокировки]]&lt;&gt;"",1,0)</f>
        <v>1</v>
      </c>
    </row>
    <row r="2019" spans="1:25" x14ac:dyDescent="0.25">
      <c r="A2019" s="30">
        <v>41555.856585648151</v>
      </c>
      <c r="B2019" s="46">
        <v>916531</v>
      </c>
      <c r="C2019" s="33">
        <v>8519182</v>
      </c>
      <c r="D2019" s="30">
        <v>41551.771886574075</v>
      </c>
      <c r="E2019" s="33">
        <f>IF(выгрузка__22[[#This Row],[Дата активации]]&lt;&gt;"",MONTH(выгрузка__22[[#This Row],[Дата активации]]),0)</f>
        <v>10</v>
      </c>
      <c r="F2019" s="30"/>
      <c r="G2019" s="33">
        <v>64628</v>
      </c>
      <c r="H2019" s="33" t="s">
        <v>10</v>
      </c>
      <c r="I2019" s="39" t="s">
        <v>1924</v>
      </c>
      <c r="J2019" s="33" t="s">
        <v>1925</v>
      </c>
      <c r="K2019" s="33">
        <v>30</v>
      </c>
      <c r="L2019" s="33">
        <v>372</v>
      </c>
      <c r="M2019" s="33">
        <v>402</v>
      </c>
      <c r="N2019" s="33" t="s">
        <v>1864</v>
      </c>
      <c r="O2019" s="30">
        <v>41797</v>
      </c>
      <c r="P2019" s="39" t="s">
        <v>19</v>
      </c>
      <c r="Q20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19" s="39">
        <f>IF(выгрузка__22[[#This Row],[Дата регистрации]]="",0,1)</f>
        <v>0</v>
      </c>
      <c r="S2019" s="39">
        <f>IF(ISNA(VLOOKUP(выгрузка__22[[#This Row],[ЛС дилера]],'дилеры участники'!A:A,1,0)),0,1)</f>
        <v>0</v>
      </c>
      <c r="T20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19" s="39">
        <f>IF(T2019=1,IF(выгрузка__22[[#This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19" s="39" t="s">
        <v>1891</v>
      </c>
      <c r="X20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19" s="48">
        <f>IF(выгрузка__22[[#This Row],[Дата блокировки]]&lt;&gt;"",1,0)</f>
        <v>1</v>
      </c>
    </row>
    <row r="2020" spans="1:25" x14ac:dyDescent="0.25">
      <c r="A2020" s="30">
        <v>41548.788136574076</v>
      </c>
      <c r="B2020" s="46">
        <v>916328</v>
      </c>
      <c r="C2020" s="33">
        <v>8520474</v>
      </c>
      <c r="D2020" s="30">
        <v>41532.701782407406</v>
      </c>
      <c r="E2020" s="33">
        <f>IF(выгрузка__22[[#This Row],[Дата активации]]&lt;&gt;"",MONTH(выгрузка__22[[#This Row],[Дата активации]]),0)</f>
        <v>9</v>
      </c>
      <c r="F2020" s="30">
        <v>41547.069606481484</v>
      </c>
      <c r="G2020" s="33">
        <v>64616</v>
      </c>
      <c r="H2020" s="33" t="s">
        <v>10</v>
      </c>
      <c r="I2020" s="39" t="s">
        <v>1927</v>
      </c>
      <c r="J2020" s="33" t="s">
        <v>1925</v>
      </c>
      <c r="K2020" s="33">
        <v>30</v>
      </c>
      <c r="L2020" s="33">
        <v>549.75</v>
      </c>
      <c r="M2020" s="33">
        <v>579.75</v>
      </c>
      <c r="N2020" s="33" t="s">
        <v>1864</v>
      </c>
      <c r="O2020" s="30">
        <v>41778</v>
      </c>
      <c r="P2020" s="39" t="s">
        <v>19</v>
      </c>
      <c r="Q20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0" s="39">
        <f>IF(выгрузка__22[[#This Row],[Дата регистрации]]="",0,1)</f>
        <v>1</v>
      </c>
      <c r="S2020" s="39">
        <f>IF(ISNA(VLOOKUP(выгрузка__22[[#This Row],[ЛС дилера]],'дилеры участники'!A:A,1,0)),0,1)</f>
        <v>1</v>
      </c>
      <c r="T20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0" s="39">
        <f>IF(T2020=1,IF(выгрузка__22[[#This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20" s="39" t="s">
        <v>1891</v>
      </c>
      <c r="X20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0" s="48">
        <f>IF(выгрузка__22[[#This Row],[Дата блокировки]]&lt;&gt;"",1,0)</f>
        <v>1</v>
      </c>
    </row>
    <row r="2021" spans="1:25" x14ac:dyDescent="0.25">
      <c r="A2021" s="30">
        <v>41557.684120370373</v>
      </c>
      <c r="B2021" s="46">
        <v>910441</v>
      </c>
      <c r="C2021" s="33">
        <v>8514402</v>
      </c>
      <c r="D2021" s="30">
        <v>41557.684537037036</v>
      </c>
      <c r="E2021" s="33">
        <f>IF(выгрузка__22[[#This Row],[Дата активации]]&lt;&gt;"",MONTH(выгрузка__22[[#This Row],[Дата активации]]),0)</f>
        <v>10</v>
      </c>
      <c r="F2021" s="30"/>
      <c r="G2021" s="33">
        <v>73902</v>
      </c>
      <c r="H2021" s="33" t="s">
        <v>10</v>
      </c>
      <c r="I2021" s="39" t="s">
        <v>1924</v>
      </c>
      <c r="J2021" s="33" t="s">
        <v>1930</v>
      </c>
      <c r="K2021" s="33">
        <v>949</v>
      </c>
      <c r="L2021" s="33">
        <v>90.01</v>
      </c>
      <c r="M2021" s="33">
        <v>1039.01</v>
      </c>
      <c r="N2021" s="33" t="s">
        <v>1864</v>
      </c>
      <c r="O2021" s="30">
        <v>41803</v>
      </c>
      <c r="P2021" s="39" t="s">
        <v>40</v>
      </c>
      <c r="Q20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1" s="39">
        <f>IF(выгрузка__22[[#This Row],[Дата регистрации]]="",0,1)</f>
        <v>0</v>
      </c>
      <c r="S2021" s="39">
        <f>IF(ISNA(VLOOKUP(выгрузка__22[[#This Row],[ЛС дилера]],'дилеры участники'!A:A,1,0)),0,1)</f>
        <v>0</v>
      </c>
      <c r="T20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1" s="39">
        <f>IF(T2021=1,IF(выгрузка__22[[#This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21" s="39" t="s">
        <v>1893</v>
      </c>
      <c r="X20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1" s="48">
        <f>IF(выгрузка__22[[#This Row],[Дата блокировки]]&lt;&gt;"",1,0)</f>
        <v>1</v>
      </c>
    </row>
    <row r="2022" spans="1:25" x14ac:dyDescent="0.25">
      <c r="A2022" s="30">
        <v>41560.431446759256</v>
      </c>
      <c r="B2022" s="46">
        <v>915100</v>
      </c>
      <c r="C2022" s="33">
        <v>8514402</v>
      </c>
      <c r="D2022" s="30">
        <v>41557.684537037036</v>
      </c>
      <c r="E2022" s="33">
        <f>IF(выгрузка__22[[#This Row],[Дата активации]]&lt;&gt;"",MONTH(выгрузка__22[[#This Row],[Дата активации]]),0)</f>
        <v>10</v>
      </c>
      <c r="F2022" s="30"/>
      <c r="G2022" s="33">
        <v>73902</v>
      </c>
      <c r="H2022" s="33" t="s">
        <v>10</v>
      </c>
      <c r="I2022" s="39" t="s">
        <v>1924</v>
      </c>
      <c r="J2022" s="33" t="s">
        <v>1930</v>
      </c>
      <c r="K2022" s="33">
        <v>949</v>
      </c>
      <c r="L2022" s="33">
        <v>90.01</v>
      </c>
      <c r="M2022" s="33">
        <v>1039.01</v>
      </c>
      <c r="N2022" s="33" t="s">
        <v>1864</v>
      </c>
      <c r="O2022" s="30">
        <v>41803</v>
      </c>
      <c r="P2022" s="39" t="s">
        <v>40</v>
      </c>
      <c r="Q20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2" s="39">
        <f>IF(выгрузка__22[[#This Row],[Дата регистрации]]="",0,1)</f>
        <v>0</v>
      </c>
      <c r="S2022" s="39">
        <f>IF(ISNA(VLOOKUP(выгрузка__22[[#This Row],[ЛС дилера]],'дилеры участники'!A:A,1,0)),0,1)</f>
        <v>0</v>
      </c>
      <c r="T20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2" s="39">
        <f>IF(T2022=1,IF(выгрузка__22[[#This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22" s="39" t="s">
        <v>1893</v>
      </c>
      <c r="X20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2" s="48">
        <f>IF(выгрузка__22[[#This Row],[Дата блокировки]]&lt;&gt;"",1,0)</f>
        <v>1</v>
      </c>
    </row>
    <row r="2023" spans="1:25" x14ac:dyDescent="0.25">
      <c r="A2023" s="30">
        <v>41556.596655092595</v>
      </c>
      <c r="B2023" s="46">
        <v>916650</v>
      </c>
      <c r="C2023" s="33">
        <v>8555328</v>
      </c>
      <c r="D2023" s="30">
        <v>41556.66909722222</v>
      </c>
      <c r="E2023" s="33">
        <f>IF(выгрузка__22[[#This Row],[Дата активации]]&lt;&gt;"",MONTH(выгрузка__22[[#This Row],[Дата активации]]),0)</f>
        <v>10</v>
      </c>
      <c r="F2023" s="30">
        <v>41561.005439814813</v>
      </c>
      <c r="G2023" s="33">
        <v>64626</v>
      </c>
      <c r="H2023" s="33" t="s">
        <v>10</v>
      </c>
      <c r="I2023" s="39" t="s">
        <v>1924</v>
      </c>
      <c r="J2023" s="33" t="s">
        <v>1925</v>
      </c>
      <c r="K2023" s="33">
        <v>220</v>
      </c>
      <c r="L2023" s="33">
        <v>0</v>
      </c>
      <c r="M2023" s="33">
        <v>220</v>
      </c>
      <c r="N2023" s="33" t="s">
        <v>1864</v>
      </c>
      <c r="O2023" s="30">
        <v>41802</v>
      </c>
      <c r="P2023" s="39" t="s">
        <v>19</v>
      </c>
      <c r="Q20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3" s="39">
        <f>IF(выгрузка__22[[#This Row],[Дата регистрации]]="",0,1)</f>
        <v>1</v>
      </c>
      <c r="S2023" s="39">
        <f>IF(ISNA(VLOOKUP(выгрузка__22[[#This Row],[ЛС дилера]],'дилеры участники'!A:A,1,0)),0,1)</f>
        <v>0</v>
      </c>
      <c r="T20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3" s="39">
        <f>IF(T2023=1,IF(выгрузка__22[[#This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23" s="39" t="s">
        <v>1891</v>
      </c>
      <c r="X20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3" s="48">
        <f>IF(выгрузка__22[[#This Row],[Дата блокировки]]&lt;&gt;"",1,0)</f>
        <v>1</v>
      </c>
    </row>
    <row r="2024" spans="1:25" x14ac:dyDescent="0.25">
      <c r="A2024" s="30">
        <v>41561.966307870367</v>
      </c>
      <c r="B2024" s="46">
        <v>916888</v>
      </c>
      <c r="C2024" s="33">
        <v>8555328</v>
      </c>
      <c r="D2024" s="30">
        <v>41556.66909722222</v>
      </c>
      <c r="E2024" s="33">
        <f>IF(выгрузка__22[[#This Row],[Дата активации]]&lt;&gt;"",MONTH(выгрузка__22[[#This Row],[Дата активации]]),0)</f>
        <v>10</v>
      </c>
      <c r="F2024" s="30">
        <v>41561.005439814813</v>
      </c>
      <c r="G2024" s="33">
        <v>64626</v>
      </c>
      <c r="H2024" s="33" t="s">
        <v>10</v>
      </c>
      <c r="I2024" s="39" t="s">
        <v>1924</v>
      </c>
      <c r="J2024" s="33" t="s">
        <v>1925</v>
      </c>
      <c r="K2024" s="33">
        <v>220</v>
      </c>
      <c r="L2024" s="33">
        <v>0</v>
      </c>
      <c r="M2024" s="33">
        <v>220</v>
      </c>
      <c r="N2024" s="33" t="s">
        <v>1864</v>
      </c>
      <c r="O2024" s="30">
        <v>41802</v>
      </c>
      <c r="P2024" s="39" t="s">
        <v>19</v>
      </c>
      <c r="Q20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4" s="39">
        <f>IF(выгрузка__22[[#This Row],[Дата регистрации]]="",0,1)</f>
        <v>1</v>
      </c>
      <c r="S2024" s="39">
        <f>IF(ISNA(VLOOKUP(выгрузка__22[[#This Row],[ЛС дилера]],'дилеры участники'!A:A,1,0)),0,1)</f>
        <v>0</v>
      </c>
      <c r="T20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4" s="39">
        <f>IF(T2024=1,IF(выгрузка__22[[#This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24" s="39" t="s">
        <v>1891</v>
      </c>
      <c r="X20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4" s="48">
        <f>IF(выгрузка__22[[#This Row],[Дата блокировки]]&lt;&gt;"",1,0)</f>
        <v>1</v>
      </c>
    </row>
    <row r="2025" spans="1:25" x14ac:dyDescent="0.25">
      <c r="A2025" s="30">
        <v>41562.612662037034</v>
      </c>
      <c r="B2025" s="46">
        <v>985488</v>
      </c>
      <c r="C2025" s="33">
        <v>8500886</v>
      </c>
      <c r="D2025" s="30">
        <v>41562.603449074071</v>
      </c>
      <c r="E2025" s="33">
        <f>IF(выгрузка__22[[#This Row],[Дата активации]]&lt;&gt;"",MONTH(выгрузка__22[[#This Row],[Дата активации]]),0)</f>
        <v>10</v>
      </c>
      <c r="F2025" s="30"/>
      <c r="G2025" s="33">
        <v>79956</v>
      </c>
      <c r="H2025" s="33" t="s">
        <v>10</v>
      </c>
      <c r="I2025" s="39" t="s">
        <v>1924</v>
      </c>
      <c r="J2025" s="33" t="s">
        <v>1925</v>
      </c>
      <c r="K2025" s="33">
        <v>30</v>
      </c>
      <c r="L2025" s="33">
        <v>235</v>
      </c>
      <c r="M2025" s="33">
        <v>265</v>
      </c>
      <c r="N2025" s="33" t="s">
        <v>1864</v>
      </c>
      <c r="O2025" s="30">
        <v>41808</v>
      </c>
      <c r="P2025" s="39" t="s">
        <v>19</v>
      </c>
      <c r="Q20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25" s="39">
        <f>IF(выгрузка__22[[#This Row],[Дата регистрации]]="",0,1)</f>
        <v>0</v>
      </c>
      <c r="S2025" s="39">
        <f>IF(ISNA(VLOOKUP(выгрузка__22[[#This Row],[ЛС дилера]],'дилеры участники'!A:A,1,0)),0,1)</f>
        <v>1</v>
      </c>
      <c r="T20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5" s="39">
        <f>IF(T2025=1,IF(выгрузка__22[[#This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25" s="39" t="s">
        <v>1891</v>
      </c>
      <c r="X20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5" s="48">
        <f>IF(выгрузка__22[[#This Row],[Дата блокировки]]&lt;&gt;"",1,0)</f>
        <v>1</v>
      </c>
    </row>
    <row r="2026" spans="1:25" x14ac:dyDescent="0.25">
      <c r="A2026" s="30">
        <v>41553.406481481485</v>
      </c>
      <c r="B2026" s="46">
        <v>910467</v>
      </c>
      <c r="C2026" s="33">
        <v>8500775</v>
      </c>
      <c r="D2026" s="30">
        <v>41548.576990740738</v>
      </c>
      <c r="E2026" s="33">
        <f>IF(выгрузка__22[[#This Row],[Дата активации]]&lt;&gt;"",MONTH(выгрузка__22[[#This Row],[Дата активации]]),0)</f>
        <v>10</v>
      </c>
      <c r="F2026" s="30"/>
      <c r="G2026" s="33">
        <v>79956</v>
      </c>
      <c r="H2026" s="33" t="s">
        <v>10</v>
      </c>
      <c r="I2026" s="39" t="s">
        <v>1924</v>
      </c>
      <c r="J2026" s="33" t="s">
        <v>1925</v>
      </c>
      <c r="K2026" s="33">
        <v>30</v>
      </c>
      <c r="L2026" s="33">
        <v>200.45</v>
      </c>
      <c r="M2026" s="33">
        <v>230.45</v>
      </c>
      <c r="N2026" s="33" t="s">
        <v>1864</v>
      </c>
      <c r="O2026" s="30">
        <v>41794</v>
      </c>
      <c r="P2026" s="39" t="s">
        <v>19</v>
      </c>
      <c r="Q20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6" s="39">
        <f>IF(выгрузка__22[[#This Row],[Дата регистрации]]="",0,1)</f>
        <v>0</v>
      </c>
      <c r="S2026" s="39">
        <f>IF(ISNA(VLOOKUP(выгрузка__22[[#This Row],[ЛС дилера]],'дилеры участники'!A:A,1,0)),0,1)</f>
        <v>1</v>
      </c>
      <c r="T20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6" s="39">
        <f>IF(T2026=1,IF(выгрузка__22[[#This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26" s="39" t="s">
        <v>1891</v>
      </c>
      <c r="X20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6" s="48">
        <f>IF(выгрузка__22[[#This Row],[Дата блокировки]]&lt;&gt;"",1,0)</f>
        <v>1</v>
      </c>
    </row>
    <row r="2027" spans="1:25" x14ac:dyDescent="0.25">
      <c r="A2027" s="30">
        <v>41561.8825</v>
      </c>
      <c r="B2027" s="46">
        <v>985210</v>
      </c>
      <c r="C2027" s="33">
        <v>8503667</v>
      </c>
      <c r="D2027" s="30">
        <v>41556.564189814817</v>
      </c>
      <c r="E2027" s="33">
        <f>IF(выгрузка__22[[#This Row],[Дата активации]]&lt;&gt;"",MONTH(выгрузка__22[[#This Row],[Дата активации]]),0)</f>
        <v>10</v>
      </c>
      <c r="F2027" s="30">
        <v>41560.85052083333</v>
      </c>
      <c r="G2027" s="33">
        <v>64626</v>
      </c>
      <c r="H2027" s="33" t="s">
        <v>10</v>
      </c>
      <c r="I2027" s="39" t="s">
        <v>1924</v>
      </c>
      <c r="J2027" s="33" t="s">
        <v>1925</v>
      </c>
      <c r="K2027" s="33">
        <v>20</v>
      </c>
      <c r="L2027" s="33">
        <v>50</v>
      </c>
      <c r="M2027" s="33">
        <v>70</v>
      </c>
      <c r="N2027" s="33" t="s">
        <v>1864</v>
      </c>
      <c r="O2027" s="30">
        <v>41802</v>
      </c>
      <c r="P2027" s="39" t="s">
        <v>19</v>
      </c>
      <c r="Q20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7" s="39">
        <f>IF(выгрузка__22[[#This Row],[Дата регистрации]]="",0,1)</f>
        <v>1</v>
      </c>
      <c r="S2027" s="39">
        <f>IF(ISNA(VLOOKUP(выгрузка__22[[#This Row],[ЛС дилера]],'дилеры участники'!A:A,1,0)),0,1)</f>
        <v>0</v>
      </c>
      <c r="T20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7" s="39">
        <f>IF(T2027=1,IF(выгрузка__22[[#This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27" s="39" t="s">
        <v>1891</v>
      </c>
      <c r="X20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7" s="48">
        <f>IF(выгрузка__22[[#This Row],[Дата блокировки]]&lt;&gt;"",1,0)</f>
        <v>1</v>
      </c>
    </row>
    <row r="2028" spans="1:25" x14ac:dyDescent="0.25">
      <c r="A2028" s="30">
        <v>41561.930914351855</v>
      </c>
      <c r="B2028" s="46">
        <v>916504</v>
      </c>
      <c r="C2028" s="33">
        <v>8503638</v>
      </c>
      <c r="D2028" s="30">
        <v>41554.523182870369</v>
      </c>
      <c r="E2028" s="33">
        <f>IF(выгрузка__22[[#This Row],[Дата активации]]&lt;&gt;"",MONTH(выгрузка__22[[#This Row],[Дата активации]]),0)</f>
        <v>10</v>
      </c>
      <c r="F2028" s="30">
        <v>41555.901388888888</v>
      </c>
      <c r="G2028" s="33">
        <v>64626</v>
      </c>
      <c r="H2028" s="33" t="s">
        <v>10</v>
      </c>
      <c r="I2028" s="39" t="s">
        <v>1927</v>
      </c>
      <c r="J2028" s="33" t="s">
        <v>1925</v>
      </c>
      <c r="K2028" s="33">
        <v>20</v>
      </c>
      <c r="L2028" s="33">
        <v>0</v>
      </c>
      <c r="M2028" s="33">
        <v>20</v>
      </c>
      <c r="N2028" s="33" t="s">
        <v>1864</v>
      </c>
      <c r="O2028" s="30">
        <v>41800</v>
      </c>
      <c r="P2028" s="39" t="s">
        <v>19</v>
      </c>
      <c r="Q20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8" s="39">
        <f>IF(выгрузка__22[[#This Row],[Дата регистрации]]="",0,1)</f>
        <v>1</v>
      </c>
      <c r="S2028" s="39">
        <f>IF(ISNA(VLOOKUP(выгрузка__22[[#This Row],[ЛС дилера]],'дилеры участники'!A:A,1,0)),0,1)</f>
        <v>0</v>
      </c>
      <c r="T20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8" s="39">
        <f>IF(T2028=1,IF(выгрузка__22[[#This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28" s="39" t="s">
        <v>1891</v>
      </c>
      <c r="X20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8" s="48">
        <f>IF(выгрузка__22[[#This Row],[Дата блокировки]]&lt;&gt;"",1,0)</f>
        <v>1</v>
      </c>
    </row>
    <row r="2029" spans="1:25" x14ac:dyDescent="0.25">
      <c r="A2029" s="30">
        <v>41561.51834490741</v>
      </c>
      <c r="B2029" s="46">
        <v>916534</v>
      </c>
      <c r="C2029" s="33">
        <v>8566177</v>
      </c>
      <c r="D2029" s="30">
        <v>41561.420810185184</v>
      </c>
      <c r="E2029" s="33">
        <f>IF(выгрузка__22[[#This Row],[Дата активации]]&lt;&gt;"",MONTH(выгрузка__22[[#This Row],[Дата активации]]),0)</f>
        <v>10</v>
      </c>
      <c r="F2029" s="30"/>
      <c r="G2029" s="33">
        <v>73902</v>
      </c>
      <c r="H2029" s="33" t="s">
        <v>10</v>
      </c>
      <c r="I2029" s="39" t="s">
        <v>1924</v>
      </c>
      <c r="J2029" s="33" t="s">
        <v>1925</v>
      </c>
      <c r="K2029" s="33">
        <v>30</v>
      </c>
      <c r="L2029" s="33">
        <v>291</v>
      </c>
      <c r="M2029" s="33">
        <v>321</v>
      </c>
      <c r="N2029" s="33" t="s">
        <v>1864</v>
      </c>
      <c r="O2029" s="30">
        <v>41807</v>
      </c>
      <c r="P2029" s="39" t="s">
        <v>19</v>
      </c>
      <c r="Q20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29" s="39">
        <f>IF(выгрузка__22[[#This Row],[Дата регистрации]]="",0,1)</f>
        <v>0</v>
      </c>
      <c r="S2029" s="39">
        <f>IF(ISNA(VLOOKUP(выгрузка__22[[#This Row],[ЛС дилера]],'дилеры участники'!A:A,1,0)),0,1)</f>
        <v>0</v>
      </c>
      <c r="T20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29" s="39">
        <f>IF(T2029=1,IF(выгрузка__22[[#This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29" s="39" t="s">
        <v>1891</v>
      </c>
      <c r="X20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29" s="48">
        <f>IF(выгрузка__22[[#This Row],[Дата блокировки]]&lt;&gt;"",1,0)</f>
        <v>1</v>
      </c>
    </row>
    <row r="2030" spans="1:25" x14ac:dyDescent="0.25">
      <c r="A2030" s="30">
        <v>41561.870185185187</v>
      </c>
      <c r="B2030" s="46">
        <v>916767</v>
      </c>
      <c r="C2030" s="33">
        <v>8520327</v>
      </c>
      <c r="D2030" s="30">
        <v>41548.29546296296</v>
      </c>
      <c r="E2030" s="33">
        <f>IF(выгрузка__22[[#This Row],[Дата активации]]&lt;&gt;"",MONTH(выгрузка__22[[#This Row],[Дата активации]]),0)</f>
        <v>10</v>
      </c>
      <c r="F2030" s="30">
        <v>41555.812673611108</v>
      </c>
      <c r="G2030" s="33">
        <v>64626</v>
      </c>
      <c r="H2030" s="33" t="s">
        <v>10</v>
      </c>
      <c r="I2030" s="39" t="s">
        <v>1927</v>
      </c>
      <c r="J2030" s="33" t="s">
        <v>1925</v>
      </c>
      <c r="K2030" s="33">
        <v>30</v>
      </c>
      <c r="L2030" s="33">
        <v>220</v>
      </c>
      <c r="M2030" s="33">
        <v>250</v>
      </c>
      <c r="N2030" s="33" t="s">
        <v>1864</v>
      </c>
      <c r="O2030" s="30">
        <v>41794</v>
      </c>
      <c r="P2030" s="39" t="s">
        <v>19</v>
      </c>
      <c r="Q20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0" s="39">
        <f>IF(выгрузка__22[[#This Row],[Дата регистрации]]="",0,1)</f>
        <v>1</v>
      </c>
      <c r="S2030" s="39">
        <f>IF(ISNA(VLOOKUP(выгрузка__22[[#This Row],[ЛС дилера]],'дилеры участники'!A:A,1,0)),0,1)</f>
        <v>0</v>
      </c>
      <c r="T20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0" s="39">
        <f>IF(T2030=1,IF(выгрузка__22[[#This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30" s="39" t="s">
        <v>1891</v>
      </c>
      <c r="X20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0" s="48">
        <f>IF(выгрузка__22[[#This Row],[Дата блокировки]]&lt;&gt;"",1,0)</f>
        <v>1</v>
      </c>
    </row>
    <row r="2031" spans="1:25" x14ac:dyDescent="0.25">
      <c r="A2031" s="30">
        <v>41555.475636574076</v>
      </c>
      <c r="B2031" s="46">
        <v>910482</v>
      </c>
      <c r="C2031" s="33">
        <v>8500085</v>
      </c>
      <c r="D2031" s="30">
        <v>41554.761747685188</v>
      </c>
      <c r="E2031" s="33">
        <f>IF(выгрузка__22[[#This Row],[Дата активации]]&lt;&gt;"",MONTH(выгрузка__22[[#This Row],[Дата активации]]),0)</f>
        <v>10</v>
      </c>
      <c r="F2031" s="30">
        <v>41555.475127314814</v>
      </c>
      <c r="G2031" s="33">
        <v>64626</v>
      </c>
      <c r="H2031" s="33" t="s">
        <v>10</v>
      </c>
      <c r="I2031" s="39" t="s">
        <v>1924</v>
      </c>
      <c r="J2031" s="33" t="s">
        <v>1929</v>
      </c>
      <c r="K2031" s="33">
        <v>470</v>
      </c>
      <c r="L2031" s="33">
        <v>0</v>
      </c>
      <c r="M2031" s="33">
        <v>470</v>
      </c>
      <c r="N2031" s="33" t="s">
        <v>1864</v>
      </c>
      <c r="O2031" s="30">
        <v>41801</v>
      </c>
      <c r="P2031" s="39" t="s">
        <v>14</v>
      </c>
      <c r="Q20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1" s="39">
        <f>IF(выгрузка__22[[#This Row],[Дата регистрации]]="",0,1)</f>
        <v>1</v>
      </c>
      <c r="S2031" s="39">
        <f>IF(ISNA(VLOOKUP(выгрузка__22[[#This Row],[ЛС дилера]],'дилеры участники'!A:A,1,0)),0,1)</f>
        <v>0</v>
      </c>
      <c r="T20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1" s="39">
        <f>IF(T2031=1,IF(выгрузка__22[[#This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31" s="39" t="s">
        <v>1894</v>
      </c>
      <c r="X20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1" s="48">
        <f>IF(выгрузка__22[[#This Row],[Дата блокировки]]&lt;&gt;"",1,0)</f>
        <v>1</v>
      </c>
    </row>
    <row r="2032" spans="1:25" x14ac:dyDescent="0.25">
      <c r="A2032" s="30">
        <v>41562.49931712963</v>
      </c>
      <c r="B2032" s="46">
        <v>985210</v>
      </c>
      <c r="C2032" s="33">
        <v>8500085</v>
      </c>
      <c r="D2032" s="30">
        <v>41554.761747685188</v>
      </c>
      <c r="E2032" s="33">
        <f>IF(выгрузка__22[[#This Row],[Дата активации]]&lt;&gt;"",MONTH(выгрузка__22[[#This Row],[Дата активации]]),0)</f>
        <v>10</v>
      </c>
      <c r="F2032" s="30">
        <v>41555.475127314814</v>
      </c>
      <c r="G2032" s="33">
        <v>64626</v>
      </c>
      <c r="H2032" s="33" t="s">
        <v>10</v>
      </c>
      <c r="I2032" s="39" t="s">
        <v>1927</v>
      </c>
      <c r="J2032" s="33" t="s">
        <v>1929</v>
      </c>
      <c r="K2032" s="33">
        <v>470</v>
      </c>
      <c r="L2032" s="33">
        <v>0</v>
      </c>
      <c r="M2032" s="33">
        <v>470</v>
      </c>
      <c r="N2032" s="33" t="s">
        <v>1864</v>
      </c>
      <c r="O2032" s="30">
        <v>41801</v>
      </c>
      <c r="P2032" s="39" t="s">
        <v>14</v>
      </c>
      <c r="Q20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32" s="39">
        <f>IF(выгрузка__22[[#This Row],[Дата регистрации]]="",0,1)</f>
        <v>1</v>
      </c>
      <c r="S2032" s="39">
        <f>IF(ISNA(VLOOKUP(выгрузка__22[[#This Row],[ЛС дилера]],'дилеры участники'!A:A,1,0)),0,1)</f>
        <v>0</v>
      </c>
      <c r="T20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2" s="39">
        <f>IF(T2032=1,IF(выгрузка__22[[#This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32" s="39" t="s">
        <v>1894</v>
      </c>
      <c r="X20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2" s="48">
        <f>IF(выгрузка__22[[#This Row],[Дата блокировки]]&lt;&gt;"",1,0)</f>
        <v>1</v>
      </c>
    </row>
    <row r="2033" spans="1:25" x14ac:dyDescent="0.25">
      <c r="A2033" s="30">
        <v>41549.949444444443</v>
      </c>
      <c r="B2033" s="46">
        <v>985451</v>
      </c>
      <c r="C2033" s="33">
        <v>8520821</v>
      </c>
      <c r="D2033" s="30">
        <v>41544.664490740739</v>
      </c>
      <c r="E2033" s="33">
        <f>IF(выгрузка__22[[#This Row],[Дата активации]]&lt;&gt;"",MONTH(выгрузка__22[[#This Row],[Дата активации]]),0)</f>
        <v>9</v>
      </c>
      <c r="F2033" s="30"/>
      <c r="G2033" s="33">
        <v>64616</v>
      </c>
      <c r="H2033" s="33" t="s">
        <v>10</v>
      </c>
      <c r="I2033" s="39" t="s">
        <v>1924</v>
      </c>
      <c r="J2033" s="33" t="s">
        <v>1925</v>
      </c>
      <c r="K2033" s="33">
        <v>30</v>
      </c>
      <c r="L2033" s="33">
        <v>274.64999999999998</v>
      </c>
      <c r="M2033" s="33">
        <v>304.64999999999998</v>
      </c>
      <c r="N2033" s="33" t="s">
        <v>1864</v>
      </c>
      <c r="O2033" s="30">
        <v>41791</v>
      </c>
      <c r="P2033" s="39" t="s">
        <v>19</v>
      </c>
      <c r="Q20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3" s="39">
        <f>IF(выгрузка__22[[#This Row],[Дата регистрации]]="",0,1)</f>
        <v>0</v>
      </c>
      <c r="S2033" s="39">
        <f>IF(ISNA(VLOOKUP(выгрузка__22[[#This Row],[ЛС дилера]],'дилеры участники'!A:A,1,0)),0,1)</f>
        <v>1</v>
      </c>
      <c r="T20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3" s="39">
        <f>IF(T2033=1,IF(выгрузка__22[[#This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33" s="39" t="s">
        <v>1891</v>
      </c>
      <c r="X20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3" s="48">
        <f>IF(выгрузка__22[[#This Row],[Дата блокировки]]&lt;&gt;"",1,0)</f>
        <v>1</v>
      </c>
    </row>
    <row r="2034" spans="1:25" x14ac:dyDescent="0.25">
      <c r="A2034" s="30">
        <v>41559.830509259256</v>
      </c>
      <c r="B2034" s="46">
        <v>910488</v>
      </c>
      <c r="C2034" s="33">
        <v>8514646</v>
      </c>
      <c r="D2034" s="30">
        <v>41559.631874999999</v>
      </c>
      <c r="E2034" s="33">
        <f>IF(выгрузка__22[[#This Row],[Дата активации]]&lt;&gt;"",MONTH(выгрузка__22[[#This Row],[Дата активации]]),0)</f>
        <v>10</v>
      </c>
      <c r="F2034" s="30">
        <v>41559.809386574074</v>
      </c>
      <c r="G2034" s="33">
        <v>64626</v>
      </c>
      <c r="H2034" s="33" t="s">
        <v>10</v>
      </c>
      <c r="I2034" s="39" t="s">
        <v>1924</v>
      </c>
      <c r="J2034" s="33" t="s">
        <v>1928</v>
      </c>
      <c r="K2034" s="33">
        <v>150</v>
      </c>
      <c r="L2034" s="33">
        <v>0</v>
      </c>
      <c r="M2034" s="33">
        <v>150</v>
      </c>
      <c r="N2034" s="33" t="s">
        <v>1864</v>
      </c>
      <c r="O2034" s="30">
        <v>41806</v>
      </c>
      <c r="P2034" s="39" t="s">
        <v>1882</v>
      </c>
      <c r="Q20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4" s="39">
        <f>IF(выгрузка__22[[#This Row],[Дата регистрации]]="",0,1)</f>
        <v>1</v>
      </c>
      <c r="S2034" s="39">
        <f>IF(ISNA(VLOOKUP(выгрузка__22[[#This Row],[ЛС дилера]],'дилеры участники'!A:A,1,0)),0,1)</f>
        <v>0</v>
      </c>
      <c r="T203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34" s="39">
        <f>IF(T2034=1,IF(выгрузка__22[[#This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34" s="39" t="s">
        <v>1896</v>
      </c>
      <c r="X20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4" s="48">
        <f>IF(выгрузка__22[[#This Row],[Дата блокировки]]&lt;&gt;"",1,0)</f>
        <v>1</v>
      </c>
    </row>
    <row r="2035" spans="1:25" x14ac:dyDescent="0.25">
      <c r="A2035" s="30">
        <v>41561.930995370371</v>
      </c>
      <c r="B2035" s="46">
        <v>916504</v>
      </c>
      <c r="C2035" s="33">
        <v>8503638</v>
      </c>
      <c r="D2035" s="30">
        <v>41553.378217592595</v>
      </c>
      <c r="E2035" s="33">
        <f>IF(выгрузка__22[[#This Row],[Дата активации]]&lt;&gt;"",MONTH(выгрузка__22[[#This Row],[Дата активации]]),0)</f>
        <v>10</v>
      </c>
      <c r="F2035" s="30">
        <v>41555.89984953704</v>
      </c>
      <c r="G2035" s="33">
        <v>64626</v>
      </c>
      <c r="H2035" s="33" t="s">
        <v>10</v>
      </c>
      <c r="I2035" s="39" t="s">
        <v>1927</v>
      </c>
      <c r="J2035" s="33" t="s">
        <v>1925</v>
      </c>
      <c r="K2035" s="33">
        <v>20</v>
      </c>
      <c r="L2035" s="33">
        <v>0</v>
      </c>
      <c r="M2035" s="33">
        <v>20</v>
      </c>
      <c r="N2035" s="33" t="s">
        <v>1864</v>
      </c>
      <c r="O2035" s="30">
        <v>41800</v>
      </c>
      <c r="P2035" s="39" t="s">
        <v>19</v>
      </c>
      <c r="Q20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5" s="39">
        <f>IF(выгрузка__22[[#This Row],[Дата регистрации]]="",0,1)</f>
        <v>1</v>
      </c>
      <c r="S2035" s="39">
        <f>IF(ISNA(VLOOKUP(выгрузка__22[[#This Row],[ЛС дилера]],'дилеры участники'!A:A,1,0)),0,1)</f>
        <v>0</v>
      </c>
      <c r="T20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5" s="39">
        <f>IF(T2035=1,IF(выгрузка__22[[#This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35" s="39" t="s">
        <v>1891</v>
      </c>
      <c r="X20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5" s="48">
        <f>IF(выгрузка__22[[#This Row],[Дата блокировки]]&lt;&gt;"",1,0)</f>
        <v>1</v>
      </c>
    </row>
    <row r="2036" spans="1:25" x14ac:dyDescent="0.25">
      <c r="A2036" s="30">
        <v>41593.509282407409</v>
      </c>
      <c r="B2036" s="46">
        <v>916513</v>
      </c>
      <c r="C2036" s="33">
        <v>1755394</v>
      </c>
      <c r="D2036" s="30">
        <v>41584.928483796299</v>
      </c>
      <c r="E2036" s="33">
        <f>IF(выгрузка__22[[#This Row],[Дата активации]]&lt;&gt;"",MONTH(выгрузка__22[[#This Row],[Дата активации]]),0)</f>
        <v>11</v>
      </c>
      <c r="F2036" s="30">
        <v>41586.867893518516</v>
      </c>
      <c r="G2036" s="33">
        <v>64626</v>
      </c>
      <c r="H2036" s="33" t="s">
        <v>10</v>
      </c>
      <c r="I2036" s="39" t="s">
        <v>1927</v>
      </c>
      <c r="J2036" s="33" t="s">
        <v>1930</v>
      </c>
      <c r="K2036" s="33">
        <v>30</v>
      </c>
      <c r="L2036" s="33">
        <v>327.05</v>
      </c>
      <c r="M2036" s="33">
        <v>357.05</v>
      </c>
      <c r="N2036" s="33" t="s">
        <v>1864</v>
      </c>
      <c r="O2036" s="30">
        <v>41832</v>
      </c>
      <c r="P2036" s="39" t="s">
        <v>40</v>
      </c>
      <c r="Q20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36" s="39">
        <f>IF(выгрузка__22[[#This Row],[Дата регистрации]]="",0,1)</f>
        <v>1</v>
      </c>
      <c r="S2036" s="39">
        <f>IF(ISNA(VLOOKUP(выгрузка__22[[#This Row],[ЛС дилера]],'дилеры участники'!A:A,1,0)),0,1)</f>
        <v>0</v>
      </c>
      <c r="T20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6" s="39">
        <f>IF(T2036=1,IF(выгрузка__22[[#This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36" s="39" t="s">
        <v>1893</v>
      </c>
      <c r="X20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6" s="48">
        <f>IF(выгрузка__22[[#This Row],[Дата блокировки]]&lt;&gt;"",1,0)</f>
        <v>1</v>
      </c>
    </row>
    <row r="2037" spans="1:25" x14ac:dyDescent="0.25">
      <c r="A2037" s="30">
        <v>41550.862349537034</v>
      </c>
      <c r="B2037" s="46">
        <v>916651</v>
      </c>
      <c r="C2037" s="33">
        <v>8503349</v>
      </c>
      <c r="D2037" s="30">
        <v>41546.840763888889</v>
      </c>
      <c r="E2037" s="33">
        <f>IF(выгрузка__22[[#This Row],[Дата активации]]&lt;&gt;"",MONTH(выгрузка__22[[#This Row],[Дата активации]]),0)</f>
        <v>9</v>
      </c>
      <c r="F2037" s="30">
        <v>41555.592569444445</v>
      </c>
      <c r="G2037" s="33">
        <v>64616</v>
      </c>
      <c r="H2037" s="33" t="s">
        <v>10</v>
      </c>
      <c r="I2037" s="39" t="s">
        <v>1924</v>
      </c>
      <c r="J2037" s="33" t="s">
        <v>1930</v>
      </c>
      <c r="K2037" s="33">
        <v>30</v>
      </c>
      <c r="L2037" s="33">
        <v>500</v>
      </c>
      <c r="M2037" s="33">
        <v>530</v>
      </c>
      <c r="N2037" s="33" t="s">
        <v>1864</v>
      </c>
      <c r="O2037" s="30">
        <v>41794</v>
      </c>
      <c r="P2037" s="39" t="s">
        <v>40</v>
      </c>
      <c r="Q20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7" s="39">
        <f>IF(выгрузка__22[[#This Row],[Дата регистрации]]="",0,1)</f>
        <v>1</v>
      </c>
      <c r="S2037" s="39">
        <f>IF(ISNA(VLOOKUP(выгрузка__22[[#This Row],[ЛС дилера]],'дилеры участники'!A:A,1,0)),0,1)</f>
        <v>1</v>
      </c>
      <c r="T20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7" s="39">
        <f>IF(T2037=1,IF(выгрузка__22[[#This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37" s="39" t="s">
        <v>1893</v>
      </c>
      <c r="X20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7" s="48">
        <f>IF(выгрузка__22[[#This Row],[Дата блокировки]]&lt;&gt;"",1,0)</f>
        <v>1</v>
      </c>
    </row>
    <row r="2038" spans="1:25" x14ac:dyDescent="0.25">
      <c r="A2038" s="30">
        <v>41550.956018518518</v>
      </c>
      <c r="B2038" s="46">
        <v>985451</v>
      </c>
      <c r="C2038" s="33">
        <v>8503349</v>
      </c>
      <c r="D2038" s="30">
        <v>41546.840763888889</v>
      </c>
      <c r="E2038" s="33">
        <f>IF(выгрузка__22[[#This Row],[Дата активации]]&lt;&gt;"",MONTH(выгрузка__22[[#This Row],[Дата активации]]),0)</f>
        <v>9</v>
      </c>
      <c r="F2038" s="30">
        <v>41555.592569444445</v>
      </c>
      <c r="G2038" s="33">
        <v>64616</v>
      </c>
      <c r="H2038" s="33" t="s">
        <v>10</v>
      </c>
      <c r="I2038" s="39" t="s">
        <v>1924</v>
      </c>
      <c r="J2038" s="33" t="s">
        <v>1930</v>
      </c>
      <c r="K2038" s="33">
        <v>30</v>
      </c>
      <c r="L2038" s="33">
        <v>500</v>
      </c>
      <c r="M2038" s="33">
        <v>530</v>
      </c>
      <c r="N2038" s="33" t="s">
        <v>1864</v>
      </c>
      <c r="O2038" s="30">
        <v>41794</v>
      </c>
      <c r="P2038" s="39" t="s">
        <v>40</v>
      </c>
      <c r="Q20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8" s="39">
        <f>IF(выгрузка__22[[#This Row],[Дата регистрации]]="",0,1)</f>
        <v>1</v>
      </c>
      <c r="S2038" s="39">
        <f>IF(ISNA(VLOOKUP(выгрузка__22[[#This Row],[ЛС дилера]],'дилеры участники'!A:A,1,0)),0,1)</f>
        <v>1</v>
      </c>
      <c r="T20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8" s="39">
        <f>IF(T2038=1,IF(выгрузка__22[[#This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38" s="39" t="s">
        <v>1893</v>
      </c>
      <c r="X20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8" s="48">
        <f>IF(выгрузка__22[[#This Row],[Дата блокировки]]&lt;&gt;"",1,0)</f>
        <v>1</v>
      </c>
    </row>
    <row r="2039" spans="1:25" x14ac:dyDescent="0.25">
      <c r="A2039" s="30">
        <v>41552.706342592595</v>
      </c>
      <c r="B2039" s="46">
        <v>916322</v>
      </c>
      <c r="C2039" s="33">
        <v>8503735</v>
      </c>
      <c r="D2039" s="30">
        <v>41552.753888888888</v>
      </c>
      <c r="E2039" s="33">
        <f>IF(выгрузка__22[[#This Row],[Дата активации]]&lt;&gt;"",MONTH(выгрузка__22[[#This Row],[Дата активации]]),0)</f>
        <v>10</v>
      </c>
      <c r="F2039" s="30"/>
      <c r="G2039" s="33">
        <v>79956</v>
      </c>
      <c r="H2039" s="33" t="s">
        <v>10</v>
      </c>
      <c r="I2039" s="39" t="s">
        <v>1924</v>
      </c>
      <c r="J2039" s="33" t="s">
        <v>1925</v>
      </c>
      <c r="K2039" s="33">
        <v>220</v>
      </c>
      <c r="L2039" s="33">
        <v>185</v>
      </c>
      <c r="M2039" s="33">
        <v>405</v>
      </c>
      <c r="N2039" s="33" t="s">
        <v>1864</v>
      </c>
      <c r="O2039" s="30">
        <v>41800</v>
      </c>
      <c r="P2039" s="39" t="s">
        <v>19</v>
      </c>
      <c r="Q20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39" s="39">
        <f>IF(выгрузка__22[[#This Row],[Дата регистрации]]="",0,1)</f>
        <v>0</v>
      </c>
      <c r="S2039" s="39">
        <f>IF(ISNA(VLOOKUP(выгрузка__22[[#This Row],[ЛС дилера]],'дилеры участники'!A:A,1,0)),0,1)</f>
        <v>1</v>
      </c>
      <c r="T20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39" s="39">
        <f>IF(T2039=1,IF(выгрузка__22[[#This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39" s="39" t="s">
        <v>1891</v>
      </c>
      <c r="X20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39" s="48">
        <f>IF(выгрузка__22[[#This Row],[Дата блокировки]]&lt;&gt;"",1,0)</f>
        <v>1</v>
      </c>
    </row>
    <row r="2040" spans="1:25" x14ac:dyDescent="0.25">
      <c r="A2040" s="30">
        <v>41561.931111111109</v>
      </c>
      <c r="B2040" s="46">
        <v>916504</v>
      </c>
      <c r="C2040" s="33">
        <v>8503638</v>
      </c>
      <c r="D2040" s="30">
        <v>41552.722615740742</v>
      </c>
      <c r="E2040" s="33">
        <f>IF(выгрузка__22[[#This Row],[Дата активации]]&lt;&gt;"",MONTH(выгрузка__22[[#This Row],[Дата активации]]),0)</f>
        <v>10</v>
      </c>
      <c r="F2040" s="30">
        <v>41555.899363425924</v>
      </c>
      <c r="G2040" s="33">
        <v>64626</v>
      </c>
      <c r="H2040" s="33" t="s">
        <v>10</v>
      </c>
      <c r="I2040" s="39" t="s">
        <v>1927</v>
      </c>
      <c r="J2040" s="33" t="s">
        <v>1925</v>
      </c>
      <c r="K2040" s="33">
        <v>20</v>
      </c>
      <c r="L2040" s="33">
        <v>0</v>
      </c>
      <c r="M2040" s="33">
        <v>20</v>
      </c>
      <c r="N2040" s="33" t="s">
        <v>1864</v>
      </c>
      <c r="O2040" s="30">
        <v>41800</v>
      </c>
      <c r="P2040" s="39" t="s">
        <v>19</v>
      </c>
      <c r="Q20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0" s="39">
        <f>IF(выгрузка__22[[#This Row],[Дата регистрации]]="",0,1)</f>
        <v>1</v>
      </c>
      <c r="S2040" s="39">
        <f>IF(ISNA(VLOOKUP(выгрузка__22[[#This Row],[ЛС дилера]],'дилеры участники'!A:A,1,0)),0,1)</f>
        <v>0</v>
      </c>
      <c r="T20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0" s="39">
        <f>IF(T2040=1,IF(выгрузка__22[[#This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40" s="39" t="s">
        <v>1891</v>
      </c>
      <c r="X20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0" s="48">
        <f>IF(выгрузка__22[[#This Row],[Дата блокировки]]&lt;&gt;"",1,0)</f>
        <v>1</v>
      </c>
    </row>
    <row r="2041" spans="1:25" x14ac:dyDescent="0.25">
      <c r="A2041" s="30">
        <v>41561.931712962964</v>
      </c>
      <c r="B2041" s="46">
        <v>916504</v>
      </c>
      <c r="C2041" s="33">
        <v>8503638</v>
      </c>
      <c r="D2041" s="30">
        <v>41552.576956018522</v>
      </c>
      <c r="E2041" s="33">
        <f>IF(выгрузка__22[[#This Row],[Дата активации]]&lt;&gt;"",MONTH(выгрузка__22[[#This Row],[Дата активации]]),0)</f>
        <v>10</v>
      </c>
      <c r="F2041" s="30">
        <v>41555.898784722223</v>
      </c>
      <c r="G2041" s="33">
        <v>64626</v>
      </c>
      <c r="H2041" s="33" t="s">
        <v>10</v>
      </c>
      <c r="I2041" s="39" t="s">
        <v>1927</v>
      </c>
      <c r="J2041" s="33" t="s">
        <v>1925</v>
      </c>
      <c r="K2041" s="33">
        <v>20</v>
      </c>
      <c r="L2041" s="33">
        <v>0</v>
      </c>
      <c r="M2041" s="33">
        <v>20</v>
      </c>
      <c r="N2041" s="33" t="s">
        <v>1864</v>
      </c>
      <c r="O2041" s="30">
        <v>41800</v>
      </c>
      <c r="P2041" s="39" t="s">
        <v>19</v>
      </c>
      <c r="Q20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1" s="39">
        <f>IF(выгрузка__22[[#This Row],[Дата регистрации]]="",0,1)</f>
        <v>1</v>
      </c>
      <c r="S2041" s="39">
        <f>IF(ISNA(VLOOKUP(выгрузка__22[[#This Row],[ЛС дилера]],'дилеры участники'!A:A,1,0)),0,1)</f>
        <v>0</v>
      </c>
      <c r="T20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1" s="39">
        <f>IF(T2041=1,IF(выгрузка__22[[#This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41" s="39" t="s">
        <v>1891</v>
      </c>
      <c r="X20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1" s="48">
        <f>IF(выгрузка__22[[#This Row],[Дата блокировки]]&lt;&gt;"",1,0)</f>
        <v>1</v>
      </c>
    </row>
    <row r="2042" spans="1:25" x14ac:dyDescent="0.25">
      <c r="A2042" s="30">
        <v>41548.553252314814</v>
      </c>
      <c r="B2042" s="46">
        <v>910453</v>
      </c>
      <c r="C2042" s="33">
        <v>1999346</v>
      </c>
      <c r="D2042" s="30">
        <v>41548.499930555554</v>
      </c>
      <c r="E2042" s="33">
        <f>IF(выгрузка__22[[#This Row],[Дата активации]]&lt;&gt;"",MONTH(выгрузка__22[[#This Row],[Дата активации]]),0)</f>
        <v>10</v>
      </c>
      <c r="F2042" s="30"/>
      <c r="G2042" s="33">
        <v>79956</v>
      </c>
      <c r="H2042" s="33" t="s">
        <v>10</v>
      </c>
      <c r="I2042" s="39" t="s">
        <v>1924</v>
      </c>
      <c r="J2042" s="33" t="s">
        <v>1928</v>
      </c>
      <c r="K2042" s="33">
        <v>30</v>
      </c>
      <c r="L2042" s="33">
        <v>0</v>
      </c>
      <c r="M2042" s="33">
        <v>30</v>
      </c>
      <c r="N2042" s="33" t="s">
        <v>1864</v>
      </c>
      <c r="O2042" s="30">
        <v>41796</v>
      </c>
      <c r="P2042" s="39" t="s">
        <v>1882</v>
      </c>
      <c r="Q20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2" s="39">
        <f>IF(выгрузка__22[[#This Row],[Дата регистрации]]="",0,1)</f>
        <v>0</v>
      </c>
      <c r="S2042" s="39">
        <f>IF(ISNA(VLOOKUP(выгрузка__22[[#This Row],[ЛС дилера]],'дилеры участники'!A:A,1,0)),0,1)</f>
        <v>1</v>
      </c>
      <c r="T204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42" s="39">
        <f>IF(T2042=1,IF(выгрузка__22[[#This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42" s="39" t="s">
        <v>1896</v>
      </c>
      <c r="X20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2" s="48">
        <f>IF(выгрузка__22[[#This Row],[Дата блокировки]]&lt;&gt;"",1,0)</f>
        <v>1</v>
      </c>
    </row>
    <row r="2043" spans="1:25" x14ac:dyDescent="0.25">
      <c r="A2043" s="30">
        <v>41548.523229166669</v>
      </c>
      <c r="B2043" s="46">
        <v>985919</v>
      </c>
      <c r="C2043" s="33">
        <v>1999346</v>
      </c>
      <c r="D2043" s="30">
        <v>41548.499930555554</v>
      </c>
      <c r="E2043" s="33">
        <f>IF(выгрузка__22[[#This Row],[Дата активации]]&lt;&gt;"",MONTH(выгрузка__22[[#This Row],[Дата активации]]),0)</f>
        <v>10</v>
      </c>
      <c r="F2043" s="30"/>
      <c r="G2043" s="33">
        <v>79956</v>
      </c>
      <c r="H2043" s="33" t="s">
        <v>10</v>
      </c>
      <c r="I2043" s="39" t="s">
        <v>1924</v>
      </c>
      <c r="J2043" s="33" t="s">
        <v>1928</v>
      </c>
      <c r="K2043" s="33">
        <v>30</v>
      </c>
      <c r="L2043" s="33">
        <v>0</v>
      </c>
      <c r="M2043" s="33">
        <v>30</v>
      </c>
      <c r="N2043" s="33" t="s">
        <v>1864</v>
      </c>
      <c r="O2043" s="30">
        <v>41796</v>
      </c>
      <c r="P2043" s="39" t="s">
        <v>1882</v>
      </c>
      <c r="Q20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3" s="39">
        <f>IF(выгрузка__22[[#This Row],[Дата регистрации]]="",0,1)</f>
        <v>0</v>
      </c>
      <c r="S2043" s="39">
        <f>IF(ISNA(VLOOKUP(выгрузка__22[[#This Row],[ЛС дилера]],'дилеры участники'!A:A,1,0)),0,1)</f>
        <v>1</v>
      </c>
      <c r="T204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43" s="39">
        <f>IF(T2043=1,IF(выгрузка__22[[#This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43" s="39" t="s">
        <v>1896</v>
      </c>
      <c r="X20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3" s="48">
        <f>IF(выгрузка__22[[#This Row],[Дата блокировки]]&lt;&gt;"",1,0)</f>
        <v>1</v>
      </c>
    </row>
    <row r="2044" spans="1:25" x14ac:dyDescent="0.25">
      <c r="A2044" s="30">
        <v>41561.931805555556</v>
      </c>
      <c r="B2044" s="46">
        <v>916504</v>
      </c>
      <c r="C2044" s="33">
        <v>8503638</v>
      </c>
      <c r="D2044" s="30">
        <v>41552.422662037039</v>
      </c>
      <c r="E2044" s="33">
        <f>IF(выгрузка__22[[#This Row],[Дата активации]]&lt;&gt;"",MONTH(выгрузка__22[[#This Row],[Дата активации]]),0)</f>
        <v>10</v>
      </c>
      <c r="F2044" s="30">
        <v>41555.898530092592</v>
      </c>
      <c r="G2044" s="33">
        <v>64626</v>
      </c>
      <c r="H2044" s="33" t="s">
        <v>10</v>
      </c>
      <c r="I2044" s="39" t="s">
        <v>1927</v>
      </c>
      <c r="J2044" s="33" t="s">
        <v>1931</v>
      </c>
      <c r="K2044" s="33">
        <v>20</v>
      </c>
      <c r="L2044" s="33">
        <v>249</v>
      </c>
      <c r="M2044" s="33">
        <v>269</v>
      </c>
      <c r="N2044" s="33" t="s">
        <v>1864</v>
      </c>
      <c r="O2044" s="30">
        <v>41800</v>
      </c>
      <c r="P2044" s="39" t="s">
        <v>30</v>
      </c>
      <c r="Q20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4" s="39">
        <f>IF(выгрузка__22[[#This Row],[Дата регистрации]]="",0,1)</f>
        <v>1</v>
      </c>
      <c r="S2044" s="39">
        <f>IF(ISNA(VLOOKUP(выгрузка__22[[#This Row],[ЛС дилера]],'дилеры участники'!A:A,1,0)),0,1)</f>
        <v>0</v>
      </c>
      <c r="T20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4" s="39">
        <f>IF(T2044=1,IF(выгрузка__22[[#This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044" s="39" t="s">
        <v>1892</v>
      </c>
      <c r="X20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4" s="48">
        <f>IF(выгрузка__22[[#This Row],[Дата блокировки]]&lt;&gt;"",1,0)</f>
        <v>1</v>
      </c>
    </row>
    <row r="2045" spans="1:25" x14ac:dyDescent="0.25">
      <c r="A2045" s="30">
        <v>41583.595520833333</v>
      </c>
      <c r="B2045" s="46">
        <v>916753</v>
      </c>
      <c r="C2045" s="33">
        <v>1976340</v>
      </c>
      <c r="D2045" s="30">
        <v>41583.418923611112</v>
      </c>
      <c r="E2045" s="33">
        <f>IF(выгрузка__22[[#This Row],[Дата активации]]&lt;&gt;"",MONTH(выгрузка__22[[#This Row],[Дата активации]]),0)</f>
        <v>11</v>
      </c>
      <c r="F2045" s="30">
        <v>41587.084594907406</v>
      </c>
      <c r="G2045" s="33">
        <v>64616</v>
      </c>
      <c r="H2045" s="33" t="s">
        <v>10</v>
      </c>
      <c r="I2045" s="39" t="s">
        <v>1924</v>
      </c>
      <c r="J2045" s="33" t="s">
        <v>1928</v>
      </c>
      <c r="K2045" s="33">
        <v>150</v>
      </c>
      <c r="L2045" s="33">
        <v>0</v>
      </c>
      <c r="M2045" s="33">
        <v>150</v>
      </c>
      <c r="N2045" s="33" t="s">
        <v>1864</v>
      </c>
      <c r="O2045" s="30">
        <v>41831</v>
      </c>
      <c r="P2045" s="39" t="s">
        <v>1882</v>
      </c>
      <c r="Q20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45" s="39">
        <f>IF(выгрузка__22[[#This Row],[Дата регистрации]]="",0,1)</f>
        <v>1</v>
      </c>
      <c r="S2045" s="39">
        <f>IF(ISNA(VLOOKUP(выгрузка__22[[#This Row],[ЛС дилера]],'дилеры участники'!A:A,1,0)),0,1)</f>
        <v>1</v>
      </c>
      <c r="T204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45" s="39">
        <f>IF(T2045=1,IF(выгрузка__22[[#This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45" s="39" t="s">
        <v>1896</v>
      </c>
      <c r="X20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5" s="48">
        <f>IF(выгрузка__22[[#This Row],[Дата блокировки]]&lt;&gt;"",1,0)</f>
        <v>1</v>
      </c>
    </row>
    <row r="2046" spans="1:25" x14ac:dyDescent="0.25">
      <c r="A2046" s="30">
        <v>41593.507361111115</v>
      </c>
      <c r="B2046" s="46">
        <v>916513</v>
      </c>
      <c r="C2046" s="33">
        <v>1755302</v>
      </c>
      <c r="D2046" s="30">
        <v>41579.927118055559</v>
      </c>
      <c r="E2046" s="33">
        <f>IF(выгрузка__22[[#This Row],[Дата активации]]&lt;&gt;"",MONTH(выгрузка__22[[#This Row],[Дата активации]]),0)</f>
        <v>11</v>
      </c>
      <c r="F2046" s="30">
        <v>41586.863877314812</v>
      </c>
      <c r="G2046" s="33">
        <v>64626</v>
      </c>
      <c r="H2046" s="33" t="s">
        <v>10</v>
      </c>
      <c r="I2046" s="39" t="s">
        <v>1927</v>
      </c>
      <c r="J2046" s="33" t="s">
        <v>1930</v>
      </c>
      <c r="K2046" s="33">
        <v>30</v>
      </c>
      <c r="L2046" s="33">
        <v>0</v>
      </c>
      <c r="M2046" s="33">
        <v>30</v>
      </c>
      <c r="N2046" s="33" t="s">
        <v>1864</v>
      </c>
      <c r="O2046" s="30">
        <v>41828</v>
      </c>
      <c r="P2046" s="39" t="s">
        <v>40</v>
      </c>
      <c r="Q20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46" s="39">
        <f>IF(выгрузка__22[[#This Row],[Дата регистрации]]="",0,1)</f>
        <v>1</v>
      </c>
      <c r="S2046" s="39">
        <f>IF(ISNA(VLOOKUP(выгрузка__22[[#This Row],[ЛС дилера]],'дилеры участники'!A:A,1,0)),0,1)</f>
        <v>0</v>
      </c>
      <c r="T20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6" s="39">
        <f>IF(T2046=1,IF(выгрузка__22[[#This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46" s="39" t="s">
        <v>1893</v>
      </c>
      <c r="X20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6" s="48">
        <f>IF(выгрузка__22[[#This Row],[Дата блокировки]]&lt;&gt;"",1,0)</f>
        <v>1</v>
      </c>
    </row>
    <row r="2047" spans="1:25" x14ac:dyDescent="0.25">
      <c r="A2047" s="30">
        <v>41561.931504629632</v>
      </c>
      <c r="B2047" s="46">
        <v>916504</v>
      </c>
      <c r="C2047" s="33">
        <v>8503638</v>
      </c>
      <c r="D2047" s="30">
        <v>41551.679583333331</v>
      </c>
      <c r="E2047" s="33">
        <f>IF(выгрузка__22[[#This Row],[Дата активации]]&lt;&gt;"",MONTH(выгрузка__22[[#This Row],[Дата активации]]),0)</f>
        <v>10</v>
      </c>
      <c r="F2047" s="30">
        <v>41555.897662037038</v>
      </c>
      <c r="G2047" s="33">
        <v>64626</v>
      </c>
      <c r="H2047" s="33" t="s">
        <v>10</v>
      </c>
      <c r="I2047" s="39" t="s">
        <v>1927</v>
      </c>
      <c r="J2047" s="33" t="s">
        <v>1925</v>
      </c>
      <c r="K2047" s="33">
        <v>20</v>
      </c>
      <c r="L2047" s="33">
        <v>0</v>
      </c>
      <c r="M2047" s="33">
        <v>20</v>
      </c>
      <c r="N2047" s="33" t="s">
        <v>1864</v>
      </c>
      <c r="O2047" s="30">
        <v>41800</v>
      </c>
      <c r="P2047" s="39" t="s">
        <v>19</v>
      </c>
      <c r="Q20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7" s="39">
        <f>IF(выгрузка__22[[#This Row],[Дата регистрации]]="",0,1)</f>
        <v>1</v>
      </c>
      <c r="S2047" s="39">
        <f>IF(ISNA(VLOOKUP(выгрузка__22[[#This Row],[ЛС дилера]],'дилеры участники'!A:A,1,0)),0,1)</f>
        <v>0</v>
      </c>
      <c r="T20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7" s="39">
        <f>IF(T2047=1,IF(выгрузка__22[[#This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47" s="39" t="s">
        <v>1891</v>
      </c>
      <c r="X20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7" s="48">
        <f>IF(выгрузка__22[[#This Row],[Дата блокировки]]&lt;&gt;"",1,0)</f>
        <v>1</v>
      </c>
    </row>
    <row r="2048" spans="1:25" x14ac:dyDescent="0.25">
      <c r="A2048" s="30">
        <v>41555.470370370371</v>
      </c>
      <c r="B2048" s="46">
        <v>915003</v>
      </c>
      <c r="C2048" s="33">
        <v>8554849</v>
      </c>
      <c r="D2048" s="30">
        <v>41545.651944444442</v>
      </c>
      <c r="E2048" s="33">
        <f>IF(выгрузка__22[[#This Row],[Дата активации]]&lt;&gt;"",MONTH(выгрузка__22[[#This Row],[Дата активации]]),0)</f>
        <v>9</v>
      </c>
      <c r="F2048" s="30"/>
      <c r="G2048" s="33">
        <v>64616</v>
      </c>
      <c r="H2048" s="33" t="s">
        <v>10</v>
      </c>
      <c r="I2048" s="39" t="s">
        <v>1927</v>
      </c>
      <c r="J2048" s="33" t="s">
        <v>1929</v>
      </c>
      <c r="K2048" s="33">
        <v>30</v>
      </c>
      <c r="L2048" s="33">
        <v>500</v>
      </c>
      <c r="M2048" s="33">
        <v>530</v>
      </c>
      <c r="N2048" s="33" t="s">
        <v>1864</v>
      </c>
      <c r="O2048" s="30">
        <v>41794</v>
      </c>
      <c r="P2048" s="39" t="s">
        <v>14</v>
      </c>
      <c r="Q20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8" s="39">
        <f>IF(выгрузка__22[[#This Row],[Дата регистрации]]="",0,1)</f>
        <v>0</v>
      </c>
      <c r="S2048" s="39">
        <f>IF(ISNA(VLOOKUP(выгрузка__22[[#This Row],[ЛС дилера]],'дилеры участники'!A:A,1,0)),0,1)</f>
        <v>1</v>
      </c>
      <c r="T20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8" s="39">
        <f>IF(T2048=1,IF(выгрузка__22[[#This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48" s="39" t="s">
        <v>1894</v>
      </c>
      <c r="X20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8" s="48">
        <f>IF(выгрузка__22[[#This Row],[Дата блокировки]]&lt;&gt;"",1,0)</f>
        <v>1</v>
      </c>
    </row>
    <row r="2049" spans="1:25" x14ac:dyDescent="0.25">
      <c r="A2049" s="30">
        <v>41550.897546296299</v>
      </c>
      <c r="B2049" s="46">
        <v>985451</v>
      </c>
      <c r="C2049" s="33">
        <v>8554849</v>
      </c>
      <c r="D2049" s="30">
        <v>41545.651944444442</v>
      </c>
      <c r="E2049" s="33">
        <f>IF(выгрузка__22[[#This Row],[Дата активации]]&lt;&gt;"",MONTH(выгрузка__22[[#This Row],[Дата активации]]),0)</f>
        <v>9</v>
      </c>
      <c r="F2049" s="30"/>
      <c r="G2049" s="33">
        <v>64616</v>
      </c>
      <c r="H2049" s="33" t="s">
        <v>10</v>
      </c>
      <c r="I2049" s="39" t="s">
        <v>1924</v>
      </c>
      <c r="J2049" s="33" t="s">
        <v>1929</v>
      </c>
      <c r="K2049" s="33">
        <v>30</v>
      </c>
      <c r="L2049" s="33">
        <v>500</v>
      </c>
      <c r="M2049" s="33">
        <v>530</v>
      </c>
      <c r="N2049" s="33" t="s">
        <v>1864</v>
      </c>
      <c r="O2049" s="30">
        <v>41794</v>
      </c>
      <c r="P2049" s="39" t="s">
        <v>14</v>
      </c>
      <c r="Q20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49" s="39">
        <f>IF(выгрузка__22[[#This Row],[Дата регистрации]]="",0,1)</f>
        <v>0</v>
      </c>
      <c r="S2049" s="39">
        <f>IF(ISNA(VLOOKUP(выгрузка__22[[#This Row],[ЛС дилера]],'дилеры участники'!A:A,1,0)),0,1)</f>
        <v>1</v>
      </c>
      <c r="T20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49" s="39">
        <f>IF(T2049=1,IF(выгрузка__22[[#This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49" s="39" t="s">
        <v>1894</v>
      </c>
      <c r="X20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49" s="48">
        <f>IF(выгрузка__22[[#This Row],[Дата блокировки]]&lt;&gt;"",1,0)</f>
        <v>1</v>
      </c>
    </row>
    <row r="2050" spans="1:25" x14ac:dyDescent="0.25">
      <c r="A2050" s="30">
        <v>41548.829351851855</v>
      </c>
      <c r="B2050" s="46">
        <v>916328</v>
      </c>
      <c r="C2050" s="33">
        <v>8520661</v>
      </c>
      <c r="D2050" s="30">
        <v>41535.366041666668</v>
      </c>
      <c r="E2050" s="33">
        <f>IF(выгрузка__22[[#This Row],[Дата активации]]&lt;&gt;"",MONTH(выгрузка__22[[#This Row],[Дата активации]]),0)</f>
        <v>9</v>
      </c>
      <c r="F2050" s="30">
        <v>41547.73364583333</v>
      </c>
      <c r="G2050" s="33">
        <v>64616</v>
      </c>
      <c r="H2050" s="33" t="s">
        <v>10</v>
      </c>
      <c r="I2050" s="39" t="s">
        <v>1927</v>
      </c>
      <c r="J2050" s="33" t="s">
        <v>1925</v>
      </c>
      <c r="K2050" s="33">
        <v>30</v>
      </c>
      <c r="L2050" s="33">
        <v>475</v>
      </c>
      <c r="M2050" s="33">
        <v>505</v>
      </c>
      <c r="N2050" s="33" t="s">
        <v>1864</v>
      </c>
      <c r="O2050" s="30">
        <v>41784</v>
      </c>
      <c r="P2050" s="39" t="s">
        <v>19</v>
      </c>
      <c r="Q20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0" s="39">
        <f>IF(выгрузка__22[[#This Row],[Дата регистрации]]="",0,1)</f>
        <v>1</v>
      </c>
      <c r="S2050" s="39">
        <f>IF(ISNA(VLOOKUP(выгрузка__22[[#This Row],[ЛС дилера]],'дилеры участники'!A:A,1,0)),0,1)</f>
        <v>1</v>
      </c>
      <c r="T20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0" s="39">
        <f>IF(T2050=1,IF(выгрузка__22[[#This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50" s="39" t="s">
        <v>1891</v>
      </c>
      <c r="X20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0" s="48">
        <f>IF(выгрузка__22[[#This Row],[Дата блокировки]]&lt;&gt;"",1,0)</f>
        <v>1</v>
      </c>
    </row>
    <row r="2051" spans="1:25" x14ac:dyDescent="0.25">
      <c r="A2051" s="30">
        <v>41556.935196759259</v>
      </c>
      <c r="B2051" s="46">
        <v>985218</v>
      </c>
      <c r="C2051" s="33">
        <v>8503118</v>
      </c>
      <c r="D2051" s="30">
        <v>41553.874837962961</v>
      </c>
      <c r="E2051" s="33">
        <f>IF(выгрузка__22[[#This Row],[Дата активации]]&lt;&gt;"",MONTH(выгрузка__22[[#This Row],[Дата активации]]),0)</f>
        <v>10</v>
      </c>
      <c r="F2051" s="30"/>
      <c r="G2051" s="33">
        <v>79956</v>
      </c>
      <c r="H2051" s="33" t="s">
        <v>10</v>
      </c>
      <c r="I2051" s="39" t="s">
        <v>1924</v>
      </c>
      <c r="J2051" s="33" t="s">
        <v>1931</v>
      </c>
      <c r="K2051" s="33">
        <v>1</v>
      </c>
      <c r="L2051" s="33">
        <v>2</v>
      </c>
      <c r="M2051" s="33">
        <v>3</v>
      </c>
      <c r="N2051" s="33" t="s">
        <v>1864</v>
      </c>
      <c r="O2051" s="30">
        <v>41803</v>
      </c>
      <c r="P2051" s="39" t="s">
        <v>30</v>
      </c>
      <c r="Q20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1" s="39">
        <f>IF(выгрузка__22[[#This Row],[Дата регистрации]]="",0,1)</f>
        <v>0</v>
      </c>
      <c r="S2051" s="39">
        <f>IF(ISNA(VLOOKUP(выгрузка__22[[#This Row],[ЛС дилера]],'дилеры участники'!A:A,1,0)),0,1)</f>
        <v>1</v>
      </c>
      <c r="T20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1" s="39">
        <f>IF(T2051=1,IF(выгрузка__22[[#This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51" s="39" t="s">
        <v>1892</v>
      </c>
      <c r="X20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1" s="48">
        <f>IF(выгрузка__22[[#This Row],[Дата блокировки]]&lt;&gt;"",1,0)</f>
        <v>1</v>
      </c>
    </row>
    <row r="2052" spans="1:25" x14ac:dyDescent="0.25">
      <c r="A2052" s="30">
        <v>41556.551712962966</v>
      </c>
      <c r="B2052" s="46">
        <v>910466</v>
      </c>
      <c r="C2052" s="33">
        <v>8500368</v>
      </c>
      <c r="D2052" s="30">
        <v>41550.553680555553</v>
      </c>
      <c r="E2052" s="33">
        <f>IF(выгрузка__22[[#This Row],[Дата активации]]&lt;&gt;"",MONTH(выгрузка__22[[#This Row],[Дата активации]]),0)</f>
        <v>10</v>
      </c>
      <c r="F2052" s="30">
        <v>41562.85738425926</v>
      </c>
      <c r="G2052" s="33">
        <v>64628</v>
      </c>
      <c r="H2052" s="33" t="s">
        <v>10</v>
      </c>
      <c r="I2052" s="39" t="s">
        <v>1924</v>
      </c>
      <c r="J2052" s="33" t="s">
        <v>1925</v>
      </c>
      <c r="K2052" s="33">
        <v>30</v>
      </c>
      <c r="L2052" s="33">
        <v>200</v>
      </c>
      <c r="M2052" s="33">
        <v>230</v>
      </c>
      <c r="N2052" s="33" t="s">
        <v>1864</v>
      </c>
      <c r="O2052" s="30">
        <v>41800</v>
      </c>
      <c r="P2052" s="39" t="s">
        <v>19</v>
      </c>
      <c r="Q20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2" s="39">
        <f>IF(выгрузка__22[[#This Row],[Дата регистрации]]="",0,1)</f>
        <v>1</v>
      </c>
      <c r="S2052" s="39">
        <f>IF(ISNA(VLOOKUP(выгрузка__22[[#This Row],[ЛС дилера]],'дилеры участники'!A:A,1,0)),0,1)</f>
        <v>0</v>
      </c>
      <c r="T20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2" s="39">
        <f>IF(T2052=1,IF(выгрузка__22[[#This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52" s="39" t="s">
        <v>1891</v>
      </c>
      <c r="X20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2" s="48">
        <f>IF(выгрузка__22[[#This Row],[Дата блокировки]]&lt;&gt;"",1,0)</f>
        <v>1</v>
      </c>
    </row>
    <row r="2053" spans="1:25" x14ac:dyDescent="0.25">
      <c r="A2053" s="30">
        <v>41550.521111111113</v>
      </c>
      <c r="B2053" s="46">
        <v>916322</v>
      </c>
      <c r="C2053" s="33">
        <v>8503735</v>
      </c>
      <c r="D2053" s="30">
        <v>41550.513113425928</v>
      </c>
      <c r="E2053" s="33">
        <f>IF(выгрузка__22[[#This Row],[Дата активации]]&lt;&gt;"",MONTH(выгрузка__22[[#This Row],[Дата активации]]),0)</f>
        <v>10</v>
      </c>
      <c r="F2053" s="30"/>
      <c r="G2053" s="33">
        <v>79956</v>
      </c>
      <c r="H2053" s="33" t="s">
        <v>10</v>
      </c>
      <c r="I2053" s="39" t="s">
        <v>1924</v>
      </c>
      <c r="J2053" s="33" t="s">
        <v>1925</v>
      </c>
      <c r="K2053" s="33">
        <v>220</v>
      </c>
      <c r="L2053" s="33">
        <v>180.04</v>
      </c>
      <c r="M2053" s="33">
        <v>400.04</v>
      </c>
      <c r="N2053" s="33" t="s">
        <v>1864</v>
      </c>
      <c r="O2053" s="30">
        <v>41800</v>
      </c>
      <c r="P2053" s="39" t="s">
        <v>19</v>
      </c>
      <c r="Q20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3" s="39">
        <f>IF(выгрузка__22[[#This Row],[Дата регистрации]]="",0,1)</f>
        <v>0</v>
      </c>
      <c r="S2053" s="39">
        <f>IF(ISNA(VLOOKUP(выгрузка__22[[#This Row],[ЛС дилера]],'дилеры участники'!A:A,1,0)),0,1)</f>
        <v>1</v>
      </c>
      <c r="T20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3" s="39">
        <f>IF(T2053=1,IF(выгрузка__22[[#This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53" s="39" t="s">
        <v>1891</v>
      </c>
      <c r="X20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3" s="48">
        <f>IF(выгрузка__22[[#This Row],[Дата блокировки]]&lt;&gt;"",1,0)</f>
        <v>1</v>
      </c>
    </row>
    <row r="2054" spans="1:25" x14ac:dyDescent="0.25">
      <c r="A2054" s="30">
        <v>41561.931608796294</v>
      </c>
      <c r="B2054" s="46">
        <v>916504</v>
      </c>
      <c r="C2054" s="33">
        <v>8503638</v>
      </c>
      <c r="D2054" s="30">
        <v>41550.505150462966</v>
      </c>
      <c r="E2054" s="33">
        <f>IF(выгрузка__22[[#This Row],[Дата активации]]&lt;&gt;"",MONTH(выгрузка__22[[#This Row],[Дата активации]]),0)</f>
        <v>10</v>
      </c>
      <c r="F2054" s="30">
        <v>41555.894745370373</v>
      </c>
      <c r="G2054" s="33">
        <v>64626</v>
      </c>
      <c r="H2054" s="33" t="s">
        <v>10</v>
      </c>
      <c r="I2054" s="39" t="s">
        <v>1927</v>
      </c>
      <c r="J2054" s="33" t="s">
        <v>1925</v>
      </c>
      <c r="K2054" s="33">
        <v>20</v>
      </c>
      <c r="L2054" s="33">
        <v>46.55</v>
      </c>
      <c r="M2054" s="33">
        <v>66.55</v>
      </c>
      <c r="N2054" s="33" t="s">
        <v>1864</v>
      </c>
      <c r="O2054" s="30">
        <v>41800</v>
      </c>
      <c r="P2054" s="39" t="s">
        <v>19</v>
      </c>
      <c r="Q20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4" s="39">
        <f>IF(выгрузка__22[[#This Row],[Дата регистрации]]="",0,1)</f>
        <v>1</v>
      </c>
      <c r="S2054" s="39">
        <f>IF(ISNA(VLOOKUP(выгрузка__22[[#This Row],[ЛС дилера]],'дилеры участники'!A:A,1,0)),0,1)</f>
        <v>0</v>
      </c>
      <c r="T20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4" s="39">
        <f>IF(T2054=1,IF(выгрузка__22[[#This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54" s="39" t="s">
        <v>1891</v>
      </c>
      <c r="X20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4" s="48">
        <f>IF(выгрузка__22[[#This Row],[Дата блокировки]]&lt;&gt;"",1,0)</f>
        <v>1</v>
      </c>
    </row>
    <row r="2055" spans="1:25" x14ac:dyDescent="0.25">
      <c r="A2055" s="30">
        <v>41554.774421296293</v>
      </c>
      <c r="B2055" s="46">
        <v>915100</v>
      </c>
      <c r="C2055" s="33">
        <v>8512213</v>
      </c>
      <c r="D2055" s="30">
        <v>41551.502974537034</v>
      </c>
      <c r="E2055" s="33">
        <f>IF(выгрузка__22[[#This Row],[Дата активации]]&lt;&gt;"",MONTH(выгрузка__22[[#This Row],[Дата активации]]),0)</f>
        <v>10</v>
      </c>
      <c r="F2055" s="30">
        <v>41562.766064814816</v>
      </c>
      <c r="G2055" s="33">
        <v>73902</v>
      </c>
      <c r="H2055" s="33" t="s">
        <v>10</v>
      </c>
      <c r="I2055" s="39" t="s">
        <v>1924</v>
      </c>
      <c r="J2055" s="33" t="s">
        <v>1925</v>
      </c>
      <c r="K2055" s="33">
        <v>30</v>
      </c>
      <c r="L2055" s="33">
        <v>350</v>
      </c>
      <c r="M2055" s="33">
        <v>380</v>
      </c>
      <c r="N2055" s="33" t="s">
        <v>1864</v>
      </c>
      <c r="O2055" s="30">
        <v>41801</v>
      </c>
      <c r="P2055" s="39" t="s">
        <v>19</v>
      </c>
      <c r="Q20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5" s="39">
        <f>IF(выгрузка__22[[#This Row],[Дата регистрации]]="",0,1)</f>
        <v>1</v>
      </c>
      <c r="S2055" s="39">
        <f>IF(ISNA(VLOOKUP(выгрузка__22[[#This Row],[ЛС дилера]],'дилеры участники'!A:A,1,0)),0,1)</f>
        <v>0</v>
      </c>
      <c r="T20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5" s="39">
        <f>IF(T2055=1,IF(выгрузка__22[[#This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55" s="39" t="s">
        <v>1891</v>
      </c>
      <c r="X20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5" s="48">
        <f>IF(выгрузка__22[[#This Row],[Дата блокировки]]&lt;&gt;"",1,0)</f>
        <v>1</v>
      </c>
    </row>
    <row r="2056" spans="1:25" x14ac:dyDescent="0.25">
      <c r="A2056" s="30">
        <v>41549.945914351854</v>
      </c>
      <c r="B2056" s="46">
        <v>985451</v>
      </c>
      <c r="C2056" s="33">
        <v>8503349</v>
      </c>
      <c r="D2056" s="30">
        <v>41544.478831018518</v>
      </c>
      <c r="E2056" s="33">
        <f>IF(выгрузка__22[[#This Row],[Дата активации]]&lt;&gt;"",MONTH(выгрузка__22[[#This Row],[Дата активации]]),0)</f>
        <v>9</v>
      </c>
      <c r="F2056" s="30"/>
      <c r="G2056" s="33">
        <v>64616</v>
      </c>
      <c r="H2056" s="33" t="s">
        <v>10</v>
      </c>
      <c r="I2056" s="39" t="s">
        <v>1924</v>
      </c>
      <c r="J2056" s="33" t="s">
        <v>1930</v>
      </c>
      <c r="K2056" s="33">
        <v>30</v>
      </c>
      <c r="L2056" s="33">
        <v>830.08</v>
      </c>
      <c r="M2056" s="33">
        <v>860.08</v>
      </c>
      <c r="N2056" s="33" t="s">
        <v>1864</v>
      </c>
      <c r="O2056" s="30">
        <v>41794</v>
      </c>
      <c r="P2056" s="39" t="s">
        <v>40</v>
      </c>
      <c r="Q20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6" s="39">
        <f>IF(выгрузка__22[[#This Row],[Дата регистрации]]="",0,1)</f>
        <v>0</v>
      </c>
      <c r="S2056" s="39">
        <f>IF(ISNA(VLOOKUP(выгрузка__22[[#This Row],[ЛС дилера]],'дилеры участники'!A:A,1,0)),0,1)</f>
        <v>1</v>
      </c>
      <c r="T20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6" s="39">
        <f>IF(T2056=1,IF(выгрузка__22[[#This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56" s="39" t="s">
        <v>1893</v>
      </c>
      <c r="X20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6" s="48">
        <f>IF(выгрузка__22[[#This Row],[Дата блокировки]]&lt;&gt;"",1,0)</f>
        <v>1</v>
      </c>
    </row>
    <row r="2057" spans="1:25" x14ac:dyDescent="0.25">
      <c r="A2057" s="30">
        <v>41548.808020833334</v>
      </c>
      <c r="B2057" s="46">
        <v>915317</v>
      </c>
      <c r="C2057" s="33">
        <v>8503349</v>
      </c>
      <c r="D2057" s="30">
        <v>41543.876840277779</v>
      </c>
      <c r="E2057" s="33">
        <f>IF(выгрузка__22[[#This Row],[Дата активации]]&lt;&gt;"",MONTH(выгрузка__22[[#This Row],[Дата активации]]),0)</f>
        <v>9</v>
      </c>
      <c r="F2057" s="30">
        <v>41553.591689814813</v>
      </c>
      <c r="G2057" s="33">
        <v>64616</v>
      </c>
      <c r="H2057" s="33" t="s">
        <v>10</v>
      </c>
      <c r="I2057" s="39" t="s">
        <v>1924</v>
      </c>
      <c r="J2057" s="33" t="s">
        <v>1930</v>
      </c>
      <c r="K2057" s="33">
        <v>30</v>
      </c>
      <c r="L2057" s="33">
        <v>732</v>
      </c>
      <c r="M2057" s="33">
        <v>762</v>
      </c>
      <c r="N2057" s="33" t="s">
        <v>1864</v>
      </c>
      <c r="O2057" s="30">
        <v>41794</v>
      </c>
      <c r="P2057" s="39" t="s">
        <v>40</v>
      </c>
      <c r="Q20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7" s="39">
        <f>IF(выгрузка__22[[#This Row],[Дата регистрации]]="",0,1)</f>
        <v>1</v>
      </c>
      <c r="S2057" s="39">
        <f>IF(ISNA(VLOOKUP(выгрузка__22[[#This Row],[ЛС дилера]],'дилеры участники'!A:A,1,0)),0,1)</f>
        <v>1</v>
      </c>
      <c r="T20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7" s="39">
        <f>IF(T2057=1,IF(выгрузка__22[[#This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57" s="39" t="s">
        <v>1893</v>
      </c>
      <c r="X20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7" s="48">
        <f>IF(выгрузка__22[[#This Row],[Дата блокировки]]&lt;&gt;"",1,0)</f>
        <v>1</v>
      </c>
    </row>
    <row r="2058" spans="1:25" x14ac:dyDescent="0.25">
      <c r="A2058" s="30">
        <v>41560.642708333333</v>
      </c>
      <c r="B2058" s="46">
        <v>916534</v>
      </c>
      <c r="C2058" s="33">
        <v>8566177</v>
      </c>
      <c r="D2058" s="30">
        <v>41556.847893518519</v>
      </c>
      <c r="E2058" s="33">
        <f>IF(выгрузка__22[[#This Row],[Дата активации]]&lt;&gt;"",MONTH(выгрузка__22[[#This Row],[Дата активации]]),0)</f>
        <v>10</v>
      </c>
      <c r="F2058" s="30"/>
      <c r="G2058" s="33">
        <v>73902</v>
      </c>
      <c r="H2058" s="33" t="s">
        <v>10</v>
      </c>
      <c r="I2058" s="39" t="s">
        <v>1924</v>
      </c>
      <c r="J2058" s="33" t="s">
        <v>1925</v>
      </c>
      <c r="K2058" s="33">
        <v>30</v>
      </c>
      <c r="L2058" s="33">
        <v>210</v>
      </c>
      <c r="M2058" s="33">
        <v>240</v>
      </c>
      <c r="N2058" s="33" t="s">
        <v>1864</v>
      </c>
      <c r="O2058" s="30">
        <v>41807</v>
      </c>
      <c r="P2058" s="39" t="s">
        <v>19</v>
      </c>
      <c r="Q20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8" s="39">
        <f>IF(выгрузка__22[[#This Row],[Дата регистрации]]="",0,1)</f>
        <v>0</v>
      </c>
      <c r="S2058" s="39">
        <f>IF(ISNA(VLOOKUP(выгрузка__22[[#This Row],[ЛС дилера]],'дилеры участники'!A:A,1,0)),0,1)</f>
        <v>0</v>
      </c>
      <c r="T20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8" s="39">
        <f>IF(T2058=1,IF(выгрузка__22[[#This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58" s="39" t="s">
        <v>1891</v>
      </c>
      <c r="X20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8" s="48">
        <f>IF(выгрузка__22[[#This Row],[Дата блокировки]]&lt;&gt;"",1,0)</f>
        <v>1</v>
      </c>
    </row>
    <row r="2059" spans="1:25" x14ac:dyDescent="0.25">
      <c r="A2059" s="30">
        <v>41561.518576388888</v>
      </c>
      <c r="B2059" s="46">
        <v>916534</v>
      </c>
      <c r="C2059" s="33">
        <v>8566177</v>
      </c>
      <c r="D2059" s="30">
        <v>41556.847893518519</v>
      </c>
      <c r="E2059" s="33">
        <f>IF(выгрузка__22[[#This Row],[Дата активации]]&lt;&gt;"",MONTH(выгрузка__22[[#This Row],[Дата активации]]),0)</f>
        <v>10</v>
      </c>
      <c r="F2059" s="30"/>
      <c r="G2059" s="33">
        <v>73902</v>
      </c>
      <c r="H2059" s="33" t="s">
        <v>10</v>
      </c>
      <c r="I2059" s="39" t="s">
        <v>1924</v>
      </c>
      <c r="J2059" s="33" t="s">
        <v>1925</v>
      </c>
      <c r="K2059" s="33">
        <v>30</v>
      </c>
      <c r="L2059" s="33">
        <v>210</v>
      </c>
      <c r="M2059" s="33">
        <v>240</v>
      </c>
      <c r="N2059" s="33" t="s">
        <v>1864</v>
      </c>
      <c r="O2059" s="30">
        <v>41807</v>
      </c>
      <c r="P2059" s="39" t="s">
        <v>19</v>
      </c>
      <c r="Q20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59" s="39">
        <f>IF(выгрузка__22[[#This Row],[Дата регистрации]]="",0,1)</f>
        <v>0</v>
      </c>
      <c r="S2059" s="39">
        <f>IF(ISNA(VLOOKUP(выгрузка__22[[#This Row],[ЛС дилера]],'дилеры участники'!A:A,1,0)),0,1)</f>
        <v>0</v>
      </c>
      <c r="T20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59" s="39">
        <f>IF(T2059=1,IF(выгрузка__22[[#This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59" s="39" t="s">
        <v>1891</v>
      </c>
      <c r="X20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59" s="48">
        <f>IF(выгрузка__22[[#This Row],[Дата блокировки]]&lt;&gt;"",1,0)</f>
        <v>1</v>
      </c>
    </row>
    <row r="2060" spans="1:25" x14ac:dyDescent="0.25">
      <c r="A2060" s="30">
        <v>41561.930798611109</v>
      </c>
      <c r="B2060" s="46">
        <v>916504</v>
      </c>
      <c r="C2060" s="33">
        <v>8503638</v>
      </c>
      <c r="D2060" s="30">
        <v>41549.793217592596</v>
      </c>
      <c r="E2060" s="33">
        <f>IF(выгрузка__22[[#This Row],[Дата активации]]&lt;&gt;"",MONTH(выгрузка__22[[#This Row],[Дата активации]]),0)</f>
        <v>10</v>
      </c>
      <c r="F2060" s="30">
        <v>41555.894317129627</v>
      </c>
      <c r="G2060" s="33">
        <v>64626</v>
      </c>
      <c r="H2060" s="33" t="s">
        <v>10</v>
      </c>
      <c r="I2060" s="39" t="s">
        <v>1927</v>
      </c>
      <c r="J2060" s="33" t="s">
        <v>1925</v>
      </c>
      <c r="K2060" s="33">
        <v>20</v>
      </c>
      <c r="L2060" s="33">
        <v>0</v>
      </c>
      <c r="M2060" s="33">
        <v>20</v>
      </c>
      <c r="N2060" s="33" t="s">
        <v>1864</v>
      </c>
      <c r="O2060" s="30">
        <v>41800</v>
      </c>
      <c r="P2060" s="39" t="s">
        <v>19</v>
      </c>
      <c r="Q20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0" s="39">
        <f>IF(выгрузка__22[[#This Row],[Дата регистрации]]="",0,1)</f>
        <v>1</v>
      </c>
      <c r="S2060" s="39">
        <f>IF(ISNA(VLOOKUP(выгрузка__22[[#This Row],[ЛС дилера]],'дилеры участники'!A:A,1,0)),0,1)</f>
        <v>0</v>
      </c>
      <c r="T20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0" s="39">
        <f>IF(T2060=1,IF(выгрузка__22[[#This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60" s="39" t="s">
        <v>1891</v>
      </c>
      <c r="X20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0" s="48">
        <f>IF(выгрузка__22[[#This Row],[Дата блокировки]]&lt;&gt;"",1,0)</f>
        <v>1</v>
      </c>
    </row>
    <row r="2061" spans="1:25" x14ac:dyDescent="0.25">
      <c r="A2061" s="30">
        <v>41550.706180555557</v>
      </c>
      <c r="B2061" s="46">
        <v>916505</v>
      </c>
      <c r="C2061" s="33">
        <v>8500085</v>
      </c>
      <c r="D2061" s="30">
        <v>41550.655740740738</v>
      </c>
      <c r="E2061" s="33">
        <f>IF(выгрузка__22[[#This Row],[Дата активации]]&lt;&gt;"",MONTH(выгрузка__22[[#This Row],[Дата активации]]),0)</f>
        <v>10</v>
      </c>
      <c r="F2061" s="30">
        <v>41550.705682870372</v>
      </c>
      <c r="G2061" s="33">
        <v>64626</v>
      </c>
      <c r="H2061" s="33" t="s">
        <v>10</v>
      </c>
      <c r="I2061" s="39" t="s">
        <v>1924</v>
      </c>
      <c r="J2061" s="33" t="s">
        <v>1929</v>
      </c>
      <c r="K2061" s="33">
        <v>470</v>
      </c>
      <c r="L2061" s="33">
        <v>0</v>
      </c>
      <c r="M2061" s="33">
        <v>470</v>
      </c>
      <c r="N2061" s="33" t="s">
        <v>1864</v>
      </c>
      <c r="O2061" s="30">
        <v>41801</v>
      </c>
      <c r="P2061" s="39" t="s">
        <v>14</v>
      </c>
      <c r="Q20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1" s="39">
        <f>IF(выгрузка__22[[#This Row],[Дата регистрации]]="",0,1)</f>
        <v>1</v>
      </c>
      <c r="S2061" s="39">
        <f>IF(ISNA(VLOOKUP(выгрузка__22[[#This Row],[ЛС дилера]],'дилеры участники'!A:A,1,0)),0,1)</f>
        <v>0</v>
      </c>
      <c r="T20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1" s="39">
        <f>IF(T2061=1,IF(выгрузка__22[[#This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61" s="39" t="s">
        <v>1894</v>
      </c>
      <c r="X20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1" s="48">
        <f>IF(выгрузка__22[[#This Row],[Дата блокировки]]&lt;&gt;"",1,0)</f>
        <v>1</v>
      </c>
    </row>
    <row r="2062" spans="1:25" x14ac:dyDescent="0.25">
      <c r="A2062" s="30">
        <v>41562.499212962961</v>
      </c>
      <c r="B2062" s="46">
        <v>985210</v>
      </c>
      <c r="C2062" s="33">
        <v>8500085</v>
      </c>
      <c r="D2062" s="30">
        <v>41550.655740740738</v>
      </c>
      <c r="E2062" s="33">
        <f>IF(выгрузка__22[[#This Row],[Дата активации]]&lt;&gt;"",MONTH(выгрузка__22[[#This Row],[Дата активации]]),0)</f>
        <v>10</v>
      </c>
      <c r="F2062" s="30">
        <v>41550.705682870372</v>
      </c>
      <c r="G2062" s="33">
        <v>64626</v>
      </c>
      <c r="H2062" s="33" t="s">
        <v>10</v>
      </c>
      <c r="I2062" s="39" t="s">
        <v>1927</v>
      </c>
      <c r="J2062" s="33" t="s">
        <v>1929</v>
      </c>
      <c r="K2062" s="33">
        <v>470</v>
      </c>
      <c r="L2062" s="33">
        <v>0</v>
      </c>
      <c r="M2062" s="33">
        <v>470</v>
      </c>
      <c r="N2062" s="33" t="s">
        <v>1864</v>
      </c>
      <c r="O2062" s="30">
        <v>41801</v>
      </c>
      <c r="P2062" s="39" t="s">
        <v>14</v>
      </c>
      <c r="Q20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62" s="39">
        <f>IF(выгрузка__22[[#This Row],[Дата регистрации]]="",0,1)</f>
        <v>1</v>
      </c>
      <c r="S2062" s="39">
        <f>IF(ISNA(VLOOKUP(выгрузка__22[[#This Row],[ЛС дилера]],'дилеры участники'!A:A,1,0)),0,1)</f>
        <v>0</v>
      </c>
      <c r="T20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2" s="39">
        <f>IF(T2062=1,IF(выгрузка__22[[#This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62" s="39" t="s">
        <v>1894</v>
      </c>
      <c r="X20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2" s="48">
        <f>IF(выгрузка__22[[#This Row],[Дата блокировки]]&lt;&gt;"",1,0)</f>
        <v>1</v>
      </c>
    </row>
    <row r="2063" spans="1:25" x14ac:dyDescent="0.25">
      <c r="A2063" s="30">
        <v>41558.394525462965</v>
      </c>
      <c r="B2063" s="46">
        <v>985488</v>
      </c>
      <c r="C2063" s="33">
        <v>8500886</v>
      </c>
      <c r="D2063" s="30">
        <v>41557.618067129632</v>
      </c>
      <c r="E2063" s="33">
        <f>IF(выгрузка__22[[#This Row],[Дата активации]]&lt;&gt;"",MONTH(выгрузка__22[[#This Row],[Дата активации]]),0)</f>
        <v>10</v>
      </c>
      <c r="F2063" s="30">
        <v>41561.665995370371</v>
      </c>
      <c r="G2063" s="33">
        <v>79956</v>
      </c>
      <c r="H2063" s="33" t="s">
        <v>10</v>
      </c>
      <c r="I2063" s="39" t="s">
        <v>1924</v>
      </c>
      <c r="J2063" s="33" t="s">
        <v>1925</v>
      </c>
      <c r="K2063" s="33">
        <v>30</v>
      </c>
      <c r="L2063" s="33">
        <v>329</v>
      </c>
      <c r="M2063" s="33">
        <v>359</v>
      </c>
      <c r="N2063" s="33" t="s">
        <v>1864</v>
      </c>
      <c r="O2063" s="30">
        <v>41808</v>
      </c>
      <c r="P2063" s="39" t="s">
        <v>19</v>
      </c>
      <c r="Q20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3" s="39">
        <f>IF(выгрузка__22[[#This Row],[Дата регистрации]]="",0,1)</f>
        <v>1</v>
      </c>
      <c r="S2063" s="39">
        <f>IF(ISNA(VLOOKUP(выгрузка__22[[#This Row],[ЛС дилера]],'дилеры участники'!A:A,1,0)),0,1)</f>
        <v>1</v>
      </c>
      <c r="T20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3" s="39">
        <f>IF(T2063=1,IF(выгрузка__22[[#This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63" s="39" t="s">
        <v>1891</v>
      </c>
      <c r="X20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3" s="48">
        <f>IF(выгрузка__22[[#This Row],[Дата блокировки]]&lt;&gt;"",1,0)</f>
        <v>1</v>
      </c>
    </row>
    <row r="2064" spans="1:25" x14ac:dyDescent="0.25">
      <c r="A2064" s="30">
        <v>41561.875543981485</v>
      </c>
      <c r="B2064" s="46">
        <v>985210</v>
      </c>
      <c r="C2064" s="33">
        <v>8503662</v>
      </c>
      <c r="D2064" s="30">
        <v>41557.595393518517</v>
      </c>
      <c r="E2064" s="33">
        <f>IF(выгрузка__22[[#This Row],[Дата активации]]&lt;&gt;"",MONTH(выгрузка__22[[#This Row],[Дата активации]]),0)</f>
        <v>10</v>
      </c>
      <c r="F2064" s="30">
        <v>41560.852129629631</v>
      </c>
      <c r="G2064" s="33">
        <v>64626</v>
      </c>
      <c r="H2064" s="33" t="s">
        <v>10</v>
      </c>
      <c r="I2064" s="39" t="s">
        <v>1924</v>
      </c>
      <c r="J2064" s="33" t="s">
        <v>1931</v>
      </c>
      <c r="K2064" s="33">
        <v>20</v>
      </c>
      <c r="L2064" s="33">
        <v>100</v>
      </c>
      <c r="M2064" s="33">
        <v>120</v>
      </c>
      <c r="N2064" s="33" t="s">
        <v>1864</v>
      </c>
      <c r="O2064" s="30">
        <v>41808</v>
      </c>
      <c r="P2064" s="39" t="s">
        <v>30</v>
      </c>
      <c r="Q20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4" s="39">
        <f>IF(выгрузка__22[[#This Row],[Дата регистрации]]="",0,1)</f>
        <v>1</v>
      </c>
      <c r="S2064" s="39">
        <f>IF(ISNA(VLOOKUP(выгрузка__22[[#This Row],[ЛС дилера]],'дилеры участники'!A:A,1,0)),0,1)</f>
        <v>0</v>
      </c>
      <c r="T20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4" s="39">
        <f>IF(T2064=1,IF(выгрузка__22[[#This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064" s="39" t="s">
        <v>1892</v>
      </c>
      <c r="X20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4" s="48">
        <f>IF(выгрузка__22[[#This Row],[Дата блокировки]]&lt;&gt;"",1,0)</f>
        <v>1</v>
      </c>
    </row>
    <row r="2065" spans="1:25" x14ac:dyDescent="0.25">
      <c r="A2065" s="30">
        <v>41551.570543981485</v>
      </c>
      <c r="B2065" s="46">
        <v>916041</v>
      </c>
      <c r="C2065" s="33">
        <v>8500789</v>
      </c>
      <c r="D2065" s="30">
        <v>41549.432511574072</v>
      </c>
      <c r="E2065" s="33">
        <f>IF(выгрузка__22[[#This Row],[Дата активации]]&lt;&gt;"",MONTH(выгрузка__22[[#This Row],[Дата активации]]),0)</f>
        <v>10</v>
      </c>
      <c r="F2065" s="30">
        <v>41560.528877314813</v>
      </c>
      <c r="G2065" s="33">
        <v>79956</v>
      </c>
      <c r="H2065" s="33" t="s">
        <v>10</v>
      </c>
      <c r="I2065" s="39" t="s">
        <v>1924</v>
      </c>
      <c r="J2065" s="33" t="s">
        <v>1925</v>
      </c>
      <c r="K2065" s="33">
        <v>30</v>
      </c>
      <c r="L2065" s="33">
        <v>250</v>
      </c>
      <c r="M2065" s="33">
        <v>280</v>
      </c>
      <c r="N2065" s="33" t="s">
        <v>1864</v>
      </c>
      <c r="O2065" s="30">
        <v>41800</v>
      </c>
      <c r="P2065" s="39" t="s">
        <v>19</v>
      </c>
      <c r="Q20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5" s="39">
        <f>IF(выгрузка__22[[#This Row],[Дата регистрации]]="",0,1)</f>
        <v>1</v>
      </c>
      <c r="S2065" s="39">
        <f>IF(ISNA(VLOOKUP(выгрузка__22[[#This Row],[ЛС дилера]],'дилеры участники'!A:A,1,0)),0,1)</f>
        <v>1</v>
      </c>
      <c r="T20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5" s="39">
        <f>IF(T2065=1,IF(выгрузка__22[[#This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65" s="39" t="s">
        <v>1891</v>
      </c>
      <c r="X20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5" s="48">
        <f>IF(выгрузка__22[[#This Row],[Дата блокировки]]&lt;&gt;"",1,0)</f>
        <v>1</v>
      </c>
    </row>
    <row r="2066" spans="1:25" x14ac:dyDescent="0.25">
      <c r="A2066" s="30">
        <v>41561.867974537039</v>
      </c>
      <c r="B2066" s="46">
        <v>916767</v>
      </c>
      <c r="C2066" s="33">
        <v>8512927</v>
      </c>
      <c r="D2066" s="30">
        <v>41553.382986111108</v>
      </c>
      <c r="E2066" s="33">
        <f>IF(выгрузка__22[[#This Row],[Дата активации]]&lt;&gt;"",MONTH(выгрузка__22[[#This Row],[Дата активации]]),0)</f>
        <v>10</v>
      </c>
      <c r="F2066" s="30"/>
      <c r="G2066" s="33">
        <v>64626</v>
      </c>
      <c r="H2066" s="33" t="s">
        <v>10</v>
      </c>
      <c r="I2066" s="39" t="s">
        <v>1927</v>
      </c>
      <c r="J2066" s="33" t="s">
        <v>1925</v>
      </c>
      <c r="K2066" s="33">
        <v>30</v>
      </c>
      <c r="L2066" s="33">
        <v>274</v>
      </c>
      <c r="M2066" s="33">
        <v>304</v>
      </c>
      <c r="N2066" s="33" t="s">
        <v>1864</v>
      </c>
      <c r="O2066" s="30">
        <v>41804</v>
      </c>
      <c r="P2066" s="39" t="s">
        <v>19</v>
      </c>
      <c r="Q20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6" s="39">
        <f>IF(выгрузка__22[[#This Row],[Дата регистрации]]="",0,1)</f>
        <v>0</v>
      </c>
      <c r="S2066" s="39">
        <f>IF(ISNA(VLOOKUP(выгрузка__22[[#This Row],[ЛС дилера]],'дилеры участники'!A:A,1,0)),0,1)</f>
        <v>0</v>
      </c>
      <c r="T20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6" s="39">
        <f>IF(T2066=1,IF(выгрузка__22[[#This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66" s="39" t="s">
        <v>1891</v>
      </c>
      <c r="X20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6" s="48">
        <f>IF(выгрузка__22[[#This Row],[Дата блокировки]]&lt;&gt;"",1,0)</f>
        <v>1</v>
      </c>
    </row>
    <row r="2067" spans="1:25" x14ac:dyDescent="0.25">
      <c r="A2067" s="30">
        <v>41560.319537037038</v>
      </c>
      <c r="B2067" s="46">
        <v>910476</v>
      </c>
      <c r="C2067" s="33">
        <v>8550363</v>
      </c>
      <c r="D2067" s="30">
        <v>41555.77380787037</v>
      </c>
      <c r="E2067" s="33">
        <f>IF(выгрузка__22[[#This Row],[Дата активации]]&lt;&gt;"",MONTH(выгрузка__22[[#This Row],[Дата активации]]),0)</f>
        <v>10</v>
      </c>
      <c r="F2067" s="30"/>
      <c r="G2067" s="33">
        <v>64628</v>
      </c>
      <c r="H2067" s="33" t="s">
        <v>10</v>
      </c>
      <c r="I2067" s="39" t="s">
        <v>1924</v>
      </c>
      <c r="J2067" s="33" t="s">
        <v>1926</v>
      </c>
      <c r="K2067" s="33">
        <v>30</v>
      </c>
      <c r="L2067" s="33">
        <v>0</v>
      </c>
      <c r="M2067" s="33">
        <v>30</v>
      </c>
      <c r="N2067" s="33" t="s">
        <v>1864</v>
      </c>
      <c r="O2067" s="30">
        <v>41807</v>
      </c>
      <c r="P2067" s="39" t="s">
        <v>37</v>
      </c>
      <c r="Q20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7" s="39">
        <f>IF(выгрузка__22[[#This Row],[Дата регистрации]]="",0,1)</f>
        <v>0</v>
      </c>
      <c r="S2067" s="39">
        <f>IF(ISNA(VLOOKUP(выгрузка__22[[#This Row],[ЛС дилера]],'дилеры участники'!A:A,1,0)),0,1)</f>
        <v>0</v>
      </c>
      <c r="T20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7" s="39">
        <f>IF(T2067=1,IF(выгрузка__22[[#This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67" s="39" t="s">
        <v>1895</v>
      </c>
      <c r="X20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7" s="48">
        <f>IF(выгрузка__22[[#This Row],[Дата блокировки]]&lt;&gt;"",1,0)</f>
        <v>1</v>
      </c>
    </row>
    <row r="2068" spans="1:25" x14ac:dyDescent="0.25">
      <c r="A2068" s="30">
        <v>41593.513599537036</v>
      </c>
      <c r="B2068" s="46">
        <v>916929</v>
      </c>
      <c r="C2068" s="33">
        <v>1755744</v>
      </c>
      <c r="D2068" s="30">
        <v>41579.708541666667</v>
      </c>
      <c r="E2068" s="33">
        <f>IF(выгрузка__22[[#This Row],[Дата активации]]&lt;&gt;"",MONTH(выгрузка__22[[#This Row],[Дата активации]]),0)</f>
        <v>11</v>
      </c>
      <c r="F2068" s="30">
        <v>41586.863622685189</v>
      </c>
      <c r="G2068" s="33">
        <v>64626</v>
      </c>
      <c r="H2068" s="33" t="s">
        <v>10</v>
      </c>
      <c r="I2068" s="39" t="s">
        <v>1927</v>
      </c>
      <c r="J2068" s="33" t="s">
        <v>1930</v>
      </c>
      <c r="K2068" s="33">
        <v>30</v>
      </c>
      <c r="L2068" s="33">
        <v>0</v>
      </c>
      <c r="M2068" s="33">
        <v>30</v>
      </c>
      <c r="N2068" s="33" t="s">
        <v>1864</v>
      </c>
      <c r="O2068" s="30">
        <v>41831</v>
      </c>
      <c r="P2068" s="39" t="s">
        <v>40</v>
      </c>
      <c r="Q20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68" s="39">
        <f>IF(выгрузка__22[[#This Row],[Дата регистрации]]="",0,1)</f>
        <v>1</v>
      </c>
      <c r="S2068" s="39">
        <f>IF(ISNA(VLOOKUP(выгрузка__22[[#This Row],[ЛС дилера]],'дилеры участники'!A:A,1,0)),0,1)</f>
        <v>0</v>
      </c>
      <c r="T20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8" s="39">
        <f>IF(T2068=1,IF(выгрузка__22[[#This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68" s="39" t="s">
        <v>1893</v>
      </c>
      <c r="X20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8" s="48">
        <f>IF(выгрузка__22[[#This Row],[Дата блокировки]]&lt;&gt;"",1,0)</f>
        <v>1</v>
      </c>
    </row>
    <row r="2069" spans="1:25" x14ac:dyDescent="0.25">
      <c r="A2069" s="30">
        <v>41555.854756944442</v>
      </c>
      <c r="B2069" s="46">
        <v>916531</v>
      </c>
      <c r="C2069" s="33">
        <v>1996961</v>
      </c>
      <c r="D2069" s="30">
        <v>41548.582384259258</v>
      </c>
      <c r="E2069" s="33">
        <f>IF(выгрузка__22[[#This Row],[Дата активации]]&lt;&gt;"",MONTH(выгрузка__22[[#This Row],[Дата активации]]),0)</f>
        <v>10</v>
      </c>
      <c r="F2069" s="30"/>
      <c r="G2069" s="33">
        <v>64628</v>
      </c>
      <c r="H2069" s="33" t="s">
        <v>10</v>
      </c>
      <c r="I2069" s="39" t="s">
        <v>1927</v>
      </c>
      <c r="J2069" s="33" t="s">
        <v>1925</v>
      </c>
      <c r="K2069" s="33">
        <v>30</v>
      </c>
      <c r="L2069" s="33">
        <v>332.5</v>
      </c>
      <c r="M2069" s="33">
        <v>362.5</v>
      </c>
      <c r="N2069" s="33" t="s">
        <v>1864</v>
      </c>
      <c r="O2069" s="30">
        <v>41800</v>
      </c>
      <c r="P2069" s="39" t="s">
        <v>19</v>
      </c>
      <c r="Q20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69" s="39">
        <f>IF(выгрузка__22[[#This Row],[Дата регистрации]]="",0,1)</f>
        <v>0</v>
      </c>
      <c r="S2069" s="39">
        <f>IF(ISNA(VLOOKUP(выгрузка__22[[#This Row],[ЛС дилера]],'дилеры участники'!A:A,1,0)),0,1)</f>
        <v>0</v>
      </c>
      <c r="T20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69" s="39">
        <f>IF(T2069=1,IF(выгрузка__22[[#This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69" s="39" t="s">
        <v>1891</v>
      </c>
      <c r="X20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69" s="48">
        <f>IF(выгрузка__22[[#This Row],[Дата блокировки]]&lt;&gt;"",1,0)</f>
        <v>1</v>
      </c>
    </row>
    <row r="2070" spans="1:25" x14ac:dyDescent="0.25">
      <c r="A2070" s="30">
        <v>41561.866550925923</v>
      </c>
      <c r="B2070" s="46">
        <v>916767</v>
      </c>
      <c r="C2070" s="33">
        <v>8511886</v>
      </c>
      <c r="D2070" s="30">
        <v>41558.811712962961</v>
      </c>
      <c r="E2070" s="33">
        <f>IF(выгрузка__22[[#This Row],[Дата активации]]&lt;&gt;"",MONTH(выгрузка__22[[#This Row],[Дата активации]]),0)</f>
        <v>10</v>
      </c>
      <c r="F2070" s="30"/>
      <c r="G2070" s="33">
        <v>64626</v>
      </c>
      <c r="H2070" s="33" t="s">
        <v>10</v>
      </c>
      <c r="I2070" s="39" t="s">
        <v>1924</v>
      </c>
      <c r="J2070" s="33" t="s">
        <v>1925</v>
      </c>
      <c r="K2070" s="33">
        <v>30</v>
      </c>
      <c r="L2070" s="33">
        <v>274</v>
      </c>
      <c r="M2070" s="33">
        <v>304</v>
      </c>
      <c r="N2070" s="33" t="s">
        <v>1864</v>
      </c>
      <c r="O2070" s="30">
        <v>41811</v>
      </c>
      <c r="P2070" s="39" t="s">
        <v>19</v>
      </c>
      <c r="Q20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70" s="39">
        <f>IF(выгрузка__22[[#This Row],[Дата регистрации]]="",0,1)</f>
        <v>0</v>
      </c>
      <c r="S2070" s="39">
        <f>IF(ISNA(VLOOKUP(выгрузка__22[[#This Row],[ЛС дилера]],'дилеры участники'!A:A,1,0)),0,1)</f>
        <v>0</v>
      </c>
      <c r="T20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0" s="39">
        <f>IF(T2070=1,IF(выгрузка__22[[#This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70" s="39" t="s">
        <v>1891</v>
      </c>
      <c r="X20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0" s="48">
        <f>IF(выгрузка__22[[#This Row],[Дата блокировки]]&lt;&gt;"",1,0)</f>
        <v>1</v>
      </c>
    </row>
    <row r="2071" spans="1:25" x14ac:dyDescent="0.25">
      <c r="A2071" s="30">
        <v>41562.499027777776</v>
      </c>
      <c r="B2071" s="46">
        <v>985210</v>
      </c>
      <c r="C2071" s="33">
        <v>8500085</v>
      </c>
      <c r="D2071" s="30">
        <v>41548.677870370368</v>
      </c>
      <c r="E2071" s="33">
        <f>IF(выгрузка__22[[#This Row],[Дата активации]]&lt;&gt;"",MONTH(выгрузка__22[[#This Row],[Дата активации]]),0)</f>
        <v>10</v>
      </c>
      <c r="F2071" s="30">
        <v>41548.697245370371</v>
      </c>
      <c r="G2071" s="33">
        <v>64626</v>
      </c>
      <c r="H2071" s="33" t="s">
        <v>10</v>
      </c>
      <c r="I2071" s="39" t="s">
        <v>1927</v>
      </c>
      <c r="J2071" s="33" t="s">
        <v>1929</v>
      </c>
      <c r="K2071" s="33">
        <v>470</v>
      </c>
      <c r="L2071" s="33">
        <v>199.5</v>
      </c>
      <c r="M2071" s="33">
        <v>669.5</v>
      </c>
      <c r="N2071" s="33" t="s">
        <v>1864</v>
      </c>
      <c r="O2071" s="30">
        <v>41801</v>
      </c>
      <c r="P2071" s="39" t="s">
        <v>14</v>
      </c>
      <c r="Q20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71" s="39">
        <f>IF(выгрузка__22[[#This Row],[Дата регистрации]]="",0,1)</f>
        <v>1</v>
      </c>
      <c r="S2071" s="39">
        <f>IF(ISNA(VLOOKUP(выгрузка__22[[#This Row],[ЛС дилера]],'дилеры участники'!A:A,1,0)),0,1)</f>
        <v>0</v>
      </c>
      <c r="T20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1" s="39">
        <f>IF(T2071=1,IF(выгрузка__22[[#This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71" s="39" t="s">
        <v>1894</v>
      </c>
      <c r="X20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1" s="48">
        <f>IF(выгрузка__22[[#This Row],[Дата блокировки]]&lt;&gt;"",1,0)</f>
        <v>1</v>
      </c>
    </row>
    <row r="2072" spans="1:25" x14ac:dyDescent="0.25">
      <c r="A2072" s="30">
        <v>41548.914155092592</v>
      </c>
      <c r="B2072" s="46">
        <v>985351</v>
      </c>
      <c r="C2072" s="33">
        <v>8500085</v>
      </c>
      <c r="D2072" s="30">
        <v>41548.677870370368</v>
      </c>
      <c r="E2072" s="33">
        <f>IF(выгрузка__22[[#This Row],[Дата активации]]&lt;&gt;"",MONTH(выгрузка__22[[#This Row],[Дата активации]]),0)</f>
        <v>10</v>
      </c>
      <c r="F2072" s="30">
        <v>41548.697245370371</v>
      </c>
      <c r="G2072" s="33">
        <v>64626</v>
      </c>
      <c r="H2072" s="33" t="s">
        <v>10</v>
      </c>
      <c r="I2072" s="39" t="s">
        <v>1924</v>
      </c>
      <c r="J2072" s="33" t="s">
        <v>1929</v>
      </c>
      <c r="K2072" s="33">
        <v>470</v>
      </c>
      <c r="L2072" s="33">
        <v>199.5</v>
      </c>
      <c r="M2072" s="33">
        <v>669.5</v>
      </c>
      <c r="N2072" s="33" t="s">
        <v>1864</v>
      </c>
      <c r="O2072" s="30">
        <v>41801</v>
      </c>
      <c r="P2072" s="39" t="s">
        <v>14</v>
      </c>
      <c r="Q20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72" s="39">
        <f>IF(выгрузка__22[[#This Row],[Дата регистрации]]="",0,1)</f>
        <v>1</v>
      </c>
      <c r="S2072" s="39">
        <f>IF(ISNA(VLOOKUP(выгрузка__22[[#This Row],[ЛС дилера]],'дилеры участники'!A:A,1,0)),0,1)</f>
        <v>0</v>
      </c>
      <c r="T20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2" s="39">
        <f>IF(T2072=1,IF(выгрузка__22[[#This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72" s="39" t="s">
        <v>1894</v>
      </c>
      <c r="X20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2" s="48">
        <f>IF(выгрузка__22[[#This Row],[Дата блокировки]]&lt;&gt;"",1,0)</f>
        <v>1</v>
      </c>
    </row>
    <row r="2073" spans="1:25" x14ac:dyDescent="0.25">
      <c r="A2073" s="30">
        <v>41558.712083333332</v>
      </c>
      <c r="B2073" s="46">
        <v>916012</v>
      </c>
      <c r="C2073" s="33">
        <v>8511801</v>
      </c>
      <c r="D2073" s="30">
        <v>41558.712187500001</v>
      </c>
      <c r="E2073" s="33">
        <f>IF(выгрузка__22[[#This Row],[Дата активации]]&lt;&gt;"",MONTH(выгрузка__22[[#This Row],[Дата активации]]),0)</f>
        <v>10</v>
      </c>
      <c r="F2073" s="30"/>
      <c r="G2073" s="33">
        <v>73902</v>
      </c>
      <c r="H2073" s="33" t="s">
        <v>10</v>
      </c>
      <c r="I2073" s="39" t="s">
        <v>1924</v>
      </c>
      <c r="J2073" s="33" t="s">
        <v>1931</v>
      </c>
      <c r="K2073" s="33">
        <v>30</v>
      </c>
      <c r="L2073" s="33">
        <v>195</v>
      </c>
      <c r="M2073" s="33">
        <v>225</v>
      </c>
      <c r="N2073" s="33" t="s">
        <v>1864</v>
      </c>
      <c r="O2073" s="30">
        <v>41812</v>
      </c>
      <c r="P2073" s="39" t="s">
        <v>30</v>
      </c>
      <c r="Q20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73" s="39">
        <f>IF(выгрузка__22[[#This Row],[Дата регистрации]]="",0,1)</f>
        <v>0</v>
      </c>
      <c r="S2073" s="39">
        <f>IF(ISNA(VLOOKUP(выгрузка__22[[#This Row],[ЛС дилера]],'дилеры участники'!A:A,1,0)),0,1)</f>
        <v>0</v>
      </c>
      <c r="T20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3" s="39">
        <f>IF(T2073=1,IF(выгрузка__22[[#This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073" s="39" t="s">
        <v>1892</v>
      </c>
      <c r="X20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3" s="48">
        <f>IF(выгрузка__22[[#This Row],[Дата блокировки]]&lt;&gt;"",1,0)</f>
        <v>1</v>
      </c>
    </row>
    <row r="2074" spans="1:25" x14ac:dyDescent="0.25">
      <c r="A2074" s="30">
        <v>41554.813321759262</v>
      </c>
      <c r="B2074" s="46">
        <v>915322</v>
      </c>
      <c r="C2074" s="33">
        <v>8514238</v>
      </c>
      <c r="D2074" s="30">
        <v>41541.644988425927</v>
      </c>
      <c r="E2074" s="33">
        <f>IF(выгрузка__22[[#This Row],[Дата активации]]&lt;&gt;"",MONTH(выгрузка__22[[#This Row],[Дата активации]]),0)</f>
        <v>9</v>
      </c>
      <c r="F2074" s="30">
        <v>41547.595000000001</v>
      </c>
      <c r="G2074" s="33">
        <v>57078</v>
      </c>
      <c r="H2074" s="33" t="s">
        <v>11</v>
      </c>
      <c r="I2074" s="39" t="s">
        <v>1927</v>
      </c>
      <c r="J2074" s="33" t="s">
        <v>1928</v>
      </c>
      <c r="K2074" s="33">
        <v>150</v>
      </c>
      <c r="L2074" s="33">
        <v>0</v>
      </c>
      <c r="M2074" s="33">
        <v>150</v>
      </c>
      <c r="N2074" s="33" t="s">
        <v>1864</v>
      </c>
      <c r="O2074" s="30">
        <v>41795</v>
      </c>
      <c r="P2074" s="39" t="s">
        <v>1882</v>
      </c>
      <c r="Q20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74" s="39">
        <f>IF(выгрузка__22[[#This Row],[Дата регистрации]]="",0,1)</f>
        <v>1</v>
      </c>
      <c r="S2074" s="39">
        <f>IF(ISNA(VLOOKUP(выгрузка__22[[#This Row],[ЛС дилера]],'дилеры участники'!A:A,1,0)),0,1)</f>
        <v>1</v>
      </c>
      <c r="T207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74" s="39">
        <f>IF(T2074=1,IF(выгрузка__22[[#This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74" s="39" t="s">
        <v>1896</v>
      </c>
      <c r="X20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4" s="48">
        <f>IF(выгрузка__22[[#This Row],[Дата блокировки]]&lt;&gt;"",1,0)</f>
        <v>1</v>
      </c>
    </row>
    <row r="2075" spans="1:25" x14ac:dyDescent="0.25">
      <c r="A2075" s="30">
        <v>41593.515138888892</v>
      </c>
      <c r="B2075" s="46">
        <v>916929</v>
      </c>
      <c r="C2075" s="33">
        <v>1755919</v>
      </c>
      <c r="D2075" s="30">
        <v>41579.425787037035</v>
      </c>
      <c r="E2075" s="33">
        <f>IF(выгрузка__22[[#This Row],[Дата активации]]&lt;&gt;"",MONTH(выгрузка__22[[#This Row],[Дата активации]]),0)</f>
        <v>11</v>
      </c>
      <c r="F2075" s="30">
        <v>41586.863159722219</v>
      </c>
      <c r="G2075" s="33">
        <v>64626</v>
      </c>
      <c r="H2075" s="33" t="s">
        <v>10</v>
      </c>
      <c r="I2075" s="39" t="s">
        <v>1927</v>
      </c>
      <c r="J2075" s="33" t="s">
        <v>1930</v>
      </c>
      <c r="K2075" s="33">
        <v>30</v>
      </c>
      <c r="L2075" s="33">
        <v>0</v>
      </c>
      <c r="M2075" s="33">
        <v>30</v>
      </c>
      <c r="N2075" s="33" t="s">
        <v>1864</v>
      </c>
      <c r="O2075" s="30">
        <v>41833</v>
      </c>
      <c r="P2075" s="39" t="s">
        <v>40</v>
      </c>
      <c r="Q20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75" s="39">
        <f>IF(выгрузка__22[[#This Row],[Дата регистрации]]="",0,1)</f>
        <v>1</v>
      </c>
      <c r="S2075" s="39">
        <f>IF(ISNA(VLOOKUP(выгрузка__22[[#This Row],[ЛС дилера]],'дилеры участники'!A:A,1,0)),0,1)</f>
        <v>0</v>
      </c>
      <c r="T20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5" s="39">
        <f>IF(T2075=1,IF(выгрузка__22[[#This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75" s="39" t="s">
        <v>1893</v>
      </c>
      <c r="X20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5" s="48">
        <f>IF(выгрузка__22[[#This Row],[Дата блокировки]]&lt;&gt;"",1,0)</f>
        <v>1</v>
      </c>
    </row>
    <row r="2076" spans="1:25" x14ac:dyDescent="0.25">
      <c r="A2076" s="30">
        <v>41593.691365740742</v>
      </c>
      <c r="B2076" s="46">
        <v>910481</v>
      </c>
      <c r="C2076" s="33">
        <v>8502861</v>
      </c>
      <c r="D2076" s="30">
        <v>41507.401828703703</v>
      </c>
      <c r="E2076" s="33">
        <f>IF(выгрузка__22[[#This Row],[Дата активации]]&lt;&gt;"",MONTH(выгрузка__22[[#This Row],[Дата активации]]),0)</f>
        <v>8</v>
      </c>
      <c r="F2076" s="30">
        <v>41511.209953703707</v>
      </c>
      <c r="G2076" s="33">
        <v>79956</v>
      </c>
      <c r="H2076" s="33" t="s">
        <v>10</v>
      </c>
      <c r="I2076" s="39" t="s">
        <v>1927</v>
      </c>
      <c r="J2076" s="33" t="s">
        <v>1931</v>
      </c>
      <c r="K2076" s="33">
        <v>30</v>
      </c>
      <c r="L2076" s="33">
        <v>0</v>
      </c>
      <c r="M2076" s="33">
        <v>30</v>
      </c>
      <c r="N2076" s="33" t="s">
        <v>1864</v>
      </c>
      <c r="O2076" s="30">
        <v>41761</v>
      </c>
      <c r="P2076" s="39" t="s">
        <v>30</v>
      </c>
      <c r="Q20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76" s="39">
        <f>IF(выгрузка__22[[#This Row],[Дата регистрации]]="",0,1)</f>
        <v>1</v>
      </c>
      <c r="S2076" s="39">
        <f>IF(ISNA(VLOOKUP(выгрузка__22[[#This Row],[ЛС дилера]],'дилеры участники'!A:A,1,0)),0,1)</f>
        <v>1</v>
      </c>
      <c r="T20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6" s="39">
        <f>IF(T2076=1,IF(выгрузка__22[[#This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76" s="39" t="s">
        <v>1892</v>
      </c>
      <c r="X20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6" s="48">
        <f>IF(выгрузка__22[[#This Row],[Дата блокировки]]&lt;&gt;"",1,0)</f>
        <v>1</v>
      </c>
    </row>
    <row r="2077" spans="1:25" x14ac:dyDescent="0.25">
      <c r="A2077" s="30">
        <v>41562.523333333331</v>
      </c>
      <c r="B2077" s="46">
        <v>916504</v>
      </c>
      <c r="C2077" s="33">
        <v>8503069</v>
      </c>
      <c r="D2077" s="30">
        <v>41557.817962962959</v>
      </c>
      <c r="E2077" s="33">
        <f>IF(выгрузка__22[[#This Row],[Дата активации]]&lt;&gt;"",MONTH(выгрузка__22[[#This Row],[Дата активации]]),0)</f>
        <v>10</v>
      </c>
      <c r="F2077" s="30">
        <v>41560.835821759261</v>
      </c>
      <c r="G2077" s="33">
        <v>64626</v>
      </c>
      <c r="H2077" s="33" t="s">
        <v>10</v>
      </c>
      <c r="I2077" s="39" t="s">
        <v>1924</v>
      </c>
      <c r="J2077" s="33" t="s">
        <v>1930</v>
      </c>
      <c r="K2077" s="33">
        <v>30</v>
      </c>
      <c r="L2077" s="33">
        <v>100</v>
      </c>
      <c r="M2077" s="33">
        <v>130</v>
      </c>
      <c r="N2077" s="33" t="s">
        <v>1864</v>
      </c>
      <c r="O2077" s="30">
        <v>41812</v>
      </c>
      <c r="P2077" s="39" t="s">
        <v>40</v>
      </c>
      <c r="Q20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077" s="39">
        <f>IF(выгрузка__22[[#This Row],[Дата регистрации]]="",0,1)</f>
        <v>1</v>
      </c>
      <c r="S2077" s="39">
        <f>IF(ISNA(VLOOKUP(выгрузка__22[[#This Row],[ЛС дилера]],'дилеры участники'!A:A,1,0)),0,1)</f>
        <v>0</v>
      </c>
      <c r="T20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7" s="39">
        <f>IF(T2077=1,IF(выгрузка__22[[#This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77" s="39" t="s">
        <v>1893</v>
      </c>
      <c r="X20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7" s="48">
        <f>IF(выгрузка__22[[#This Row],[Дата блокировки]]&lt;&gt;"",1,0)</f>
        <v>1</v>
      </c>
    </row>
    <row r="2078" spans="1:25" x14ac:dyDescent="0.25">
      <c r="A2078" s="30">
        <v>41556.520358796297</v>
      </c>
      <c r="B2078" s="46">
        <v>985351</v>
      </c>
      <c r="C2078" s="33">
        <v>8566634</v>
      </c>
      <c r="D2078" s="30">
        <v>41482.352372685185</v>
      </c>
      <c r="E2078" s="33">
        <f>IF(выгрузка__22[[#This Row],[Дата активации]]&lt;&gt;"",MONTH(выгрузка__22[[#This Row],[Дата активации]]),0)</f>
        <v>7</v>
      </c>
      <c r="F2078" s="30">
        <v>41492.551736111112</v>
      </c>
      <c r="G2078" s="33">
        <v>73902</v>
      </c>
      <c r="H2078" s="33" t="s">
        <v>10</v>
      </c>
      <c r="I2078" s="39" t="s">
        <v>1927</v>
      </c>
      <c r="J2078" s="33" t="s">
        <v>1925</v>
      </c>
      <c r="K2078" s="33">
        <v>220</v>
      </c>
      <c r="L2078" s="33">
        <v>225.02</v>
      </c>
      <c r="M2078" s="33">
        <v>445.02</v>
      </c>
      <c r="N2078" s="33" t="s">
        <v>1864</v>
      </c>
      <c r="O2078" s="30">
        <v>41737</v>
      </c>
      <c r="P2078" s="39" t="s">
        <v>19</v>
      </c>
      <c r="Q20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78" s="39">
        <f>IF(выгрузка__22[[#This Row],[Дата регистрации]]="",0,1)</f>
        <v>1</v>
      </c>
      <c r="S2078" s="39">
        <f>IF(ISNA(VLOOKUP(выгрузка__22[[#This Row],[ЛС дилера]],'дилеры участники'!A:A,1,0)),0,1)</f>
        <v>0</v>
      </c>
      <c r="T20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8" s="39">
        <f>IF(T2078=1,IF(выгрузка__22[[#This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78" s="39" t="s">
        <v>1891</v>
      </c>
      <c r="X20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8" s="48">
        <f>IF(выгрузка__22[[#This Row],[Дата блокировки]]&lt;&gt;"",1,0)</f>
        <v>1</v>
      </c>
    </row>
    <row r="2079" spans="1:25" x14ac:dyDescent="0.25">
      <c r="A2079" s="30">
        <v>41548.883761574078</v>
      </c>
      <c r="B2079" s="46">
        <v>985351</v>
      </c>
      <c r="C2079" s="33">
        <v>1977750</v>
      </c>
      <c r="D2079" s="30">
        <v>41560.652048611111</v>
      </c>
      <c r="E2079" s="33">
        <f>IF(выгрузка__22[[#This Row],[Дата активации]]&lt;&gt;"",MONTH(выгрузка__22[[#This Row],[Дата активации]]),0)</f>
        <v>10</v>
      </c>
      <c r="F2079" s="30"/>
      <c r="G2079" s="33">
        <v>64616</v>
      </c>
      <c r="H2079" s="33" t="s">
        <v>10</v>
      </c>
      <c r="I2079" s="39" t="s">
        <v>1927</v>
      </c>
      <c r="J2079" s="33" t="s">
        <v>1929</v>
      </c>
      <c r="K2079" s="33">
        <v>470</v>
      </c>
      <c r="L2079" s="33">
        <v>0</v>
      </c>
      <c r="M2079" s="33">
        <v>470</v>
      </c>
      <c r="N2079" s="33" t="s">
        <v>1864</v>
      </c>
      <c r="O2079" s="30">
        <v>41816</v>
      </c>
      <c r="P2079" s="39" t="s">
        <v>14</v>
      </c>
      <c r="Q20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79" s="39">
        <f>IF(выгрузка__22[[#This Row],[Дата регистрации]]="",0,1)</f>
        <v>0</v>
      </c>
      <c r="S2079" s="39">
        <f>IF(ISNA(VLOOKUP(выгрузка__22[[#This Row],[ЛС дилера]],'дилеры участники'!A:A,1,0)),0,1)</f>
        <v>1</v>
      </c>
      <c r="T20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79" s="39">
        <f>IF(T2079=1,IF(выгрузка__22[[#This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79" s="39" t="s">
        <v>1894</v>
      </c>
      <c r="X20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79" s="48">
        <f>IF(выгрузка__22[[#This Row],[Дата блокировки]]&lt;&gt;"",1,0)</f>
        <v>1</v>
      </c>
    </row>
    <row r="2080" spans="1:25" x14ac:dyDescent="0.25">
      <c r="A2080" s="30">
        <v>41555.83902777778</v>
      </c>
      <c r="B2080" s="46">
        <v>916042</v>
      </c>
      <c r="C2080" s="33">
        <v>8500190</v>
      </c>
      <c r="D2080" s="30">
        <v>41553.057106481479</v>
      </c>
      <c r="E2080" s="33">
        <f>IF(выгрузка__22[[#This Row],[Дата активации]]&lt;&gt;"",MONTH(выгрузка__22[[#This Row],[Дата активации]]),0)</f>
        <v>10</v>
      </c>
      <c r="F2080" s="30"/>
      <c r="G2080" s="33">
        <v>64628</v>
      </c>
      <c r="H2080" s="33" t="s">
        <v>10</v>
      </c>
      <c r="I2080" s="39" t="s">
        <v>1924</v>
      </c>
      <c r="J2080" s="33" t="s">
        <v>1931</v>
      </c>
      <c r="K2080" s="33">
        <v>30</v>
      </c>
      <c r="L2080" s="33">
        <v>0</v>
      </c>
      <c r="M2080" s="33">
        <v>30</v>
      </c>
      <c r="N2080" s="33" t="s">
        <v>1864</v>
      </c>
      <c r="O2080" s="30">
        <v>41809</v>
      </c>
      <c r="P2080" s="39" t="s">
        <v>30</v>
      </c>
      <c r="Q20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0" s="39">
        <f>IF(выгрузка__22[[#This Row],[Дата регистрации]]="",0,1)</f>
        <v>0</v>
      </c>
      <c r="S2080" s="39">
        <f>IF(ISNA(VLOOKUP(выгрузка__22[[#This Row],[ЛС дилера]],'дилеры участники'!A:A,1,0)),0,1)</f>
        <v>0</v>
      </c>
      <c r="T20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0" s="39">
        <f>IF(T2080=1,IF(выгрузка__22[[#This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80" s="39" t="s">
        <v>1892</v>
      </c>
      <c r="X20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0" s="48">
        <f>IF(выгрузка__22[[#This Row],[Дата блокировки]]&lt;&gt;"",1,0)</f>
        <v>1</v>
      </c>
    </row>
    <row r="2081" spans="1:25" x14ac:dyDescent="0.25">
      <c r="A2081" s="30">
        <v>41556.631018518521</v>
      </c>
      <c r="B2081" s="46">
        <v>910488</v>
      </c>
      <c r="C2081" s="33">
        <v>8503259</v>
      </c>
      <c r="D2081" s="30">
        <v>41541.825844907406</v>
      </c>
      <c r="E2081" s="33">
        <f>IF(выгрузка__22[[#This Row],[Дата активации]]&lt;&gt;"",MONTH(выгрузка__22[[#This Row],[Дата активации]]),0)</f>
        <v>9</v>
      </c>
      <c r="F2081" s="30"/>
      <c r="G2081" s="33">
        <v>73902</v>
      </c>
      <c r="H2081" s="33" t="s">
        <v>10</v>
      </c>
      <c r="I2081" s="39" t="s">
        <v>1927</v>
      </c>
      <c r="J2081" s="33" t="s">
        <v>1933</v>
      </c>
      <c r="K2081" s="33">
        <v>30</v>
      </c>
      <c r="L2081" s="33">
        <v>674</v>
      </c>
      <c r="M2081" s="33">
        <v>704</v>
      </c>
      <c r="N2081" s="33" t="s">
        <v>1864</v>
      </c>
      <c r="O2081" s="30">
        <v>41798</v>
      </c>
      <c r="P2081" s="39" t="s">
        <v>1883</v>
      </c>
      <c r="Q20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1" s="39">
        <f>IF(выгрузка__22[[#This Row],[Дата регистрации]]="",0,1)</f>
        <v>0</v>
      </c>
      <c r="S2081" s="39">
        <f>IF(ISNA(VLOOKUP(выгрузка__22[[#This Row],[ЛС дилера]],'дилеры участники'!A:A,1,0)),0,1)</f>
        <v>0</v>
      </c>
      <c r="T208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81" s="39">
        <f>IF(T2081=1,IF(выгрузка__22[[#This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81" s="39" t="s">
        <v>1897</v>
      </c>
      <c r="X20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1" s="48">
        <f>IF(выгрузка__22[[#This Row],[Дата блокировки]]&lt;&gt;"",1,0)</f>
        <v>1</v>
      </c>
    </row>
    <row r="2082" spans="1:25" x14ac:dyDescent="0.25">
      <c r="A2082" s="30">
        <v>41548.670428240737</v>
      </c>
      <c r="B2082" s="46">
        <v>910466</v>
      </c>
      <c r="C2082" s="33">
        <v>8500368</v>
      </c>
      <c r="D2082" s="30">
        <v>41543.770497685182</v>
      </c>
      <c r="E2082" s="33">
        <f>IF(выгрузка__22[[#This Row],[Дата активации]]&lt;&gt;"",MONTH(выгрузка__22[[#This Row],[Дата активации]]),0)</f>
        <v>9</v>
      </c>
      <c r="F2082" s="30">
        <v>41559.602337962962</v>
      </c>
      <c r="G2082" s="33">
        <v>64628</v>
      </c>
      <c r="H2082" s="33" t="s">
        <v>10</v>
      </c>
      <c r="I2082" s="39" t="s">
        <v>1924</v>
      </c>
      <c r="J2082" s="33" t="s">
        <v>1925</v>
      </c>
      <c r="K2082" s="33">
        <v>30</v>
      </c>
      <c r="L2082" s="33">
        <v>230</v>
      </c>
      <c r="M2082" s="33">
        <v>260</v>
      </c>
      <c r="N2082" s="33" t="s">
        <v>1864</v>
      </c>
      <c r="O2082" s="30">
        <v>41800</v>
      </c>
      <c r="P2082" s="39" t="s">
        <v>19</v>
      </c>
      <c r="Q20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2" s="39">
        <f>IF(выгрузка__22[[#This Row],[Дата регистрации]]="",0,1)</f>
        <v>1</v>
      </c>
      <c r="S2082" s="39">
        <f>IF(ISNA(VLOOKUP(выгрузка__22[[#This Row],[ЛС дилера]],'дилеры участники'!A:A,1,0)),0,1)</f>
        <v>0</v>
      </c>
      <c r="T20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2" s="39">
        <f>IF(T2082=1,IF(выгрузка__22[[#This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82" s="39" t="s">
        <v>1891</v>
      </c>
      <c r="X20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2" s="48">
        <f>IF(выгрузка__22[[#This Row],[Дата блокировки]]&lt;&gt;"",1,0)</f>
        <v>1</v>
      </c>
    </row>
    <row r="2083" spans="1:25" x14ac:dyDescent="0.25">
      <c r="A2083" s="30">
        <v>41551.706400462965</v>
      </c>
      <c r="B2083" s="46">
        <v>985488</v>
      </c>
      <c r="C2083" s="33">
        <v>8500886</v>
      </c>
      <c r="D2083" s="30">
        <v>41551.465451388889</v>
      </c>
      <c r="E2083" s="33">
        <f>IF(выгрузка__22[[#This Row],[Дата активации]]&lt;&gt;"",MONTH(выгрузка__22[[#This Row],[Дата активации]]),0)</f>
        <v>10</v>
      </c>
      <c r="F2083" s="30">
        <v>41554.55672453704</v>
      </c>
      <c r="G2083" s="33">
        <v>79956</v>
      </c>
      <c r="H2083" s="33" t="s">
        <v>10</v>
      </c>
      <c r="I2083" s="39" t="s">
        <v>1924</v>
      </c>
      <c r="J2083" s="33" t="s">
        <v>1925</v>
      </c>
      <c r="K2083" s="33">
        <v>30</v>
      </c>
      <c r="L2083" s="33">
        <v>237.5</v>
      </c>
      <c r="M2083" s="33">
        <v>267.5</v>
      </c>
      <c r="N2083" s="33" t="s">
        <v>1864</v>
      </c>
      <c r="O2083" s="30">
        <v>41808</v>
      </c>
      <c r="P2083" s="39" t="s">
        <v>19</v>
      </c>
      <c r="Q20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3" s="39">
        <f>IF(выгрузка__22[[#This Row],[Дата регистрации]]="",0,1)</f>
        <v>1</v>
      </c>
      <c r="S2083" s="39">
        <f>IF(ISNA(VLOOKUP(выгрузка__22[[#This Row],[ЛС дилера]],'дилеры участники'!A:A,1,0)),0,1)</f>
        <v>1</v>
      </c>
      <c r="T20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3" s="39">
        <f>IF(T2083=1,IF(выгрузка__22[[#This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83" s="39" t="s">
        <v>1891</v>
      </c>
      <c r="X20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3" s="48">
        <f>IF(выгрузка__22[[#This Row],[Дата блокировки]]&lt;&gt;"",1,0)</f>
        <v>1</v>
      </c>
    </row>
    <row r="2084" spans="1:25" x14ac:dyDescent="0.25">
      <c r="A2084" s="30">
        <v>41549.415590277778</v>
      </c>
      <c r="B2084" s="46">
        <v>916683</v>
      </c>
      <c r="C2084" s="33">
        <v>8500085</v>
      </c>
      <c r="D2084" s="30">
        <v>41543.828784722224</v>
      </c>
      <c r="E2084" s="33">
        <f>IF(выгрузка__22[[#This Row],[Дата активации]]&lt;&gt;"",MONTH(выгрузка__22[[#This Row],[Дата активации]]),0)</f>
        <v>9</v>
      </c>
      <c r="F2084" s="30">
        <v>41546.847141203703</v>
      </c>
      <c r="G2084" s="33">
        <v>64626</v>
      </c>
      <c r="H2084" s="33" t="s">
        <v>10</v>
      </c>
      <c r="I2084" s="39" t="s">
        <v>1924</v>
      </c>
      <c r="J2084" s="33" t="s">
        <v>1929</v>
      </c>
      <c r="K2084" s="33">
        <v>470</v>
      </c>
      <c r="L2084" s="33">
        <v>0</v>
      </c>
      <c r="M2084" s="33">
        <v>470</v>
      </c>
      <c r="N2084" s="33" t="s">
        <v>1864</v>
      </c>
      <c r="O2084" s="30">
        <v>41801</v>
      </c>
      <c r="P2084" s="39" t="s">
        <v>14</v>
      </c>
      <c r="Q20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4" s="39">
        <f>IF(выгрузка__22[[#This Row],[Дата регистрации]]="",0,1)</f>
        <v>1</v>
      </c>
      <c r="S2084" s="39">
        <f>IF(ISNA(VLOOKUP(выгрузка__22[[#This Row],[ЛС дилера]],'дилеры участники'!A:A,1,0)),0,1)</f>
        <v>0</v>
      </c>
      <c r="T20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4" s="39">
        <f>IF(T2084=1,IF(выгрузка__22[[#This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84" s="39" t="s">
        <v>1894</v>
      </c>
      <c r="X20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4" s="48">
        <f>IF(выгрузка__22[[#This Row],[Дата блокировки]]&lt;&gt;"",1,0)</f>
        <v>1</v>
      </c>
    </row>
    <row r="2085" spans="1:25" x14ac:dyDescent="0.25">
      <c r="A2085" s="30">
        <v>41561.92696759259</v>
      </c>
      <c r="B2085" s="46">
        <v>916504</v>
      </c>
      <c r="C2085" s="33">
        <v>8503625</v>
      </c>
      <c r="D2085" s="30">
        <v>41558.760914351849</v>
      </c>
      <c r="E2085" s="33">
        <f>IF(выгрузка__22[[#This Row],[Дата активации]]&lt;&gt;"",MONTH(выгрузка__22[[#This Row],[Дата активации]]),0)</f>
        <v>10</v>
      </c>
      <c r="F2085" s="30">
        <v>41560.85355324074</v>
      </c>
      <c r="G2085" s="33">
        <v>64626</v>
      </c>
      <c r="H2085" s="33" t="s">
        <v>10</v>
      </c>
      <c r="I2085" s="39" t="s">
        <v>1924</v>
      </c>
      <c r="J2085" s="33" t="s">
        <v>1925</v>
      </c>
      <c r="K2085" s="33">
        <v>20</v>
      </c>
      <c r="L2085" s="33">
        <v>100</v>
      </c>
      <c r="M2085" s="33">
        <v>120</v>
      </c>
      <c r="N2085" s="33" t="s">
        <v>1864</v>
      </c>
      <c r="O2085" s="30">
        <v>41816</v>
      </c>
      <c r="P2085" s="39" t="s">
        <v>19</v>
      </c>
      <c r="Q20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5" s="39">
        <f>IF(выгрузка__22[[#This Row],[Дата регистрации]]="",0,1)</f>
        <v>1</v>
      </c>
      <c r="S2085" s="39">
        <f>IF(ISNA(VLOOKUP(выгрузка__22[[#This Row],[ЛС дилера]],'дилеры участники'!A:A,1,0)),0,1)</f>
        <v>0</v>
      </c>
      <c r="T20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5" s="39">
        <f>IF(T2085=1,IF(выгрузка__22[[#This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085" s="39" t="s">
        <v>1891</v>
      </c>
      <c r="X20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5" s="48">
        <f>IF(выгрузка__22[[#This Row],[Дата блокировки]]&lt;&gt;"",1,0)</f>
        <v>1</v>
      </c>
    </row>
    <row r="2086" spans="1:25" x14ac:dyDescent="0.25">
      <c r="A2086" s="30">
        <v>41549.680601851855</v>
      </c>
      <c r="B2086" s="46">
        <v>910489</v>
      </c>
      <c r="C2086" s="33">
        <v>1999669</v>
      </c>
      <c r="D2086" s="30">
        <v>41537.602361111109</v>
      </c>
      <c r="E2086" s="33">
        <f>IF(выгрузка__22[[#This Row],[Дата активации]]&lt;&gt;"",MONTH(выгрузка__22[[#This Row],[Дата активации]]),0)</f>
        <v>9</v>
      </c>
      <c r="F2086" s="30">
        <v>41540.18922453704</v>
      </c>
      <c r="G2086" s="33">
        <v>79956</v>
      </c>
      <c r="H2086" s="33" t="s">
        <v>10</v>
      </c>
      <c r="I2086" s="39" t="s">
        <v>1927</v>
      </c>
      <c r="J2086" s="33" t="s">
        <v>1925</v>
      </c>
      <c r="K2086" s="33">
        <v>220</v>
      </c>
      <c r="L2086" s="33">
        <v>190.02</v>
      </c>
      <c r="M2086" s="33">
        <v>410.02</v>
      </c>
      <c r="N2086" s="33" t="s">
        <v>1864</v>
      </c>
      <c r="O2086" s="30">
        <v>41795</v>
      </c>
      <c r="P2086" s="39" t="s">
        <v>19</v>
      </c>
      <c r="Q20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6" s="39">
        <f>IF(выгрузка__22[[#This Row],[Дата регистрации]]="",0,1)</f>
        <v>1</v>
      </c>
      <c r="S2086" s="39">
        <f>IF(ISNA(VLOOKUP(выгрузка__22[[#This Row],[ЛС дилера]],'дилеры участники'!A:A,1,0)),0,1)</f>
        <v>1</v>
      </c>
      <c r="T20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6" s="39">
        <f>IF(T2086=1,IF(выгрузка__22[[#This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86" s="39" t="s">
        <v>1891</v>
      </c>
      <c r="X20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6" s="48">
        <f>IF(выгрузка__22[[#This Row],[Дата блокировки]]&lt;&gt;"",1,0)</f>
        <v>1</v>
      </c>
    </row>
    <row r="2087" spans="1:25" x14ac:dyDescent="0.25">
      <c r="A2087" s="30">
        <v>41561.927060185182</v>
      </c>
      <c r="B2087" s="46">
        <v>916504</v>
      </c>
      <c r="C2087" s="33">
        <v>8503625</v>
      </c>
      <c r="D2087" s="30">
        <v>41558.469131944446</v>
      </c>
      <c r="E2087" s="33">
        <f>IF(выгрузка__22[[#This Row],[Дата активации]]&lt;&gt;"",MONTH(выгрузка__22[[#This Row],[Дата активации]]),0)</f>
        <v>10</v>
      </c>
      <c r="F2087" s="30">
        <v>41560.852835648147</v>
      </c>
      <c r="G2087" s="33">
        <v>64626</v>
      </c>
      <c r="H2087" s="33" t="s">
        <v>10</v>
      </c>
      <c r="I2087" s="39" t="s">
        <v>1924</v>
      </c>
      <c r="J2087" s="33" t="s">
        <v>1925</v>
      </c>
      <c r="K2087" s="33">
        <v>20</v>
      </c>
      <c r="L2087" s="33">
        <v>0</v>
      </c>
      <c r="M2087" s="33">
        <v>20</v>
      </c>
      <c r="N2087" s="33" t="s">
        <v>1864</v>
      </c>
      <c r="O2087" s="30">
        <v>41816</v>
      </c>
      <c r="P2087" s="39" t="s">
        <v>19</v>
      </c>
      <c r="Q20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7" s="39">
        <f>IF(выгрузка__22[[#This Row],[Дата регистрации]]="",0,1)</f>
        <v>1</v>
      </c>
      <c r="S2087" s="39">
        <f>IF(ISNA(VLOOKUP(выгрузка__22[[#This Row],[ЛС дилера]],'дилеры участники'!A:A,1,0)),0,1)</f>
        <v>0</v>
      </c>
      <c r="T20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87" s="39">
        <f>IF(T2087=1,IF(выгрузка__22[[#This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87" s="39" t="s">
        <v>1891</v>
      </c>
      <c r="X20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7" s="48">
        <f>IF(выгрузка__22[[#This Row],[Дата блокировки]]&lt;&gt;"",1,0)</f>
        <v>1</v>
      </c>
    </row>
    <row r="2088" spans="1:25" x14ac:dyDescent="0.25">
      <c r="A2088" s="30">
        <v>41549.606874999998</v>
      </c>
      <c r="B2088" s="46">
        <v>910433</v>
      </c>
      <c r="C2088" s="33">
        <v>8500707</v>
      </c>
      <c r="D2088" s="30">
        <v>41548.768009259256</v>
      </c>
      <c r="E2088" s="33">
        <f>IF(выгрузка__22[[#This Row],[Дата активации]]&lt;&gt;"",MONTH(выгрузка__22[[#This Row],[Дата активации]]),0)</f>
        <v>10</v>
      </c>
      <c r="F2088" s="30">
        <v>41562.71402777778</v>
      </c>
      <c r="G2088" s="33">
        <v>64628</v>
      </c>
      <c r="H2088" s="33" t="s">
        <v>10</v>
      </c>
      <c r="I2088" s="39" t="s">
        <v>1924</v>
      </c>
      <c r="J2088" s="33" t="s">
        <v>1928</v>
      </c>
      <c r="K2088" s="33">
        <v>30</v>
      </c>
      <c r="L2088" s="33">
        <v>0</v>
      </c>
      <c r="M2088" s="33">
        <v>30</v>
      </c>
      <c r="N2088" s="33" t="s">
        <v>1864</v>
      </c>
      <c r="O2088" s="30">
        <v>41807</v>
      </c>
      <c r="P2088" s="39" t="s">
        <v>1882</v>
      </c>
      <c r="Q20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8" s="39">
        <f>IF(выгрузка__22[[#This Row],[Дата регистрации]]="",0,1)</f>
        <v>1</v>
      </c>
      <c r="S2088" s="39">
        <f>IF(ISNA(VLOOKUP(выгрузка__22[[#This Row],[ЛС дилера]],'дилеры участники'!A:A,1,0)),0,1)</f>
        <v>0</v>
      </c>
      <c r="T208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88" s="39">
        <f>IF(T2088=1,IF(выгрузка__22[[#This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88" s="39" t="s">
        <v>1896</v>
      </c>
      <c r="X20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8" s="48">
        <f>IF(выгрузка__22[[#This Row],[Дата блокировки]]&lt;&gt;"",1,0)</f>
        <v>1</v>
      </c>
    </row>
    <row r="2089" spans="1:25" x14ac:dyDescent="0.25">
      <c r="A2089" s="30">
        <v>41554.560891203706</v>
      </c>
      <c r="B2089" s="46">
        <v>917505</v>
      </c>
      <c r="C2089" s="33">
        <v>8514707</v>
      </c>
      <c r="D2089" s="30">
        <v>41554.619722222225</v>
      </c>
      <c r="E2089" s="33">
        <f>IF(выгрузка__22[[#This Row],[Дата активации]]&lt;&gt;"",MONTH(выгрузка__22[[#This Row],[Дата активации]]),0)</f>
        <v>10</v>
      </c>
      <c r="F2089" s="30">
        <v>41554.589166666665</v>
      </c>
      <c r="G2089" s="33">
        <v>64626</v>
      </c>
      <c r="H2089" s="33" t="s">
        <v>10</v>
      </c>
      <c r="I2089" s="39" t="s">
        <v>1924</v>
      </c>
      <c r="J2089" s="33" t="s">
        <v>1928</v>
      </c>
      <c r="K2089" s="33">
        <v>150</v>
      </c>
      <c r="L2089" s="33">
        <v>300</v>
      </c>
      <c r="M2089" s="33">
        <v>450</v>
      </c>
      <c r="N2089" s="33" t="s">
        <v>1864</v>
      </c>
      <c r="O2089" s="30">
        <v>41813</v>
      </c>
      <c r="P2089" s="39" t="s">
        <v>1882</v>
      </c>
      <c r="Q20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89" s="39">
        <f>IF(выгрузка__22[[#This Row],[Дата регистрации]]="",0,1)</f>
        <v>1</v>
      </c>
      <c r="S2089" s="39">
        <f>IF(ISNA(VLOOKUP(выгрузка__22[[#This Row],[ЛС дилера]],'дилеры участники'!A:A,1,0)),0,1)</f>
        <v>0</v>
      </c>
      <c r="T208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0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089" s="39">
        <f>IF(T2089=1,IF(выгрузка__22[[#This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89" s="39" t="s">
        <v>1896</v>
      </c>
      <c r="X20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89" s="48">
        <f>IF(выгрузка__22[[#This Row],[Дата блокировки]]&lt;&gt;"",1,0)</f>
        <v>1</v>
      </c>
    </row>
    <row r="2090" spans="1:25" x14ac:dyDescent="0.25">
      <c r="A2090" s="30">
        <v>41548.76630787037</v>
      </c>
      <c r="B2090" s="46">
        <v>915469</v>
      </c>
      <c r="C2090" s="33">
        <v>8550500</v>
      </c>
      <c r="D2090" s="30">
        <v>41538.48978009259</v>
      </c>
      <c r="E2090" s="33">
        <f>IF(выгрузка__22[[#This Row],[Дата активации]]&lt;&gt;"",MONTH(выгрузка__22[[#This Row],[Дата активации]]),0)</f>
        <v>9</v>
      </c>
      <c r="F2090" s="30"/>
      <c r="G2090" s="33">
        <v>64616</v>
      </c>
      <c r="H2090" s="33" t="s">
        <v>10</v>
      </c>
      <c r="I2090" s="39" t="s">
        <v>1927</v>
      </c>
      <c r="J2090" s="33" t="s">
        <v>1929</v>
      </c>
      <c r="K2090" s="33">
        <v>30</v>
      </c>
      <c r="L2090" s="33">
        <v>1000</v>
      </c>
      <c r="M2090" s="33">
        <v>1030</v>
      </c>
      <c r="N2090" s="33" t="s">
        <v>1864</v>
      </c>
      <c r="O2090" s="30">
        <v>41797</v>
      </c>
      <c r="P2090" s="39" t="s">
        <v>14</v>
      </c>
      <c r="Q20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0" s="39">
        <f>IF(выгрузка__22[[#This Row],[Дата регистрации]]="",0,1)</f>
        <v>0</v>
      </c>
      <c r="S2090" s="39">
        <f>IF(ISNA(VLOOKUP(выгрузка__22[[#This Row],[ЛС дилера]],'дилеры участники'!A:A,1,0)),0,1)</f>
        <v>1</v>
      </c>
      <c r="T20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0" s="39">
        <f>IF(T2090=1,IF(выгрузка__22[[#This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90" s="39" t="s">
        <v>1894</v>
      </c>
      <c r="X20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0" s="48">
        <f>IF(выгрузка__22[[#This Row],[Дата блокировки]]&lt;&gt;"",1,0)</f>
        <v>1</v>
      </c>
    </row>
    <row r="2091" spans="1:25" x14ac:dyDescent="0.25">
      <c r="A2091" s="30">
        <v>41550.743541666663</v>
      </c>
      <c r="B2091" s="46">
        <v>915327</v>
      </c>
      <c r="C2091" s="33">
        <v>8502947</v>
      </c>
      <c r="D2091" s="30">
        <v>41505.64502314815</v>
      </c>
      <c r="E2091" s="33">
        <f>IF(выгрузка__22[[#This Row],[Дата активации]]&lt;&gt;"",MONTH(выгрузка__22[[#This Row],[Дата активации]]),0)</f>
        <v>8</v>
      </c>
      <c r="F2091" s="30">
        <v>41511.600949074076</v>
      </c>
      <c r="G2091" s="33">
        <v>73902</v>
      </c>
      <c r="H2091" s="33" t="s">
        <v>10</v>
      </c>
      <c r="I2091" s="39" t="s">
        <v>1927</v>
      </c>
      <c r="J2091" s="33" t="s">
        <v>1926</v>
      </c>
      <c r="K2091" s="33">
        <v>30</v>
      </c>
      <c r="L2091" s="33">
        <v>0</v>
      </c>
      <c r="M2091" s="33">
        <v>30</v>
      </c>
      <c r="N2091" s="33" t="s">
        <v>1864</v>
      </c>
      <c r="O2091" s="30">
        <v>41765</v>
      </c>
      <c r="P2091" s="39" t="s">
        <v>37</v>
      </c>
      <c r="Q20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1" s="39">
        <f>IF(выгрузка__22[[#This Row],[Дата регистрации]]="",0,1)</f>
        <v>1</v>
      </c>
      <c r="S2091" s="39">
        <f>IF(ISNA(VLOOKUP(выгрузка__22[[#This Row],[ЛС дилера]],'дилеры участники'!A:A,1,0)),0,1)</f>
        <v>0</v>
      </c>
      <c r="T20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1" s="39">
        <f>IF(T2091=1,IF(выгрузка__22[[#This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91" s="39" t="s">
        <v>1895</v>
      </c>
      <c r="X20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1" s="48">
        <f>IF(выгрузка__22[[#This Row],[Дата блокировки]]&lt;&gt;"",1,0)</f>
        <v>1</v>
      </c>
    </row>
    <row r="2092" spans="1:25" x14ac:dyDescent="0.25">
      <c r="A2092" s="30">
        <v>41548.760300925926</v>
      </c>
      <c r="B2092" s="46">
        <v>910466</v>
      </c>
      <c r="C2092" s="33">
        <v>8550396</v>
      </c>
      <c r="D2092" s="30">
        <v>41543.427002314813</v>
      </c>
      <c r="E2092" s="33">
        <f>IF(выгрузка__22[[#This Row],[Дата активации]]&lt;&gt;"",MONTH(выгрузка__22[[#This Row],[Дата активации]]),0)</f>
        <v>9</v>
      </c>
      <c r="F2092" s="30">
        <v>41559.597546296296</v>
      </c>
      <c r="G2092" s="33">
        <v>64628</v>
      </c>
      <c r="H2092" s="33" t="s">
        <v>10</v>
      </c>
      <c r="I2092" s="39" t="s">
        <v>1924</v>
      </c>
      <c r="J2092" s="33" t="s">
        <v>1926</v>
      </c>
      <c r="K2092" s="33">
        <v>30</v>
      </c>
      <c r="L2092" s="33">
        <v>92.02</v>
      </c>
      <c r="M2092" s="33">
        <v>122.02</v>
      </c>
      <c r="N2092" s="33" t="s">
        <v>1864</v>
      </c>
      <c r="O2092" s="30">
        <v>41803</v>
      </c>
      <c r="P2092" s="39" t="s">
        <v>37</v>
      </c>
      <c r="Q20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2" s="39">
        <f>IF(выгрузка__22[[#This Row],[Дата регистрации]]="",0,1)</f>
        <v>1</v>
      </c>
      <c r="S2092" s="39">
        <f>IF(ISNA(VLOOKUP(выгрузка__22[[#This Row],[ЛС дилера]],'дилеры участники'!A:A,1,0)),0,1)</f>
        <v>0</v>
      </c>
      <c r="T20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2" s="39">
        <f>IF(T2092=1,IF(выгрузка__22[[#This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092" s="39" t="s">
        <v>1895</v>
      </c>
      <c r="X20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2" s="48">
        <f>IF(выгрузка__22[[#This Row],[Дата блокировки]]&lt;&gt;"",1,0)</f>
        <v>1</v>
      </c>
    </row>
    <row r="2093" spans="1:25" x14ac:dyDescent="0.25">
      <c r="A2093" s="30">
        <v>41561.933564814812</v>
      </c>
      <c r="B2093" s="46">
        <v>915000</v>
      </c>
      <c r="C2093" s="33">
        <v>8562212</v>
      </c>
      <c r="D2093" s="30">
        <v>41561.929826388892</v>
      </c>
      <c r="E2093" s="33">
        <f>IF(выгрузка__22[[#This Row],[Дата активации]]&lt;&gt;"",MONTH(выгрузка__22[[#This Row],[Дата активации]]),0)</f>
        <v>10</v>
      </c>
      <c r="F2093" s="30"/>
      <c r="G2093" s="33">
        <v>79956</v>
      </c>
      <c r="H2093" s="33" t="s">
        <v>10</v>
      </c>
      <c r="I2093" s="39" t="s">
        <v>1924</v>
      </c>
      <c r="J2093" s="33" t="s">
        <v>1925</v>
      </c>
      <c r="K2093" s="33">
        <v>270</v>
      </c>
      <c r="L2093" s="33">
        <v>0</v>
      </c>
      <c r="M2093" s="33">
        <v>270</v>
      </c>
      <c r="N2093" s="33" t="s">
        <v>1864</v>
      </c>
      <c r="O2093" s="30">
        <v>41822</v>
      </c>
      <c r="P2093" s="39" t="s">
        <v>19</v>
      </c>
      <c r="Q20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3" s="39">
        <f>IF(выгрузка__22[[#This Row],[Дата регистрации]]="",0,1)</f>
        <v>0</v>
      </c>
      <c r="S2093" s="39">
        <f>IF(ISNA(VLOOKUP(выгрузка__22[[#This Row],[ЛС дилера]],'дилеры участники'!A:A,1,0)),0,1)</f>
        <v>1</v>
      </c>
      <c r="T20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3" s="39">
        <f>IF(T2093=1,IF(выгрузка__22[[#This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93" s="39" t="s">
        <v>1891</v>
      </c>
      <c r="X20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3" s="48">
        <f>IF(выгрузка__22[[#This Row],[Дата блокировки]]&lt;&gt;"",1,0)</f>
        <v>1</v>
      </c>
    </row>
    <row r="2094" spans="1:25" x14ac:dyDescent="0.25">
      <c r="A2094" s="30">
        <v>41561.935011574074</v>
      </c>
      <c r="B2094" s="46">
        <v>910452</v>
      </c>
      <c r="C2094" s="33">
        <v>8562212</v>
      </c>
      <c r="D2094" s="30">
        <v>41561.924502314818</v>
      </c>
      <c r="E2094" s="33">
        <f>IF(выгрузка__22[[#This Row],[Дата активации]]&lt;&gt;"",MONTH(выгрузка__22[[#This Row],[Дата активации]]),0)</f>
        <v>10</v>
      </c>
      <c r="F2094" s="30"/>
      <c r="G2094" s="33">
        <v>79956</v>
      </c>
      <c r="H2094" s="33" t="s">
        <v>10</v>
      </c>
      <c r="I2094" s="39" t="s">
        <v>1924</v>
      </c>
      <c r="J2094" s="33" t="s">
        <v>1925</v>
      </c>
      <c r="K2094" s="33">
        <v>270</v>
      </c>
      <c r="L2094" s="33">
        <v>0</v>
      </c>
      <c r="M2094" s="33">
        <v>270</v>
      </c>
      <c r="N2094" s="33" t="s">
        <v>1864</v>
      </c>
      <c r="O2094" s="30">
        <v>41822</v>
      </c>
      <c r="P2094" s="39" t="s">
        <v>19</v>
      </c>
      <c r="Q20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4" s="39">
        <f>IF(выгрузка__22[[#This Row],[Дата регистрации]]="",0,1)</f>
        <v>0</v>
      </c>
      <c r="S2094" s="39">
        <f>IF(ISNA(VLOOKUP(выгрузка__22[[#This Row],[ЛС дилера]],'дилеры участники'!A:A,1,0)),0,1)</f>
        <v>1</v>
      </c>
      <c r="T20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4" s="39">
        <f>IF(T2094=1,IF(выгрузка__22[[#This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94" s="39" t="s">
        <v>1891</v>
      </c>
      <c r="X20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4" s="48">
        <f>IF(выгрузка__22[[#This Row],[Дата блокировки]]&lt;&gt;"",1,0)</f>
        <v>1</v>
      </c>
    </row>
    <row r="2095" spans="1:25" x14ac:dyDescent="0.25">
      <c r="A2095" s="30">
        <v>41561.934594907405</v>
      </c>
      <c r="B2095" s="46">
        <v>910481</v>
      </c>
      <c r="C2095" s="33">
        <v>8562212</v>
      </c>
      <c r="D2095" s="30">
        <v>41561.924409722225</v>
      </c>
      <c r="E2095" s="33">
        <f>IF(выгрузка__22[[#This Row],[Дата активации]]&lt;&gt;"",MONTH(выгрузка__22[[#This Row],[Дата активации]]),0)</f>
        <v>10</v>
      </c>
      <c r="F2095" s="30"/>
      <c r="G2095" s="33">
        <v>79956</v>
      </c>
      <c r="H2095" s="33" t="s">
        <v>10</v>
      </c>
      <c r="I2095" s="39" t="s">
        <v>1924</v>
      </c>
      <c r="J2095" s="33" t="s">
        <v>1925</v>
      </c>
      <c r="K2095" s="33">
        <v>270</v>
      </c>
      <c r="L2095" s="33">
        <v>0</v>
      </c>
      <c r="M2095" s="33">
        <v>270</v>
      </c>
      <c r="N2095" s="33" t="s">
        <v>1864</v>
      </c>
      <c r="O2095" s="30">
        <v>41822</v>
      </c>
      <c r="P2095" s="39" t="s">
        <v>19</v>
      </c>
      <c r="Q20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5" s="39">
        <f>IF(выгрузка__22[[#This Row],[Дата регистрации]]="",0,1)</f>
        <v>0</v>
      </c>
      <c r="S2095" s="39">
        <f>IF(ISNA(VLOOKUP(выгрузка__22[[#This Row],[ЛС дилера]],'дилеры участники'!A:A,1,0)),0,1)</f>
        <v>1</v>
      </c>
      <c r="T20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5" s="39">
        <f>IF(T2095=1,IF(выгрузка__22[[#This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095" s="39" t="s">
        <v>1891</v>
      </c>
      <c r="X20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5" s="48">
        <f>IF(выгрузка__22[[#This Row],[Дата блокировки]]&lt;&gt;"",1,0)</f>
        <v>1</v>
      </c>
    </row>
    <row r="2096" spans="1:25" x14ac:dyDescent="0.25">
      <c r="A2096" s="30">
        <v>41548.744502314818</v>
      </c>
      <c r="B2096" s="46">
        <v>916538</v>
      </c>
      <c r="C2096" s="33">
        <v>8503349</v>
      </c>
      <c r="D2096" s="30">
        <v>41533.797615740739</v>
      </c>
      <c r="E2096" s="33">
        <f>IF(выгрузка__22[[#This Row],[Дата активации]]&lt;&gt;"",MONTH(выгрузка__22[[#This Row],[Дата активации]]),0)</f>
        <v>9</v>
      </c>
      <c r="F2096" s="30">
        <v>41539.767604166664</v>
      </c>
      <c r="G2096" s="33">
        <v>64616</v>
      </c>
      <c r="H2096" s="33" t="s">
        <v>10</v>
      </c>
      <c r="I2096" s="39" t="s">
        <v>1927</v>
      </c>
      <c r="J2096" s="33" t="s">
        <v>1930</v>
      </c>
      <c r="K2096" s="33">
        <v>30</v>
      </c>
      <c r="L2096" s="33">
        <v>285.60000000000002</v>
      </c>
      <c r="M2096" s="33">
        <v>315.60000000000002</v>
      </c>
      <c r="N2096" s="33" t="s">
        <v>1864</v>
      </c>
      <c r="O2096" s="30">
        <v>41794</v>
      </c>
      <c r="P2096" s="39" t="s">
        <v>40</v>
      </c>
      <c r="Q20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6" s="39">
        <f>IF(выгрузка__22[[#This Row],[Дата регистрации]]="",0,1)</f>
        <v>1</v>
      </c>
      <c r="S2096" s="39">
        <f>IF(ISNA(VLOOKUP(выгрузка__22[[#This Row],[ЛС дилера]],'дилеры участники'!A:A,1,0)),0,1)</f>
        <v>1</v>
      </c>
      <c r="T20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6" s="39">
        <f>IF(T2096=1,IF(выгрузка__22[[#This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096" s="39" t="s">
        <v>1893</v>
      </c>
      <c r="X20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6" s="48">
        <f>IF(выгрузка__22[[#This Row],[Дата блокировки]]&lt;&gt;"",1,0)</f>
        <v>1</v>
      </c>
    </row>
    <row r="2097" spans="1:25" x14ac:dyDescent="0.25">
      <c r="A2097" s="30">
        <v>41549.383263888885</v>
      </c>
      <c r="B2097" s="46">
        <v>916531</v>
      </c>
      <c r="C2097" s="33">
        <v>1977998</v>
      </c>
      <c r="D2097" s="30">
        <v>41551.479895833334</v>
      </c>
      <c r="E2097" s="33">
        <f>IF(выгрузка__22[[#This Row],[Дата активации]]&lt;&gt;"",MONTH(выгрузка__22[[#This Row],[Дата активации]]),0)</f>
        <v>10</v>
      </c>
      <c r="F2097" s="30"/>
      <c r="G2097" s="33">
        <v>64616</v>
      </c>
      <c r="H2097" s="33" t="s">
        <v>10</v>
      </c>
      <c r="I2097" s="39" t="s">
        <v>1924</v>
      </c>
      <c r="J2097" s="33" t="s">
        <v>1929</v>
      </c>
      <c r="K2097" s="33">
        <v>470</v>
      </c>
      <c r="L2097" s="33">
        <v>200</v>
      </c>
      <c r="M2097" s="33">
        <v>670</v>
      </c>
      <c r="N2097" s="33" t="s">
        <v>1864</v>
      </c>
      <c r="O2097" s="30">
        <v>41812</v>
      </c>
      <c r="P2097" s="39" t="s">
        <v>14</v>
      </c>
      <c r="Q20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7" s="39">
        <f>IF(выгрузка__22[[#This Row],[Дата регистрации]]="",0,1)</f>
        <v>0</v>
      </c>
      <c r="S2097" s="39">
        <f>IF(ISNA(VLOOKUP(выгрузка__22[[#This Row],[ЛС дилера]],'дилеры участники'!A:A,1,0)),0,1)</f>
        <v>1</v>
      </c>
      <c r="T20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7" s="39">
        <f>IF(T2097=1,IF(выгрузка__22[[#This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97" s="39" t="s">
        <v>1894</v>
      </c>
      <c r="X20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7" s="48">
        <f>IF(выгрузка__22[[#This Row],[Дата блокировки]]&lt;&gt;"",1,0)</f>
        <v>1</v>
      </c>
    </row>
    <row r="2098" spans="1:25" x14ac:dyDescent="0.25">
      <c r="A2098" s="30">
        <v>41560.48196759259</v>
      </c>
      <c r="B2098" s="46">
        <v>916531</v>
      </c>
      <c r="C2098" s="33">
        <v>1977998</v>
      </c>
      <c r="D2098" s="30">
        <v>41551.479895833334</v>
      </c>
      <c r="E2098" s="33">
        <f>IF(выгрузка__22[[#This Row],[Дата активации]]&lt;&gt;"",MONTH(выгрузка__22[[#This Row],[Дата активации]]),0)</f>
        <v>10</v>
      </c>
      <c r="F2098" s="30"/>
      <c r="G2098" s="33">
        <v>64616</v>
      </c>
      <c r="H2098" s="33" t="s">
        <v>10</v>
      </c>
      <c r="I2098" s="39" t="s">
        <v>1927</v>
      </c>
      <c r="J2098" s="33" t="s">
        <v>1929</v>
      </c>
      <c r="K2098" s="33">
        <v>470</v>
      </c>
      <c r="L2098" s="33">
        <v>200</v>
      </c>
      <c r="M2098" s="33">
        <v>670</v>
      </c>
      <c r="N2098" s="33" t="s">
        <v>1864</v>
      </c>
      <c r="O2098" s="30">
        <v>41812</v>
      </c>
      <c r="P2098" s="39" t="s">
        <v>14</v>
      </c>
      <c r="Q20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8" s="39">
        <f>IF(выгрузка__22[[#This Row],[Дата регистрации]]="",0,1)</f>
        <v>0</v>
      </c>
      <c r="S2098" s="39">
        <f>IF(ISNA(VLOOKUP(выгрузка__22[[#This Row],[ЛС дилера]],'дилеры участники'!A:A,1,0)),0,1)</f>
        <v>1</v>
      </c>
      <c r="T20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8" s="39">
        <f>IF(T2098=1,IF(выгрузка__22[[#This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098" s="39" t="s">
        <v>1894</v>
      </c>
      <c r="X20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8" s="48">
        <f>IF(выгрузка__22[[#This Row],[Дата блокировки]]&lt;&gt;"",1,0)</f>
        <v>1</v>
      </c>
    </row>
    <row r="2099" spans="1:25" x14ac:dyDescent="0.25">
      <c r="A2099" s="30">
        <v>41551.653240740743</v>
      </c>
      <c r="B2099" s="46">
        <v>910432</v>
      </c>
      <c r="C2099" s="33">
        <v>8550364</v>
      </c>
      <c r="D2099" s="30">
        <v>41553.270092592589</v>
      </c>
      <c r="E2099" s="33">
        <f>IF(выгрузка__22[[#This Row],[Дата активации]]&lt;&gt;"",MONTH(выгрузка__22[[#This Row],[Дата активации]]),0)</f>
        <v>10</v>
      </c>
      <c r="F2099" s="30">
        <v>41556.490717592591</v>
      </c>
      <c r="G2099" s="33">
        <v>64628</v>
      </c>
      <c r="H2099" s="33" t="s">
        <v>10</v>
      </c>
      <c r="I2099" s="39" t="s">
        <v>1924</v>
      </c>
      <c r="J2099" s="33" t="s">
        <v>1926</v>
      </c>
      <c r="K2099" s="33">
        <v>30</v>
      </c>
      <c r="L2099" s="33">
        <v>0</v>
      </c>
      <c r="M2099" s="33">
        <v>30</v>
      </c>
      <c r="N2099" s="33" t="s">
        <v>1864</v>
      </c>
      <c r="O2099" s="30">
        <v>41814</v>
      </c>
      <c r="P2099" s="39" t="s">
        <v>37</v>
      </c>
      <c r="Q20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099" s="39">
        <f>IF(выгрузка__22[[#This Row],[Дата регистрации]]="",0,1)</f>
        <v>1</v>
      </c>
      <c r="S2099" s="39">
        <f>IF(ISNA(VLOOKUP(выгрузка__22[[#This Row],[ЛС дилера]],'дилеры участники'!A:A,1,0)),0,1)</f>
        <v>0</v>
      </c>
      <c r="T20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0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099" s="39">
        <f>IF(T2099=1,IF(выгрузка__22[[#This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099" s="39" t="s">
        <v>1895</v>
      </c>
      <c r="X20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099" s="48">
        <f>IF(выгрузка__22[[#This Row],[Дата блокировки]]&lt;&gt;"",1,0)</f>
        <v>1</v>
      </c>
    </row>
    <row r="2100" spans="1:25" x14ac:dyDescent="0.25">
      <c r="A2100" s="30">
        <v>41556.630196759259</v>
      </c>
      <c r="B2100" s="46">
        <v>910489</v>
      </c>
      <c r="C2100" s="33">
        <v>8550364</v>
      </c>
      <c r="D2100" s="30">
        <v>41553.270092592589</v>
      </c>
      <c r="E2100" s="33">
        <f>IF(выгрузка__22[[#This Row],[Дата активации]]&lt;&gt;"",MONTH(выгрузка__22[[#This Row],[Дата активации]]),0)</f>
        <v>10</v>
      </c>
      <c r="F2100" s="30">
        <v>41556.490717592591</v>
      </c>
      <c r="G2100" s="33">
        <v>64628</v>
      </c>
      <c r="H2100" s="33" t="s">
        <v>10</v>
      </c>
      <c r="I2100" s="39" t="s">
        <v>1924</v>
      </c>
      <c r="J2100" s="33" t="s">
        <v>1926</v>
      </c>
      <c r="K2100" s="33">
        <v>30</v>
      </c>
      <c r="L2100" s="33">
        <v>0</v>
      </c>
      <c r="M2100" s="33">
        <v>30</v>
      </c>
      <c r="N2100" s="33" t="s">
        <v>1864</v>
      </c>
      <c r="O2100" s="30">
        <v>41814</v>
      </c>
      <c r="P2100" s="39" t="s">
        <v>37</v>
      </c>
      <c r="Q21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0" s="39">
        <f>IF(выгрузка__22[[#This Row],[Дата регистрации]]="",0,1)</f>
        <v>1</v>
      </c>
      <c r="S2100" s="39">
        <f>IF(ISNA(VLOOKUP(выгрузка__22[[#This Row],[ЛС дилера]],'дилеры участники'!A:A,1,0)),0,1)</f>
        <v>0</v>
      </c>
      <c r="T21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0" s="39">
        <f>IF(T2100=1,IF(выгрузка__22[[#This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0" s="39" t="s">
        <v>1895</v>
      </c>
      <c r="X21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0" s="48">
        <f>IF(выгрузка__22[[#This Row],[Дата блокировки]]&lt;&gt;"",1,0)</f>
        <v>1</v>
      </c>
    </row>
    <row r="2101" spans="1:25" x14ac:dyDescent="0.25">
      <c r="A2101" s="30">
        <v>41562.523240740738</v>
      </c>
      <c r="B2101" s="46">
        <v>916504</v>
      </c>
      <c r="C2101" s="33">
        <v>8503069</v>
      </c>
      <c r="D2101" s="30">
        <v>41551.048888888887</v>
      </c>
      <c r="E2101" s="33">
        <f>IF(выгрузка__22[[#This Row],[Дата активации]]&lt;&gt;"",MONTH(выгрузка__22[[#This Row],[Дата активации]]),0)</f>
        <v>10</v>
      </c>
      <c r="F2101" s="30">
        <v>41555.821516203701</v>
      </c>
      <c r="G2101" s="33">
        <v>64626</v>
      </c>
      <c r="H2101" s="33" t="s">
        <v>10</v>
      </c>
      <c r="I2101" s="39" t="s">
        <v>1927</v>
      </c>
      <c r="J2101" s="33" t="s">
        <v>1930</v>
      </c>
      <c r="K2101" s="33">
        <v>30</v>
      </c>
      <c r="L2101" s="33">
        <v>45</v>
      </c>
      <c r="M2101" s="33">
        <v>75</v>
      </c>
      <c r="N2101" s="33" t="s">
        <v>1864</v>
      </c>
      <c r="O2101" s="30">
        <v>41812</v>
      </c>
      <c r="P2101" s="39" t="s">
        <v>40</v>
      </c>
      <c r="Q21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01" s="39">
        <f>IF(выгрузка__22[[#This Row],[Дата регистрации]]="",0,1)</f>
        <v>1</v>
      </c>
      <c r="S2101" s="39">
        <f>IF(ISNA(VLOOKUP(выгрузка__22[[#This Row],[ЛС дилера]],'дилеры участники'!A:A,1,0)),0,1)</f>
        <v>0</v>
      </c>
      <c r="T21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1" s="39">
        <f>IF(T2101=1,IF(выгрузка__22[[#This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1" s="39" t="s">
        <v>1893</v>
      </c>
      <c r="X21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1" s="48">
        <f>IF(выгрузка__22[[#This Row],[Дата блокировки]]&lt;&gt;"",1,0)</f>
        <v>1</v>
      </c>
    </row>
    <row r="2102" spans="1:25" x14ac:dyDescent="0.25">
      <c r="A2102" s="30">
        <v>41554.772777777776</v>
      </c>
      <c r="B2102" s="46">
        <v>985648</v>
      </c>
      <c r="C2102" s="33">
        <v>8511934</v>
      </c>
      <c r="D2102" s="30">
        <v>41548.716493055559</v>
      </c>
      <c r="E2102" s="33">
        <f>IF(выгрузка__22[[#This Row],[Дата активации]]&lt;&gt;"",MONTH(выгрузка__22[[#This Row],[Дата активации]]),0)</f>
        <v>10</v>
      </c>
      <c r="F2102" s="30">
        <v>41555.334409722222</v>
      </c>
      <c r="G2102" s="33">
        <v>73902</v>
      </c>
      <c r="H2102" s="33" t="s">
        <v>10</v>
      </c>
      <c r="I2102" s="39" t="s">
        <v>1924</v>
      </c>
      <c r="J2102" s="33" t="s">
        <v>1931</v>
      </c>
      <c r="K2102" s="33">
        <v>30</v>
      </c>
      <c r="L2102" s="33">
        <v>0</v>
      </c>
      <c r="M2102" s="33">
        <v>30</v>
      </c>
      <c r="N2102" s="33" t="s">
        <v>1864</v>
      </c>
      <c r="O2102" s="30">
        <v>41810</v>
      </c>
      <c r="P2102" s="39" t="s">
        <v>30</v>
      </c>
      <c r="Q21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2" s="39">
        <f>IF(выгрузка__22[[#This Row],[Дата регистрации]]="",0,1)</f>
        <v>1</v>
      </c>
      <c r="S2102" s="39">
        <f>IF(ISNA(VLOOKUP(выгрузка__22[[#This Row],[ЛС дилера]],'дилеры участники'!A:A,1,0)),0,1)</f>
        <v>0</v>
      </c>
      <c r="T21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2" s="39">
        <f>IF(T2102=1,IF(выгрузка__22[[#This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2" s="39" t="s">
        <v>1892</v>
      </c>
      <c r="X21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2" s="48">
        <f>IF(выгрузка__22[[#This Row],[Дата блокировки]]&lt;&gt;"",1,0)</f>
        <v>1</v>
      </c>
    </row>
    <row r="2103" spans="1:25" x14ac:dyDescent="0.25">
      <c r="A2103" s="30">
        <v>41554.772905092592</v>
      </c>
      <c r="B2103" s="46">
        <v>985648</v>
      </c>
      <c r="C2103" s="33">
        <v>8511934</v>
      </c>
      <c r="D2103" s="30">
        <v>41548.631261574075</v>
      </c>
      <c r="E2103" s="33">
        <f>IF(выгрузка__22[[#This Row],[Дата активации]]&lt;&gt;"",MONTH(выгрузка__22[[#This Row],[Дата активации]]),0)</f>
        <v>10</v>
      </c>
      <c r="F2103" s="30">
        <v>41555.334722222222</v>
      </c>
      <c r="G2103" s="33">
        <v>73902</v>
      </c>
      <c r="H2103" s="33" t="s">
        <v>10</v>
      </c>
      <c r="I2103" s="39" t="s">
        <v>1924</v>
      </c>
      <c r="J2103" s="33" t="s">
        <v>1931</v>
      </c>
      <c r="K2103" s="33">
        <v>30</v>
      </c>
      <c r="L2103" s="33">
        <v>0</v>
      </c>
      <c r="M2103" s="33">
        <v>30</v>
      </c>
      <c r="N2103" s="33" t="s">
        <v>1864</v>
      </c>
      <c r="O2103" s="30">
        <v>41810</v>
      </c>
      <c r="P2103" s="39" t="s">
        <v>30</v>
      </c>
      <c r="Q21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3" s="39">
        <f>IF(выгрузка__22[[#This Row],[Дата регистрации]]="",0,1)</f>
        <v>1</v>
      </c>
      <c r="S2103" s="39">
        <f>IF(ISNA(VLOOKUP(выгрузка__22[[#This Row],[ЛС дилера]],'дилеры участники'!A:A,1,0)),0,1)</f>
        <v>0</v>
      </c>
      <c r="T21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3" s="39">
        <f>IF(T2103=1,IF(выгрузка__22[[#This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3" s="39" t="s">
        <v>1892</v>
      </c>
      <c r="X21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3" s="48">
        <f>IF(выгрузка__22[[#This Row],[Дата блокировки]]&lt;&gt;"",1,0)</f>
        <v>1</v>
      </c>
    </row>
    <row r="2104" spans="1:25" x14ac:dyDescent="0.25">
      <c r="A2104" s="30">
        <v>41554.773020833331</v>
      </c>
      <c r="B2104" s="46">
        <v>985648</v>
      </c>
      <c r="C2104" s="33">
        <v>8511934</v>
      </c>
      <c r="D2104" s="30">
        <v>41548.631180555552</v>
      </c>
      <c r="E2104" s="33">
        <f>IF(выгрузка__22[[#This Row],[Дата активации]]&lt;&gt;"",MONTH(выгрузка__22[[#This Row],[Дата активации]]),0)</f>
        <v>10</v>
      </c>
      <c r="F2104" s="30">
        <v>41555.335115740738</v>
      </c>
      <c r="G2104" s="33">
        <v>73902</v>
      </c>
      <c r="H2104" s="33" t="s">
        <v>10</v>
      </c>
      <c r="I2104" s="39" t="s">
        <v>1924</v>
      </c>
      <c r="J2104" s="33" t="s">
        <v>1931</v>
      </c>
      <c r="K2104" s="33">
        <v>30</v>
      </c>
      <c r="L2104" s="33">
        <v>0</v>
      </c>
      <c r="M2104" s="33">
        <v>30</v>
      </c>
      <c r="N2104" s="33" t="s">
        <v>1864</v>
      </c>
      <c r="O2104" s="30">
        <v>41810</v>
      </c>
      <c r="P2104" s="39" t="s">
        <v>30</v>
      </c>
      <c r="Q21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4" s="39">
        <f>IF(выгрузка__22[[#This Row],[Дата регистрации]]="",0,1)</f>
        <v>1</v>
      </c>
      <c r="S2104" s="39">
        <f>IF(ISNA(VLOOKUP(выгрузка__22[[#This Row],[ЛС дилера]],'дилеры участники'!A:A,1,0)),0,1)</f>
        <v>0</v>
      </c>
      <c r="T21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4" s="39">
        <f>IF(T2104=1,IF(выгрузка__22[[#This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4" s="39" t="s">
        <v>1892</v>
      </c>
      <c r="X21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4" s="48">
        <f>IF(выгрузка__22[[#This Row],[Дата блокировки]]&lt;&gt;"",1,0)</f>
        <v>1</v>
      </c>
    </row>
    <row r="2105" spans="1:25" x14ac:dyDescent="0.25">
      <c r="A2105" s="30">
        <v>41549.568576388891</v>
      </c>
      <c r="B2105" s="46">
        <v>985351</v>
      </c>
      <c r="C2105" s="33">
        <v>8514442</v>
      </c>
      <c r="D2105" s="30">
        <v>41549.628576388888</v>
      </c>
      <c r="E2105" s="33">
        <f>IF(выгрузка__22[[#This Row],[Дата активации]]&lt;&gt;"",MONTH(выгрузка__22[[#This Row],[Дата активации]]),0)</f>
        <v>10</v>
      </c>
      <c r="F2105" s="30"/>
      <c r="G2105" s="33">
        <v>64616</v>
      </c>
      <c r="H2105" s="33" t="s">
        <v>10</v>
      </c>
      <c r="I2105" s="39" t="s">
        <v>1924</v>
      </c>
      <c r="J2105" s="33" t="s">
        <v>1930</v>
      </c>
      <c r="K2105" s="33">
        <v>949</v>
      </c>
      <c r="L2105" s="33">
        <v>0</v>
      </c>
      <c r="M2105" s="33">
        <v>949</v>
      </c>
      <c r="N2105" s="33" t="s">
        <v>1864</v>
      </c>
      <c r="O2105" s="30">
        <v>41811</v>
      </c>
      <c r="P2105" s="39" t="s">
        <v>40</v>
      </c>
      <c r="Q21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5" s="39">
        <f>IF(выгрузка__22[[#This Row],[Дата регистрации]]="",0,1)</f>
        <v>0</v>
      </c>
      <c r="S2105" s="39">
        <f>IF(ISNA(VLOOKUP(выгрузка__22[[#This Row],[ЛС дилера]],'дилеры участники'!A:A,1,0)),0,1)</f>
        <v>1</v>
      </c>
      <c r="T21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5" s="39">
        <f>IF(T2105=1,IF(выгрузка__22[[#This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05" s="39" t="s">
        <v>1893</v>
      </c>
      <c r="X21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5" s="48">
        <f>IF(выгрузка__22[[#This Row],[Дата блокировки]]&lt;&gt;"",1,0)</f>
        <v>1</v>
      </c>
    </row>
    <row r="2106" spans="1:25" x14ac:dyDescent="0.25">
      <c r="A2106" s="30">
        <v>41554.772673611114</v>
      </c>
      <c r="B2106" s="46">
        <v>985648</v>
      </c>
      <c r="C2106" s="33">
        <v>8511934</v>
      </c>
      <c r="D2106" s="30">
        <v>41548.602002314816</v>
      </c>
      <c r="E2106" s="33">
        <f>IF(выгрузка__22[[#This Row],[Дата активации]]&lt;&gt;"",MONTH(выгрузка__22[[#This Row],[Дата активации]]),0)</f>
        <v>10</v>
      </c>
      <c r="F2106" s="30">
        <v>41555.334097222221</v>
      </c>
      <c r="G2106" s="33">
        <v>73902</v>
      </c>
      <c r="H2106" s="33" t="s">
        <v>10</v>
      </c>
      <c r="I2106" s="39" t="s">
        <v>1924</v>
      </c>
      <c r="J2106" s="33" t="s">
        <v>1931</v>
      </c>
      <c r="K2106" s="33">
        <v>30</v>
      </c>
      <c r="L2106" s="33">
        <v>0</v>
      </c>
      <c r="M2106" s="33">
        <v>30</v>
      </c>
      <c r="N2106" s="33" t="s">
        <v>1864</v>
      </c>
      <c r="O2106" s="30">
        <v>41810</v>
      </c>
      <c r="P2106" s="39" t="s">
        <v>30</v>
      </c>
      <c r="Q21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6" s="39">
        <f>IF(выгрузка__22[[#This Row],[Дата регистрации]]="",0,1)</f>
        <v>1</v>
      </c>
      <c r="S2106" s="39">
        <f>IF(ISNA(VLOOKUP(выгрузка__22[[#This Row],[ЛС дилера]],'дилеры участники'!A:A,1,0)),0,1)</f>
        <v>0</v>
      </c>
      <c r="T21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6" s="39">
        <f>IF(T2106=1,IF(выгрузка__22[[#This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6" s="39" t="s">
        <v>1892</v>
      </c>
      <c r="X21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6" s="48">
        <f>IF(выгрузка__22[[#This Row],[Дата блокировки]]&lt;&gt;"",1,0)</f>
        <v>1</v>
      </c>
    </row>
    <row r="2107" spans="1:25" x14ac:dyDescent="0.25">
      <c r="A2107" s="30">
        <v>41560.350289351853</v>
      </c>
      <c r="B2107" s="46">
        <v>916042</v>
      </c>
      <c r="C2107" s="33">
        <v>8502984</v>
      </c>
      <c r="D2107" s="30">
        <v>41555.841909722221</v>
      </c>
      <c r="E2107" s="33">
        <f>IF(выгрузка__22[[#This Row],[Дата активации]]&lt;&gt;"",MONTH(выгрузка__22[[#This Row],[Дата активации]]),0)</f>
        <v>10</v>
      </c>
      <c r="F2107" s="30"/>
      <c r="G2107" s="33">
        <v>64628</v>
      </c>
      <c r="H2107" s="33" t="s">
        <v>10</v>
      </c>
      <c r="I2107" s="39" t="s">
        <v>1924</v>
      </c>
      <c r="J2107" s="33" t="s">
        <v>1926</v>
      </c>
      <c r="K2107" s="33">
        <v>30</v>
      </c>
      <c r="L2107" s="33">
        <v>0</v>
      </c>
      <c r="M2107" s="33">
        <v>30</v>
      </c>
      <c r="N2107" s="33" t="s">
        <v>1864</v>
      </c>
      <c r="O2107" s="30">
        <v>41818</v>
      </c>
      <c r="P2107" s="39" t="s">
        <v>37</v>
      </c>
      <c r="Q21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7" s="39">
        <f>IF(выгрузка__22[[#This Row],[Дата регистрации]]="",0,1)</f>
        <v>0</v>
      </c>
      <c r="S2107" s="39">
        <f>IF(ISNA(VLOOKUP(выгрузка__22[[#This Row],[ЛС дилера]],'дилеры участники'!A:A,1,0)),0,1)</f>
        <v>0</v>
      </c>
      <c r="T21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7" s="39">
        <f>IF(T2107=1,IF(выгрузка__22[[#This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7" s="39" t="s">
        <v>1895</v>
      </c>
      <c r="X21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7" s="48">
        <f>IF(выгрузка__22[[#This Row],[Дата блокировки]]&lt;&gt;"",1,0)</f>
        <v>1</v>
      </c>
    </row>
    <row r="2108" spans="1:25" x14ac:dyDescent="0.25">
      <c r="A2108" s="30">
        <v>41560.351377314815</v>
      </c>
      <c r="B2108" s="46">
        <v>916042</v>
      </c>
      <c r="C2108" s="33">
        <v>8500305</v>
      </c>
      <c r="D2108" s="30">
        <v>41555.824594907404</v>
      </c>
      <c r="E2108" s="33">
        <f>IF(выгрузка__22[[#This Row],[Дата активации]]&lt;&gt;"",MONTH(выгрузка__22[[#This Row],[Дата активации]]),0)</f>
        <v>10</v>
      </c>
      <c r="F2108" s="30"/>
      <c r="G2108" s="33">
        <v>64628</v>
      </c>
      <c r="H2108" s="33" t="s">
        <v>10</v>
      </c>
      <c r="I2108" s="39" t="s">
        <v>1924</v>
      </c>
      <c r="J2108" s="33" t="s">
        <v>1925</v>
      </c>
      <c r="K2108" s="33">
        <v>30</v>
      </c>
      <c r="L2108" s="33">
        <v>251</v>
      </c>
      <c r="M2108" s="33">
        <v>281</v>
      </c>
      <c r="N2108" s="33" t="s">
        <v>1864</v>
      </c>
      <c r="O2108" s="30">
        <v>41818</v>
      </c>
      <c r="P2108" s="39" t="s">
        <v>19</v>
      </c>
      <c r="Q21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8" s="39">
        <f>IF(выгрузка__22[[#This Row],[Дата регистрации]]="",0,1)</f>
        <v>0</v>
      </c>
      <c r="S2108" s="39">
        <f>IF(ISNA(VLOOKUP(выгрузка__22[[#This Row],[ЛС дилера]],'дилеры участники'!A:A,1,0)),0,1)</f>
        <v>0</v>
      </c>
      <c r="T21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8" s="39">
        <f>IF(T2108=1,IF(выгрузка__22[[#This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08" s="39" t="s">
        <v>1891</v>
      </c>
      <c r="X21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8" s="48">
        <f>IF(выгрузка__22[[#This Row],[Дата блокировки]]&lt;&gt;"",1,0)</f>
        <v>1</v>
      </c>
    </row>
    <row r="2109" spans="1:25" x14ac:dyDescent="0.25">
      <c r="A2109" s="30">
        <v>41561.867465277777</v>
      </c>
      <c r="B2109" s="46">
        <v>916767</v>
      </c>
      <c r="C2109" s="33">
        <v>8512117</v>
      </c>
      <c r="D2109" s="30">
        <v>41548.731574074074</v>
      </c>
      <c r="E2109" s="33">
        <f>IF(выгрузка__22[[#This Row],[Дата активации]]&lt;&gt;"",MONTH(выгрузка__22[[#This Row],[Дата активации]]),0)</f>
        <v>10</v>
      </c>
      <c r="F2109" s="30"/>
      <c r="G2109" s="33">
        <v>64626</v>
      </c>
      <c r="H2109" s="33" t="s">
        <v>10</v>
      </c>
      <c r="I2109" s="39" t="s">
        <v>1927</v>
      </c>
      <c r="J2109" s="33" t="s">
        <v>1925</v>
      </c>
      <c r="K2109" s="33">
        <v>30</v>
      </c>
      <c r="L2109" s="33">
        <v>0</v>
      </c>
      <c r="M2109" s="33">
        <v>30</v>
      </c>
      <c r="N2109" s="33" t="s">
        <v>1864</v>
      </c>
      <c r="O2109" s="30">
        <v>41811</v>
      </c>
      <c r="P2109" s="39" t="s">
        <v>19</v>
      </c>
      <c r="Q21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09" s="39">
        <f>IF(выгрузка__22[[#This Row],[Дата регистрации]]="",0,1)</f>
        <v>0</v>
      </c>
      <c r="S2109" s="39">
        <f>IF(ISNA(VLOOKUP(выгрузка__22[[#This Row],[ЛС дилера]],'дилеры участники'!A:A,1,0)),0,1)</f>
        <v>0</v>
      </c>
      <c r="T21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09" s="39">
        <f>IF(T2109=1,IF(выгрузка__22[[#This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09" s="39" t="s">
        <v>1891</v>
      </c>
      <c r="X21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09" s="48">
        <f>IF(выгрузка__22[[#This Row],[Дата блокировки]]&lt;&gt;"",1,0)</f>
        <v>1</v>
      </c>
    </row>
    <row r="2110" spans="1:25" x14ac:dyDescent="0.25">
      <c r="A2110" s="30">
        <v>41556.520520833335</v>
      </c>
      <c r="B2110" s="46">
        <v>985351</v>
      </c>
      <c r="C2110" s="33">
        <v>8566634</v>
      </c>
      <c r="D2110" s="30">
        <v>41474.542094907411</v>
      </c>
      <c r="E2110" s="33">
        <f>IF(выгрузка__22[[#This Row],[Дата активации]]&lt;&gt;"",MONTH(выгрузка__22[[#This Row],[Дата активации]]),0)</f>
        <v>7</v>
      </c>
      <c r="F2110" s="30">
        <v>41492.348541666666</v>
      </c>
      <c r="G2110" s="33">
        <v>73902</v>
      </c>
      <c r="H2110" s="33" t="s">
        <v>10</v>
      </c>
      <c r="I2110" s="39" t="s">
        <v>1927</v>
      </c>
      <c r="J2110" s="33" t="s">
        <v>1925</v>
      </c>
      <c r="K2110" s="33">
        <v>220</v>
      </c>
      <c r="L2110" s="33">
        <v>200</v>
      </c>
      <c r="M2110" s="33">
        <v>420</v>
      </c>
      <c r="N2110" s="33" t="s">
        <v>1864</v>
      </c>
      <c r="O2110" s="30">
        <v>41737</v>
      </c>
      <c r="P2110" s="39" t="s">
        <v>19</v>
      </c>
      <c r="Q21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0" s="39">
        <f>IF(выгрузка__22[[#This Row],[Дата регистрации]]="",0,1)</f>
        <v>1</v>
      </c>
      <c r="S2110" s="39">
        <f>IF(ISNA(VLOOKUP(выгрузка__22[[#This Row],[ЛС дилера]],'дилеры участники'!A:A,1,0)),0,1)</f>
        <v>0</v>
      </c>
      <c r="T21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0" s="39">
        <f>IF(T2110=1,IF(выгрузка__22[[#This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10" s="39" t="s">
        <v>1891</v>
      </c>
      <c r="X21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0" s="48">
        <f>IF(выгрузка__22[[#This Row],[Дата блокировки]]&lt;&gt;"",1,0)</f>
        <v>1</v>
      </c>
    </row>
    <row r="2111" spans="1:25" x14ac:dyDescent="0.25">
      <c r="A2111" s="30">
        <v>41548.815127314818</v>
      </c>
      <c r="B2111" s="46">
        <v>985351</v>
      </c>
      <c r="C2111" s="33">
        <v>8566461</v>
      </c>
      <c r="D2111" s="30">
        <v>41547.520925925928</v>
      </c>
      <c r="E2111" s="33">
        <f>IF(выгрузка__22[[#This Row],[Дата активации]]&lt;&gt;"",MONTH(выгрузка__22[[#This Row],[Дата активации]]),0)</f>
        <v>9</v>
      </c>
      <c r="F2111" s="30">
        <v>41555.919444444444</v>
      </c>
      <c r="G2111" s="33">
        <v>64616</v>
      </c>
      <c r="H2111" s="33" t="s">
        <v>10</v>
      </c>
      <c r="I2111" s="39" t="s">
        <v>1924</v>
      </c>
      <c r="J2111" s="33" t="s">
        <v>1933</v>
      </c>
      <c r="K2111" s="33">
        <v>150</v>
      </c>
      <c r="L2111" s="33">
        <v>717.5</v>
      </c>
      <c r="M2111" s="33">
        <v>867.49990000000003</v>
      </c>
      <c r="N2111" s="33" t="s">
        <v>1864</v>
      </c>
      <c r="O2111" s="30">
        <v>41810</v>
      </c>
      <c r="P2111" s="39" t="s">
        <v>1883</v>
      </c>
      <c r="Q21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1" s="39">
        <f>IF(выгрузка__22[[#This Row],[Дата регистрации]]="",0,1)</f>
        <v>1</v>
      </c>
      <c r="S2111" s="39">
        <f>IF(ISNA(VLOOKUP(выгрузка__22[[#This Row],[ЛС дилера]],'дилеры участники'!A:A,1,0)),0,1)</f>
        <v>1</v>
      </c>
      <c r="T211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1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111" s="39">
        <f>IF(T2111=1,IF(выгрузка__22[[#This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11" s="39" t="s">
        <v>1897</v>
      </c>
      <c r="X21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1" s="48">
        <f>IF(выгрузка__22[[#This Row],[Дата блокировки]]&lt;&gt;"",1,0)</f>
        <v>1</v>
      </c>
    </row>
    <row r="2112" spans="1:25" x14ac:dyDescent="0.25">
      <c r="A2112" s="30">
        <v>41548.760023148148</v>
      </c>
      <c r="B2112" s="46">
        <v>910466</v>
      </c>
      <c r="C2112" s="33">
        <v>8550386</v>
      </c>
      <c r="D2112" s="30">
        <v>41543.516018518516</v>
      </c>
      <c r="E2112" s="33">
        <f>IF(выгрузка__22[[#This Row],[Дата активации]]&lt;&gt;"",MONTH(выгрузка__22[[#This Row],[Дата активации]]),0)</f>
        <v>9</v>
      </c>
      <c r="F2112" s="30">
        <v>41559.897256944445</v>
      </c>
      <c r="G2112" s="33">
        <v>64628</v>
      </c>
      <c r="H2112" s="33" t="s">
        <v>10</v>
      </c>
      <c r="I2112" s="39" t="s">
        <v>1924</v>
      </c>
      <c r="J2112" s="33" t="s">
        <v>1926</v>
      </c>
      <c r="K2112" s="33">
        <v>30</v>
      </c>
      <c r="L2112" s="33">
        <v>0</v>
      </c>
      <c r="M2112" s="33">
        <v>30</v>
      </c>
      <c r="N2112" s="33" t="s">
        <v>1864</v>
      </c>
      <c r="O2112" s="30">
        <v>41806</v>
      </c>
      <c r="P2112" s="39" t="s">
        <v>37</v>
      </c>
      <c r="Q21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2" s="39">
        <f>IF(выгрузка__22[[#This Row],[Дата регистрации]]="",0,1)</f>
        <v>1</v>
      </c>
      <c r="S2112" s="39">
        <f>IF(ISNA(VLOOKUP(выгрузка__22[[#This Row],[ЛС дилера]],'дилеры участники'!A:A,1,0)),0,1)</f>
        <v>0</v>
      </c>
      <c r="T21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2" s="39">
        <f>IF(T2112=1,IF(выгрузка__22[[#This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12" s="39" t="s">
        <v>1895</v>
      </c>
      <c r="X21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2" s="48">
        <f>IF(выгрузка__22[[#This Row],[Дата блокировки]]&lt;&gt;"",1,0)</f>
        <v>1</v>
      </c>
    </row>
    <row r="2113" spans="1:25" x14ac:dyDescent="0.25">
      <c r="A2113" s="30">
        <v>41561.868773148148</v>
      </c>
      <c r="B2113" s="46">
        <v>916767</v>
      </c>
      <c r="C2113" s="33">
        <v>8514427</v>
      </c>
      <c r="D2113" s="30">
        <v>41550.988692129627</v>
      </c>
      <c r="E2113" s="33">
        <f>IF(выгрузка__22[[#This Row],[Дата активации]]&lt;&gt;"",MONTH(выгрузка__22[[#This Row],[Дата активации]]),0)</f>
        <v>10</v>
      </c>
      <c r="F2113" s="30">
        <v>41555.813148148147</v>
      </c>
      <c r="G2113" s="33">
        <v>64626</v>
      </c>
      <c r="H2113" s="33" t="s">
        <v>10</v>
      </c>
      <c r="I2113" s="39" t="s">
        <v>1927</v>
      </c>
      <c r="J2113" s="33" t="s">
        <v>1930</v>
      </c>
      <c r="K2113" s="33">
        <v>949</v>
      </c>
      <c r="L2113" s="33">
        <v>0</v>
      </c>
      <c r="M2113" s="33">
        <v>949</v>
      </c>
      <c r="N2113" s="33" t="s">
        <v>1864</v>
      </c>
      <c r="O2113" s="30">
        <v>41815</v>
      </c>
      <c r="P2113" s="39" t="s">
        <v>40</v>
      </c>
      <c r="Q21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3" s="39">
        <f>IF(выгрузка__22[[#This Row],[Дата регистрации]]="",0,1)</f>
        <v>1</v>
      </c>
      <c r="S2113" s="39">
        <f>IF(ISNA(VLOOKUP(выгрузка__22[[#This Row],[ЛС дилера]],'дилеры участники'!A:A,1,0)),0,1)</f>
        <v>0</v>
      </c>
      <c r="T21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3" s="39">
        <f>IF(T2113=1,IF(выгрузка__22[[#This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13" s="39" t="s">
        <v>1893</v>
      </c>
      <c r="X21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3" s="48">
        <f>IF(выгрузка__22[[#This Row],[Дата блокировки]]&lt;&gt;"",1,0)</f>
        <v>1</v>
      </c>
    </row>
    <row r="2114" spans="1:25" x14ac:dyDescent="0.25">
      <c r="A2114" s="30">
        <v>41561.927152777775</v>
      </c>
      <c r="B2114" s="46">
        <v>916504</v>
      </c>
      <c r="C2114" s="33">
        <v>8503625</v>
      </c>
      <c r="D2114" s="30">
        <v>41551.808275462965</v>
      </c>
      <c r="E2114" s="33">
        <f>IF(выгрузка__22[[#This Row],[Дата активации]]&lt;&gt;"",MONTH(выгрузка__22[[#This Row],[Дата активации]]),0)</f>
        <v>10</v>
      </c>
      <c r="F2114" s="30">
        <v>41555.898136574076</v>
      </c>
      <c r="G2114" s="33">
        <v>64626</v>
      </c>
      <c r="H2114" s="33" t="s">
        <v>10</v>
      </c>
      <c r="I2114" s="39" t="s">
        <v>1927</v>
      </c>
      <c r="J2114" s="33" t="s">
        <v>1925</v>
      </c>
      <c r="K2114" s="33">
        <v>20</v>
      </c>
      <c r="L2114" s="33">
        <v>0</v>
      </c>
      <c r="M2114" s="33">
        <v>20</v>
      </c>
      <c r="N2114" s="33" t="s">
        <v>1864</v>
      </c>
      <c r="O2114" s="30">
        <v>41816</v>
      </c>
      <c r="P2114" s="39" t="s">
        <v>19</v>
      </c>
      <c r="Q21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4" s="39">
        <f>IF(выгрузка__22[[#This Row],[Дата регистрации]]="",0,1)</f>
        <v>1</v>
      </c>
      <c r="S2114" s="39">
        <f>IF(ISNA(VLOOKUP(выгрузка__22[[#This Row],[ЛС дилера]],'дилеры участники'!A:A,1,0)),0,1)</f>
        <v>0</v>
      </c>
      <c r="T21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4" s="39">
        <f>IF(T2114=1,IF(выгрузка__22[[#This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14" s="39" t="s">
        <v>1891</v>
      </c>
      <c r="X21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4" s="48">
        <f>IF(выгрузка__22[[#This Row],[Дата блокировки]]&lt;&gt;"",1,0)</f>
        <v>1</v>
      </c>
    </row>
    <row r="2115" spans="1:25" x14ac:dyDescent="0.25">
      <c r="A2115" s="30">
        <v>41562.619722222225</v>
      </c>
      <c r="B2115" s="46">
        <v>916940</v>
      </c>
      <c r="C2115" s="33">
        <v>8550426</v>
      </c>
      <c r="D2115" s="30">
        <v>41558.79378472222</v>
      </c>
      <c r="E2115" s="33">
        <f>IF(выгрузка__22[[#This Row],[Дата активации]]&lt;&gt;"",MONTH(выгрузка__22[[#This Row],[Дата активации]]),0)</f>
        <v>10</v>
      </c>
      <c r="F2115" s="30">
        <v>41560.875902777778</v>
      </c>
      <c r="G2115" s="33">
        <v>64626</v>
      </c>
      <c r="H2115" s="33" t="s">
        <v>10</v>
      </c>
      <c r="I2115" s="39" t="s">
        <v>1924</v>
      </c>
      <c r="J2115" s="33" t="s">
        <v>1929</v>
      </c>
      <c r="K2115" s="33">
        <v>30</v>
      </c>
      <c r="L2115" s="33">
        <v>465.5</v>
      </c>
      <c r="M2115" s="33">
        <v>495.5</v>
      </c>
      <c r="N2115" s="33" t="s">
        <v>1864</v>
      </c>
      <c r="O2115" s="30">
        <v>41823</v>
      </c>
      <c r="P2115" s="39" t="s">
        <v>14</v>
      </c>
      <c r="Q21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15" s="39">
        <f>IF(выгрузка__22[[#This Row],[Дата регистрации]]="",0,1)</f>
        <v>1</v>
      </c>
      <c r="S2115" s="39">
        <f>IF(ISNA(VLOOKUP(выгрузка__22[[#This Row],[ЛС дилера]],'дилеры участники'!A:A,1,0)),0,1)</f>
        <v>0</v>
      </c>
      <c r="T21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5" s="39">
        <f>IF(T2115=1,IF(выгрузка__22[[#This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15" s="39" t="s">
        <v>1894</v>
      </c>
      <c r="X21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5" s="48">
        <f>IF(выгрузка__22[[#This Row],[Дата блокировки]]&lt;&gt;"",1,0)</f>
        <v>1</v>
      </c>
    </row>
    <row r="2116" spans="1:25" x14ac:dyDescent="0.25">
      <c r="A2116" s="30">
        <v>41550.568344907406</v>
      </c>
      <c r="B2116" s="46">
        <v>916496</v>
      </c>
      <c r="C2116" s="33">
        <v>8514427</v>
      </c>
      <c r="D2116" s="30">
        <v>41550.56690972222</v>
      </c>
      <c r="E2116" s="33">
        <f>IF(выгрузка__22[[#This Row],[Дата активации]]&lt;&gt;"",MONTH(выгрузка__22[[#This Row],[Дата активации]]),0)</f>
        <v>10</v>
      </c>
      <c r="F2116" s="30">
        <v>41560.80810185185</v>
      </c>
      <c r="G2116" s="33">
        <v>64626</v>
      </c>
      <c r="H2116" s="33" t="s">
        <v>10</v>
      </c>
      <c r="I2116" s="39" t="s">
        <v>1924</v>
      </c>
      <c r="J2116" s="33" t="s">
        <v>1930</v>
      </c>
      <c r="K2116" s="33">
        <v>949</v>
      </c>
      <c r="L2116" s="33">
        <v>0</v>
      </c>
      <c r="M2116" s="33">
        <v>949</v>
      </c>
      <c r="N2116" s="33" t="s">
        <v>1864</v>
      </c>
      <c r="O2116" s="30">
        <v>41815</v>
      </c>
      <c r="P2116" s="39" t="s">
        <v>40</v>
      </c>
      <c r="Q21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6" s="39">
        <f>IF(выгрузка__22[[#This Row],[Дата регистрации]]="",0,1)</f>
        <v>1</v>
      </c>
      <c r="S2116" s="39">
        <f>IF(ISNA(VLOOKUP(выгрузка__22[[#This Row],[ЛС дилера]],'дилеры участники'!A:A,1,0)),0,1)</f>
        <v>0</v>
      </c>
      <c r="T21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6" s="39">
        <f>IF(T2116=1,IF(выгрузка__22[[#This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16" s="39" t="s">
        <v>1893</v>
      </c>
      <c r="X21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6" s="48">
        <f>IF(выгрузка__22[[#This Row],[Дата блокировки]]&lt;&gt;"",1,0)</f>
        <v>1</v>
      </c>
    </row>
    <row r="2117" spans="1:25" x14ac:dyDescent="0.25">
      <c r="A2117" s="30">
        <v>41550.705358796295</v>
      </c>
      <c r="B2117" s="46">
        <v>916496</v>
      </c>
      <c r="C2117" s="33">
        <v>8514427</v>
      </c>
      <c r="D2117" s="30">
        <v>41550.56690972222</v>
      </c>
      <c r="E2117" s="33">
        <f>IF(выгрузка__22[[#This Row],[Дата активации]]&lt;&gt;"",MONTH(выгрузка__22[[#This Row],[Дата активации]]),0)</f>
        <v>10</v>
      </c>
      <c r="F2117" s="30">
        <v>41560.80810185185</v>
      </c>
      <c r="G2117" s="33">
        <v>64626</v>
      </c>
      <c r="H2117" s="33" t="s">
        <v>10</v>
      </c>
      <c r="I2117" s="39" t="s">
        <v>1924</v>
      </c>
      <c r="J2117" s="33" t="s">
        <v>1930</v>
      </c>
      <c r="K2117" s="33">
        <v>949</v>
      </c>
      <c r="L2117" s="33">
        <v>0</v>
      </c>
      <c r="M2117" s="33">
        <v>949</v>
      </c>
      <c r="N2117" s="33" t="s">
        <v>1864</v>
      </c>
      <c r="O2117" s="30">
        <v>41815</v>
      </c>
      <c r="P2117" s="39" t="s">
        <v>40</v>
      </c>
      <c r="Q21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7" s="39">
        <f>IF(выгрузка__22[[#This Row],[Дата регистрации]]="",0,1)</f>
        <v>1</v>
      </c>
      <c r="S2117" s="39">
        <f>IF(ISNA(VLOOKUP(выгрузка__22[[#This Row],[ЛС дилера]],'дилеры участники'!A:A,1,0)),0,1)</f>
        <v>0</v>
      </c>
      <c r="T21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7" s="39">
        <f>IF(T2117=1,IF(выгрузка__22[[#This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17" s="39" t="s">
        <v>1893</v>
      </c>
      <c r="X21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7" s="48">
        <f>IF(выгрузка__22[[#This Row],[Дата блокировки]]&lt;&gt;"",1,0)</f>
        <v>1</v>
      </c>
    </row>
    <row r="2118" spans="1:25" x14ac:dyDescent="0.25">
      <c r="A2118" s="30">
        <v>41550.923958333333</v>
      </c>
      <c r="B2118" s="46">
        <v>916496</v>
      </c>
      <c r="C2118" s="33">
        <v>8514427</v>
      </c>
      <c r="D2118" s="30">
        <v>41550.56690972222</v>
      </c>
      <c r="E2118" s="33">
        <f>IF(выгрузка__22[[#This Row],[Дата активации]]&lt;&gt;"",MONTH(выгрузка__22[[#This Row],[Дата активации]]),0)</f>
        <v>10</v>
      </c>
      <c r="F2118" s="30">
        <v>41560.80810185185</v>
      </c>
      <c r="G2118" s="33">
        <v>64626</v>
      </c>
      <c r="H2118" s="33" t="s">
        <v>10</v>
      </c>
      <c r="I2118" s="39" t="s">
        <v>1924</v>
      </c>
      <c r="J2118" s="33" t="s">
        <v>1930</v>
      </c>
      <c r="K2118" s="33">
        <v>949</v>
      </c>
      <c r="L2118" s="33">
        <v>0</v>
      </c>
      <c r="M2118" s="33">
        <v>949</v>
      </c>
      <c r="N2118" s="33" t="s">
        <v>1864</v>
      </c>
      <c r="O2118" s="30">
        <v>41815</v>
      </c>
      <c r="P2118" s="39" t="s">
        <v>40</v>
      </c>
      <c r="Q21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8" s="39">
        <f>IF(выгрузка__22[[#This Row],[Дата регистрации]]="",0,1)</f>
        <v>1</v>
      </c>
      <c r="S2118" s="39">
        <f>IF(ISNA(VLOOKUP(выгрузка__22[[#This Row],[ЛС дилера]],'дилеры участники'!A:A,1,0)),0,1)</f>
        <v>0</v>
      </c>
      <c r="T21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8" s="39">
        <f>IF(T2118=1,IF(выгрузка__22[[#This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18" s="39" t="s">
        <v>1893</v>
      </c>
      <c r="X21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8" s="48">
        <f>IF(выгрузка__22[[#This Row],[Дата блокировки]]&lt;&gt;"",1,0)</f>
        <v>1</v>
      </c>
    </row>
    <row r="2119" spans="1:25" x14ac:dyDescent="0.25">
      <c r="A2119" s="30">
        <v>41561.868877314817</v>
      </c>
      <c r="B2119" s="46">
        <v>916767</v>
      </c>
      <c r="C2119" s="33">
        <v>8514427</v>
      </c>
      <c r="D2119" s="30">
        <v>41550.56690972222</v>
      </c>
      <c r="E2119" s="33">
        <f>IF(выгрузка__22[[#This Row],[Дата активации]]&lt;&gt;"",MONTH(выгрузка__22[[#This Row],[Дата активации]]),0)</f>
        <v>10</v>
      </c>
      <c r="F2119" s="30">
        <v>41560.80810185185</v>
      </c>
      <c r="G2119" s="33">
        <v>64626</v>
      </c>
      <c r="H2119" s="33" t="s">
        <v>10</v>
      </c>
      <c r="I2119" s="39" t="s">
        <v>1927</v>
      </c>
      <c r="J2119" s="33" t="s">
        <v>1930</v>
      </c>
      <c r="K2119" s="33">
        <v>949</v>
      </c>
      <c r="L2119" s="33">
        <v>0</v>
      </c>
      <c r="M2119" s="33">
        <v>949</v>
      </c>
      <c r="N2119" s="33" t="s">
        <v>1864</v>
      </c>
      <c r="O2119" s="30">
        <v>41815</v>
      </c>
      <c r="P2119" s="39" t="s">
        <v>40</v>
      </c>
      <c r="Q21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19" s="39">
        <f>IF(выгрузка__22[[#This Row],[Дата регистрации]]="",0,1)</f>
        <v>1</v>
      </c>
      <c r="S2119" s="39">
        <f>IF(ISNA(VLOOKUP(выгрузка__22[[#This Row],[ЛС дилера]],'дилеры участники'!A:A,1,0)),0,1)</f>
        <v>0</v>
      </c>
      <c r="T21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19" s="39">
        <f>IF(T2119=1,IF(выгрузка__22[[#This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19" s="39" t="s">
        <v>1893</v>
      </c>
      <c r="X21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19" s="48">
        <f>IF(выгрузка__22[[#This Row],[Дата блокировки]]&lt;&gt;"",1,0)</f>
        <v>1</v>
      </c>
    </row>
    <row r="2120" spans="1:25" x14ac:dyDescent="0.25">
      <c r="A2120" s="30">
        <v>41593.506145833337</v>
      </c>
      <c r="B2120" s="46">
        <v>916513</v>
      </c>
      <c r="C2120" s="33">
        <v>1755237</v>
      </c>
      <c r="D2120" s="30">
        <v>41583.342395833337</v>
      </c>
      <c r="E2120" s="33">
        <f>IF(выгрузка__22[[#This Row],[Дата активации]]&lt;&gt;"",MONTH(выгрузка__22[[#This Row],[Дата активации]]),0)</f>
        <v>11</v>
      </c>
      <c r="F2120" s="30">
        <v>41587.441053240742</v>
      </c>
      <c r="G2120" s="33">
        <v>64626</v>
      </c>
      <c r="H2120" s="33" t="s">
        <v>10</v>
      </c>
      <c r="I2120" s="39" t="s">
        <v>1927</v>
      </c>
      <c r="J2120" s="33" t="s">
        <v>1930</v>
      </c>
      <c r="K2120" s="33">
        <v>30</v>
      </c>
      <c r="L2120" s="33">
        <v>0</v>
      </c>
      <c r="M2120" s="33">
        <v>30</v>
      </c>
      <c r="N2120" s="33" t="s">
        <v>1864</v>
      </c>
      <c r="O2120" s="30">
        <v>41848</v>
      </c>
      <c r="P2120" s="39" t="s">
        <v>40</v>
      </c>
      <c r="Q21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20" s="39">
        <f>IF(выгрузка__22[[#This Row],[Дата регистрации]]="",0,1)</f>
        <v>1</v>
      </c>
      <c r="S2120" s="39">
        <f>IF(ISNA(VLOOKUP(выгрузка__22[[#This Row],[ЛС дилера]],'дилеры участники'!A:A,1,0)),0,1)</f>
        <v>0</v>
      </c>
      <c r="T21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0" s="39">
        <f>IF(T2120=1,IF(выгрузка__22[[#This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20" s="39" t="s">
        <v>1893</v>
      </c>
      <c r="X21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0" s="48">
        <f>IF(выгрузка__22[[#This Row],[Дата блокировки]]&lt;&gt;"",1,0)</f>
        <v>1</v>
      </c>
    </row>
    <row r="2121" spans="1:25" x14ac:dyDescent="0.25">
      <c r="A2121" s="30">
        <v>41558.468668981484</v>
      </c>
      <c r="B2121" s="46">
        <v>915321</v>
      </c>
      <c r="C2121" s="33">
        <v>8502817</v>
      </c>
      <c r="D2121" s="30">
        <v>41556.874560185184</v>
      </c>
      <c r="E2121" s="33">
        <f>IF(выгрузка__22[[#This Row],[Дата активации]]&lt;&gt;"",MONTH(выгрузка__22[[#This Row],[Дата активации]]),0)</f>
        <v>10</v>
      </c>
      <c r="F2121" s="30">
        <v>41556.680798611109</v>
      </c>
      <c r="G2121" s="33">
        <v>79956</v>
      </c>
      <c r="H2121" s="33" t="s">
        <v>10</v>
      </c>
      <c r="I2121" s="39" t="s">
        <v>1924</v>
      </c>
      <c r="J2121" s="33" t="s">
        <v>1931</v>
      </c>
      <c r="K2121" s="33">
        <v>30</v>
      </c>
      <c r="L2121" s="33">
        <v>0</v>
      </c>
      <c r="M2121" s="33">
        <v>30</v>
      </c>
      <c r="N2121" s="33" t="s">
        <v>1864</v>
      </c>
      <c r="O2121" s="30">
        <v>41822</v>
      </c>
      <c r="P2121" s="39" t="s">
        <v>30</v>
      </c>
      <c r="Q21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1" s="39">
        <f>IF(выгрузка__22[[#This Row],[Дата регистрации]]="",0,1)</f>
        <v>1</v>
      </c>
      <c r="S2121" s="39">
        <f>IF(ISNA(VLOOKUP(выгрузка__22[[#This Row],[ЛС дилера]],'дилеры участники'!A:A,1,0)),0,1)</f>
        <v>1</v>
      </c>
      <c r="T21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1" s="39">
        <f>IF(T2121=1,IF(выгрузка__22[[#This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21" s="39" t="s">
        <v>1892</v>
      </c>
      <c r="X21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1" s="48">
        <f>IF(выгрузка__22[[#This Row],[Дата блокировки]]&lt;&gt;"",1,0)</f>
        <v>1</v>
      </c>
    </row>
    <row r="2122" spans="1:25" x14ac:dyDescent="0.25">
      <c r="A2122" s="30">
        <v>41561.927453703705</v>
      </c>
      <c r="B2122" s="46">
        <v>916504</v>
      </c>
      <c r="C2122" s="33">
        <v>8503626</v>
      </c>
      <c r="D2122" s="30">
        <v>41557.780810185184</v>
      </c>
      <c r="E2122" s="33">
        <f>IF(выгрузка__22[[#This Row],[Дата активации]]&lt;&gt;"",MONTH(выгрузка__22[[#This Row],[Дата активации]]),0)</f>
        <v>10</v>
      </c>
      <c r="F2122" s="30">
        <v>41560.852442129632</v>
      </c>
      <c r="G2122" s="33">
        <v>64626</v>
      </c>
      <c r="H2122" s="33" t="s">
        <v>10</v>
      </c>
      <c r="I2122" s="39" t="s">
        <v>1924</v>
      </c>
      <c r="J2122" s="33" t="s">
        <v>1925</v>
      </c>
      <c r="K2122" s="33">
        <v>20</v>
      </c>
      <c r="L2122" s="33">
        <v>0</v>
      </c>
      <c r="M2122" s="33">
        <v>20</v>
      </c>
      <c r="N2122" s="33" t="s">
        <v>1864</v>
      </c>
      <c r="O2122" s="30">
        <v>41823</v>
      </c>
      <c r="P2122" s="39" t="s">
        <v>19</v>
      </c>
      <c r="Q21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2" s="39">
        <f>IF(выгрузка__22[[#This Row],[Дата регистрации]]="",0,1)</f>
        <v>1</v>
      </c>
      <c r="S2122" s="39">
        <f>IF(ISNA(VLOOKUP(выгрузка__22[[#This Row],[ЛС дилера]],'дилеры участники'!A:A,1,0)),0,1)</f>
        <v>0</v>
      </c>
      <c r="T21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2" s="39">
        <f>IF(T2122=1,IF(выгрузка__22[[#This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22" s="39" t="s">
        <v>1891</v>
      </c>
      <c r="X21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2" s="48">
        <f>IF(выгрузка__22[[#This Row],[Дата блокировки]]&lt;&gt;"",1,0)</f>
        <v>1</v>
      </c>
    </row>
    <row r="2123" spans="1:25" x14ac:dyDescent="0.25">
      <c r="A2123" s="30">
        <v>41559.727662037039</v>
      </c>
      <c r="B2123" s="46">
        <v>910489</v>
      </c>
      <c r="C2123" s="33">
        <v>8502984</v>
      </c>
      <c r="D2123" s="30">
        <v>41552.719629629632</v>
      </c>
      <c r="E2123" s="33">
        <f>IF(выгрузка__22[[#This Row],[Дата активации]]&lt;&gt;"",MONTH(выгрузка__22[[#This Row],[Дата активации]]),0)</f>
        <v>10</v>
      </c>
      <c r="F2123" s="30"/>
      <c r="G2123" s="33">
        <v>64628</v>
      </c>
      <c r="H2123" s="33" t="s">
        <v>10</v>
      </c>
      <c r="I2123" s="39" t="s">
        <v>1927</v>
      </c>
      <c r="J2123" s="33" t="s">
        <v>1926</v>
      </c>
      <c r="K2123" s="33">
        <v>30</v>
      </c>
      <c r="L2123" s="33">
        <v>0</v>
      </c>
      <c r="M2123" s="33">
        <v>30</v>
      </c>
      <c r="N2123" s="33" t="s">
        <v>1864</v>
      </c>
      <c r="O2123" s="30">
        <v>41818</v>
      </c>
      <c r="P2123" s="39" t="s">
        <v>37</v>
      </c>
      <c r="Q21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3" s="39">
        <f>IF(выгрузка__22[[#This Row],[Дата регистрации]]="",0,1)</f>
        <v>0</v>
      </c>
      <c r="S2123" s="39">
        <f>IF(ISNA(VLOOKUP(выгрузка__22[[#This Row],[ЛС дилера]],'дилеры участники'!A:A,1,0)),0,1)</f>
        <v>0</v>
      </c>
      <c r="T21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3" s="39">
        <f>IF(T2123=1,IF(выгрузка__22[[#This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23" s="39" t="s">
        <v>1895</v>
      </c>
      <c r="X21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3" s="48">
        <f>IF(выгрузка__22[[#This Row],[Дата блокировки]]&lt;&gt;"",1,0)</f>
        <v>1</v>
      </c>
    </row>
    <row r="2124" spans="1:25" x14ac:dyDescent="0.25">
      <c r="A2124" s="30">
        <v>41550.893564814818</v>
      </c>
      <c r="B2124" s="46">
        <v>985451</v>
      </c>
      <c r="C2124" s="33">
        <v>8518378</v>
      </c>
      <c r="D2124" s="30">
        <v>41545.693425925929</v>
      </c>
      <c r="E2124" s="33">
        <f>IF(выгрузка__22[[#This Row],[Дата активации]]&lt;&gt;"",MONTH(выгрузка__22[[#This Row],[Дата активации]]),0)</f>
        <v>9</v>
      </c>
      <c r="F2124" s="30">
        <v>41556.480439814812</v>
      </c>
      <c r="G2124" s="33">
        <v>64616</v>
      </c>
      <c r="H2124" s="33" t="s">
        <v>10</v>
      </c>
      <c r="I2124" s="39" t="s">
        <v>1924</v>
      </c>
      <c r="J2124" s="33" t="s">
        <v>1931</v>
      </c>
      <c r="K2124" s="33">
        <v>30</v>
      </c>
      <c r="L2124" s="33">
        <v>200</v>
      </c>
      <c r="M2124" s="33">
        <v>230</v>
      </c>
      <c r="N2124" s="33" t="s">
        <v>1864</v>
      </c>
      <c r="O2124" s="30">
        <v>41811</v>
      </c>
      <c r="P2124" s="39" t="s">
        <v>30</v>
      </c>
      <c r="Q21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4" s="39">
        <f>IF(выгрузка__22[[#This Row],[Дата регистрации]]="",0,1)</f>
        <v>1</v>
      </c>
      <c r="S2124" s="39">
        <f>IF(ISNA(VLOOKUP(выгрузка__22[[#This Row],[ЛС дилера]],'дилеры участники'!A:A,1,0)),0,1)</f>
        <v>1</v>
      </c>
      <c r="T21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4" s="39">
        <f>IF(T2124=1,IF(выгрузка__22[[#This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124" s="39" t="s">
        <v>1892</v>
      </c>
      <c r="X21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4" s="48">
        <f>IF(выгрузка__22[[#This Row],[Дата блокировки]]&lt;&gt;"",1,0)</f>
        <v>1</v>
      </c>
    </row>
    <row r="2125" spans="1:25" x14ac:dyDescent="0.25">
      <c r="A2125" s="30">
        <v>41556.572777777779</v>
      </c>
      <c r="B2125" s="46">
        <v>916175</v>
      </c>
      <c r="C2125" s="33">
        <v>8503077</v>
      </c>
      <c r="D2125" s="30">
        <v>41556.67732638889</v>
      </c>
      <c r="E2125" s="33">
        <f>IF(выгрузка__22[[#This Row],[Дата активации]]&lt;&gt;"",MONTH(выгрузка__22[[#This Row],[Дата активации]]),0)</f>
        <v>10</v>
      </c>
      <c r="F2125" s="30">
        <v>41560.835231481484</v>
      </c>
      <c r="G2125" s="33">
        <v>64626</v>
      </c>
      <c r="H2125" s="33" t="s">
        <v>10</v>
      </c>
      <c r="I2125" s="39" t="s">
        <v>1924</v>
      </c>
      <c r="J2125" s="33" t="s">
        <v>1930</v>
      </c>
      <c r="K2125" s="33">
        <v>30</v>
      </c>
      <c r="L2125" s="33">
        <v>0</v>
      </c>
      <c r="M2125" s="33">
        <v>30</v>
      </c>
      <c r="N2125" s="33" t="s">
        <v>1864</v>
      </c>
      <c r="O2125" s="30">
        <v>41822</v>
      </c>
      <c r="P2125" s="39" t="s">
        <v>40</v>
      </c>
      <c r="Q21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5" s="39">
        <f>IF(выгрузка__22[[#This Row],[Дата регистрации]]="",0,1)</f>
        <v>1</v>
      </c>
      <c r="S2125" s="39">
        <f>IF(ISNA(VLOOKUP(выгрузка__22[[#This Row],[ЛС дилера]],'дилеры участники'!A:A,1,0)),0,1)</f>
        <v>0</v>
      </c>
      <c r="T21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5" s="39">
        <f>IF(T2125=1,IF(выгрузка__22[[#This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25" s="39" t="s">
        <v>1893</v>
      </c>
      <c r="X21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5" s="48">
        <f>IF(выгрузка__22[[#This Row],[Дата блокировки]]&lt;&gt;"",1,0)</f>
        <v>1</v>
      </c>
    </row>
    <row r="2126" spans="1:25" x14ac:dyDescent="0.25">
      <c r="A2126" s="30">
        <v>41562.524756944447</v>
      </c>
      <c r="B2126" s="46">
        <v>916504</v>
      </c>
      <c r="C2126" s="33">
        <v>8503077</v>
      </c>
      <c r="D2126" s="30">
        <v>41556.67732638889</v>
      </c>
      <c r="E2126" s="33">
        <f>IF(выгрузка__22[[#This Row],[Дата активации]]&lt;&gt;"",MONTH(выгрузка__22[[#This Row],[Дата активации]]),0)</f>
        <v>10</v>
      </c>
      <c r="F2126" s="30">
        <v>41560.835231481484</v>
      </c>
      <c r="G2126" s="33">
        <v>64626</v>
      </c>
      <c r="H2126" s="33" t="s">
        <v>10</v>
      </c>
      <c r="I2126" s="39" t="s">
        <v>1924</v>
      </c>
      <c r="J2126" s="33" t="s">
        <v>1930</v>
      </c>
      <c r="K2126" s="33">
        <v>30</v>
      </c>
      <c r="L2126" s="33">
        <v>0</v>
      </c>
      <c r="M2126" s="33">
        <v>30</v>
      </c>
      <c r="N2126" s="33" t="s">
        <v>1864</v>
      </c>
      <c r="O2126" s="30">
        <v>41822</v>
      </c>
      <c r="P2126" s="39" t="s">
        <v>40</v>
      </c>
      <c r="Q21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26" s="39">
        <f>IF(выгрузка__22[[#This Row],[Дата регистрации]]="",0,1)</f>
        <v>1</v>
      </c>
      <c r="S2126" s="39">
        <f>IF(ISNA(VLOOKUP(выгрузка__22[[#This Row],[ЛС дилера]],'дилеры участники'!A:A,1,0)),0,1)</f>
        <v>0</v>
      </c>
      <c r="T21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6" s="39">
        <f>IF(T2126=1,IF(выгрузка__22[[#This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26" s="39" t="s">
        <v>1893</v>
      </c>
      <c r="X21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6" s="48">
        <f>IF(выгрузка__22[[#This Row],[Дата блокировки]]&lt;&gt;"",1,0)</f>
        <v>1</v>
      </c>
    </row>
    <row r="2127" spans="1:25" x14ac:dyDescent="0.25">
      <c r="A2127" s="30">
        <v>41550.378472222219</v>
      </c>
      <c r="B2127" s="46">
        <v>917535</v>
      </c>
      <c r="C2127" s="33">
        <v>8514427</v>
      </c>
      <c r="D2127" s="30">
        <v>41549.675509259258</v>
      </c>
      <c r="E2127" s="33">
        <f>IF(выгрузка__22[[#This Row],[Дата активации]]&lt;&gt;"",MONTH(выгрузка__22[[#This Row],[Дата активации]]),0)</f>
        <v>10</v>
      </c>
      <c r="F2127" s="30">
        <v>41549.770474537036</v>
      </c>
      <c r="G2127" s="33">
        <v>64626</v>
      </c>
      <c r="H2127" s="33" t="s">
        <v>10</v>
      </c>
      <c r="I2127" s="39" t="s">
        <v>1924</v>
      </c>
      <c r="J2127" s="33" t="s">
        <v>1930</v>
      </c>
      <c r="K2127" s="33">
        <v>949</v>
      </c>
      <c r="L2127" s="33">
        <v>0</v>
      </c>
      <c r="M2127" s="33">
        <v>949</v>
      </c>
      <c r="N2127" s="33" t="s">
        <v>1864</v>
      </c>
      <c r="O2127" s="30">
        <v>41815</v>
      </c>
      <c r="P2127" s="39" t="s">
        <v>40</v>
      </c>
      <c r="Q21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7" s="39">
        <f>IF(выгрузка__22[[#This Row],[Дата регистрации]]="",0,1)</f>
        <v>1</v>
      </c>
      <c r="S2127" s="39">
        <f>IF(ISNA(VLOOKUP(выгрузка__22[[#This Row],[ЛС дилера]],'дилеры участники'!A:A,1,0)),0,1)</f>
        <v>0</v>
      </c>
      <c r="T21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7" s="39">
        <f>IF(T2127=1,IF(выгрузка__22[[#This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27" s="39" t="s">
        <v>1893</v>
      </c>
      <c r="X21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7" s="48">
        <f>IF(выгрузка__22[[#This Row],[Дата блокировки]]&lt;&gt;"",1,0)</f>
        <v>1</v>
      </c>
    </row>
    <row r="2128" spans="1:25" x14ac:dyDescent="0.25">
      <c r="A2128" s="30">
        <v>41552.557187500002</v>
      </c>
      <c r="B2128" s="46">
        <v>919960</v>
      </c>
      <c r="C2128" s="33">
        <v>8514427</v>
      </c>
      <c r="D2128" s="30">
        <v>41549.675509259258</v>
      </c>
      <c r="E2128" s="33">
        <f>IF(выгрузка__22[[#This Row],[Дата активации]]&lt;&gt;"",MONTH(выгрузка__22[[#This Row],[Дата активации]]),0)</f>
        <v>10</v>
      </c>
      <c r="F2128" s="30">
        <v>41549.770474537036</v>
      </c>
      <c r="G2128" s="33">
        <v>64626</v>
      </c>
      <c r="H2128" s="33" t="s">
        <v>10</v>
      </c>
      <c r="I2128" s="39" t="s">
        <v>1924</v>
      </c>
      <c r="J2128" s="33" t="s">
        <v>1930</v>
      </c>
      <c r="K2128" s="33">
        <v>949</v>
      </c>
      <c r="L2128" s="33">
        <v>0</v>
      </c>
      <c r="M2128" s="33">
        <v>949</v>
      </c>
      <c r="N2128" s="33" t="s">
        <v>1864</v>
      </c>
      <c r="O2128" s="30">
        <v>41815</v>
      </c>
      <c r="P2128" s="39" t="s">
        <v>40</v>
      </c>
      <c r="Q21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8" s="39">
        <f>IF(выгрузка__22[[#This Row],[Дата регистрации]]="",0,1)</f>
        <v>1</v>
      </c>
      <c r="S2128" s="39">
        <f>IF(ISNA(VLOOKUP(выгрузка__22[[#This Row],[ЛС дилера]],'дилеры участники'!A:A,1,0)),0,1)</f>
        <v>0</v>
      </c>
      <c r="T21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8" s="39">
        <f>IF(T2128=1,IF(выгрузка__22[[#This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28" s="39" t="s">
        <v>1893</v>
      </c>
      <c r="X21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8" s="48">
        <f>IF(выгрузка__22[[#This Row],[Дата блокировки]]&lt;&gt;"",1,0)</f>
        <v>1</v>
      </c>
    </row>
    <row r="2129" spans="1:25" x14ac:dyDescent="0.25">
      <c r="A2129" s="30">
        <v>41548.86136574074</v>
      </c>
      <c r="B2129" s="46">
        <v>915414</v>
      </c>
      <c r="C2129" s="33">
        <v>8520790</v>
      </c>
      <c r="D2129" s="30">
        <v>41528.656053240738</v>
      </c>
      <c r="E2129" s="33">
        <f>IF(выгрузка__22[[#This Row],[Дата активации]]&lt;&gt;"",MONTH(выгрузка__22[[#This Row],[Дата активации]]),0)</f>
        <v>9</v>
      </c>
      <c r="F2129" s="30">
        <v>41539.472280092596</v>
      </c>
      <c r="G2129" s="33">
        <v>64616</v>
      </c>
      <c r="H2129" s="33" t="s">
        <v>10</v>
      </c>
      <c r="I2129" s="39" t="s">
        <v>1927</v>
      </c>
      <c r="J2129" s="33" t="s">
        <v>1925</v>
      </c>
      <c r="K2129" s="33">
        <v>30</v>
      </c>
      <c r="L2129" s="33">
        <v>200</v>
      </c>
      <c r="M2129" s="33">
        <v>230</v>
      </c>
      <c r="N2129" s="33" t="s">
        <v>1864</v>
      </c>
      <c r="O2129" s="30">
        <v>41794</v>
      </c>
      <c r="P2129" s="39" t="s">
        <v>19</v>
      </c>
      <c r="Q21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29" s="39">
        <f>IF(выгрузка__22[[#This Row],[Дата регистрации]]="",0,1)</f>
        <v>1</v>
      </c>
      <c r="S2129" s="39">
        <f>IF(ISNA(VLOOKUP(выгрузка__22[[#This Row],[ЛС дилера]],'дилеры участники'!A:A,1,0)),0,1)</f>
        <v>1</v>
      </c>
      <c r="T21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29" s="39">
        <f>IF(T2129=1,IF(выгрузка__22[[#This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29" s="39" t="s">
        <v>1891</v>
      </c>
      <c r="X21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29" s="48">
        <f>IF(выгрузка__22[[#This Row],[Дата блокировки]]&lt;&gt;"",1,0)</f>
        <v>1</v>
      </c>
    </row>
    <row r="2130" spans="1:25" x14ac:dyDescent="0.25">
      <c r="A2130" s="30">
        <v>41561.927256944444</v>
      </c>
      <c r="B2130" s="46">
        <v>916504</v>
      </c>
      <c r="C2130" s="33">
        <v>8503625</v>
      </c>
      <c r="D2130" s="30">
        <v>41550.619687500002</v>
      </c>
      <c r="E2130" s="33">
        <f>IF(выгрузка__22[[#This Row],[Дата активации]]&lt;&gt;"",MONTH(выгрузка__22[[#This Row],[Дата активации]]),0)</f>
        <v>10</v>
      </c>
      <c r="F2130" s="30">
        <v>41555.895069444443</v>
      </c>
      <c r="G2130" s="33">
        <v>64626</v>
      </c>
      <c r="H2130" s="33" t="s">
        <v>10</v>
      </c>
      <c r="I2130" s="39" t="s">
        <v>1927</v>
      </c>
      <c r="J2130" s="33" t="s">
        <v>1925</v>
      </c>
      <c r="K2130" s="33">
        <v>20</v>
      </c>
      <c r="L2130" s="33">
        <v>0</v>
      </c>
      <c r="M2130" s="33">
        <v>20</v>
      </c>
      <c r="N2130" s="33" t="s">
        <v>1864</v>
      </c>
      <c r="O2130" s="30">
        <v>41816</v>
      </c>
      <c r="P2130" s="39" t="s">
        <v>19</v>
      </c>
      <c r="Q21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0" s="39">
        <f>IF(выгрузка__22[[#This Row],[Дата регистрации]]="",0,1)</f>
        <v>1</v>
      </c>
      <c r="S2130" s="39">
        <f>IF(ISNA(VLOOKUP(выгрузка__22[[#This Row],[ЛС дилера]],'дилеры участники'!A:A,1,0)),0,1)</f>
        <v>0</v>
      </c>
      <c r="T21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0" s="39">
        <f>IF(T2130=1,IF(выгрузка__22[[#This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30" s="39" t="s">
        <v>1891</v>
      </c>
      <c r="X21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0" s="48">
        <f>IF(выгрузка__22[[#This Row],[Дата блокировки]]&lt;&gt;"",1,0)</f>
        <v>1</v>
      </c>
    </row>
    <row r="2131" spans="1:25" x14ac:dyDescent="0.25">
      <c r="A2131" s="30">
        <v>41548.751562500001</v>
      </c>
      <c r="B2131" s="46">
        <v>916538</v>
      </c>
      <c r="C2131" s="33">
        <v>8519836</v>
      </c>
      <c r="D2131" s="30">
        <v>41538.537175925929</v>
      </c>
      <c r="E2131" s="33">
        <f>IF(выгрузка__22[[#This Row],[Дата активации]]&lt;&gt;"",MONTH(выгрузка__22[[#This Row],[Дата активации]]),0)</f>
        <v>9</v>
      </c>
      <c r="F2131" s="30"/>
      <c r="G2131" s="33">
        <v>64616</v>
      </c>
      <c r="H2131" s="33" t="s">
        <v>10</v>
      </c>
      <c r="I2131" s="39" t="s">
        <v>1927</v>
      </c>
      <c r="J2131" s="33" t="s">
        <v>1925</v>
      </c>
      <c r="K2131" s="33">
        <v>30</v>
      </c>
      <c r="L2131" s="33">
        <v>200</v>
      </c>
      <c r="M2131" s="33">
        <v>230</v>
      </c>
      <c r="N2131" s="33" t="s">
        <v>1864</v>
      </c>
      <c r="O2131" s="30">
        <v>41804</v>
      </c>
      <c r="P2131" s="39" t="s">
        <v>19</v>
      </c>
      <c r="Q21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1" s="39">
        <f>IF(выгрузка__22[[#This Row],[Дата регистрации]]="",0,1)</f>
        <v>0</v>
      </c>
      <c r="S2131" s="39">
        <f>IF(ISNA(VLOOKUP(выгрузка__22[[#This Row],[ЛС дилера]],'дилеры участники'!A:A,1,0)),0,1)</f>
        <v>1</v>
      </c>
      <c r="T21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1" s="39">
        <f>IF(T2131=1,IF(выгрузка__22[[#This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31" s="39" t="s">
        <v>1891</v>
      </c>
      <c r="X21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1" s="48">
        <f>IF(выгрузка__22[[#This Row],[Дата блокировки]]&lt;&gt;"",1,0)</f>
        <v>1</v>
      </c>
    </row>
    <row r="2132" spans="1:25" x14ac:dyDescent="0.25">
      <c r="A2132" s="30">
        <v>41556.571793981479</v>
      </c>
      <c r="B2132" s="46">
        <v>910476</v>
      </c>
      <c r="C2132" s="33">
        <v>8500305</v>
      </c>
      <c r="D2132" s="30">
        <v>41551.874282407407</v>
      </c>
      <c r="E2132" s="33">
        <f>IF(выгрузка__22[[#This Row],[Дата активации]]&lt;&gt;"",MONTH(выгрузка__22[[#This Row],[Дата активации]]),0)</f>
        <v>10</v>
      </c>
      <c r="F2132" s="30"/>
      <c r="G2132" s="33">
        <v>64628</v>
      </c>
      <c r="H2132" s="33" t="s">
        <v>10</v>
      </c>
      <c r="I2132" s="39" t="s">
        <v>1924</v>
      </c>
      <c r="J2132" s="33" t="s">
        <v>1925</v>
      </c>
      <c r="K2132" s="33">
        <v>30</v>
      </c>
      <c r="L2132" s="33">
        <v>200</v>
      </c>
      <c r="M2132" s="33">
        <v>230</v>
      </c>
      <c r="N2132" s="33" t="s">
        <v>1864</v>
      </c>
      <c r="O2132" s="30">
        <v>41818</v>
      </c>
      <c r="P2132" s="39" t="s">
        <v>19</v>
      </c>
      <c r="Q21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2" s="39">
        <f>IF(выгрузка__22[[#This Row],[Дата регистрации]]="",0,1)</f>
        <v>0</v>
      </c>
      <c r="S2132" s="39">
        <f>IF(ISNA(VLOOKUP(выгрузка__22[[#This Row],[ЛС дилера]],'дилеры участники'!A:A,1,0)),0,1)</f>
        <v>0</v>
      </c>
      <c r="T21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2" s="39">
        <f>IF(T2132=1,IF(выгрузка__22[[#This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32" s="39" t="s">
        <v>1891</v>
      </c>
      <c r="X21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2" s="48">
        <f>IF(выгрузка__22[[#This Row],[Дата блокировки]]&lt;&gt;"",1,0)</f>
        <v>1</v>
      </c>
    </row>
    <row r="2133" spans="1:25" x14ac:dyDescent="0.25">
      <c r="A2133" s="30">
        <v>41562.619930555556</v>
      </c>
      <c r="B2133" s="46">
        <v>916940</v>
      </c>
      <c r="C2133" s="33">
        <v>8550426</v>
      </c>
      <c r="D2133" s="30">
        <v>41556.843252314815</v>
      </c>
      <c r="E2133" s="33">
        <f>IF(выгрузка__22[[#This Row],[Дата активации]]&lt;&gt;"",MONTH(выгрузка__22[[#This Row],[Дата активации]]),0)</f>
        <v>10</v>
      </c>
      <c r="F2133" s="30">
        <v>41561.005347222221</v>
      </c>
      <c r="G2133" s="33">
        <v>64626</v>
      </c>
      <c r="H2133" s="33" t="s">
        <v>10</v>
      </c>
      <c r="I2133" s="39" t="s">
        <v>1924</v>
      </c>
      <c r="J2133" s="33" t="s">
        <v>1926</v>
      </c>
      <c r="K2133" s="33">
        <v>30</v>
      </c>
      <c r="L2133" s="33">
        <v>0</v>
      </c>
      <c r="M2133" s="33">
        <v>30</v>
      </c>
      <c r="N2133" s="33" t="s">
        <v>1864</v>
      </c>
      <c r="O2133" s="30">
        <v>41823</v>
      </c>
      <c r="P2133" s="39" t="s">
        <v>37</v>
      </c>
      <c r="Q21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33" s="39">
        <f>IF(выгрузка__22[[#This Row],[Дата регистрации]]="",0,1)</f>
        <v>1</v>
      </c>
      <c r="S2133" s="39">
        <f>IF(ISNA(VLOOKUP(выгрузка__22[[#This Row],[ЛС дилера]],'дилеры участники'!A:A,1,0)),0,1)</f>
        <v>0</v>
      </c>
      <c r="T21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3" s="39">
        <f>IF(T2133=1,IF(выгрузка__22[[#This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33" s="39" t="s">
        <v>1895</v>
      </c>
      <c r="X21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3" s="48">
        <f>IF(выгрузка__22[[#This Row],[Дата блокировки]]&lt;&gt;"",1,0)</f>
        <v>1</v>
      </c>
    </row>
    <row r="2134" spans="1:25" x14ac:dyDescent="0.25">
      <c r="A2134" s="30">
        <v>41562.601990740739</v>
      </c>
      <c r="B2134" s="46">
        <v>916888</v>
      </c>
      <c r="C2134" s="33">
        <v>8550426</v>
      </c>
      <c r="D2134" s="30">
        <v>41556.82534722222</v>
      </c>
      <c r="E2134" s="33">
        <f>IF(выгрузка__22[[#This Row],[Дата активации]]&lt;&gt;"",MONTH(выгрузка__22[[#This Row],[Дата активации]]),0)</f>
        <v>10</v>
      </c>
      <c r="F2134" s="30">
        <v>41561.005277777775</v>
      </c>
      <c r="G2134" s="33">
        <v>64626</v>
      </c>
      <c r="H2134" s="33" t="s">
        <v>10</v>
      </c>
      <c r="I2134" s="39" t="s">
        <v>1924</v>
      </c>
      <c r="J2134" s="33" t="s">
        <v>1926</v>
      </c>
      <c r="K2134" s="33">
        <v>30</v>
      </c>
      <c r="L2134" s="33">
        <v>0</v>
      </c>
      <c r="M2134" s="33">
        <v>30</v>
      </c>
      <c r="N2134" s="33" t="s">
        <v>1864</v>
      </c>
      <c r="O2134" s="30">
        <v>41823</v>
      </c>
      <c r="P2134" s="39" t="s">
        <v>37</v>
      </c>
      <c r="Q21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34" s="39">
        <f>IF(выгрузка__22[[#This Row],[Дата регистрации]]="",0,1)</f>
        <v>1</v>
      </c>
      <c r="S2134" s="39">
        <f>IF(ISNA(VLOOKUP(выгрузка__22[[#This Row],[ЛС дилера]],'дилеры участники'!A:A,1,0)),0,1)</f>
        <v>0</v>
      </c>
      <c r="T21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4" s="39">
        <f>IF(T2134=1,IF(выгрузка__22[[#This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34" s="39" t="s">
        <v>1895</v>
      </c>
      <c r="X21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4" s="48">
        <f>IF(выгрузка__22[[#This Row],[Дата блокировки]]&lt;&gt;"",1,0)</f>
        <v>1</v>
      </c>
    </row>
    <row r="2135" spans="1:25" x14ac:dyDescent="0.25">
      <c r="A2135" s="30">
        <v>41548.784560185188</v>
      </c>
      <c r="B2135" s="46">
        <v>910470</v>
      </c>
      <c r="C2135" s="33">
        <v>8550363</v>
      </c>
      <c r="D2135" s="30">
        <v>41540.720416666663</v>
      </c>
      <c r="E2135" s="33">
        <f>IF(выгрузка__22[[#This Row],[Дата активации]]&lt;&gt;"",MONTH(выгрузка__22[[#This Row],[Дата активации]]),0)</f>
        <v>9</v>
      </c>
      <c r="F2135" s="30">
        <v>41555.699062500003</v>
      </c>
      <c r="G2135" s="33">
        <v>64628</v>
      </c>
      <c r="H2135" s="33" t="s">
        <v>10</v>
      </c>
      <c r="I2135" s="39" t="s">
        <v>1927</v>
      </c>
      <c r="J2135" s="33" t="s">
        <v>1926</v>
      </c>
      <c r="K2135" s="33">
        <v>30</v>
      </c>
      <c r="L2135" s="33">
        <v>0</v>
      </c>
      <c r="M2135" s="33">
        <v>30</v>
      </c>
      <c r="N2135" s="33" t="s">
        <v>1864</v>
      </c>
      <c r="O2135" s="30">
        <v>41807</v>
      </c>
      <c r="P2135" s="39" t="s">
        <v>37</v>
      </c>
      <c r="Q21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5" s="39">
        <f>IF(выгрузка__22[[#This Row],[Дата регистрации]]="",0,1)</f>
        <v>1</v>
      </c>
      <c r="S2135" s="39">
        <f>IF(ISNA(VLOOKUP(выгрузка__22[[#This Row],[ЛС дилера]],'дилеры участники'!A:A,1,0)),0,1)</f>
        <v>0</v>
      </c>
      <c r="T21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5" s="39">
        <f>IF(T2135=1,IF(выгрузка__22[[#This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35" s="39" t="s">
        <v>1895</v>
      </c>
      <c r="X21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5" s="48">
        <f>IF(выгрузка__22[[#This Row],[Дата блокировки]]&lt;&gt;"",1,0)</f>
        <v>1</v>
      </c>
    </row>
    <row r="2136" spans="1:25" x14ac:dyDescent="0.25">
      <c r="A2136" s="30">
        <v>41559.705925925926</v>
      </c>
      <c r="B2136" s="46">
        <v>910476</v>
      </c>
      <c r="C2136" s="33">
        <v>8502984</v>
      </c>
      <c r="D2136" s="30">
        <v>41551.706400462965</v>
      </c>
      <c r="E2136" s="33">
        <f>IF(выгрузка__22[[#This Row],[Дата активации]]&lt;&gt;"",MONTH(выгрузка__22[[#This Row],[Дата активации]]),0)</f>
        <v>10</v>
      </c>
      <c r="F2136" s="30"/>
      <c r="G2136" s="33">
        <v>64628</v>
      </c>
      <c r="H2136" s="33" t="s">
        <v>10</v>
      </c>
      <c r="I2136" s="39" t="s">
        <v>1927</v>
      </c>
      <c r="J2136" s="33" t="s">
        <v>1926</v>
      </c>
      <c r="K2136" s="33">
        <v>30</v>
      </c>
      <c r="L2136" s="33">
        <v>0</v>
      </c>
      <c r="M2136" s="33">
        <v>30</v>
      </c>
      <c r="N2136" s="33" t="s">
        <v>1864</v>
      </c>
      <c r="O2136" s="30">
        <v>41818</v>
      </c>
      <c r="P2136" s="39" t="s">
        <v>37</v>
      </c>
      <c r="Q21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6" s="39">
        <f>IF(выгрузка__22[[#This Row],[Дата регистрации]]="",0,1)</f>
        <v>0</v>
      </c>
      <c r="S2136" s="39">
        <f>IF(ISNA(VLOOKUP(выгрузка__22[[#This Row],[ЛС дилера]],'дилеры участники'!A:A,1,0)),0,1)</f>
        <v>0</v>
      </c>
      <c r="T21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6" s="39">
        <f>IF(T2136=1,IF(выгрузка__22[[#This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36" s="39" t="s">
        <v>1895</v>
      </c>
      <c r="X21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6" s="48">
        <f>IF(выгрузка__22[[#This Row],[Дата блокировки]]&lt;&gt;"",1,0)</f>
        <v>1</v>
      </c>
    </row>
    <row r="2137" spans="1:25" x14ac:dyDescent="0.25">
      <c r="A2137" s="30">
        <v>41550.893773148149</v>
      </c>
      <c r="B2137" s="46">
        <v>985451</v>
      </c>
      <c r="C2137" s="33">
        <v>8520877</v>
      </c>
      <c r="D2137" s="30">
        <v>41545.51053240741</v>
      </c>
      <c r="E2137" s="33">
        <f>IF(выгрузка__22[[#This Row],[Дата активации]]&lt;&gt;"",MONTH(выгрузка__22[[#This Row],[Дата активации]]),0)</f>
        <v>9</v>
      </c>
      <c r="F2137" s="30"/>
      <c r="G2137" s="33">
        <v>64616</v>
      </c>
      <c r="H2137" s="33" t="s">
        <v>10</v>
      </c>
      <c r="I2137" s="39" t="s">
        <v>1924</v>
      </c>
      <c r="J2137" s="33" t="s">
        <v>1925</v>
      </c>
      <c r="K2137" s="33">
        <v>30</v>
      </c>
      <c r="L2137" s="33">
        <v>225</v>
      </c>
      <c r="M2137" s="33">
        <v>255</v>
      </c>
      <c r="N2137" s="33" t="s">
        <v>1864</v>
      </c>
      <c r="O2137" s="30">
        <v>41812</v>
      </c>
      <c r="P2137" s="39" t="s">
        <v>19</v>
      </c>
      <c r="Q21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7" s="39">
        <f>IF(выгрузка__22[[#This Row],[Дата регистрации]]="",0,1)</f>
        <v>0</v>
      </c>
      <c r="S2137" s="39">
        <f>IF(ISNA(VLOOKUP(выгрузка__22[[#This Row],[ЛС дилера]],'дилеры участники'!A:A,1,0)),0,1)</f>
        <v>1</v>
      </c>
      <c r="T21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7" s="39">
        <f>IF(T2137=1,IF(выгрузка__22[[#This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37" s="39" t="s">
        <v>1891</v>
      </c>
      <c r="X21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7" s="48">
        <f>IF(выгрузка__22[[#This Row],[Дата блокировки]]&lt;&gt;"",1,0)</f>
        <v>1</v>
      </c>
    </row>
    <row r="2138" spans="1:25" x14ac:dyDescent="0.25">
      <c r="A2138" s="30">
        <v>41560.579189814816</v>
      </c>
      <c r="B2138" s="46">
        <v>916850</v>
      </c>
      <c r="C2138" s="33">
        <v>8503620</v>
      </c>
      <c r="D2138" s="30">
        <v>41555.338622685187</v>
      </c>
      <c r="E2138" s="33">
        <f>IF(выгрузка__22[[#This Row],[Дата активации]]&lt;&gt;"",MONTH(выгрузка__22[[#This Row],[Дата активации]]),0)</f>
        <v>10</v>
      </c>
      <c r="F2138" s="30"/>
      <c r="G2138" s="33">
        <v>64628</v>
      </c>
      <c r="H2138" s="33" t="s">
        <v>10</v>
      </c>
      <c r="I2138" s="39" t="s">
        <v>1924</v>
      </c>
      <c r="J2138" s="33" t="s">
        <v>1925</v>
      </c>
      <c r="K2138" s="33">
        <v>20</v>
      </c>
      <c r="L2138" s="33">
        <v>0</v>
      </c>
      <c r="M2138" s="33">
        <v>20</v>
      </c>
      <c r="N2138" s="33" t="s">
        <v>1864</v>
      </c>
      <c r="O2138" s="30">
        <v>41822</v>
      </c>
      <c r="P2138" s="39" t="s">
        <v>19</v>
      </c>
      <c r="Q21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8" s="39">
        <f>IF(выгрузка__22[[#This Row],[Дата регистрации]]="",0,1)</f>
        <v>0</v>
      </c>
      <c r="S2138" s="39">
        <f>IF(ISNA(VLOOKUP(выгрузка__22[[#This Row],[ЛС дилера]],'дилеры участники'!A:A,1,0)),0,1)</f>
        <v>0</v>
      </c>
      <c r="T21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8" s="39">
        <f>IF(T2138=1,IF(выгрузка__22[[#This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38" s="39" t="s">
        <v>1891</v>
      </c>
      <c r="X21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8" s="48">
        <f>IF(выгрузка__22[[#This Row],[Дата блокировки]]&lt;&gt;"",1,0)</f>
        <v>1</v>
      </c>
    </row>
    <row r="2139" spans="1:25" x14ac:dyDescent="0.25">
      <c r="A2139" s="30">
        <v>41561.929375</v>
      </c>
      <c r="B2139" s="46">
        <v>916504</v>
      </c>
      <c r="C2139" s="33">
        <v>8503634</v>
      </c>
      <c r="D2139" s="30">
        <v>41558.832696759258</v>
      </c>
      <c r="E2139" s="33">
        <f>IF(выгрузка__22[[#This Row],[Дата активации]]&lt;&gt;"",MONTH(выгрузка__22[[#This Row],[Дата активации]]),0)</f>
        <v>10</v>
      </c>
      <c r="F2139" s="30">
        <v>41560.853773148148</v>
      </c>
      <c r="G2139" s="33">
        <v>64626</v>
      </c>
      <c r="H2139" s="33" t="s">
        <v>10</v>
      </c>
      <c r="I2139" s="39" t="s">
        <v>1924</v>
      </c>
      <c r="J2139" s="33" t="s">
        <v>1925</v>
      </c>
      <c r="K2139" s="33">
        <v>20</v>
      </c>
      <c r="L2139" s="33">
        <v>200</v>
      </c>
      <c r="M2139" s="33">
        <v>220</v>
      </c>
      <c r="N2139" s="33" t="s">
        <v>1864</v>
      </c>
      <c r="O2139" s="30">
        <v>41826</v>
      </c>
      <c r="P2139" s="39" t="s">
        <v>19</v>
      </c>
      <c r="Q21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39" s="39">
        <f>IF(выгрузка__22[[#This Row],[Дата регистрации]]="",0,1)</f>
        <v>1</v>
      </c>
      <c r="S2139" s="39">
        <f>IF(ISNA(VLOOKUP(выгрузка__22[[#This Row],[ЛС дилера]],'дилеры участники'!A:A,1,0)),0,1)</f>
        <v>0</v>
      </c>
      <c r="T21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39" s="39">
        <f>IF(T2139=1,IF(выгрузка__22[[#This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39" s="39" t="s">
        <v>1891</v>
      </c>
      <c r="X21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39" s="48">
        <f>IF(выгрузка__22[[#This Row],[Дата блокировки]]&lt;&gt;"",1,0)</f>
        <v>1</v>
      </c>
    </row>
    <row r="2140" spans="1:25" x14ac:dyDescent="0.25">
      <c r="A2140" s="30">
        <v>41559.733425925922</v>
      </c>
      <c r="B2140" s="46">
        <v>910470</v>
      </c>
      <c r="C2140" s="33">
        <v>8502984</v>
      </c>
      <c r="D2140" s="30">
        <v>41550.808275462965</v>
      </c>
      <c r="E2140" s="33">
        <f>IF(выгрузка__22[[#This Row],[Дата активации]]&lt;&gt;"",MONTH(выгрузка__22[[#This Row],[Дата активации]]),0)</f>
        <v>10</v>
      </c>
      <c r="F2140" s="30"/>
      <c r="G2140" s="33">
        <v>64628</v>
      </c>
      <c r="H2140" s="33" t="s">
        <v>10</v>
      </c>
      <c r="I2140" s="39" t="s">
        <v>1927</v>
      </c>
      <c r="J2140" s="33" t="s">
        <v>1926</v>
      </c>
      <c r="K2140" s="33">
        <v>30</v>
      </c>
      <c r="L2140" s="33">
        <v>0</v>
      </c>
      <c r="M2140" s="33">
        <v>30</v>
      </c>
      <c r="N2140" s="33" t="s">
        <v>1864</v>
      </c>
      <c r="O2140" s="30">
        <v>41818</v>
      </c>
      <c r="P2140" s="39" t="s">
        <v>37</v>
      </c>
      <c r="Q21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0" s="39">
        <f>IF(выгрузка__22[[#This Row],[Дата регистрации]]="",0,1)</f>
        <v>0</v>
      </c>
      <c r="S2140" s="39">
        <f>IF(ISNA(VLOOKUP(выгрузка__22[[#This Row],[ЛС дилера]],'дилеры участники'!A:A,1,0)),0,1)</f>
        <v>0</v>
      </c>
      <c r="T21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0" s="39">
        <f>IF(T2140=1,IF(выгрузка__22[[#This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40" s="39" t="s">
        <v>1895</v>
      </c>
      <c r="X21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0" s="48">
        <f>IF(выгрузка__22[[#This Row],[Дата блокировки]]&lt;&gt;"",1,0)</f>
        <v>1</v>
      </c>
    </row>
    <row r="2141" spans="1:25" x14ac:dyDescent="0.25">
      <c r="A2141" s="30">
        <v>41548.424583333333</v>
      </c>
      <c r="B2141" s="46">
        <v>916195</v>
      </c>
      <c r="C2141" s="33">
        <v>8500085</v>
      </c>
      <c r="D2141" s="30">
        <v>41533.693912037037</v>
      </c>
      <c r="E2141" s="33">
        <f>IF(выгрузка__22[[#This Row],[Дата активации]]&lt;&gt;"",MONTH(выгрузка__22[[#This Row],[Дата активации]]),0)</f>
        <v>9</v>
      </c>
      <c r="F2141" s="30">
        <v>41533.697187500002</v>
      </c>
      <c r="G2141" s="33">
        <v>64626</v>
      </c>
      <c r="H2141" s="33" t="s">
        <v>10</v>
      </c>
      <c r="I2141" s="39" t="s">
        <v>1927</v>
      </c>
      <c r="J2141" s="33" t="s">
        <v>1929</v>
      </c>
      <c r="K2141" s="33">
        <v>470</v>
      </c>
      <c r="L2141" s="33">
        <v>0</v>
      </c>
      <c r="M2141" s="33">
        <v>470</v>
      </c>
      <c r="N2141" s="33" t="s">
        <v>1864</v>
      </c>
      <c r="O2141" s="30">
        <v>41801</v>
      </c>
      <c r="P2141" s="39" t="s">
        <v>14</v>
      </c>
      <c r="Q21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1" s="39">
        <f>IF(выгрузка__22[[#This Row],[Дата регистрации]]="",0,1)</f>
        <v>1</v>
      </c>
      <c r="S2141" s="39">
        <f>IF(ISNA(VLOOKUP(выгрузка__22[[#This Row],[ЛС дилера]],'дилеры участники'!A:A,1,0)),0,1)</f>
        <v>0</v>
      </c>
      <c r="T21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1" s="39">
        <f>IF(T2141=1,IF(выгрузка__22[[#This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41" s="39" t="s">
        <v>1894</v>
      </c>
      <c r="X21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1" s="48">
        <f>IF(выгрузка__22[[#This Row],[Дата блокировки]]&lt;&gt;"",1,0)</f>
        <v>1</v>
      </c>
    </row>
    <row r="2142" spans="1:25" x14ac:dyDescent="0.25">
      <c r="A2142" s="30">
        <v>41561.63003472222</v>
      </c>
      <c r="B2142" s="46">
        <v>910481</v>
      </c>
      <c r="C2142" s="33">
        <v>8512218</v>
      </c>
      <c r="D2142" s="30">
        <v>41561.547384259262</v>
      </c>
      <c r="E2142" s="33">
        <f>IF(выгрузка__22[[#This Row],[Дата активации]]&lt;&gt;"",MONTH(выгрузка__22[[#This Row],[Дата активации]]),0)</f>
        <v>10</v>
      </c>
      <c r="F2142" s="30"/>
      <c r="G2142" s="33">
        <v>73902</v>
      </c>
      <c r="H2142" s="33" t="s">
        <v>10</v>
      </c>
      <c r="I2142" s="39" t="s">
        <v>1924</v>
      </c>
      <c r="J2142" s="33" t="s">
        <v>1931</v>
      </c>
      <c r="K2142" s="33">
        <v>30</v>
      </c>
      <c r="L2142" s="33">
        <v>0</v>
      </c>
      <c r="M2142" s="33">
        <v>30</v>
      </c>
      <c r="N2142" s="33" t="s">
        <v>1864</v>
      </c>
      <c r="O2142" s="30">
        <v>41829</v>
      </c>
      <c r="P2142" s="39" t="s">
        <v>30</v>
      </c>
      <c r="Q21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2" s="39">
        <f>IF(выгрузка__22[[#This Row],[Дата регистрации]]="",0,1)</f>
        <v>0</v>
      </c>
      <c r="S2142" s="39">
        <f>IF(ISNA(VLOOKUP(выгрузка__22[[#This Row],[ЛС дилера]],'дилеры участники'!A:A,1,0)),0,1)</f>
        <v>0</v>
      </c>
      <c r="T21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2" s="39">
        <f>IF(T2142=1,IF(выгрузка__22[[#This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42" s="39" t="s">
        <v>1892</v>
      </c>
      <c r="X21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2" s="48">
        <f>IF(выгрузка__22[[#This Row],[Дата блокировки]]&lt;&gt;"",1,0)</f>
        <v>1</v>
      </c>
    </row>
    <row r="2143" spans="1:25" x14ac:dyDescent="0.25">
      <c r="A2143" s="30">
        <v>41562.619525462964</v>
      </c>
      <c r="B2143" s="46">
        <v>916940</v>
      </c>
      <c r="C2143" s="33">
        <v>8550426</v>
      </c>
      <c r="D2143" s="30">
        <v>41554.8981712963</v>
      </c>
      <c r="E2143" s="33">
        <f>IF(выгрузка__22[[#This Row],[Дата активации]]&lt;&gt;"",MONTH(выгрузка__22[[#This Row],[Дата активации]]),0)</f>
        <v>10</v>
      </c>
      <c r="F2143" s="30">
        <v>41555.973946759259</v>
      </c>
      <c r="G2143" s="33">
        <v>64626</v>
      </c>
      <c r="H2143" s="33" t="s">
        <v>10</v>
      </c>
      <c r="I2143" s="39" t="s">
        <v>1927</v>
      </c>
      <c r="J2143" s="33" t="s">
        <v>1926</v>
      </c>
      <c r="K2143" s="33">
        <v>30</v>
      </c>
      <c r="L2143" s="33">
        <v>45</v>
      </c>
      <c r="M2143" s="33">
        <v>75</v>
      </c>
      <c r="N2143" s="33" t="s">
        <v>1864</v>
      </c>
      <c r="O2143" s="30">
        <v>41823</v>
      </c>
      <c r="P2143" s="39" t="s">
        <v>37</v>
      </c>
      <c r="Q21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43" s="39">
        <f>IF(выгрузка__22[[#This Row],[Дата регистрации]]="",0,1)</f>
        <v>1</v>
      </c>
      <c r="S2143" s="39">
        <f>IF(ISNA(VLOOKUP(выгрузка__22[[#This Row],[ЛС дилера]],'дилеры участники'!A:A,1,0)),0,1)</f>
        <v>0</v>
      </c>
      <c r="T21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3" s="39">
        <f>IF(T2143=1,IF(выгрузка__22[[#This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43" s="39" t="s">
        <v>1895</v>
      </c>
      <c r="X21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3" s="48">
        <f>IF(выгрузка__22[[#This Row],[Дата блокировки]]&lt;&gt;"",1,0)</f>
        <v>1</v>
      </c>
    </row>
    <row r="2144" spans="1:25" x14ac:dyDescent="0.25">
      <c r="A2144" s="30">
        <v>41555.673333333332</v>
      </c>
      <c r="B2144" s="46">
        <v>910466</v>
      </c>
      <c r="C2144" s="33">
        <v>8511175</v>
      </c>
      <c r="D2144" s="30">
        <v>41552.758622685185</v>
      </c>
      <c r="E2144" s="33">
        <f>IF(выгрузка__22[[#This Row],[Дата активации]]&lt;&gt;"",MONTH(выгрузка__22[[#This Row],[Дата активации]]),0)</f>
        <v>10</v>
      </c>
      <c r="F2144" s="30"/>
      <c r="G2144" s="33">
        <v>64628</v>
      </c>
      <c r="H2144" s="33" t="s">
        <v>10</v>
      </c>
      <c r="I2144" s="39" t="s">
        <v>1924</v>
      </c>
      <c r="J2144" s="33" t="s">
        <v>1925</v>
      </c>
      <c r="K2144" s="33">
        <v>30</v>
      </c>
      <c r="L2144" s="33">
        <v>720</v>
      </c>
      <c r="M2144" s="33">
        <v>750</v>
      </c>
      <c r="N2144" s="33" t="s">
        <v>1864</v>
      </c>
      <c r="O2144" s="30">
        <v>41821</v>
      </c>
      <c r="P2144" s="39" t="s">
        <v>19</v>
      </c>
      <c r="Q21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4" s="39">
        <f>IF(выгрузка__22[[#This Row],[Дата регистрации]]="",0,1)</f>
        <v>0</v>
      </c>
      <c r="S2144" s="39">
        <f>IF(ISNA(VLOOKUP(выгрузка__22[[#This Row],[ЛС дилера]],'дилеры участники'!A:A,1,0)),0,1)</f>
        <v>0</v>
      </c>
      <c r="T21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4" s="39">
        <f>IF(T2144=1,IF(выгрузка__22[[#This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44" s="39" t="s">
        <v>1891</v>
      </c>
      <c r="X21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4" s="48">
        <f>IF(выгрузка__22[[#This Row],[Дата блокировки]]&lt;&gt;"",1,0)</f>
        <v>1</v>
      </c>
    </row>
    <row r="2145" spans="1:25" x14ac:dyDescent="0.25">
      <c r="A2145" s="30">
        <v>41559.714444444442</v>
      </c>
      <c r="B2145" s="46">
        <v>910476</v>
      </c>
      <c r="C2145" s="33">
        <v>8502984</v>
      </c>
      <c r="D2145" s="30">
        <v>41549.744953703703</v>
      </c>
      <c r="E2145" s="33">
        <f>IF(выгрузка__22[[#This Row],[Дата активации]]&lt;&gt;"",MONTH(выгрузка__22[[#This Row],[Дата активации]]),0)</f>
        <v>10</v>
      </c>
      <c r="F2145" s="30"/>
      <c r="G2145" s="33">
        <v>64628</v>
      </c>
      <c r="H2145" s="33" t="s">
        <v>10</v>
      </c>
      <c r="I2145" s="39" t="s">
        <v>1927</v>
      </c>
      <c r="J2145" s="33" t="s">
        <v>1926</v>
      </c>
      <c r="K2145" s="33">
        <v>30</v>
      </c>
      <c r="L2145" s="33">
        <v>0</v>
      </c>
      <c r="M2145" s="33">
        <v>30</v>
      </c>
      <c r="N2145" s="33" t="s">
        <v>1864</v>
      </c>
      <c r="O2145" s="30">
        <v>41818</v>
      </c>
      <c r="P2145" s="39" t="s">
        <v>37</v>
      </c>
      <c r="Q21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5" s="39">
        <f>IF(выгрузка__22[[#This Row],[Дата регистрации]]="",0,1)</f>
        <v>0</v>
      </c>
      <c r="S2145" s="39">
        <f>IF(ISNA(VLOOKUP(выгрузка__22[[#This Row],[ЛС дилера]],'дилеры участники'!A:A,1,0)),0,1)</f>
        <v>0</v>
      </c>
      <c r="T21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5" s="39">
        <f>IF(T2145=1,IF(выгрузка__22[[#This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45" s="39" t="s">
        <v>1895</v>
      </c>
      <c r="X21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5" s="48">
        <f>IF(выгрузка__22[[#This Row],[Дата блокировки]]&lt;&gt;"",1,0)</f>
        <v>1</v>
      </c>
    </row>
    <row r="2146" spans="1:25" x14ac:dyDescent="0.25">
      <c r="A2146" s="30">
        <v>41561.929085648146</v>
      </c>
      <c r="B2146" s="46">
        <v>916504</v>
      </c>
      <c r="C2146" s="33">
        <v>8503634</v>
      </c>
      <c r="D2146" s="30">
        <v>41557.536597222221</v>
      </c>
      <c r="E2146" s="33">
        <f>IF(выгрузка__22[[#This Row],[Дата активации]]&lt;&gt;"",MONTH(выгрузка__22[[#This Row],[Дата активации]]),0)</f>
        <v>10</v>
      </c>
      <c r="F2146" s="30">
        <v>41560.851979166669</v>
      </c>
      <c r="G2146" s="33">
        <v>64626</v>
      </c>
      <c r="H2146" s="33" t="s">
        <v>10</v>
      </c>
      <c r="I2146" s="39" t="s">
        <v>1924</v>
      </c>
      <c r="J2146" s="33" t="s">
        <v>1929</v>
      </c>
      <c r="K2146" s="33">
        <v>20</v>
      </c>
      <c r="L2146" s="33">
        <v>850</v>
      </c>
      <c r="M2146" s="33">
        <v>870</v>
      </c>
      <c r="N2146" s="33" t="s">
        <v>1864</v>
      </c>
      <c r="O2146" s="30">
        <v>41826</v>
      </c>
      <c r="P2146" s="39" t="s">
        <v>14</v>
      </c>
      <c r="Q21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6" s="39">
        <f>IF(выгрузка__22[[#This Row],[Дата регистрации]]="",0,1)</f>
        <v>1</v>
      </c>
      <c r="S2146" s="39">
        <f>IF(ISNA(VLOOKUP(выгрузка__22[[#This Row],[ЛС дилера]],'дилеры участники'!A:A,1,0)),0,1)</f>
        <v>0</v>
      </c>
      <c r="T21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6" s="39">
        <f>IF(T2146=1,IF(выгрузка__22[[#This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46" s="39" t="s">
        <v>1894</v>
      </c>
      <c r="X21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6" s="48">
        <f>IF(выгрузка__22[[#This Row],[Дата блокировки]]&lt;&gt;"",1,0)</f>
        <v>1</v>
      </c>
    </row>
    <row r="2147" spans="1:25" x14ac:dyDescent="0.25">
      <c r="A2147" s="30">
        <v>41561.876145833332</v>
      </c>
      <c r="B2147" s="46">
        <v>985210</v>
      </c>
      <c r="C2147" s="33">
        <v>8503665</v>
      </c>
      <c r="D2147" s="30">
        <v>41558.530381944445</v>
      </c>
      <c r="E2147" s="33">
        <f>IF(выгрузка__22[[#This Row],[Дата активации]]&lt;&gt;"",MONTH(выгрузка__22[[#This Row],[Дата активации]]),0)</f>
        <v>10</v>
      </c>
      <c r="F2147" s="30">
        <v>41560.85297453704</v>
      </c>
      <c r="G2147" s="33">
        <v>64626</v>
      </c>
      <c r="H2147" s="33" t="s">
        <v>10</v>
      </c>
      <c r="I2147" s="39" t="s">
        <v>1924</v>
      </c>
      <c r="J2147" s="33" t="s">
        <v>1925</v>
      </c>
      <c r="K2147" s="33">
        <v>20</v>
      </c>
      <c r="L2147" s="33">
        <v>0</v>
      </c>
      <c r="M2147" s="33">
        <v>20</v>
      </c>
      <c r="N2147" s="33" t="s">
        <v>1864</v>
      </c>
      <c r="O2147" s="30">
        <v>41827</v>
      </c>
      <c r="P2147" s="39" t="s">
        <v>19</v>
      </c>
      <c r="Q21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7" s="39">
        <f>IF(выгрузка__22[[#This Row],[Дата регистрации]]="",0,1)</f>
        <v>1</v>
      </c>
      <c r="S2147" s="39">
        <f>IF(ISNA(VLOOKUP(выгрузка__22[[#This Row],[ЛС дилера]],'дилеры участники'!A:A,1,0)),0,1)</f>
        <v>0</v>
      </c>
      <c r="T21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7" s="39">
        <f>IF(T2147=1,IF(выгрузка__22[[#This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47" s="39" t="s">
        <v>1891</v>
      </c>
      <c r="X21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7" s="48">
        <f>IF(выгрузка__22[[#This Row],[Дата блокировки]]&lt;&gt;"",1,0)</f>
        <v>1</v>
      </c>
    </row>
    <row r="2148" spans="1:25" x14ac:dyDescent="0.25">
      <c r="A2148" s="30">
        <v>41556.47625</v>
      </c>
      <c r="B2148" s="46">
        <v>915363</v>
      </c>
      <c r="C2148" s="33">
        <v>8554864</v>
      </c>
      <c r="D2148" s="30">
        <v>41539.767743055556</v>
      </c>
      <c r="E2148" s="33">
        <f>IF(выгрузка__22[[#This Row],[Дата активации]]&lt;&gt;"",MONTH(выгрузка__22[[#This Row],[Дата активации]]),0)</f>
        <v>9</v>
      </c>
      <c r="F2148" s="30">
        <v>41556.007256944446</v>
      </c>
      <c r="G2148" s="33">
        <v>64616</v>
      </c>
      <c r="H2148" s="33" t="s">
        <v>10</v>
      </c>
      <c r="I2148" s="39" t="s">
        <v>1927</v>
      </c>
      <c r="J2148" s="33" t="s">
        <v>1929</v>
      </c>
      <c r="K2148" s="33">
        <v>30</v>
      </c>
      <c r="L2148" s="33">
        <v>531</v>
      </c>
      <c r="M2148" s="33">
        <v>561</v>
      </c>
      <c r="N2148" s="33" t="s">
        <v>1864</v>
      </c>
      <c r="O2148" s="30">
        <v>41809</v>
      </c>
      <c r="P2148" s="39" t="s">
        <v>14</v>
      </c>
      <c r="Q21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48" s="39">
        <f>IF(выгрузка__22[[#This Row],[Дата регистрации]]="",0,1)</f>
        <v>1</v>
      </c>
      <c r="S2148" s="39">
        <f>IF(ISNA(VLOOKUP(выгрузка__22[[#This Row],[ЛС дилера]],'дилеры участники'!A:A,1,0)),0,1)</f>
        <v>1</v>
      </c>
      <c r="T21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8" s="39">
        <f>IF(T2148=1,IF(выгрузка__22[[#This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48" s="39" t="s">
        <v>1894</v>
      </c>
      <c r="X21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8" s="48">
        <f>IF(выгрузка__22[[#This Row],[Дата блокировки]]&lt;&gt;"",1,0)</f>
        <v>1</v>
      </c>
    </row>
    <row r="2149" spans="1:25" x14ac:dyDescent="0.25">
      <c r="A2149" s="30">
        <v>41593.595706018517</v>
      </c>
      <c r="B2149" s="46">
        <v>985351</v>
      </c>
      <c r="C2149" s="33">
        <v>8560040</v>
      </c>
      <c r="D2149" s="30">
        <v>41593.609085648146</v>
      </c>
      <c r="E2149" s="33">
        <f>IF(выгрузка__22[[#This Row],[Дата активации]]&lt;&gt;"",MONTH(выгрузка__22[[#This Row],[Дата активации]]),0)</f>
        <v>11</v>
      </c>
      <c r="F2149" s="30"/>
      <c r="G2149" s="33">
        <v>73902</v>
      </c>
      <c r="H2149" s="33" t="s">
        <v>10</v>
      </c>
      <c r="I2149" s="39" t="s">
        <v>1924</v>
      </c>
      <c r="J2149" s="33" t="s">
        <v>1925</v>
      </c>
      <c r="K2149" s="33">
        <v>220</v>
      </c>
      <c r="L2149" s="33">
        <v>0</v>
      </c>
      <c r="M2149" s="33">
        <v>220</v>
      </c>
      <c r="N2149" s="33" t="s">
        <v>1864</v>
      </c>
      <c r="O2149" s="30">
        <v>41863</v>
      </c>
      <c r="P2149" s="39" t="s">
        <v>19</v>
      </c>
      <c r="Q21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49" s="39">
        <f>IF(выгрузка__22[[#This Row],[Дата регистрации]]="",0,1)</f>
        <v>0</v>
      </c>
      <c r="S2149" s="39">
        <f>IF(ISNA(VLOOKUP(выгрузка__22[[#This Row],[ЛС дилера]],'дилеры участники'!A:A,1,0)),0,1)</f>
        <v>0</v>
      </c>
      <c r="T21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49" s="39">
        <f>IF(T2149=1,IF(выгрузка__22[[#This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49" s="39" t="s">
        <v>1891</v>
      </c>
      <c r="X21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49" s="48">
        <f>IF(выгрузка__22[[#This Row],[Дата блокировки]]&lt;&gt;"",1,0)</f>
        <v>1</v>
      </c>
    </row>
    <row r="2150" spans="1:25" x14ac:dyDescent="0.25">
      <c r="A2150" s="30">
        <v>41558.593634259261</v>
      </c>
      <c r="B2150" s="46">
        <v>916180</v>
      </c>
      <c r="C2150" s="33">
        <v>8503339</v>
      </c>
      <c r="D2150" s="30">
        <v>41558.599756944444</v>
      </c>
      <c r="E2150" s="33">
        <f>IF(выгрузка__22[[#This Row],[Дата активации]]&lt;&gt;"",MONTH(выгрузка__22[[#This Row],[Дата активации]]),0)</f>
        <v>10</v>
      </c>
      <c r="F2150" s="30"/>
      <c r="G2150" s="33">
        <v>64616</v>
      </c>
      <c r="H2150" s="33" t="s">
        <v>10</v>
      </c>
      <c r="I2150" s="39" t="s">
        <v>1924</v>
      </c>
      <c r="J2150" s="33" t="s">
        <v>1930</v>
      </c>
      <c r="K2150" s="33">
        <v>30</v>
      </c>
      <c r="L2150" s="33">
        <v>728.8</v>
      </c>
      <c r="M2150" s="33">
        <v>758.8</v>
      </c>
      <c r="N2150" s="33" t="s">
        <v>1864</v>
      </c>
      <c r="O2150" s="30">
        <v>41828</v>
      </c>
      <c r="P2150" s="39" t="s">
        <v>40</v>
      </c>
      <c r="Q21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0" s="39">
        <f>IF(выгрузка__22[[#This Row],[Дата регистрации]]="",0,1)</f>
        <v>0</v>
      </c>
      <c r="S2150" s="39">
        <f>IF(ISNA(VLOOKUP(выгрузка__22[[#This Row],[ЛС дилера]],'дилеры участники'!A:A,1,0)),0,1)</f>
        <v>1</v>
      </c>
      <c r="T21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0" s="39">
        <f>IF(T2150=1,IF(выгрузка__22[[#This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150" s="39" t="s">
        <v>1893</v>
      </c>
      <c r="X21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50" s="48">
        <f>IF(выгрузка__22[[#This Row],[Дата блокировки]]&lt;&gt;"",1,0)</f>
        <v>1</v>
      </c>
    </row>
    <row r="2151" spans="1:25" x14ac:dyDescent="0.25">
      <c r="A2151" s="30">
        <v>41561.881342592591</v>
      </c>
      <c r="B2151" s="46">
        <v>985210</v>
      </c>
      <c r="C2151" s="33">
        <v>8503665</v>
      </c>
      <c r="D2151" s="30">
        <v>41557.4924537037</v>
      </c>
      <c r="E2151" s="33">
        <f>IF(выгрузка__22[[#This Row],[Дата активации]]&lt;&gt;"",MONTH(выгрузка__22[[#This Row],[Дата активации]]),0)</f>
        <v>10</v>
      </c>
      <c r="F2151" s="30">
        <v>41560.8518287037</v>
      </c>
      <c r="G2151" s="33">
        <v>64626</v>
      </c>
      <c r="H2151" s="33" t="s">
        <v>10</v>
      </c>
      <c r="I2151" s="39" t="s">
        <v>1924</v>
      </c>
      <c r="J2151" s="33" t="s">
        <v>1925</v>
      </c>
      <c r="K2151" s="33">
        <v>20</v>
      </c>
      <c r="L2151" s="33">
        <v>0</v>
      </c>
      <c r="M2151" s="33">
        <v>20</v>
      </c>
      <c r="N2151" s="33" t="s">
        <v>1864</v>
      </c>
      <c r="O2151" s="30">
        <v>41827</v>
      </c>
      <c r="P2151" s="39" t="s">
        <v>19</v>
      </c>
      <c r="Q21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1" s="39">
        <f>IF(выгрузка__22[[#This Row],[Дата регистрации]]="",0,1)</f>
        <v>1</v>
      </c>
      <c r="S2151" s="39">
        <f>IF(ISNA(VLOOKUP(выгрузка__22[[#This Row],[ЛС дилера]],'дилеры участники'!A:A,1,0)),0,1)</f>
        <v>0</v>
      </c>
      <c r="T21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1" s="39">
        <f>IF(T2151=1,IF(выгрузка__22[[#This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51" s="39" t="s">
        <v>1891</v>
      </c>
      <c r="X21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51" s="48">
        <f>IF(выгрузка__22[[#This Row],[Дата блокировки]]&lt;&gt;"",1,0)</f>
        <v>1</v>
      </c>
    </row>
    <row r="2152" spans="1:25" x14ac:dyDescent="0.25">
      <c r="A2152" s="30">
        <v>41561.876354166663</v>
      </c>
      <c r="B2152" s="46">
        <v>985210</v>
      </c>
      <c r="C2152" s="33">
        <v>8503665</v>
      </c>
      <c r="D2152" s="30">
        <v>41557.465370370373</v>
      </c>
      <c r="E2152" s="33">
        <f>IF(выгрузка__22[[#This Row],[Дата активации]]&lt;&gt;"",MONTH(выгрузка__22[[#This Row],[Дата активации]]),0)</f>
        <v>10</v>
      </c>
      <c r="F2152" s="30">
        <v>41560.851759259262</v>
      </c>
      <c r="G2152" s="33">
        <v>64626</v>
      </c>
      <c r="H2152" s="33" t="s">
        <v>10</v>
      </c>
      <c r="I2152" s="39" t="s">
        <v>1924</v>
      </c>
      <c r="J2152" s="33" t="s">
        <v>1925</v>
      </c>
      <c r="K2152" s="33">
        <v>20</v>
      </c>
      <c r="L2152" s="33">
        <v>0</v>
      </c>
      <c r="M2152" s="33">
        <v>20</v>
      </c>
      <c r="N2152" s="33" t="s">
        <v>1864</v>
      </c>
      <c r="O2152" s="30">
        <v>41827</v>
      </c>
      <c r="P2152" s="39" t="s">
        <v>19</v>
      </c>
      <c r="Q21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2" s="39">
        <f>IF(выгрузка__22[[#This Row],[Дата регистрации]]="",0,1)</f>
        <v>1</v>
      </c>
      <c r="S2152" s="39">
        <f>IF(ISNA(VLOOKUP(выгрузка__22[[#This Row],[ЛС дилера]],'дилеры участники'!A:A,1,0)),0,1)</f>
        <v>0</v>
      </c>
      <c r="T21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2" s="39">
        <f>IF(T2152=1,IF(выгрузка__22[[#This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52" s="39" t="s">
        <v>1891</v>
      </c>
      <c r="X21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52" s="48">
        <f>IF(выгрузка__22[[#This Row],[Дата блокировки]]&lt;&gt;"",1,0)</f>
        <v>1</v>
      </c>
    </row>
    <row r="2153" spans="1:25" x14ac:dyDescent="0.25">
      <c r="A2153" s="30">
        <v>41557.673692129632</v>
      </c>
      <c r="B2153" s="46">
        <v>910466</v>
      </c>
      <c r="C2153" s="33">
        <v>8502984</v>
      </c>
      <c r="D2153" s="30">
        <v>41548.023356481484</v>
      </c>
      <c r="E2153" s="33">
        <f>IF(выгрузка__22[[#This Row],[Дата активации]]&lt;&gt;"",MONTH(выгрузка__22[[#This Row],[Дата активации]]),0)</f>
        <v>10</v>
      </c>
      <c r="F2153" s="30"/>
      <c r="G2153" s="33">
        <v>64628</v>
      </c>
      <c r="H2153" s="33" t="s">
        <v>10</v>
      </c>
      <c r="I2153" s="39" t="s">
        <v>1927</v>
      </c>
      <c r="J2153" s="33" t="s">
        <v>1926</v>
      </c>
      <c r="K2153" s="33">
        <v>30</v>
      </c>
      <c r="L2153" s="33">
        <v>0</v>
      </c>
      <c r="M2153" s="33">
        <v>30</v>
      </c>
      <c r="N2153" s="33" t="s">
        <v>1864</v>
      </c>
      <c r="O2153" s="30">
        <v>41818</v>
      </c>
      <c r="P2153" s="39" t="s">
        <v>37</v>
      </c>
      <c r="Q21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3" s="39">
        <f>IF(выгрузка__22[[#This Row],[Дата регистрации]]="",0,1)</f>
        <v>0</v>
      </c>
      <c r="S2153" s="39">
        <f>IF(ISNA(VLOOKUP(выгрузка__22[[#This Row],[ЛС дилера]],'дилеры участники'!A:A,1,0)),0,1)</f>
        <v>0</v>
      </c>
      <c r="T21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3" s="39">
        <f>IF(T2153=1,IF(выгрузка__22[[#This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53" s="39" t="s">
        <v>1895</v>
      </c>
      <c r="X21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9</v>
      </c>
      <c r="Y2153" s="48">
        <f>IF(выгрузка__22[[#This Row],[Дата блокировки]]&lt;&gt;"",1,0)</f>
        <v>1</v>
      </c>
    </row>
    <row r="2154" spans="1:25" x14ac:dyDescent="0.25">
      <c r="A2154" s="30">
        <v>41548.398587962962</v>
      </c>
      <c r="B2154" s="46">
        <v>910489</v>
      </c>
      <c r="C2154" s="33">
        <v>8550386</v>
      </c>
      <c r="D2154" s="30">
        <v>41535.760995370372</v>
      </c>
      <c r="E2154" s="33">
        <f>IF(выгрузка__22[[#This Row],[Дата активации]]&lt;&gt;"",MONTH(выгрузка__22[[#This Row],[Дата активации]]),0)</f>
        <v>9</v>
      </c>
      <c r="F2154" s="30">
        <v>41549.917025462964</v>
      </c>
      <c r="G2154" s="33">
        <v>64628</v>
      </c>
      <c r="H2154" s="33" t="s">
        <v>10</v>
      </c>
      <c r="I2154" s="39" t="s">
        <v>1927</v>
      </c>
      <c r="J2154" s="33" t="s">
        <v>1926</v>
      </c>
      <c r="K2154" s="33">
        <v>30</v>
      </c>
      <c r="L2154" s="33">
        <v>50</v>
      </c>
      <c r="M2154" s="33">
        <v>80</v>
      </c>
      <c r="N2154" s="33" t="s">
        <v>1864</v>
      </c>
      <c r="O2154" s="30">
        <v>41806</v>
      </c>
      <c r="P2154" s="39" t="s">
        <v>37</v>
      </c>
      <c r="Q21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4" s="39">
        <f>IF(выгрузка__22[[#This Row],[Дата регистрации]]="",0,1)</f>
        <v>1</v>
      </c>
      <c r="S2154" s="39">
        <f>IF(ISNA(VLOOKUP(выгрузка__22[[#This Row],[ЛС дилера]],'дилеры участники'!A:A,1,0)),0,1)</f>
        <v>0</v>
      </c>
      <c r="T21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4" s="39">
        <f>IF(T2154=1,IF(выгрузка__22[[#This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54" s="39" t="s">
        <v>1895</v>
      </c>
      <c r="X21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54" s="48">
        <f>IF(выгрузка__22[[#This Row],[Дата блокировки]]&lt;&gt;"",1,0)</f>
        <v>1</v>
      </c>
    </row>
    <row r="2155" spans="1:25" x14ac:dyDescent="0.25">
      <c r="A2155" s="30">
        <v>41588.678865740738</v>
      </c>
      <c r="B2155" s="46">
        <v>910466</v>
      </c>
      <c r="C2155" s="33">
        <v>8550379</v>
      </c>
      <c r="D2155" s="30">
        <v>41582.714872685188</v>
      </c>
      <c r="E2155" s="33">
        <f>IF(выгрузка__22[[#This Row],[Дата активации]]&lt;&gt;"",MONTH(выгрузка__22[[#This Row],[Дата активации]]),0)</f>
        <v>11</v>
      </c>
      <c r="F2155" s="30"/>
      <c r="G2155" s="33">
        <v>64628</v>
      </c>
      <c r="H2155" s="33" t="s">
        <v>10</v>
      </c>
      <c r="I2155" s="39" t="s">
        <v>1924</v>
      </c>
      <c r="J2155" s="33" t="s">
        <v>1926</v>
      </c>
      <c r="K2155" s="33">
        <v>30</v>
      </c>
      <c r="L2155" s="33">
        <v>120</v>
      </c>
      <c r="M2155" s="33">
        <v>150</v>
      </c>
      <c r="N2155" s="33" t="s">
        <v>1864</v>
      </c>
      <c r="O2155" s="30">
        <v>41853</v>
      </c>
      <c r="P2155" s="39" t="s">
        <v>37</v>
      </c>
      <c r="Q21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55" s="39">
        <f>IF(выгрузка__22[[#This Row],[Дата регистрации]]="",0,1)</f>
        <v>0</v>
      </c>
      <c r="S2155" s="39">
        <f>IF(ISNA(VLOOKUP(выгрузка__22[[#This Row],[ЛС дилера]],'дилеры участники'!A:A,1,0)),0,1)</f>
        <v>0</v>
      </c>
      <c r="T21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5" s="39">
        <f>IF(T2155=1,IF(выгрузка__22[[#This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155" s="39" t="s">
        <v>1895</v>
      </c>
      <c r="X21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55" s="48">
        <f>IF(выгрузка__22[[#This Row],[Дата блокировки]]&lt;&gt;"",1,0)</f>
        <v>1</v>
      </c>
    </row>
    <row r="2156" spans="1:25" x14ac:dyDescent="0.25">
      <c r="A2156" s="30">
        <v>41561.876458333332</v>
      </c>
      <c r="B2156" s="46">
        <v>985210</v>
      </c>
      <c r="C2156" s="33">
        <v>8503665</v>
      </c>
      <c r="D2156" s="30">
        <v>41556.703530092593</v>
      </c>
      <c r="E2156" s="33">
        <f>IF(выгрузка__22[[#This Row],[Дата активации]]&lt;&gt;"",MONTH(выгрузка__22[[#This Row],[Дата активации]]),0)</f>
        <v>10</v>
      </c>
      <c r="F2156" s="30">
        <v>41560.851018518515</v>
      </c>
      <c r="G2156" s="33">
        <v>64626</v>
      </c>
      <c r="H2156" s="33" t="s">
        <v>10</v>
      </c>
      <c r="I2156" s="39" t="s">
        <v>1924</v>
      </c>
      <c r="J2156" s="33" t="s">
        <v>1925</v>
      </c>
      <c r="K2156" s="33">
        <v>20</v>
      </c>
      <c r="L2156" s="33">
        <v>430</v>
      </c>
      <c r="M2156" s="33">
        <v>450</v>
      </c>
      <c r="N2156" s="33" t="s">
        <v>1864</v>
      </c>
      <c r="O2156" s="30">
        <v>41827</v>
      </c>
      <c r="P2156" s="39" t="s">
        <v>19</v>
      </c>
      <c r="Q21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6" s="39">
        <f>IF(выгрузка__22[[#This Row],[Дата регистрации]]="",0,1)</f>
        <v>1</v>
      </c>
      <c r="S2156" s="39">
        <f>IF(ISNA(VLOOKUP(выгрузка__22[[#This Row],[ЛС дилера]],'дилеры участники'!A:A,1,0)),0,1)</f>
        <v>0</v>
      </c>
      <c r="T21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6" s="39">
        <f>IF(T2156=1,IF(выгрузка__22[[#This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56" s="39" t="s">
        <v>1891</v>
      </c>
      <c r="X21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56" s="48">
        <f>IF(выгрузка__22[[#This Row],[Дата блокировки]]&lt;&gt;"",1,0)</f>
        <v>1</v>
      </c>
    </row>
    <row r="2157" spans="1:25" x14ac:dyDescent="0.25">
      <c r="A2157" s="30">
        <v>41561.929282407407</v>
      </c>
      <c r="B2157" s="46">
        <v>916504</v>
      </c>
      <c r="C2157" s="33">
        <v>8503634</v>
      </c>
      <c r="D2157" s="30">
        <v>41555.611273148148</v>
      </c>
      <c r="E2157" s="33">
        <f>IF(выгрузка__22[[#This Row],[Дата активации]]&lt;&gt;"",MONTH(выгрузка__22[[#This Row],[Дата активации]]),0)</f>
        <v>10</v>
      </c>
      <c r="F2157" s="30">
        <v>41560.848958333336</v>
      </c>
      <c r="G2157" s="33">
        <v>64626</v>
      </c>
      <c r="H2157" s="33" t="s">
        <v>10</v>
      </c>
      <c r="I2157" s="39" t="s">
        <v>1927</v>
      </c>
      <c r="J2157" s="33" t="s">
        <v>1929</v>
      </c>
      <c r="K2157" s="33">
        <v>20</v>
      </c>
      <c r="L2157" s="33">
        <v>450</v>
      </c>
      <c r="M2157" s="33">
        <v>470</v>
      </c>
      <c r="N2157" s="33" t="s">
        <v>1864</v>
      </c>
      <c r="O2157" s="30">
        <v>41826</v>
      </c>
      <c r="P2157" s="39" t="s">
        <v>14</v>
      </c>
      <c r="Q21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7" s="39">
        <f>IF(выгрузка__22[[#This Row],[Дата регистрации]]="",0,1)</f>
        <v>1</v>
      </c>
      <c r="S2157" s="39">
        <f>IF(ISNA(VLOOKUP(выгрузка__22[[#This Row],[ЛС дилера]],'дилеры участники'!A:A,1,0)),0,1)</f>
        <v>0</v>
      </c>
      <c r="T21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7" s="39">
        <f>IF(T2157=1,IF(выгрузка__22[[#This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57" s="39" t="s">
        <v>1894</v>
      </c>
      <c r="X21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57" s="48">
        <f>IF(выгрузка__22[[#This Row],[Дата блокировки]]&lt;&gt;"",1,0)</f>
        <v>1</v>
      </c>
    </row>
    <row r="2158" spans="1:25" x14ac:dyDescent="0.25">
      <c r="A2158" s="30">
        <v>41561.955949074072</v>
      </c>
      <c r="B2158" s="46">
        <v>985504</v>
      </c>
      <c r="C2158" s="33">
        <v>1977122</v>
      </c>
      <c r="D2158" s="30">
        <v>41554.568622685183</v>
      </c>
      <c r="E2158" s="33">
        <f>IF(выгрузка__22[[#This Row],[Дата активации]]&lt;&gt;"",MONTH(выгрузка__22[[#This Row],[Дата активации]]),0)</f>
        <v>10</v>
      </c>
      <c r="F2158" s="30"/>
      <c r="G2158" s="33">
        <v>64626</v>
      </c>
      <c r="H2158" s="33" t="s">
        <v>10</v>
      </c>
      <c r="I2158" s="39" t="s">
        <v>1927</v>
      </c>
      <c r="J2158" s="33" t="s">
        <v>1925</v>
      </c>
      <c r="K2158" s="33">
        <v>30</v>
      </c>
      <c r="L2158" s="33">
        <v>366</v>
      </c>
      <c r="M2158" s="33">
        <v>396</v>
      </c>
      <c r="N2158" s="33" t="s">
        <v>1864</v>
      </c>
      <c r="O2158" s="30">
        <v>41825</v>
      </c>
      <c r="P2158" s="39" t="s">
        <v>19</v>
      </c>
      <c r="Q21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8" s="39">
        <f>IF(выгрузка__22[[#This Row],[Дата регистрации]]="",0,1)</f>
        <v>0</v>
      </c>
      <c r="S2158" s="39">
        <f>IF(ISNA(VLOOKUP(выгрузка__22[[#This Row],[ЛС дилера]],'дилеры участники'!A:A,1,0)),0,1)</f>
        <v>0</v>
      </c>
      <c r="T21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8" s="39">
        <f>IF(T2158=1,IF(выгрузка__22[[#This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58" s="39" t="s">
        <v>1891</v>
      </c>
      <c r="X21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58" s="48">
        <f>IF(выгрузка__22[[#This Row],[Дата блокировки]]&lt;&gt;"",1,0)</f>
        <v>1</v>
      </c>
    </row>
    <row r="2159" spans="1:25" x14ac:dyDescent="0.25">
      <c r="A2159" s="30">
        <v>41561.927361111113</v>
      </c>
      <c r="B2159" s="46">
        <v>916504</v>
      </c>
      <c r="C2159" s="33">
        <v>8503626</v>
      </c>
      <c r="D2159" s="30">
        <v>41552.548854166664</v>
      </c>
      <c r="E2159" s="33">
        <f>IF(выгрузка__22[[#This Row],[Дата активации]]&lt;&gt;"",MONTH(выгрузка__22[[#This Row],[Дата активации]]),0)</f>
        <v>10</v>
      </c>
      <c r="F2159" s="30">
        <v>41555.898657407408</v>
      </c>
      <c r="G2159" s="33">
        <v>64626</v>
      </c>
      <c r="H2159" s="33" t="s">
        <v>10</v>
      </c>
      <c r="I2159" s="39" t="s">
        <v>1927</v>
      </c>
      <c r="J2159" s="33" t="s">
        <v>1925</v>
      </c>
      <c r="K2159" s="33">
        <v>20</v>
      </c>
      <c r="L2159" s="33">
        <v>0</v>
      </c>
      <c r="M2159" s="33">
        <v>20</v>
      </c>
      <c r="N2159" s="33" t="s">
        <v>1864</v>
      </c>
      <c r="O2159" s="30">
        <v>41823</v>
      </c>
      <c r="P2159" s="39" t="s">
        <v>19</v>
      </c>
      <c r="Q21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59" s="39">
        <f>IF(выгрузка__22[[#This Row],[Дата регистрации]]="",0,1)</f>
        <v>1</v>
      </c>
      <c r="S2159" s="39">
        <f>IF(ISNA(VLOOKUP(выгрузка__22[[#This Row],[ЛС дилера]],'дилеры участники'!A:A,1,0)),0,1)</f>
        <v>0</v>
      </c>
      <c r="T21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59" s="39">
        <f>IF(T2159=1,IF(выгрузка__22[[#This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59" s="39" t="s">
        <v>1891</v>
      </c>
      <c r="X21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59" s="48">
        <f>IF(выгрузка__22[[#This Row],[Дата блокировки]]&lt;&gt;"",1,0)</f>
        <v>1</v>
      </c>
    </row>
    <row r="2160" spans="1:25" x14ac:dyDescent="0.25">
      <c r="A2160" s="30">
        <v>41562.602187500001</v>
      </c>
      <c r="B2160" s="46">
        <v>916888</v>
      </c>
      <c r="C2160" s="33">
        <v>8550426</v>
      </c>
      <c r="D2160" s="30">
        <v>41552.509085648147</v>
      </c>
      <c r="E2160" s="33">
        <f>IF(выгрузка__22[[#This Row],[Дата активации]]&lt;&gt;"",MONTH(выгрузка__22[[#This Row],[Дата активации]]),0)</f>
        <v>10</v>
      </c>
      <c r="F2160" s="30">
        <v>41556.494606481479</v>
      </c>
      <c r="G2160" s="33">
        <v>64626</v>
      </c>
      <c r="H2160" s="33" t="s">
        <v>10</v>
      </c>
      <c r="I2160" s="39" t="s">
        <v>1927</v>
      </c>
      <c r="J2160" s="33" t="s">
        <v>1926</v>
      </c>
      <c r="K2160" s="33">
        <v>30</v>
      </c>
      <c r="L2160" s="33">
        <v>0</v>
      </c>
      <c r="M2160" s="33">
        <v>30</v>
      </c>
      <c r="N2160" s="33" t="s">
        <v>1864</v>
      </c>
      <c r="O2160" s="30">
        <v>41823</v>
      </c>
      <c r="P2160" s="39" t="s">
        <v>37</v>
      </c>
      <c r="Q21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60" s="39">
        <f>IF(выгрузка__22[[#This Row],[Дата регистрации]]="",0,1)</f>
        <v>1</v>
      </c>
      <c r="S2160" s="39">
        <f>IF(ISNA(VLOOKUP(выгрузка__22[[#This Row],[ЛС дилера]],'дилеры участники'!A:A,1,0)),0,1)</f>
        <v>0</v>
      </c>
      <c r="T21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0" s="39">
        <f>IF(T2160=1,IF(выгрузка__22[[#This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60" s="39" t="s">
        <v>1895</v>
      </c>
      <c r="X21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0" s="48">
        <f>IF(выгрузка__22[[#This Row],[Дата блокировки]]&lt;&gt;"",1,0)</f>
        <v>1</v>
      </c>
    </row>
    <row r="2161" spans="1:25" x14ac:dyDescent="0.25">
      <c r="A2161" s="30">
        <v>41548.040671296294</v>
      </c>
      <c r="B2161" s="46">
        <v>910476</v>
      </c>
      <c r="C2161" s="33">
        <v>8550505</v>
      </c>
      <c r="D2161" s="30">
        <v>41542.330300925925</v>
      </c>
      <c r="E2161" s="33">
        <f>IF(выгрузка__22[[#This Row],[Дата активации]]&lt;&gt;"",MONTH(выгрузка__22[[#This Row],[Дата активации]]),0)</f>
        <v>9</v>
      </c>
      <c r="F2161" s="30"/>
      <c r="G2161" s="33">
        <v>64616</v>
      </c>
      <c r="H2161" s="33" t="s">
        <v>10</v>
      </c>
      <c r="I2161" s="39" t="s">
        <v>1924</v>
      </c>
      <c r="J2161" s="33" t="s">
        <v>1929</v>
      </c>
      <c r="K2161" s="33">
        <v>30</v>
      </c>
      <c r="L2161" s="33">
        <v>0</v>
      </c>
      <c r="M2161" s="33">
        <v>30</v>
      </c>
      <c r="N2161" s="33" t="s">
        <v>1864</v>
      </c>
      <c r="O2161" s="30">
        <v>41813</v>
      </c>
      <c r="P2161" s="39" t="s">
        <v>14</v>
      </c>
      <c r="Q21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61" s="39">
        <f>IF(выгрузка__22[[#This Row],[Дата регистрации]]="",0,1)</f>
        <v>0</v>
      </c>
      <c r="S2161" s="39">
        <f>IF(ISNA(VLOOKUP(выгрузка__22[[#This Row],[ЛС дилера]],'дилеры участники'!A:A,1,0)),0,1)</f>
        <v>1</v>
      </c>
      <c r="T21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1" s="39">
        <f>IF(T2161=1,IF(выгрузка__22[[#This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61" s="39" t="s">
        <v>1894</v>
      </c>
      <c r="X21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1" s="48">
        <f>IF(выгрузка__22[[#This Row],[Дата блокировки]]&lt;&gt;"",1,0)</f>
        <v>1</v>
      </c>
    </row>
    <row r="2162" spans="1:25" x14ac:dyDescent="0.25">
      <c r="A2162" s="30">
        <v>41561.881597222222</v>
      </c>
      <c r="B2162" s="46">
        <v>985210</v>
      </c>
      <c r="C2162" s="33">
        <v>8503665</v>
      </c>
      <c r="D2162" s="30">
        <v>41555.607858796298</v>
      </c>
      <c r="E2162" s="33">
        <f>IF(выгрузка__22[[#This Row],[Дата активации]]&lt;&gt;"",MONTH(выгрузка__22[[#This Row],[Дата активации]]),0)</f>
        <v>10</v>
      </c>
      <c r="F2162" s="30">
        <v>41560.848819444444</v>
      </c>
      <c r="G2162" s="33">
        <v>64626</v>
      </c>
      <c r="H2162" s="33" t="s">
        <v>10</v>
      </c>
      <c r="I2162" s="39" t="s">
        <v>1924</v>
      </c>
      <c r="J2162" s="33" t="s">
        <v>1931</v>
      </c>
      <c r="K2162" s="33">
        <v>20</v>
      </c>
      <c r="L2162" s="33">
        <v>0</v>
      </c>
      <c r="M2162" s="33">
        <v>20</v>
      </c>
      <c r="N2162" s="33" t="s">
        <v>1864</v>
      </c>
      <c r="O2162" s="30">
        <v>41827</v>
      </c>
      <c r="P2162" s="39" t="s">
        <v>30</v>
      </c>
      <c r="Q21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62" s="39">
        <f>IF(выгрузка__22[[#This Row],[Дата регистрации]]="",0,1)</f>
        <v>1</v>
      </c>
      <c r="S2162" s="39">
        <f>IF(ISNA(VLOOKUP(выгрузка__22[[#This Row],[ЛС дилера]],'дилеры участники'!A:A,1,0)),0,1)</f>
        <v>0</v>
      </c>
      <c r="T21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2" s="39">
        <f>IF(T2162=1,IF(выгрузка__22[[#This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62" s="39" t="s">
        <v>1892</v>
      </c>
      <c r="X21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2" s="48">
        <f>IF(выгрузка__22[[#This Row],[Дата блокировки]]&lt;&gt;"",1,0)</f>
        <v>1</v>
      </c>
    </row>
    <row r="2163" spans="1:25" x14ac:dyDescent="0.25">
      <c r="A2163" s="30">
        <v>41562.601678240739</v>
      </c>
      <c r="B2163" s="46">
        <v>916888</v>
      </c>
      <c r="C2163" s="33">
        <v>8550423</v>
      </c>
      <c r="D2163" s="30">
        <v>41558.526689814818</v>
      </c>
      <c r="E2163" s="33">
        <f>IF(выгрузка__22[[#This Row],[Дата активации]]&lt;&gt;"",MONTH(выгрузка__22[[#This Row],[Дата активации]]),0)</f>
        <v>10</v>
      </c>
      <c r="F2163" s="30">
        <v>41560.8750462963</v>
      </c>
      <c r="G2163" s="33">
        <v>64626</v>
      </c>
      <c r="H2163" s="33" t="s">
        <v>10</v>
      </c>
      <c r="I2163" s="39" t="s">
        <v>1924</v>
      </c>
      <c r="J2163" s="33" t="s">
        <v>1926</v>
      </c>
      <c r="K2163" s="33">
        <v>30</v>
      </c>
      <c r="L2163" s="33">
        <v>0</v>
      </c>
      <c r="M2163" s="33">
        <v>30</v>
      </c>
      <c r="N2163" s="33" t="s">
        <v>1864</v>
      </c>
      <c r="O2163" s="30">
        <v>41830</v>
      </c>
      <c r="P2163" s="39" t="s">
        <v>37</v>
      </c>
      <c r="Q21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63" s="39">
        <f>IF(выгрузка__22[[#This Row],[Дата регистрации]]="",0,1)</f>
        <v>1</v>
      </c>
      <c r="S2163" s="39">
        <f>IF(ISNA(VLOOKUP(выгрузка__22[[#This Row],[ЛС дилера]],'дилеры участники'!A:A,1,0)),0,1)</f>
        <v>0</v>
      </c>
      <c r="T21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3" s="39">
        <f>IF(T2163=1,IF(выгрузка__22[[#This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63" s="39" t="s">
        <v>1895</v>
      </c>
      <c r="X21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3" s="48">
        <f>IF(выгрузка__22[[#This Row],[Дата блокировки]]&lt;&gt;"",1,0)</f>
        <v>1</v>
      </c>
    </row>
    <row r="2164" spans="1:25" x14ac:dyDescent="0.25">
      <c r="A2164" s="30">
        <v>41549.685289351852</v>
      </c>
      <c r="B2164" s="46">
        <v>910489</v>
      </c>
      <c r="C2164" s="33">
        <v>8503797</v>
      </c>
      <c r="D2164" s="30">
        <v>41533.50072916667</v>
      </c>
      <c r="E2164" s="33">
        <f>IF(выгрузка__22[[#This Row],[Дата активации]]&lt;&gt;"",MONTH(выгрузка__22[[#This Row],[Дата активации]]),0)</f>
        <v>9</v>
      </c>
      <c r="F2164" s="30">
        <v>41540.407476851855</v>
      </c>
      <c r="G2164" s="33">
        <v>79956</v>
      </c>
      <c r="H2164" s="33" t="s">
        <v>10</v>
      </c>
      <c r="I2164" s="39" t="s">
        <v>1927</v>
      </c>
      <c r="J2164" s="33" t="s">
        <v>1925</v>
      </c>
      <c r="K2164" s="33">
        <v>220</v>
      </c>
      <c r="L2164" s="33">
        <v>0</v>
      </c>
      <c r="M2164" s="33">
        <v>220</v>
      </c>
      <c r="N2164" s="33" t="s">
        <v>1864</v>
      </c>
      <c r="O2164" s="30">
        <v>41805</v>
      </c>
      <c r="P2164" s="39" t="s">
        <v>19</v>
      </c>
      <c r="Q21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64" s="39">
        <f>IF(выгрузка__22[[#This Row],[Дата регистрации]]="",0,1)</f>
        <v>1</v>
      </c>
      <c r="S2164" s="39">
        <f>IF(ISNA(VLOOKUP(выгрузка__22[[#This Row],[ЛС дилера]],'дилеры участники'!A:A,1,0)),0,1)</f>
        <v>1</v>
      </c>
      <c r="T21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4" s="39">
        <f>IF(T2164=1,IF(выгрузка__22[[#This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64" s="39" t="s">
        <v>1891</v>
      </c>
      <c r="X21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4" s="48">
        <f>IF(выгрузка__22[[#This Row],[Дата блокировки]]&lt;&gt;"",1,0)</f>
        <v>1</v>
      </c>
    </row>
    <row r="2165" spans="1:25" x14ac:dyDescent="0.25">
      <c r="A2165" s="30">
        <v>41561.87605324074</v>
      </c>
      <c r="B2165" s="46">
        <v>985210</v>
      </c>
      <c r="C2165" s="33">
        <v>8503665</v>
      </c>
      <c r="D2165" s="30">
        <v>41555.491018518522</v>
      </c>
      <c r="E2165" s="33">
        <f>IF(выгрузка__22[[#This Row],[Дата активации]]&lt;&gt;"",MONTH(выгрузка__22[[#This Row],[Дата активации]]),0)</f>
        <v>10</v>
      </c>
      <c r="F2165" s="30">
        <v>41560.848437499997</v>
      </c>
      <c r="G2165" s="33">
        <v>64626</v>
      </c>
      <c r="H2165" s="33" t="s">
        <v>10</v>
      </c>
      <c r="I2165" s="39" t="s">
        <v>1927</v>
      </c>
      <c r="J2165" s="33" t="s">
        <v>1925</v>
      </c>
      <c r="K2165" s="33">
        <v>20</v>
      </c>
      <c r="L2165" s="33">
        <v>250</v>
      </c>
      <c r="M2165" s="33">
        <v>270</v>
      </c>
      <c r="N2165" s="33" t="s">
        <v>1864</v>
      </c>
      <c r="O2165" s="30">
        <v>41827</v>
      </c>
      <c r="P2165" s="39" t="s">
        <v>19</v>
      </c>
      <c r="Q21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65" s="39">
        <f>IF(выгрузка__22[[#This Row],[Дата регистрации]]="",0,1)</f>
        <v>1</v>
      </c>
      <c r="S2165" s="39">
        <f>IF(ISNA(VLOOKUP(выгрузка__22[[#This Row],[ЛС дилера]],'дилеры участники'!A:A,1,0)),0,1)</f>
        <v>0</v>
      </c>
      <c r="T21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5" s="39">
        <f>IF(T2165=1,IF(выгрузка__22[[#This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65" s="39" t="s">
        <v>1891</v>
      </c>
      <c r="X21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5" s="48">
        <f>IF(выгрузка__22[[#This Row],[Дата блокировки]]&lt;&gt;"",1,0)</f>
        <v>1</v>
      </c>
    </row>
    <row r="2166" spans="1:25" x14ac:dyDescent="0.25">
      <c r="A2166" s="30">
        <v>41562.619629629633</v>
      </c>
      <c r="B2166" s="46">
        <v>916940</v>
      </c>
      <c r="C2166" s="33">
        <v>8550426</v>
      </c>
      <c r="D2166" s="30">
        <v>41551.427858796298</v>
      </c>
      <c r="E2166" s="33">
        <f>IF(выгрузка__22[[#This Row],[Дата активации]]&lt;&gt;"",MONTH(выгрузка__22[[#This Row],[Дата активации]]),0)</f>
        <v>10</v>
      </c>
      <c r="F2166" s="30">
        <v>41555.965960648151</v>
      </c>
      <c r="G2166" s="33">
        <v>64626</v>
      </c>
      <c r="H2166" s="33" t="s">
        <v>10</v>
      </c>
      <c r="I2166" s="39" t="s">
        <v>1927</v>
      </c>
      <c r="J2166" s="33" t="s">
        <v>1926</v>
      </c>
      <c r="K2166" s="33">
        <v>30</v>
      </c>
      <c r="L2166" s="33">
        <v>0</v>
      </c>
      <c r="M2166" s="33">
        <v>30</v>
      </c>
      <c r="N2166" s="33" t="s">
        <v>1864</v>
      </c>
      <c r="O2166" s="30">
        <v>41823</v>
      </c>
      <c r="P2166" s="39" t="s">
        <v>37</v>
      </c>
      <c r="Q21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66" s="39">
        <f>IF(выгрузка__22[[#This Row],[Дата регистрации]]="",0,1)</f>
        <v>1</v>
      </c>
      <c r="S2166" s="39">
        <f>IF(ISNA(VLOOKUP(выгрузка__22[[#This Row],[ЛС дилера]],'дилеры участники'!A:A,1,0)),0,1)</f>
        <v>0</v>
      </c>
      <c r="T21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6" s="39">
        <f>IF(T2166=1,IF(выгрузка__22[[#This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66" s="39" t="s">
        <v>1895</v>
      </c>
      <c r="X21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6" s="48">
        <f>IF(выгрузка__22[[#This Row],[Дата блокировки]]&lt;&gt;"",1,0)</f>
        <v>1</v>
      </c>
    </row>
    <row r="2167" spans="1:25" x14ac:dyDescent="0.25">
      <c r="A2167" s="30">
        <v>41593.599664351852</v>
      </c>
      <c r="B2167" s="46">
        <v>916888</v>
      </c>
      <c r="C2167" s="33">
        <v>1755407</v>
      </c>
      <c r="D2167" s="30">
        <v>41584.708831018521</v>
      </c>
      <c r="E2167" s="33">
        <f>IF(выгрузка__22[[#This Row],[Дата активации]]&lt;&gt;"",MONTH(выгрузка__22[[#This Row],[Дата активации]]),0)</f>
        <v>11</v>
      </c>
      <c r="F2167" s="30"/>
      <c r="G2167" s="33">
        <v>64626</v>
      </c>
      <c r="H2167" s="33" t="s">
        <v>10</v>
      </c>
      <c r="I2167" s="39" t="s">
        <v>1927</v>
      </c>
      <c r="J2167" s="33" t="s">
        <v>1926</v>
      </c>
      <c r="K2167" s="33">
        <v>30</v>
      </c>
      <c r="L2167" s="33">
        <v>500</v>
      </c>
      <c r="M2167" s="33">
        <v>530</v>
      </c>
      <c r="N2167" s="33" t="s">
        <v>1864</v>
      </c>
      <c r="O2167" s="30">
        <v>41857</v>
      </c>
      <c r="P2167" s="39" t="s">
        <v>37</v>
      </c>
      <c r="Q21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67" s="39">
        <f>IF(выгрузка__22[[#This Row],[Дата регистрации]]="",0,1)</f>
        <v>0</v>
      </c>
      <c r="S2167" s="39">
        <f>IF(ISNA(VLOOKUP(выгрузка__22[[#This Row],[ЛС дилера]],'дилеры участники'!A:A,1,0)),0,1)</f>
        <v>0</v>
      </c>
      <c r="T21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7" s="39">
        <f>IF(T2167=1,IF(выгрузка__22[[#This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167" s="39" t="s">
        <v>1895</v>
      </c>
      <c r="X21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7" s="48">
        <f>IF(выгрузка__22[[#This Row],[Дата блокировки]]&lt;&gt;"",1,0)</f>
        <v>1</v>
      </c>
    </row>
    <row r="2168" spans="1:25" x14ac:dyDescent="0.25">
      <c r="A2168" s="30">
        <v>41556.481516203705</v>
      </c>
      <c r="B2168" s="46">
        <v>915363</v>
      </c>
      <c r="C2168" s="33">
        <v>8520782</v>
      </c>
      <c r="D2168" s="30">
        <v>41465.48574074074</v>
      </c>
      <c r="E2168" s="33">
        <f>IF(выгрузка__22[[#This Row],[Дата активации]]&lt;&gt;"",MONTH(выгрузка__22[[#This Row],[Дата активации]]),0)</f>
        <v>7</v>
      </c>
      <c r="F2168" s="30">
        <v>41483.772083333337</v>
      </c>
      <c r="G2168" s="33">
        <v>64616</v>
      </c>
      <c r="H2168" s="33" t="s">
        <v>10</v>
      </c>
      <c r="I2168" s="39" t="s">
        <v>1927</v>
      </c>
      <c r="J2168" s="33" t="s">
        <v>1925</v>
      </c>
      <c r="K2168" s="33">
        <v>30</v>
      </c>
      <c r="L2168" s="33">
        <v>500</v>
      </c>
      <c r="M2168" s="33">
        <v>530</v>
      </c>
      <c r="N2168" s="33" t="s">
        <v>1864</v>
      </c>
      <c r="O2168" s="30">
        <v>41738</v>
      </c>
      <c r="P2168" s="39" t="s">
        <v>19</v>
      </c>
      <c r="Q21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68" s="39">
        <f>IF(выгрузка__22[[#This Row],[Дата регистрации]]="",0,1)</f>
        <v>1</v>
      </c>
      <c r="S2168" s="39">
        <f>IF(ISNA(VLOOKUP(выгрузка__22[[#This Row],[ЛС дилера]],'дилеры участники'!A:A,1,0)),0,1)</f>
        <v>1</v>
      </c>
      <c r="T21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8" s="39">
        <f>IF(T2168=1,IF(выгрузка__22[[#This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68" s="39" t="s">
        <v>1891</v>
      </c>
      <c r="X21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8" s="48">
        <f>IF(выгрузка__22[[#This Row],[Дата блокировки]]&lt;&gt;"",1,0)</f>
        <v>1</v>
      </c>
    </row>
    <row r="2169" spans="1:25" x14ac:dyDescent="0.25">
      <c r="A2169" s="30">
        <v>41556.495555555557</v>
      </c>
      <c r="B2169" s="46">
        <v>915363</v>
      </c>
      <c r="C2169" s="33">
        <v>8520782</v>
      </c>
      <c r="D2169" s="30">
        <v>41465.48574074074</v>
      </c>
      <c r="E2169" s="33">
        <f>IF(выгрузка__22[[#This Row],[Дата активации]]&lt;&gt;"",MONTH(выгрузка__22[[#This Row],[Дата активации]]),0)</f>
        <v>7</v>
      </c>
      <c r="F2169" s="30">
        <v>41483.772083333337</v>
      </c>
      <c r="G2169" s="33">
        <v>64616</v>
      </c>
      <c r="H2169" s="33" t="s">
        <v>10</v>
      </c>
      <c r="I2169" s="39" t="s">
        <v>1927</v>
      </c>
      <c r="J2169" s="33" t="s">
        <v>1925</v>
      </c>
      <c r="K2169" s="33">
        <v>30</v>
      </c>
      <c r="L2169" s="33">
        <v>500</v>
      </c>
      <c r="M2169" s="33">
        <v>530</v>
      </c>
      <c r="N2169" s="33" t="s">
        <v>1864</v>
      </c>
      <c r="O2169" s="30">
        <v>41738</v>
      </c>
      <c r="P2169" s="39" t="s">
        <v>19</v>
      </c>
      <c r="Q21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69" s="39">
        <f>IF(выгрузка__22[[#This Row],[Дата регистрации]]="",0,1)</f>
        <v>1</v>
      </c>
      <c r="S2169" s="39">
        <f>IF(ISNA(VLOOKUP(выгрузка__22[[#This Row],[ЛС дилера]],'дилеры участники'!A:A,1,0)),0,1)</f>
        <v>1</v>
      </c>
      <c r="T21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69" s="39">
        <f>IF(T2169=1,IF(выгрузка__22[[#This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69" s="39" t="s">
        <v>1891</v>
      </c>
      <c r="X21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69" s="48">
        <f>IF(выгрузка__22[[#This Row],[Дата блокировки]]&lt;&gt;"",1,0)</f>
        <v>1</v>
      </c>
    </row>
    <row r="2170" spans="1:25" x14ac:dyDescent="0.25">
      <c r="A2170" s="30">
        <v>41548.676400462966</v>
      </c>
      <c r="B2170" s="46">
        <v>910466</v>
      </c>
      <c r="C2170" s="33">
        <v>8550386</v>
      </c>
      <c r="D2170" s="30">
        <v>41533.246608796297</v>
      </c>
      <c r="E2170" s="33">
        <f>IF(выгрузка__22[[#This Row],[Дата активации]]&lt;&gt;"",MONTH(выгрузка__22[[#This Row],[Дата активации]]),0)</f>
        <v>9</v>
      </c>
      <c r="F2170" s="30">
        <v>41548.624907407408</v>
      </c>
      <c r="G2170" s="33">
        <v>64628</v>
      </c>
      <c r="H2170" s="33" t="s">
        <v>10</v>
      </c>
      <c r="I2170" s="39" t="s">
        <v>1927</v>
      </c>
      <c r="J2170" s="33" t="s">
        <v>1926</v>
      </c>
      <c r="K2170" s="33">
        <v>30</v>
      </c>
      <c r="L2170" s="33">
        <v>0</v>
      </c>
      <c r="M2170" s="33">
        <v>30</v>
      </c>
      <c r="N2170" s="33" t="s">
        <v>1864</v>
      </c>
      <c r="O2170" s="30">
        <v>41806</v>
      </c>
      <c r="P2170" s="39" t="s">
        <v>37</v>
      </c>
      <c r="Q21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0" s="39">
        <f>IF(выгрузка__22[[#This Row],[Дата регистрации]]="",0,1)</f>
        <v>1</v>
      </c>
      <c r="S2170" s="39">
        <f>IF(ISNA(VLOOKUP(выгрузка__22[[#This Row],[ЛС дилера]],'дилеры участники'!A:A,1,0)),0,1)</f>
        <v>0</v>
      </c>
      <c r="T21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0" s="39">
        <f>IF(T2170=1,IF(выгрузка__22[[#This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70" s="39" t="s">
        <v>1895</v>
      </c>
      <c r="X21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0" s="48">
        <f>IF(выгрузка__22[[#This Row],[Дата блокировки]]&lt;&gt;"",1,0)</f>
        <v>1</v>
      </c>
    </row>
    <row r="2171" spans="1:25" x14ac:dyDescent="0.25">
      <c r="A2171" s="30">
        <v>41562.602083333331</v>
      </c>
      <c r="B2171" s="46">
        <v>916888</v>
      </c>
      <c r="C2171" s="33">
        <v>8550426</v>
      </c>
      <c r="D2171" s="30">
        <v>41549.814305555556</v>
      </c>
      <c r="E2171" s="33">
        <f>IF(выгрузка__22[[#This Row],[Дата активации]]&lt;&gt;"",MONTH(выгрузка__22[[#This Row],[Дата активации]]),0)</f>
        <v>10</v>
      </c>
      <c r="F2171" s="30">
        <v>41556.494525462964</v>
      </c>
      <c r="G2171" s="33">
        <v>64626</v>
      </c>
      <c r="H2171" s="33" t="s">
        <v>10</v>
      </c>
      <c r="I2171" s="39" t="s">
        <v>1927</v>
      </c>
      <c r="J2171" s="33" t="s">
        <v>1926</v>
      </c>
      <c r="K2171" s="33">
        <v>30</v>
      </c>
      <c r="L2171" s="33">
        <v>0</v>
      </c>
      <c r="M2171" s="33">
        <v>30</v>
      </c>
      <c r="N2171" s="33" t="s">
        <v>1864</v>
      </c>
      <c r="O2171" s="30">
        <v>41823</v>
      </c>
      <c r="P2171" s="39" t="s">
        <v>37</v>
      </c>
      <c r="Q21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71" s="39">
        <f>IF(выгрузка__22[[#This Row],[Дата регистрации]]="",0,1)</f>
        <v>1</v>
      </c>
      <c r="S2171" s="39">
        <f>IF(ISNA(VLOOKUP(выгрузка__22[[#This Row],[ЛС дилера]],'дилеры участники'!A:A,1,0)),0,1)</f>
        <v>0</v>
      </c>
      <c r="T21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1" s="39">
        <f>IF(T2171=1,IF(выгрузка__22[[#This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71" s="39" t="s">
        <v>1895</v>
      </c>
      <c r="X21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1" s="48">
        <f>IF(выгрузка__22[[#This Row],[Дата блокировки]]&lt;&gt;"",1,0)</f>
        <v>1</v>
      </c>
    </row>
    <row r="2172" spans="1:25" x14ac:dyDescent="0.25">
      <c r="A2172" s="30">
        <v>41561.869988425926</v>
      </c>
      <c r="B2172" s="46">
        <v>916767</v>
      </c>
      <c r="C2172" s="33">
        <v>8518022</v>
      </c>
      <c r="D2172" s="30">
        <v>41551.702349537038</v>
      </c>
      <c r="E2172" s="33">
        <f>IF(выгрузка__22[[#This Row],[Дата активации]]&lt;&gt;"",MONTH(выгрузка__22[[#This Row],[Дата активации]]),0)</f>
        <v>10</v>
      </c>
      <c r="F2172" s="30"/>
      <c r="G2172" s="33">
        <v>64626</v>
      </c>
      <c r="H2172" s="33" t="s">
        <v>10</v>
      </c>
      <c r="I2172" s="39" t="s">
        <v>1927</v>
      </c>
      <c r="J2172" s="33" t="s">
        <v>1925</v>
      </c>
      <c r="K2172" s="33">
        <v>30</v>
      </c>
      <c r="L2172" s="33">
        <v>555</v>
      </c>
      <c r="M2172" s="33">
        <v>585</v>
      </c>
      <c r="N2172" s="33" t="s">
        <v>1864</v>
      </c>
      <c r="O2172" s="30">
        <v>41825</v>
      </c>
      <c r="P2172" s="39" t="s">
        <v>19</v>
      </c>
      <c r="Q21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2" s="39">
        <f>IF(выгрузка__22[[#This Row],[Дата регистрации]]="",0,1)</f>
        <v>0</v>
      </c>
      <c r="S2172" s="39">
        <f>IF(ISNA(VLOOKUP(выгрузка__22[[#This Row],[ЛС дилера]],'дилеры участники'!A:A,1,0)),0,1)</f>
        <v>0</v>
      </c>
      <c r="T21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2" s="39">
        <f>IF(T2172=1,IF(выгрузка__22[[#This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72" s="39" t="s">
        <v>1891</v>
      </c>
      <c r="X21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2" s="48">
        <f>IF(выгрузка__22[[#This Row],[Дата блокировки]]&lt;&gt;"",1,0)</f>
        <v>1</v>
      </c>
    </row>
    <row r="2173" spans="1:25" x14ac:dyDescent="0.25">
      <c r="A2173" s="30">
        <v>41551.535393518519</v>
      </c>
      <c r="B2173" s="46">
        <v>916692</v>
      </c>
      <c r="C2173" s="33">
        <v>8566462</v>
      </c>
      <c r="D2173" s="30">
        <v>41549.497002314813</v>
      </c>
      <c r="E2173" s="33">
        <f>IF(выгрузка__22[[#This Row],[Дата активации]]&lt;&gt;"",MONTH(выгрузка__22[[#This Row],[Дата активации]]),0)</f>
        <v>10</v>
      </c>
      <c r="F2173" s="30"/>
      <c r="G2173" s="33">
        <v>73902</v>
      </c>
      <c r="H2173" s="33" t="s">
        <v>10</v>
      </c>
      <c r="I2173" s="39" t="s">
        <v>1924</v>
      </c>
      <c r="J2173" s="33" t="s">
        <v>1933</v>
      </c>
      <c r="K2173" s="33">
        <v>150</v>
      </c>
      <c r="L2173" s="33">
        <v>0</v>
      </c>
      <c r="M2173" s="33">
        <v>149.9999</v>
      </c>
      <c r="N2173" s="33" t="s">
        <v>1864</v>
      </c>
      <c r="O2173" s="30">
        <v>41823</v>
      </c>
      <c r="P2173" s="39" t="s">
        <v>1883</v>
      </c>
      <c r="Q21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3" s="39">
        <f>IF(выгрузка__22[[#This Row],[Дата регистрации]]="",0,1)</f>
        <v>0</v>
      </c>
      <c r="S2173" s="39">
        <f>IF(ISNA(VLOOKUP(выгрузка__22[[#This Row],[ЛС дилера]],'дилеры участники'!A:A,1,0)),0,1)</f>
        <v>0</v>
      </c>
      <c r="T217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1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173" s="39">
        <f>IF(T2173=1,IF(выгрузка__22[[#This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73" s="39" t="s">
        <v>1897</v>
      </c>
      <c r="X21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3" s="48">
        <f>IF(выгрузка__22[[#This Row],[Дата блокировки]]&lt;&gt;"",1,0)</f>
        <v>1</v>
      </c>
    </row>
    <row r="2174" spans="1:25" x14ac:dyDescent="0.25">
      <c r="A2174" s="30">
        <v>41551.536678240744</v>
      </c>
      <c r="B2174" s="46">
        <v>916692</v>
      </c>
      <c r="C2174" s="33">
        <v>8563772</v>
      </c>
      <c r="D2174" s="30">
        <v>41553.764351851853</v>
      </c>
      <c r="E2174" s="33">
        <f>IF(выгрузка__22[[#This Row],[Дата активации]]&lt;&gt;"",MONTH(выгрузка__22[[#This Row],[Дата активации]]),0)</f>
        <v>10</v>
      </c>
      <c r="F2174" s="30">
        <v>41559.401307870372</v>
      </c>
      <c r="G2174" s="33">
        <v>73902</v>
      </c>
      <c r="H2174" s="33" t="s">
        <v>10</v>
      </c>
      <c r="I2174" s="39" t="s">
        <v>1924</v>
      </c>
      <c r="J2174" s="33" t="s">
        <v>1929</v>
      </c>
      <c r="K2174" s="33">
        <v>470</v>
      </c>
      <c r="L2174" s="33">
        <v>0</v>
      </c>
      <c r="M2174" s="33">
        <v>470</v>
      </c>
      <c r="N2174" s="33" t="s">
        <v>1864</v>
      </c>
      <c r="O2174" s="30">
        <v>41828</v>
      </c>
      <c r="P2174" s="39" t="s">
        <v>14</v>
      </c>
      <c r="Q21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4" s="39">
        <f>IF(выгрузка__22[[#This Row],[Дата регистрации]]="",0,1)</f>
        <v>1</v>
      </c>
      <c r="S2174" s="39">
        <f>IF(ISNA(VLOOKUP(выгрузка__22[[#This Row],[ЛС дилера]],'дилеры участники'!A:A,1,0)),0,1)</f>
        <v>0</v>
      </c>
      <c r="T21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4" s="39">
        <f>IF(T2174=1,IF(выгрузка__22[[#This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74" s="39" t="s">
        <v>1894</v>
      </c>
      <c r="X21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4" s="48">
        <f>IF(выгрузка__22[[#This Row],[Дата блокировки]]&lt;&gt;"",1,0)</f>
        <v>1</v>
      </c>
    </row>
    <row r="2175" spans="1:25" x14ac:dyDescent="0.25">
      <c r="A2175" s="30">
        <v>41554.738009259258</v>
      </c>
      <c r="B2175" s="46">
        <v>985646</v>
      </c>
      <c r="C2175" s="33">
        <v>8563772</v>
      </c>
      <c r="D2175" s="30">
        <v>41553.764351851853</v>
      </c>
      <c r="E2175" s="33">
        <f>IF(выгрузка__22[[#This Row],[Дата активации]]&lt;&gt;"",MONTH(выгрузка__22[[#This Row],[Дата активации]]),0)</f>
        <v>10</v>
      </c>
      <c r="F2175" s="30">
        <v>41559.401307870372</v>
      </c>
      <c r="G2175" s="33">
        <v>73902</v>
      </c>
      <c r="H2175" s="33" t="s">
        <v>10</v>
      </c>
      <c r="I2175" s="39" t="s">
        <v>1924</v>
      </c>
      <c r="J2175" s="33" t="s">
        <v>1929</v>
      </c>
      <c r="K2175" s="33">
        <v>470</v>
      </c>
      <c r="L2175" s="33">
        <v>0</v>
      </c>
      <c r="M2175" s="33">
        <v>470</v>
      </c>
      <c r="N2175" s="33" t="s">
        <v>1864</v>
      </c>
      <c r="O2175" s="30">
        <v>41828</v>
      </c>
      <c r="P2175" s="39" t="s">
        <v>14</v>
      </c>
      <c r="Q21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5" s="39">
        <f>IF(выгрузка__22[[#This Row],[Дата регистрации]]="",0,1)</f>
        <v>1</v>
      </c>
      <c r="S2175" s="39">
        <f>IF(ISNA(VLOOKUP(выгрузка__22[[#This Row],[ЛС дилера]],'дилеры участники'!A:A,1,0)),0,1)</f>
        <v>0</v>
      </c>
      <c r="T21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5" s="39">
        <f>IF(T2175=1,IF(выгрузка__22[[#This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75" s="39" t="s">
        <v>1894</v>
      </c>
      <c r="X21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5" s="48">
        <f>IF(выгрузка__22[[#This Row],[Дата блокировки]]&lt;&gt;"",1,0)</f>
        <v>1</v>
      </c>
    </row>
    <row r="2176" spans="1:25" x14ac:dyDescent="0.25">
      <c r="A2176" s="30">
        <v>41560.552037037036</v>
      </c>
      <c r="B2176" s="46">
        <v>910487</v>
      </c>
      <c r="C2176" s="33">
        <v>8563779</v>
      </c>
      <c r="D2176" s="30">
        <v>41557.758310185185</v>
      </c>
      <c r="E2176" s="33">
        <f>IF(выгрузка__22[[#This Row],[Дата активации]]&lt;&gt;"",MONTH(выгрузка__22[[#This Row],[Дата активации]]),0)</f>
        <v>10</v>
      </c>
      <c r="F2176" s="30"/>
      <c r="G2176" s="33">
        <v>73902</v>
      </c>
      <c r="H2176" s="33" t="s">
        <v>10</v>
      </c>
      <c r="I2176" s="39" t="s">
        <v>1924</v>
      </c>
      <c r="J2176" s="33" t="s">
        <v>1929</v>
      </c>
      <c r="K2176" s="33">
        <v>470</v>
      </c>
      <c r="L2176" s="33">
        <v>0</v>
      </c>
      <c r="M2176" s="33">
        <v>470</v>
      </c>
      <c r="N2176" s="33" t="s">
        <v>1864</v>
      </c>
      <c r="O2176" s="30">
        <v>41832</v>
      </c>
      <c r="P2176" s="39" t="s">
        <v>14</v>
      </c>
      <c r="Q21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6" s="39">
        <f>IF(выгрузка__22[[#This Row],[Дата регистрации]]="",0,1)</f>
        <v>0</v>
      </c>
      <c r="S2176" s="39">
        <f>IF(ISNA(VLOOKUP(выгрузка__22[[#This Row],[ЛС дилера]],'дилеры участники'!A:A,1,0)),0,1)</f>
        <v>0</v>
      </c>
      <c r="T21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6" s="39">
        <f>IF(T2176=1,IF(выгрузка__22[[#This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76" s="39" t="s">
        <v>1894</v>
      </c>
      <c r="X21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6" s="48">
        <f>IF(выгрузка__22[[#This Row],[Дата блокировки]]&lt;&gt;"",1,0)</f>
        <v>1</v>
      </c>
    </row>
    <row r="2177" spans="1:25" x14ac:dyDescent="0.25">
      <c r="A2177" s="30">
        <v>41560.43173611111</v>
      </c>
      <c r="B2177" s="46">
        <v>915100</v>
      </c>
      <c r="C2177" s="33">
        <v>8563779</v>
      </c>
      <c r="D2177" s="30">
        <v>41557.758310185185</v>
      </c>
      <c r="E2177" s="33">
        <f>IF(выгрузка__22[[#This Row],[Дата активации]]&lt;&gt;"",MONTH(выгрузка__22[[#This Row],[Дата активации]]),0)</f>
        <v>10</v>
      </c>
      <c r="F2177" s="30"/>
      <c r="G2177" s="33">
        <v>73902</v>
      </c>
      <c r="H2177" s="33" t="s">
        <v>10</v>
      </c>
      <c r="I2177" s="39" t="s">
        <v>1924</v>
      </c>
      <c r="J2177" s="33" t="s">
        <v>1929</v>
      </c>
      <c r="K2177" s="33">
        <v>470</v>
      </c>
      <c r="L2177" s="33">
        <v>0</v>
      </c>
      <c r="M2177" s="33">
        <v>470</v>
      </c>
      <c r="N2177" s="33" t="s">
        <v>1864</v>
      </c>
      <c r="O2177" s="30">
        <v>41832</v>
      </c>
      <c r="P2177" s="39" t="s">
        <v>14</v>
      </c>
      <c r="Q21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7" s="39">
        <f>IF(выгрузка__22[[#This Row],[Дата регистрации]]="",0,1)</f>
        <v>0</v>
      </c>
      <c r="S2177" s="39">
        <f>IF(ISNA(VLOOKUP(выгрузка__22[[#This Row],[ЛС дилера]],'дилеры участники'!A:A,1,0)),0,1)</f>
        <v>0</v>
      </c>
      <c r="T21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7" s="39">
        <f>IF(T2177=1,IF(выгрузка__22[[#This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77" s="39" t="s">
        <v>1894</v>
      </c>
      <c r="X21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7" s="48">
        <f>IF(выгрузка__22[[#This Row],[Дата блокировки]]&lt;&gt;"",1,0)</f>
        <v>1</v>
      </c>
    </row>
    <row r="2178" spans="1:25" x14ac:dyDescent="0.25">
      <c r="A2178" s="30">
        <v>41553.661064814813</v>
      </c>
      <c r="B2178" s="46">
        <v>910486</v>
      </c>
      <c r="C2178" s="33">
        <v>8563772</v>
      </c>
      <c r="D2178" s="30">
        <v>41553.754259259258</v>
      </c>
      <c r="E2178" s="33">
        <f>IF(выгрузка__22[[#This Row],[Дата активации]]&lt;&gt;"",MONTH(выгрузка__22[[#This Row],[Дата активации]]),0)</f>
        <v>10</v>
      </c>
      <c r="F2178" s="30"/>
      <c r="G2178" s="33">
        <v>73902</v>
      </c>
      <c r="H2178" s="33" t="s">
        <v>10</v>
      </c>
      <c r="I2178" s="39" t="s">
        <v>1924</v>
      </c>
      <c r="J2178" s="33" t="s">
        <v>1929</v>
      </c>
      <c r="K2178" s="33">
        <v>470</v>
      </c>
      <c r="L2178" s="33">
        <v>0</v>
      </c>
      <c r="M2178" s="33">
        <v>470</v>
      </c>
      <c r="N2178" s="33" t="s">
        <v>1864</v>
      </c>
      <c r="O2178" s="30">
        <v>41828</v>
      </c>
      <c r="P2178" s="39" t="s">
        <v>14</v>
      </c>
      <c r="Q21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8" s="39">
        <f>IF(выгрузка__22[[#This Row],[Дата регистрации]]="",0,1)</f>
        <v>0</v>
      </c>
      <c r="S2178" s="39">
        <f>IF(ISNA(VLOOKUP(выгрузка__22[[#This Row],[ЛС дилера]],'дилеры участники'!A:A,1,0)),0,1)</f>
        <v>0</v>
      </c>
      <c r="T21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8" s="39">
        <f>IF(T2178=1,IF(выгрузка__22[[#This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78" s="39" t="s">
        <v>1894</v>
      </c>
      <c r="X21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8" s="48">
        <f>IF(выгрузка__22[[#This Row],[Дата блокировки]]&lt;&gt;"",1,0)</f>
        <v>1</v>
      </c>
    </row>
    <row r="2179" spans="1:25" x14ac:dyDescent="0.25">
      <c r="A2179" s="30">
        <v>41554.777025462965</v>
      </c>
      <c r="B2179" s="46">
        <v>915038</v>
      </c>
      <c r="C2179" s="33">
        <v>8563772</v>
      </c>
      <c r="D2179" s="30">
        <v>41553.754259259258</v>
      </c>
      <c r="E2179" s="33">
        <f>IF(выгрузка__22[[#This Row],[Дата активации]]&lt;&gt;"",MONTH(выгрузка__22[[#This Row],[Дата активации]]),0)</f>
        <v>10</v>
      </c>
      <c r="F2179" s="30"/>
      <c r="G2179" s="33">
        <v>73902</v>
      </c>
      <c r="H2179" s="33" t="s">
        <v>10</v>
      </c>
      <c r="I2179" s="39" t="s">
        <v>1924</v>
      </c>
      <c r="J2179" s="33" t="s">
        <v>1929</v>
      </c>
      <c r="K2179" s="33">
        <v>470</v>
      </c>
      <c r="L2179" s="33">
        <v>0</v>
      </c>
      <c r="M2179" s="33">
        <v>470</v>
      </c>
      <c r="N2179" s="33" t="s">
        <v>1864</v>
      </c>
      <c r="O2179" s="30">
        <v>41828</v>
      </c>
      <c r="P2179" s="39" t="s">
        <v>14</v>
      </c>
      <c r="Q21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79" s="39">
        <f>IF(выгрузка__22[[#This Row],[Дата регистрации]]="",0,1)</f>
        <v>0</v>
      </c>
      <c r="S2179" s="39">
        <f>IF(ISNA(VLOOKUP(выгрузка__22[[#This Row],[ЛС дилера]],'дилеры участники'!A:A,1,0)),0,1)</f>
        <v>0</v>
      </c>
      <c r="T21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79" s="39">
        <f>IF(T2179=1,IF(выгрузка__22[[#This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79" s="39" t="s">
        <v>1894</v>
      </c>
      <c r="X21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79" s="48">
        <f>IF(выгрузка__22[[#This Row],[Дата блокировки]]&lt;&gt;"",1,0)</f>
        <v>1</v>
      </c>
    </row>
    <row r="2180" spans="1:25" x14ac:dyDescent="0.25">
      <c r="A2180" s="30">
        <v>41562.619826388887</v>
      </c>
      <c r="B2180" s="46">
        <v>916940</v>
      </c>
      <c r="C2180" s="33">
        <v>8550426</v>
      </c>
      <c r="D2180" s="30">
        <v>41548.670949074076</v>
      </c>
      <c r="E2180" s="33">
        <f>IF(выгрузка__22[[#This Row],[Дата активации]]&lt;&gt;"",MONTH(выгрузка__22[[#This Row],[Дата активации]]),0)</f>
        <v>10</v>
      </c>
      <c r="F2180" s="30">
        <v>41555.961446759262</v>
      </c>
      <c r="G2180" s="33">
        <v>64626</v>
      </c>
      <c r="H2180" s="33" t="s">
        <v>10</v>
      </c>
      <c r="I2180" s="39" t="s">
        <v>1927</v>
      </c>
      <c r="J2180" s="33" t="s">
        <v>1926</v>
      </c>
      <c r="K2180" s="33">
        <v>30</v>
      </c>
      <c r="L2180" s="33">
        <v>0</v>
      </c>
      <c r="M2180" s="33">
        <v>30</v>
      </c>
      <c r="N2180" s="33" t="s">
        <v>1864</v>
      </c>
      <c r="O2180" s="30">
        <v>41823</v>
      </c>
      <c r="P2180" s="39" t="s">
        <v>37</v>
      </c>
      <c r="Q21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80" s="39">
        <f>IF(выгрузка__22[[#This Row],[Дата регистрации]]="",0,1)</f>
        <v>1</v>
      </c>
      <c r="S2180" s="39">
        <f>IF(ISNA(VLOOKUP(выгрузка__22[[#This Row],[ЛС дилера]],'дилеры участники'!A:A,1,0)),0,1)</f>
        <v>0</v>
      </c>
      <c r="T21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0" s="39">
        <f>IF(T2180=1,IF(выгрузка__22[[#This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80" s="39" t="s">
        <v>1895</v>
      </c>
      <c r="X21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0" s="48">
        <f>IF(выгрузка__22[[#This Row],[Дата блокировки]]&lt;&gt;"",1,0)</f>
        <v>1</v>
      </c>
    </row>
    <row r="2181" spans="1:25" x14ac:dyDescent="0.25">
      <c r="A2181" s="30">
        <v>41560.431585648148</v>
      </c>
      <c r="B2181" s="46">
        <v>915100</v>
      </c>
      <c r="C2181" s="33">
        <v>8563779</v>
      </c>
      <c r="D2181" s="30">
        <v>41557.55395833333</v>
      </c>
      <c r="E2181" s="33">
        <f>IF(выгрузка__22[[#This Row],[Дата активации]]&lt;&gt;"",MONTH(выгрузка__22[[#This Row],[Дата активации]]),0)</f>
        <v>10</v>
      </c>
      <c r="F2181" s="30"/>
      <c r="G2181" s="33">
        <v>73902</v>
      </c>
      <c r="H2181" s="33" t="s">
        <v>10</v>
      </c>
      <c r="I2181" s="39" t="s">
        <v>1924</v>
      </c>
      <c r="J2181" s="33" t="s">
        <v>1929</v>
      </c>
      <c r="K2181" s="33">
        <v>470</v>
      </c>
      <c r="L2181" s="33">
        <v>0</v>
      </c>
      <c r="M2181" s="33">
        <v>470</v>
      </c>
      <c r="N2181" s="33" t="s">
        <v>1864</v>
      </c>
      <c r="O2181" s="30">
        <v>41832</v>
      </c>
      <c r="P2181" s="39" t="s">
        <v>14</v>
      </c>
      <c r="Q21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1" s="39">
        <f>IF(выгрузка__22[[#This Row],[Дата регистрации]]="",0,1)</f>
        <v>0</v>
      </c>
      <c r="S2181" s="39">
        <f>IF(ISNA(VLOOKUP(выгрузка__22[[#This Row],[ЛС дилера]],'дилеры участники'!A:A,1,0)),0,1)</f>
        <v>0</v>
      </c>
      <c r="T21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1" s="39">
        <f>IF(T2181=1,IF(выгрузка__22[[#This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81" s="39" t="s">
        <v>1894</v>
      </c>
      <c r="X21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1" s="48">
        <f>IF(выгрузка__22[[#This Row],[Дата блокировки]]&lt;&gt;"",1,0)</f>
        <v>1</v>
      </c>
    </row>
    <row r="2182" spans="1:25" x14ac:dyDescent="0.25">
      <c r="A2182" s="30">
        <v>41560.643530092595</v>
      </c>
      <c r="B2182" s="46">
        <v>916534</v>
      </c>
      <c r="C2182" s="33">
        <v>8563779</v>
      </c>
      <c r="D2182" s="30">
        <v>41557.55395833333</v>
      </c>
      <c r="E2182" s="33">
        <f>IF(выгрузка__22[[#This Row],[Дата активации]]&lt;&gt;"",MONTH(выгрузка__22[[#This Row],[Дата активации]]),0)</f>
        <v>10</v>
      </c>
      <c r="F2182" s="30"/>
      <c r="G2182" s="33">
        <v>73902</v>
      </c>
      <c r="H2182" s="33" t="s">
        <v>10</v>
      </c>
      <c r="I2182" s="39" t="s">
        <v>1924</v>
      </c>
      <c r="J2182" s="33" t="s">
        <v>1929</v>
      </c>
      <c r="K2182" s="33">
        <v>470</v>
      </c>
      <c r="L2182" s="33">
        <v>0</v>
      </c>
      <c r="M2182" s="33">
        <v>470</v>
      </c>
      <c r="N2182" s="33" t="s">
        <v>1864</v>
      </c>
      <c r="O2182" s="30">
        <v>41832</v>
      </c>
      <c r="P2182" s="39" t="s">
        <v>14</v>
      </c>
      <c r="Q21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2" s="39">
        <f>IF(выгрузка__22[[#This Row],[Дата регистрации]]="",0,1)</f>
        <v>0</v>
      </c>
      <c r="S2182" s="39">
        <f>IF(ISNA(VLOOKUP(выгрузка__22[[#This Row],[ЛС дилера]],'дилеры участники'!A:A,1,0)),0,1)</f>
        <v>0</v>
      </c>
      <c r="T21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2" s="39">
        <f>IF(T2182=1,IF(выгрузка__22[[#This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82" s="39" t="s">
        <v>1894</v>
      </c>
      <c r="X21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2" s="48">
        <f>IF(выгрузка__22[[#This Row],[Дата блокировки]]&lt;&gt;"",1,0)</f>
        <v>1</v>
      </c>
    </row>
    <row r="2183" spans="1:25" x14ac:dyDescent="0.25">
      <c r="A2183" s="30">
        <v>41559.790196759262</v>
      </c>
      <c r="B2183" s="46">
        <v>910475</v>
      </c>
      <c r="C2183" s="33">
        <v>8504049</v>
      </c>
      <c r="D2183" s="30">
        <v>41559.890127314815</v>
      </c>
      <c r="E2183" s="33">
        <f>IF(выгрузка__22[[#This Row],[Дата активации]]&lt;&gt;"",MONTH(выгрузка__22[[#This Row],[Дата активации]]),0)</f>
        <v>10</v>
      </c>
      <c r="F2183" s="30"/>
      <c r="G2183" s="33">
        <v>64616</v>
      </c>
      <c r="H2183" s="33" t="s">
        <v>10</v>
      </c>
      <c r="I2183" s="39" t="s">
        <v>1924</v>
      </c>
      <c r="J2183" s="33" t="s">
        <v>1925</v>
      </c>
      <c r="K2183" s="33">
        <v>220</v>
      </c>
      <c r="L2183" s="33">
        <v>0</v>
      </c>
      <c r="M2183" s="33">
        <v>220</v>
      </c>
      <c r="N2183" s="33" t="s">
        <v>1864</v>
      </c>
      <c r="O2183" s="30">
        <v>41835</v>
      </c>
      <c r="P2183" s="39" t="s">
        <v>19</v>
      </c>
      <c r="Q21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3" s="39">
        <f>IF(выгрузка__22[[#This Row],[Дата регистрации]]="",0,1)</f>
        <v>0</v>
      </c>
      <c r="S2183" s="39">
        <f>IF(ISNA(VLOOKUP(выгрузка__22[[#This Row],[ЛС дилера]],'дилеры участники'!A:A,1,0)),0,1)</f>
        <v>1</v>
      </c>
      <c r="T21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3" s="39">
        <f>IF(T2183=1,IF(выгрузка__22[[#This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83" s="39" t="s">
        <v>1891</v>
      </c>
      <c r="X21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3" s="48">
        <f>IF(выгрузка__22[[#This Row],[Дата блокировки]]&lt;&gt;"",1,0)</f>
        <v>1</v>
      </c>
    </row>
    <row r="2184" spans="1:25" x14ac:dyDescent="0.25">
      <c r="A2184" s="30">
        <v>41562.601585648146</v>
      </c>
      <c r="B2184" s="46">
        <v>916888</v>
      </c>
      <c r="C2184" s="33">
        <v>8550423</v>
      </c>
      <c r="D2184" s="30">
        <v>41554.812719907408</v>
      </c>
      <c r="E2184" s="33">
        <f>IF(выгрузка__22[[#This Row],[Дата активации]]&lt;&gt;"",MONTH(выгрузка__22[[#This Row],[Дата активации]]),0)</f>
        <v>10</v>
      </c>
      <c r="F2184" s="30">
        <v>41555.973773148151</v>
      </c>
      <c r="G2184" s="33">
        <v>64626</v>
      </c>
      <c r="H2184" s="33" t="s">
        <v>10</v>
      </c>
      <c r="I2184" s="39" t="s">
        <v>1927</v>
      </c>
      <c r="J2184" s="33" t="s">
        <v>1926</v>
      </c>
      <c r="K2184" s="33">
        <v>30</v>
      </c>
      <c r="L2184" s="33">
        <v>0</v>
      </c>
      <c r="M2184" s="33">
        <v>30</v>
      </c>
      <c r="N2184" s="33" t="s">
        <v>1864</v>
      </c>
      <c r="O2184" s="30">
        <v>41830</v>
      </c>
      <c r="P2184" s="39" t="s">
        <v>37</v>
      </c>
      <c r="Q21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84" s="39">
        <f>IF(выгрузка__22[[#This Row],[Дата регистрации]]="",0,1)</f>
        <v>1</v>
      </c>
      <c r="S2184" s="39">
        <f>IF(ISNA(VLOOKUP(выгрузка__22[[#This Row],[ЛС дилера]],'дилеры участники'!A:A,1,0)),0,1)</f>
        <v>0</v>
      </c>
      <c r="T21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4" s="39">
        <f>IF(T2184=1,IF(выгрузка__22[[#This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84" s="39" t="s">
        <v>1895</v>
      </c>
      <c r="X21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4" s="48">
        <f>IF(выгрузка__22[[#This Row],[Дата блокировки]]&lt;&gt;"",1,0)</f>
        <v>1</v>
      </c>
    </row>
    <row r="2185" spans="1:25" x14ac:dyDescent="0.25">
      <c r="A2185" s="30">
        <v>41561.876550925925</v>
      </c>
      <c r="B2185" s="46">
        <v>985210</v>
      </c>
      <c r="C2185" s="33">
        <v>8503665</v>
      </c>
      <c r="D2185" s="30">
        <v>41551.668321759258</v>
      </c>
      <c r="E2185" s="33">
        <f>IF(выгрузка__22[[#This Row],[Дата активации]]&lt;&gt;"",MONTH(выгрузка__22[[#This Row],[Дата активации]]),0)</f>
        <v>10</v>
      </c>
      <c r="F2185" s="30">
        <v>41555.897592592592</v>
      </c>
      <c r="G2185" s="33">
        <v>64626</v>
      </c>
      <c r="H2185" s="33" t="s">
        <v>10</v>
      </c>
      <c r="I2185" s="39" t="s">
        <v>1927</v>
      </c>
      <c r="J2185" s="33" t="s">
        <v>1931</v>
      </c>
      <c r="K2185" s="33">
        <v>20</v>
      </c>
      <c r="L2185" s="33">
        <v>0</v>
      </c>
      <c r="M2185" s="33">
        <v>20</v>
      </c>
      <c r="N2185" s="33" t="s">
        <v>1864</v>
      </c>
      <c r="O2185" s="30">
        <v>41827</v>
      </c>
      <c r="P2185" s="39" t="s">
        <v>30</v>
      </c>
      <c r="Q21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5" s="39">
        <f>IF(выгрузка__22[[#This Row],[Дата регистрации]]="",0,1)</f>
        <v>1</v>
      </c>
      <c r="S2185" s="39">
        <f>IF(ISNA(VLOOKUP(выгрузка__22[[#This Row],[ЛС дилера]],'дилеры участники'!A:A,1,0)),0,1)</f>
        <v>0</v>
      </c>
      <c r="T21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5" s="39">
        <f>IF(T2185=1,IF(выгрузка__22[[#This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85" s="39" t="s">
        <v>1892</v>
      </c>
      <c r="X21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5" s="48">
        <f>IF(выгрузка__22[[#This Row],[Дата блокировки]]&lt;&gt;"",1,0)</f>
        <v>1</v>
      </c>
    </row>
    <row r="2186" spans="1:25" x14ac:dyDescent="0.25">
      <c r="A2186" s="30">
        <v>41561.881493055553</v>
      </c>
      <c r="B2186" s="46">
        <v>985210</v>
      </c>
      <c r="C2186" s="33">
        <v>8503665</v>
      </c>
      <c r="D2186" s="30">
        <v>41551.666863425926</v>
      </c>
      <c r="E2186" s="33">
        <f>IF(выгрузка__22[[#This Row],[Дата активации]]&lt;&gt;"",MONTH(выгрузка__22[[#This Row],[Дата активации]]),0)</f>
        <v>10</v>
      </c>
      <c r="F2186" s="30">
        <v>41555.897476851853</v>
      </c>
      <c r="G2186" s="33">
        <v>64626</v>
      </c>
      <c r="H2186" s="33" t="s">
        <v>10</v>
      </c>
      <c r="I2186" s="39" t="s">
        <v>1927</v>
      </c>
      <c r="J2186" s="33" t="s">
        <v>1931</v>
      </c>
      <c r="K2186" s="33">
        <v>20</v>
      </c>
      <c r="L2186" s="33">
        <v>0</v>
      </c>
      <c r="M2186" s="33">
        <v>20</v>
      </c>
      <c r="N2186" s="33" t="s">
        <v>1864</v>
      </c>
      <c r="O2186" s="30">
        <v>41827</v>
      </c>
      <c r="P2186" s="39" t="s">
        <v>30</v>
      </c>
      <c r="Q21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6" s="39">
        <f>IF(выгрузка__22[[#This Row],[Дата регистрации]]="",0,1)</f>
        <v>1</v>
      </c>
      <c r="S2186" s="39">
        <f>IF(ISNA(VLOOKUP(выгрузка__22[[#This Row],[ЛС дилера]],'дилеры участники'!A:A,1,0)),0,1)</f>
        <v>0</v>
      </c>
      <c r="T21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6" s="39">
        <f>IF(T2186=1,IF(выгрузка__22[[#This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86" s="39" t="s">
        <v>1892</v>
      </c>
      <c r="X21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6" s="48">
        <f>IF(выгрузка__22[[#This Row],[Дата блокировки]]&lt;&gt;"",1,0)</f>
        <v>1</v>
      </c>
    </row>
    <row r="2187" spans="1:25" x14ac:dyDescent="0.25">
      <c r="A2187" s="30">
        <v>41561.881388888891</v>
      </c>
      <c r="B2187" s="46">
        <v>985210</v>
      </c>
      <c r="C2187" s="33">
        <v>8503665</v>
      </c>
      <c r="D2187" s="30">
        <v>41551.660069444442</v>
      </c>
      <c r="E2187" s="33">
        <f>IF(выгрузка__22[[#This Row],[Дата активации]]&lt;&gt;"",MONTH(выгрузка__22[[#This Row],[Дата активации]]),0)</f>
        <v>10</v>
      </c>
      <c r="F2187" s="30">
        <v>41555.897407407407</v>
      </c>
      <c r="G2187" s="33">
        <v>64626</v>
      </c>
      <c r="H2187" s="33" t="s">
        <v>10</v>
      </c>
      <c r="I2187" s="39" t="s">
        <v>1927</v>
      </c>
      <c r="J2187" s="33" t="s">
        <v>1931</v>
      </c>
      <c r="K2187" s="33">
        <v>20</v>
      </c>
      <c r="L2187" s="33">
        <v>0</v>
      </c>
      <c r="M2187" s="33">
        <v>20</v>
      </c>
      <c r="N2187" s="33" t="s">
        <v>1864</v>
      </c>
      <c r="O2187" s="30">
        <v>41827</v>
      </c>
      <c r="P2187" s="39" t="s">
        <v>30</v>
      </c>
      <c r="Q21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7" s="39">
        <f>IF(выгрузка__22[[#This Row],[Дата регистрации]]="",0,1)</f>
        <v>1</v>
      </c>
      <c r="S2187" s="39">
        <f>IF(ISNA(VLOOKUP(выгрузка__22[[#This Row],[ЛС дилера]],'дилеры участники'!A:A,1,0)),0,1)</f>
        <v>0</v>
      </c>
      <c r="T21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7" s="39">
        <f>IF(T2187=1,IF(выгрузка__22[[#This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87" s="39" t="s">
        <v>1892</v>
      </c>
      <c r="X21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7" s="48">
        <f>IF(выгрузка__22[[#This Row],[Дата блокировки]]&lt;&gt;"",1,0)</f>
        <v>1</v>
      </c>
    </row>
    <row r="2188" spans="1:25" x14ac:dyDescent="0.25">
      <c r="A2188" s="30">
        <v>41561.881689814814</v>
      </c>
      <c r="B2188" s="46">
        <v>985210</v>
      </c>
      <c r="C2188" s="33">
        <v>8503665</v>
      </c>
      <c r="D2188" s="30">
        <v>41551.602384259262</v>
      </c>
      <c r="E2188" s="33">
        <f>IF(выгрузка__22[[#This Row],[Дата активации]]&lt;&gt;"",MONTH(выгрузка__22[[#This Row],[Дата активации]]),0)</f>
        <v>10</v>
      </c>
      <c r="F2188" s="30">
        <v>41555.897129629629</v>
      </c>
      <c r="G2188" s="33">
        <v>64626</v>
      </c>
      <c r="H2188" s="33" t="s">
        <v>10</v>
      </c>
      <c r="I2188" s="39" t="s">
        <v>1927</v>
      </c>
      <c r="J2188" s="33" t="s">
        <v>1925</v>
      </c>
      <c r="K2188" s="33">
        <v>20</v>
      </c>
      <c r="L2188" s="33">
        <v>0</v>
      </c>
      <c r="M2188" s="33">
        <v>20</v>
      </c>
      <c r="N2188" s="33" t="s">
        <v>1864</v>
      </c>
      <c r="O2188" s="30">
        <v>41827</v>
      </c>
      <c r="P2188" s="39" t="s">
        <v>19</v>
      </c>
      <c r="Q21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8" s="39">
        <f>IF(выгрузка__22[[#This Row],[Дата регистрации]]="",0,1)</f>
        <v>1</v>
      </c>
      <c r="S2188" s="39">
        <f>IF(ISNA(VLOOKUP(выгрузка__22[[#This Row],[ЛС дилера]],'дилеры участники'!A:A,1,0)),0,1)</f>
        <v>0</v>
      </c>
      <c r="T21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8" s="39">
        <f>IF(T2188=1,IF(выгрузка__22[[#This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88" s="39" t="s">
        <v>1891</v>
      </c>
      <c r="X21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8" s="48">
        <f>IF(выгрузка__22[[#This Row],[Дата блокировки]]&lt;&gt;"",1,0)</f>
        <v>1</v>
      </c>
    </row>
    <row r="2189" spans="1:25" x14ac:dyDescent="0.25">
      <c r="A2189" s="30">
        <v>41548.659791666665</v>
      </c>
      <c r="B2189" s="46">
        <v>916538</v>
      </c>
      <c r="C2189" s="33">
        <v>8550483</v>
      </c>
      <c r="D2189" s="30">
        <v>41530.465937499997</v>
      </c>
      <c r="E2189" s="33">
        <f>IF(выгрузка__22[[#This Row],[Дата активации]]&lt;&gt;"",MONTH(выгрузка__22[[#This Row],[Дата активации]]),0)</f>
        <v>9</v>
      </c>
      <c r="F2189" s="30">
        <v>41553.490057870367</v>
      </c>
      <c r="G2189" s="33">
        <v>64616</v>
      </c>
      <c r="H2189" s="33" t="s">
        <v>10</v>
      </c>
      <c r="I2189" s="39" t="s">
        <v>1927</v>
      </c>
      <c r="J2189" s="33" t="s">
        <v>1929</v>
      </c>
      <c r="K2189" s="33">
        <v>30</v>
      </c>
      <c r="L2189" s="33">
        <v>500</v>
      </c>
      <c r="M2189" s="33">
        <v>530</v>
      </c>
      <c r="N2189" s="33" t="s">
        <v>1864</v>
      </c>
      <c r="O2189" s="30">
        <v>41806</v>
      </c>
      <c r="P2189" s="39" t="s">
        <v>14</v>
      </c>
      <c r="Q21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89" s="39">
        <f>IF(выгрузка__22[[#This Row],[Дата регистрации]]="",0,1)</f>
        <v>1</v>
      </c>
      <c r="S2189" s="39">
        <f>IF(ISNA(VLOOKUP(выгрузка__22[[#This Row],[ЛС дилера]],'дилеры участники'!A:A,1,0)),0,1)</f>
        <v>1</v>
      </c>
      <c r="T21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89" s="39">
        <f>IF(T2189=1,IF(выгрузка__22[[#This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89" s="39" t="s">
        <v>1894</v>
      </c>
      <c r="X21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89" s="48">
        <f>IF(выгрузка__22[[#This Row],[Дата блокировки]]&lt;&gt;"",1,0)</f>
        <v>1</v>
      </c>
    </row>
    <row r="2190" spans="1:25" x14ac:dyDescent="0.25">
      <c r="A2190" s="30">
        <v>41562.601377314815</v>
      </c>
      <c r="B2190" s="46">
        <v>916888</v>
      </c>
      <c r="C2190" s="33">
        <v>8550423</v>
      </c>
      <c r="D2190" s="30">
        <v>41554.447766203702</v>
      </c>
      <c r="E2190" s="33">
        <f>IF(выгрузка__22[[#This Row],[Дата активации]]&lt;&gt;"",MONTH(выгрузка__22[[#This Row],[Дата активации]]),0)</f>
        <v>10</v>
      </c>
      <c r="F2190" s="30">
        <v>41556.494687500002</v>
      </c>
      <c r="G2190" s="33">
        <v>64626</v>
      </c>
      <c r="H2190" s="33" t="s">
        <v>10</v>
      </c>
      <c r="I2190" s="39" t="s">
        <v>1927</v>
      </c>
      <c r="J2190" s="33" t="s">
        <v>1926</v>
      </c>
      <c r="K2190" s="33">
        <v>30</v>
      </c>
      <c r="L2190" s="33">
        <v>0</v>
      </c>
      <c r="M2190" s="33">
        <v>30</v>
      </c>
      <c r="N2190" s="33" t="s">
        <v>1864</v>
      </c>
      <c r="O2190" s="30">
        <v>41830</v>
      </c>
      <c r="P2190" s="39" t="s">
        <v>37</v>
      </c>
      <c r="Q21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90" s="39">
        <f>IF(выгрузка__22[[#This Row],[Дата регистрации]]="",0,1)</f>
        <v>1</v>
      </c>
      <c r="S2190" s="39">
        <f>IF(ISNA(VLOOKUP(выгрузка__22[[#This Row],[ЛС дилера]],'дилеры участники'!A:A,1,0)),0,1)</f>
        <v>0</v>
      </c>
      <c r="T21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0" s="39">
        <f>IF(T2190=1,IF(выгрузка__22[[#This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90" s="39" t="s">
        <v>1895</v>
      </c>
      <c r="X21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0" s="48">
        <f>IF(выгрузка__22[[#This Row],[Дата блокировки]]&lt;&gt;"",1,0)</f>
        <v>1</v>
      </c>
    </row>
    <row r="2191" spans="1:25" x14ac:dyDescent="0.25">
      <c r="A2191" s="30">
        <v>41554.731747685182</v>
      </c>
      <c r="B2191" s="46">
        <v>915100</v>
      </c>
      <c r="C2191" s="33">
        <v>8563772</v>
      </c>
      <c r="D2191" s="30">
        <v>41551.75922453704</v>
      </c>
      <c r="E2191" s="33">
        <f>IF(выгрузка__22[[#This Row],[Дата активации]]&lt;&gt;"",MONTH(выгрузка__22[[#This Row],[Дата активации]]),0)</f>
        <v>10</v>
      </c>
      <c r="F2191" s="30">
        <v>41559.393622685187</v>
      </c>
      <c r="G2191" s="33">
        <v>73902</v>
      </c>
      <c r="H2191" s="33" t="s">
        <v>10</v>
      </c>
      <c r="I2191" s="39" t="s">
        <v>1924</v>
      </c>
      <c r="J2191" s="33" t="s">
        <v>1929</v>
      </c>
      <c r="K2191" s="33">
        <v>470</v>
      </c>
      <c r="L2191" s="33">
        <v>0</v>
      </c>
      <c r="M2191" s="33">
        <v>470</v>
      </c>
      <c r="N2191" s="33" t="s">
        <v>1864</v>
      </c>
      <c r="O2191" s="30">
        <v>41828</v>
      </c>
      <c r="P2191" s="39" t="s">
        <v>14</v>
      </c>
      <c r="Q21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91" s="39">
        <f>IF(выгрузка__22[[#This Row],[Дата регистрации]]="",0,1)</f>
        <v>1</v>
      </c>
      <c r="S2191" s="39">
        <f>IF(ISNA(VLOOKUP(выгрузка__22[[#This Row],[ЛС дилера]],'дилеры участники'!A:A,1,0)),0,1)</f>
        <v>0</v>
      </c>
      <c r="T21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1" s="39">
        <f>IF(T2191=1,IF(выгрузка__22[[#This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91" s="39" t="s">
        <v>1894</v>
      </c>
      <c r="X21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1" s="48">
        <f>IF(выгрузка__22[[#This Row],[Дата блокировки]]&lt;&gt;"",1,0)</f>
        <v>1</v>
      </c>
    </row>
    <row r="2192" spans="1:25" x14ac:dyDescent="0.25">
      <c r="A2192" s="30">
        <v>41551.534537037034</v>
      </c>
      <c r="B2192" s="46">
        <v>916692</v>
      </c>
      <c r="C2192" s="33">
        <v>8563772</v>
      </c>
      <c r="D2192" s="30">
        <v>41551.75922453704</v>
      </c>
      <c r="E2192" s="33">
        <f>IF(выгрузка__22[[#This Row],[Дата активации]]&lt;&gt;"",MONTH(выгрузка__22[[#This Row],[Дата активации]]),0)</f>
        <v>10</v>
      </c>
      <c r="F2192" s="30">
        <v>41559.393622685187</v>
      </c>
      <c r="G2192" s="33">
        <v>73902</v>
      </c>
      <c r="H2192" s="33" t="s">
        <v>10</v>
      </c>
      <c r="I2192" s="39" t="s">
        <v>1924</v>
      </c>
      <c r="J2192" s="33" t="s">
        <v>1929</v>
      </c>
      <c r="K2192" s="33">
        <v>470</v>
      </c>
      <c r="L2192" s="33">
        <v>0</v>
      </c>
      <c r="M2192" s="33">
        <v>470</v>
      </c>
      <c r="N2192" s="33" t="s">
        <v>1864</v>
      </c>
      <c r="O2192" s="30">
        <v>41828</v>
      </c>
      <c r="P2192" s="39" t="s">
        <v>14</v>
      </c>
      <c r="Q21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92" s="39">
        <f>IF(выгрузка__22[[#This Row],[Дата регистрации]]="",0,1)</f>
        <v>1</v>
      </c>
      <c r="S2192" s="39">
        <f>IF(ISNA(VLOOKUP(выгрузка__22[[#This Row],[ЛС дилера]],'дилеры участники'!A:A,1,0)),0,1)</f>
        <v>0</v>
      </c>
      <c r="T21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2" s="39">
        <f>IF(T2192=1,IF(выгрузка__22[[#This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192" s="39" t="s">
        <v>1894</v>
      </c>
      <c r="X21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2" s="48">
        <f>IF(выгрузка__22[[#This Row],[Дата блокировки]]&lt;&gt;"",1,0)</f>
        <v>1</v>
      </c>
    </row>
    <row r="2193" spans="1:25" x14ac:dyDescent="0.25">
      <c r="A2193" s="30">
        <v>41561.929178240738</v>
      </c>
      <c r="B2193" s="46">
        <v>916504</v>
      </c>
      <c r="C2193" s="33">
        <v>8503634</v>
      </c>
      <c r="D2193" s="30">
        <v>41548.809247685182</v>
      </c>
      <c r="E2193" s="33">
        <f>IF(выгрузка__22[[#This Row],[Дата активации]]&lt;&gt;"",MONTH(выгрузка__22[[#This Row],[Дата активации]]),0)</f>
        <v>10</v>
      </c>
      <c r="F2193" s="30">
        <v>41555.892627314817</v>
      </c>
      <c r="G2193" s="33">
        <v>64626</v>
      </c>
      <c r="H2193" s="33" t="s">
        <v>10</v>
      </c>
      <c r="I2193" s="39" t="s">
        <v>1927</v>
      </c>
      <c r="J2193" s="33" t="s">
        <v>1925</v>
      </c>
      <c r="K2193" s="33">
        <v>20</v>
      </c>
      <c r="L2193" s="33">
        <v>242.5</v>
      </c>
      <c r="M2193" s="33">
        <v>262.5</v>
      </c>
      <c r="N2193" s="33" t="s">
        <v>1864</v>
      </c>
      <c r="O2193" s="30">
        <v>41826</v>
      </c>
      <c r="P2193" s="39" t="s">
        <v>19</v>
      </c>
      <c r="Q21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93" s="39">
        <f>IF(выгрузка__22[[#This Row],[Дата регистрации]]="",0,1)</f>
        <v>1</v>
      </c>
      <c r="S2193" s="39">
        <f>IF(ISNA(VLOOKUP(выгрузка__22[[#This Row],[ЛС дилера]],'дилеры участники'!A:A,1,0)),0,1)</f>
        <v>0</v>
      </c>
      <c r="T21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3" s="39">
        <f>IF(T2193=1,IF(выгрузка__22[[#This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93" s="39" t="s">
        <v>1891</v>
      </c>
      <c r="X21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3" s="48">
        <f>IF(выгрузка__22[[#This Row],[Дата блокировки]]&lt;&gt;"",1,0)</f>
        <v>1</v>
      </c>
    </row>
    <row r="2194" spans="1:25" x14ac:dyDescent="0.25">
      <c r="A2194" s="30">
        <v>41561.876250000001</v>
      </c>
      <c r="B2194" s="46">
        <v>985210</v>
      </c>
      <c r="C2194" s="33">
        <v>8503665</v>
      </c>
      <c r="D2194" s="30">
        <v>41549.709108796298</v>
      </c>
      <c r="E2194" s="33">
        <f>IF(выгрузка__22[[#This Row],[Дата активации]]&lt;&gt;"",MONTH(выгрузка__22[[#This Row],[Дата активации]]),0)</f>
        <v>10</v>
      </c>
      <c r="F2194" s="30">
        <v>41555.893969907411</v>
      </c>
      <c r="G2194" s="33">
        <v>64626</v>
      </c>
      <c r="H2194" s="33" t="s">
        <v>10</v>
      </c>
      <c r="I2194" s="39" t="s">
        <v>1927</v>
      </c>
      <c r="J2194" s="33" t="s">
        <v>1925</v>
      </c>
      <c r="K2194" s="33">
        <v>20</v>
      </c>
      <c r="L2194" s="33">
        <v>0</v>
      </c>
      <c r="M2194" s="33">
        <v>20</v>
      </c>
      <c r="N2194" s="33" t="s">
        <v>1864</v>
      </c>
      <c r="O2194" s="30">
        <v>41827</v>
      </c>
      <c r="P2194" s="39" t="s">
        <v>19</v>
      </c>
      <c r="Q21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94" s="39">
        <f>IF(выгрузка__22[[#This Row],[Дата регистрации]]="",0,1)</f>
        <v>1</v>
      </c>
      <c r="S2194" s="39">
        <f>IF(ISNA(VLOOKUP(выгрузка__22[[#This Row],[ЛС дилера]],'дилеры участники'!A:A,1,0)),0,1)</f>
        <v>0</v>
      </c>
      <c r="T21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4" s="39">
        <f>IF(T2194=1,IF(выгрузка__22[[#This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94" s="39" t="s">
        <v>1891</v>
      </c>
      <c r="X21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4" s="48">
        <f>IF(выгрузка__22[[#This Row],[Дата блокировки]]&lt;&gt;"",1,0)</f>
        <v>1</v>
      </c>
    </row>
    <row r="2195" spans="1:25" x14ac:dyDescent="0.25">
      <c r="A2195" s="30">
        <v>41593.600289351853</v>
      </c>
      <c r="B2195" s="46">
        <v>916888</v>
      </c>
      <c r="C2195" s="33">
        <v>1756093</v>
      </c>
      <c r="D2195" s="30">
        <v>41584.700636574074</v>
      </c>
      <c r="E2195" s="33">
        <f>IF(выгрузка__22[[#This Row],[Дата активации]]&lt;&gt;"",MONTH(выгрузка__22[[#This Row],[Дата активации]]),0)</f>
        <v>11</v>
      </c>
      <c r="F2195" s="30">
        <v>41587.46471064815</v>
      </c>
      <c r="G2195" s="33">
        <v>64626</v>
      </c>
      <c r="H2195" s="33" t="s">
        <v>10</v>
      </c>
      <c r="I2195" s="39" t="s">
        <v>1927</v>
      </c>
      <c r="J2195" s="33" t="s">
        <v>1928</v>
      </c>
      <c r="K2195" s="33">
        <v>30</v>
      </c>
      <c r="L2195" s="33">
        <v>0</v>
      </c>
      <c r="M2195" s="33">
        <v>30</v>
      </c>
      <c r="N2195" s="33" t="s">
        <v>1864</v>
      </c>
      <c r="O2195" s="30">
        <v>41862</v>
      </c>
      <c r="P2195" s="39" t="s">
        <v>1882</v>
      </c>
      <c r="Q21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95" s="39">
        <f>IF(выгрузка__22[[#This Row],[Дата регистрации]]="",0,1)</f>
        <v>1</v>
      </c>
      <c r="S2195" s="39">
        <f>IF(ISNA(VLOOKUP(выгрузка__22[[#This Row],[ЛС дилера]],'дилеры участники'!A:A,1,0)),0,1)</f>
        <v>0</v>
      </c>
      <c r="T219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1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195" s="39">
        <f>IF(T2195=1,IF(выгрузка__22[[#This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95" s="39" t="s">
        <v>1896</v>
      </c>
      <c r="X21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5" s="48">
        <f>IF(выгрузка__22[[#This Row],[Дата блокировки]]&lt;&gt;"",1,0)</f>
        <v>1</v>
      </c>
    </row>
    <row r="2196" spans="1:25" x14ac:dyDescent="0.25">
      <c r="A2196" s="30">
        <v>41550.888136574074</v>
      </c>
      <c r="B2196" s="46">
        <v>985451</v>
      </c>
      <c r="C2196" s="33">
        <v>8500158</v>
      </c>
      <c r="D2196" s="30">
        <v>41545.68677083333</v>
      </c>
      <c r="E2196" s="33">
        <f>IF(выгрузка__22[[#This Row],[Дата активации]]&lt;&gt;"",MONTH(выгрузка__22[[#This Row],[Дата активации]]),0)</f>
        <v>9</v>
      </c>
      <c r="F2196" s="30"/>
      <c r="G2196" s="33">
        <v>64616</v>
      </c>
      <c r="H2196" s="33" t="s">
        <v>10</v>
      </c>
      <c r="I2196" s="39" t="s">
        <v>1924</v>
      </c>
      <c r="J2196" s="33" t="s">
        <v>1931</v>
      </c>
      <c r="K2196" s="33">
        <v>30</v>
      </c>
      <c r="L2196" s="33">
        <v>285.02999999999997</v>
      </c>
      <c r="M2196" s="33">
        <v>315.02999999999997</v>
      </c>
      <c r="N2196" s="33" t="s">
        <v>1864</v>
      </c>
      <c r="O2196" s="30">
        <v>41823</v>
      </c>
      <c r="P2196" s="39" t="s">
        <v>30</v>
      </c>
      <c r="Q21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96" s="39">
        <f>IF(выгрузка__22[[#This Row],[Дата регистрации]]="",0,1)</f>
        <v>0</v>
      </c>
      <c r="S2196" s="39">
        <f>IF(ISNA(VLOOKUP(выгрузка__22[[#This Row],[ЛС дилера]],'дилеры участники'!A:A,1,0)),0,1)</f>
        <v>1</v>
      </c>
      <c r="T21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6" s="39">
        <f>IF(T2196=1,IF(выгрузка__22[[#This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196" s="39" t="s">
        <v>1892</v>
      </c>
      <c r="X21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6" s="48">
        <f>IF(выгрузка__22[[#This Row],[Дата блокировки]]&lt;&gt;"",1,0)</f>
        <v>1</v>
      </c>
    </row>
    <row r="2197" spans="1:25" x14ac:dyDescent="0.25">
      <c r="A2197" s="30">
        <v>41593.600474537037</v>
      </c>
      <c r="B2197" s="46">
        <v>916888</v>
      </c>
      <c r="C2197" s="33">
        <v>8548440</v>
      </c>
      <c r="D2197" s="30">
        <v>41583.449548611112</v>
      </c>
      <c r="E2197" s="33">
        <f>IF(выгрузка__22[[#This Row],[Дата активации]]&lt;&gt;"",MONTH(выгрузка__22[[#This Row],[Дата активации]]),0)</f>
        <v>11</v>
      </c>
      <c r="F2197" s="30">
        <v>41586.967604166668</v>
      </c>
      <c r="G2197" s="33">
        <v>64626</v>
      </c>
      <c r="H2197" s="33" t="s">
        <v>10</v>
      </c>
      <c r="I2197" s="39" t="s">
        <v>1927</v>
      </c>
      <c r="J2197" s="33" t="s">
        <v>1926</v>
      </c>
      <c r="K2197" s="33">
        <v>30</v>
      </c>
      <c r="L2197" s="33">
        <v>0</v>
      </c>
      <c r="M2197" s="33">
        <v>30</v>
      </c>
      <c r="N2197" s="33" t="s">
        <v>1864</v>
      </c>
      <c r="O2197" s="30">
        <v>41861</v>
      </c>
      <c r="P2197" s="39" t="s">
        <v>37</v>
      </c>
      <c r="Q21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197" s="39">
        <f>IF(выгрузка__22[[#This Row],[Дата регистрации]]="",0,1)</f>
        <v>1</v>
      </c>
      <c r="S2197" s="39">
        <f>IF(ISNA(VLOOKUP(выгрузка__22[[#This Row],[ЛС дилера]],'дилеры участники'!A:A,1,0)),0,1)</f>
        <v>0</v>
      </c>
      <c r="T21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7" s="39">
        <f>IF(T2197=1,IF(выгрузка__22[[#This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197" s="39" t="s">
        <v>1895</v>
      </c>
      <c r="X21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7" s="48">
        <f>IF(выгрузка__22[[#This Row],[Дата блокировки]]&lt;&gt;"",1,0)</f>
        <v>1</v>
      </c>
    </row>
    <row r="2198" spans="1:25" x14ac:dyDescent="0.25">
      <c r="A2198" s="30">
        <v>41548.857858796298</v>
      </c>
      <c r="B2198" s="46">
        <v>915414</v>
      </c>
      <c r="C2198" s="33">
        <v>8520776</v>
      </c>
      <c r="D2198" s="30">
        <v>41531.81627314815</v>
      </c>
      <c r="E2198" s="33">
        <f>IF(выгрузка__22[[#This Row],[Дата активации]]&lt;&gt;"",MONTH(выгрузка__22[[#This Row],[Дата активации]]),0)</f>
        <v>9</v>
      </c>
      <c r="F2198" s="30">
        <v>41547.441550925927</v>
      </c>
      <c r="G2198" s="33">
        <v>64616</v>
      </c>
      <c r="H2198" s="33" t="s">
        <v>10</v>
      </c>
      <c r="I2198" s="39" t="s">
        <v>1927</v>
      </c>
      <c r="J2198" s="33" t="s">
        <v>1925</v>
      </c>
      <c r="K2198" s="33">
        <v>30</v>
      </c>
      <c r="L2198" s="33">
        <v>451.25</v>
      </c>
      <c r="M2198" s="33">
        <v>481.25</v>
      </c>
      <c r="N2198" s="33" t="s">
        <v>1864</v>
      </c>
      <c r="O2198" s="30">
        <v>41810</v>
      </c>
      <c r="P2198" s="39" t="s">
        <v>19</v>
      </c>
      <c r="Q21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98" s="39">
        <f>IF(выгрузка__22[[#This Row],[Дата регистрации]]="",0,1)</f>
        <v>1</v>
      </c>
      <c r="S2198" s="39">
        <f>IF(ISNA(VLOOKUP(выгрузка__22[[#This Row],[ЛС дилера]],'дилеры участники'!A:A,1,0)),0,1)</f>
        <v>1</v>
      </c>
      <c r="T21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8" s="39">
        <f>IF(T2198=1,IF(выгрузка__22[[#This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198" s="39" t="s">
        <v>1891</v>
      </c>
      <c r="X21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8" s="48">
        <f>IF(выгрузка__22[[#This Row],[Дата блокировки]]&lt;&gt;"",1,0)</f>
        <v>1</v>
      </c>
    </row>
    <row r="2199" spans="1:25" x14ac:dyDescent="0.25">
      <c r="A2199" s="30">
        <v>41550.892928240741</v>
      </c>
      <c r="B2199" s="46">
        <v>985451</v>
      </c>
      <c r="C2199" s="33">
        <v>8518149</v>
      </c>
      <c r="D2199" s="30">
        <v>41545.693171296298</v>
      </c>
      <c r="E2199" s="33">
        <f>IF(выгрузка__22[[#This Row],[Дата активации]]&lt;&gt;"",MONTH(выгрузка__22[[#This Row],[Дата активации]]),0)</f>
        <v>9</v>
      </c>
      <c r="F2199" s="30">
        <v>41556.479710648149</v>
      </c>
      <c r="G2199" s="33">
        <v>64616</v>
      </c>
      <c r="H2199" s="33" t="s">
        <v>10</v>
      </c>
      <c r="I2199" s="39" t="s">
        <v>1924</v>
      </c>
      <c r="J2199" s="33" t="s">
        <v>1931</v>
      </c>
      <c r="K2199" s="33">
        <v>30</v>
      </c>
      <c r="L2199" s="33">
        <v>200</v>
      </c>
      <c r="M2199" s="33">
        <v>230</v>
      </c>
      <c r="N2199" s="33" t="s">
        <v>1864</v>
      </c>
      <c r="O2199" s="30">
        <v>41824</v>
      </c>
      <c r="P2199" s="39" t="s">
        <v>30</v>
      </c>
      <c r="Q21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199" s="39">
        <f>IF(выгрузка__22[[#This Row],[Дата регистрации]]="",0,1)</f>
        <v>1</v>
      </c>
      <c r="S2199" s="39">
        <f>IF(ISNA(VLOOKUP(выгрузка__22[[#This Row],[ЛС дилера]],'дилеры участники'!A:A,1,0)),0,1)</f>
        <v>1</v>
      </c>
      <c r="T21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1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199" s="39">
        <f>IF(T2199=1,IF(выгрузка__22[[#This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199" s="39" t="s">
        <v>1892</v>
      </c>
      <c r="X21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199" s="48">
        <f>IF(выгрузка__22[[#This Row],[Дата блокировки]]&lt;&gt;"",1,0)</f>
        <v>1</v>
      </c>
    </row>
    <row r="2200" spans="1:25" x14ac:dyDescent="0.25">
      <c r="A2200" s="30">
        <v>41588.621828703705</v>
      </c>
      <c r="B2200" s="46">
        <v>985801</v>
      </c>
      <c r="C2200" s="33">
        <v>8500752</v>
      </c>
      <c r="D2200" s="30">
        <v>41585.686736111114</v>
      </c>
      <c r="E2200" s="33">
        <f>IF(выгрузка__22[[#This Row],[Дата активации]]&lt;&gt;"",MONTH(выгрузка__22[[#This Row],[Дата активации]]),0)</f>
        <v>11</v>
      </c>
      <c r="F2200" s="30"/>
      <c r="G2200" s="33">
        <v>79956</v>
      </c>
      <c r="H2200" s="33" t="s">
        <v>10</v>
      </c>
      <c r="I2200" s="39" t="s">
        <v>1924</v>
      </c>
      <c r="J2200" s="33" t="s">
        <v>1925</v>
      </c>
      <c r="K2200" s="33">
        <v>30</v>
      </c>
      <c r="L2200" s="33">
        <v>277.62</v>
      </c>
      <c r="M2200" s="33">
        <v>307.62</v>
      </c>
      <c r="N2200" s="33" t="s">
        <v>1864</v>
      </c>
      <c r="O2200" s="30">
        <v>41864</v>
      </c>
      <c r="P2200" s="39" t="s">
        <v>19</v>
      </c>
      <c r="Q22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00" s="39">
        <f>IF(выгрузка__22[[#This Row],[Дата регистрации]]="",0,1)</f>
        <v>0</v>
      </c>
      <c r="S2200" s="39">
        <f>IF(ISNA(VLOOKUP(выгрузка__22[[#This Row],[ЛС дилера]],'дилеры участники'!A:A,1,0)),0,1)</f>
        <v>1</v>
      </c>
      <c r="T22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0" s="39">
        <f>IF(T2200=1,IF(выгрузка__22[[#This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0" s="39" t="s">
        <v>1891</v>
      </c>
      <c r="X22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0" s="48">
        <f>IF(выгрузка__22[[#This Row],[Дата блокировки]]&lt;&gt;"",1,0)</f>
        <v>1</v>
      </c>
    </row>
    <row r="2201" spans="1:25" x14ac:dyDescent="0.25">
      <c r="A2201" s="30">
        <v>41548.887094907404</v>
      </c>
      <c r="B2201" s="46">
        <v>910487</v>
      </c>
      <c r="C2201" s="33">
        <v>8503758</v>
      </c>
      <c r="D2201" s="30">
        <v>41538.567743055559</v>
      </c>
      <c r="E2201" s="33">
        <f>IF(выгрузка__22[[#This Row],[Дата активации]]&lt;&gt;"",MONTH(выгрузка__22[[#This Row],[Дата активации]]),0)</f>
        <v>9</v>
      </c>
      <c r="F2201" s="30">
        <v>41545.650625000002</v>
      </c>
      <c r="G2201" s="33">
        <v>79956</v>
      </c>
      <c r="H2201" s="33" t="s">
        <v>10</v>
      </c>
      <c r="I2201" s="39" t="s">
        <v>1927</v>
      </c>
      <c r="J2201" s="33" t="s">
        <v>1925</v>
      </c>
      <c r="K2201" s="33">
        <v>220</v>
      </c>
      <c r="L2201" s="33">
        <v>0</v>
      </c>
      <c r="M2201" s="33">
        <v>220</v>
      </c>
      <c r="N2201" s="33" t="s">
        <v>1864</v>
      </c>
      <c r="O2201" s="30">
        <v>41817</v>
      </c>
      <c r="P2201" s="39" t="s">
        <v>19</v>
      </c>
      <c r="Q22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1" s="39">
        <f>IF(выгрузка__22[[#This Row],[Дата регистрации]]="",0,1)</f>
        <v>1</v>
      </c>
      <c r="S2201" s="39">
        <f>IF(ISNA(VLOOKUP(выгрузка__22[[#This Row],[ЛС дилера]],'дилеры участники'!A:A,1,0)),0,1)</f>
        <v>1</v>
      </c>
      <c r="T22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1" s="39">
        <f>IF(T2201=1,IF(выгрузка__22[[#This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1" s="39" t="s">
        <v>1891</v>
      </c>
      <c r="X22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1" s="48">
        <f>IF(выгрузка__22[[#This Row],[Дата блокировки]]&lt;&gt;"",1,0)</f>
        <v>1</v>
      </c>
    </row>
    <row r="2202" spans="1:25" x14ac:dyDescent="0.25">
      <c r="A2202" s="30">
        <v>41559.563761574071</v>
      </c>
      <c r="B2202" s="46">
        <v>915325</v>
      </c>
      <c r="C2202" s="33">
        <v>8566136</v>
      </c>
      <c r="D2202" s="30">
        <v>41533.504687499997</v>
      </c>
      <c r="E2202" s="33">
        <f>IF(выгрузка__22[[#This Row],[Дата активации]]&lt;&gt;"",MONTH(выгрузка__22[[#This Row],[Дата активации]]),0)</f>
        <v>9</v>
      </c>
      <c r="F2202" s="30">
        <v>41547.13076388889</v>
      </c>
      <c r="G2202" s="33">
        <v>64616</v>
      </c>
      <c r="H2202" s="33" t="s">
        <v>10</v>
      </c>
      <c r="I2202" s="39" t="s">
        <v>1927</v>
      </c>
      <c r="J2202" s="33" t="s">
        <v>1925</v>
      </c>
      <c r="K2202" s="33">
        <v>30</v>
      </c>
      <c r="L2202" s="33">
        <v>500</v>
      </c>
      <c r="M2202" s="33">
        <v>530</v>
      </c>
      <c r="N2202" s="33" t="s">
        <v>1864</v>
      </c>
      <c r="O2202" s="30">
        <v>41812</v>
      </c>
      <c r="P2202" s="39" t="s">
        <v>19</v>
      </c>
      <c r="Q22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2" s="39">
        <f>IF(выгрузка__22[[#This Row],[Дата регистрации]]="",0,1)</f>
        <v>1</v>
      </c>
      <c r="S2202" s="39">
        <f>IF(ISNA(VLOOKUP(выгрузка__22[[#This Row],[ЛС дилера]],'дилеры участники'!A:A,1,0)),0,1)</f>
        <v>1</v>
      </c>
      <c r="T22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2" s="39">
        <f>IF(T2202=1,IF(выгрузка__22[[#This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2" s="39" t="s">
        <v>1891</v>
      </c>
      <c r="X22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2" s="48">
        <f>IF(выгрузка__22[[#This Row],[Дата блокировки]]&lt;&gt;"",1,0)</f>
        <v>1</v>
      </c>
    </row>
    <row r="2203" spans="1:25" x14ac:dyDescent="0.25">
      <c r="A2203" s="30">
        <v>41550.730879629627</v>
      </c>
      <c r="B2203" s="46">
        <v>910476</v>
      </c>
      <c r="C2203" s="33">
        <v>8503667</v>
      </c>
      <c r="D2203" s="30">
        <v>41523.291064814817</v>
      </c>
      <c r="E2203" s="33">
        <f>IF(выгрузка__22[[#This Row],[Дата активации]]&lt;&gt;"",MONTH(выгрузка__22[[#This Row],[Дата активации]]),0)</f>
        <v>9</v>
      </c>
      <c r="F2203" s="30">
        <v>41528.629965277774</v>
      </c>
      <c r="G2203" s="33">
        <v>79956</v>
      </c>
      <c r="H2203" s="33" t="s">
        <v>10</v>
      </c>
      <c r="I2203" s="39" t="s">
        <v>1927</v>
      </c>
      <c r="J2203" s="33" t="s">
        <v>1925</v>
      </c>
      <c r="K2203" s="33">
        <v>220</v>
      </c>
      <c r="L2203" s="33">
        <v>0</v>
      </c>
      <c r="M2203" s="33">
        <v>220</v>
      </c>
      <c r="N2203" s="33" t="s">
        <v>1864</v>
      </c>
      <c r="O2203" s="30">
        <v>41802</v>
      </c>
      <c r="P2203" s="39" t="s">
        <v>19</v>
      </c>
      <c r="Q22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3" s="39">
        <f>IF(выгрузка__22[[#This Row],[Дата регистрации]]="",0,1)</f>
        <v>1</v>
      </c>
      <c r="S2203" s="39">
        <f>IF(ISNA(VLOOKUP(выгрузка__22[[#This Row],[ЛС дилера]],'дилеры участники'!A:A,1,0)),0,1)</f>
        <v>1</v>
      </c>
      <c r="T22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3" s="39">
        <f>IF(T2203=1,IF(выгрузка__22[[#This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3" s="39" t="s">
        <v>1891</v>
      </c>
      <c r="X22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3" s="48">
        <f>IF(выгрузка__22[[#This Row],[Дата блокировки]]&lt;&gt;"",1,0)</f>
        <v>1</v>
      </c>
    </row>
    <row r="2204" spans="1:25" x14ac:dyDescent="0.25">
      <c r="A2204" s="30">
        <v>41557.954467592594</v>
      </c>
      <c r="B2204" s="46">
        <v>910483</v>
      </c>
      <c r="C2204" s="33">
        <v>8553544</v>
      </c>
      <c r="D2204" s="30">
        <v>41551.85974537037</v>
      </c>
      <c r="E2204" s="33">
        <f>IF(выгрузка__22[[#This Row],[Дата активации]]&lt;&gt;"",MONTH(выгрузка__22[[#This Row],[Дата активации]]),0)</f>
        <v>10</v>
      </c>
      <c r="F2204" s="30">
        <v>41556.629016203704</v>
      </c>
      <c r="G2204" s="33">
        <v>64626</v>
      </c>
      <c r="H2204" s="33" t="s">
        <v>10</v>
      </c>
      <c r="I2204" s="39" t="s">
        <v>1924</v>
      </c>
      <c r="J2204" s="33" t="s">
        <v>1925</v>
      </c>
      <c r="K2204" s="33">
        <v>30</v>
      </c>
      <c r="L2204" s="33">
        <v>200</v>
      </c>
      <c r="M2204" s="33">
        <v>230</v>
      </c>
      <c r="N2204" s="33" t="s">
        <v>1864</v>
      </c>
      <c r="O2204" s="30">
        <v>41831</v>
      </c>
      <c r="P2204" s="39" t="s">
        <v>19</v>
      </c>
      <c r="Q22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4" s="39">
        <f>IF(выгрузка__22[[#This Row],[Дата регистрации]]="",0,1)</f>
        <v>1</v>
      </c>
      <c r="S2204" s="39">
        <f>IF(ISNA(VLOOKUP(выгрузка__22[[#This Row],[ЛС дилера]],'дилеры участники'!A:A,1,0)),0,1)</f>
        <v>0</v>
      </c>
      <c r="T22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4" s="39">
        <f>IF(T2204=1,IF(выгрузка__22[[#This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4" s="39" t="s">
        <v>1891</v>
      </c>
      <c r="X22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4" s="48">
        <f>IF(выгрузка__22[[#This Row],[Дата блокировки]]&lt;&gt;"",1,0)</f>
        <v>1</v>
      </c>
    </row>
    <row r="2205" spans="1:25" x14ac:dyDescent="0.25">
      <c r="A2205" s="30">
        <v>41561.975787037038</v>
      </c>
      <c r="B2205" s="46">
        <v>985504</v>
      </c>
      <c r="C2205" s="33">
        <v>8553544</v>
      </c>
      <c r="D2205" s="30">
        <v>41551.85974537037</v>
      </c>
      <c r="E2205" s="33">
        <f>IF(выгрузка__22[[#This Row],[Дата активации]]&lt;&gt;"",MONTH(выгрузка__22[[#This Row],[Дата активации]]),0)</f>
        <v>10</v>
      </c>
      <c r="F2205" s="30">
        <v>41556.629016203704</v>
      </c>
      <c r="G2205" s="33">
        <v>64626</v>
      </c>
      <c r="H2205" s="33" t="s">
        <v>10</v>
      </c>
      <c r="I2205" s="39" t="s">
        <v>1927</v>
      </c>
      <c r="J2205" s="33" t="s">
        <v>1925</v>
      </c>
      <c r="K2205" s="33">
        <v>30</v>
      </c>
      <c r="L2205" s="33">
        <v>200</v>
      </c>
      <c r="M2205" s="33">
        <v>230</v>
      </c>
      <c r="N2205" s="33" t="s">
        <v>1864</v>
      </c>
      <c r="O2205" s="30">
        <v>41831</v>
      </c>
      <c r="P2205" s="39" t="s">
        <v>19</v>
      </c>
      <c r="Q22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5" s="39">
        <f>IF(выгрузка__22[[#This Row],[Дата регистрации]]="",0,1)</f>
        <v>1</v>
      </c>
      <c r="S2205" s="39">
        <f>IF(ISNA(VLOOKUP(выгрузка__22[[#This Row],[ЛС дилера]],'дилеры участники'!A:A,1,0)),0,1)</f>
        <v>0</v>
      </c>
      <c r="T22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5" s="39">
        <f>IF(T2205=1,IF(выгрузка__22[[#This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5" s="39" t="s">
        <v>1891</v>
      </c>
      <c r="X22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5" s="48">
        <f>IF(выгрузка__22[[#This Row],[Дата блокировки]]&lt;&gt;"",1,0)</f>
        <v>1</v>
      </c>
    </row>
    <row r="2206" spans="1:25" x14ac:dyDescent="0.25">
      <c r="A2206" s="30">
        <v>41559.828692129631</v>
      </c>
      <c r="B2206" s="46">
        <v>916496</v>
      </c>
      <c r="C2206" s="33">
        <v>1755646</v>
      </c>
      <c r="D2206" s="30">
        <v>41559.808344907404</v>
      </c>
      <c r="E2206" s="33">
        <f>IF(выгрузка__22[[#This Row],[Дата активации]]&lt;&gt;"",MONTH(выгрузка__22[[#This Row],[Дата активации]]),0)</f>
        <v>10</v>
      </c>
      <c r="F2206" s="30">
        <v>41560.847731481481</v>
      </c>
      <c r="G2206" s="33">
        <v>64626</v>
      </c>
      <c r="H2206" s="33" t="s">
        <v>10</v>
      </c>
      <c r="I2206" s="39" t="s">
        <v>1924</v>
      </c>
      <c r="J2206" s="33" t="s">
        <v>1930</v>
      </c>
      <c r="K2206" s="33">
        <v>30</v>
      </c>
      <c r="L2206" s="33">
        <v>189</v>
      </c>
      <c r="M2206" s="33">
        <v>219</v>
      </c>
      <c r="N2206" s="33" t="s">
        <v>1864</v>
      </c>
      <c r="O2206" s="30">
        <v>41839</v>
      </c>
      <c r="P2206" s="39" t="s">
        <v>40</v>
      </c>
      <c r="Q22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6" s="39">
        <f>IF(выгрузка__22[[#This Row],[Дата регистрации]]="",0,1)</f>
        <v>1</v>
      </c>
      <c r="S2206" s="39">
        <f>IF(ISNA(VLOOKUP(выгрузка__22[[#This Row],[ЛС дилера]],'дилеры участники'!A:A,1,0)),0,1)</f>
        <v>0</v>
      </c>
      <c r="T22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6" s="39">
        <f>IF(T2206=1,IF(выгрузка__22[[#This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206" s="39" t="s">
        <v>1893</v>
      </c>
      <c r="X22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6" s="48">
        <f>IF(выгрузка__22[[#This Row],[Дата блокировки]]&lt;&gt;"",1,0)</f>
        <v>1</v>
      </c>
    </row>
    <row r="2207" spans="1:25" x14ac:dyDescent="0.25">
      <c r="A2207" s="30">
        <v>41548.774722222224</v>
      </c>
      <c r="B2207" s="46">
        <v>915469</v>
      </c>
      <c r="C2207" s="33">
        <v>8554522</v>
      </c>
      <c r="D2207" s="30">
        <v>41533.712696759256</v>
      </c>
      <c r="E2207" s="33">
        <f>IF(выгрузка__22[[#This Row],[Дата активации]]&lt;&gt;"",MONTH(выгрузка__22[[#This Row],[Дата активации]]),0)</f>
        <v>9</v>
      </c>
      <c r="F2207" s="30">
        <v>41534.737916666665</v>
      </c>
      <c r="G2207" s="33">
        <v>64616</v>
      </c>
      <c r="H2207" s="33" t="s">
        <v>10</v>
      </c>
      <c r="I2207" s="39" t="s">
        <v>1927</v>
      </c>
      <c r="J2207" s="33" t="s">
        <v>1929</v>
      </c>
      <c r="K2207" s="33">
        <v>30</v>
      </c>
      <c r="L2207" s="33">
        <v>1000</v>
      </c>
      <c r="M2207" s="33">
        <v>1030</v>
      </c>
      <c r="N2207" s="33" t="s">
        <v>1864</v>
      </c>
      <c r="O2207" s="30">
        <v>41813</v>
      </c>
      <c r="P2207" s="39" t="s">
        <v>14</v>
      </c>
      <c r="Q22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7" s="39">
        <f>IF(выгрузка__22[[#This Row],[Дата регистрации]]="",0,1)</f>
        <v>1</v>
      </c>
      <c r="S2207" s="39">
        <f>IF(ISNA(VLOOKUP(выгрузка__22[[#This Row],[ЛС дилера]],'дилеры участники'!A:A,1,0)),0,1)</f>
        <v>1</v>
      </c>
      <c r="T22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7" s="39">
        <f>IF(T2207=1,IF(выгрузка__22[[#This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207" s="39" t="s">
        <v>1894</v>
      </c>
      <c r="X22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7" s="48">
        <f>IF(выгрузка__22[[#This Row],[Дата блокировки]]&lt;&gt;"",1,0)</f>
        <v>1</v>
      </c>
    </row>
    <row r="2208" spans="1:25" x14ac:dyDescent="0.25">
      <c r="A2208" s="30">
        <v>41548.667025462964</v>
      </c>
      <c r="B2208" s="46">
        <v>910476</v>
      </c>
      <c r="C2208" s="33">
        <v>8503822</v>
      </c>
      <c r="D2208" s="30">
        <v>41520.683391203704</v>
      </c>
      <c r="E2208" s="33">
        <f>IF(выгрузка__22[[#This Row],[Дата активации]]&lt;&gt;"",MONTH(выгрузка__22[[#This Row],[Дата активации]]),0)</f>
        <v>9</v>
      </c>
      <c r="F2208" s="30">
        <v>41531.682187500002</v>
      </c>
      <c r="G2208" s="33">
        <v>79956</v>
      </c>
      <c r="H2208" s="33" t="s">
        <v>10</v>
      </c>
      <c r="I2208" s="39" t="s">
        <v>1927</v>
      </c>
      <c r="J2208" s="33" t="s">
        <v>1925</v>
      </c>
      <c r="K2208" s="33">
        <v>220</v>
      </c>
      <c r="L2208" s="33">
        <v>0</v>
      </c>
      <c r="M2208" s="33">
        <v>220</v>
      </c>
      <c r="N2208" s="33" t="s">
        <v>1864</v>
      </c>
      <c r="O2208" s="30">
        <v>41800</v>
      </c>
      <c r="P2208" s="39" t="s">
        <v>19</v>
      </c>
      <c r="Q22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8" s="39">
        <f>IF(выгрузка__22[[#This Row],[Дата регистрации]]="",0,1)</f>
        <v>1</v>
      </c>
      <c r="S2208" s="39">
        <f>IF(ISNA(VLOOKUP(выгрузка__22[[#This Row],[ЛС дилера]],'дилеры участники'!A:A,1,0)),0,1)</f>
        <v>1</v>
      </c>
      <c r="T22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8" s="39">
        <f>IF(T2208=1,IF(выгрузка__22[[#This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08" s="39" t="s">
        <v>1891</v>
      </c>
      <c r="X22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8" s="48">
        <f>IF(выгрузка__22[[#This Row],[Дата блокировки]]&lt;&gt;"",1,0)</f>
        <v>1</v>
      </c>
    </row>
    <row r="2209" spans="1:25" x14ac:dyDescent="0.25">
      <c r="A2209" s="30">
        <v>41559.480162037034</v>
      </c>
      <c r="B2209" s="46">
        <v>916496</v>
      </c>
      <c r="C2209" s="33">
        <v>1755646</v>
      </c>
      <c r="D2209" s="30">
        <v>41559.487534722219</v>
      </c>
      <c r="E2209" s="33">
        <f>IF(выгрузка__22[[#This Row],[Дата активации]]&lt;&gt;"",MONTH(выгрузка__22[[#This Row],[Дата активации]]),0)</f>
        <v>10</v>
      </c>
      <c r="F2209" s="30">
        <v>41560.846724537034</v>
      </c>
      <c r="G2209" s="33">
        <v>64626</v>
      </c>
      <c r="H2209" s="33" t="s">
        <v>10</v>
      </c>
      <c r="I2209" s="39" t="s">
        <v>1924</v>
      </c>
      <c r="J2209" s="33" t="s">
        <v>1930</v>
      </c>
      <c r="K2209" s="33">
        <v>30</v>
      </c>
      <c r="L2209" s="33">
        <v>96</v>
      </c>
      <c r="M2209" s="33">
        <v>126</v>
      </c>
      <c r="N2209" s="33" t="s">
        <v>1864</v>
      </c>
      <c r="O2209" s="30">
        <v>41839</v>
      </c>
      <c r="P2209" s="39" t="s">
        <v>40</v>
      </c>
      <c r="Q22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09" s="39">
        <f>IF(выгрузка__22[[#This Row],[Дата регистрации]]="",0,1)</f>
        <v>1</v>
      </c>
      <c r="S2209" s="39">
        <f>IF(ISNA(VLOOKUP(выгрузка__22[[#This Row],[ЛС дилера]],'дилеры участники'!A:A,1,0)),0,1)</f>
        <v>0</v>
      </c>
      <c r="T22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09" s="39">
        <f>IF(T2209=1,IF(выгрузка__22[[#This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09" s="39" t="s">
        <v>1893</v>
      </c>
      <c r="X22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09" s="48">
        <f>IF(выгрузка__22[[#This Row],[Дата блокировки]]&lt;&gt;"",1,0)</f>
        <v>1</v>
      </c>
    </row>
    <row r="2210" spans="1:25" x14ac:dyDescent="0.25">
      <c r="A2210" s="30">
        <v>41559.680532407408</v>
      </c>
      <c r="B2210" s="46">
        <v>916496</v>
      </c>
      <c r="C2210" s="33">
        <v>1755646</v>
      </c>
      <c r="D2210" s="30">
        <v>41559.487534722219</v>
      </c>
      <c r="E2210" s="33">
        <f>IF(выгрузка__22[[#This Row],[Дата активации]]&lt;&gt;"",MONTH(выгрузка__22[[#This Row],[Дата активации]]),0)</f>
        <v>10</v>
      </c>
      <c r="F2210" s="30">
        <v>41560.846724537034</v>
      </c>
      <c r="G2210" s="33">
        <v>64626</v>
      </c>
      <c r="H2210" s="33" t="s">
        <v>10</v>
      </c>
      <c r="I2210" s="39" t="s">
        <v>1924</v>
      </c>
      <c r="J2210" s="33" t="s">
        <v>1930</v>
      </c>
      <c r="K2210" s="33">
        <v>30</v>
      </c>
      <c r="L2210" s="33">
        <v>96</v>
      </c>
      <c r="M2210" s="33">
        <v>126</v>
      </c>
      <c r="N2210" s="33" t="s">
        <v>1864</v>
      </c>
      <c r="O2210" s="30">
        <v>41839</v>
      </c>
      <c r="P2210" s="39" t="s">
        <v>40</v>
      </c>
      <c r="Q22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0" s="39">
        <f>IF(выгрузка__22[[#This Row],[Дата регистрации]]="",0,1)</f>
        <v>1</v>
      </c>
      <c r="S2210" s="39">
        <f>IF(ISNA(VLOOKUP(выгрузка__22[[#This Row],[ЛС дилера]],'дилеры участники'!A:A,1,0)),0,1)</f>
        <v>0</v>
      </c>
      <c r="T22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0" s="39">
        <f>IF(T2210=1,IF(выгрузка__22[[#This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10" s="39" t="s">
        <v>1893</v>
      </c>
      <c r="X22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0" s="48">
        <f>IF(выгрузка__22[[#This Row],[Дата блокировки]]&lt;&gt;"",1,0)</f>
        <v>1</v>
      </c>
    </row>
    <row r="2211" spans="1:25" x14ac:dyDescent="0.25">
      <c r="A2211" s="30">
        <v>41559.480671296296</v>
      </c>
      <c r="B2211" s="46">
        <v>916496</v>
      </c>
      <c r="C2211" s="33">
        <v>1755646</v>
      </c>
      <c r="D2211" s="30">
        <v>41559.409826388888</v>
      </c>
      <c r="E2211" s="33">
        <f>IF(выгрузка__22[[#This Row],[Дата активации]]&lt;&gt;"",MONTH(выгрузка__22[[#This Row],[Дата активации]]),0)</f>
        <v>10</v>
      </c>
      <c r="F2211" s="30">
        <v>41560.846458333333</v>
      </c>
      <c r="G2211" s="33">
        <v>64626</v>
      </c>
      <c r="H2211" s="33" t="s">
        <v>10</v>
      </c>
      <c r="I2211" s="39" t="s">
        <v>1924</v>
      </c>
      <c r="J2211" s="33" t="s">
        <v>1930</v>
      </c>
      <c r="K2211" s="33">
        <v>30</v>
      </c>
      <c r="L2211" s="33">
        <v>192</v>
      </c>
      <c r="M2211" s="33">
        <v>222</v>
      </c>
      <c r="N2211" s="33" t="s">
        <v>1864</v>
      </c>
      <c r="O2211" s="30">
        <v>41839</v>
      </c>
      <c r="P2211" s="39" t="s">
        <v>40</v>
      </c>
      <c r="Q22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1" s="39">
        <f>IF(выгрузка__22[[#This Row],[Дата регистрации]]="",0,1)</f>
        <v>1</v>
      </c>
      <c r="S2211" s="39">
        <f>IF(ISNA(VLOOKUP(выгрузка__22[[#This Row],[ЛС дилера]],'дилеры участники'!A:A,1,0)),0,1)</f>
        <v>0</v>
      </c>
      <c r="T22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1" s="39">
        <f>IF(T2211=1,IF(выгрузка__22[[#This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211" s="39" t="s">
        <v>1893</v>
      </c>
      <c r="X22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1" s="48">
        <f>IF(выгрузка__22[[#This Row],[Дата блокировки]]&lt;&gt;"",1,0)</f>
        <v>1</v>
      </c>
    </row>
    <row r="2212" spans="1:25" x14ac:dyDescent="0.25">
      <c r="A2212" s="30">
        <v>41549.679803240739</v>
      </c>
      <c r="B2212" s="46">
        <v>910489</v>
      </c>
      <c r="C2212" s="33">
        <v>8503625</v>
      </c>
      <c r="D2212" s="30">
        <v>41535.42454861111</v>
      </c>
      <c r="E2212" s="33">
        <f>IF(выгрузка__22[[#This Row],[Дата активации]]&lt;&gt;"",MONTH(выгрузка__22[[#This Row],[Дата активации]]),0)</f>
        <v>9</v>
      </c>
      <c r="F2212" s="30">
        <v>41540.294374999998</v>
      </c>
      <c r="G2212" s="33">
        <v>79956</v>
      </c>
      <c r="H2212" s="33" t="s">
        <v>10</v>
      </c>
      <c r="I2212" s="39" t="s">
        <v>1927</v>
      </c>
      <c r="J2212" s="33" t="s">
        <v>1925</v>
      </c>
      <c r="K2212" s="33">
        <v>220</v>
      </c>
      <c r="L2212" s="33">
        <v>0</v>
      </c>
      <c r="M2212" s="33">
        <v>220</v>
      </c>
      <c r="N2212" s="33" t="s">
        <v>1864</v>
      </c>
      <c r="O2212" s="30">
        <v>41816</v>
      </c>
      <c r="P2212" s="39" t="s">
        <v>19</v>
      </c>
      <c r="Q22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2" s="39">
        <f>IF(выгрузка__22[[#This Row],[Дата регистрации]]="",0,1)</f>
        <v>1</v>
      </c>
      <c r="S2212" s="39">
        <f>IF(ISNA(VLOOKUP(выгрузка__22[[#This Row],[ЛС дилера]],'дилеры участники'!A:A,1,0)),0,1)</f>
        <v>1</v>
      </c>
      <c r="T22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2" s="39">
        <f>IF(T2212=1,IF(выгрузка__22[[#This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12" s="39" t="s">
        <v>1891</v>
      </c>
      <c r="X22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2" s="48">
        <f>IF(выгрузка__22[[#This Row],[Дата блокировки]]&lt;&gt;"",1,0)</f>
        <v>1</v>
      </c>
    </row>
    <row r="2213" spans="1:25" x14ac:dyDescent="0.25">
      <c r="A2213" s="30">
        <v>41562.601481481484</v>
      </c>
      <c r="B2213" s="46">
        <v>916888</v>
      </c>
      <c r="C2213" s="33">
        <v>8550423</v>
      </c>
      <c r="D2213" s="30">
        <v>41549.340636574074</v>
      </c>
      <c r="E2213" s="33">
        <f>IF(выгрузка__22[[#This Row],[Дата активации]]&lt;&gt;"",MONTH(выгрузка__22[[#This Row],[Дата активации]]),0)</f>
        <v>10</v>
      </c>
      <c r="F2213" s="30">
        <v>41555.962488425925</v>
      </c>
      <c r="G2213" s="33">
        <v>64626</v>
      </c>
      <c r="H2213" s="33" t="s">
        <v>10</v>
      </c>
      <c r="I2213" s="39" t="s">
        <v>1927</v>
      </c>
      <c r="J2213" s="33" t="s">
        <v>1926</v>
      </c>
      <c r="K2213" s="33">
        <v>30</v>
      </c>
      <c r="L2213" s="33">
        <v>45.01</v>
      </c>
      <c r="M2213" s="33">
        <v>75.010000000000005</v>
      </c>
      <c r="N2213" s="33" t="s">
        <v>1864</v>
      </c>
      <c r="O2213" s="30">
        <v>41830</v>
      </c>
      <c r="P2213" s="39" t="s">
        <v>37</v>
      </c>
      <c r="Q22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13" s="39">
        <f>IF(выгрузка__22[[#This Row],[Дата регистрации]]="",0,1)</f>
        <v>1</v>
      </c>
      <c r="S2213" s="39">
        <f>IF(ISNA(VLOOKUP(выгрузка__22[[#This Row],[ЛС дилера]],'дилеры участники'!A:A,1,0)),0,1)</f>
        <v>0</v>
      </c>
      <c r="T22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3" s="39">
        <f>IF(T2213=1,IF(выгрузка__22[[#This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13" s="39" t="s">
        <v>1895</v>
      </c>
      <c r="X22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3" s="48">
        <f>IF(выгрузка__22[[#This Row],[Дата блокировки]]&lt;&gt;"",1,0)</f>
        <v>1</v>
      </c>
    </row>
    <row r="2214" spans="1:25" x14ac:dyDescent="0.25">
      <c r="A2214" s="30">
        <v>41548.681550925925</v>
      </c>
      <c r="B2214" s="46">
        <v>910466</v>
      </c>
      <c r="C2214" s="33">
        <v>8502984</v>
      </c>
      <c r="D2214" s="30">
        <v>41536.887256944443</v>
      </c>
      <c r="E2214" s="33">
        <f>IF(выгрузка__22[[#This Row],[Дата активации]]&lt;&gt;"",MONTH(выгрузка__22[[#This Row],[Дата активации]]),0)</f>
        <v>9</v>
      </c>
      <c r="F2214" s="30">
        <v>41552.726944444446</v>
      </c>
      <c r="G2214" s="33">
        <v>64628</v>
      </c>
      <c r="H2214" s="33" t="s">
        <v>10</v>
      </c>
      <c r="I2214" s="39" t="s">
        <v>1927</v>
      </c>
      <c r="J2214" s="33" t="s">
        <v>1926</v>
      </c>
      <c r="K2214" s="33">
        <v>30</v>
      </c>
      <c r="L2214" s="33">
        <v>0</v>
      </c>
      <c r="M2214" s="33">
        <v>30</v>
      </c>
      <c r="N2214" s="33" t="s">
        <v>1864</v>
      </c>
      <c r="O2214" s="30">
        <v>41818</v>
      </c>
      <c r="P2214" s="39" t="s">
        <v>37</v>
      </c>
      <c r="Q22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4" s="39">
        <f>IF(выгрузка__22[[#This Row],[Дата регистрации]]="",0,1)</f>
        <v>1</v>
      </c>
      <c r="S2214" s="39">
        <f>IF(ISNA(VLOOKUP(выгрузка__22[[#This Row],[ЛС дилера]],'дилеры участники'!A:A,1,0)),0,1)</f>
        <v>0</v>
      </c>
      <c r="T22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4" s="39">
        <f>IF(T2214=1,IF(выгрузка__22[[#This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14" s="39" t="s">
        <v>1895</v>
      </c>
      <c r="X22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4" s="48">
        <f>IF(выгрузка__22[[#This Row],[Дата блокировки]]&lt;&gt;"",1,0)</f>
        <v>1</v>
      </c>
    </row>
    <row r="2215" spans="1:25" x14ac:dyDescent="0.25">
      <c r="A2215" s="30">
        <v>41593.509375000001</v>
      </c>
      <c r="B2215" s="46">
        <v>916513</v>
      </c>
      <c r="C2215" s="33">
        <v>1755395</v>
      </c>
      <c r="D2215" s="30">
        <v>41582.629259259258</v>
      </c>
      <c r="E2215" s="33">
        <f>IF(выгрузка__22[[#This Row],[Дата активации]]&lt;&gt;"",MONTH(выгрузка__22[[#This Row],[Дата активации]]),0)</f>
        <v>11</v>
      </c>
      <c r="F2215" s="30">
        <v>41586.865578703706</v>
      </c>
      <c r="G2215" s="33">
        <v>64626</v>
      </c>
      <c r="H2215" s="33" t="s">
        <v>10</v>
      </c>
      <c r="I2215" s="39" t="s">
        <v>1927</v>
      </c>
      <c r="J2215" s="33" t="s">
        <v>1930</v>
      </c>
      <c r="K2215" s="33">
        <v>30</v>
      </c>
      <c r="L2215" s="33">
        <v>633.1</v>
      </c>
      <c r="M2215" s="33">
        <v>663.1</v>
      </c>
      <c r="N2215" s="33" t="s">
        <v>1864</v>
      </c>
      <c r="O2215" s="30">
        <v>41864</v>
      </c>
      <c r="P2215" s="39" t="s">
        <v>40</v>
      </c>
      <c r="Q22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15" s="39">
        <f>IF(выгрузка__22[[#This Row],[Дата регистрации]]="",0,1)</f>
        <v>1</v>
      </c>
      <c r="S2215" s="39">
        <f>IF(ISNA(VLOOKUP(выгрузка__22[[#This Row],[ЛС дилера]],'дилеры участники'!A:A,1,0)),0,1)</f>
        <v>0</v>
      </c>
      <c r="T22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5" s="39">
        <f>IF(T2215=1,IF(выгрузка__22[[#This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15" s="39" t="s">
        <v>1893</v>
      </c>
      <c r="X22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5" s="48">
        <f>IF(выгрузка__22[[#This Row],[Дата блокировки]]&lt;&gt;"",1,0)</f>
        <v>1</v>
      </c>
    </row>
    <row r="2216" spans="1:25" x14ac:dyDescent="0.25">
      <c r="A2216" s="30">
        <v>41548.791967592595</v>
      </c>
      <c r="B2216" s="46">
        <v>916328</v>
      </c>
      <c r="C2216" s="33">
        <v>8520628</v>
      </c>
      <c r="D2216" s="30">
        <v>41536.559814814813</v>
      </c>
      <c r="E2216" s="33">
        <f>IF(выгрузка__22[[#This Row],[Дата активации]]&lt;&gt;"",MONTH(выгрузка__22[[#This Row],[Дата активации]]),0)</f>
        <v>9</v>
      </c>
      <c r="F2216" s="30">
        <v>41547.616770833331</v>
      </c>
      <c r="G2216" s="33">
        <v>64616</v>
      </c>
      <c r="H2216" s="33" t="s">
        <v>10</v>
      </c>
      <c r="I2216" s="39" t="s">
        <v>1927</v>
      </c>
      <c r="J2216" s="33" t="s">
        <v>1925</v>
      </c>
      <c r="K2216" s="33">
        <v>30</v>
      </c>
      <c r="L2216" s="33">
        <v>200</v>
      </c>
      <c r="M2216" s="33">
        <v>230</v>
      </c>
      <c r="N2216" s="33" t="s">
        <v>1864</v>
      </c>
      <c r="O2216" s="30">
        <v>41818</v>
      </c>
      <c r="P2216" s="39" t="s">
        <v>19</v>
      </c>
      <c r="Q22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6" s="39">
        <f>IF(выгрузка__22[[#This Row],[Дата регистрации]]="",0,1)</f>
        <v>1</v>
      </c>
      <c r="S2216" s="39">
        <f>IF(ISNA(VLOOKUP(выгрузка__22[[#This Row],[ЛС дилера]],'дилеры участники'!A:A,1,0)),0,1)</f>
        <v>1</v>
      </c>
      <c r="T22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6" s="39">
        <f>IF(T2216=1,IF(выгрузка__22[[#This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16" s="39" t="s">
        <v>1891</v>
      </c>
      <c r="X22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6" s="48">
        <f>IF(выгрузка__22[[#This Row],[Дата блокировки]]&lt;&gt;"",1,0)</f>
        <v>1</v>
      </c>
    </row>
    <row r="2217" spans="1:25" x14ac:dyDescent="0.25">
      <c r="A2217" s="30">
        <v>41561.927662037036</v>
      </c>
      <c r="B2217" s="46">
        <v>916504</v>
      </c>
      <c r="C2217" s="33">
        <v>8503627</v>
      </c>
      <c r="D2217" s="30">
        <v>41556.471076388887</v>
      </c>
      <c r="E2217" s="33">
        <f>IF(выгрузка__22[[#This Row],[Дата активации]]&lt;&gt;"",MONTH(выгрузка__22[[#This Row],[Дата активации]]),0)</f>
        <v>10</v>
      </c>
      <c r="F2217" s="30">
        <v>41560.850034722222</v>
      </c>
      <c r="G2217" s="33">
        <v>64626</v>
      </c>
      <c r="H2217" s="33" t="s">
        <v>10</v>
      </c>
      <c r="I2217" s="39" t="s">
        <v>1924</v>
      </c>
      <c r="J2217" s="33" t="s">
        <v>1925</v>
      </c>
      <c r="K2217" s="33">
        <v>20</v>
      </c>
      <c r="L2217" s="33">
        <v>0</v>
      </c>
      <c r="M2217" s="33">
        <v>20</v>
      </c>
      <c r="N2217" s="33" t="s">
        <v>1864</v>
      </c>
      <c r="O2217" s="30">
        <v>41838</v>
      </c>
      <c r="P2217" s="39" t="s">
        <v>19</v>
      </c>
      <c r="Q22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7" s="39">
        <f>IF(выгрузка__22[[#This Row],[Дата регистрации]]="",0,1)</f>
        <v>1</v>
      </c>
      <c r="S2217" s="39">
        <f>IF(ISNA(VLOOKUP(выгрузка__22[[#This Row],[ЛС дилера]],'дилеры участники'!A:A,1,0)),0,1)</f>
        <v>0</v>
      </c>
      <c r="T22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7" s="39">
        <f>IF(T2217=1,IF(выгрузка__22[[#This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17" s="39" t="s">
        <v>1891</v>
      </c>
      <c r="X22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7" s="48">
        <f>IF(выгрузка__22[[#This Row],[Дата блокировки]]&lt;&gt;"",1,0)</f>
        <v>1</v>
      </c>
    </row>
    <row r="2218" spans="1:25" x14ac:dyDescent="0.25">
      <c r="A2218" s="30">
        <v>41548.398912037039</v>
      </c>
      <c r="B2218" s="46">
        <v>910489</v>
      </c>
      <c r="C2218" s="33">
        <v>8502984</v>
      </c>
      <c r="D2218" s="30">
        <v>41535.786944444444</v>
      </c>
      <c r="E2218" s="33">
        <f>IF(выгрузка__22[[#This Row],[Дата активации]]&lt;&gt;"",MONTH(выгрузка__22[[#This Row],[Дата активации]]),0)</f>
        <v>9</v>
      </c>
      <c r="F2218" s="30">
        <v>41549.621365740742</v>
      </c>
      <c r="G2218" s="33">
        <v>64628</v>
      </c>
      <c r="H2218" s="33" t="s">
        <v>10</v>
      </c>
      <c r="I2218" s="39" t="s">
        <v>1927</v>
      </c>
      <c r="J2218" s="33" t="s">
        <v>1926</v>
      </c>
      <c r="K2218" s="33">
        <v>30</v>
      </c>
      <c r="L2218" s="33">
        <v>0</v>
      </c>
      <c r="M2218" s="33">
        <v>30</v>
      </c>
      <c r="N2218" s="33" t="s">
        <v>1864</v>
      </c>
      <c r="O2218" s="30">
        <v>41818</v>
      </c>
      <c r="P2218" s="39" t="s">
        <v>37</v>
      </c>
      <c r="Q22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8" s="39">
        <f>IF(выгрузка__22[[#This Row],[Дата регистрации]]="",0,1)</f>
        <v>1</v>
      </c>
      <c r="S2218" s="39">
        <f>IF(ISNA(VLOOKUP(выгрузка__22[[#This Row],[ЛС дилера]],'дилеры участники'!A:A,1,0)),0,1)</f>
        <v>0</v>
      </c>
      <c r="T22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8" s="39">
        <f>IF(T2218=1,IF(выгрузка__22[[#This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18" s="39" t="s">
        <v>1895</v>
      </c>
      <c r="X22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8" s="48">
        <f>IF(выгрузка__22[[#This Row],[Дата блокировки]]&lt;&gt;"",1,0)</f>
        <v>1</v>
      </c>
    </row>
    <row r="2219" spans="1:25" x14ac:dyDescent="0.25">
      <c r="A2219" s="30">
        <v>41560.35355324074</v>
      </c>
      <c r="B2219" s="46">
        <v>916042</v>
      </c>
      <c r="C2219" s="33">
        <v>8550384</v>
      </c>
      <c r="D2219" s="30">
        <v>41554.675254629627</v>
      </c>
      <c r="E2219" s="33">
        <f>IF(выгрузка__22[[#This Row],[Дата активации]]&lt;&gt;"",MONTH(выгрузка__22[[#This Row],[Дата активации]]),0)</f>
        <v>10</v>
      </c>
      <c r="F2219" s="30"/>
      <c r="G2219" s="33">
        <v>64628</v>
      </c>
      <c r="H2219" s="33" t="s">
        <v>10</v>
      </c>
      <c r="I2219" s="39" t="s">
        <v>1924</v>
      </c>
      <c r="J2219" s="33" t="s">
        <v>1926</v>
      </c>
      <c r="K2219" s="33">
        <v>30</v>
      </c>
      <c r="L2219" s="33">
        <v>0</v>
      </c>
      <c r="M2219" s="33">
        <v>30</v>
      </c>
      <c r="N2219" s="33" t="s">
        <v>1864</v>
      </c>
      <c r="O2219" s="30">
        <v>41837</v>
      </c>
      <c r="P2219" s="39" t="s">
        <v>37</v>
      </c>
      <c r="Q22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19" s="39">
        <f>IF(выгрузка__22[[#This Row],[Дата регистрации]]="",0,1)</f>
        <v>0</v>
      </c>
      <c r="S2219" s="39">
        <f>IF(ISNA(VLOOKUP(выгрузка__22[[#This Row],[ЛС дилера]],'дилеры участники'!A:A,1,0)),0,1)</f>
        <v>0</v>
      </c>
      <c r="T22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19" s="39">
        <f>IF(T2219=1,IF(выгрузка__22[[#This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19" s="39" t="s">
        <v>1895</v>
      </c>
      <c r="X22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19" s="48">
        <f>IF(выгрузка__22[[#This Row],[Дата блокировки]]&lt;&gt;"",1,0)</f>
        <v>1</v>
      </c>
    </row>
    <row r="2220" spans="1:25" x14ac:dyDescent="0.25">
      <c r="A2220" s="30">
        <v>41548.481180555558</v>
      </c>
      <c r="B2220" s="46">
        <v>915149</v>
      </c>
      <c r="C2220" s="33">
        <v>8550423</v>
      </c>
      <c r="D2220" s="30">
        <v>41547.62636574074</v>
      </c>
      <c r="E2220" s="33">
        <f>IF(выгрузка__22[[#This Row],[Дата активации]]&lt;&gt;"",MONTH(выгрузка__22[[#This Row],[Дата активации]]),0)</f>
        <v>9</v>
      </c>
      <c r="F2220" s="30">
        <v>41555.958171296297</v>
      </c>
      <c r="G2220" s="33">
        <v>64626</v>
      </c>
      <c r="H2220" s="33" t="s">
        <v>10</v>
      </c>
      <c r="I2220" s="39" t="s">
        <v>1924</v>
      </c>
      <c r="J2220" s="33" t="s">
        <v>1926</v>
      </c>
      <c r="K2220" s="33">
        <v>30</v>
      </c>
      <c r="L2220" s="33">
        <v>0</v>
      </c>
      <c r="M2220" s="33">
        <v>30</v>
      </c>
      <c r="N2220" s="33" t="s">
        <v>1864</v>
      </c>
      <c r="O2220" s="30">
        <v>41830</v>
      </c>
      <c r="P2220" s="39" t="s">
        <v>37</v>
      </c>
      <c r="Q22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0" s="39">
        <f>IF(выгрузка__22[[#This Row],[Дата регистрации]]="",0,1)</f>
        <v>1</v>
      </c>
      <c r="S2220" s="39">
        <f>IF(ISNA(VLOOKUP(выгрузка__22[[#This Row],[ЛС дилера]],'дилеры участники'!A:A,1,0)),0,1)</f>
        <v>0</v>
      </c>
      <c r="T22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0" s="39">
        <f>IF(T2220=1,IF(выгрузка__22[[#This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20" s="39" t="s">
        <v>1895</v>
      </c>
      <c r="X22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0" s="48">
        <f>IF(выгрузка__22[[#This Row],[Дата блокировки]]&lt;&gt;"",1,0)</f>
        <v>1</v>
      </c>
    </row>
    <row r="2221" spans="1:25" x14ac:dyDescent="0.25">
      <c r="A2221" s="30">
        <v>41560.353726851848</v>
      </c>
      <c r="B2221" s="46">
        <v>916042</v>
      </c>
      <c r="C2221" s="33">
        <v>8550384</v>
      </c>
      <c r="D2221" s="30">
        <v>41554.587916666664</v>
      </c>
      <c r="E2221" s="33">
        <f>IF(выгрузка__22[[#This Row],[Дата активации]]&lt;&gt;"",MONTH(выгрузка__22[[#This Row],[Дата активации]]),0)</f>
        <v>10</v>
      </c>
      <c r="F2221" s="30"/>
      <c r="G2221" s="33">
        <v>64628</v>
      </c>
      <c r="H2221" s="33" t="s">
        <v>10</v>
      </c>
      <c r="I2221" s="39" t="s">
        <v>1924</v>
      </c>
      <c r="J2221" s="33" t="s">
        <v>1926</v>
      </c>
      <c r="K2221" s="33">
        <v>30</v>
      </c>
      <c r="L2221" s="33">
        <v>0</v>
      </c>
      <c r="M2221" s="33">
        <v>30</v>
      </c>
      <c r="N2221" s="33" t="s">
        <v>1864</v>
      </c>
      <c r="O2221" s="30">
        <v>41837</v>
      </c>
      <c r="P2221" s="39" t="s">
        <v>37</v>
      </c>
      <c r="Q22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1" s="39">
        <f>IF(выгрузка__22[[#This Row],[Дата регистрации]]="",0,1)</f>
        <v>0</v>
      </c>
      <c r="S2221" s="39">
        <f>IF(ISNA(VLOOKUP(выгрузка__22[[#This Row],[ЛС дилера]],'дилеры участники'!A:A,1,0)),0,1)</f>
        <v>0</v>
      </c>
      <c r="T22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1" s="39">
        <f>IF(T2221=1,IF(выгрузка__22[[#This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21" s="39" t="s">
        <v>1895</v>
      </c>
      <c r="X22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1" s="48">
        <f>IF(выгрузка__22[[#This Row],[Дата блокировки]]&lt;&gt;"",1,0)</f>
        <v>1</v>
      </c>
    </row>
    <row r="2222" spans="1:25" x14ac:dyDescent="0.25">
      <c r="A2222" s="30">
        <v>41560.686006944445</v>
      </c>
      <c r="B2222" s="46">
        <v>916042</v>
      </c>
      <c r="C2222" s="33">
        <v>8550384</v>
      </c>
      <c r="D2222" s="30">
        <v>41553.760358796295</v>
      </c>
      <c r="E2222" s="33">
        <f>IF(выгрузка__22[[#This Row],[Дата активации]]&lt;&gt;"",MONTH(выгрузка__22[[#This Row],[Дата активации]]),0)</f>
        <v>10</v>
      </c>
      <c r="F2222" s="30"/>
      <c r="G2222" s="33">
        <v>64628</v>
      </c>
      <c r="H2222" s="33" t="s">
        <v>10</v>
      </c>
      <c r="I2222" s="39" t="s">
        <v>1927</v>
      </c>
      <c r="J2222" s="33" t="s">
        <v>1926</v>
      </c>
      <c r="K2222" s="33">
        <v>30</v>
      </c>
      <c r="L2222" s="33">
        <v>0</v>
      </c>
      <c r="M2222" s="33">
        <v>30</v>
      </c>
      <c r="N2222" s="33" t="s">
        <v>1864</v>
      </c>
      <c r="O2222" s="30">
        <v>41837</v>
      </c>
      <c r="P2222" s="39" t="s">
        <v>37</v>
      </c>
      <c r="Q22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2" s="39">
        <f>IF(выгрузка__22[[#This Row],[Дата регистрации]]="",0,1)</f>
        <v>0</v>
      </c>
      <c r="S2222" s="39">
        <f>IF(ISNA(VLOOKUP(выгрузка__22[[#This Row],[ЛС дилера]],'дилеры участники'!A:A,1,0)),0,1)</f>
        <v>0</v>
      </c>
      <c r="T22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2" s="39">
        <f>IF(T2222=1,IF(выгрузка__22[[#This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22" s="39" t="s">
        <v>1895</v>
      </c>
      <c r="X22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2" s="48">
        <f>IF(выгрузка__22[[#This Row],[Дата блокировки]]&lt;&gt;"",1,0)</f>
        <v>1</v>
      </c>
    </row>
    <row r="2223" spans="1:25" x14ac:dyDescent="0.25">
      <c r="A2223" s="30">
        <v>41549.943807870368</v>
      </c>
      <c r="B2223" s="46">
        <v>985451</v>
      </c>
      <c r="C2223" s="33">
        <v>8500162</v>
      </c>
      <c r="D2223" s="30">
        <v>41544.721504629626</v>
      </c>
      <c r="E2223" s="33">
        <f>IF(выгрузка__22[[#This Row],[Дата активации]]&lt;&gt;"",MONTH(выгрузка__22[[#This Row],[Дата активации]]),0)</f>
        <v>9</v>
      </c>
      <c r="F2223" s="30"/>
      <c r="G2223" s="33">
        <v>64616</v>
      </c>
      <c r="H2223" s="33" t="s">
        <v>10</v>
      </c>
      <c r="I2223" s="39" t="s">
        <v>1924</v>
      </c>
      <c r="J2223" s="33" t="s">
        <v>1931</v>
      </c>
      <c r="K2223" s="33">
        <v>30</v>
      </c>
      <c r="L2223" s="33">
        <v>654.5</v>
      </c>
      <c r="M2223" s="33">
        <v>684.5</v>
      </c>
      <c r="N2223" s="33" t="s">
        <v>1864</v>
      </c>
      <c r="O2223" s="30">
        <v>41828</v>
      </c>
      <c r="P2223" s="39" t="s">
        <v>30</v>
      </c>
      <c r="Q22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3" s="39">
        <f>IF(выгрузка__22[[#This Row],[Дата регистрации]]="",0,1)</f>
        <v>0</v>
      </c>
      <c r="S2223" s="39">
        <f>IF(ISNA(VLOOKUP(выгрузка__22[[#This Row],[ЛС дилера]],'дилеры участники'!A:A,1,0)),0,1)</f>
        <v>1</v>
      </c>
      <c r="T22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3" s="39">
        <f>IF(T2223=1,IF(выгрузка__22[[#This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223" s="39" t="s">
        <v>1892</v>
      </c>
      <c r="X22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3" s="48">
        <f>IF(выгрузка__22[[#This Row],[Дата блокировки]]&lt;&gt;"",1,0)</f>
        <v>1</v>
      </c>
    </row>
    <row r="2224" spans="1:25" x14ac:dyDescent="0.25">
      <c r="A2224" s="30">
        <v>41549.946689814817</v>
      </c>
      <c r="B2224" s="46">
        <v>985451</v>
      </c>
      <c r="C2224" s="33">
        <v>8516129</v>
      </c>
      <c r="D2224" s="30">
        <v>41544.641608796293</v>
      </c>
      <c r="E2224" s="33">
        <f>IF(выгрузка__22[[#This Row],[Дата активации]]&lt;&gt;"",MONTH(выгрузка__22[[#This Row],[Дата активации]]),0)</f>
        <v>9</v>
      </c>
      <c r="F2224" s="30">
        <v>41552.567164351851</v>
      </c>
      <c r="G2224" s="33">
        <v>73902</v>
      </c>
      <c r="H2224" s="33" t="s">
        <v>10</v>
      </c>
      <c r="I2224" s="39" t="s">
        <v>1924</v>
      </c>
      <c r="J2224" s="33" t="s">
        <v>1925</v>
      </c>
      <c r="K2224" s="33">
        <v>30</v>
      </c>
      <c r="L2224" s="33">
        <v>276.02999999999997</v>
      </c>
      <c r="M2224" s="33">
        <v>306.02999999999997</v>
      </c>
      <c r="N2224" s="33" t="s">
        <v>1864</v>
      </c>
      <c r="O2224" s="30">
        <v>41828</v>
      </c>
      <c r="P2224" s="39" t="s">
        <v>19</v>
      </c>
      <c r="Q22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4" s="39">
        <f>IF(выгрузка__22[[#This Row],[Дата регистрации]]="",0,1)</f>
        <v>1</v>
      </c>
      <c r="S2224" s="39">
        <f>IF(ISNA(VLOOKUP(выгрузка__22[[#This Row],[ЛС дилера]],'дилеры участники'!A:A,1,0)),0,1)</f>
        <v>0</v>
      </c>
      <c r="T22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4" s="39">
        <f>IF(T2224=1,IF(выгрузка__22[[#This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24" s="39" t="s">
        <v>1891</v>
      </c>
      <c r="X22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4" s="48">
        <f>IF(выгрузка__22[[#This Row],[Дата блокировки]]&lt;&gt;"",1,0)</f>
        <v>1</v>
      </c>
    </row>
    <row r="2225" spans="1:25" x14ac:dyDescent="0.25">
      <c r="A2225" s="30">
        <v>41560.632939814815</v>
      </c>
      <c r="B2225" s="46">
        <v>910466</v>
      </c>
      <c r="C2225" s="33">
        <v>8503673</v>
      </c>
      <c r="D2225" s="30">
        <v>41560.634120370371</v>
      </c>
      <c r="E2225" s="33">
        <f>IF(выгрузка__22[[#This Row],[Дата активации]]&lt;&gt;"",MONTH(выгрузка__22[[#This Row],[Дата активации]]),0)</f>
        <v>10</v>
      </c>
      <c r="F2225" s="30"/>
      <c r="G2225" s="33">
        <v>79956</v>
      </c>
      <c r="H2225" s="33" t="s">
        <v>10</v>
      </c>
      <c r="I2225" s="39" t="s">
        <v>1924</v>
      </c>
      <c r="J2225" s="33" t="s">
        <v>1925</v>
      </c>
      <c r="K2225" s="33">
        <v>220</v>
      </c>
      <c r="L2225" s="33">
        <v>0</v>
      </c>
      <c r="M2225" s="33">
        <v>220</v>
      </c>
      <c r="N2225" s="33" t="s">
        <v>1864</v>
      </c>
      <c r="O2225" s="30">
        <v>41844</v>
      </c>
      <c r="P2225" s="39" t="s">
        <v>19</v>
      </c>
      <c r="Q22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5" s="39">
        <f>IF(выгрузка__22[[#This Row],[Дата регистрации]]="",0,1)</f>
        <v>0</v>
      </c>
      <c r="S2225" s="39">
        <f>IF(ISNA(VLOOKUP(выгрузка__22[[#This Row],[ЛС дилера]],'дилеры участники'!A:A,1,0)),0,1)</f>
        <v>1</v>
      </c>
      <c r="T22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5" s="39">
        <f>IF(T2225=1,IF(выгрузка__22[[#This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25" s="39" t="s">
        <v>1891</v>
      </c>
      <c r="X22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5" s="48">
        <f>IF(выгрузка__22[[#This Row],[Дата блокировки]]&lt;&gt;"",1,0)</f>
        <v>1</v>
      </c>
    </row>
    <row r="2226" spans="1:25" x14ac:dyDescent="0.25">
      <c r="A2226" s="30">
        <v>41548.775740740741</v>
      </c>
      <c r="B2226" s="46">
        <v>915469</v>
      </c>
      <c r="C2226" s="33">
        <v>8554527</v>
      </c>
      <c r="D2226" s="30">
        <v>41528.535844907405</v>
      </c>
      <c r="E2226" s="33">
        <f>IF(выгрузка__22[[#This Row],[Дата активации]]&lt;&gt;"",MONTH(выгрузка__22[[#This Row],[Дата активации]]),0)</f>
        <v>9</v>
      </c>
      <c r="F2226" s="30">
        <v>41539.70584490741</v>
      </c>
      <c r="G2226" s="33">
        <v>64616</v>
      </c>
      <c r="H2226" s="33" t="s">
        <v>10</v>
      </c>
      <c r="I2226" s="39" t="s">
        <v>1927</v>
      </c>
      <c r="J2226" s="33" t="s">
        <v>1929</v>
      </c>
      <c r="K2226" s="33">
        <v>30</v>
      </c>
      <c r="L2226" s="33">
        <v>450</v>
      </c>
      <c r="M2226" s="33">
        <v>480</v>
      </c>
      <c r="N2226" s="33" t="s">
        <v>1864</v>
      </c>
      <c r="O2226" s="30">
        <v>41812</v>
      </c>
      <c r="P2226" s="39" t="s">
        <v>14</v>
      </c>
      <c r="Q22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6" s="39">
        <f>IF(выгрузка__22[[#This Row],[Дата регистрации]]="",0,1)</f>
        <v>1</v>
      </c>
      <c r="S2226" s="39">
        <f>IF(ISNA(VLOOKUP(выгрузка__22[[#This Row],[ЛС дилера]],'дилеры участники'!A:A,1,0)),0,1)</f>
        <v>1</v>
      </c>
      <c r="T22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6" s="39">
        <f>IF(T2226=1,IF(выгрузка__22[[#This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226" s="39" t="s">
        <v>1894</v>
      </c>
      <c r="X22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6" s="48">
        <f>IF(выгрузка__22[[#This Row],[Дата блокировки]]&lt;&gt;"",1,0)</f>
        <v>1</v>
      </c>
    </row>
    <row r="2227" spans="1:25" x14ac:dyDescent="0.25">
      <c r="A2227" s="30">
        <v>41561.7033912037</v>
      </c>
      <c r="B2227" s="46">
        <v>910467</v>
      </c>
      <c r="C2227" s="33">
        <v>8512346</v>
      </c>
      <c r="D2227" s="30">
        <v>41557.51</v>
      </c>
      <c r="E2227" s="33">
        <f>IF(выгрузка__22[[#This Row],[Дата активации]]&lt;&gt;"",MONTH(выгрузка__22[[#This Row],[Дата активации]]),0)</f>
        <v>10</v>
      </c>
      <c r="F2227" s="30"/>
      <c r="G2227" s="33">
        <v>79956</v>
      </c>
      <c r="H2227" s="33" t="s">
        <v>10</v>
      </c>
      <c r="I2227" s="39" t="s">
        <v>1924</v>
      </c>
      <c r="J2227" s="33" t="s">
        <v>1925</v>
      </c>
      <c r="K2227" s="33">
        <v>30</v>
      </c>
      <c r="L2227" s="33">
        <v>325.5</v>
      </c>
      <c r="M2227" s="33">
        <v>355.5</v>
      </c>
      <c r="N2227" s="33" t="s">
        <v>1864</v>
      </c>
      <c r="O2227" s="30">
        <v>41841</v>
      </c>
      <c r="P2227" s="39" t="s">
        <v>19</v>
      </c>
      <c r="Q22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7" s="39">
        <f>IF(выгрузка__22[[#This Row],[Дата регистрации]]="",0,1)</f>
        <v>0</v>
      </c>
      <c r="S2227" s="39">
        <f>IF(ISNA(VLOOKUP(выгрузка__22[[#This Row],[ЛС дилера]],'дилеры участники'!A:A,1,0)),0,1)</f>
        <v>1</v>
      </c>
      <c r="T22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7" s="39">
        <f>IF(T2227=1,IF(выгрузка__22[[#This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27" s="39" t="s">
        <v>1891</v>
      </c>
      <c r="X22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7" s="48">
        <f>IF(выгрузка__22[[#This Row],[Дата блокировки]]&lt;&gt;"",1,0)</f>
        <v>1</v>
      </c>
    </row>
    <row r="2228" spans="1:25" x14ac:dyDescent="0.25">
      <c r="A2228" s="30">
        <v>41561.927557870367</v>
      </c>
      <c r="B2228" s="46">
        <v>916504</v>
      </c>
      <c r="C2228" s="33">
        <v>8503627</v>
      </c>
      <c r="D2228" s="30">
        <v>41554.480150462965</v>
      </c>
      <c r="E2228" s="33">
        <f>IF(выгрузка__22[[#This Row],[Дата активации]]&lt;&gt;"",MONTH(выгрузка__22[[#This Row],[Дата активации]]),0)</f>
        <v>10</v>
      </c>
      <c r="F2228" s="30">
        <v>41555.90111111111</v>
      </c>
      <c r="G2228" s="33">
        <v>64626</v>
      </c>
      <c r="H2228" s="33" t="s">
        <v>10</v>
      </c>
      <c r="I2228" s="39" t="s">
        <v>1927</v>
      </c>
      <c r="J2228" s="33" t="s">
        <v>1925</v>
      </c>
      <c r="K2228" s="33">
        <v>20</v>
      </c>
      <c r="L2228" s="33">
        <v>50</v>
      </c>
      <c r="M2228" s="33">
        <v>70</v>
      </c>
      <c r="N2228" s="33" t="s">
        <v>1864</v>
      </c>
      <c r="O2228" s="30">
        <v>41838</v>
      </c>
      <c r="P2228" s="39" t="s">
        <v>19</v>
      </c>
      <c r="Q22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8" s="39">
        <f>IF(выгрузка__22[[#This Row],[Дата регистрации]]="",0,1)</f>
        <v>1</v>
      </c>
      <c r="S2228" s="39">
        <f>IF(ISNA(VLOOKUP(выгрузка__22[[#This Row],[ЛС дилера]],'дилеры участники'!A:A,1,0)),0,1)</f>
        <v>0</v>
      </c>
      <c r="T22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8" s="39">
        <f>IF(T2228=1,IF(выгрузка__22[[#This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28" s="39" t="s">
        <v>1891</v>
      </c>
      <c r="X22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8" s="48">
        <f>IF(выгрузка__22[[#This Row],[Дата блокировки]]&lt;&gt;"",1,0)</f>
        <v>1</v>
      </c>
    </row>
    <row r="2229" spans="1:25" x14ac:dyDescent="0.25">
      <c r="A2229" s="30">
        <v>41548.886828703704</v>
      </c>
      <c r="B2229" s="46">
        <v>910487</v>
      </c>
      <c r="C2229" s="33">
        <v>8503626</v>
      </c>
      <c r="D2229" s="30">
        <v>41538.675983796296</v>
      </c>
      <c r="E2229" s="33">
        <f>IF(выгрузка__22[[#This Row],[Дата активации]]&lt;&gt;"",MONTH(выгрузка__22[[#This Row],[Дата активации]]),0)</f>
        <v>9</v>
      </c>
      <c r="F2229" s="30">
        <v>41545.650358796294</v>
      </c>
      <c r="G2229" s="33">
        <v>79956</v>
      </c>
      <c r="H2229" s="33" t="s">
        <v>10</v>
      </c>
      <c r="I2229" s="39" t="s">
        <v>1927</v>
      </c>
      <c r="J2229" s="33" t="s">
        <v>1925</v>
      </c>
      <c r="K2229" s="33">
        <v>220</v>
      </c>
      <c r="L2229" s="33">
        <v>0</v>
      </c>
      <c r="M2229" s="33">
        <v>220</v>
      </c>
      <c r="N2229" s="33" t="s">
        <v>1864</v>
      </c>
      <c r="O2229" s="30">
        <v>41823</v>
      </c>
      <c r="P2229" s="39" t="s">
        <v>19</v>
      </c>
      <c r="Q22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29" s="39">
        <f>IF(выгрузка__22[[#This Row],[Дата регистрации]]="",0,1)</f>
        <v>1</v>
      </c>
      <c r="S2229" s="39">
        <f>IF(ISNA(VLOOKUP(выгрузка__22[[#This Row],[ЛС дилера]],'дилеры участники'!A:A,1,0)),0,1)</f>
        <v>1</v>
      </c>
      <c r="T22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29" s="39">
        <f>IF(T2229=1,IF(выгрузка__22[[#This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29" s="39" t="s">
        <v>1891</v>
      </c>
      <c r="X22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29" s="48">
        <f>IF(выгрузка__22[[#This Row],[Дата блокировки]]&lt;&gt;"",1,0)</f>
        <v>1</v>
      </c>
    </row>
    <row r="2230" spans="1:25" x14ac:dyDescent="0.25">
      <c r="A2230" s="30">
        <v>41548.728645833333</v>
      </c>
      <c r="B2230" s="46">
        <v>910489</v>
      </c>
      <c r="C2230" s="33">
        <v>8502984</v>
      </c>
      <c r="D2230" s="30">
        <v>41533.459305555552</v>
      </c>
      <c r="E2230" s="33">
        <f>IF(выгрузка__22[[#This Row],[Дата активации]]&lt;&gt;"",MONTH(выгрузка__22[[#This Row],[Дата активации]]),0)</f>
        <v>9</v>
      </c>
      <c r="F2230" s="30">
        <v>41548.620682870373</v>
      </c>
      <c r="G2230" s="33">
        <v>64628</v>
      </c>
      <c r="H2230" s="33" t="s">
        <v>10</v>
      </c>
      <c r="I2230" s="39" t="s">
        <v>1927</v>
      </c>
      <c r="J2230" s="33" t="s">
        <v>1926</v>
      </c>
      <c r="K2230" s="33">
        <v>30</v>
      </c>
      <c r="L2230" s="33">
        <v>93.02</v>
      </c>
      <c r="M2230" s="33">
        <v>123.02</v>
      </c>
      <c r="N2230" s="33" t="s">
        <v>1864</v>
      </c>
      <c r="O2230" s="30">
        <v>41818</v>
      </c>
      <c r="P2230" s="39" t="s">
        <v>37</v>
      </c>
      <c r="Q22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0" s="39">
        <f>IF(выгрузка__22[[#This Row],[Дата регистрации]]="",0,1)</f>
        <v>1</v>
      </c>
      <c r="S2230" s="39">
        <f>IF(ISNA(VLOOKUP(выгрузка__22[[#This Row],[ЛС дилера]],'дилеры участники'!A:A,1,0)),0,1)</f>
        <v>0</v>
      </c>
      <c r="T22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0" s="39">
        <f>IF(T2230=1,IF(выгрузка__22[[#This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230" s="39" t="s">
        <v>1895</v>
      </c>
      <c r="X22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0" s="48">
        <f>IF(выгрузка__22[[#This Row],[Дата блокировки]]&lt;&gt;"",1,0)</f>
        <v>1</v>
      </c>
    </row>
    <row r="2231" spans="1:25" x14ac:dyDescent="0.25">
      <c r="A2231" s="30">
        <v>41593.507962962962</v>
      </c>
      <c r="B2231" s="46">
        <v>916513</v>
      </c>
      <c r="C2231" s="33">
        <v>1755349</v>
      </c>
      <c r="D2231" s="30">
        <v>41584.874618055554</v>
      </c>
      <c r="E2231" s="33">
        <f>IF(выгрузка__22[[#This Row],[Дата активации]]&lt;&gt;"",MONTH(выгрузка__22[[#This Row],[Дата активации]]),0)</f>
        <v>11</v>
      </c>
      <c r="F2231" s="30">
        <v>41586.867766203701</v>
      </c>
      <c r="G2231" s="33">
        <v>64626</v>
      </c>
      <c r="H2231" s="33" t="s">
        <v>10</v>
      </c>
      <c r="I2231" s="39" t="s">
        <v>1927</v>
      </c>
      <c r="J2231" s="33" t="s">
        <v>1930</v>
      </c>
      <c r="K2231" s="33">
        <v>30</v>
      </c>
      <c r="L2231" s="33">
        <v>0</v>
      </c>
      <c r="M2231" s="33">
        <v>30</v>
      </c>
      <c r="N2231" s="33" t="s">
        <v>1864</v>
      </c>
      <c r="O2231" s="30">
        <v>41871</v>
      </c>
      <c r="P2231" s="39" t="s">
        <v>40</v>
      </c>
      <c r="Q22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31" s="39">
        <f>IF(выгрузка__22[[#This Row],[Дата регистрации]]="",0,1)</f>
        <v>1</v>
      </c>
      <c r="S2231" s="39">
        <f>IF(ISNA(VLOOKUP(выгрузка__22[[#This Row],[ЛС дилера]],'дилеры участники'!A:A,1,0)),0,1)</f>
        <v>0</v>
      </c>
      <c r="T22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1" s="39">
        <f>IF(T2231=1,IF(выгрузка__22[[#This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31" s="39" t="s">
        <v>1893</v>
      </c>
      <c r="X22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1" s="48">
        <f>IF(выгрузка__22[[#This Row],[Дата блокировки]]&lt;&gt;"",1,0)</f>
        <v>1</v>
      </c>
    </row>
    <row r="2232" spans="1:25" x14ac:dyDescent="0.25">
      <c r="A2232" s="30">
        <v>41557.850821759261</v>
      </c>
      <c r="B2232" s="46">
        <v>910466</v>
      </c>
      <c r="C2232" s="33">
        <v>8503673</v>
      </c>
      <c r="D2232" s="30">
        <v>41557.67895833333</v>
      </c>
      <c r="E2232" s="33">
        <f>IF(выгрузка__22[[#This Row],[Дата активации]]&lt;&gt;"",MONTH(выгрузка__22[[#This Row],[Дата активации]]),0)</f>
        <v>10</v>
      </c>
      <c r="F2232" s="30"/>
      <c r="G2232" s="33">
        <v>79956</v>
      </c>
      <c r="H2232" s="33" t="s">
        <v>10</v>
      </c>
      <c r="I2232" s="39" t="s">
        <v>1924</v>
      </c>
      <c r="J2232" s="33" t="s">
        <v>1925</v>
      </c>
      <c r="K2232" s="33">
        <v>220</v>
      </c>
      <c r="L2232" s="33">
        <v>500</v>
      </c>
      <c r="M2232" s="33">
        <v>720</v>
      </c>
      <c r="N2232" s="33" t="s">
        <v>1864</v>
      </c>
      <c r="O2232" s="30">
        <v>41844</v>
      </c>
      <c r="P2232" s="39" t="s">
        <v>19</v>
      </c>
      <c r="Q22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2" s="39">
        <f>IF(выгрузка__22[[#This Row],[Дата регистрации]]="",0,1)</f>
        <v>0</v>
      </c>
      <c r="S2232" s="39">
        <f>IF(ISNA(VLOOKUP(выгрузка__22[[#This Row],[ЛС дилера]],'дилеры участники'!A:A,1,0)),0,1)</f>
        <v>1</v>
      </c>
      <c r="T22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2" s="39">
        <f>IF(T2232=1,IF(выгрузка__22[[#This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32" s="39" t="s">
        <v>1891</v>
      </c>
      <c r="X22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2" s="48">
        <f>IF(выгрузка__22[[#This Row],[Дата блокировки]]&lt;&gt;"",1,0)</f>
        <v>1</v>
      </c>
    </row>
    <row r="2233" spans="1:25" x14ac:dyDescent="0.25">
      <c r="A2233" s="30">
        <v>41557.8512962963</v>
      </c>
      <c r="B2233" s="46">
        <v>910466</v>
      </c>
      <c r="C2233" s="33">
        <v>8503673</v>
      </c>
      <c r="D2233" s="30">
        <v>41557.67895833333</v>
      </c>
      <c r="E2233" s="33">
        <f>IF(выгрузка__22[[#This Row],[Дата активации]]&lt;&gt;"",MONTH(выгрузка__22[[#This Row],[Дата активации]]),0)</f>
        <v>10</v>
      </c>
      <c r="F2233" s="30"/>
      <c r="G2233" s="33">
        <v>79956</v>
      </c>
      <c r="H2233" s="33" t="s">
        <v>10</v>
      </c>
      <c r="I2233" s="39" t="s">
        <v>1924</v>
      </c>
      <c r="J2233" s="33" t="s">
        <v>1925</v>
      </c>
      <c r="K2233" s="33">
        <v>220</v>
      </c>
      <c r="L2233" s="33">
        <v>500</v>
      </c>
      <c r="M2233" s="33">
        <v>720</v>
      </c>
      <c r="N2233" s="33" t="s">
        <v>1864</v>
      </c>
      <c r="O2233" s="30">
        <v>41844</v>
      </c>
      <c r="P2233" s="39" t="s">
        <v>19</v>
      </c>
      <c r="Q22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3" s="39">
        <f>IF(выгрузка__22[[#This Row],[Дата регистрации]]="",0,1)</f>
        <v>0</v>
      </c>
      <c r="S2233" s="39">
        <f>IF(ISNA(VLOOKUP(выгрузка__22[[#This Row],[ЛС дилера]],'дилеры участники'!A:A,1,0)),0,1)</f>
        <v>1</v>
      </c>
      <c r="T22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3" s="39">
        <f>IF(T2233=1,IF(выгрузка__22[[#This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33" s="39" t="s">
        <v>1891</v>
      </c>
      <c r="X22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3" s="48">
        <f>IF(выгрузка__22[[#This Row],[Дата блокировки]]&lt;&gt;"",1,0)</f>
        <v>1</v>
      </c>
    </row>
    <row r="2234" spans="1:25" x14ac:dyDescent="0.25">
      <c r="A2234" s="30">
        <v>41550.743009259262</v>
      </c>
      <c r="B2234" s="46">
        <v>915327</v>
      </c>
      <c r="C2234" s="33">
        <v>8502948</v>
      </c>
      <c r="D2234" s="30">
        <v>41505.596041666664</v>
      </c>
      <c r="E2234" s="33">
        <f>IF(выгрузка__22[[#This Row],[Дата активации]]&lt;&gt;"",MONTH(выгрузка__22[[#This Row],[Дата активации]]),0)</f>
        <v>8</v>
      </c>
      <c r="F2234" s="30">
        <v>41511.600706018522</v>
      </c>
      <c r="G2234" s="33">
        <v>73902</v>
      </c>
      <c r="H2234" s="33" t="s">
        <v>10</v>
      </c>
      <c r="I2234" s="39" t="s">
        <v>1927</v>
      </c>
      <c r="J2234" s="33" t="s">
        <v>1926</v>
      </c>
      <c r="K2234" s="33">
        <v>30</v>
      </c>
      <c r="L2234" s="33">
        <v>0</v>
      </c>
      <c r="M2234" s="33">
        <v>30</v>
      </c>
      <c r="N2234" s="33" t="s">
        <v>1864</v>
      </c>
      <c r="O2234" s="30">
        <v>41792</v>
      </c>
      <c r="P2234" s="39" t="s">
        <v>37</v>
      </c>
      <c r="Q22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4" s="39">
        <f>IF(выгрузка__22[[#This Row],[Дата регистрации]]="",0,1)</f>
        <v>1</v>
      </c>
      <c r="S2234" s="39">
        <f>IF(ISNA(VLOOKUP(выгрузка__22[[#This Row],[ЛС дилера]],'дилеры участники'!A:A,1,0)),0,1)</f>
        <v>0</v>
      </c>
      <c r="T22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4" s="39">
        <f>IF(T2234=1,IF(выгрузка__22[[#This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34" s="39" t="s">
        <v>1895</v>
      </c>
      <c r="X22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4" s="48">
        <f>IF(выгрузка__22[[#This Row],[Дата блокировки]]&lt;&gt;"",1,0)</f>
        <v>1</v>
      </c>
    </row>
    <row r="2235" spans="1:25" x14ac:dyDescent="0.25">
      <c r="A2235" s="30">
        <v>41559.899537037039</v>
      </c>
      <c r="B2235" s="46">
        <v>916527</v>
      </c>
      <c r="C2235" s="33">
        <v>1756130</v>
      </c>
      <c r="D2235" s="30">
        <v>41553.539976851855</v>
      </c>
      <c r="E2235" s="33">
        <f>IF(выгрузка__22[[#This Row],[Дата активации]]&lt;&gt;"",MONTH(выгрузка__22[[#This Row],[Дата активации]]),0)</f>
        <v>10</v>
      </c>
      <c r="F2235" s="30"/>
      <c r="G2235" s="33">
        <v>64626</v>
      </c>
      <c r="H2235" s="33" t="s">
        <v>10</v>
      </c>
      <c r="I2235" s="39" t="s">
        <v>1927</v>
      </c>
      <c r="J2235" s="33" t="s">
        <v>1931</v>
      </c>
      <c r="K2235" s="33">
        <v>30</v>
      </c>
      <c r="L2235" s="33">
        <v>0</v>
      </c>
      <c r="M2235" s="33">
        <v>30</v>
      </c>
      <c r="N2235" s="33" t="s">
        <v>1864</v>
      </c>
      <c r="O2235" s="30">
        <v>41840</v>
      </c>
      <c r="P2235" s="39" t="s">
        <v>30</v>
      </c>
      <c r="Q22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5" s="39">
        <f>IF(выгрузка__22[[#This Row],[Дата регистрации]]="",0,1)</f>
        <v>0</v>
      </c>
      <c r="S2235" s="39">
        <f>IF(ISNA(VLOOKUP(выгрузка__22[[#This Row],[ЛС дилера]],'дилеры участники'!A:A,1,0)),0,1)</f>
        <v>0</v>
      </c>
      <c r="T22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5" s="39">
        <f>IF(T2235=1,IF(выгрузка__22[[#This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35" s="39" t="s">
        <v>1892</v>
      </c>
      <c r="X22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5" s="48">
        <f>IF(выгрузка__22[[#This Row],[Дата блокировки]]&lt;&gt;"",1,0)</f>
        <v>1</v>
      </c>
    </row>
    <row r="2236" spans="1:25" x14ac:dyDescent="0.25">
      <c r="A2236" s="30">
        <v>41561.884328703702</v>
      </c>
      <c r="B2236" s="46">
        <v>985210</v>
      </c>
      <c r="C2236" s="33">
        <v>8503673</v>
      </c>
      <c r="D2236" s="30">
        <v>41556.935300925928</v>
      </c>
      <c r="E2236" s="33">
        <f>IF(выгрузка__22[[#This Row],[Дата активации]]&lt;&gt;"",MONTH(выгрузка__22[[#This Row],[Дата активации]]),0)</f>
        <v>10</v>
      </c>
      <c r="F2236" s="30">
        <v>41560.8515625</v>
      </c>
      <c r="G2236" s="33">
        <v>64626</v>
      </c>
      <c r="H2236" s="33" t="s">
        <v>10</v>
      </c>
      <c r="I2236" s="39" t="s">
        <v>1924</v>
      </c>
      <c r="J2236" s="33" t="s">
        <v>1925</v>
      </c>
      <c r="K2236" s="33">
        <v>20</v>
      </c>
      <c r="L2236" s="33">
        <v>0</v>
      </c>
      <c r="M2236" s="33">
        <v>20</v>
      </c>
      <c r="N2236" s="33" t="s">
        <v>1864</v>
      </c>
      <c r="O2236" s="30">
        <v>41844</v>
      </c>
      <c r="P2236" s="39" t="s">
        <v>19</v>
      </c>
      <c r="Q22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6" s="39">
        <f>IF(выгрузка__22[[#This Row],[Дата регистрации]]="",0,1)</f>
        <v>1</v>
      </c>
      <c r="S2236" s="39">
        <f>IF(ISNA(VLOOKUP(выгрузка__22[[#This Row],[ЛС дилера]],'дилеры участники'!A:A,1,0)),0,1)</f>
        <v>0</v>
      </c>
      <c r="T22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6" s="39">
        <f>IF(T2236=1,IF(выгрузка__22[[#This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36" s="39" t="s">
        <v>1891</v>
      </c>
      <c r="X22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6" s="48">
        <f>IF(выгрузка__22[[#This Row],[Дата блокировки]]&lt;&gt;"",1,0)</f>
        <v>1</v>
      </c>
    </row>
    <row r="2237" spans="1:25" x14ac:dyDescent="0.25">
      <c r="A2237" s="30">
        <v>41559.805</v>
      </c>
      <c r="B2237" s="46">
        <v>916042</v>
      </c>
      <c r="C2237" s="33">
        <v>8550384</v>
      </c>
      <c r="D2237" s="30">
        <v>41549.934953703705</v>
      </c>
      <c r="E2237" s="33">
        <f>IF(выгрузка__22[[#This Row],[Дата активации]]&lt;&gt;"",MONTH(выгрузка__22[[#This Row],[Дата активации]]),0)</f>
        <v>10</v>
      </c>
      <c r="F2237" s="30"/>
      <c r="G2237" s="33">
        <v>64628</v>
      </c>
      <c r="H2237" s="33" t="s">
        <v>10</v>
      </c>
      <c r="I2237" s="39" t="s">
        <v>1927</v>
      </c>
      <c r="J2237" s="33" t="s">
        <v>1926</v>
      </c>
      <c r="K2237" s="33">
        <v>30</v>
      </c>
      <c r="L2237" s="33">
        <v>0</v>
      </c>
      <c r="M2237" s="33">
        <v>30</v>
      </c>
      <c r="N2237" s="33" t="s">
        <v>1864</v>
      </c>
      <c r="O2237" s="30">
        <v>41837</v>
      </c>
      <c r="P2237" s="39" t="s">
        <v>37</v>
      </c>
      <c r="Q22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7" s="39">
        <f>IF(выгрузка__22[[#This Row],[Дата регистрации]]="",0,1)</f>
        <v>0</v>
      </c>
      <c r="S2237" s="39">
        <f>IF(ISNA(VLOOKUP(выгрузка__22[[#This Row],[ЛС дилера]],'дилеры участники'!A:A,1,0)),0,1)</f>
        <v>0</v>
      </c>
      <c r="T22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7" s="39">
        <f>IF(T2237=1,IF(выгрузка__22[[#This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37" s="39" t="s">
        <v>1895</v>
      </c>
      <c r="X22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7" s="48">
        <f>IF(выгрузка__22[[#This Row],[Дата блокировки]]&lt;&gt;"",1,0)</f>
        <v>1</v>
      </c>
    </row>
    <row r="2238" spans="1:25" x14ac:dyDescent="0.25">
      <c r="A2238" s="30">
        <v>41561.884548611109</v>
      </c>
      <c r="B2238" s="46">
        <v>985210</v>
      </c>
      <c r="C2238" s="33">
        <v>8503673</v>
      </c>
      <c r="D2238" s="30">
        <v>41556.920092592591</v>
      </c>
      <c r="E2238" s="33">
        <f>IF(выгрузка__22[[#This Row],[Дата активации]]&lt;&gt;"",MONTH(выгрузка__22[[#This Row],[Дата активации]]),0)</f>
        <v>10</v>
      </c>
      <c r="F2238" s="30">
        <v>41560.851504629631</v>
      </c>
      <c r="G2238" s="33">
        <v>64626</v>
      </c>
      <c r="H2238" s="33" t="s">
        <v>10</v>
      </c>
      <c r="I2238" s="39" t="s">
        <v>1924</v>
      </c>
      <c r="J2238" s="33" t="s">
        <v>1925</v>
      </c>
      <c r="K2238" s="33">
        <v>20</v>
      </c>
      <c r="L2238" s="33">
        <v>0</v>
      </c>
      <c r="M2238" s="33">
        <v>20</v>
      </c>
      <c r="N2238" s="33" t="s">
        <v>1864</v>
      </c>
      <c r="O2238" s="30">
        <v>41844</v>
      </c>
      <c r="P2238" s="39" t="s">
        <v>19</v>
      </c>
      <c r="Q22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8" s="39">
        <f>IF(выгрузка__22[[#This Row],[Дата регистрации]]="",0,1)</f>
        <v>1</v>
      </c>
      <c r="S2238" s="39">
        <f>IF(ISNA(VLOOKUP(выгрузка__22[[#This Row],[ЛС дилера]],'дилеры участники'!A:A,1,0)),0,1)</f>
        <v>0</v>
      </c>
      <c r="T22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8" s="39">
        <f>IF(T2238=1,IF(выгрузка__22[[#This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38" s="39" t="s">
        <v>1891</v>
      </c>
      <c r="X22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8" s="48">
        <f>IF(выгрузка__22[[#This Row],[Дата блокировки]]&lt;&gt;"",1,0)</f>
        <v>1</v>
      </c>
    </row>
    <row r="2239" spans="1:25" x14ac:dyDescent="0.25">
      <c r="A2239" s="30">
        <v>41554.432488425926</v>
      </c>
      <c r="B2239" s="46">
        <v>985003</v>
      </c>
      <c r="C2239" s="33">
        <v>8564292</v>
      </c>
      <c r="D2239" s="30">
        <v>41553.876030092593</v>
      </c>
      <c r="E2239" s="33">
        <f>IF(выгрузка__22[[#This Row],[Дата активации]]&lt;&gt;"",MONTH(выгрузка__22[[#This Row],[Дата активации]]),0)</f>
        <v>10</v>
      </c>
      <c r="F2239" s="30"/>
      <c r="G2239" s="33">
        <v>64626</v>
      </c>
      <c r="H2239" s="33" t="s">
        <v>10</v>
      </c>
      <c r="I2239" s="39" t="s">
        <v>1924</v>
      </c>
      <c r="J2239" s="33" t="s">
        <v>1925</v>
      </c>
      <c r="K2239" s="33">
        <v>30</v>
      </c>
      <c r="L2239" s="33">
        <v>1000</v>
      </c>
      <c r="M2239" s="33">
        <v>1030</v>
      </c>
      <c r="N2239" s="33" t="s">
        <v>1864</v>
      </c>
      <c r="O2239" s="30">
        <v>41841</v>
      </c>
      <c r="P2239" s="39" t="s">
        <v>19</v>
      </c>
      <c r="Q22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39" s="39">
        <f>IF(выгрузка__22[[#This Row],[Дата регистрации]]="",0,1)</f>
        <v>0</v>
      </c>
      <c r="S2239" s="39">
        <f>IF(ISNA(VLOOKUP(выгрузка__22[[#This Row],[ЛС дилера]],'дилеры участники'!A:A,1,0)),0,1)</f>
        <v>0</v>
      </c>
      <c r="T22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39" s="39">
        <f>IF(T2239=1,IF(выгрузка__22[[#This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39" s="39" t="s">
        <v>1891</v>
      </c>
      <c r="X22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39" s="48">
        <f>IF(выгрузка__22[[#This Row],[Дата блокировки]]&lt;&gt;"",1,0)</f>
        <v>1</v>
      </c>
    </row>
    <row r="2240" spans="1:25" x14ac:dyDescent="0.25">
      <c r="A2240" s="30">
        <v>41561.977743055555</v>
      </c>
      <c r="B2240" s="46">
        <v>985504</v>
      </c>
      <c r="C2240" s="33">
        <v>8564292</v>
      </c>
      <c r="D2240" s="30">
        <v>41553.876030092593</v>
      </c>
      <c r="E2240" s="33">
        <f>IF(выгрузка__22[[#This Row],[Дата активации]]&lt;&gt;"",MONTH(выгрузка__22[[#This Row],[Дата активации]]),0)</f>
        <v>10</v>
      </c>
      <c r="F2240" s="30"/>
      <c r="G2240" s="33">
        <v>64626</v>
      </c>
      <c r="H2240" s="33" t="s">
        <v>10</v>
      </c>
      <c r="I2240" s="39" t="s">
        <v>1927</v>
      </c>
      <c r="J2240" s="33" t="s">
        <v>1925</v>
      </c>
      <c r="K2240" s="33">
        <v>30</v>
      </c>
      <c r="L2240" s="33">
        <v>1000</v>
      </c>
      <c r="M2240" s="33">
        <v>1030</v>
      </c>
      <c r="N2240" s="33" t="s">
        <v>1864</v>
      </c>
      <c r="O2240" s="30">
        <v>41841</v>
      </c>
      <c r="P2240" s="39" t="s">
        <v>19</v>
      </c>
      <c r="Q22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0" s="39">
        <f>IF(выгрузка__22[[#This Row],[Дата регистрации]]="",0,1)</f>
        <v>0</v>
      </c>
      <c r="S2240" s="39">
        <f>IF(ISNA(VLOOKUP(выгрузка__22[[#This Row],[ЛС дилера]],'дилеры участники'!A:A,1,0)),0,1)</f>
        <v>0</v>
      </c>
      <c r="T22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0" s="39">
        <f>IF(T2240=1,IF(выгрузка__22[[#This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40" s="39" t="s">
        <v>1891</v>
      </c>
      <c r="X22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0" s="48">
        <f>IF(выгрузка__22[[#This Row],[Дата блокировки]]&lt;&gt;"",1,0)</f>
        <v>1</v>
      </c>
    </row>
    <row r="2241" spans="1:25" x14ac:dyDescent="0.25">
      <c r="A2241" s="30">
        <v>41561.55263888889</v>
      </c>
      <c r="B2241" s="46">
        <v>910489</v>
      </c>
      <c r="C2241" s="33">
        <v>8550384</v>
      </c>
      <c r="D2241" s="30">
        <v>41549.500023148146</v>
      </c>
      <c r="E2241" s="33">
        <f>IF(выгрузка__22[[#This Row],[Дата активации]]&lt;&gt;"",MONTH(выгрузка__22[[#This Row],[Дата активации]]),0)</f>
        <v>10</v>
      </c>
      <c r="F2241" s="30">
        <v>41562.805115740739</v>
      </c>
      <c r="G2241" s="33">
        <v>64628</v>
      </c>
      <c r="H2241" s="33" t="s">
        <v>10</v>
      </c>
      <c r="I2241" s="39" t="s">
        <v>1927</v>
      </c>
      <c r="J2241" s="33" t="s">
        <v>1926</v>
      </c>
      <c r="K2241" s="33">
        <v>30</v>
      </c>
      <c r="L2241" s="33">
        <v>0</v>
      </c>
      <c r="M2241" s="33">
        <v>30</v>
      </c>
      <c r="N2241" s="33" t="s">
        <v>1864</v>
      </c>
      <c r="O2241" s="30">
        <v>41837</v>
      </c>
      <c r="P2241" s="39" t="s">
        <v>37</v>
      </c>
      <c r="Q22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1" s="39">
        <f>IF(выгрузка__22[[#This Row],[Дата регистрации]]="",0,1)</f>
        <v>1</v>
      </c>
      <c r="S2241" s="39">
        <f>IF(ISNA(VLOOKUP(выгрузка__22[[#This Row],[ЛС дилера]],'дилеры участники'!A:A,1,0)),0,1)</f>
        <v>0</v>
      </c>
      <c r="T22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1" s="39">
        <f>IF(T2241=1,IF(выгрузка__22[[#This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41" s="39" t="s">
        <v>1895</v>
      </c>
      <c r="X22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1" s="48">
        <f>IF(выгрузка__22[[#This Row],[Дата блокировки]]&lt;&gt;"",1,0)</f>
        <v>1</v>
      </c>
    </row>
    <row r="2242" spans="1:25" x14ac:dyDescent="0.25">
      <c r="A2242" s="30">
        <v>41550.887453703705</v>
      </c>
      <c r="B2242" s="46">
        <v>985451</v>
      </c>
      <c r="C2242" s="33">
        <v>8518194</v>
      </c>
      <c r="D2242" s="30">
        <v>41545.448831018519</v>
      </c>
      <c r="E2242" s="33">
        <f>IF(выгрузка__22[[#This Row],[Дата активации]]&lt;&gt;"",MONTH(выгрузка__22[[#This Row],[Дата активации]]),0)</f>
        <v>9</v>
      </c>
      <c r="F2242" s="30">
        <v>41553.429675925923</v>
      </c>
      <c r="G2242" s="33">
        <v>73902</v>
      </c>
      <c r="H2242" s="33" t="s">
        <v>10</v>
      </c>
      <c r="I2242" s="39" t="s">
        <v>1924</v>
      </c>
      <c r="J2242" s="33" t="s">
        <v>1925</v>
      </c>
      <c r="K2242" s="33">
        <v>30</v>
      </c>
      <c r="L2242" s="33">
        <v>510.12</v>
      </c>
      <c r="M2242" s="33">
        <v>540.12</v>
      </c>
      <c r="N2242" s="33" t="s">
        <v>1864</v>
      </c>
      <c r="O2242" s="30">
        <v>41833</v>
      </c>
      <c r="P2242" s="39" t="s">
        <v>19</v>
      </c>
      <c r="Q22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2" s="39">
        <f>IF(выгрузка__22[[#This Row],[Дата регистрации]]="",0,1)</f>
        <v>1</v>
      </c>
      <c r="S2242" s="39">
        <f>IF(ISNA(VLOOKUP(выгрузка__22[[#This Row],[ЛС дилера]],'дилеры участники'!A:A,1,0)),0,1)</f>
        <v>0</v>
      </c>
      <c r="T22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2" s="39">
        <f>IF(T2242=1,IF(выгрузка__22[[#This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42" s="39" t="s">
        <v>1891</v>
      </c>
      <c r="X22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2" s="48">
        <f>IF(выгрузка__22[[#This Row],[Дата блокировки]]&lt;&gt;"",1,0)</f>
        <v>1</v>
      </c>
    </row>
    <row r="2243" spans="1:25" x14ac:dyDescent="0.25">
      <c r="A2243" s="30">
        <v>41550.891770833332</v>
      </c>
      <c r="B2243" s="46">
        <v>985451</v>
      </c>
      <c r="C2243" s="33">
        <v>8566171</v>
      </c>
      <c r="D2243" s="30">
        <v>41545.811747685184</v>
      </c>
      <c r="E2243" s="33">
        <f>IF(выгрузка__22[[#This Row],[Дата активации]]&lt;&gt;"",MONTH(выгрузка__22[[#This Row],[Дата активации]]),0)</f>
        <v>9</v>
      </c>
      <c r="F2243" s="30"/>
      <c r="G2243" s="33">
        <v>73902</v>
      </c>
      <c r="H2243" s="33" t="s">
        <v>10</v>
      </c>
      <c r="I2243" s="39" t="s">
        <v>1924</v>
      </c>
      <c r="J2243" s="33" t="s">
        <v>1925</v>
      </c>
      <c r="K2243" s="33">
        <v>30</v>
      </c>
      <c r="L2243" s="33">
        <v>190.2</v>
      </c>
      <c r="M2243" s="33">
        <v>220.2</v>
      </c>
      <c r="N2243" s="33" t="s">
        <v>1864</v>
      </c>
      <c r="O2243" s="30">
        <v>41834</v>
      </c>
      <c r="P2243" s="39" t="s">
        <v>19</v>
      </c>
      <c r="Q22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3" s="39">
        <f>IF(выгрузка__22[[#This Row],[Дата регистрации]]="",0,1)</f>
        <v>0</v>
      </c>
      <c r="S2243" s="39">
        <f>IF(ISNA(VLOOKUP(выгрузка__22[[#This Row],[ЛС дилера]],'дилеры участники'!A:A,1,0)),0,1)</f>
        <v>0</v>
      </c>
      <c r="T22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3" s="39">
        <f>IF(T2243=1,IF(выгрузка__22[[#This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43" s="39" t="s">
        <v>1891</v>
      </c>
      <c r="X22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3" s="48">
        <f>IF(выгрузка__22[[#This Row],[Дата блокировки]]&lt;&gt;"",1,0)</f>
        <v>1</v>
      </c>
    </row>
    <row r="2244" spans="1:25" x14ac:dyDescent="0.25">
      <c r="A2244" s="30">
        <v>41556.438194444447</v>
      </c>
      <c r="B2244" s="46">
        <v>915363</v>
      </c>
      <c r="C2244" s="33">
        <v>8554863</v>
      </c>
      <c r="D2244" s="30">
        <v>41532.610636574071</v>
      </c>
      <c r="E2244" s="33">
        <f>IF(выгрузка__22[[#This Row],[Дата активации]]&lt;&gt;"",MONTH(выгрузка__22[[#This Row],[Дата активации]]),0)</f>
        <v>9</v>
      </c>
      <c r="F2244" s="30">
        <v>41562.901736111111</v>
      </c>
      <c r="G2244" s="33">
        <v>64616</v>
      </c>
      <c r="H2244" s="33" t="s">
        <v>10</v>
      </c>
      <c r="I2244" s="39" t="s">
        <v>1927</v>
      </c>
      <c r="J2244" s="33" t="s">
        <v>1929</v>
      </c>
      <c r="K2244" s="33">
        <v>30</v>
      </c>
      <c r="L2244" s="33">
        <v>663</v>
      </c>
      <c r="M2244" s="33">
        <v>693</v>
      </c>
      <c r="N2244" s="33" t="s">
        <v>1864</v>
      </c>
      <c r="O2244" s="30">
        <v>41821</v>
      </c>
      <c r="P2244" s="39" t="s">
        <v>14</v>
      </c>
      <c r="Q22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4" s="39">
        <f>IF(выгрузка__22[[#This Row],[Дата регистрации]]="",0,1)</f>
        <v>1</v>
      </c>
      <c r="S2244" s="39">
        <f>IF(ISNA(VLOOKUP(выгрузка__22[[#This Row],[ЛС дилера]],'дилеры участники'!A:A,1,0)),0,1)</f>
        <v>1</v>
      </c>
      <c r="T22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4" s="39">
        <f>IF(T2244=1,IF(выгрузка__22[[#This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244" s="39" t="s">
        <v>1894</v>
      </c>
      <c r="X22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4" s="48">
        <f>IF(выгрузка__22[[#This Row],[Дата блокировки]]&lt;&gt;"",1,0)</f>
        <v>1</v>
      </c>
    </row>
    <row r="2245" spans="1:25" x14ac:dyDescent="0.25">
      <c r="A2245" s="30">
        <v>41550.892106481479</v>
      </c>
      <c r="B2245" s="46">
        <v>985451</v>
      </c>
      <c r="C2245" s="33">
        <v>8566171</v>
      </c>
      <c r="D2245" s="30">
        <v>41545.539537037039</v>
      </c>
      <c r="E2245" s="33">
        <f>IF(выгрузка__22[[#This Row],[Дата активации]]&lt;&gt;"",MONTH(выгрузка__22[[#This Row],[Дата активации]]),0)</f>
        <v>9</v>
      </c>
      <c r="F2245" s="30"/>
      <c r="G2245" s="33">
        <v>73902</v>
      </c>
      <c r="H2245" s="33" t="s">
        <v>10</v>
      </c>
      <c r="I2245" s="39" t="s">
        <v>1924</v>
      </c>
      <c r="J2245" s="33" t="s">
        <v>1925</v>
      </c>
      <c r="K2245" s="33">
        <v>30</v>
      </c>
      <c r="L2245" s="33">
        <v>566.52</v>
      </c>
      <c r="M2245" s="33">
        <v>596.52</v>
      </c>
      <c r="N2245" s="33" t="s">
        <v>1864</v>
      </c>
      <c r="O2245" s="30">
        <v>41834</v>
      </c>
      <c r="P2245" s="39" t="s">
        <v>19</v>
      </c>
      <c r="Q22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5" s="39">
        <f>IF(выгрузка__22[[#This Row],[Дата регистрации]]="",0,1)</f>
        <v>0</v>
      </c>
      <c r="S2245" s="39">
        <f>IF(ISNA(VLOOKUP(выгрузка__22[[#This Row],[ЛС дилера]],'дилеры участники'!A:A,1,0)),0,1)</f>
        <v>0</v>
      </c>
      <c r="T22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5" s="39">
        <f>IF(T2245=1,IF(выгрузка__22[[#This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45" s="39" t="s">
        <v>1891</v>
      </c>
      <c r="X22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5" s="48">
        <f>IF(выгрузка__22[[#This Row],[Дата блокировки]]&lt;&gt;"",1,0)</f>
        <v>1</v>
      </c>
    </row>
    <row r="2246" spans="1:25" x14ac:dyDescent="0.25">
      <c r="A2246" s="30">
        <v>41549.95722222222</v>
      </c>
      <c r="B2246" s="46">
        <v>985451</v>
      </c>
      <c r="C2246" s="33">
        <v>8550454</v>
      </c>
      <c r="D2246" s="30">
        <v>41544.899039351854</v>
      </c>
      <c r="E2246" s="33">
        <f>IF(выгрузка__22[[#This Row],[Дата активации]]&lt;&gt;"",MONTH(выгрузка__22[[#This Row],[Дата активации]]),0)</f>
        <v>9</v>
      </c>
      <c r="F2246" s="30"/>
      <c r="G2246" s="33">
        <v>64616</v>
      </c>
      <c r="H2246" s="33" t="s">
        <v>10</v>
      </c>
      <c r="I2246" s="39" t="s">
        <v>1924</v>
      </c>
      <c r="J2246" s="33" t="s">
        <v>1929</v>
      </c>
      <c r="K2246" s="33">
        <v>30</v>
      </c>
      <c r="L2246" s="33">
        <v>337.68</v>
      </c>
      <c r="M2246" s="33">
        <v>367.68</v>
      </c>
      <c r="N2246" s="33" t="s">
        <v>1864</v>
      </c>
      <c r="O2246" s="30">
        <v>41834</v>
      </c>
      <c r="P2246" s="39" t="s">
        <v>14</v>
      </c>
      <c r="Q22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6" s="39">
        <f>IF(выгрузка__22[[#This Row],[Дата регистрации]]="",0,1)</f>
        <v>0</v>
      </c>
      <c r="S2246" s="39">
        <f>IF(ISNA(VLOOKUP(выгрузка__22[[#This Row],[ЛС дилера]],'дилеры участники'!A:A,1,0)),0,1)</f>
        <v>1</v>
      </c>
      <c r="T22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6" s="39">
        <f>IF(T2246=1,IF(выгрузка__22[[#This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246" s="39" t="s">
        <v>1894</v>
      </c>
      <c r="X22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6" s="48">
        <f>IF(выгрузка__22[[#This Row],[Дата блокировки]]&lt;&gt;"",1,0)</f>
        <v>1</v>
      </c>
    </row>
    <row r="2247" spans="1:25" x14ac:dyDescent="0.25">
      <c r="A2247" s="30">
        <v>41548.489270833335</v>
      </c>
      <c r="B2247" s="46">
        <v>985478</v>
      </c>
      <c r="C2247" s="33">
        <v>8514055</v>
      </c>
      <c r="D2247" s="30">
        <v>41506.717569444445</v>
      </c>
      <c r="E2247" s="33">
        <f>IF(выгрузка__22[[#This Row],[Дата активации]]&lt;&gt;"",MONTH(выгрузка__22[[#This Row],[Дата активации]]),0)</f>
        <v>8</v>
      </c>
      <c r="F2247" s="30">
        <v>41521.534907407404</v>
      </c>
      <c r="G2247" s="33">
        <v>64628</v>
      </c>
      <c r="H2247" s="33" t="s">
        <v>10</v>
      </c>
      <c r="I2247" s="39" t="s">
        <v>1927</v>
      </c>
      <c r="J2247" s="33" t="s">
        <v>1929</v>
      </c>
      <c r="K2247" s="33">
        <v>30</v>
      </c>
      <c r="L2247" s="33">
        <v>800</v>
      </c>
      <c r="M2247" s="33">
        <v>830</v>
      </c>
      <c r="N2247" s="33" t="s">
        <v>1864</v>
      </c>
      <c r="O2247" s="30">
        <v>41796</v>
      </c>
      <c r="P2247" s="39" t="s">
        <v>14</v>
      </c>
      <c r="Q22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7" s="39">
        <f>IF(выгрузка__22[[#This Row],[Дата регистрации]]="",0,1)</f>
        <v>1</v>
      </c>
      <c r="S2247" s="39">
        <f>IF(ISNA(VLOOKUP(выгрузка__22[[#This Row],[ЛС дилера]],'дилеры участники'!A:A,1,0)),0,1)</f>
        <v>0</v>
      </c>
      <c r="T22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7" s="39">
        <f>IF(T2247=1,IF(выгрузка__22[[#This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247" s="39" t="s">
        <v>1894</v>
      </c>
      <c r="X22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7" s="48">
        <f>IF(выгрузка__22[[#This Row],[Дата блокировки]]&lt;&gt;"",1,0)</f>
        <v>1</v>
      </c>
    </row>
    <row r="2248" spans="1:25" x14ac:dyDescent="0.25">
      <c r="A2248" s="30">
        <v>41554.758611111109</v>
      </c>
      <c r="B2248" s="46">
        <v>910469</v>
      </c>
      <c r="C2248" s="33">
        <v>8548946</v>
      </c>
      <c r="D2248" s="30">
        <v>41550.83425925926</v>
      </c>
      <c r="E2248" s="33">
        <f>IF(выгрузка__22[[#This Row],[Дата активации]]&lt;&gt;"",MONTH(выгрузка__22[[#This Row],[Дата активации]]),0)</f>
        <v>10</v>
      </c>
      <c r="F2248" s="30">
        <v>41556.689502314817</v>
      </c>
      <c r="G2248" s="33">
        <v>73902</v>
      </c>
      <c r="H2248" s="33" t="s">
        <v>10</v>
      </c>
      <c r="I2248" s="39" t="s">
        <v>1924</v>
      </c>
      <c r="J2248" s="33" t="s">
        <v>1938</v>
      </c>
      <c r="K2248" s="33">
        <v>1</v>
      </c>
      <c r="L2248" s="33">
        <v>668.5</v>
      </c>
      <c r="M2248" s="33">
        <v>669.5</v>
      </c>
      <c r="N2248" s="33" t="s">
        <v>1864</v>
      </c>
      <c r="O2248" s="30">
        <v>41841</v>
      </c>
      <c r="P2248" s="39" t="s">
        <v>17</v>
      </c>
      <c r="Q22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8" s="39">
        <f>IF(выгрузка__22[[#This Row],[Дата регистрации]]="",0,1)</f>
        <v>1</v>
      </c>
      <c r="S2248" s="39">
        <f>IF(ISNA(VLOOKUP(выгрузка__22[[#This Row],[ЛС дилера]],'дилеры участники'!A:A,1,0)),0,1)</f>
        <v>0</v>
      </c>
      <c r="T22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8" s="39">
        <f>IF(T2248=1,IF(выгрузка__22[[#This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2248" s="39" t="s">
        <v>1899</v>
      </c>
      <c r="X22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8" s="48">
        <f>IF(выгрузка__22[[#This Row],[Дата блокировки]]&lt;&gt;"",1,0)</f>
        <v>1</v>
      </c>
    </row>
    <row r="2249" spans="1:25" x14ac:dyDescent="0.25">
      <c r="A2249" s="30">
        <v>41548.81621527778</v>
      </c>
      <c r="B2249" s="46">
        <v>916328</v>
      </c>
      <c r="C2249" s="33">
        <v>8520633</v>
      </c>
      <c r="D2249" s="30">
        <v>41537.727141203701</v>
      </c>
      <c r="E2249" s="33">
        <f>IF(выгрузка__22[[#This Row],[Дата активации]]&lt;&gt;"",MONTH(выгрузка__22[[#This Row],[Дата активации]]),0)</f>
        <v>9</v>
      </c>
      <c r="F2249" s="30">
        <v>41547.734675925924</v>
      </c>
      <c r="G2249" s="33">
        <v>64616</v>
      </c>
      <c r="H2249" s="33" t="s">
        <v>10</v>
      </c>
      <c r="I2249" s="39" t="s">
        <v>1927</v>
      </c>
      <c r="J2249" s="33" t="s">
        <v>1925</v>
      </c>
      <c r="K2249" s="33">
        <v>30</v>
      </c>
      <c r="L2249" s="33">
        <v>460.1</v>
      </c>
      <c r="M2249" s="33">
        <v>490.1</v>
      </c>
      <c r="N2249" s="33" t="s">
        <v>1864</v>
      </c>
      <c r="O2249" s="30">
        <v>41828</v>
      </c>
      <c r="P2249" s="39" t="s">
        <v>19</v>
      </c>
      <c r="Q22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49" s="39">
        <f>IF(выгрузка__22[[#This Row],[Дата регистрации]]="",0,1)</f>
        <v>1</v>
      </c>
      <c r="S2249" s="39">
        <f>IF(ISNA(VLOOKUP(выгрузка__22[[#This Row],[ЛС дилера]],'дилеры участники'!A:A,1,0)),0,1)</f>
        <v>1</v>
      </c>
      <c r="T22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49" s="39">
        <f>IF(T2249=1,IF(выгрузка__22[[#This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49" s="39" t="s">
        <v>1891</v>
      </c>
      <c r="X22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49" s="48">
        <f>IF(выгрузка__22[[#This Row],[Дата блокировки]]&lt;&gt;"",1,0)</f>
        <v>1</v>
      </c>
    </row>
    <row r="2250" spans="1:25" x14ac:dyDescent="0.25">
      <c r="A2250" s="30">
        <v>41561.884826388887</v>
      </c>
      <c r="B2250" s="46">
        <v>985210</v>
      </c>
      <c r="C2250" s="33">
        <v>8503673</v>
      </c>
      <c r="D2250" s="30">
        <v>41553.679444444446</v>
      </c>
      <c r="E2250" s="33">
        <f>IF(выгрузка__22[[#This Row],[Дата активации]]&lt;&gt;"",MONTH(выгрузка__22[[#This Row],[Дата активации]]),0)</f>
        <v>10</v>
      </c>
      <c r="F2250" s="30">
        <v>41555.900196759256</v>
      </c>
      <c r="G2250" s="33">
        <v>64626</v>
      </c>
      <c r="H2250" s="33" t="s">
        <v>10</v>
      </c>
      <c r="I2250" s="39" t="s">
        <v>1927</v>
      </c>
      <c r="J2250" s="33" t="s">
        <v>1925</v>
      </c>
      <c r="K2250" s="33">
        <v>20</v>
      </c>
      <c r="L2250" s="33">
        <v>0</v>
      </c>
      <c r="M2250" s="33">
        <v>20</v>
      </c>
      <c r="N2250" s="33" t="s">
        <v>1864</v>
      </c>
      <c r="O2250" s="30">
        <v>41844</v>
      </c>
      <c r="P2250" s="39" t="s">
        <v>19</v>
      </c>
      <c r="Q22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0" s="39">
        <f>IF(выгрузка__22[[#This Row],[Дата регистрации]]="",0,1)</f>
        <v>1</v>
      </c>
      <c r="S2250" s="39">
        <f>IF(ISNA(VLOOKUP(выгрузка__22[[#This Row],[ЛС дилера]],'дилеры участники'!A:A,1,0)),0,1)</f>
        <v>0</v>
      </c>
      <c r="T22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0" s="39">
        <f>IF(T2250=1,IF(выгрузка__22[[#This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50" s="39" t="s">
        <v>1891</v>
      </c>
      <c r="X22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0" s="48">
        <f>IF(выгрузка__22[[#This Row],[Дата блокировки]]&lt;&gt;"",1,0)</f>
        <v>1</v>
      </c>
    </row>
    <row r="2251" spans="1:25" x14ac:dyDescent="0.25">
      <c r="A2251" s="30">
        <v>41548.751250000001</v>
      </c>
      <c r="B2251" s="46">
        <v>916538</v>
      </c>
      <c r="C2251" s="33">
        <v>8519341</v>
      </c>
      <c r="D2251" s="30">
        <v>41535.606354166666</v>
      </c>
      <c r="E2251" s="33">
        <f>IF(выгрузка__22[[#This Row],[Дата активации]]&lt;&gt;"",MONTH(выгрузка__22[[#This Row],[Дата активации]]),0)</f>
        <v>9</v>
      </c>
      <c r="F2251" s="30"/>
      <c r="G2251" s="33">
        <v>64616</v>
      </c>
      <c r="H2251" s="33" t="s">
        <v>10</v>
      </c>
      <c r="I2251" s="39" t="s">
        <v>1927</v>
      </c>
      <c r="J2251" s="33" t="s">
        <v>1925</v>
      </c>
      <c r="K2251" s="33">
        <v>30</v>
      </c>
      <c r="L2251" s="33">
        <v>1000</v>
      </c>
      <c r="M2251" s="33">
        <v>1030</v>
      </c>
      <c r="N2251" s="33" t="s">
        <v>1864</v>
      </c>
      <c r="O2251" s="30">
        <v>41826</v>
      </c>
      <c r="P2251" s="39" t="s">
        <v>19</v>
      </c>
      <c r="Q22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1" s="39">
        <f>IF(выгрузка__22[[#This Row],[Дата регистрации]]="",0,1)</f>
        <v>0</v>
      </c>
      <c r="S2251" s="39">
        <f>IF(ISNA(VLOOKUP(выгрузка__22[[#This Row],[ЛС дилера]],'дилеры участники'!A:A,1,0)),0,1)</f>
        <v>1</v>
      </c>
      <c r="T22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1" s="39">
        <f>IF(T2251=1,IF(выгрузка__22[[#This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51" s="39" t="s">
        <v>1891</v>
      </c>
      <c r="X22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1" s="48">
        <f>IF(выгрузка__22[[#This Row],[Дата блокировки]]&lt;&gt;"",1,0)</f>
        <v>1</v>
      </c>
    </row>
    <row r="2252" spans="1:25" x14ac:dyDescent="0.25">
      <c r="A2252" s="30">
        <v>41560.750185185185</v>
      </c>
      <c r="B2252" s="46">
        <v>916523</v>
      </c>
      <c r="C2252" s="33">
        <v>8550255</v>
      </c>
      <c r="D2252" s="30">
        <v>41560.745763888888</v>
      </c>
      <c r="E2252" s="33">
        <f>IF(выгрузка__22[[#This Row],[Дата активации]]&lt;&gt;"",MONTH(выгрузка__22[[#This Row],[Дата активации]]),0)</f>
        <v>10</v>
      </c>
      <c r="F2252" s="30"/>
      <c r="G2252" s="33">
        <v>64616</v>
      </c>
      <c r="H2252" s="33" t="s">
        <v>10</v>
      </c>
      <c r="I2252" s="39" t="s">
        <v>1924</v>
      </c>
      <c r="J2252" s="33" t="s">
        <v>1931</v>
      </c>
      <c r="K2252" s="33">
        <v>50</v>
      </c>
      <c r="L2252" s="33">
        <v>0</v>
      </c>
      <c r="M2252" s="33">
        <v>50</v>
      </c>
      <c r="N2252" s="33" t="s">
        <v>1864</v>
      </c>
      <c r="O2252" s="30">
        <v>41852</v>
      </c>
      <c r="P2252" s="39" t="s">
        <v>30</v>
      </c>
      <c r="Q22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2" s="39">
        <f>IF(выгрузка__22[[#This Row],[Дата регистрации]]="",0,1)</f>
        <v>0</v>
      </c>
      <c r="S2252" s="39">
        <f>IF(ISNA(VLOOKUP(выгрузка__22[[#This Row],[ЛС дилера]],'дилеры участники'!A:A,1,0)),0,1)</f>
        <v>1</v>
      </c>
      <c r="T22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2" s="39">
        <f>IF(T2252=1,IF(выгрузка__22[[#This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52" s="39" t="s">
        <v>1892</v>
      </c>
      <c r="X22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2" s="48">
        <f>IF(выгрузка__22[[#This Row],[Дата блокировки]]&lt;&gt;"",1,0)</f>
        <v>1</v>
      </c>
    </row>
    <row r="2253" spans="1:25" x14ac:dyDescent="0.25">
      <c r="A2253" s="30">
        <v>41593.600185185183</v>
      </c>
      <c r="B2253" s="46">
        <v>916888</v>
      </c>
      <c r="C2253" s="33">
        <v>1756085</v>
      </c>
      <c r="D2253" s="30">
        <v>41584.710115740738</v>
      </c>
      <c r="E2253" s="33">
        <f>IF(выгрузка__22[[#This Row],[Дата активации]]&lt;&gt;"",MONTH(выгрузка__22[[#This Row],[Дата активации]]),0)</f>
        <v>11</v>
      </c>
      <c r="F2253" s="30">
        <v>41587.464803240742</v>
      </c>
      <c r="G2253" s="33">
        <v>64626</v>
      </c>
      <c r="H2253" s="33" t="s">
        <v>10</v>
      </c>
      <c r="I2253" s="39" t="s">
        <v>1927</v>
      </c>
      <c r="J2253" s="33" t="s">
        <v>1928</v>
      </c>
      <c r="K2253" s="33">
        <v>30</v>
      </c>
      <c r="L2253" s="33">
        <v>0</v>
      </c>
      <c r="M2253" s="33">
        <v>30</v>
      </c>
      <c r="N2253" s="33" t="s">
        <v>1864</v>
      </c>
      <c r="O2253" s="30">
        <v>41876</v>
      </c>
      <c r="P2253" s="39" t="s">
        <v>1882</v>
      </c>
      <c r="Q22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53" s="39">
        <f>IF(выгрузка__22[[#This Row],[Дата регистрации]]="",0,1)</f>
        <v>1</v>
      </c>
      <c r="S2253" s="39">
        <f>IF(ISNA(VLOOKUP(выгрузка__22[[#This Row],[ЛС дилера]],'дилеры участники'!A:A,1,0)),0,1)</f>
        <v>0</v>
      </c>
      <c r="T2253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2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253" s="39">
        <f>IF(T2253=1,IF(выгрузка__22[[#This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53" s="39" t="s">
        <v>1896</v>
      </c>
      <c r="X22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3" s="48">
        <f>IF(выгрузка__22[[#This Row],[Дата блокировки]]&lt;&gt;"",1,0)</f>
        <v>1</v>
      </c>
    </row>
    <row r="2254" spans="1:25" x14ac:dyDescent="0.25">
      <c r="A2254" s="30">
        <v>41561.88422453704</v>
      </c>
      <c r="B2254" s="46">
        <v>985210</v>
      </c>
      <c r="C2254" s="33">
        <v>8503673</v>
      </c>
      <c r="D2254" s="30">
        <v>41552.54005787037</v>
      </c>
      <c r="E2254" s="33">
        <f>IF(выгрузка__22[[#This Row],[Дата активации]]&lt;&gt;"",MONTH(выгрузка__22[[#This Row],[Дата активации]]),0)</f>
        <v>10</v>
      </c>
      <c r="F2254" s="30">
        <v>41555.898599537039</v>
      </c>
      <c r="G2254" s="33">
        <v>64626</v>
      </c>
      <c r="H2254" s="33" t="s">
        <v>10</v>
      </c>
      <c r="I2254" s="39" t="s">
        <v>1927</v>
      </c>
      <c r="J2254" s="33" t="s">
        <v>1925</v>
      </c>
      <c r="K2254" s="33">
        <v>20</v>
      </c>
      <c r="L2254" s="33">
        <v>0</v>
      </c>
      <c r="M2254" s="33">
        <v>20</v>
      </c>
      <c r="N2254" s="33" t="s">
        <v>1864</v>
      </c>
      <c r="O2254" s="30">
        <v>41844</v>
      </c>
      <c r="P2254" s="39" t="s">
        <v>19</v>
      </c>
      <c r="Q22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4" s="39">
        <f>IF(выгрузка__22[[#This Row],[Дата регистрации]]="",0,1)</f>
        <v>1</v>
      </c>
      <c r="S2254" s="39">
        <f>IF(ISNA(VLOOKUP(выгрузка__22[[#This Row],[ЛС дилера]],'дилеры участники'!A:A,1,0)),0,1)</f>
        <v>0</v>
      </c>
      <c r="T22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4" s="39">
        <f>IF(T2254=1,IF(выгрузка__22[[#This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54" s="39" t="s">
        <v>1891</v>
      </c>
      <c r="X22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4" s="48">
        <f>IF(выгрузка__22[[#This Row],[Дата блокировки]]&lt;&gt;"",1,0)</f>
        <v>1</v>
      </c>
    </row>
    <row r="2255" spans="1:25" x14ac:dyDescent="0.25">
      <c r="A2255" s="30">
        <v>41560.533599537041</v>
      </c>
      <c r="B2255" s="46">
        <v>915374</v>
      </c>
      <c r="C2255" s="33">
        <v>1755343</v>
      </c>
      <c r="D2255" s="30">
        <v>41535.715150462966</v>
      </c>
      <c r="E2255" s="33">
        <f>IF(выгрузка__22[[#This Row],[Дата активации]]&lt;&gt;"",MONTH(выгрузка__22[[#This Row],[Дата активации]]),0)</f>
        <v>9</v>
      </c>
      <c r="F2255" s="30">
        <v>41547.588923611111</v>
      </c>
      <c r="G2255" s="33">
        <v>64616</v>
      </c>
      <c r="H2255" s="33" t="s">
        <v>10</v>
      </c>
      <c r="I2255" s="39" t="s">
        <v>1927</v>
      </c>
      <c r="J2255" s="33" t="s">
        <v>1941</v>
      </c>
      <c r="K2255" s="33">
        <v>30</v>
      </c>
      <c r="L2255" s="33">
        <v>2900</v>
      </c>
      <c r="M2255" s="33">
        <v>2930</v>
      </c>
      <c r="N2255" s="33" t="s">
        <v>1864</v>
      </c>
      <c r="O2255" s="30">
        <v>41828</v>
      </c>
      <c r="P2255" s="39" t="s">
        <v>26</v>
      </c>
      <c r="Q22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5" s="39">
        <f>IF(выгрузка__22[[#This Row],[Дата регистрации]]="",0,1)</f>
        <v>1</v>
      </c>
      <c r="S2255" s="39">
        <f>IF(ISNA(VLOOKUP(выгрузка__22[[#This Row],[ЛС дилера]],'дилеры участники'!A:A,1,0)),0,1)</f>
        <v>1</v>
      </c>
      <c r="T22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5" s="39">
        <f>IF(T2255=1,IF(выгрузка__22[[#This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220</v>
      </c>
      <c r="W2255" s="39" t="s">
        <v>1905</v>
      </c>
      <c r="X22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5" s="48">
        <f>IF(выгрузка__22[[#This Row],[Дата блокировки]]&lt;&gt;"",1,0)</f>
        <v>1</v>
      </c>
    </row>
    <row r="2256" spans="1:25" x14ac:dyDescent="0.25">
      <c r="A2256" s="30">
        <v>41593.514201388891</v>
      </c>
      <c r="B2256" s="46">
        <v>916929</v>
      </c>
      <c r="C2256" s="33">
        <v>1755795</v>
      </c>
      <c r="D2256" s="30">
        <v>41586.56858796296</v>
      </c>
      <c r="E2256" s="33">
        <f>IF(выгрузка__22[[#This Row],[Дата активации]]&lt;&gt;"",MONTH(выгрузка__22[[#This Row],[Дата активации]]),0)</f>
        <v>11</v>
      </c>
      <c r="F2256" s="30">
        <v>41591.842210648145</v>
      </c>
      <c r="G2256" s="33">
        <v>64626</v>
      </c>
      <c r="H2256" s="33" t="s">
        <v>10</v>
      </c>
      <c r="I2256" s="39" t="s">
        <v>1927</v>
      </c>
      <c r="J2256" s="33" t="s">
        <v>1930</v>
      </c>
      <c r="K2256" s="33">
        <v>30</v>
      </c>
      <c r="L2256" s="33">
        <v>0</v>
      </c>
      <c r="M2256" s="33">
        <v>30</v>
      </c>
      <c r="N2256" s="33" t="s">
        <v>1864</v>
      </c>
      <c r="O2256" s="30">
        <v>41879</v>
      </c>
      <c r="P2256" s="39" t="s">
        <v>40</v>
      </c>
      <c r="Q22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56" s="39">
        <f>IF(выгрузка__22[[#This Row],[Дата регистрации]]="",0,1)</f>
        <v>1</v>
      </c>
      <c r="S2256" s="39">
        <f>IF(ISNA(VLOOKUP(выгрузка__22[[#This Row],[ЛС дилера]],'дилеры участники'!A:A,1,0)),0,1)</f>
        <v>0</v>
      </c>
      <c r="T22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6" s="39">
        <f>IF(T2256=1,IF(выгрузка__22[[#This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56" s="39" t="s">
        <v>1893</v>
      </c>
      <c r="X22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6" s="48">
        <f>IF(выгрузка__22[[#This Row],[Дата блокировки]]&lt;&gt;"",1,0)</f>
        <v>1</v>
      </c>
    </row>
    <row r="2257" spans="1:25" x14ac:dyDescent="0.25">
      <c r="A2257" s="30">
        <v>41549.413819444446</v>
      </c>
      <c r="B2257" s="46">
        <v>910450</v>
      </c>
      <c r="C2257" s="33">
        <v>1996284</v>
      </c>
      <c r="D2257" s="30">
        <v>41548.568229166667</v>
      </c>
      <c r="E2257" s="33">
        <f>IF(выгрузка__22[[#This Row],[Дата активации]]&lt;&gt;"",MONTH(выгрузка__22[[#This Row],[Дата активации]]),0)</f>
        <v>10</v>
      </c>
      <c r="F2257" s="30"/>
      <c r="G2257" s="33">
        <v>64616</v>
      </c>
      <c r="H2257" s="33" t="s">
        <v>10</v>
      </c>
      <c r="I2257" s="39" t="s">
        <v>1924</v>
      </c>
      <c r="J2257" s="33" t="s">
        <v>1931</v>
      </c>
      <c r="K2257" s="33">
        <v>30</v>
      </c>
      <c r="L2257" s="33">
        <v>0</v>
      </c>
      <c r="M2257" s="33">
        <v>30</v>
      </c>
      <c r="N2257" s="33" t="s">
        <v>1864</v>
      </c>
      <c r="O2257" s="30">
        <v>41841</v>
      </c>
      <c r="P2257" s="39" t="s">
        <v>30</v>
      </c>
      <c r="Q22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7" s="39">
        <f>IF(выгрузка__22[[#This Row],[Дата регистрации]]="",0,1)</f>
        <v>0</v>
      </c>
      <c r="S2257" s="39">
        <f>IF(ISNA(VLOOKUP(выгрузка__22[[#This Row],[ЛС дилера]],'дилеры участники'!A:A,1,0)),0,1)</f>
        <v>1</v>
      </c>
      <c r="T22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7" s="39">
        <f>IF(T2257=1,IF(выгрузка__22[[#This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57" s="39" t="s">
        <v>1892</v>
      </c>
      <c r="X22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7" s="48">
        <f>IF(выгрузка__22[[#This Row],[Дата блокировки]]&lt;&gt;"",1,0)</f>
        <v>1</v>
      </c>
    </row>
    <row r="2258" spans="1:25" x14ac:dyDescent="0.25">
      <c r="A2258" s="30">
        <v>41554.772557870368</v>
      </c>
      <c r="B2258" s="46">
        <v>985648</v>
      </c>
      <c r="C2258" s="33">
        <v>8511923</v>
      </c>
      <c r="D2258" s="30">
        <v>41548.717870370368</v>
      </c>
      <c r="E2258" s="33">
        <f>IF(выгрузка__22[[#This Row],[Дата активации]]&lt;&gt;"",MONTH(выгрузка__22[[#This Row],[Дата активации]]),0)</f>
        <v>10</v>
      </c>
      <c r="F2258" s="30">
        <v>41555.333483796298</v>
      </c>
      <c r="G2258" s="33">
        <v>73902</v>
      </c>
      <c r="H2258" s="33" t="s">
        <v>10</v>
      </c>
      <c r="I2258" s="39" t="s">
        <v>1924</v>
      </c>
      <c r="J2258" s="33" t="s">
        <v>1931</v>
      </c>
      <c r="K2258" s="33">
        <v>30</v>
      </c>
      <c r="L2258" s="33">
        <v>0</v>
      </c>
      <c r="M2258" s="33">
        <v>30</v>
      </c>
      <c r="N2258" s="33" t="s">
        <v>1864</v>
      </c>
      <c r="O2258" s="30">
        <v>41842</v>
      </c>
      <c r="P2258" s="39" t="s">
        <v>30</v>
      </c>
      <c r="Q22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8" s="39">
        <f>IF(выгрузка__22[[#This Row],[Дата регистрации]]="",0,1)</f>
        <v>1</v>
      </c>
      <c r="S2258" s="39">
        <f>IF(ISNA(VLOOKUP(выгрузка__22[[#This Row],[ЛС дилера]],'дилеры участники'!A:A,1,0)),0,1)</f>
        <v>0</v>
      </c>
      <c r="T22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8" s="39">
        <f>IF(T2258=1,IF(выгрузка__22[[#This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58" s="39" t="s">
        <v>1892</v>
      </c>
      <c r="X22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8" s="48">
        <f>IF(выгрузка__22[[#This Row],[Дата блокировки]]&lt;&gt;"",1,0)</f>
        <v>1</v>
      </c>
    </row>
    <row r="2259" spans="1:25" x14ac:dyDescent="0.25">
      <c r="A2259" s="30">
        <v>41548.83085648148</v>
      </c>
      <c r="B2259" s="46">
        <v>916328</v>
      </c>
      <c r="C2259" s="33">
        <v>8520683</v>
      </c>
      <c r="D2259" s="30">
        <v>41529.647905092592</v>
      </c>
      <c r="E2259" s="33">
        <f>IF(выгрузка__22[[#This Row],[Дата активации]]&lt;&gt;"",MONTH(выгрузка__22[[#This Row],[Дата активации]]),0)</f>
        <v>9</v>
      </c>
      <c r="F2259" s="30"/>
      <c r="G2259" s="33">
        <v>64616</v>
      </c>
      <c r="H2259" s="33" t="s">
        <v>10</v>
      </c>
      <c r="I2259" s="39" t="s">
        <v>1927</v>
      </c>
      <c r="J2259" s="33" t="s">
        <v>1925</v>
      </c>
      <c r="K2259" s="33">
        <v>30</v>
      </c>
      <c r="L2259" s="33">
        <v>1000</v>
      </c>
      <c r="M2259" s="33">
        <v>1030</v>
      </c>
      <c r="N2259" s="33" t="s">
        <v>1864</v>
      </c>
      <c r="O2259" s="30">
        <v>41823</v>
      </c>
      <c r="P2259" s="39" t="s">
        <v>19</v>
      </c>
      <c r="Q22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59" s="39">
        <f>IF(выгрузка__22[[#This Row],[Дата регистрации]]="",0,1)</f>
        <v>0</v>
      </c>
      <c r="S2259" s="39">
        <f>IF(ISNA(VLOOKUP(выгрузка__22[[#This Row],[ЛС дилера]],'дилеры участники'!A:A,1,0)),0,1)</f>
        <v>1</v>
      </c>
      <c r="T22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59" s="39">
        <f>IF(T2259=1,IF(выгрузка__22[[#This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59" s="39" t="s">
        <v>1891</v>
      </c>
      <c r="X22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59" s="48">
        <f>IF(выгрузка__22[[#This Row],[Дата блокировки]]&lt;&gt;"",1,0)</f>
        <v>1</v>
      </c>
    </row>
    <row r="2260" spans="1:25" x14ac:dyDescent="0.25">
      <c r="A2260" s="30">
        <v>41561.884629629632</v>
      </c>
      <c r="B2260" s="46">
        <v>985210</v>
      </c>
      <c r="C2260" s="33">
        <v>8503673</v>
      </c>
      <c r="D2260" s="30">
        <v>41550.532604166663</v>
      </c>
      <c r="E2260" s="33">
        <f>IF(выгрузка__22[[#This Row],[Дата активации]]&lt;&gt;"",MONTH(выгрузка__22[[#This Row],[Дата активации]]),0)</f>
        <v>10</v>
      </c>
      <c r="F2260" s="30">
        <v>41555.894803240742</v>
      </c>
      <c r="G2260" s="33">
        <v>64626</v>
      </c>
      <c r="H2260" s="33" t="s">
        <v>10</v>
      </c>
      <c r="I2260" s="39" t="s">
        <v>1927</v>
      </c>
      <c r="J2260" s="33" t="s">
        <v>1925</v>
      </c>
      <c r="K2260" s="33">
        <v>20</v>
      </c>
      <c r="L2260" s="33">
        <v>0</v>
      </c>
      <c r="M2260" s="33">
        <v>20</v>
      </c>
      <c r="N2260" s="33" t="s">
        <v>1864</v>
      </c>
      <c r="O2260" s="30">
        <v>41844</v>
      </c>
      <c r="P2260" s="39" t="s">
        <v>19</v>
      </c>
      <c r="Q22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0" s="39">
        <f>IF(выгрузка__22[[#This Row],[Дата регистрации]]="",0,1)</f>
        <v>1</v>
      </c>
      <c r="S2260" s="39">
        <f>IF(ISNA(VLOOKUP(выгрузка__22[[#This Row],[ЛС дилера]],'дилеры участники'!A:A,1,0)),0,1)</f>
        <v>0</v>
      </c>
      <c r="T22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0" s="39">
        <f>IF(T2260=1,IF(выгрузка__22[[#This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60" s="39" t="s">
        <v>1891</v>
      </c>
      <c r="X22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0" s="48">
        <f>IF(выгрузка__22[[#This Row],[Дата блокировки]]&lt;&gt;"",1,0)</f>
        <v>1</v>
      </c>
    </row>
    <row r="2261" spans="1:25" x14ac:dyDescent="0.25">
      <c r="A2261" s="30">
        <v>41561.884421296294</v>
      </c>
      <c r="B2261" s="46">
        <v>985210</v>
      </c>
      <c r="C2261" s="33">
        <v>8503673</v>
      </c>
      <c r="D2261" s="30">
        <v>41549.708333333336</v>
      </c>
      <c r="E2261" s="33">
        <f>IF(выгрузка__22[[#This Row],[Дата активации]]&lt;&gt;"",MONTH(выгрузка__22[[#This Row],[Дата активации]]),0)</f>
        <v>10</v>
      </c>
      <c r="F2261" s="30">
        <v>41555.893900462965</v>
      </c>
      <c r="G2261" s="33">
        <v>64626</v>
      </c>
      <c r="H2261" s="33" t="s">
        <v>10</v>
      </c>
      <c r="I2261" s="39" t="s">
        <v>1927</v>
      </c>
      <c r="J2261" s="33" t="s">
        <v>1925</v>
      </c>
      <c r="K2261" s="33">
        <v>20</v>
      </c>
      <c r="L2261" s="33">
        <v>0</v>
      </c>
      <c r="M2261" s="33">
        <v>20</v>
      </c>
      <c r="N2261" s="33" t="s">
        <v>1864</v>
      </c>
      <c r="O2261" s="30">
        <v>41844</v>
      </c>
      <c r="P2261" s="39" t="s">
        <v>19</v>
      </c>
      <c r="Q22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1" s="39">
        <f>IF(выгрузка__22[[#This Row],[Дата регистрации]]="",0,1)</f>
        <v>1</v>
      </c>
      <c r="S2261" s="39">
        <f>IF(ISNA(VLOOKUP(выгрузка__22[[#This Row],[ЛС дилера]],'дилеры участники'!A:A,1,0)),0,1)</f>
        <v>0</v>
      </c>
      <c r="T22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1" s="39">
        <f>IF(T2261=1,IF(выгрузка__22[[#This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61" s="39" t="s">
        <v>1891</v>
      </c>
      <c r="X22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1" s="48">
        <f>IF(выгрузка__22[[#This Row],[Дата блокировки]]&lt;&gt;"",1,0)</f>
        <v>1</v>
      </c>
    </row>
    <row r="2262" spans="1:25" x14ac:dyDescent="0.25">
      <c r="A2262" s="30">
        <v>41561.884733796294</v>
      </c>
      <c r="B2262" s="46">
        <v>985210</v>
      </c>
      <c r="C2262" s="33">
        <v>8503673</v>
      </c>
      <c r="D2262" s="30">
        <v>41549.708287037036</v>
      </c>
      <c r="E2262" s="33">
        <f>IF(выгрузка__22[[#This Row],[Дата активации]]&lt;&gt;"",MONTH(выгрузка__22[[#This Row],[Дата активации]]),0)</f>
        <v>10</v>
      </c>
      <c r="F2262" s="30">
        <v>41555.893842592595</v>
      </c>
      <c r="G2262" s="33">
        <v>64626</v>
      </c>
      <c r="H2262" s="33" t="s">
        <v>10</v>
      </c>
      <c r="I2262" s="39" t="s">
        <v>1927</v>
      </c>
      <c r="J2262" s="33" t="s">
        <v>1925</v>
      </c>
      <c r="K2262" s="33">
        <v>20</v>
      </c>
      <c r="L2262" s="33">
        <v>0</v>
      </c>
      <c r="M2262" s="33">
        <v>20</v>
      </c>
      <c r="N2262" s="33" t="s">
        <v>1864</v>
      </c>
      <c r="O2262" s="30">
        <v>41844</v>
      </c>
      <c r="P2262" s="39" t="s">
        <v>19</v>
      </c>
      <c r="Q22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2" s="39">
        <f>IF(выгрузка__22[[#This Row],[Дата регистрации]]="",0,1)</f>
        <v>1</v>
      </c>
      <c r="S2262" s="39">
        <f>IF(ISNA(VLOOKUP(выгрузка__22[[#This Row],[ЛС дилера]],'дилеры участники'!A:A,1,0)),0,1)</f>
        <v>0</v>
      </c>
      <c r="T22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2" s="39">
        <f>IF(T2262=1,IF(выгрузка__22[[#This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62" s="39" t="s">
        <v>1891</v>
      </c>
      <c r="X22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2" s="48">
        <f>IF(выгрузка__22[[#This Row],[Дата блокировки]]&lt;&gt;"",1,0)</f>
        <v>1</v>
      </c>
    </row>
    <row r="2263" spans="1:25" x14ac:dyDescent="0.25">
      <c r="A2263" s="30">
        <v>41548.746030092596</v>
      </c>
      <c r="B2263" s="46">
        <v>916538</v>
      </c>
      <c r="C2263" s="33">
        <v>8504049</v>
      </c>
      <c r="D2263" s="30">
        <v>41540.638391203705</v>
      </c>
      <c r="E2263" s="33">
        <f>IF(выгрузка__22[[#This Row],[Дата активации]]&lt;&gt;"",MONTH(выгрузка__22[[#This Row],[Дата активации]]),0)</f>
        <v>9</v>
      </c>
      <c r="F2263" s="30">
        <v>41552.88685185185</v>
      </c>
      <c r="G2263" s="33">
        <v>64616</v>
      </c>
      <c r="H2263" s="33" t="s">
        <v>10</v>
      </c>
      <c r="I2263" s="39" t="s">
        <v>1927</v>
      </c>
      <c r="J2263" s="33" t="s">
        <v>1925</v>
      </c>
      <c r="K2263" s="33">
        <v>220</v>
      </c>
      <c r="L2263" s="33">
        <v>0</v>
      </c>
      <c r="M2263" s="33">
        <v>220</v>
      </c>
      <c r="N2263" s="33" t="s">
        <v>1864</v>
      </c>
      <c r="O2263" s="30">
        <v>41835</v>
      </c>
      <c r="P2263" s="39" t="s">
        <v>19</v>
      </c>
      <c r="Q22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3" s="39">
        <f>IF(выгрузка__22[[#This Row],[Дата регистрации]]="",0,1)</f>
        <v>1</v>
      </c>
      <c r="S2263" s="39">
        <f>IF(ISNA(VLOOKUP(выгрузка__22[[#This Row],[ЛС дилера]],'дилеры участники'!A:A,1,0)),0,1)</f>
        <v>1</v>
      </c>
      <c r="T22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3" s="39">
        <f>IF(T2263=1,IF(выгрузка__22[[#This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63" s="39" t="s">
        <v>1891</v>
      </c>
      <c r="X22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3" s="48">
        <f>IF(выгрузка__22[[#This Row],[Дата блокировки]]&lt;&gt;"",1,0)</f>
        <v>1</v>
      </c>
    </row>
    <row r="2264" spans="1:25" x14ac:dyDescent="0.25">
      <c r="A2264" s="30">
        <v>41548.480520833335</v>
      </c>
      <c r="B2264" s="46">
        <v>915149</v>
      </c>
      <c r="C2264" s="33">
        <v>8550423</v>
      </c>
      <c r="D2264" s="30">
        <v>41534.748726851853</v>
      </c>
      <c r="E2264" s="33">
        <f>IF(выгрузка__22[[#This Row],[Дата активации]]&lt;&gt;"",MONTH(выгрузка__22[[#This Row],[Дата активации]]),0)</f>
        <v>9</v>
      </c>
      <c r="F2264" s="30">
        <v>41541.909826388888</v>
      </c>
      <c r="G2264" s="33">
        <v>64626</v>
      </c>
      <c r="H2264" s="33" t="s">
        <v>10</v>
      </c>
      <c r="I2264" s="39" t="s">
        <v>1927</v>
      </c>
      <c r="J2264" s="33" t="s">
        <v>1926</v>
      </c>
      <c r="K2264" s="33">
        <v>30</v>
      </c>
      <c r="L2264" s="33">
        <v>200</v>
      </c>
      <c r="M2264" s="33">
        <v>230</v>
      </c>
      <c r="N2264" s="33" t="s">
        <v>1864</v>
      </c>
      <c r="O2264" s="30">
        <v>41830</v>
      </c>
      <c r="P2264" s="39" t="s">
        <v>37</v>
      </c>
      <c r="Q22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4" s="39">
        <f>IF(выгрузка__22[[#This Row],[Дата регистрации]]="",0,1)</f>
        <v>1</v>
      </c>
      <c r="S2264" s="39">
        <f>IF(ISNA(VLOOKUP(выгрузка__22[[#This Row],[ЛС дилера]],'дилеры участники'!A:A,1,0)),0,1)</f>
        <v>0</v>
      </c>
      <c r="T22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4" s="39">
        <f>IF(T2264=1,IF(выгрузка__22[[#This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264" s="39" t="s">
        <v>1895</v>
      </c>
      <c r="X22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4" s="48">
        <f>IF(выгрузка__22[[#This Row],[Дата блокировки]]&lt;&gt;"",1,0)</f>
        <v>1</v>
      </c>
    </row>
    <row r="2265" spans="1:25" x14ac:dyDescent="0.25">
      <c r="A2265" s="30">
        <v>41549.692106481481</v>
      </c>
      <c r="B2265" s="46">
        <v>916496</v>
      </c>
      <c r="C2265" s="33">
        <v>8514428</v>
      </c>
      <c r="D2265" s="30">
        <v>41549.684537037036</v>
      </c>
      <c r="E2265" s="33">
        <f>IF(выгрузка__22[[#This Row],[Дата активации]]&lt;&gt;"",MONTH(выгрузка__22[[#This Row],[Дата активации]]),0)</f>
        <v>10</v>
      </c>
      <c r="F2265" s="30">
        <v>41560.808032407411</v>
      </c>
      <c r="G2265" s="33">
        <v>64626</v>
      </c>
      <c r="H2265" s="33" t="s">
        <v>10</v>
      </c>
      <c r="I2265" s="39" t="s">
        <v>1924</v>
      </c>
      <c r="J2265" s="33" t="s">
        <v>1930</v>
      </c>
      <c r="K2265" s="33">
        <v>949</v>
      </c>
      <c r="L2265" s="33">
        <v>0</v>
      </c>
      <c r="M2265" s="33">
        <v>949</v>
      </c>
      <c r="N2265" s="33" t="s">
        <v>1864</v>
      </c>
      <c r="O2265" s="30">
        <v>41845</v>
      </c>
      <c r="P2265" s="39" t="s">
        <v>40</v>
      </c>
      <c r="Q22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5" s="39">
        <f>IF(выгрузка__22[[#This Row],[Дата регистрации]]="",0,1)</f>
        <v>1</v>
      </c>
      <c r="S2265" s="39">
        <f>IF(ISNA(VLOOKUP(выгрузка__22[[#This Row],[ЛС дилера]],'дилеры участники'!A:A,1,0)),0,1)</f>
        <v>0</v>
      </c>
      <c r="T22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5" s="39">
        <f>IF(T2265=1,IF(выгрузка__22[[#This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65" s="39" t="s">
        <v>1893</v>
      </c>
      <c r="X22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5" s="48">
        <f>IF(выгрузка__22[[#This Row],[Дата блокировки]]&lt;&gt;"",1,0)</f>
        <v>1</v>
      </c>
    </row>
    <row r="2266" spans="1:25" x14ac:dyDescent="0.25">
      <c r="A2266" s="30">
        <v>41549.839768518519</v>
      </c>
      <c r="B2266" s="46">
        <v>916496</v>
      </c>
      <c r="C2266" s="33">
        <v>8514428</v>
      </c>
      <c r="D2266" s="30">
        <v>41549.684537037036</v>
      </c>
      <c r="E2266" s="33">
        <f>IF(выгрузка__22[[#This Row],[Дата активации]]&lt;&gt;"",MONTH(выгрузка__22[[#This Row],[Дата активации]]),0)</f>
        <v>10</v>
      </c>
      <c r="F2266" s="30">
        <v>41560.808032407411</v>
      </c>
      <c r="G2266" s="33">
        <v>64626</v>
      </c>
      <c r="H2266" s="33" t="s">
        <v>10</v>
      </c>
      <c r="I2266" s="39" t="s">
        <v>1924</v>
      </c>
      <c r="J2266" s="33" t="s">
        <v>1930</v>
      </c>
      <c r="K2266" s="33">
        <v>949</v>
      </c>
      <c r="L2266" s="33">
        <v>0</v>
      </c>
      <c r="M2266" s="33">
        <v>949</v>
      </c>
      <c r="N2266" s="33" t="s">
        <v>1864</v>
      </c>
      <c r="O2266" s="30">
        <v>41845</v>
      </c>
      <c r="P2266" s="39" t="s">
        <v>40</v>
      </c>
      <c r="Q22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6" s="39">
        <f>IF(выгрузка__22[[#This Row],[Дата регистрации]]="",0,1)</f>
        <v>1</v>
      </c>
      <c r="S2266" s="39">
        <f>IF(ISNA(VLOOKUP(выгрузка__22[[#This Row],[ЛС дилера]],'дилеры участники'!A:A,1,0)),0,1)</f>
        <v>0</v>
      </c>
      <c r="T22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6" s="39">
        <f>IF(T2266=1,IF(выгрузка__22[[#This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66" s="39" t="s">
        <v>1893</v>
      </c>
      <c r="X22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6" s="48">
        <f>IF(выгрузка__22[[#This Row],[Дата блокировки]]&lt;&gt;"",1,0)</f>
        <v>1</v>
      </c>
    </row>
    <row r="2267" spans="1:25" x14ac:dyDescent="0.25">
      <c r="A2267" s="30">
        <v>41561.868981481479</v>
      </c>
      <c r="B2267" s="46">
        <v>916767</v>
      </c>
      <c r="C2267" s="33">
        <v>8514428</v>
      </c>
      <c r="D2267" s="30">
        <v>41549.684537037036</v>
      </c>
      <c r="E2267" s="33">
        <f>IF(выгрузка__22[[#This Row],[Дата активации]]&lt;&gt;"",MONTH(выгрузка__22[[#This Row],[Дата активации]]),0)</f>
        <v>10</v>
      </c>
      <c r="F2267" s="30">
        <v>41560.808032407411</v>
      </c>
      <c r="G2267" s="33">
        <v>64626</v>
      </c>
      <c r="H2267" s="33" t="s">
        <v>10</v>
      </c>
      <c r="I2267" s="39" t="s">
        <v>1927</v>
      </c>
      <c r="J2267" s="33" t="s">
        <v>1930</v>
      </c>
      <c r="K2267" s="33">
        <v>949</v>
      </c>
      <c r="L2267" s="33">
        <v>0</v>
      </c>
      <c r="M2267" s="33">
        <v>949</v>
      </c>
      <c r="N2267" s="33" t="s">
        <v>1864</v>
      </c>
      <c r="O2267" s="30">
        <v>41845</v>
      </c>
      <c r="P2267" s="39" t="s">
        <v>40</v>
      </c>
      <c r="Q22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7" s="39">
        <f>IF(выгрузка__22[[#This Row],[Дата регистрации]]="",0,1)</f>
        <v>1</v>
      </c>
      <c r="S2267" s="39">
        <f>IF(ISNA(VLOOKUP(выгрузка__22[[#This Row],[ЛС дилера]],'дилеры участники'!A:A,1,0)),0,1)</f>
        <v>0</v>
      </c>
      <c r="T22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7" s="39">
        <f>IF(T2267=1,IF(выгрузка__22[[#This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67" s="39" t="s">
        <v>1893</v>
      </c>
      <c r="X22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7" s="48">
        <f>IF(выгрузка__22[[#This Row],[Дата блокировки]]&lt;&gt;"",1,0)</f>
        <v>1</v>
      </c>
    </row>
    <row r="2268" spans="1:25" x14ac:dyDescent="0.25">
      <c r="A2268" s="30">
        <v>41559.505983796298</v>
      </c>
      <c r="B2268" s="46">
        <v>916512</v>
      </c>
      <c r="C2268" s="33">
        <v>1996438</v>
      </c>
      <c r="D2268" s="30">
        <v>41557.67324074074</v>
      </c>
      <c r="E2268" s="33">
        <f>IF(выгрузка__22[[#This Row],[Дата активации]]&lt;&gt;"",MONTH(выгрузка__22[[#This Row],[Дата активации]]),0)</f>
        <v>10</v>
      </c>
      <c r="F2268" s="30"/>
      <c r="G2268" s="33">
        <v>64616</v>
      </c>
      <c r="H2268" s="33" t="s">
        <v>10</v>
      </c>
      <c r="I2268" s="39" t="s">
        <v>1924</v>
      </c>
      <c r="J2268" s="33" t="s">
        <v>1931</v>
      </c>
      <c r="K2268" s="33">
        <v>30</v>
      </c>
      <c r="L2268" s="33">
        <v>90</v>
      </c>
      <c r="M2268" s="33">
        <v>120</v>
      </c>
      <c r="N2268" s="33" t="s">
        <v>1864</v>
      </c>
      <c r="O2268" s="30">
        <v>41853</v>
      </c>
      <c r="P2268" s="39" t="s">
        <v>30</v>
      </c>
      <c r="Q22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8" s="39">
        <f>IF(выгрузка__22[[#This Row],[Дата регистрации]]="",0,1)</f>
        <v>0</v>
      </c>
      <c r="S2268" s="39">
        <f>IF(ISNA(VLOOKUP(выгрузка__22[[#This Row],[ЛС дилера]],'дилеры участники'!A:A,1,0)),0,1)</f>
        <v>1</v>
      </c>
      <c r="T22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8" s="39">
        <f>IF(T2268=1,IF(выгрузка__22[[#This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268" s="39" t="s">
        <v>1892</v>
      </c>
      <c r="X22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8" s="48">
        <f>IF(выгрузка__22[[#This Row],[Дата блокировки]]&lt;&gt;"",1,0)</f>
        <v>1</v>
      </c>
    </row>
    <row r="2269" spans="1:25" x14ac:dyDescent="0.25">
      <c r="A2269" s="30">
        <v>41549.691631944443</v>
      </c>
      <c r="B2269" s="46">
        <v>916496</v>
      </c>
      <c r="C2269" s="33">
        <v>8514428</v>
      </c>
      <c r="D2269" s="30">
        <v>41549.657858796294</v>
      </c>
      <c r="E2269" s="33">
        <f>IF(выгрузка__22[[#This Row],[Дата активации]]&lt;&gt;"",MONTH(выгрузка__22[[#This Row],[Дата активации]]),0)</f>
        <v>10</v>
      </c>
      <c r="F2269" s="30">
        <v>41560.807974537034</v>
      </c>
      <c r="G2269" s="33">
        <v>64626</v>
      </c>
      <c r="H2269" s="33" t="s">
        <v>10</v>
      </c>
      <c r="I2269" s="39" t="s">
        <v>1924</v>
      </c>
      <c r="J2269" s="33" t="s">
        <v>1930</v>
      </c>
      <c r="K2269" s="33">
        <v>949</v>
      </c>
      <c r="L2269" s="33">
        <v>0</v>
      </c>
      <c r="M2269" s="33">
        <v>949</v>
      </c>
      <c r="N2269" s="33" t="s">
        <v>1864</v>
      </c>
      <c r="O2269" s="30">
        <v>41845</v>
      </c>
      <c r="P2269" s="39" t="s">
        <v>40</v>
      </c>
      <c r="Q22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69" s="39">
        <f>IF(выгрузка__22[[#This Row],[Дата регистрации]]="",0,1)</f>
        <v>1</v>
      </c>
      <c r="S2269" s="39">
        <f>IF(ISNA(VLOOKUP(выгрузка__22[[#This Row],[ЛС дилера]],'дилеры участники'!A:A,1,0)),0,1)</f>
        <v>0</v>
      </c>
      <c r="T22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69" s="39">
        <f>IF(T2269=1,IF(выгрузка__22[[#This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69" s="39" t="s">
        <v>1893</v>
      </c>
      <c r="X22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69" s="48">
        <f>IF(выгрузка__22[[#This Row],[Дата блокировки]]&lt;&gt;"",1,0)</f>
        <v>1</v>
      </c>
    </row>
    <row r="2270" spans="1:25" x14ac:dyDescent="0.25">
      <c r="A2270" s="30">
        <v>41549.83935185185</v>
      </c>
      <c r="B2270" s="46">
        <v>916496</v>
      </c>
      <c r="C2270" s="33">
        <v>8514428</v>
      </c>
      <c r="D2270" s="30">
        <v>41549.657858796294</v>
      </c>
      <c r="E2270" s="33">
        <f>IF(выгрузка__22[[#This Row],[Дата активации]]&lt;&gt;"",MONTH(выгрузка__22[[#This Row],[Дата активации]]),0)</f>
        <v>10</v>
      </c>
      <c r="F2270" s="30">
        <v>41560.807974537034</v>
      </c>
      <c r="G2270" s="33">
        <v>64626</v>
      </c>
      <c r="H2270" s="33" t="s">
        <v>10</v>
      </c>
      <c r="I2270" s="39" t="s">
        <v>1924</v>
      </c>
      <c r="J2270" s="33" t="s">
        <v>1930</v>
      </c>
      <c r="K2270" s="33">
        <v>949</v>
      </c>
      <c r="L2270" s="33">
        <v>0</v>
      </c>
      <c r="M2270" s="33">
        <v>949</v>
      </c>
      <c r="N2270" s="33" t="s">
        <v>1864</v>
      </c>
      <c r="O2270" s="30">
        <v>41845</v>
      </c>
      <c r="P2270" s="39" t="s">
        <v>40</v>
      </c>
      <c r="Q22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0" s="39">
        <f>IF(выгрузка__22[[#This Row],[Дата регистрации]]="",0,1)</f>
        <v>1</v>
      </c>
      <c r="S2270" s="39">
        <f>IF(ISNA(VLOOKUP(выгрузка__22[[#This Row],[ЛС дилера]],'дилеры участники'!A:A,1,0)),0,1)</f>
        <v>0</v>
      </c>
      <c r="T22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0" s="39">
        <f>IF(T2270=1,IF(выгрузка__22[[#This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70" s="39" t="s">
        <v>1893</v>
      </c>
      <c r="X22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0" s="48">
        <f>IF(выгрузка__22[[#This Row],[Дата блокировки]]&lt;&gt;"",1,0)</f>
        <v>1</v>
      </c>
    </row>
    <row r="2271" spans="1:25" x14ac:dyDescent="0.25">
      <c r="A2271" s="30">
        <v>41561.869074074071</v>
      </c>
      <c r="B2271" s="46">
        <v>916767</v>
      </c>
      <c r="C2271" s="33">
        <v>8514428</v>
      </c>
      <c r="D2271" s="30">
        <v>41549.657858796294</v>
      </c>
      <c r="E2271" s="33">
        <f>IF(выгрузка__22[[#This Row],[Дата активации]]&lt;&gt;"",MONTH(выгрузка__22[[#This Row],[Дата активации]]),0)</f>
        <v>10</v>
      </c>
      <c r="F2271" s="30">
        <v>41560.807974537034</v>
      </c>
      <c r="G2271" s="33">
        <v>64626</v>
      </c>
      <c r="H2271" s="33" t="s">
        <v>10</v>
      </c>
      <c r="I2271" s="39" t="s">
        <v>1927</v>
      </c>
      <c r="J2271" s="33" t="s">
        <v>1930</v>
      </c>
      <c r="K2271" s="33">
        <v>949</v>
      </c>
      <c r="L2271" s="33">
        <v>0</v>
      </c>
      <c r="M2271" s="33">
        <v>949</v>
      </c>
      <c r="N2271" s="33" t="s">
        <v>1864</v>
      </c>
      <c r="O2271" s="30">
        <v>41845</v>
      </c>
      <c r="P2271" s="39" t="s">
        <v>40</v>
      </c>
      <c r="Q22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1" s="39">
        <f>IF(выгрузка__22[[#This Row],[Дата регистрации]]="",0,1)</f>
        <v>1</v>
      </c>
      <c r="S2271" s="39">
        <f>IF(ISNA(VLOOKUP(выгрузка__22[[#This Row],[ЛС дилера]],'дилеры участники'!A:A,1,0)),0,1)</f>
        <v>0</v>
      </c>
      <c r="T22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1" s="39">
        <f>IF(T2271=1,IF(выгрузка__22[[#This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271" s="39" t="s">
        <v>1893</v>
      </c>
      <c r="X22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1" s="48">
        <f>IF(выгрузка__22[[#This Row],[Дата блокировки]]&lt;&gt;"",1,0)</f>
        <v>1</v>
      </c>
    </row>
    <row r="2272" spans="1:25" x14ac:dyDescent="0.25">
      <c r="A2272" s="30">
        <v>41550.891064814816</v>
      </c>
      <c r="B2272" s="46">
        <v>985451</v>
      </c>
      <c r="C2272" s="33">
        <v>8503513</v>
      </c>
      <c r="D2272" s="30">
        <v>41545.445844907408</v>
      </c>
      <c r="E2272" s="33">
        <f>IF(выгрузка__22[[#This Row],[Дата активации]]&lt;&gt;"",MONTH(выгрузка__22[[#This Row],[Дата активации]]),0)</f>
        <v>9</v>
      </c>
      <c r="F2272" s="30"/>
      <c r="G2272" s="33">
        <v>64616</v>
      </c>
      <c r="H2272" s="33" t="s">
        <v>10</v>
      </c>
      <c r="I2272" s="39" t="s">
        <v>1924</v>
      </c>
      <c r="J2272" s="33" t="s">
        <v>1943</v>
      </c>
      <c r="K2272" s="33">
        <v>30</v>
      </c>
      <c r="L2272" s="33">
        <v>970</v>
      </c>
      <c r="M2272" s="33">
        <v>1000</v>
      </c>
      <c r="N2272" s="33" t="s">
        <v>1864</v>
      </c>
      <c r="O2272" s="30">
        <v>41841</v>
      </c>
      <c r="P2272" s="39" t="s">
        <v>22</v>
      </c>
      <c r="Q22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2" s="39">
        <f>IF(выгрузка__22[[#This Row],[Дата регистрации]]="",0,1)</f>
        <v>0</v>
      </c>
      <c r="S2272" s="39">
        <f>IF(ISNA(VLOOKUP(выгрузка__22[[#This Row],[ЛС дилера]],'дилеры участники'!A:A,1,0)),0,1)</f>
        <v>1</v>
      </c>
      <c r="T22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2" s="39">
        <f>IF(T2272=1,IF(выгрузка__22[[#This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2272" s="39" t="s">
        <v>1901</v>
      </c>
      <c r="X22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2" s="48">
        <f>IF(выгрузка__22[[#This Row],[Дата блокировки]]&lt;&gt;"",1,0)</f>
        <v>1</v>
      </c>
    </row>
    <row r="2273" spans="1:25" x14ac:dyDescent="0.25">
      <c r="A2273" s="30">
        <v>41559.441921296297</v>
      </c>
      <c r="B2273" s="46">
        <v>915141</v>
      </c>
      <c r="C2273" s="33">
        <v>8520408</v>
      </c>
      <c r="D2273" s="30">
        <v>41560.734895833331</v>
      </c>
      <c r="E2273" s="33">
        <f>IF(выгрузка__22[[#This Row],[Дата активации]]&lt;&gt;"",MONTH(выгрузка__22[[#This Row],[Дата активации]]),0)</f>
        <v>10</v>
      </c>
      <c r="F2273" s="30"/>
      <c r="G2273" s="33">
        <v>64626</v>
      </c>
      <c r="H2273" s="33" t="s">
        <v>10</v>
      </c>
      <c r="I2273" s="39" t="s">
        <v>1924</v>
      </c>
      <c r="J2273" s="33" t="s">
        <v>1925</v>
      </c>
      <c r="K2273" s="33">
        <v>30</v>
      </c>
      <c r="L2273" s="33">
        <v>995.2</v>
      </c>
      <c r="M2273" s="33">
        <v>1025.2</v>
      </c>
      <c r="N2273" s="33" t="s">
        <v>1864</v>
      </c>
      <c r="O2273" s="30">
        <v>41857</v>
      </c>
      <c r="P2273" s="39" t="s">
        <v>19</v>
      </c>
      <c r="Q22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3" s="39">
        <f>IF(выгрузка__22[[#This Row],[Дата регистрации]]="",0,1)</f>
        <v>0</v>
      </c>
      <c r="S2273" s="39">
        <f>IF(ISNA(VLOOKUP(выгрузка__22[[#This Row],[ЛС дилера]],'дилеры участники'!A:A,1,0)),0,1)</f>
        <v>0</v>
      </c>
      <c r="T22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3" s="39">
        <f>IF(T2273=1,IF(выгрузка__22[[#This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73" s="39" t="s">
        <v>1891</v>
      </c>
      <c r="X22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3" s="48">
        <f>IF(выгрузка__22[[#This Row],[Дата блокировки]]&lt;&gt;"",1,0)</f>
        <v>1</v>
      </c>
    </row>
    <row r="2274" spans="1:25" x14ac:dyDescent="0.25">
      <c r="A2274" s="30">
        <v>41562.46979166667</v>
      </c>
      <c r="B2274" s="46">
        <v>916527</v>
      </c>
      <c r="C2274" s="33">
        <v>1755223</v>
      </c>
      <c r="D2274" s="30">
        <v>41555.717094907406</v>
      </c>
      <c r="E2274" s="33">
        <f>IF(выгрузка__22[[#This Row],[Дата активации]]&lt;&gt;"",MONTH(выгрузка__22[[#This Row],[Дата активации]]),0)</f>
        <v>10</v>
      </c>
      <c r="F2274" s="30"/>
      <c r="G2274" s="33">
        <v>64626</v>
      </c>
      <c r="H2274" s="33" t="s">
        <v>10</v>
      </c>
      <c r="I2274" s="39" t="s">
        <v>1927</v>
      </c>
      <c r="J2274" s="33" t="s">
        <v>1931</v>
      </c>
      <c r="K2274" s="33">
        <v>30</v>
      </c>
      <c r="L2274" s="33">
        <v>92.68</v>
      </c>
      <c r="M2274" s="33">
        <v>122.68</v>
      </c>
      <c r="N2274" s="33" t="s">
        <v>1864</v>
      </c>
      <c r="O2274" s="30">
        <v>41852</v>
      </c>
      <c r="P2274" s="39" t="s">
        <v>30</v>
      </c>
      <c r="Q22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74" s="39">
        <f>IF(выгрузка__22[[#This Row],[Дата регистрации]]="",0,1)</f>
        <v>0</v>
      </c>
      <c r="S2274" s="39">
        <f>IF(ISNA(VLOOKUP(выгрузка__22[[#This Row],[ЛС дилера]],'дилеры участники'!A:A,1,0)),0,1)</f>
        <v>0</v>
      </c>
      <c r="T22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4" s="39">
        <f>IF(T2274=1,IF(выгрузка__22[[#This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274" s="39" t="s">
        <v>1892</v>
      </c>
      <c r="X22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4" s="48">
        <f>IF(выгрузка__22[[#This Row],[Дата блокировки]]&lt;&gt;"",1,0)</f>
        <v>1</v>
      </c>
    </row>
    <row r="2275" spans="1:25" x14ac:dyDescent="0.25">
      <c r="A2275" s="30">
        <v>41548.666018518517</v>
      </c>
      <c r="B2275" s="46">
        <v>916512</v>
      </c>
      <c r="C2275" s="33">
        <v>8500818</v>
      </c>
      <c r="D2275" s="30">
        <v>41548.635636574072</v>
      </c>
      <c r="E2275" s="33">
        <f>IF(выгрузка__22[[#This Row],[Дата активации]]&lt;&gt;"",MONTH(выгрузка__22[[#This Row],[Дата активации]]),0)</f>
        <v>10</v>
      </c>
      <c r="F2275" s="30">
        <v>41556.552905092591</v>
      </c>
      <c r="G2275" s="33">
        <v>64616</v>
      </c>
      <c r="H2275" s="33" t="s">
        <v>10</v>
      </c>
      <c r="I2275" s="39" t="s">
        <v>1924</v>
      </c>
      <c r="J2275" s="33" t="s">
        <v>1928</v>
      </c>
      <c r="K2275" s="33">
        <v>30</v>
      </c>
      <c r="L2275" s="33">
        <v>0</v>
      </c>
      <c r="M2275" s="33">
        <v>30</v>
      </c>
      <c r="N2275" s="33" t="s">
        <v>1864</v>
      </c>
      <c r="O2275" s="30">
        <v>41845</v>
      </c>
      <c r="P2275" s="39" t="s">
        <v>1882</v>
      </c>
      <c r="Q22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5" s="39">
        <f>IF(выгрузка__22[[#This Row],[Дата регистрации]]="",0,1)</f>
        <v>1</v>
      </c>
      <c r="S2275" s="39">
        <f>IF(ISNA(VLOOKUP(выгрузка__22[[#This Row],[ЛС дилера]],'дилеры участники'!A:A,1,0)),0,1)</f>
        <v>1</v>
      </c>
      <c r="T227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2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275" s="39">
        <f>IF(T2275=1,IF(выгрузка__22[[#This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75" s="39" t="s">
        <v>1896</v>
      </c>
      <c r="X22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5" s="48">
        <f>IF(выгрузка__22[[#This Row],[Дата блокировки]]&lt;&gt;"",1,0)</f>
        <v>1</v>
      </c>
    </row>
    <row r="2276" spans="1:25" x14ac:dyDescent="0.25">
      <c r="A2276" s="30">
        <v>41550.95040509259</v>
      </c>
      <c r="B2276" s="46">
        <v>985451</v>
      </c>
      <c r="C2276" s="33">
        <v>8514716</v>
      </c>
      <c r="D2276" s="30">
        <v>41546.461747685185</v>
      </c>
      <c r="E2276" s="33">
        <f>IF(выгрузка__22[[#This Row],[Дата активации]]&lt;&gt;"",MONTH(выгрузка__22[[#This Row],[Дата активации]]),0)</f>
        <v>9</v>
      </c>
      <c r="F2276" s="30">
        <v>41557.6878125</v>
      </c>
      <c r="G2276" s="33">
        <v>73902</v>
      </c>
      <c r="H2276" s="33" t="s">
        <v>10</v>
      </c>
      <c r="I2276" s="39" t="s">
        <v>1924</v>
      </c>
      <c r="J2276" s="33" t="s">
        <v>1925</v>
      </c>
      <c r="K2276" s="33">
        <v>30</v>
      </c>
      <c r="L2276" s="33">
        <v>350</v>
      </c>
      <c r="M2276" s="33">
        <v>380</v>
      </c>
      <c r="N2276" s="33" t="s">
        <v>1864</v>
      </c>
      <c r="O2276" s="30">
        <v>41843</v>
      </c>
      <c r="P2276" s="39" t="s">
        <v>19</v>
      </c>
      <c r="Q22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6" s="39">
        <f>IF(выгрузка__22[[#This Row],[Дата регистрации]]="",0,1)</f>
        <v>1</v>
      </c>
      <c r="S2276" s="39">
        <f>IF(ISNA(VLOOKUP(выгрузка__22[[#This Row],[ЛС дилера]],'дилеры участники'!A:A,1,0)),0,1)</f>
        <v>0</v>
      </c>
      <c r="T22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6" s="39">
        <f>IF(T2276=1,IF(выгрузка__22[[#This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76" s="39" t="s">
        <v>1891</v>
      </c>
      <c r="X22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6" s="48">
        <f>IF(выгрузка__22[[#This Row],[Дата блокировки]]&lt;&gt;"",1,0)</f>
        <v>1</v>
      </c>
    </row>
    <row r="2277" spans="1:25" x14ac:dyDescent="0.25">
      <c r="A2277" s="30">
        <v>41560.34574074074</v>
      </c>
      <c r="B2277" s="46">
        <v>910485</v>
      </c>
      <c r="C2277" s="33">
        <v>8502802</v>
      </c>
      <c r="D2277" s="30">
        <v>41559.574733796297</v>
      </c>
      <c r="E2277" s="33">
        <f>IF(выгрузка__22[[#This Row],[Дата активации]]&lt;&gt;"",MONTH(выгрузка__22[[#This Row],[Дата активации]]),0)</f>
        <v>10</v>
      </c>
      <c r="F2277" s="30"/>
      <c r="G2277" s="33">
        <v>79956</v>
      </c>
      <c r="H2277" s="33" t="s">
        <v>10</v>
      </c>
      <c r="I2277" s="39" t="s">
        <v>1924</v>
      </c>
      <c r="J2277" s="33" t="s">
        <v>1931</v>
      </c>
      <c r="K2277" s="33">
        <v>30</v>
      </c>
      <c r="L2277" s="33">
        <v>0</v>
      </c>
      <c r="M2277" s="33">
        <v>30</v>
      </c>
      <c r="N2277" s="33" t="s">
        <v>1864</v>
      </c>
      <c r="O2277" s="30">
        <v>41857</v>
      </c>
      <c r="P2277" s="39" t="s">
        <v>30</v>
      </c>
      <c r="Q22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7" s="39">
        <f>IF(выгрузка__22[[#This Row],[Дата регистрации]]="",0,1)</f>
        <v>0</v>
      </c>
      <c r="S2277" s="39">
        <f>IF(ISNA(VLOOKUP(выгрузка__22[[#This Row],[ЛС дилера]],'дилеры участники'!A:A,1,0)),0,1)</f>
        <v>1</v>
      </c>
      <c r="T22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77" s="39">
        <f>IF(T2277=1,IF(выгрузка__22[[#This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77" s="39" t="s">
        <v>1892</v>
      </c>
      <c r="X22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7" s="48">
        <f>IF(выгрузка__22[[#This Row],[Дата блокировки]]&lt;&gt;"",1,0)</f>
        <v>1</v>
      </c>
    </row>
    <row r="2278" spans="1:25" x14ac:dyDescent="0.25">
      <c r="A2278" s="30">
        <v>41561.788923611108</v>
      </c>
      <c r="B2278" s="46">
        <v>916195</v>
      </c>
      <c r="C2278" s="33">
        <v>8514722</v>
      </c>
      <c r="D2278" s="30">
        <v>41553.842870370368</v>
      </c>
      <c r="E2278" s="33">
        <f>IF(выгрузка__22[[#This Row],[Дата активации]]&lt;&gt;"",MONTH(выгрузка__22[[#This Row],[Дата активации]]),0)</f>
        <v>10</v>
      </c>
      <c r="F2278" s="30">
        <v>41553.775358796294</v>
      </c>
      <c r="G2278" s="33">
        <v>64626</v>
      </c>
      <c r="H2278" s="33" t="s">
        <v>10</v>
      </c>
      <c r="I2278" s="39" t="s">
        <v>1927</v>
      </c>
      <c r="J2278" s="33" t="s">
        <v>1928</v>
      </c>
      <c r="K2278" s="33">
        <v>150</v>
      </c>
      <c r="L2278" s="33">
        <v>0</v>
      </c>
      <c r="M2278" s="33">
        <v>150</v>
      </c>
      <c r="N2278" s="33" t="s">
        <v>1864</v>
      </c>
      <c r="O2278" s="30">
        <v>41852</v>
      </c>
      <c r="P2278" s="39" t="s">
        <v>1882</v>
      </c>
      <c r="Q22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8" s="39">
        <f>IF(выгрузка__22[[#This Row],[Дата регистрации]]="",0,1)</f>
        <v>1</v>
      </c>
      <c r="S2278" s="39">
        <f>IF(ISNA(VLOOKUP(выгрузка__22[[#This Row],[ЛС дилера]],'дилеры участники'!A:A,1,0)),0,1)</f>
        <v>0</v>
      </c>
      <c r="T227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2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278" s="39">
        <f>IF(T2278=1,IF(выгрузка__22[[#This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78" s="39" t="s">
        <v>1896</v>
      </c>
      <c r="X22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8" s="48">
        <f>IF(выгрузка__22[[#This Row],[Дата блокировки]]&lt;&gt;"",1,0)</f>
        <v>1</v>
      </c>
    </row>
    <row r="2279" spans="1:25" x14ac:dyDescent="0.25">
      <c r="A2279" s="30">
        <v>41556.682326388887</v>
      </c>
      <c r="B2279" s="46">
        <v>916534</v>
      </c>
      <c r="C2279" s="33">
        <v>8513695</v>
      </c>
      <c r="D2279" s="30">
        <v>41556.809201388889</v>
      </c>
      <c r="E2279" s="33">
        <f>IF(выгрузка__22[[#This Row],[Дата активации]]&lt;&gt;"",MONTH(выгрузка__22[[#This Row],[Дата активации]]),0)</f>
        <v>10</v>
      </c>
      <c r="F2279" s="30"/>
      <c r="G2279" s="33">
        <v>64626</v>
      </c>
      <c r="H2279" s="33" t="s">
        <v>10</v>
      </c>
      <c r="I2279" s="39" t="s">
        <v>1924</v>
      </c>
      <c r="J2279" s="33" t="s">
        <v>1933</v>
      </c>
      <c r="K2279" s="33">
        <v>150</v>
      </c>
      <c r="L2279" s="33">
        <v>0</v>
      </c>
      <c r="M2279" s="33">
        <v>149.9999</v>
      </c>
      <c r="N2279" s="33" t="s">
        <v>1864</v>
      </c>
      <c r="O2279" s="30">
        <v>41855</v>
      </c>
      <c r="P2279" s="39" t="s">
        <v>1883</v>
      </c>
      <c r="Q22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79" s="39">
        <f>IF(выгрузка__22[[#This Row],[Дата регистрации]]="",0,1)</f>
        <v>0</v>
      </c>
      <c r="S2279" s="39">
        <f>IF(ISNA(VLOOKUP(выгрузка__22[[#This Row],[ЛС дилера]],'дилеры участники'!A:A,1,0)),0,1)</f>
        <v>0</v>
      </c>
      <c r="T227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2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279" s="39">
        <f>IF(T2279=1,IF(выгрузка__22[[#This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79" s="39" t="s">
        <v>1897</v>
      </c>
      <c r="X22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79" s="48">
        <f>IF(выгрузка__22[[#This Row],[Дата блокировки]]&lt;&gt;"",1,0)</f>
        <v>1</v>
      </c>
    </row>
    <row r="2280" spans="1:25" x14ac:dyDescent="0.25">
      <c r="A2280" s="30">
        <v>41561.956458333334</v>
      </c>
      <c r="B2280" s="46">
        <v>985504</v>
      </c>
      <c r="C2280" s="33">
        <v>1996874</v>
      </c>
      <c r="D2280" s="30">
        <v>41555.58997685185</v>
      </c>
      <c r="E2280" s="33">
        <f>IF(выгрузка__22[[#This Row],[Дата активации]]&lt;&gt;"",MONTH(выгрузка__22[[#This Row],[Дата активации]]),0)</f>
        <v>10</v>
      </c>
      <c r="F2280" s="30"/>
      <c r="G2280" s="33">
        <v>64626</v>
      </c>
      <c r="H2280" s="33" t="s">
        <v>10</v>
      </c>
      <c r="I2280" s="39" t="s">
        <v>1927</v>
      </c>
      <c r="J2280" s="33" t="s">
        <v>1925</v>
      </c>
      <c r="K2280" s="33">
        <v>30</v>
      </c>
      <c r="L2280" s="33">
        <v>274</v>
      </c>
      <c r="M2280" s="33">
        <v>304</v>
      </c>
      <c r="N2280" s="33" t="s">
        <v>1864</v>
      </c>
      <c r="O2280" s="30">
        <v>41854</v>
      </c>
      <c r="P2280" s="39" t="s">
        <v>19</v>
      </c>
      <c r="Q22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0" s="39">
        <f>IF(выгрузка__22[[#This Row],[Дата регистрации]]="",0,1)</f>
        <v>0</v>
      </c>
      <c r="S2280" s="39">
        <f>IF(ISNA(VLOOKUP(выгрузка__22[[#This Row],[ЛС дилера]],'дилеры участники'!A:A,1,0)),0,1)</f>
        <v>0</v>
      </c>
      <c r="T22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0" s="39">
        <f>IF(T2280=1,IF(выгрузка__22[[#This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80" s="39" t="s">
        <v>1891</v>
      </c>
      <c r="X22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80" s="48">
        <f>IF(выгрузка__22[[#This Row],[Дата блокировки]]&lt;&gt;"",1,0)</f>
        <v>1</v>
      </c>
    </row>
    <row r="2281" spans="1:25" x14ac:dyDescent="0.25">
      <c r="A2281" s="30">
        <v>41554.488726851851</v>
      </c>
      <c r="B2281" s="46">
        <v>916530</v>
      </c>
      <c r="C2281" s="33">
        <v>1999564</v>
      </c>
      <c r="D2281" s="30">
        <v>41562.788981481484</v>
      </c>
      <c r="E2281" s="33">
        <f>IF(выгрузка__22[[#This Row],[Дата активации]]&lt;&gt;"",MONTH(выгрузка__22[[#This Row],[Дата активации]]),0)</f>
        <v>10</v>
      </c>
      <c r="F2281" s="30"/>
      <c r="G2281" s="33">
        <v>79956</v>
      </c>
      <c r="H2281" s="33" t="s">
        <v>10</v>
      </c>
      <c r="I2281" s="39" t="s">
        <v>1927</v>
      </c>
      <c r="J2281" s="33" t="s">
        <v>1925</v>
      </c>
      <c r="K2281" s="33">
        <v>220</v>
      </c>
      <c r="L2281" s="33">
        <v>0</v>
      </c>
      <c r="M2281" s="33">
        <v>220</v>
      </c>
      <c r="N2281" s="33" t="s">
        <v>1864</v>
      </c>
      <c r="O2281" s="30">
        <v>41862</v>
      </c>
      <c r="P2281" s="39" t="s">
        <v>19</v>
      </c>
      <c r="Q22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1" s="39">
        <f>IF(выгрузка__22[[#This Row],[Дата регистрации]]="",0,1)</f>
        <v>0</v>
      </c>
      <c r="S2281" s="39">
        <f>IF(ISNA(VLOOKUP(выгрузка__22[[#This Row],[ЛС дилера]],'дилеры участники'!A:A,1,0)),0,1)</f>
        <v>1</v>
      </c>
      <c r="T22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1" s="39">
        <f>IF(T2281=1,IF(выгрузка__22[[#This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81" s="39" t="s">
        <v>1891</v>
      </c>
      <c r="X22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81" s="48">
        <f>IF(выгрузка__22[[#This Row],[Дата блокировки]]&lt;&gt;"",1,0)</f>
        <v>1</v>
      </c>
    </row>
    <row r="2282" spans="1:25" x14ac:dyDescent="0.25">
      <c r="A2282" s="30">
        <v>41553.506006944444</v>
      </c>
      <c r="B2282" s="46">
        <v>910463</v>
      </c>
      <c r="C2282" s="33">
        <v>1996322</v>
      </c>
      <c r="D2282" s="30">
        <v>41552.751770833333</v>
      </c>
      <c r="E2282" s="33">
        <f>IF(выгрузка__22[[#This Row],[Дата активации]]&lt;&gt;"",MONTH(выгрузка__22[[#This Row],[Дата активации]]),0)</f>
        <v>10</v>
      </c>
      <c r="F2282" s="30">
        <v>41555.900451388887</v>
      </c>
      <c r="G2282" s="33">
        <v>64616</v>
      </c>
      <c r="H2282" s="33" t="s">
        <v>10</v>
      </c>
      <c r="I2282" s="39" t="s">
        <v>1924</v>
      </c>
      <c r="J2282" s="33" t="s">
        <v>1931</v>
      </c>
      <c r="K2282" s="33">
        <v>30</v>
      </c>
      <c r="L2282" s="33">
        <v>0</v>
      </c>
      <c r="M2282" s="33">
        <v>30</v>
      </c>
      <c r="N2282" s="33" t="s">
        <v>1864</v>
      </c>
      <c r="O2282" s="30">
        <v>41852</v>
      </c>
      <c r="P2282" s="39" t="s">
        <v>30</v>
      </c>
      <c r="Q22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2" s="39">
        <f>IF(выгрузка__22[[#This Row],[Дата регистрации]]="",0,1)</f>
        <v>1</v>
      </c>
      <c r="S2282" s="39">
        <f>IF(ISNA(VLOOKUP(выгрузка__22[[#This Row],[ЛС дилера]],'дилеры участники'!A:A,1,0)),0,1)</f>
        <v>1</v>
      </c>
      <c r="T22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2" s="39">
        <f>IF(T2282=1,IF(выгрузка__22[[#This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82" s="39" t="s">
        <v>1892</v>
      </c>
      <c r="X22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82" s="48">
        <f>IF(выгрузка__22[[#This Row],[Дата блокировки]]&lt;&gt;"",1,0)</f>
        <v>1</v>
      </c>
    </row>
    <row r="2283" spans="1:25" x14ac:dyDescent="0.25">
      <c r="A2283" s="30">
        <v>41561.977708333332</v>
      </c>
      <c r="B2283" s="46">
        <v>985504</v>
      </c>
      <c r="C2283" s="33">
        <v>8564280</v>
      </c>
      <c r="D2283" s="30">
        <v>41557.7422337963</v>
      </c>
      <c r="E2283" s="33">
        <f>IF(выгрузка__22[[#This Row],[Дата активации]]&lt;&gt;"",MONTH(выгрузка__22[[#This Row],[Дата активации]]),0)</f>
        <v>10</v>
      </c>
      <c r="F2283" s="30"/>
      <c r="G2283" s="33">
        <v>64626</v>
      </c>
      <c r="H2283" s="33" t="s">
        <v>10</v>
      </c>
      <c r="I2283" s="39" t="s">
        <v>1924</v>
      </c>
      <c r="J2283" s="33" t="s">
        <v>1925</v>
      </c>
      <c r="K2283" s="33">
        <v>30</v>
      </c>
      <c r="L2283" s="33">
        <v>200</v>
      </c>
      <c r="M2283" s="33">
        <v>230</v>
      </c>
      <c r="N2283" s="33" t="s">
        <v>1864</v>
      </c>
      <c r="O2283" s="30">
        <v>41857</v>
      </c>
      <c r="P2283" s="39" t="s">
        <v>19</v>
      </c>
      <c r="Q22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3" s="39">
        <f>IF(выгрузка__22[[#This Row],[Дата регистрации]]="",0,1)</f>
        <v>0</v>
      </c>
      <c r="S2283" s="39">
        <f>IF(ISNA(VLOOKUP(выгрузка__22[[#This Row],[ЛС дилера]],'дилеры участники'!A:A,1,0)),0,1)</f>
        <v>0</v>
      </c>
      <c r="T22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3" s="39">
        <f>IF(T2283=1,IF(выгрузка__22[[#This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83" s="39" t="s">
        <v>1891</v>
      </c>
      <c r="X22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83" s="48">
        <f>IF(выгрузка__22[[#This Row],[Дата блокировки]]&lt;&gt;"",1,0)</f>
        <v>1</v>
      </c>
    </row>
    <row r="2284" spans="1:25" x14ac:dyDescent="0.25">
      <c r="A2284" s="30">
        <v>41553.506064814814</v>
      </c>
      <c r="B2284" s="46">
        <v>910463</v>
      </c>
      <c r="C2284" s="33">
        <v>1996322</v>
      </c>
      <c r="D2284" s="30">
        <v>41552.525405092594</v>
      </c>
      <c r="E2284" s="33">
        <f>IF(выгрузка__22[[#This Row],[Дата активации]]&lt;&gt;"",MONTH(выгрузка__22[[#This Row],[Дата активации]]),0)</f>
        <v>10</v>
      </c>
      <c r="F2284" s="30">
        <v>41555.660231481481</v>
      </c>
      <c r="G2284" s="33">
        <v>64616</v>
      </c>
      <c r="H2284" s="33" t="s">
        <v>10</v>
      </c>
      <c r="I2284" s="39" t="s">
        <v>1924</v>
      </c>
      <c r="J2284" s="33" t="s">
        <v>1931</v>
      </c>
      <c r="K2284" s="33">
        <v>30</v>
      </c>
      <c r="L2284" s="33">
        <v>200</v>
      </c>
      <c r="M2284" s="33">
        <v>230</v>
      </c>
      <c r="N2284" s="33" t="s">
        <v>1864</v>
      </c>
      <c r="O2284" s="30">
        <v>41852</v>
      </c>
      <c r="P2284" s="39" t="s">
        <v>30</v>
      </c>
      <c r="Q22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4" s="39">
        <f>IF(выгрузка__22[[#This Row],[Дата регистрации]]="",0,1)</f>
        <v>1</v>
      </c>
      <c r="S2284" s="39">
        <f>IF(ISNA(VLOOKUP(выгрузка__22[[#This Row],[ЛС дилера]],'дилеры участники'!A:A,1,0)),0,1)</f>
        <v>1</v>
      </c>
      <c r="T22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4" s="39">
        <f>IF(T2284=1,IF(выгрузка__22[[#This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284" s="39" t="s">
        <v>1892</v>
      </c>
      <c r="X22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84" s="48">
        <f>IF(выгрузка__22[[#This Row],[Дата блокировки]]&lt;&gt;"",1,0)</f>
        <v>1</v>
      </c>
    </row>
    <row r="2285" spans="1:25" x14ac:dyDescent="0.25">
      <c r="A2285" s="30">
        <v>41561.922037037039</v>
      </c>
      <c r="B2285" s="46">
        <v>916986</v>
      </c>
      <c r="C2285" s="33">
        <v>8503623</v>
      </c>
      <c r="D2285" s="30">
        <v>41558.4846875</v>
      </c>
      <c r="E2285" s="33">
        <f>IF(выгрузка__22[[#This Row],[Дата активации]]&lt;&gt;"",MONTH(выгрузка__22[[#This Row],[Дата активации]]),0)</f>
        <v>10</v>
      </c>
      <c r="F2285" s="30">
        <v>41560.852905092594</v>
      </c>
      <c r="G2285" s="33">
        <v>64626</v>
      </c>
      <c r="H2285" s="33" t="s">
        <v>10</v>
      </c>
      <c r="I2285" s="39" t="s">
        <v>1924</v>
      </c>
      <c r="J2285" s="33" t="s">
        <v>1925</v>
      </c>
      <c r="K2285" s="33">
        <v>20</v>
      </c>
      <c r="L2285" s="33">
        <v>300</v>
      </c>
      <c r="M2285" s="33">
        <v>320</v>
      </c>
      <c r="N2285" s="33" t="s">
        <v>1864</v>
      </c>
      <c r="O2285" s="30">
        <v>41858</v>
      </c>
      <c r="P2285" s="39" t="s">
        <v>19</v>
      </c>
      <c r="Q22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5" s="39">
        <f>IF(выгрузка__22[[#This Row],[Дата регистрации]]="",0,1)</f>
        <v>1</v>
      </c>
      <c r="S2285" s="39">
        <f>IF(ISNA(VLOOKUP(выгрузка__22[[#This Row],[ЛС дилера]],'дилеры участники'!A:A,1,0)),0,1)</f>
        <v>0</v>
      </c>
      <c r="T22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5" s="39">
        <f>IF(T2285=1,IF(выгрузка__22[[#This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85" s="39" t="s">
        <v>1891</v>
      </c>
      <c r="X22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85" s="48">
        <f>IF(выгрузка__22[[#This Row],[Дата блокировки]]&lt;&gt;"",1,0)</f>
        <v>1</v>
      </c>
    </row>
    <row r="2286" spans="1:25" x14ac:dyDescent="0.25">
      <c r="A2286" s="30">
        <v>41548.789664351854</v>
      </c>
      <c r="B2286" s="46">
        <v>916328</v>
      </c>
      <c r="C2286" s="33">
        <v>8520576</v>
      </c>
      <c r="D2286" s="30">
        <v>41528.334849537037</v>
      </c>
      <c r="E2286" s="33">
        <f>IF(выгрузка__22[[#This Row],[Дата активации]]&lt;&gt;"",MONTH(выгрузка__22[[#This Row],[Дата активации]]),0)</f>
        <v>9</v>
      </c>
      <c r="F2286" s="30">
        <v>41546.899768518517</v>
      </c>
      <c r="G2286" s="33">
        <v>64616</v>
      </c>
      <c r="H2286" s="33" t="s">
        <v>10</v>
      </c>
      <c r="I2286" s="39" t="s">
        <v>1927</v>
      </c>
      <c r="J2286" s="33" t="s">
        <v>1942</v>
      </c>
      <c r="K2286" s="33">
        <v>30</v>
      </c>
      <c r="L2286" s="33">
        <v>1710</v>
      </c>
      <c r="M2286" s="33">
        <v>1740</v>
      </c>
      <c r="N2286" s="33" t="s">
        <v>1864</v>
      </c>
      <c r="O2286" s="30">
        <v>41828</v>
      </c>
      <c r="P2286" s="39" t="s">
        <v>18</v>
      </c>
      <c r="Q22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6" s="39">
        <f>IF(выгрузка__22[[#This Row],[Дата регистрации]]="",0,1)</f>
        <v>1</v>
      </c>
      <c r="S2286" s="39">
        <f>IF(ISNA(VLOOKUP(выгрузка__22[[#This Row],[ЛС дилера]],'дилеры участники'!A:A,1,0)),0,1)</f>
        <v>1</v>
      </c>
      <c r="T22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6" s="39">
        <f>IF(T2286=1,IF(выгрузка__22[[#This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2286" s="39" t="s">
        <v>1898</v>
      </c>
      <c r="X22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10</v>
      </c>
      <c r="Y2286" s="48">
        <f>IF(выгрузка__22[[#This Row],[Дата блокировки]]&lt;&gt;"",1,0)</f>
        <v>1</v>
      </c>
    </row>
    <row r="2287" spans="1:25" x14ac:dyDescent="0.25">
      <c r="A2287" s="30">
        <v>41560.346284722225</v>
      </c>
      <c r="B2287" s="46">
        <v>910485</v>
      </c>
      <c r="C2287" s="33">
        <v>8502802</v>
      </c>
      <c r="D2287" s="30">
        <v>41556.746423611112</v>
      </c>
      <c r="E2287" s="33">
        <f>IF(выгрузка__22[[#This Row],[Дата активации]]&lt;&gt;"",MONTH(выгрузка__22[[#This Row],[Дата активации]]),0)</f>
        <v>10</v>
      </c>
      <c r="F2287" s="30"/>
      <c r="G2287" s="33">
        <v>79956</v>
      </c>
      <c r="H2287" s="33" t="s">
        <v>10</v>
      </c>
      <c r="I2287" s="39" t="s">
        <v>1924</v>
      </c>
      <c r="J2287" s="33" t="s">
        <v>1931</v>
      </c>
      <c r="K2287" s="33">
        <v>30</v>
      </c>
      <c r="L2287" s="33">
        <v>16</v>
      </c>
      <c r="M2287" s="33">
        <v>46</v>
      </c>
      <c r="N2287" s="33" t="s">
        <v>1864</v>
      </c>
      <c r="O2287" s="30">
        <v>41857</v>
      </c>
      <c r="P2287" s="39" t="s">
        <v>30</v>
      </c>
      <c r="Q22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7" s="39">
        <f>IF(выгрузка__22[[#This Row],[Дата регистрации]]="",0,1)</f>
        <v>0</v>
      </c>
      <c r="S2287" s="39">
        <f>IF(ISNA(VLOOKUP(выгрузка__22[[#This Row],[ЛС дилера]],'дилеры участники'!A:A,1,0)),0,1)</f>
        <v>1</v>
      </c>
      <c r="T22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7" s="39">
        <f>IF(T2287=1,IF(выгрузка__22[[#This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87" s="39" t="s">
        <v>1892</v>
      </c>
      <c r="X22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87" s="48">
        <f>IF(выгрузка__22[[#This Row],[Дата блокировки]]&lt;&gt;"",1,0)</f>
        <v>1</v>
      </c>
    </row>
    <row r="2288" spans="1:25" x14ac:dyDescent="0.25">
      <c r="A2288" s="30">
        <v>41550.73101851852</v>
      </c>
      <c r="B2288" s="46">
        <v>910476</v>
      </c>
      <c r="C2288" s="33">
        <v>8564150</v>
      </c>
      <c r="D2288" s="30">
        <v>41524.607916666668</v>
      </c>
      <c r="E2288" s="33">
        <f>IF(выгрузка__22[[#This Row],[Дата активации]]&lt;&gt;"",MONTH(выгрузка__22[[#This Row],[Дата активации]]),0)</f>
        <v>9</v>
      </c>
      <c r="F2288" s="30">
        <v>41528.752650462964</v>
      </c>
      <c r="G2288" s="33">
        <v>79956</v>
      </c>
      <c r="H2288" s="33" t="s">
        <v>10</v>
      </c>
      <c r="I2288" s="39" t="s">
        <v>1927</v>
      </c>
      <c r="J2288" s="33" t="s">
        <v>1936</v>
      </c>
      <c r="K2288" s="33">
        <v>220</v>
      </c>
      <c r="L2288" s="33">
        <v>0</v>
      </c>
      <c r="M2288" s="33">
        <v>220</v>
      </c>
      <c r="N2288" s="33" t="s">
        <v>1864</v>
      </c>
      <c r="O2288" s="30">
        <v>41825</v>
      </c>
      <c r="P2288" s="39" t="s">
        <v>1884</v>
      </c>
      <c r="Q22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8" s="39">
        <f>IF(выгрузка__22[[#This Row],[Дата регистрации]]="",0,1)</f>
        <v>1</v>
      </c>
      <c r="S2288" s="39">
        <f>IF(ISNA(VLOOKUP(выгрузка__22[[#This Row],[ЛС дилера]],'дилеры участники'!A:A,1,0)),0,1)</f>
        <v>1</v>
      </c>
      <c r="T228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2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288" s="39">
        <f>IF(T2288=1,IF(выгрузка__22[[#This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88" s="39" t="s">
        <v>1900</v>
      </c>
      <c r="X22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88" s="48">
        <f>IF(выгрузка__22[[#This Row],[Дата блокировки]]&lt;&gt;"",1,0)</f>
        <v>1</v>
      </c>
    </row>
    <row r="2289" spans="1:25" x14ac:dyDescent="0.25">
      <c r="A2289" s="30">
        <v>41561.867164351854</v>
      </c>
      <c r="B2289" s="46">
        <v>916767</v>
      </c>
      <c r="C2289" s="33">
        <v>8511892</v>
      </c>
      <c r="D2289" s="30">
        <v>41558.305381944447</v>
      </c>
      <c r="E2289" s="33">
        <f>IF(выгрузка__22[[#This Row],[Дата активации]]&lt;&gt;"",MONTH(выгрузка__22[[#This Row],[Дата активации]]),0)</f>
        <v>10</v>
      </c>
      <c r="F2289" s="30"/>
      <c r="G2289" s="33">
        <v>64626</v>
      </c>
      <c r="H2289" s="33" t="s">
        <v>10</v>
      </c>
      <c r="I2289" s="39" t="s">
        <v>1924</v>
      </c>
      <c r="J2289" s="33" t="s">
        <v>1925</v>
      </c>
      <c r="K2289" s="33">
        <v>30</v>
      </c>
      <c r="L2289" s="33">
        <v>274</v>
      </c>
      <c r="M2289" s="33">
        <v>304</v>
      </c>
      <c r="N2289" s="33" t="s">
        <v>1864</v>
      </c>
      <c r="O2289" s="30">
        <v>41859</v>
      </c>
      <c r="P2289" s="39" t="s">
        <v>19</v>
      </c>
      <c r="Q22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89" s="39">
        <f>IF(выгрузка__22[[#This Row],[Дата регистрации]]="",0,1)</f>
        <v>0</v>
      </c>
      <c r="S2289" s="39">
        <f>IF(ISNA(VLOOKUP(выгрузка__22[[#This Row],[ЛС дилера]],'дилеры участники'!A:A,1,0)),0,1)</f>
        <v>0</v>
      </c>
      <c r="T22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89" s="39">
        <f>IF(T2289=1,IF(выгрузка__22[[#This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89" s="39" t="s">
        <v>1891</v>
      </c>
      <c r="X22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89" s="48">
        <f>IF(выгрузка__22[[#This Row],[Дата блокировки]]&lt;&gt;"",1,0)</f>
        <v>1</v>
      </c>
    </row>
    <row r="2290" spans="1:25" x14ac:dyDescent="0.25">
      <c r="A2290" s="30">
        <v>41562.510694444441</v>
      </c>
      <c r="B2290" s="46">
        <v>916513</v>
      </c>
      <c r="C2290" s="33">
        <v>1755630</v>
      </c>
      <c r="D2290" s="30">
        <v>41557.917800925927</v>
      </c>
      <c r="E2290" s="33">
        <f>IF(выгрузка__22[[#This Row],[Дата активации]]&lt;&gt;"",MONTH(выгрузка__22[[#This Row],[Дата активации]]),0)</f>
        <v>10</v>
      </c>
      <c r="F2290" s="30">
        <v>41560.844837962963</v>
      </c>
      <c r="G2290" s="33">
        <v>64626</v>
      </c>
      <c r="H2290" s="33" t="s">
        <v>10</v>
      </c>
      <c r="I2290" s="39" t="s">
        <v>1924</v>
      </c>
      <c r="J2290" s="33" t="s">
        <v>1930</v>
      </c>
      <c r="K2290" s="33">
        <v>30</v>
      </c>
      <c r="L2290" s="33">
        <v>0</v>
      </c>
      <c r="M2290" s="33">
        <v>30</v>
      </c>
      <c r="N2290" s="33" t="s">
        <v>1864</v>
      </c>
      <c r="O2290" s="30">
        <v>41859</v>
      </c>
      <c r="P2290" s="39" t="s">
        <v>40</v>
      </c>
      <c r="Q22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90" s="39">
        <f>IF(выгрузка__22[[#This Row],[Дата регистрации]]="",0,1)</f>
        <v>1</v>
      </c>
      <c r="S2290" s="39">
        <f>IF(ISNA(VLOOKUP(выгрузка__22[[#This Row],[ЛС дилера]],'дилеры участники'!A:A,1,0)),0,1)</f>
        <v>0</v>
      </c>
      <c r="T22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0" s="39">
        <f>IF(T2290=1,IF(выгрузка__22[[#This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0" s="39" t="s">
        <v>1893</v>
      </c>
      <c r="X22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0" s="48">
        <f>IF(выгрузка__22[[#This Row],[Дата блокировки]]&lt;&gt;"",1,0)</f>
        <v>1</v>
      </c>
    </row>
    <row r="2291" spans="1:25" x14ac:dyDescent="0.25">
      <c r="A2291" s="30">
        <v>41556.453275462962</v>
      </c>
      <c r="B2291" s="46">
        <v>985451</v>
      </c>
      <c r="C2291" s="33">
        <v>8550426</v>
      </c>
      <c r="D2291" s="30">
        <v>41521.822800925926</v>
      </c>
      <c r="E2291" s="33">
        <f>IF(выгрузка__22[[#This Row],[Дата активации]]&lt;&gt;"",MONTH(выгрузка__22[[#This Row],[Дата активации]]),0)</f>
        <v>9</v>
      </c>
      <c r="F2291" s="30">
        <v>41532.735474537039</v>
      </c>
      <c r="G2291" s="33">
        <v>64626</v>
      </c>
      <c r="H2291" s="33" t="s">
        <v>10</v>
      </c>
      <c r="I2291" s="39" t="s">
        <v>1927</v>
      </c>
      <c r="J2291" s="33" t="s">
        <v>1926</v>
      </c>
      <c r="K2291" s="33">
        <v>30</v>
      </c>
      <c r="L2291" s="33">
        <v>0</v>
      </c>
      <c r="M2291" s="33">
        <v>30</v>
      </c>
      <c r="N2291" s="33" t="s">
        <v>1864</v>
      </c>
      <c r="O2291" s="30">
        <v>41823</v>
      </c>
      <c r="P2291" s="39" t="s">
        <v>37</v>
      </c>
      <c r="Q22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1" s="39">
        <f>IF(выгрузка__22[[#This Row],[Дата регистрации]]="",0,1)</f>
        <v>1</v>
      </c>
      <c r="S2291" s="39">
        <f>IF(ISNA(VLOOKUP(выгрузка__22[[#This Row],[ЛС дилера]],'дилеры участники'!A:A,1,0)),0,1)</f>
        <v>0</v>
      </c>
      <c r="T22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1" s="39">
        <f>IF(T2291=1,IF(выгрузка__22[[#This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1" s="39" t="s">
        <v>1895</v>
      </c>
      <c r="X22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1" s="48">
        <f>IF(выгрузка__22[[#This Row],[Дата блокировки]]&lt;&gt;"",1,0)</f>
        <v>1</v>
      </c>
    </row>
    <row r="2292" spans="1:25" x14ac:dyDescent="0.25">
      <c r="A2292" s="30">
        <v>41561.925057870372</v>
      </c>
      <c r="B2292" s="46">
        <v>916504</v>
      </c>
      <c r="C2292" s="33">
        <v>8503623</v>
      </c>
      <c r="D2292" s="30">
        <v>41556.791990740741</v>
      </c>
      <c r="E2292" s="33">
        <f>IF(выгрузка__22[[#This Row],[Дата активации]]&lt;&gt;"",MONTH(выгрузка__22[[#This Row],[Дата активации]]),0)</f>
        <v>10</v>
      </c>
      <c r="F2292" s="30">
        <v>41560.991203703707</v>
      </c>
      <c r="G2292" s="33">
        <v>64626</v>
      </c>
      <c r="H2292" s="33" t="s">
        <v>10</v>
      </c>
      <c r="I2292" s="39" t="s">
        <v>1924</v>
      </c>
      <c r="J2292" s="33" t="s">
        <v>1925</v>
      </c>
      <c r="K2292" s="33">
        <v>20</v>
      </c>
      <c r="L2292" s="33">
        <v>0</v>
      </c>
      <c r="M2292" s="33">
        <v>20</v>
      </c>
      <c r="N2292" s="33" t="s">
        <v>1864</v>
      </c>
      <c r="O2292" s="30">
        <v>41858</v>
      </c>
      <c r="P2292" s="39" t="s">
        <v>19</v>
      </c>
      <c r="Q22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2" s="39">
        <f>IF(выгрузка__22[[#This Row],[Дата регистрации]]="",0,1)</f>
        <v>1</v>
      </c>
      <c r="S2292" s="39">
        <f>IF(ISNA(VLOOKUP(выгрузка__22[[#This Row],[ЛС дилера]],'дилеры участники'!A:A,1,0)),0,1)</f>
        <v>0</v>
      </c>
      <c r="T22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2" s="39">
        <f>IF(T2292=1,IF(выгрузка__22[[#This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2" s="39" t="s">
        <v>1891</v>
      </c>
      <c r="X22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2" s="48">
        <f>IF(выгрузка__22[[#This Row],[Дата блокировки]]&lt;&gt;"",1,0)</f>
        <v>1</v>
      </c>
    </row>
    <row r="2293" spans="1:25" x14ac:dyDescent="0.25">
      <c r="A2293" s="30">
        <v>41548.764884259261</v>
      </c>
      <c r="B2293" s="46">
        <v>915469</v>
      </c>
      <c r="C2293" s="33">
        <v>8550490</v>
      </c>
      <c r="D2293" s="30">
        <v>41531.025462962964</v>
      </c>
      <c r="E2293" s="33">
        <f>IF(выгрузка__22[[#This Row],[Дата активации]]&lt;&gt;"",MONTH(выгрузка__22[[#This Row],[Дата активации]]),0)</f>
        <v>9</v>
      </c>
      <c r="F2293" s="30">
        <v>41546.922719907408</v>
      </c>
      <c r="G2293" s="33">
        <v>64616</v>
      </c>
      <c r="H2293" s="33" t="s">
        <v>10</v>
      </c>
      <c r="I2293" s="39" t="s">
        <v>1927</v>
      </c>
      <c r="J2293" s="33" t="s">
        <v>1929</v>
      </c>
      <c r="K2293" s="33">
        <v>30</v>
      </c>
      <c r="L2293" s="33">
        <v>455.05</v>
      </c>
      <c r="M2293" s="33">
        <v>485.05</v>
      </c>
      <c r="N2293" s="33" t="s">
        <v>1864</v>
      </c>
      <c r="O2293" s="30">
        <v>41833</v>
      </c>
      <c r="P2293" s="39" t="s">
        <v>14</v>
      </c>
      <c r="Q22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3" s="39">
        <f>IF(выгрузка__22[[#This Row],[Дата регистрации]]="",0,1)</f>
        <v>1</v>
      </c>
      <c r="S2293" s="39">
        <f>IF(ISNA(VLOOKUP(выгрузка__22[[#This Row],[ЛС дилера]],'дилеры участники'!A:A,1,0)),0,1)</f>
        <v>1</v>
      </c>
      <c r="T22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3" s="39">
        <f>IF(T2293=1,IF(выгрузка__22[[#This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293" s="39" t="s">
        <v>1894</v>
      </c>
      <c r="X22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3" s="48">
        <f>IF(выгрузка__22[[#This Row],[Дата блокировки]]&lt;&gt;"",1,0)</f>
        <v>1</v>
      </c>
    </row>
    <row r="2294" spans="1:25" x14ac:dyDescent="0.25">
      <c r="A2294" s="30">
        <v>41561.869583333333</v>
      </c>
      <c r="B2294" s="46">
        <v>916767</v>
      </c>
      <c r="C2294" s="33">
        <v>8514817</v>
      </c>
      <c r="D2294" s="30">
        <v>41551.369745370372</v>
      </c>
      <c r="E2294" s="33">
        <f>IF(выгрузка__22[[#This Row],[Дата активации]]&lt;&gt;"",MONTH(выгрузка__22[[#This Row],[Дата активации]]),0)</f>
        <v>10</v>
      </c>
      <c r="F2294" s="30">
        <v>41555.965902777774</v>
      </c>
      <c r="G2294" s="33">
        <v>64626</v>
      </c>
      <c r="H2294" s="33" t="s">
        <v>10</v>
      </c>
      <c r="I2294" s="39" t="s">
        <v>1927</v>
      </c>
      <c r="J2294" s="33" t="s">
        <v>1931</v>
      </c>
      <c r="K2294" s="33">
        <v>30</v>
      </c>
      <c r="L2294" s="33">
        <v>0</v>
      </c>
      <c r="M2294" s="33">
        <v>30</v>
      </c>
      <c r="N2294" s="33" t="s">
        <v>1864</v>
      </c>
      <c r="O2294" s="30">
        <v>41854</v>
      </c>
      <c r="P2294" s="39" t="s">
        <v>30</v>
      </c>
      <c r="Q22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4" s="39">
        <f>IF(выгрузка__22[[#This Row],[Дата регистрации]]="",0,1)</f>
        <v>1</v>
      </c>
      <c r="S2294" s="39">
        <f>IF(ISNA(VLOOKUP(выгрузка__22[[#This Row],[ЛС дилера]],'дилеры участники'!A:A,1,0)),0,1)</f>
        <v>0</v>
      </c>
      <c r="T22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4" s="39">
        <f>IF(T2294=1,IF(выгрузка__22[[#This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4" s="39" t="s">
        <v>1892</v>
      </c>
      <c r="X22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4" s="48">
        <f>IF(выгрузка__22[[#This Row],[Дата блокировки]]&lt;&gt;"",1,0)</f>
        <v>1</v>
      </c>
    </row>
    <row r="2295" spans="1:25" x14ac:dyDescent="0.25">
      <c r="A2295" s="30">
        <v>41553.506921296299</v>
      </c>
      <c r="B2295" s="46">
        <v>910463</v>
      </c>
      <c r="C2295" s="33">
        <v>1996322</v>
      </c>
      <c r="D2295" s="30">
        <v>41548.949282407404</v>
      </c>
      <c r="E2295" s="33">
        <f>IF(выгрузка__22[[#This Row],[Дата активации]]&lt;&gt;"",MONTH(выгрузка__22[[#This Row],[Дата активации]]),0)</f>
        <v>10</v>
      </c>
      <c r="F2295" s="30">
        <v>41555.828622685185</v>
      </c>
      <c r="G2295" s="33">
        <v>64616</v>
      </c>
      <c r="H2295" s="33" t="s">
        <v>10</v>
      </c>
      <c r="I2295" s="39" t="s">
        <v>1924</v>
      </c>
      <c r="J2295" s="33" t="s">
        <v>1931</v>
      </c>
      <c r="K2295" s="33">
        <v>30</v>
      </c>
      <c r="L2295" s="33">
        <v>0</v>
      </c>
      <c r="M2295" s="33">
        <v>30</v>
      </c>
      <c r="N2295" s="33" t="s">
        <v>1864</v>
      </c>
      <c r="O2295" s="30">
        <v>41852</v>
      </c>
      <c r="P2295" s="39" t="s">
        <v>30</v>
      </c>
      <c r="Q22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5" s="39">
        <f>IF(выгрузка__22[[#This Row],[Дата регистрации]]="",0,1)</f>
        <v>1</v>
      </c>
      <c r="S2295" s="39">
        <f>IF(ISNA(VLOOKUP(выгрузка__22[[#This Row],[ЛС дилера]],'дилеры участники'!A:A,1,0)),0,1)</f>
        <v>1</v>
      </c>
      <c r="T22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5" s="39">
        <f>IF(T2295=1,IF(выгрузка__22[[#This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5" s="39" t="s">
        <v>1892</v>
      </c>
      <c r="X22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5" s="48">
        <f>IF(выгрузка__22[[#This Row],[Дата блокировки]]&lt;&gt;"",1,0)</f>
        <v>1</v>
      </c>
    </row>
    <row r="2296" spans="1:25" x14ac:dyDescent="0.25">
      <c r="A2296" s="30">
        <v>41562.510601851849</v>
      </c>
      <c r="B2296" s="46">
        <v>916513</v>
      </c>
      <c r="C2296" s="33">
        <v>1755630</v>
      </c>
      <c r="D2296" s="30">
        <v>41555.81459490741</v>
      </c>
      <c r="E2296" s="33">
        <f>IF(выгрузка__22[[#This Row],[Дата активации]]&lt;&gt;"",MONTH(выгрузка__22[[#This Row],[Дата активации]]),0)</f>
        <v>10</v>
      </c>
      <c r="F2296" s="30">
        <v>41560.842581018522</v>
      </c>
      <c r="G2296" s="33">
        <v>64626</v>
      </c>
      <c r="H2296" s="33" t="s">
        <v>10</v>
      </c>
      <c r="I2296" s="39" t="s">
        <v>1927</v>
      </c>
      <c r="J2296" s="33" t="s">
        <v>1930</v>
      </c>
      <c r="K2296" s="33">
        <v>30</v>
      </c>
      <c r="L2296" s="33">
        <v>0</v>
      </c>
      <c r="M2296" s="33">
        <v>30</v>
      </c>
      <c r="N2296" s="33" t="s">
        <v>1864</v>
      </c>
      <c r="O2296" s="30">
        <v>41859</v>
      </c>
      <c r="P2296" s="39" t="s">
        <v>40</v>
      </c>
      <c r="Q22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296" s="39">
        <f>IF(выгрузка__22[[#This Row],[Дата регистрации]]="",0,1)</f>
        <v>1</v>
      </c>
      <c r="S2296" s="39">
        <f>IF(ISNA(VLOOKUP(выгрузка__22[[#This Row],[ЛС дилера]],'дилеры участники'!A:A,1,0)),0,1)</f>
        <v>0</v>
      </c>
      <c r="T22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6" s="39">
        <f>IF(T2296=1,IF(выгрузка__22[[#This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6" s="39" t="s">
        <v>1893</v>
      </c>
      <c r="X22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6" s="48">
        <f>IF(выгрузка__22[[#This Row],[Дата блокировки]]&lt;&gt;"",1,0)</f>
        <v>1</v>
      </c>
    </row>
    <row r="2297" spans="1:25" x14ac:dyDescent="0.25">
      <c r="A2297" s="30">
        <v>41561.922152777777</v>
      </c>
      <c r="B2297" s="46">
        <v>916986</v>
      </c>
      <c r="C2297" s="33">
        <v>8503623</v>
      </c>
      <c r="D2297" s="30">
        <v>41554.668229166666</v>
      </c>
      <c r="E2297" s="33">
        <f>IF(выгрузка__22[[#This Row],[Дата активации]]&lt;&gt;"",MONTH(выгрузка__22[[#This Row],[Дата активации]]),0)</f>
        <v>10</v>
      </c>
      <c r="F2297" s="30">
        <v>41555.902083333334</v>
      </c>
      <c r="G2297" s="33">
        <v>64626</v>
      </c>
      <c r="H2297" s="33" t="s">
        <v>10</v>
      </c>
      <c r="I2297" s="39" t="s">
        <v>1927</v>
      </c>
      <c r="J2297" s="33" t="s">
        <v>1925</v>
      </c>
      <c r="K2297" s="33">
        <v>20</v>
      </c>
      <c r="L2297" s="33">
        <v>237.52</v>
      </c>
      <c r="M2297" s="33">
        <v>257.52</v>
      </c>
      <c r="N2297" s="33" t="s">
        <v>1864</v>
      </c>
      <c r="O2297" s="30">
        <v>41858</v>
      </c>
      <c r="P2297" s="39" t="s">
        <v>19</v>
      </c>
      <c r="Q22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7" s="39">
        <f>IF(выгрузка__22[[#This Row],[Дата регистрации]]="",0,1)</f>
        <v>1</v>
      </c>
      <c r="S2297" s="39">
        <f>IF(ISNA(VLOOKUP(выгрузка__22[[#This Row],[ЛС дилера]],'дилеры участники'!A:A,1,0)),0,1)</f>
        <v>0</v>
      </c>
      <c r="T22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7" s="39">
        <f>IF(T2297=1,IF(выгрузка__22[[#This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297" s="39" t="s">
        <v>1891</v>
      </c>
      <c r="X22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7" s="48">
        <f>IF(выгрузка__22[[#This Row],[Дата блокировки]]&lt;&gt;"",1,0)</f>
        <v>1</v>
      </c>
    </row>
    <row r="2298" spans="1:25" x14ac:dyDescent="0.25">
      <c r="A2298" s="30">
        <v>41559.68</v>
      </c>
      <c r="B2298" s="46">
        <v>916527</v>
      </c>
      <c r="C2298" s="33">
        <v>1756124</v>
      </c>
      <c r="D2298" s="30">
        <v>41552.817777777775</v>
      </c>
      <c r="E2298" s="33">
        <f>IF(выгрузка__22[[#This Row],[Дата активации]]&lt;&gt;"",MONTH(выгрузка__22[[#This Row],[Дата активации]]),0)</f>
        <v>10</v>
      </c>
      <c r="F2298" s="30"/>
      <c r="G2298" s="33">
        <v>64626</v>
      </c>
      <c r="H2298" s="33" t="s">
        <v>10</v>
      </c>
      <c r="I2298" s="39" t="s">
        <v>1927</v>
      </c>
      <c r="J2298" s="33" t="s">
        <v>1931</v>
      </c>
      <c r="K2298" s="33">
        <v>30</v>
      </c>
      <c r="L2298" s="33">
        <v>0</v>
      </c>
      <c r="M2298" s="33">
        <v>30</v>
      </c>
      <c r="N2298" s="33" t="s">
        <v>1864</v>
      </c>
      <c r="O2298" s="30">
        <v>41857</v>
      </c>
      <c r="P2298" s="39" t="s">
        <v>30</v>
      </c>
      <c r="Q22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8" s="39">
        <f>IF(выгрузка__22[[#This Row],[Дата регистрации]]="",0,1)</f>
        <v>0</v>
      </c>
      <c r="S2298" s="39">
        <f>IF(ISNA(VLOOKUP(выгрузка__22[[#This Row],[ЛС дилера]],'дилеры участники'!A:A,1,0)),0,1)</f>
        <v>0</v>
      </c>
      <c r="T22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8" s="39">
        <f>IF(T2298=1,IF(выгрузка__22[[#This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8" s="39" t="s">
        <v>1892</v>
      </c>
      <c r="X22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8" s="48">
        <f>IF(выгрузка__22[[#This Row],[Дата блокировки]]&lt;&gt;"",1,0)</f>
        <v>1</v>
      </c>
    </row>
    <row r="2299" spans="1:25" x14ac:dyDescent="0.25">
      <c r="A2299" s="30">
        <v>41558.938622685186</v>
      </c>
      <c r="B2299" s="46">
        <v>916527</v>
      </c>
      <c r="C2299" s="33">
        <v>1756097</v>
      </c>
      <c r="D2299" s="30">
        <v>41552.725949074076</v>
      </c>
      <c r="E2299" s="33">
        <f>IF(выгрузка__22[[#This Row],[Дата активации]]&lt;&gt;"",MONTH(выгрузка__22[[#This Row],[Дата активации]]),0)</f>
        <v>10</v>
      </c>
      <c r="F2299" s="30"/>
      <c r="G2299" s="33">
        <v>64626</v>
      </c>
      <c r="H2299" s="33" t="s">
        <v>10</v>
      </c>
      <c r="I2299" s="39" t="s">
        <v>1924</v>
      </c>
      <c r="J2299" s="33" t="s">
        <v>1931</v>
      </c>
      <c r="K2299" s="33">
        <v>30</v>
      </c>
      <c r="L2299" s="33">
        <v>0</v>
      </c>
      <c r="M2299" s="33">
        <v>30</v>
      </c>
      <c r="N2299" s="33" t="s">
        <v>1864</v>
      </c>
      <c r="O2299" s="30">
        <v>41857</v>
      </c>
      <c r="P2299" s="39" t="s">
        <v>30</v>
      </c>
      <c r="Q22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299" s="39">
        <f>IF(выгрузка__22[[#This Row],[Дата регистрации]]="",0,1)</f>
        <v>0</v>
      </c>
      <c r="S2299" s="39">
        <f>IF(ISNA(VLOOKUP(выгрузка__22[[#This Row],[ЛС дилера]],'дилеры участники'!A:A,1,0)),0,1)</f>
        <v>0</v>
      </c>
      <c r="T22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2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299" s="39">
        <f>IF(T2299=1,IF(выгрузка__22[[#This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299" s="39" t="s">
        <v>1892</v>
      </c>
      <c r="X22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299" s="48">
        <f>IF(выгрузка__22[[#This Row],[Дата блокировки]]&lt;&gt;"",1,0)</f>
        <v>1</v>
      </c>
    </row>
    <row r="2300" spans="1:25" x14ac:dyDescent="0.25">
      <c r="A2300" s="30">
        <v>41548.776631944442</v>
      </c>
      <c r="B2300" s="46">
        <v>915469</v>
      </c>
      <c r="C2300" s="33">
        <v>8554546</v>
      </c>
      <c r="D2300" s="30">
        <v>41528.697222222225</v>
      </c>
      <c r="E2300" s="33">
        <f>IF(выгрузка__22[[#This Row],[Дата активации]]&lt;&gt;"",MONTH(выгрузка__22[[#This Row],[Дата активации]]),0)</f>
        <v>9</v>
      </c>
      <c r="F2300" s="30">
        <v>41540.727939814817</v>
      </c>
      <c r="G2300" s="33">
        <v>64616</v>
      </c>
      <c r="H2300" s="33" t="s">
        <v>10</v>
      </c>
      <c r="I2300" s="39" t="s">
        <v>1927</v>
      </c>
      <c r="J2300" s="33" t="s">
        <v>1929</v>
      </c>
      <c r="K2300" s="33">
        <v>30</v>
      </c>
      <c r="L2300" s="33">
        <v>369</v>
      </c>
      <c r="M2300" s="33">
        <v>399</v>
      </c>
      <c r="N2300" s="33" t="s">
        <v>1864</v>
      </c>
      <c r="O2300" s="30">
        <v>41833</v>
      </c>
      <c r="P2300" s="39" t="s">
        <v>14</v>
      </c>
      <c r="Q23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0" s="39">
        <f>IF(выгрузка__22[[#This Row],[Дата регистрации]]="",0,1)</f>
        <v>1</v>
      </c>
      <c r="S2300" s="39">
        <f>IF(ISNA(VLOOKUP(выгрузка__22[[#This Row],[ЛС дилера]],'дилеры участники'!A:A,1,0)),0,1)</f>
        <v>1</v>
      </c>
      <c r="T23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0" s="39">
        <f>IF(T2300=1,IF(выгрузка__22[[#This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00" s="39" t="s">
        <v>1894</v>
      </c>
      <c r="X23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0" s="48">
        <f>IF(выгрузка__22[[#This Row],[Дата блокировки]]&lt;&gt;"",1,0)</f>
        <v>1</v>
      </c>
    </row>
    <row r="2301" spans="1:25" x14ac:dyDescent="0.25">
      <c r="A2301" s="30">
        <v>41548.774178240739</v>
      </c>
      <c r="B2301" s="46">
        <v>915469</v>
      </c>
      <c r="C2301" s="33">
        <v>8554519</v>
      </c>
      <c r="D2301" s="30">
        <v>41528.636342592596</v>
      </c>
      <c r="E2301" s="33">
        <f>IF(выгрузка__22[[#This Row],[Дата активации]]&lt;&gt;"",MONTH(выгрузка__22[[#This Row],[Дата активации]]),0)</f>
        <v>9</v>
      </c>
      <c r="F2301" s="30">
        <v>41547.052476851852</v>
      </c>
      <c r="G2301" s="33">
        <v>64616</v>
      </c>
      <c r="H2301" s="33" t="s">
        <v>10</v>
      </c>
      <c r="I2301" s="39" t="s">
        <v>1927</v>
      </c>
      <c r="J2301" s="33" t="s">
        <v>1929</v>
      </c>
      <c r="K2301" s="33">
        <v>30</v>
      </c>
      <c r="L2301" s="33">
        <v>350</v>
      </c>
      <c r="M2301" s="33">
        <v>380</v>
      </c>
      <c r="N2301" s="33" t="s">
        <v>1864</v>
      </c>
      <c r="O2301" s="30">
        <v>41833</v>
      </c>
      <c r="P2301" s="39" t="s">
        <v>14</v>
      </c>
      <c r="Q23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1" s="39">
        <f>IF(выгрузка__22[[#This Row],[Дата регистрации]]="",0,1)</f>
        <v>1</v>
      </c>
      <c r="S2301" s="39">
        <f>IF(ISNA(VLOOKUP(выгрузка__22[[#This Row],[ЛС дилера]],'дилеры участники'!A:A,1,0)),0,1)</f>
        <v>1</v>
      </c>
      <c r="T23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1" s="39">
        <f>IF(T2301=1,IF(выгрузка__22[[#This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01" s="39" t="s">
        <v>1894</v>
      </c>
      <c r="X23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1" s="48">
        <f>IF(выгрузка__22[[#This Row],[Дата блокировки]]&lt;&gt;"",1,0)</f>
        <v>1</v>
      </c>
    </row>
    <row r="2302" spans="1:25" x14ac:dyDescent="0.25">
      <c r="A2302" s="30">
        <v>41561.956550925926</v>
      </c>
      <c r="B2302" s="46">
        <v>985504</v>
      </c>
      <c r="C2302" s="33">
        <v>1999205</v>
      </c>
      <c r="D2302" s="30">
        <v>41549.516875000001</v>
      </c>
      <c r="E2302" s="33">
        <f>IF(выгрузка__22[[#This Row],[Дата активации]]&lt;&gt;"",MONTH(выгрузка__22[[#This Row],[Дата активации]]),0)</f>
        <v>10</v>
      </c>
      <c r="F2302" s="30"/>
      <c r="G2302" s="33">
        <v>64626</v>
      </c>
      <c r="H2302" s="33" t="s">
        <v>10</v>
      </c>
      <c r="I2302" s="39" t="s">
        <v>1927</v>
      </c>
      <c r="J2302" s="33" t="s">
        <v>1925</v>
      </c>
      <c r="K2302" s="33">
        <v>30</v>
      </c>
      <c r="L2302" s="33">
        <v>200</v>
      </c>
      <c r="M2302" s="33">
        <v>230</v>
      </c>
      <c r="N2302" s="33" t="s">
        <v>1864</v>
      </c>
      <c r="O2302" s="30">
        <v>41854</v>
      </c>
      <c r="P2302" s="39" t="s">
        <v>19</v>
      </c>
      <c r="Q23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2" s="39">
        <f>IF(выгрузка__22[[#This Row],[Дата регистрации]]="",0,1)</f>
        <v>0</v>
      </c>
      <c r="S2302" s="39">
        <f>IF(ISNA(VLOOKUP(выгрузка__22[[#This Row],[ЛС дилера]],'дилеры участники'!A:A,1,0)),0,1)</f>
        <v>0</v>
      </c>
      <c r="T23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2" s="39">
        <f>IF(T2302=1,IF(выгрузка__22[[#This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02" s="39" t="s">
        <v>1891</v>
      </c>
      <c r="X23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2" s="48">
        <f>IF(выгрузка__22[[#This Row],[Дата блокировки]]&lt;&gt;"",1,0)</f>
        <v>1</v>
      </c>
    </row>
    <row r="2303" spans="1:25" x14ac:dyDescent="0.25">
      <c r="A2303" s="30">
        <v>41561.867256944446</v>
      </c>
      <c r="B2303" s="46">
        <v>916767</v>
      </c>
      <c r="C2303" s="33">
        <v>8511914</v>
      </c>
      <c r="D2303" s="30">
        <v>41548.485081018516</v>
      </c>
      <c r="E2303" s="33">
        <f>IF(выгрузка__22[[#This Row],[Дата активации]]&lt;&gt;"",MONTH(выгрузка__22[[#This Row],[Дата активации]]),0)</f>
        <v>10</v>
      </c>
      <c r="F2303" s="30"/>
      <c r="G2303" s="33">
        <v>64626</v>
      </c>
      <c r="H2303" s="33" t="s">
        <v>10</v>
      </c>
      <c r="I2303" s="39" t="s">
        <v>1927</v>
      </c>
      <c r="J2303" s="33" t="s">
        <v>1925</v>
      </c>
      <c r="K2303" s="33">
        <v>30</v>
      </c>
      <c r="L2303" s="33">
        <v>274</v>
      </c>
      <c r="M2303" s="33">
        <v>304</v>
      </c>
      <c r="N2303" s="33" t="s">
        <v>1864</v>
      </c>
      <c r="O2303" s="30">
        <v>41853</v>
      </c>
      <c r="P2303" s="39" t="s">
        <v>19</v>
      </c>
      <c r="Q23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3" s="39">
        <f>IF(выгрузка__22[[#This Row],[Дата регистрации]]="",0,1)</f>
        <v>0</v>
      </c>
      <c r="S2303" s="39">
        <f>IF(ISNA(VLOOKUP(выгрузка__22[[#This Row],[ЛС дилера]],'дилеры участники'!A:A,1,0)),0,1)</f>
        <v>0</v>
      </c>
      <c r="T23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3" s="39">
        <f>IF(T2303=1,IF(выгрузка__22[[#This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03" s="39" t="s">
        <v>1891</v>
      </c>
      <c r="X23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3" s="48">
        <f>IF(выгрузка__22[[#This Row],[Дата блокировки]]&lt;&gt;"",1,0)</f>
        <v>1</v>
      </c>
    </row>
    <row r="2304" spans="1:25" x14ac:dyDescent="0.25">
      <c r="A2304" s="30">
        <v>41554.757175925923</v>
      </c>
      <c r="B2304" s="46">
        <v>915038</v>
      </c>
      <c r="C2304" s="33">
        <v>8502899</v>
      </c>
      <c r="D2304" s="30">
        <v>41549.362557870372</v>
      </c>
      <c r="E2304" s="33">
        <f>IF(выгрузка__22[[#This Row],[Дата активации]]&lt;&gt;"",MONTH(выгрузка__22[[#This Row],[Дата активации]]),0)</f>
        <v>10</v>
      </c>
      <c r="F2304" s="30">
        <v>41555.412708333337</v>
      </c>
      <c r="G2304" s="33">
        <v>73902</v>
      </c>
      <c r="H2304" s="33" t="s">
        <v>10</v>
      </c>
      <c r="I2304" s="39" t="s">
        <v>1924</v>
      </c>
      <c r="J2304" s="33" t="s">
        <v>1926</v>
      </c>
      <c r="K2304" s="33">
        <v>30</v>
      </c>
      <c r="L2304" s="33">
        <v>200</v>
      </c>
      <c r="M2304" s="33">
        <v>230</v>
      </c>
      <c r="N2304" s="33" t="s">
        <v>1864</v>
      </c>
      <c r="O2304" s="30">
        <v>41854</v>
      </c>
      <c r="P2304" s="39" t="s">
        <v>37</v>
      </c>
      <c r="Q23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4" s="39">
        <f>IF(выгрузка__22[[#This Row],[Дата регистрации]]="",0,1)</f>
        <v>1</v>
      </c>
      <c r="S2304" s="39">
        <f>IF(ISNA(VLOOKUP(выгрузка__22[[#This Row],[ЛС дилера]],'дилеры участники'!A:A,1,0)),0,1)</f>
        <v>0</v>
      </c>
      <c r="T23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4" s="39">
        <f>IF(T2304=1,IF(выгрузка__22[[#This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04" s="39" t="s">
        <v>1895</v>
      </c>
      <c r="X23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4" s="48">
        <f>IF(выгрузка__22[[#This Row],[Дата блокировки]]&lt;&gt;"",1,0)</f>
        <v>1</v>
      </c>
    </row>
    <row r="2305" spans="1:25" x14ac:dyDescent="0.25">
      <c r="A2305" s="30">
        <v>41561.943449074075</v>
      </c>
      <c r="B2305" s="46">
        <v>916509</v>
      </c>
      <c r="C2305" s="33">
        <v>8503642</v>
      </c>
      <c r="D2305" s="30">
        <v>41558.573414351849</v>
      </c>
      <c r="E2305" s="33">
        <f>IF(выгрузка__22[[#This Row],[Дата активации]]&lt;&gt;"",MONTH(выгрузка__22[[#This Row],[Дата активации]]),0)</f>
        <v>10</v>
      </c>
      <c r="F2305" s="30">
        <v>41560.853182870371</v>
      </c>
      <c r="G2305" s="33">
        <v>64626</v>
      </c>
      <c r="H2305" s="33" t="s">
        <v>10</v>
      </c>
      <c r="I2305" s="39" t="s">
        <v>1924</v>
      </c>
      <c r="J2305" s="33" t="s">
        <v>1925</v>
      </c>
      <c r="K2305" s="33">
        <v>20</v>
      </c>
      <c r="L2305" s="33">
        <v>0</v>
      </c>
      <c r="M2305" s="33">
        <v>20</v>
      </c>
      <c r="N2305" s="33" t="s">
        <v>1864</v>
      </c>
      <c r="O2305" s="30">
        <v>41864</v>
      </c>
      <c r="P2305" s="39" t="s">
        <v>19</v>
      </c>
      <c r="Q23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5" s="39">
        <f>IF(выгрузка__22[[#This Row],[Дата регистрации]]="",0,1)</f>
        <v>1</v>
      </c>
      <c r="S2305" s="39">
        <f>IF(ISNA(VLOOKUP(выгрузка__22[[#This Row],[ЛС дилера]],'дилеры участники'!A:A,1,0)),0,1)</f>
        <v>0</v>
      </c>
      <c r="T23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5" s="39">
        <f>IF(T2305=1,IF(выгрузка__22[[#This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05" s="39" t="s">
        <v>1891</v>
      </c>
      <c r="X23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5" s="48">
        <f>IF(выгрузка__22[[#This Row],[Дата блокировки]]&lt;&gt;"",1,0)</f>
        <v>1</v>
      </c>
    </row>
    <row r="2306" spans="1:25" x14ac:dyDescent="0.25">
      <c r="A2306" s="30">
        <v>41550.465069444443</v>
      </c>
      <c r="B2306" s="46">
        <v>916527</v>
      </c>
      <c r="C2306" s="33">
        <v>1755223</v>
      </c>
      <c r="D2306" s="30">
        <v>41546.040416666663</v>
      </c>
      <c r="E2306" s="33">
        <f>IF(выгрузка__22[[#This Row],[Дата активации]]&lt;&gt;"",MONTH(выгрузка__22[[#This Row],[Дата активации]]),0)</f>
        <v>9</v>
      </c>
      <c r="F2306" s="30"/>
      <c r="G2306" s="33">
        <v>64626</v>
      </c>
      <c r="H2306" s="33" t="s">
        <v>10</v>
      </c>
      <c r="I2306" s="39" t="s">
        <v>1924</v>
      </c>
      <c r="J2306" s="33" t="s">
        <v>1929</v>
      </c>
      <c r="K2306" s="33">
        <v>30</v>
      </c>
      <c r="L2306" s="33">
        <v>885</v>
      </c>
      <c r="M2306" s="33">
        <v>915</v>
      </c>
      <c r="N2306" s="33" t="s">
        <v>1864</v>
      </c>
      <c r="O2306" s="30">
        <v>41852</v>
      </c>
      <c r="P2306" s="39" t="s">
        <v>14</v>
      </c>
      <c r="Q23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6" s="39">
        <f>IF(выгрузка__22[[#This Row],[Дата регистрации]]="",0,1)</f>
        <v>0</v>
      </c>
      <c r="S2306" s="39">
        <f>IF(ISNA(VLOOKUP(выгрузка__22[[#This Row],[ЛС дилера]],'дилеры участники'!A:A,1,0)),0,1)</f>
        <v>0</v>
      </c>
      <c r="T23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6" s="39">
        <f>IF(T2306=1,IF(выгрузка__22[[#This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06" s="39" t="s">
        <v>1894</v>
      </c>
      <c r="X23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6" s="48">
        <f>IF(выгрузка__22[[#This Row],[Дата блокировки]]&lt;&gt;"",1,0)</f>
        <v>1</v>
      </c>
    </row>
    <row r="2307" spans="1:25" x14ac:dyDescent="0.25">
      <c r="A2307" s="30">
        <v>41548.667500000003</v>
      </c>
      <c r="B2307" s="46">
        <v>910476</v>
      </c>
      <c r="C2307" s="33">
        <v>8503665</v>
      </c>
      <c r="D2307" s="30">
        <v>41520.806319444448</v>
      </c>
      <c r="E2307" s="33">
        <f>IF(выгрузка__22[[#This Row],[Дата активации]]&lt;&gt;"",MONTH(выгрузка__22[[#This Row],[Дата активации]]),0)</f>
        <v>9</v>
      </c>
      <c r="F2307" s="30">
        <v>41531.679537037038</v>
      </c>
      <c r="G2307" s="33">
        <v>79956</v>
      </c>
      <c r="H2307" s="33" t="s">
        <v>10</v>
      </c>
      <c r="I2307" s="39" t="s">
        <v>1927</v>
      </c>
      <c r="J2307" s="33" t="s">
        <v>1925</v>
      </c>
      <c r="K2307" s="33">
        <v>220</v>
      </c>
      <c r="L2307" s="33">
        <v>0</v>
      </c>
      <c r="M2307" s="33">
        <v>220</v>
      </c>
      <c r="N2307" s="33" t="s">
        <v>1864</v>
      </c>
      <c r="O2307" s="30">
        <v>41827</v>
      </c>
      <c r="P2307" s="39" t="s">
        <v>19</v>
      </c>
      <c r="Q23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7" s="39">
        <f>IF(выгрузка__22[[#This Row],[Дата регистрации]]="",0,1)</f>
        <v>1</v>
      </c>
      <c r="S2307" s="39">
        <f>IF(ISNA(VLOOKUP(выгрузка__22[[#This Row],[ЛС дилера]],'дилеры участники'!A:A,1,0)),0,1)</f>
        <v>1</v>
      </c>
      <c r="T23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7" s="39">
        <f>IF(T2307=1,IF(выгрузка__22[[#This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07" s="39" t="s">
        <v>1891</v>
      </c>
      <c r="X23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7" s="48">
        <f>IF(выгрузка__22[[#This Row],[Дата блокировки]]&lt;&gt;"",1,0)</f>
        <v>1</v>
      </c>
    </row>
    <row r="2308" spans="1:25" x14ac:dyDescent="0.25">
      <c r="A2308" s="30">
        <v>41556.879004629627</v>
      </c>
      <c r="B2308" s="46">
        <v>910469</v>
      </c>
      <c r="C2308" s="33">
        <v>8512815</v>
      </c>
      <c r="D2308" s="30">
        <v>41533.38385416667</v>
      </c>
      <c r="E2308" s="33">
        <f>IF(выгрузка__22[[#This Row],[Дата активации]]&lt;&gt;"",MONTH(выгрузка__22[[#This Row],[Дата активации]]),0)</f>
        <v>9</v>
      </c>
      <c r="F2308" s="30"/>
      <c r="G2308" s="33">
        <v>79956</v>
      </c>
      <c r="H2308" s="33" t="s">
        <v>10</v>
      </c>
      <c r="I2308" s="39" t="s">
        <v>1927</v>
      </c>
      <c r="J2308" s="33" t="s">
        <v>1925</v>
      </c>
      <c r="K2308" s="33">
        <v>30</v>
      </c>
      <c r="L2308" s="33">
        <v>450</v>
      </c>
      <c r="M2308" s="33">
        <v>480</v>
      </c>
      <c r="N2308" s="33" t="s">
        <v>1864</v>
      </c>
      <c r="O2308" s="30">
        <v>41840</v>
      </c>
      <c r="P2308" s="39" t="s">
        <v>19</v>
      </c>
      <c r="Q23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8" s="39">
        <f>IF(выгрузка__22[[#This Row],[Дата регистрации]]="",0,1)</f>
        <v>0</v>
      </c>
      <c r="S2308" s="39">
        <f>IF(ISNA(VLOOKUP(выгрузка__22[[#This Row],[ЛС дилера]],'дилеры участники'!A:A,1,0)),0,1)</f>
        <v>1</v>
      </c>
      <c r="T23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8" s="39">
        <f>IF(T2308=1,IF(выгрузка__22[[#This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08" s="39" t="s">
        <v>1891</v>
      </c>
      <c r="X23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8" s="48">
        <f>IF(выгрузка__22[[#This Row],[Дата блокировки]]&lt;&gt;"",1,0)</f>
        <v>1</v>
      </c>
    </row>
    <row r="2309" spans="1:25" x14ac:dyDescent="0.25">
      <c r="A2309" s="30">
        <v>41561.870092592595</v>
      </c>
      <c r="B2309" s="46">
        <v>916767</v>
      </c>
      <c r="C2309" s="33">
        <v>8518090</v>
      </c>
      <c r="D2309" s="30">
        <v>41551.733182870368</v>
      </c>
      <c r="E2309" s="33">
        <f>IF(выгрузка__22[[#This Row],[Дата активации]]&lt;&gt;"",MONTH(выгрузка__22[[#This Row],[Дата активации]]),0)</f>
        <v>10</v>
      </c>
      <c r="F2309" s="30"/>
      <c r="G2309" s="33">
        <v>64626</v>
      </c>
      <c r="H2309" s="33" t="s">
        <v>10</v>
      </c>
      <c r="I2309" s="39" t="s">
        <v>1927</v>
      </c>
      <c r="J2309" s="33" t="s">
        <v>1925</v>
      </c>
      <c r="K2309" s="33">
        <v>30</v>
      </c>
      <c r="L2309" s="33">
        <v>274</v>
      </c>
      <c r="M2309" s="33">
        <v>304</v>
      </c>
      <c r="N2309" s="33" t="s">
        <v>1864</v>
      </c>
      <c r="O2309" s="30">
        <v>41859</v>
      </c>
      <c r="P2309" s="39" t="s">
        <v>19</v>
      </c>
      <c r="Q23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09" s="39">
        <f>IF(выгрузка__22[[#This Row],[Дата регистрации]]="",0,1)</f>
        <v>0</v>
      </c>
      <c r="S2309" s="39">
        <f>IF(ISNA(VLOOKUP(выгрузка__22[[#This Row],[ЛС дилера]],'дилеры участники'!A:A,1,0)),0,1)</f>
        <v>0</v>
      </c>
      <c r="T23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09" s="39">
        <f>IF(T2309=1,IF(выгрузка__22[[#This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09" s="39" t="s">
        <v>1891</v>
      </c>
      <c r="X23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09" s="48">
        <f>IF(выгрузка__22[[#This Row],[Дата блокировки]]&lt;&gt;"",1,0)</f>
        <v>1</v>
      </c>
    </row>
    <row r="2310" spans="1:25" x14ac:dyDescent="0.25">
      <c r="A2310" s="30">
        <v>41552.653923611113</v>
      </c>
      <c r="B2310" s="46">
        <v>910489</v>
      </c>
      <c r="C2310" s="33">
        <v>8563770</v>
      </c>
      <c r="D2310" s="30">
        <v>41552.661296296297</v>
      </c>
      <c r="E2310" s="33">
        <f>IF(выгрузка__22[[#This Row],[Дата активации]]&lt;&gt;"",MONTH(выгрузка__22[[#This Row],[Дата активации]]),0)</f>
        <v>10</v>
      </c>
      <c r="F2310" s="30">
        <v>41559.423657407409</v>
      </c>
      <c r="G2310" s="33">
        <v>73902</v>
      </c>
      <c r="H2310" s="33" t="s">
        <v>10</v>
      </c>
      <c r="I2310" s="39" t="s">
        <v>1924</v>
      </c>
      <c r="J2310" s="33" t="s">
        <v>1929</v>
      </c>
      <c r="K2310" s="33">
        <v>470</v>
      </c>
      <c r="L2310" s="33">
        <v>0</v>
      </c>
      <c r="M2310" s="33">
        <v>470</v>
      </c>
      <c r="N2310" s="33" t="s">
        <v>1864</v>
      </c>
      <c r="O2310" s="30">
        <v>41860</v>
      </c>
      <c r="P2310" s="39" t="s">
        <v>14</v>
      </c>
      <c r="Q23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0" s="39">
        <f>IF(выгрузка__22[[#This Row],[Дата регистрации]]="",0,1)</f>
        <v>1</v>
      </c>
      <c r="S2310" s="39">
        <f>IF(ISNA(VLOOKUP(выгрузка__22[[#This Row],[ЛС дилера]],'дилеры участники'!A:A,1,0)),0,1)</f>
        <v>0</v>
      </c>
      <c r="T23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0" s="39">
        <f>IF(T2310=1,IF(выгрузка__22[[#This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10" s="39" t="s">
        <v>1894</v>
      </c>
      <c r="X23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0" s="48">
        <f>IF(выгрузка__22[[#This Row],[Дата блокировки]]&lt;&gt;"",1,0)</f>
        <v>1</v>
      </c>
    </row>
    <row r="2311" spans="1:25" x14ac:dyDescent="0.25">
      <c r="A2311" s="30">
        <v>41554.736134259256</v>
      </c>
      <c r="B2311" s="46">
        <v>985646</v>
      </c>
      <c r="C2311" s="33">
        <v>8563770</v>
      </c>
      <c r="D2311" s="30">
        <v>41552.661296296297</v>
      </c>
      <c r="E2311" s="33">
        <f>IF(выгрузка__22[[#This Row],[Дата активации]]&lt;&gt;"",MONTH(выгрузка__22[[#This Row],[Дата активации]]),0)</f>
        <v>10</v>
      </c>
      <c r="F2311" s="30">
        <v>41559.423657407409</v>
      </c>
      <c r="G2311" s="33">
        <v>73902</v>
      </c>
      <c r="H2311" s="33" t="s">
        <v>10</v>
      </c>
      <c r="I2311" s="39" t="s">
        <v>1924</v>
      </c>
      <c r="J2311" s="33" t="s">
        <v>1929</v>
      </c>
      <c r="K2311" s="33">
        <v>470</v>
      </c>
      <c r="L2311" s="33">
        <v>0</v>
      </c>
      <c r="M2311" s="33">
        <v>470</v>
      </c>
      <c r="N2311" s="33" t="s">
        <v>1864</v>
      </c>
      <c r="O2311" s="30">
        <v>41860</v>
      </c>
      <c r="P2311" s="39" t="s">
        <v>14</v>
      </c>
      <c r="Q23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1" s="39">
        <f>IF(выгрузка__22[[#This Row],[Дата регистрации]]="",0,1)</f>
        <v>1</v>
      </c>
      <c r="S2311" s="39">
        <f>IF(ISNA(VLOOKUP(выгрузка__22[[#This Row],[ЛС дилера]],'дилеры участники'!A:A,1,0)),0,1)</f>
        <v>0</v>
      </c>
      <c r="T23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1" s="39">
        <f>IF(T2311=1,IF(выгрузка__22[[#This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11" s="39" t="s">
        <v>1894</v>
      </c>
      <c r="X23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1" s="48">
        <f>IF(выгрузка__22[[#This Row],[Дата блокировки]]&lt;&gt;"",1,0)</f>
        <v>1</v>
      </c>
    </row>
    <row r="2312" spans="1:25" x14ac:dyDescent="0.25">
      <c r="A2312" s="30">
        <v>41593.50644675926</v>
      </c>
      <c r="B2312" s="46">
        <v>916513</v>
      </c>
      <c r="C2312" s="33">
        <v>1755265</v>
      </c>
      <c r="D2312" s="30">
        <v>41583.503460648149</v>
      </c>
      <c r="E2312" s="33">
        <f>IF(выгрузка__22[[#This Row],[Дата активации]]&lt;&gt;"",MONTH(выгрузка__22[[#This Row],[Дата активации]]),0)</f>
        <v>11</v>
      </c>
      <c r="F2312" s="30">
        <v>41586.866226851853</v>
      </c>
      <c r="G2312" s="33">
        <v>64626</v>
      </c>
      <c r="H2312" s="33" t="s">
        <v>10</v>
      </c>
      <c r="I2312" s="39" t="s">
        <v>1927</v>
      </c>
      <c r="J2312" s="33" t="s">
        <v>1930</v>
      </c>
      <c r="K2312" s="33">
        <v>30</v>
      </c>
      <c r="L2312" s="33">
        <v>0</v>
      </c>
      <c r="M2312" s="33">
        <v>30</v>
      </c>
      <c r="N2312" s="33" t="s">
        <v>1864</v>
      </c>
      <c r="O2312" s="30">
        <v>41891</v>
      </c>
      <c r="P2312" s="39" t="s">
        <v>40</v>
      </c>
      <c r="Q23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12" s="39">
        <f>IF(выгрузка__22[[#This Row],[Дата регистрации]]="",0,1)</f>
        <v>1</v>
      </c>
      <c r="S2312" s="39">
        <f>IF(ISNA(VLOOKUP(выгрузка__22[[#This Row],[ЛС дилера]],'дилеры участники'!A:A,1,0)),0,1)</f>
        <v>0</v>
      </c>
      <c r="T23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2" s="39">
        <f>IF(T2312=1,IF(выгрузка__22[[#This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12" s="39" t="s">
        <v>1893</v>
      </c>
      <c r="X23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2" s="48">
        <f>IF(выгрузка__22[[#This Row],[Дата блокировки]]&lt;&gt;"",1,0)</f>
        <v>1</v>
      </c>
    </row>
    <row r="2313" spans="1:25" x14ac:dyDescent="0.25">
      <c r="A2313" s="30">
        <v>41556.638321759259</v>
      </c>
      <c r="B2313" s="46">
        <v>910489</v>
      </c>
      <c r="C2313" s="33">
        <v>1972667</v>
      </c>
      <c r="D2313" s="30">
        <v>41549.20071759259</v>
      </c>
      <c r="E2313" s="33">
        <f>IF(выгрузка__22[[#This Row],[Дата активации]]&lt;&gt;"",MONTH(выгрузка__22[[#This Row],[Дата активации]]),0)</f>
        <v>10</v>
      </c>
      <c r="F2313" s="30"/>
      <c r="G2313" s="33">
        <v>64628</v>
      </c>
      <c r="H2313" s="33" t="s">
        <v>10</v>
      </c>
      <c r="I2313" s="39" t="s">
        <v>1927</v>
      </c>
      <c r="J2313" s="33" t="s">
        <v>1929</v>
      </c>
      <c r="K2313" s="33">
        <v>30</v>
      </c>
      <c r="L2313" s="33">
        <v>441.05</v>
      </c>
      <c r="M2313" s="33">
        <v>471.05</v>
      </c>
      <c r="N2313" s="33" t="s">
        <v>1864</v>
      </c>
      <c r="O2313" s="30">
        <v>41857</v>
      </c>
      <c r="P2313" s="39" t="s">
        <v>14</v>
      </c>
      <c r="Q23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3" s="39">
        <f>IF(выгрузка__22[[#This Row],[Дата регистрации]]="",0,1)</f>
        <v>0</v>
      </c>
      <c r="S2313" s="39">
        <f>IF(ISNA(VLOOKUP(выгрузка__22[[#This Row],[ЛС дилера]],'дилеры участники'!A:A,1,0)),0,1)</f>
        <v>0</v>
      </c>
      <c r="T23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3" s="39">
        <f>IF(T2313=1,IF(выгрузка__22[[#This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13" s="39" t="s">
        <v>1894</v>
      </c>
      <c r="X23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3" s="48">
        <f>IF(выгрузка__22[[#This Row],[Дата блокировки]]&lt;&gt;"",1,0)</f>
        <v>1</v>
      </c>
    </row>
    <row r="2314" spans="1:25" x14ac:dyDescent="0.25">
      <c r="A2314" s="30">
        <v>41561.943148148152</v>
      </c>
      <c r="B2314" s="46">
        <v>916509</v>
      </c>
      <c r="C2314" s="33">
        <v>8503642</v>
      </c>
      <c r="D2314" s="30">
        <v>41555.674513888887</v>
      </c>
      <c r="E2314" s="33">
        <f>IF(выгрузка__22[[#This Row],[Дата активации]]&lt;&gt;"",MONTH(выгрузка__22[[#This Row],[Дата активации]]),0)</f>
        <v>10</v>
      </c>
      <c r="F2314" s="30">
        <v>41560.849259259259</v>
      </c>
      <c r="G2314" s="33">
        <v>64626</v>
      </c>
      <c r="H2314" s="33" t="s">
        <v>10</v>
      </c>
      <c r="I2314" s="39" t="s">
        <v>1924</v>
      </c>
      <c r="J2314" s="33" t="s">
        <v>1925</v>
      </c>
      <c r="K2314" s="33">
        <v>20</v>
      </c>
      <c r="L2314" s="33">
        <v>57</v>
      </c>
      <c r="M2314" s="33">
        <v>77</v>
      </c>
      <c r="N2314" s="33" t="s">
        <v>1864</v>
      </c>
      <c r="O2314" s="30">
        <v>41864</v>
      </c>
      <c r="P2314" s="39" t="s">
        <v>19</v>
      </c>
      <c r="Q23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4" s="39">
        <f>IF(выгрузка__22[[#This Row],[Дата регистрации]]="",0,1)</f>
        <v>1</v>
      </c>
      <c r="S2314" s="39">
        <f>IF(ISNA(VLOOKUP(выгрузка__22[[#This Row],[ЛС дилера]],'дилеры участники'!A:A,1,0)),0,1)</f>
        <v>0</v>
      </c>
      <c r="T23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4" s="39">
        <f>IF(T2314=1,IF(выгрузка__22[[#This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14" s="39" t="s">
        <v>1891</v>
      </c>
      <c r="X23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4" s="48">
        <f>IF(выгрузка__22[[#This Row],[Дата блокировки]]&lt;&gt;"",1,0)</f>
        <v>1</v>
      </c>
    </row>
    <row r="2315" spans="1:25" x14ac:dyDescent="0.25">
      <c r="A2315" s="30">
        <v>41561.943344907406</v>
      </c>
      <c r="B2315" s="46">
        <v>916509</v>
      </c>
      <c r="C2315" s="33">
        <v>8503642</v>
      </c>
      <c r="D2315" s="30">
        <v>41555.589571759258</v>
      </c>
      <c r="E2315" s="33">
        <f>IF(выгрузка__22[[#This Row],[Дата активации]]&lt;&gt;"",MONTH(выгрузка__22[[#This Row],[Дата активации]]),0)</f>
        <v>10</v>
      </c>
      <c r="F2315" s="30">
        <v>41560.848749999997</v>
      </c>
      <c r="G2315" s="33">
        <v>64626</v>
      </c>
      <c r="H2315" s="33" t="s">
        <v>10</v>
      </c>
      <c r="I2315" s="39" t="s">
        <v>1927</v>
      </c>
      <c r="J2315" s="33" t="s">
        <v>1925</v>
      </c>
      <c r="K2315" s="33">
        <v>20</v>
      </c>
      <c r="L2315" s="33">
        <v>0</v>
      </c>
      <c r="M2315" s="33">
        <v>20</v>
      </c>
      <c r="N2315" s="33" t="s">
        <v>1864</v>
      </c>
      <c r="O2315" s="30">
        <v>41864</v>
      </c>
      <c r="P2315" s="39" t="s">
        <v>19</v>
      </c>
      <c r="Q23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5" s="39">
        <f>IF(выгрузка__22[[#This Row],[Дата регистрации]]="",0,1)</f>
        <v>1</v>
      </c>
      <c r="S2315" s="39">
        <f>IF(ISNA(VLOOKUP(выгрузка__22[[#This Row],[ЛС дилера]],'дилеры участники'!A:A,1,0)),0,1)</f>
        <v>0</v>
      </c>
      <c r="T23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5" s="39">
        <f>IF(T2315=1,IF(выгрузка__22[[#This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15" s="39" t="s">
        <v>1891</v>
      </c>
      <c r="X23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5" s="48">
        <f>IF(выгрузка__22[[#This Row],[Дата блокировки]]&lt;&gt;"",1,0)</f>
        <v>1</v>
      </c>
    </row>
    <row r="2316" spans="1:25" x14ac:dyDescent="0.25">
      <c r="A2316" s="30">
        <v>41549.685162037036</v>
      </c>
      <c r="B2316" s="46">
        <v>910489</v>
      </c>
      <c r="C2316" s="33">
        <v>1999777</v>
      </c>
      <c r="D2316" s="30">
        <v>41533.527916666666</v>
      </c>
      <c r="E2316" s="33">
        <f>IF(выгрузка__22[[#This Row],[Дата активации]]&lt;&gt;"",MONTH(выгрузка__22[[#This Row],[Дата активации]]),0)</f>
        <v>9</v>
      </c>
      <c r="F2316" s="30">
        <v>41540.176736111112</v>
      </c>
      <c r="G2316" s="33">
        <v>79956</v>
      </c>
      <c r="H2316" s="33" t="s">
        <v>10</v>
      </c>
      <c r="I2316" s="39" t="s">
        <v>1927</v>
      </c>
      <c r="J2316" s="33" t="s">
        <v>1925</v>
      </c>
      <c r="K2316" s="33">
        <v>220</v>
      </c>
      <c r="L2316" s="33">
        <v>0</v>
      </c>
      <c r="M2316" s="33">
        <v>220</v>
      </c>
      <c r="N2316" s="33" t="s">
        <v>1864</v>
      </c>
      <c r="O2316" s="30">
        <v>41842</v>
      </c>
      <c r="P2316" s="39" t="s">
        <v>19</v>
      </c>
      <c r="Q23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6" s="39">
        <f>IF(выгрузка__22[[#This Row],[Дата регистрации]]="",0,1)</f>
        <v>1</v>
      </c>
      <c r="S2316" s="39">
        <f>IF(ISNA(VLOOKUP(выгрузка__22[[#This Row],[ЛС дилера]],'дилеры участники'!A:A,1,0)),0,1)</f>
        <v>1</v>
      </c>
      <c r="T23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6" s="39">
        <f>IF(T2316=1,IF(выгрузка__22[[#This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16" s="39" t="s">
        <v>1891</v>
      </c>
      <c r="X23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6" s="48">
        <f>IF(выгрузка__22[[#This Row],[Дата блокировки]]&lt;&gt;"",1,0)</f>
        <v>1</v>
      </c>
    </row>
    <row r="2317" spans="1:25" x14ac:dyDescent="0.25">
      <c r="A2317" s="30">
        <v>41561.921932870369</v>
      </c>
      <c r="B2317" s="46">
        <v>916986</v>
      </c>
      <c r="C2317" s="33">
        <v>8503623</v>
      </c>
      <c r="D2317" s="30">
        <v>41549.500925925924</v>
      </c>
      <c r="E2317" s="33">
        <f>IF(выгрузка__22[[#This Row],[Дата активации]]&lt;&gt;"",MONTH(выгрузка__22[[#This Row],[Дата активации]]),0)</f>
        <v>10</v>
      </c>
      <c r="F2317" s="30">
        <v>41555.893321759257</v>
      </c>
      <c r="G2317" s="33">
        <v>64626</v>
      </c>
      <c r="H2317" s="33" t="s">
        <v>10</v>
      </c>
      <c r="I2317" s="39" t="s">
        <v>1927</v>
      </c>
      <c r="J2317" s="33" t="s">
        <v>1925</v>
      </c>
      <c r="K2317" s="33">
        <v>20</v>
      </c>
      <c r="L2317" s="33">
        <v>500</v>
      </c>
      <c r="M2317" s="33">
        <v>520</v>
      </c>
      <c r="N2317" s="33" t="s">
        <v>1864</v>
      </c>
      <c r="O2317" s="30">
        <v>41858</v>
      </c>
      <c r="P2317" s="39" t="s">
        <v>19</v>
      </c>
      <c r="Q23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7" s="39">
        <f>IF(выгрузка__22[[#This Row],[Дата регистрации]]="",0,1)</f>
        <v>1</v>
      </c>
      <c r="S2317" s="39">
        <f>IF(ISNA(VLOOKUP(выгрузка__22[[#This Row],[ЛС дилера]],'дилеры участники'!A:A,1,0)),0,1)</f>
        <v>0</v>
      </c>
      <c r="T23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7" s="39">
        <f>IF(T2317=1,IF(выгрузка__22[[#This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17" s="39" t="s">
        <v>1891</v>
      </c>
      <c r="X23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7" s="48">
        <f>IF(выгрузка__22[[#This Row],[Дата блокировки]]&lt;&gt;"",1,0)</f>
        <v>1</v>
      </c>
    </row>
    <row r="2318" spans="1:25" x14ac:dyDescent="0.25">
      <c r="A2318" s="30">
        <v>41550.00644675926</v>
      </c>
      <c r="B2318" s="46">
        <v>916527</v>
      </c>
      <c r="C2318" s="33">
        <v>1755223</v>
      </c>
      <c r="D2318" s="30">
        <v>41542.883032407408</v>
      </c>
      <c r="E2318" s="33">
        <f>IF(выгрузка__22[[#This Row],[Дата активации]]&lt;&gt;"",MONTH(выгрузка__22[[#This Row],[Дата активации]]),0)</f>
        <v>9</v>
      </c>
      <c r="F2318" s="30"/>
      <c r="G2318" s="33">
        <v>64626</v>
      </c>
      <c r="H2318" s="33" t="s">
        <v>10</v>
      </c>
      <c r="I2318" s="39" t="s">
        <v>1927</v>
      </c>
      <c r="J2318" s="33" t="s">
        <v>1931</v>
      </c>
      <c r="K2318" s="33">
        <v>30</v>
      </c>
      <c r="L2318" s="33">
        <v>0</v>
      </c>
      <c r="M2318" s="33">
        <v>30</v>
      </c>
      <c r="N2318" s="33" t="s">
        <v>1864</v>
      </c>
      <c r="O2318" s="30">
        <v>41852</v>
      </c>
      <c r="P2318" s="39" t="s">
        <v>30</v>
      </c>
      <c r="Q23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8" s="39">
        <f>IF(выгрузка__22[[#This Row],[Дата регистрации]]="",0,1)</f>
        <v>0</v>
      </c>
      <c r="S2318" s="39">
        <f>IF(ISNA(VLOOKUP(выгрузка__22[[#This Row],[ЛС дилера]],'дилеры участники'!A:A,1,0)),0,1)</f>
        <v>0</v>
      </c>
      <c r="T23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8" s="39">
        <f>IF(T2318=1,IF(выгрузка__22[[#This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18" s="39" t="s">
        <v>1892</v>
      </c>
      <c r="X23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8" s="48">
        <f>IF(выгрузка__22[[#This Row],[Дата блокировки]]&lt;&gt;"",1,0)</f>
        <v>1</v>
      </c>
    </row>
    <row r="2319" spans="1:25" x14ac:dyDescent="0.25">
      <c r="A2319" s="30">
        <v>41556.750416666669</v>
      </c>
      <c r="B2319" s="46">
        <v>910485</v>
      </c>
      <c r="C2319" s="33">
        <v>8503787</v>
      </c>
      <c r="D2319" s="30">
        <v>41489.709050925929</v>
      </c>
      <c r="E2319" s="33">
        <f>IF(выгрузка__22[[#This Row],[Дата активации]]&lt;&gt;"",MONTH(выгрузка__22[[#This Row],[Дата активации]]),0)</f>
        <v>8</v>
      </c>
      <c r="F2319" s="30">
        <v>41513.586724537039</v>
      </c>
      <c r="G2319" s="33">
        <v>79956</v>
      </c>
      <c r="H2319" s="33" t="s">
        <v>10</v>
      </c>
      <c r="I2319" s="39" t="s">
        <v>1927</v>
      </c>
      <c r="J2319" s="33" t="s">
        <v>1925</v>
      </c>
      <c r="K2319" s="33">
        <v>220</v>
      </c>
      <c r="L2319" s="33">
        <v>0</v>
      </c>
      <c r="M2319" s="33">
        <v>220</v>
      </c>
      <c r="N2319" s="33" t="s">
        <v>1864</v>
      </c>
      <c r="O2319" s="30">
        <v>41799</v>
      </c>
      <c r="P2319" s="39" t="s">
        <v>19</v>
      </c>
      <c r="Q23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19" s="39">
        <f>IF(выгрузка__22[[#This Row],[Дата регистрации]]="",0,1)</f>
        <v>1</v>
      </c>
      <c r="S2319" s="39">
        <f>IF(ISNA(VLOOKUP(выгрузка__22[[#This Row],[ЛС дилера]],'дилеры участники'!A:A,1,0)),0,1)</f>
        <v>1</v>
      </c>
      <c r="T23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19" s="39">
        <f>IF(T2319=1,IF(выгрузка__22[[#This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19" s="39" t="s">
        <v>1891</v>
      </c>
      <c r="X23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19" s="48">
        <f>IF(выгрузка__22[[#This Row],[Дата блокировки]]&lt;&gt;"",1,0)</f>
        <v>1</v>
      </c>
    </row>
    <row r="2320" spans="1:25" x14ac:dyDescent="0.25">
      <c r="A2320" s="30">
        <v>41556.522256944445</v>
      </c>
      <c r="B2320" s="46">
        <v>985351</v>
      </c>
      <c r="C2320" s="33">
        <v>8566634</v>
      </c>
      <c r="D2320" s="30">
        <v>41427.620520833334</v>
      </c>
      <c r="E2320" s="33">
        <f>IF(выгрузка__22[[#This Row],[Дата активации]]&lt;&gt;"",MONTH(выгрузка__22[[#This Row],[Дата активации]]),0)</f>
        <v>6</v>
      </c>
      <c r="F2320" s="30">
        <v>41440.428969907407</v>
      </c>
      <c r="G2320" s="33">
        <v>73902</v>
      </c>
      <c r="H2320" s="33" t="s">
        <v>10</v>
      </c>
      <c r="I2320" s="39" t="s">
        <v>1927</v>
      </c>
      <c r="J2320" s="33" t="s">
        <v>1925</v>
      </c>
      <c r="K2320" s="33">
        <v>220</v>
      </c>
      <c r="L2320" s="33">
        <v>30</v>
      </c>
      <c r="M2320" s="33">
        <v>250</v>
      </c>
      <c r="N2320" s="33" t="s">
        <v>1864</v>
      </c>
      <c r="O2320" s="30">
        <v>41737</v>
      </c>
      <c r="P2320" s="39" t="s">
        <v>19</v>
      </c>
      <c r="Q23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0" s="39">
        <f>IF(выгрузка__22[[#This Row],[Дата регистрации]]="",0,1)</f>
        <v>1</v>
      </c>
      <c r="S2320" s="39">
        <f>IF(ISNA(VLOOKUP(выгрузка__22[[#This Row],[ЛС дилера]],'дилеры участники'!A:A,1,0)),0,1)</f>
        <v>0</v>
      </c>
      <c r="T23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0" s="39">
        <f>IF(T2320=1,IF(выгрузка__22[[#This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20" s="39" t="s">
        <v>1891</v>
      </c>
      <c r="X23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0" s="48">
        <f>IF(выгрузка__22[[#This Row],[Дата блокировки]]&lt;&gt;"",1,0)</f>
        <v>1</v>
      </c>
    </row>
    <row r="2321" spans="1:25" x14ac:dyDescent="0.25">
      <c r="A2321" s="30">
        <v>41561.867060185185</v>
      </c>
      <c r="B2321" s="46">
        <v>916767</v>
      </c>
      <c r="C2321" s="33">
        <v>8511892</v>
      </c>
      <c r="D2321" s="30">
        <v>41549.488194444442</v>
      </c>
      <c r="E2321" s="33">
        <f>IF(выгрузка__22[[#This Row],[Дата активации]]&lt;&gt;"",MONTH(выгрузка__22[[#This Row],[Дата активации]]),0)</f>
        <v>10</v>
      </c>
      <c r="F2321" s="30"/>
      <c r="G2321" s="33">
        <v>64626</v>
      </c>
      <c r="H2321" s="33" t="s">
        <v>10</v>
      </c>
      <c r="I2321" s="39" t="s">
        <v>1927</v>
      </c>
      <c r="J2321" s="33" t="s">
        <v>1931</v>
      </c>
      <c r="K2321" s="33">
        <v>30</v>
      </c>
      <c r="L2321" s="33">
        <v>274</v>
      </c>
      <c r="M2321" s="33">
        <v>304</v>
      </c>
      <c r="N2321" s="33" t="s">
        <v>1864</v>
      </c>
      <c r="O2321" s="30">
        <v>41859</v>
      </c>
      <c r="P2321" s="39" t="s">
        <v>30</v>
      </c>
      <c r="Q23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1" s="39">
        <f>IF(выгрузка__22[[#This Row],[Дата регистрации]]="",0,1)</f>
        <v>0</v>
      </c>
      <c r="S2321" s="39">
        <f>IF(ISNA(VLOOKUP(выгрузка__22[[#This Row],[ЛС дилера]],'дилеры участники'!A:A,1,0)),0,1)</f>
        <v>0</v>
      </c>
      <c r="T23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1" s="39">
        <f>IF(T2321=1,IF(выгрузка__22[[#This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21" s="39" t="s">
        <v>1892</v>
      </c>
      <c r="X23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1" s="48">
        <f>IF(выгрузка__22[[#This Row],[Дата блокировки]]&lt;&gt;"",1,0)</f>
        <v>1</v>
      </c>
    </row>
    <row r="2322" spans="1:25" x14ac:dyDescent="0.25">
      <c r="A2322" s="30">
        <v>41549.949456018519</v>
      </c>
      <c r="B2322" s="46">
        <v>985451</v>
      </c>
      <c r="C2322" s="33">
        <v>8548219</v>
      </c>
      <c r="D2322" s="30">
        <v>41544.454722222225</v>
      </c>
      <c r="E2322" s="33">
        <f>IF(выгрузка__22[[#This Row],[Дата активации]]&lt;&gt;"",MONTH(выгрузка__22[[#This Row],[Дата активации]]),0)</f>
        <v>9</v>
      </c>
      <c r="F2322" s="30">
        <v>41553.287638888891</v>
      </c>
      <c r="G2322" s="33">
        <v>73902</v>
      </c>
      <c r="H2322" s="33" t="s">
        <v>10</v>
      </c>
      <c r="I2322" s="39" t="s">
        <v>1924</v>
      </c>
      <c r="J2322" s="33" t="s">
        <v>1931</v>
      </c>
      <c r="K2322" s="33">
        <v>1</v>
      </c>
      <c r="L2322" s="33">
        <v>595</v>
      </c>
      <c r="M2322" s="33">
        <v>596</v>
      </c>
      <c r="N2322" s="33" t="s">
        <v>1864</v>
      </c>
      <c r="O2322" s="30">
        <v>41854</v>
      </c>
      <c r="P2322" s="39" t="s">
        <v>30</v>
      </c>
      <c r="Q23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2" s="39">
        <f>IF(выгрузка__22[[#This Row],[Дата регистрации]]="",0,1)</f>
        <v>1</v>
      </c>
      <c r="S2322" s="39">
        <f>IF(ISNA(VLOOKUP(выгрузка__22[[#This Row],[ЛС дилера]],'дилеры участники'!A:A,1,0)),0,1)</f>
        <v>0</v>
      </c>
      <c r="T23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2" s="39">
        <f>IF(T2322=1,IF(выгрузка__22[[#This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22" s="39" t="s">
        <v>1892</v>
      </c>
      <c r="X23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2" s="48">
        <f>IF(выгрузка__22[[#This Row],[Дата блокировки]]&lt;&gt;"",1,0)</f>
        <v>1</v>
      </c>
    </row>
    <row r="2323" spans="1:25" x14ac:dyDescent="0.25">
      <c r="A2323" s="30">
        <v>41561.574097222219</v>
      </c>
      <c r="B2323" s="46">
        <v>916042</v>
      </c>
      <c r="C2323" s="33">
        <v>8518001</v>
      </c>
      <c r="D2323" s="30">
        <v>41553.447048611109</v>
      </c>
      <c r="E2323" s="33">
        <f>IF(выгрузка__22[[#This Row],[Дата активации]]&lt;&gt;"",MONTH(выгрузка__22[[#This Row],[Дата активации]]),0)</f>
        <v>10</v>
      </c>
      <c r="F2323" s="30"/>
      <c r="G2323" s="33">
        <v>64628</v>
      </c>
      <c r="H2323" s="33" t="s">
        <v>10</v>
      </c>
      <c r="I2323" s="39" t="s">
        <v>1927</v>
      </c>
      <c r="J2323" s="33" t="s">
        <v>1930</v>
      </c>
      <c r="K2323" s="33">
        <v>949</v>
      </c>
      <c r="L2323" s="33">
        <v>0</v>
      </c>
      <c r="M2323" s="33">
        <v>949</v>
      </c>
      <c r="N2323" s="33" t="s">
        <v>1864</v>
      </c>
      <c r="O2323" s="30">
        <v>41863</v>
      </c>
      <c r="P2323" s="39" t="s">
        <v>40</v>
      </c>
      <c r="Q23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3" s="39">
        <f>IF(выгрузка__22[[#This Row],[Дата регистрации]]="",0,1)</f>
        <v>0</v>
      </c>
      <c r="S2323" s="39">
        <f>IF(ISNA(VLOOKUP(выгрузка__22[[#This Row],[ЛС дилера]],'дилеры участники'!A:A,1,0)),0,1)</f>
        <v>0</v>
      </c>
      <c r="T23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3" s="39">
        <f>IF(T2323=1,IF(выгрузка__22[[#This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23" s="39" t="s">
        <v>1893</v>
      </c>
      <c r="X23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3" s="48">
        <f>IF(выгрузка__22[[#This Row],[Дата блокировки]]&lt;&gt;"",1,0)</f>
        <v>1</v>
      </c>
    </row>
    <row r="2324" spans="1:25" x14ac:dyDescent="0.25">
      <c r="A2324" s="30">
        <v>41556.620393518519</v>
      </c>
      <c r="B2324" s="46">
        <v>910470</v>
      </c>
      <c r="C2324" s="33">
        <v>8520571</v>
      </c>
      <c r="D2324" s="30">
        <v>41548.554236111115</v>
      </c>
      <c r="E2324" s="33">
        <f>IF(выгрузка__22[[#This Row],[Дата активации]]&lt;&gt;"",MONTH(выгрузка__22[[#This Row],[Дата активации]]),0)</f>
        <v>10</v>
      </c>
      <c r="F2324" s="30"/>
      <c r="G2324" s="33">
        <v>64628</v>
      </c>
      <c r="H2324" s="33" t="s">
        <v>10</v>
      </c>
      <c r="I2324" s="39" t="s">
        <v>1927</v>
      </c>
      <c r="J2324" s="33" t="s">
        <v>1925</v>
      </c>
      <c r="K2324" s="33">
        <v>270</v>
      </c>
      <c r="L2324" s="33">
        <v>100</v>
      </c>
      <c r="M2324" s="33">
        <v>370</v>
      </c>
      <c r="N2324" s="33" t="s">
        <v>1864</v>
      </c>
      <c r="O2324" s="30">
        <v>41859</v>
      </c>
      <c r="P2324" s="39" t="s">
        <v>19</v>
      </c>
      <c r="Q23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4" s="39">
        <f>IF(выгрузка__22[[#This Row],[Дата регистрации]]="",0,1)</f>
        <v>0</v>
      </c>
      <c r="S2324" s="39">
        <f>IF(ISNA(VLOOKUP(выгрузка__22[[#This Row],[ЛС дилера]],'дилеры участники'!A:A,1,0)),0,1)</f>
        <v>0</v>
      </c>
      <c r="T23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4" s="39">
        <f>IF(T2324=1,IF(выгрузка__22[[#This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24" s="39" t="s">
        <v>1891</v>
      </c>
      <c r="X23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4" s="48">
        <f>IF(выгрузка__22[[#This Row],[Дата блокировки]]&lt;&gt;"",1,0)</f>
        <v>1</v>
      </c>
    </row>
    <row r="2325" spans="1:25" x14ac:dyDescent="0.25">
      <c r="A2325" s="30">
        <v>41554.326053240744</v>
      </c>
      <c r="B2325" s="46">
        <v>916684</v>
      </c>
      <c r="C2325" s="33">
        <v>8548023</v>
      </c>
      <c r="D2325" s="30">
        <v>41550.457615740743</v>
      </c>
      <c r="E2325" s="33">
        <f>IF(выгрузка__22[[#This Row],[Дата активации]]&lt;&gt;"",MONTH(выгрузка__22[[#This Row],[Дата активации]]),0)</f>
        <v>10</v>
      </c>
      <c r="F2325" s="30">
        <v>41559.544062499997</v>
      </c>
      <c r="G2325" s="33">
        <v>73902</v>
      </c>
      <c r="H2325" s="33" t="s">
        <v>10</v>
      </c>
      <c r="I2325" s="39" t="s">
        <v>1924</v>
      </c>
      <c r="J2325" s="33" t="s">
        <v>1925</v>
      </c>
      <c r="K2325" s="33">
        <v>220</v>
      </c>
      <c r="L2325" s="33">
        <v>0</v>
      </c>
      <c r="M2325" s="33">
        <v>220</v>
      </c>
      <c r="N2325" s="33" t="s">
        <v>1864</v>
      </c>
      <c r="O2325" s="30">
        <v>41861</v>
      </c>
      <c r="P2325" s="39" t="s">
        <v>19</v>
      </c>
      <c r="Q23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5" s="39">
        <f>IF(выгрузка__22[[#This Row],[Дата регистрации]]="",0,1)</f>
        <v>1</v>
      </c>
      <c r="S2325" s="39">
        <f>IF(ISNA(VLOOKUP(выгрузка__22[[#This Row],[ЛС дилера]],'дилеры участники'!A:A,1,0)),0,1)</f>
        <v>0</v>
      </c>
      <c r="T23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5" s="39">
        <f>IF(T2325=1,IF(выгрузка__22[[#This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25" s="39" t="s">
        <v>1891</v>
      </c>
      <c r="X23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5" s="48">
        <f>IF(выгрузка__22[[#This Row],[Дата блокировки]]&lt;&gt;"",1,0)</f>
        <v>1</v>
      </c>
    </row>
    <row r="2326" spans="1:25" x14ac:dyDescent="0.25">
      <c r="A2326" s="30">
        <v>41556.436597222222</v>
      </c>
      <c r="B2326" s="46">
        <v>915363</v>
      </c>
      <c r="C2326" s="33">
        <v>1755227</v>
      </c>
      <c r="D2326" s="30">
        <v>41520.876481481479</v>
      </c>
      <c r="E2326" s="33">
        <f>IF(выгрузка__22[[#This Row],[Дата активации]]&lt;&gt;"",MONTH(выгрузка__22[[#This Row],[Дата активации]]),0)</f>
        <v>9</v>
      </c>
      <c r="F2326" s="30">
        <v>41528.020740740743</v>
      </c>
      <c r="G2326" s="33">
        <v>64616</v>
      </c>
      <c r="H2326" s="33" t="s">
        <v>10</v>
      </c>
      <c r="I2326" s="39" t="s">
        <v>1927</v>
      </c>
      <c r="J2326" s="33" t="s">
        <v>1925</v>
      </c>
      <c r="K2326" s="33">
        <v>30</v>
      </c>
      <c r="L2326" s="33">
        <v>194</v>
      </c>
      <c r="M2326" s="33">
        <v>224</v>
      </c>
      <c r="N2326" s="33" t="s">
        <v>1864</v>
      </c>
      <c r="O2326" s="30">
        <v>41832</v>
      </c>
      <c r="P2326" s="39" t="s">
        <v>19</v>
      </c>
      <c r="Q23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6" s="39">
        <f>IF(выгрузка__22[[#This Row],[Дата регистрации]]="",0,1)</f>
        <v>1</v>
      </c>
      <c r="S2326" s="39">
        <f>IF(ISNA(VLOOKUP(выгрузка__22[[#This Row],[ЛС дилера]],'дилеры участники'!A:A,1,0)),0,1)</f>
        <v>1</v>
      </c>
      <c r="T23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6" s="39">
        <f>IF(T2326=1,IF(выгрузка__22[[#This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26" s="39" t="s">
        <v>1891</v>
      </c>
      <c r="X23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6" s="48">
        <f>IF(выгрузка__22[[#This Row],[Дата блокировки]]&lt;&gt;"",1,0)</f>
        <v>1</v>
      </c>
    </row>
    <row r="2327" spans="1:25" x14ac:dyDescent="0.25">
      <c r="A2327" s="30">
        <v>41556.880659722221</v>
      </c>
      <c r="B2327" s="46">
        <v>910469</v>
      </c>
      <c r="C2327" s="33">
        <v>8512757</v>
      </c>
      <c r="D2327" s="30">
        <v>41535.808495370373</v>
      </c>
      <c r="E2327" s="33">
        <f>IF(выгрузка__22[[#This Row],[Дата активации]]&lt;&gt;"",MONTH(выгрузка__22[[#This Row],[Дата активации]]),0)</f>
        <v>9</v>
      </c>
      <c r="F2327" s="30"/>
      <c r="G2327" s="33">
        <v>79956</v>
      </c>
      <c r="H2327" s="33" t="s">
        <v>10</v>
      </c>
      <c r="I2327" s="39" t="s">
        <v>1927</v>
      </c>
      <c r="J2327" s="33" t="s">
        <v>1925</v>
      </c>
      <c r="K2327" s="33">
        <v>30</v>
      </c>
      <c r="L2327" s="33">
        <v>10</v>
      </c>
      <c r="M2327" s="33">
        <v>40</v>
      </c>
      <c r="N2327" s="33" t="s">
        <v>1864</v>
      </c>
      <c r="O2327" s="30">
        <v>41847</v>
      </c>
      <c r="P2327" s="39" t="s">
        <v>19</v>
      </c>
      <c r="Q23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7" s="39">
        <f>IF(выгрузка__22[[#This Row],[Дата регистрации]]="",0,1)</f>
        <v>0</v>
      </c>
      <c r="S2327" s="39">
        <f>IF(ISNA(VLOOKUP(выгрузка__22[[#This Row],[ЛС дилера]],'дилеры участники'!A:A,1,0)),0,1)</f>
        <v>1</v>
      </c>
      <c r="T23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7" s="39">
        <f>IF(T2327=1,IF(выгрузка__22[[#This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27" s="39" t="s">
        <v>1891</v>
      </c>
      <c r="X23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7" s="48">
        <f>IF(выгрузка__22[[#This Row],[Дата блокировки]]&lt;&gt;"",1,0)</f>
        <v>1</v>
      </c>
    </row>
    <row r="2328" spans="1:25" x14ac:dyDescent="0.25">
      <c r="A2328" s="30">
        <v>41561.943553240744</v>
      </c>
      <c r="B2328" s="46">
        <v>916509</v>
      </c>
      <c r="C2328" s="33">
        <v>8503642</v>
      </c>
      <c r="D2328" s="30">
        <v>41552.696828703702</v>
      </c>
      <c r="E2328" s="33">
        <f>IF(выгрузка__22[[#This Row],[Дата активации]]&lt;&gt;"",MONTH(выгрузка__22[[#This Row],[Дата активации]]),0)</f>
        <v>10</v>
      </c>
      <c r="F2328" s="30">
        <v>41556.491886574076</v>
      </c>
      <c r="G2328" s="33">
        <v>64626</v>
      </c>
      <c r="H2328" s="33" t="s">
        <v>10</v>
      </c>
      <c r="I2328" s="39" t="s">
        <v>1927</v>
      </c>
      <c r="J2328" s="33" t="s">
        <v>1925</v>
      </c>
      <c r="K2328" s="33">
        <v>20</v>
      </c>
      <c r="L2328" s="33">
        <v>397.5</v>
      </c>
      <c r="M2328" s="33">
        <v>417.5</v>
      </c>
      <c r="N2328" s="33" t="s">
        <v>1864</v>
      </c>
      <c r="O2328" s="30">
        <v>41864</v>
      </c>
      <c r="P2328" s="39" t="s">
        <v>19</v>
      </c>
      <c r="Q23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8" s="39">
        <f>IF(выгрузка__22[[#This Row],[Дата регистрации]]="",0,1)</f>
        <v>1</v>
      </c>
      <c r="S2328" s="39">
        <f>IF(ISNA(VLOOKUP(выгрузка__22[[#This Row],[ЛС дилера]],'дилеры участники'!A:A,1,0)),0,1)</f>
        <v>0</v>
      </c>
      <c r="T23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8" s="39">
        <f>IF(T2328=1,IF(выгрузка__22[[#This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28" s="39" t="s">
        <v>1891</v>
      </c>
      <c r="X23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8" s="48">
        <f>IF(выгрузка__22[[#This Row],[Дата блокировки]]&lt;&gt;"",1,0)</f>
        <v>1</v>
      </c>
    </row>
    <row r="2329" spans="1:25" x14ac:dyDescent="0.25">
      <c r="A2329" s="30">
        <v>41548.444282407407</v>
      </c>
      <c r="B2329" s="46">
        <v>910485</v>
      </c>
      <c r="C2329" s="33">
        <v>8502834</v>
      </c>
      <c r="D2329" s="30">
        <v>41533.384340277778</v>
      </c>
      <c r="E2329" s="33">
        <f>IF(выгрузка__22[[#This Row],[Дата активации]]&lt;&gt;"",MONTH(выгрузка__22[[#This Row],[Дата активации]]),0)</f>
        <v>9</v>
      </c>
      <c r="F2329" s="30">
        <v>41543.691331018519</v>
      </c>
      <c r="G2329" s="33">
        <v>79956</v>
      </c>
      <c r="H2329" s="33" t="s">
        <v>10</v>
      </c>
      <c r="I2329" s="39" t="s">
        <v>1927</v>
      </c>
      <c r="J2329" s="33" t="s">
        <v>1931</v>
      </c>
      <c r="K2329" s="33">
        <v>30</v>
      </c>
      <c r="L2329" s="33">
        <v>0</v>
      </c>
      <c r="M2329" s="33">
        <v>30</v>
      </c>
      <c r="N2329" s="33" t="s">
        <v>1864</v>
      </c>
      <c r="O2329" s="30">
        <v>41845</v>
      </c>
      <c r="P2329" s="39" t="s">
        <v>30</v>
      </c>
      <c r="Q23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29" s="39">
        <f>IF(выгрузка__22[[#This Row],[Дата регистрации]]="",0,1)</f>
        <v>1</v>
      </c>
      <c r="S2329" s="39">
        <f>IF(ISNA(VLOOKUP(выгрузка__22[[#This Row],[ЛС дилера]],'дилеры участники'!A:A,1,0)),0,1)</f>
        <v>1</v>
      </c>
      <c r="T23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29" s="39">
        <f>IF(T2329=1,IF(выгрузка__22[[#This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29" s="39" t="s">
        <v>1892</v>
      </c>
      <c r="X23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29" s="48">
        <f>IF(выгрузка__22[[#This Row],[Дата блокировки]]&lt;&gt;"",1,0)</f>
        <v>1</v>
      </c>
    </row>
    <row r="2330" spans="1:25" x14ac:dyDescent="0.25">
      <c r="A2330" s="30">
        <v>41549.723402777781</v>
      </c>
      <c r="B2330" s="46">
        <v>910489</v>
      </c>
      <c r="C2330" s="33">
        <v>8503598</v>
      </c>
      <c r="D2330" s="30">
        <v>41532.974108796298</v>
      </c>
      <c r="E2330" s="33">
        <f>IF(выгрузка__22[[#This Row],[Дата активации]]&lt;&gt;"",MONTH(выгрузка__22[[#This Row],[Дата активации]]),0)</f>
        <v>9</v>
      </c>
      <c r="F2330" s="30">
        <v>41545.638958333337</v>
      </c>
      <c r="G2330" s="33">
        <v>64628</v>
      </c>
      <c r="H2330" s="33" t="s">
        <v>10</v>
      </c>
      <c r="I2330" s="39" t="s">
        <v>1927</v>
      </c>
      <c r="J2330" s="33" t="s">
        <v>1931</v>
      </c>
      <c r="K2330" s="33">
        <v>20</v>
      </c>
      <c r="L2330" s="33">
        <v>0</v>
      </c>
      <c r="M2330" s="33">
        <v>20</v>
      </c>
      <c r="N2330" s="33" t="s">
        <v>1864</v>
      </c>
      <c r="O2330" s="30">
        <v>41845</v>
      </c>
      <c r="P2330" s="39" t="s">
        <v>30</v>
      </c>
      <c r="Q23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0" s="39">
        <f>IF(выгрузка__22[[#This Row],[Дата регистрации]]="",0,1)</f>
        <v>1</v>
      </c>
      <c r="S2330" s="39">
        <f>IF(ISNA(VLOOKUP(выгрузка__22[[#This Row],[ЛС дилера]],'дилеры участники'!A:A,1,0)),0,1)</f>
        <v>0</v>
      </c>
      <c r="T23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0" s="39">
        <f>IF(T2330=1,IF(выгрузка__22[[#This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30" s="39" t="s">
        <v>1892</v>
      </c>
      <c r="X23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0" s="48">
        <f>IF(выгрузка__22[[#This Row],[Дата блокировки]]&lt;&gt;"",1,0)</f>
        <v>1</v>
      </c>
    </row>
    <row r="2331" spans="1:25" x14ac:dyDescent="0.25">
      <c r="A2331" s="30">
        <v>41549.882719907408</v>
      </c>
      <c r="B2331" s="46">
        <v>910481</v>
      </c>
      <c r="C2331" s="33">
        <v>8554333</v>
      </c>
      <c r="D2331" s="30">
        <v>41543.873495370368</v>
      </c>
      <c r="E2331" s="33">
        <f>IF(выгрузка__22[[#This Row],[Дата активации]]&lt;&gt;"",MONTH(выгрузка__22[[#This Row],[Дата активации]]),0)</f>
        <v>9</v>
      </c>
      <c r="F2331" s="30">
        <v>41555.901319444441</v>
      </c>
      <c r="G2331" s="33">
        <v>64616</v>
      </c>
      <c r="H2331" s="33" t="s">
        <v>10</v>
      </c>
      <c r="I2331" s="39" t="s">
        <v>1924</v>
      </c>
      <c r="J2331" s="33" t="s">
        <v>1929</v>
      </c>
      <c r="K2331" s="33">
        <v>30</v>
      </c>
      <c r="L2331" s="33">
        <v>450</v>
      </c>
      <c r="M2331" s="33">
        <v>480</v>
      </c>
      <c r="N2331" s="33" t="s">
        <v>1864</v>
      </c>
      <c r="O2331" s="30">
        <v>41856</v>
      </c>
      <c r="P2331" s="39" t="s">
        <v>14</v>
      </c>
      <c r="Q23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1" s="39">
        <f>IF(выгрузка__22[[#This Row],[Дата регистрации]]="",0,1)</f>
        <v>1</v>
      </c>
      <c r="S2331" s="39">
        <f>IF(ISNA(VLOOKUP(выгрузка__22[[#This Row],[ЛС дилера]],'дилеры участники'!A:A,1,0)),0,1)</f>
        <v>1</v>
      </c>
      <c r="T23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1" s="39">
        <f>IF(T2331=1,IF(выгрузка__22[[#This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31" s="39" t="s">
        <v>1894</v>
      </c>
      <c r="X23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1" s="48">
        <f>IF(выгрузка__22[[#This Row],[Дата блокировки]]&lt;&gt;"",1,0)</f>
        <v>1</v>
      </c>
    </row>
    <row r="2332" spans="1:25" x14ac:dyDescent="0.25">
      <c r="A2332" s="30">
        <v>41550.468611111108</v>
      </c>
      <c r="B2332" s="46">
        <v>910464</v>
      </c>
      <c r="C2332" s="33">
        <v>8502516</v>
      </c>
      <c r="D2332" s="30">
        <v>41549.831099537034</v>
      </c>
      <c r="E2332" s="33">
        <f>IF(выгрузка__22[[#This Row],[Дата активации]]&lt;&gt;"",MONTH(выгрузка__22[[#This Row],[Дата активации]]),0)</f>
        <v>10</v>
      </c>
      <c r="F2332" s="30"/>
      <c r="G2332" s="33">
        <v>64616</v>
      </c>
      <c r="H2332" s="33" t="s">
        <v>10</v>
      </c>
      <c r="I2332" s="39" t="s">
        <v>1924</v>
      </c>
      <c r="J2332" s="33" t="s">
        <v>1928</v>
      </c>
      <c r="K2332" s="33">
        <v>30</v>
      </c>
      <c r="L2332" s="33">
        <v>276.02999999999997</v>
      </c>
      <c r="M2332" s="33">
        <v>306.02999999999997</v>
      </c>
      <c r="N2332" s="33" t="s">
        <v>1864</v>
      </c>
      <c r="O2332" s="30">
        <v>41862</v>
      </c>
      <c r="P2332" s="39" t="s">
        <v>1882</v>
      </c>
      <c r="Q23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2" s="39">
        <f>IF(выгрузка__22[[#This Row],[Дата регистрации]]="",0,1)</f>
        <v>0</v>
      </c>
      <c r="S2332" s="39">
        <f>IF(ISNA(VLOOKUP(выгрузка__22[[#This Row],[ЛС дилера]],'дилеры участники'!A:A,1,0)),0,1)</f>
        <v>1</v>
      </c>
      <c r="T233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3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332" s="39">
        <f>IF(T2332=1,IF(выгрузка__22[[#This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32" s="39" t="s">
        <v>1896</v>
      </c>
      <c r="X23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2" s="48">
        <f>IF(выгрузка__22[[#This Row],[Дата блокировки]]&lt;&gt;"",1,0)</f>
        <v>1</v>
      </c>
    </row>
    <row r="2333" spans="1:25" x14ac:dyDescent="0.25">
      <c r="A2333" s="30">
        <v>41561.943252314813</v>
      </c>
      <c r="B2333" s="46">
        <v>916509</v>
      </c>
      <c r="C2333" s="33">
        <v>8503642</v>
      </c>
      <c r="D2333" s="30">
        <v>41551.770937499998</v>
      </c>
      <c r="E2333" s="33">
        <f>IF(выгрузка__22[[#This Row],[Дата активации]]&lt;&gt;"",MONTH(выгрузка__22[[#This Row],[Дата активации]]),0)</f>
        <v>10</v>
      </c>
      <c r="F2333" s="30">
        <v>41555.897997685184</v>
      </c>
      <c r="G2333" s="33">
        <v>64626</v>
      </c>
      <c r="H2333" s="33" t="s">
        <v>10</v>
      </c>
      <c r="I2333" s="39" t="s">
        <v>1927</v>
      </c>
      <c r="J2333" s="33" t="s">
        <v>1925</v>
      </c>
      <c r="K2333" s="33">
        <v>20</v>
      </c>
      <c r="L2333" s="33">
        <v>0</v>
      </c>
      <c r="M2333" s="33">
        <v>20</v>
      </c>
      <c r="N2333" s="33" t="s">
        <v>1864</v>
      </c>
      <c r="O2333" s="30">
        <v>41864</v>
      </c>
      <c r="P2333" s="39" t="s">
        <v>19</v>
      </c>
      <c r="Q23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3" s="39">
        <f>IF(выгрузка__22[[#This Row],[Дата регистрации]]="",0,1)</f>
        <v>1</v>
      </c>
      <c r="S2333" s="39">
        <f>IF(ISNA(VLOOKUP(выгрузка__22[[#This Row],[ЛС дилера]],'дилеры участники'!A:A,1,0)),0,1)</f>
        <v>0</v>
      </c>
      <c r="T23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3" s="39">
        <f>IF(T2333=1,IF(выгрузка__22[[#This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33" s="39" t="s">
        <v>1891</v>
      </c>
      <c r="X23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3" s="48">
        <f>IF(выгрузка__22[[#This Row],[Дата блокировки]]&lt;&gt;"",1,0)</f>
        <v>1</v>
      </c>
    </row>
    <row r="2334" spans="1:25" x14ac:dyDescent="0.25">
      <c r="A2334" s="30">
        <v>41548.867743055554</v>
      </c>
      <c r="B2334" s="46">
        <v>915414</v>
      </c>
      <c r="C2334" s="33">
        <v>8520809</v>
      </c>
      <c r="D2334" s="30">
        <v>41528.762430555558</v>
      </c>
      <c r="E2334" s="33">
        <f>IF(выгрузка__22[[#This Row],[Дата активации]]&lt;&gt;"",MONTH(выгрузка__22[[#This Row],[Дата активации]]),0)</f>
        <v>9</v>
      </c>
      <c r="F2334" s="30">
        <v>41531.837418981479</v>
      </c>
      <c r="G2334" s="33">
        <v>64616</v>
      </c>
      <c r="H2334" s="33" t="s">
        <v>10</v>
      </c>
      <c r="I2334" s="39" t="s">
        <v>1927</v>
      </c>
      <c r="J2334" s="33" t="s">
        <v>1925</v>
      </c>
      <c r="K2334" s="33">
        <v>30</v>
      </c>
      <c r="L2334" s="33">
        <v>900</v>
      </c>
      <c r="M2334" s="33">
        <v>930</v>
      </c>
      <c r="N2334" s="33" t="s">
        <v>1864</v>
      </c>
      <c r="O2334" s="30">
        <v>41841</v>
      </c>
      <c r="P2334" s="39" t="s">
        <v>19</v>
      </c>
      <c r="Q23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4" s="39">
        <f>IF(выгрузка__22[[#This Row],[Дата регистрации]]="",0,1)</f>
        <v>1</v>
      </c>
      <c r="S2334" s="39">
        <f>IF(ISNA(VLOOKUP(выгрузка__22[[#This Row],[ЛС дилера]],'дилеры участники'!A:A,1,0)),0,1)</f>
        <v>1</v>
      </c>
      <c r="T23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4" s="39">
        <f>IF(T2334=1,IF(выгрузка__22[[#This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34" s="39" t="s">
        <v>1891</v>
      </c>
      <c r="X23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4" s="48">
        <f>IF(выгрузка__22[[#This Row],[Дата блокировки]]&lt;&gt;"",1,0)</f>
        <v>1</v>
      </c>
    </row>
    <row r="2335" spans="1:25" x14ac:dyDescent="0.25">
      <c r="A2335" s="30">
        <v>41593.521631944444</v>
      </c>
      <c r="B2335" s="46">
        <v>916504</v>
      </c>
      <c r="C2335" s="33">
        <v>8503063</v>
      </c>
      <c r="D2335" s="30">
        <v>41588.737453703703</v>
      </c>
      <c r="E2335" s="33">
        <f>IF(выгрузка__22[[#This Row],[Дата активации]]&lt;&gt;"",MONTH(выгрузка__22[[#This Row],[Дата активации]]),0)</f>
        <v>11</v>
      </c>
      <c r="F2335" s="30">
        <v>41591.835706018515</v>
      </c>
      <c r="G2335" s="33">
        <v>64626</v>
      </c>
      <c r="H2335" s="33" t="s">
        <v>10</v>
      </c>
      <c r="I2335" s="39" t="s">
        <v>1924</v>
      </c>
      <c r="J2335" s="33" t="s">
        <v>1930</v>
      </c>
      <c r="K2335" s="33">
        <v>30</v>
      </c>
      <c r="L2335" s="33">
        <v>0</v>
      </c>
      <c r="M2335" s="33">
        <v>30</v>
      </c>
      <c r="N2335" s="33" t="s">
        <v>1864</v>
      </c>
      <c r="O2335" s="30">
        <v>41901</v>
      </c>
      <c r="P2335" s="39" t="s">
        <v>40</v>
      </c>
      <c r="Q23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35" s="39">
        <f>IF(выгрузка__22[[#This Row],[Дата регистрации]]="",0,1)</f>
        <v>1</v>
      </c>
      <c r="S2335" s="39">
        <f>IF(ISNA(VLOOKUP(выгрузка__22[[#This Row],[ЛС дилера]],'дилеры участники'!A:A,1,0)),0,1)</f>
        <v>0</v>
      </c>
      <c r="T23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5" s="39">
        <f>IF(T2335=1,IF(выгрузка__22[[#This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35" s="39" t="s">
        <v>1893</v>
      </c>
      <c r="X23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5" s="48">
        <f>IF(выгрузка__22[[#This Row],[Дата блокировки]]&lt;&gt;"",1,0)</f>
        <v>1</v>
      </c>
    </row>
    <row r="2336" spans="1:25" x14ac:dyDescent="0.25">
      <c r="A2336" s="30">
        <v>41554.391805555555</v>
      </c>
      <c r="B2336" s="46">
        <v>910485</v>
      </c>
      <c r="C2336" s="33">
        <v>8562419</v>
      </c>
      <c r="D2336" s="30">
        <v>41550.570173611108</v>
      </c>
      <c r="E2336" s="33">
        <f>IF(выгрузка__22[[#This Row],[Дата активации]]&lt;&gt;"",MONTH(выгрузка__22[[#This Row],[Дата активации]]),0)</f>
        <v>10</v>
      </c>
      <c r="F2336" s="30">
        <v>41558.897129629629</v>
      </c>
      <c r="G2336" s="33">
        <v>79956</v>
      </c>
      <c r="H2336" s="33" t="s">
        <v>10</v>
      </c>
      <c r="I2336" s="39" t="s">
        <v>1924</v>
      </c>
      <c r="J2336" s="33" t="s">
        <v>1929</v>
      </c>
      <c r="K2336" s="33">
        <v>30</v>
      </c>
      <c r="L2336" s="33">
        <v>490</v>
      </c>
      <c r="M2336" s="33">
        <v>520</v>
      </c>
      <c r="N2336" s="33" t="s">
        <v>1864</v>
      </c>
      <c r="O2336" s="30">
        <v>41863</v>
      </c>
      <c r="P2336" s="39" t="s">
        <v>14</v>
      </c>
      <c r="Q23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6" s="39">
        <f>IF(выгрузка__22[[#This Row],[Дата регистрации]]="",0,1)</f>
        <v>1</v>
      </c>
      <c r="S2336" s="39">
        <f>IF(ISNA(VLOOKUP(выгрузка__22[[#This Row],[ЛС дилера]],'дилеры участники'!A:A,1,0)),0,1)</f>
        <v>1</v>
      </c>
      <c r="T23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6" s="39">
        <f>IF(T2336=1,IF(выгрузка__22[[#This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36" s="39" t="s">
        <v>1894</v>
      </c>
      <c r="X23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6" s="48">
        <f>IF(выгрузка__22[[#This Row],[Дата блокировки]]&lt;&gt;"",1,0)</f>
        <v>1</v>
      </c>
    </row>
    <row r="2337" spans="1:25" x14ac:dyDescent="0.25">
      <c r="A2337" s="30">
        <v>41550.481909722221</v>
      </c>
      <c r="B2337" s="46">
        <v>916149</v>
      </c>
      <c r="C2337" s="33">
        <v>8503699</v>
      </c>
      <c r="D2337" s="30">
        <v>41550.515497685185</v>
      </c>
      <c r="E2337" s="33">
        <f>IF(выгрузка__22[[#This Row],[Дата активации]]&lt;&gt;"",MONTH(выгрузка__22[[#This Row],[Дата активации]]),0)</f>
        <v>10</v>
      </c>
      <c r="F2337" s="30"/>
      <c r="G2337" s="33">
        <v>64616</v>
      </c>
      <c r="H2337" s="33" t="s">
        <v>10</v>
      </c>
      <c r="I2337" s="39" t="s">
        <v>1924</v>
      </c>
      <c r="J2337" s="33" t="s">
        <v>1930</v>
      </c>
      <c r="K2337" s="33">
        <v>30</v>
      </c>
      <c r="L2337" s="33">
        <v>775</v>
      </c>
      <c r="M2337" s="33">
        <v>805</v>
      </c>
      <c r="N2337" s="33" t="s">
        <v>1864</v>
      </c>
      <c r="O2337" s="30">
        <v>41864</v>
      </c>
      <c r="P2337" s="39" t="s">
        <v>40</v>
      </c>
      <c r="Q23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7" s="39">
        <f>IF(выгрузка__22[[#This Row],[Дата регистрации]]="",0,1)</f>
        <v>0</v>
      </c>
      <c r="S2337" s="39">
        <f>IF(ISNA(VLOOKUP(выгрузка__22[[#This Row],[ЛС дилера]],'дилеры участники'!A:A,1,0)),0,1)</f>
        <v>1</v>
      </c>
      <c r="T23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7" s="39">
        <f>IF(T2337=1,IF(выгрузка__22[[#This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37" s="39" t="s">
        <v>1893</v>
      </c>
      <c r="X23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7" s="48">
        <f>IF(выгрузка__22[[#This Row],[Дата блокировки]]&lt;&gt;"",1,0)</f>
        <v>1</v>
      </c>
    </row>
    <row r="2338" spans="1:25" x14ac:dyDescent="0.25">
      <c r="A2338" s="30">
        <v>41561.943043981482</v>
      </c>
      <c r="B2338" s="46">
        <v>916509</v>
      </c>
      <c r="C2338" s="33">
        <v>8503642</v>
      </c>
      <c r="D2338" s="30">
        <v>41550.052488425928</v>
      </c>
      <c r="E2338" s="33">
        <f>IF(выгрузка__22[[#This Row],[Дата активации]]&lt;&gt;"",MONTH(выгрузка__22[[#This Row],[Дата активации]]),0)</f>
        <v>10</v>
      </c>
      <c r="F2338" s="30">
        <v>41555.894594907404</v>
      </c>
      <c r="G2338" s="33">
        <v>64626</v>
      </c>
      <c r="H2338" s="33" t="s">
        <v>10</v>
      </c>
      <c r="I2338" s="39" t="s">
        <v>1927</v>
      </c>
      <c r="J2338" s="33" t="s">
        <v>1925</v>
      </c>
      <c r="K2338" s="33">
        <v>20</v>
      </c>
      <c r="L2338" s="33">
        <v>125.01</v>
      </c>
      <c r="M2338" s="33">
        <v>145.01</v>
      </c>
      <c r="N2338" s="33" t="s">
        <v>1864</v>
      </c>
      <c r="O2338" s="30">
        <v>41864</v>
      </c>
      <c r="P2338" s="39" t="s">
        <v>19</v>
      </c>
      <c r="Q23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38" s="39">
        <f>IF(выгрузка__22[[#This Row],[Дата регистрации]]="",0,1)</f>
        <v>1</v>
      </c>
      <c r="S2338" s="39">
        <f>IF(ISNA(VLOOKUP(выгрузка__22[[#This Row],[ЛС дилера]],'дилеры участники'!A:A,1,0)),0,1)</f>
        <v>0</v>
      </c>
      <c r="T23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8" s="39">
        <f>IF(T2338=1,IF(выгрузка__22[[#This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38" s="39" t="s">
        <v>1891</v>
      </c>
      <c r="X23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8" s="48">
        <f>IF(выгрузка__22[[#This Row],[Дата блокировки]]&lt;&gt;"",1,0)</f>
        <v>1</v>
      </c>
    </row>
    <row r="2339" spans="1:25" x14ac:dyDescent="0.25">
      <c r="A2339" s="30">
        <v>41593.600081018521</v>
      </c>
      <c r="B2339" s="46">
        <v>916888</v>
      </c>
      <c r="C2339" s="33">
        <v>1756050</v>
      </c>
      <c r="D2339" s="30">
        <v>41589.903391203705</v>
      </c>
      <c r="E2339" s="33">
        <f>IF(выгрузка__22[[#This Row],[Дата активации]]&lt;&gt;"",MONTH(выгрузка__22[[#This Row],[Дата активации]]),0)</f>
        <v>11</v>
      </c>
      <c r="F2339" s="30">
        <v>41592.001423611109</v>
      </c>
      <c r="G2339" s="33">
        <v>64626</v>
      </c>
      <c r="H2339" s="33" t="s">
        <v>10</v>
      </c>
      <c r="I2339" s="39" t="s">
        <v>1924</v>
      </c>
      <c r="J2339" s="33" t="s">
        <v>1926</v>
      </c>
      <c r="K2339" s="33">
        <v>30</v>
      </c>
      <c r="L2339" s="33">
        <v>0</v>
      </c>
      <c r="M2339" s="33">
        <v>30</v>
      </c>
      <c r="N2339" s="33" t="s">
        <v>1864</v>
      </c>
      <c r="O2339" s="30">
        <v>41904</v>
      </c>
      <c r="P2339" s="39" t="s">
        <v>37</v>
      </c>
      <c r="Q23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39" s="39">
        <f>IF(выгрузка__22[[#This Row],[Дата регистрации]]="",0,1)</f>
        <v>1</v>
      </c>
      <c r="S2339" s="39">
        <f>IF(ISNA(VLOOKUP(выгрузка__22[[#This Row],[ЛС дилера]],'дилеры участники'!A:A,1,0)),0,1)</f>
        <v>0</v>
      </c>
      <c r="T23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39" s="39">
        <f>IF(T2339=1,IF(выгрузка__22[[#This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39" s="39" t="s">
        <v>1895</v>
      </c>
      <c r="X23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39" s="48">
        <f>IF(выгрузка__22[[#This Row],[Дата блокировки]]&lt;&gt;"",1,0)</f>
        <v>1</v>
      </c>
    </row>
    <row r="2340" spans="1:25" x14ac:dyDescent="0.25">
      <c r="A2340" s="30">
        <v>41559.57403935185</v>
      </c>
      <c r="B2340" s="46">
        <v>916496</v>
      </c>
      <c r="C2340" s="33">
        <v>8503066</v>
      </c>
      <c r="D2340" s="30">
        <v>41559.573460648149</v>
      </c>
      <c r="E2340" s="33">
        <f>IF(выгрузка__22[[#This Row],[Дата активации]]&lt;&gt;"",MONTH(выгрузка__22[[#This Row],[Дата активации]]),0)</f>
        <v>10</v>
      </c>
      <c r="F2340" s="30">
        <v>41560.83630787037</v>
      </c>
      <c r="G2340" s="33">
        <v>64626</v>
      </c>
      <c r="H2340" s="33" t="s">
        <v>10</v>
      </c>
      <c r="I2340" s="39" t="s">
        <v>1924</v>
      </c>
      <c r="J2340" s="33" t="s">
        <v>1930</v>
      </c>
      <c r="K2340" s="33">
        <v>30</v>
      </c>
      <c r="L2340" s="33">
        <v>283.5</v>
      </c>
      <c r="M2340" s="33">
        <v>313.5</v>
      </c>
      <c r="N2340" s="33" t="s">
        <v>1864</v>
      </c>
      <c r="O2340" s="30">
        <v>41874</v>
      </c>
      <c r="P2340" s="39" t="s">
        <v>40</v>
      </c>
      <c r="Q23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0" s="39">
        <f>IF(выгрузка__22[[#This Row],[Дата регистрации]]="",0,1)</f>
        <v>1</v>
      </c>
      <c r="S2340" s="39">
        <f>IF(ISNA(VLOOKUP(выгрузка__22[[#This Row],[ЛС дилера]],'дилеры участники'!A:A,1,0)),0,1)</f>
        <v>0</v>
      </c>
      <c r="T23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0" s="39">
        <f>IF(T2340=1,IF(выгрузка__22[[#This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40" s="39" t="s">
        <v>1893</v>
      </c>
      <c r="X23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0" s="48">
        <f>IF(выгрузка__22[[#This Row],[Дата блокировки]]&lt;&gt;"",1,0)</f>
        <v>1</v>
      </c>
    </row>
    <row r="2341" spans="1:25" x14ac:dyDescent="0.25">
      <c r="A2341" s="30">
        <v>41558.496342592596</v>
      </c>
      <c r="B2341" s="46">
        <v>910489</v>
      </c>
      <c r="C2341" s="33">
        <v>8514509</v>
      </c>
      <c r="D2341" s="30">
        <v>41557.872187499997</v>
      </c>
      <c r="E2341" s="33">
        <f>IF(выгрузка__22[[#This Row],[Дата активации]]&lt;&gt;"",MONTH(выгрузка__22[[#This Row],[Дата активации]]),0)</f>
        <v>10</v>
      </c>
      <c r="F2341" s="30">
        <v>41558.500798611109</v>
      </c>
      <c r="G2341" s="33">
        <v>79956</v>
      </c>
      <c r="H2341" s="33" t="s">
        <v>10</v>
      </c>
      <c r="I2341" s="39" t="s">
        <v>1924</v>
      </c>
      <c r="J2341" s="33" t="s">
        <v>1930</v>
      </c>
      <c r="K2341" s="33">
        <v>949</v>
      </c>
      <c r="L2341" s="33">
        <v>0</v>
      </c>
      <c r="M2341" s="33">
        <v>949</v>
      </c>
      <c r="N2341" s="33" t="s">
        <v>1864</v>
      </c>
      <c r="O2341" s="30">
        <v>41873</v>
      </c>
      <c r="P2341" s="39" t="s">
        <v>40</v>
      </c>
      <c r="Q23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1" s="39">
        <f>IF(выгрузка__22[[#This Row],[Дата регистрации]]="",0,1)</f>
        <v>1</v>
      </c>
      <c r="S2341" s="39">
        <f>IF(ISNA(VLOOKUP(выгрузка__22[[#This Row],[ЛС дилера]],'дилеры участники'!A:A,1,0)),0,1)</f>
        <v>1</v>
      </c>
      <c r="T23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1" s="39">
        <f>IF(T2341=1,IF(выгрузка__22[[#This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41" s="39" t="s">
        <v>1893</v>
      </c>
      <c r="X23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1" s="48">
        <f>IF(выгрузка__22[[#This Row],[Дата блокировки]]&lt;&gt;"",1,0)</f>
        <v>1</v>
      </c>
    </row>
    <row r="2342" spans="1:25" x14ac:dyDescent="0.25">
      <c r="A2342" s="30">
        <v>41557.543668981481</v>
      </c>
      <c r="B2342" s="46">
        <v>985351</v>
      </c>
      <c r="C2342" s="33">
        <v>8514509</v>
      </c>
      <c r="D2342" s="30">
        <v>41557.872187499997</v>
      </c>
      <c r="E2342" s="33">
        <f>IF(выгрузка__22[[#This Row],[Дата активации]]&lt;&gt;"",MONTH(выгрузка__22[[#This Row],[Дата активации]]),0)</f>
        <v>10</v>
      </c>
      <c r="F2342" s="30">
        <v>41558.500798611109</v>
      </c>
      <c r="G2342" s="33">
        <v>79956</v>
      </c>
      <c r="H2342" s="33" t="s">
        <v>10</v>
      </c>
      <c r="I2342" s="39" t="s">
        <v>1924</v>
      </c>
      <c r="J2342" s="33" t="s">
        <v>1930</v>
      </c>
      <c r="K2342" s="33">
        <v>949</v>
      </c>
      <c r="L2342" s="33">
        <v>0</v>
      </c>
      <c r="M2342" s="33">
        <v>949</v>
      </c>
      <c r="N2342" s="33" t="s">
        <v>1864</v>
      </c>
      <c r="O2342" s="30">
        <v>41873</v>
      </c>
      <c r="P2342" s="39" t="s">
        <v>40</v>
      </c>
      <c r="Q23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2" s="39">
        <f>IF(выгрузка__22[[#This Row],[Дата регистрации]]="",0,1)</f>
        <v>1</v>
      </c>
      <c r="S2342" s="39">
        <f>IF(ISNA(VLOOKUP(выгрузка__22[[#This Row],[ЛС дилера]],'дилеры участники'!A:A,1,0)),0,1)</f>
        <v>1</v>
      </c>
      <c r="T23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2" s="39">
        <f>IF(T2342=1,IF(выгрузка__22[[#This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42" s="39" t="s">
        <v>1893</v>
      </c>
      <c r="X23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2" s="48">
        <f>IF(выгрузка__22[[#This Row],[Дата блокировки]]&lt;&gt;"",1,0)</f>
        <v>1</v>
      </c>
    </row>
    <row r="2343" spans="1:25" x14ac:dyDescent="0.25">
      <c r="A2343" s="30">
        <v>41559.425555555557</v>
      </c>
      <c r="B2343" s="46">
        <v>910470</v>
      </c>
      <c r="C2343" s="33">
        <v>8550147</v>
      </c>
      <c r="D2343" s="30">
        <v>41555.764502314814</v>
      </c>
      <c r="E2343" s="33">
        <f>IF(выгрузка__22[[#This Row],[Дата активации]]&lt;&gt;"",MONTH(выгрузка__22[[#This Row],[Дата активации]]),0)</f>
        <v>10</v>
      </c>
      <c r="F2343" s="30"/>
      <c r="G2343" s="33">
        <v>64626</v>
      </c>
      <c r="H2343" s="33" t="s">
        <v>10</v>
      </c>
      <c r="I2343" s="39" t="s">
        <v>1924</v>
      </c>
      <c r="J2343" s="33" t="s">
        <v>1931</v>
      </c>
      <c r="K2343" s="33">
        <v>50</v>
      </c>
      <c r="L2343" s="33">
        <v>0</v>
      </c>
      <c r="M2343" s="33">
        <v>50</v>
      </c>
      <c r="N2343" s="33" t="s">
        <v>1864</v>
      </c>
      <c r="O2343" s="30">
        <v>41871</v>
      </c>
      <c r="P2343" s="39" t="s">
        <v>30</v>
      </c>
      <c r="Q23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3" s="39">
        <f>IF(выгрузка__22[[#This Row],[Дата регистрации]]="",0,1)</f>
        <v>0</v>
      </c>
      <c r="S2343" s="39">
        <f>IF(ISNA(VLOOKUP(выгрузка__22[[#This Row],[ЛС дилера]],'дилеры участники'!A:A,1,0)),0,1)</f>
        <v>0</v>
      </c>
      <c r="T23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3" s="39">
        <f>IF(T2343=1,IF(выгрузка__22[[#This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43" s="39" t="s">
        <v>1892</v>
      </c>
      <c r="X23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3" s="48">
        <f>IF(выгрузка__22[[#This Row],[Дата блокировки]]&lt;&gt;"",1,0)</f>
        <v>1</v>
      </c>
    </row>
    <row r="2344" spans="1:25" x14ac:dyDescent="0.25">
      <c r="A2344" s="30">
        <v>41562.577881944446</v>
      </c>
      <c r="B2344" s="46">
        <v>916939</v>
      </c>
      <c r="C2344" s="33">
        <v>8550147</v>
      </c>
      <c r="D2344" s="30">
        <v>41555.764502314814</v>
      </c>
      <c r="E2344" s="33">
        <f>IF(выгрузка__22[[#This Row],[Дата активации]]&lt;&gt;"",MONTH(выгрузка__22[[#This Row],[Дата активации]]),0)</f>
        <v>10</v>
      </c>
      <c r="F2344" s="30"/>
      <c r="G2344" s="33">
        <v>64626</v>
      </c>
      <c r="H2344" s="33" t="s">
        <v>10</v>
      </c>
      <c r="I2344" s="39" t="s">
        <v>1927</v>
      </c>
      <c r="J2344" s="33" t="s">
        <v>1931</v>
      </c>
      <c r="K2344" s="33">
        <v>50</v>
      </c>
      <c r="L2344" s="33">
        <v>0</v>
      </c>
      <c r="M2344" s="33">
        <v>50</v>
      </c>
      <c r="N2344" s="33" t="s">
        <v>1864</v>
      </c>
      <c r="O2344" s="30">
        <v>41871</v>
      </c>
      <c r="P2344" s="39" t="s">
        <v>30</v>
      </c>
      <c r="Q23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44" s="39">
        <f>IF(выгрузка__22[[#This Row],[Дата регистрации]]="",0,1)</f>
        <v>0</v>
      </c>
      <c r="S2344" s="39">
        <f>IF(ISNA(VLOOKUP(выгрузка__22[[#This Row],[ЛС дилера]],'дилеры участники'!A:A,1,0)),0,1)</f>
        <v>0</v>
      </c>
      <c r="T23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4" s="39">
        <f>IF(T2344=1,IF(выгрузка__22[[#This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44" s="39" t="s">
        <v>1892</v>
      </c>
      <c r="X23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4" s="48">
        <f>IF(выгрузка__22[[#This Row],[Дата блокировки]]&lt;&gt;"",1,0)</f>
        <v>1</v>
      </c>
    </row>
    <row r="2345" spans="1:25" x14ac:dyDescent="0.25">
      <c r="A2345" s="30">
        <v>41549.463703703703</v>
      </c>
      <c r="B2345" s="46">
        <v>910485</v>
      </c>
      <c r="C2345" s="33">
        <v>8562419</v>
      </c>
      <c r="D2345" s="30">
        <v>41547.67</v>
      </c>
      <c r="E2345" s="33">
        <f>IF(выгрузка__22[[#This Row],[Дата активации]]&lt;&gt;"",MONTH(выгрузка__22[[#This Row],[Дата активации]]),0)</f>
        <v>9</v>
      </c>
      <c r="F2345" s="30">
        <v>41557.848819444444</v>
      </c>
      <c r="G2345" s="33">
        <v>79956</v>
      </c>
      <c r="H2345" s="33" t="s">
        <v>10</v>
      </c>
      <c r="I2345" s="39" t="s">
        <v>1924</v>
      </c>
      <c r="J2345" s="33" t="s">
        <v>1931</v>
      </c>
      <c r="K2345" s="33">
        <v>30</v>
      </c>
      <c r="L2345" s="33">
        <v>182.01</v>
      </c>
      <c r="M2345" s="33">
        <v>212.01</v>
      </c>
      <c r="N2345" s="33" t="s">
        <v>1864</v>
      </c>
      <c r="O2345" s="30">
        <v>41863</v>
      </c>
      <c r="P2345" s="39" t="s">
        <v>30</v>
      </c>
      <c r="Q23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5" s="39">
        <f>IF(выгрузка__22[[#This Row],[Дата регистрации]]="",0,1)</f>
        <v>1</v>
      </c>
      <c r="S2345" s="39">
        <f>IF(ISNA(VLOOKUP(выгрузка__22[[#This Row],[ЛС дилера]],'дилеры участники'!A:A,1,0)),0,1)</f>
        <v>1</v>
      </c>
      <c r="T23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5" s="39">
        <f>IF(T2345=1,IF(выгрузка__22[[#This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45" s="39" t="s">
        <v>1892</v>
      </c>
      <c r="X23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5" s="48">
        <f>IF(выгрузка__22[[#This Row],[Дата блокировки]]&lt;&gt;"",1,0)</f>
        <v>1</v>
      </c>
    </row>
    <row r="2346" spans="1:25" x14ac:dyDescent="0.25">
      <c r="A2346" s="30">
        <v>41559.714074074072</v>
      </c>
      <c r="B2346" s="46">
        <v>910476</v>
      </c>
      <c r="C2346" s="33">
        <v>8502983</v>
      </c>
      <c r="D2346" s="30">
        <v>41553.571527777778</v>
      </c>
      <c r="E2346" s="33">
        <f>IF(выгрузка__22[[#This Row],[Дата активации]]&lt;&gt;"",MONTH(выгрузка__22[[#This Row],[Дата активации]]),0)</f>
        <v>10</v>
      </c>
      <c r="F2346" s="30"/>
      <c r="G2346" s="33">
        <v>64628</v>
      </c>
      <c r="H2346" s="33" t="s">
        <v>10</v>
      </c>
      <c r="I2346" s="39" t="s">
        <v>1924</v>
      </c>
      <c r="J2346" s="33" t="s">
        <v>1926</v>
      </c>
      <c r="K2346" s="33">
        <v>30</v>
      </c>
      <c r="L2346" s="33">
        <v>0</v>
      </c>
      <c r="M2346" s="33">
        <v>30</v>
      </c>
      <c r="N2346" s="33" t="s">
        <v>1864</v>
      </c>
      <c r="O2346" s="30">
        <v>41869</v>
      </c>
      <c r="P2346" s="39" t="s">
        <v>37</v>
      </c>
      <c r="Q23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6" s="39">
        <f>IF(выгрузка__22[[#This Row],[Дата регистрации]]="",0,1)</f>
        <v>0</v>
      </c>
      <c r="S2346" s="39">
        <f>IF(ISNA(VLOOKUP(выгрузка__22[[#This Row],[ЛС дилера]],'дилеры участники'!A:A,1,0)),0,1)</f>
        <v>0</v>
      </c>
      <c r="T23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6" s="39">
        <f>IF(T2346=1,IF(выгрузка__22[[#This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46" s="39" t="s">
        <v>1895</v>
      </c>
      <c r="X23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6" s="48">
        <f>IF(выгрузка__22[[#This Row],[Дата блокировки]]&lt;&gt;"",1,0)</f>
        <v>1</v>
      </c>
    </row>
    <row r="2347" spans="1:25" x14ac:dyDescent="0.25">
      <c r="A2347" s="30">
        <v>41562.522546296299</v>
      </c>
      <c r="B2347" s="46">
        <v>916504</v>
      </c>
      <c r="C2347" s="33">
        <v>8503066</v>
      </c>
      <c r="D2347" s="30">
        <v>41558.526365740741</v>
      </c>
      <c r="E2347" s="33">
        <f>IF(выгрузка__22[[#This Row],[Дата активации]]&lt;&gt;"",MONTH(выгрузка__22[[#This Row],[Дата активации]]),0)</f>
        <v>10</v>
      </c>
      <c r="F2347" s="30">
        <v>41560.8358912037</v>
      </c>
      <c r="G2347" s="33">
        <v>64626</v>
      </c>
      <c r="H2347" s="33" t="s">
        <v>10</v>
      </c>
      <c r="I2347" s="39" t="s">
        <v>1924</v>
      </c>
      <c r="J2347" s="33" t="s">
        <v>1930</v>
      </c>
      <c r="K2347" s="33">
        <v>30</v>
      </c>
      <c r="L2347" s="33">
        <v>44.5</v>
      </c>
      <c r="M2347" s="33">
        <v>74.5</v>
      </c>
      <c r="N2347" s="33" t="s">
        <v>1864</v>
      </c>
      <c r="O2347" s="30">
        <v>41874</v>
      </c>
      <c r="P2347" s="39" t="s">
        <v>40</v>
      </c>
      <c r="Q23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47" s="39">
        <f>IF(выгрузка__22[[#This Row],[Дата регистрации]]="",0,1)</f>
        <v>1</v>
      </c>
      <c r="S2347" s="39">
        <f>IF(ISNA(VLOOKUP(выгрузка__22[[#This Row],[ЛС дилера]],'дилеры участники'!A:A,1,0)),0,1)</f>
        <v>0</v>
      </c>
      <c r="T23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7" s="39">
        <f>IF(T2347=1,IF(выгрузка__22[[#This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47" s="39" t="s">
        <v>1893</v>
      </c>
      <c r="X23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7" s="48">
        <f>IF(выгрузка__22[[#This Row],[Дата блокировки]]&lt;&gt;"",1,0)</f>
        <v>1</v>
      </c>
    </row>
    <row r="2348" spans="1:25" x14ac:dyDescent="0.25">
      <c r="A2348" s="30">
        <v>41558.43341435185</v>
      </c>
      <c r="B2348" s="46">
        <v>916028</v>
      </c>
      <c r="C2348" s="33">
        <v>8500848</v>
      </c>
      <c r="D2348" s="30">
        <v>41544.491944444446</v>
      </c>
      <c r="E2348" s="33">
        <f>IF(выгрузка__22[[#This Row],[Дата активации]]&lt;&gt;"",MONTH(выгрузка__22[[#This Row],[Дата активации]]),0)</f>
        <v>9</v>
      </c>
      <c r="F2348" s="30"/>
      <c r="G2348" s="33">
        <v>79956</v>
      </c>
      <c r="H2348" s="33" t="s">
        <v>10</v>
      </c>
      <c r="I2348" s="39" t="s">
        <v>1927</v>
      </c>
      <c r="J2348" s="33" t="s">
        <v>1925</v>
      </c>
      <c r="K2348" s="33">
        <v>30</v>
      </c>
      <c r="L2348" s="33">
        <v>679</v>
      </c>
      <c r="M2348" s="33">
        <v>709</v>
      </c>
      <c r="N2348" s="33" t="s">
        <v>1864</v>
      </c>
      <c r="O2348" s="30">
        <v>41860</v>
      </c>
      <c r="P2348" s="39" t="s">
        <v>19</v>
      </c>
      <c r="Q23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48" s="39">
        <f>IF(выгрузка__22[[#This Row],[Дата регистрации]]="",0,1)</f>
        <v>0</v>
      </c>
      <c r="S2348" s="39">
        <f>IF(ISNA(VLOOKUP(выгрузка__22[[#This Row],[ЛС дилера]],'дилеры участники'!A:A,1,0)),0,1)</f>
        <v>1</v>
      </c>
      <c r="T23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8" s="39">
        <f>IF(T2348=1,IF(выгрузка__22[[#This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48" s="39" t="s">
        <v>1891</v>
      </c>
      <c r="X23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8" s="48">
        <f>IF(выгрузка__22[[#This Row],[Дата блокировки]]&lt;&gt;"",1,0)</f>
        <v>1</v>
      </c>
    </row>
    <row r="2349" spans="1:25" x14ac:dyDescent="0.25">
      <c r="A2349" s="30">
        <v>41588.50372685185</v>
      </c>
      <c r="B2349" s="46">
        <v>910458</v>
      </c>
      <c r="C2349" s="33">
        <v>8514403</v>
      </c>
      <c r="D2349" s="30">
        <v>41585.362337962964</v>
      </c>
      <c r="E2349" s="33">
        <f>IF(выгрузка__22[[#This Row],[Дата активации]]&lt;&gt;"",MONTH(выгрузка__22[[#This Row],[Дата активации]]),0)</f>
        <v>11</v>
      </c>
      <c r="F2349" s="30">
        <v>41587.703680555554</v>
      </c>
      <c r="G2349" s="33">
        <v>73902</v>
      </c>
      <c r="H2349" s="33" t="s">
        <v>10</v>
      </c>
      <c r="I2349" s="39" t="s">
        <v>1924</v>
      </c>
      <c r="J2349" s="33" t="s">
        <v>1930</v>
      </c>
      <c r="K2349" s="33">
        <v>949</v>
      </c>
      <c r="L2349" s="33">
        <v>232.5</v>
      </c>
      <c r="M2349" s="33">
        <v>1181.5</v>
      </c>
      <c r="N2349" s="33" t="s">
        <v>1864</v>
      </c>
      <c r="O2349" s="30">
        <v>41901</v>
      </c>
      <c r="P2349" s="39" t="s">
        <v>40</v>
      </c>
      <c r="Q23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49" s="39">
        <f>IF(выгрузка__22[[#This Row],[Дата регистрации]]="",0,1)</f>
        <v>1</v>
      </c>
      <c r="S2349" s="39">
        <f>IF(ISNA(VLOOKUP(выгрузка__22[[#This Row],[ЛС дилера]],'дилеры участники'!A:A,1,0)),0,1)</f>
        <v>0</v>
      </c>
      <c r="T23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49" s="39">
        <f>IF(T2349=1,IF(выгрузка__22[[#This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49" s="39" t="s">
        <v>1893</v>
      </c>
      <c r="X23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49" s="48">
        <f>IF(выгрузка__22[[#This Row],[Дата блокировки]]&lt;&gt;"",1,0)</f>
        <v>1</v>
      </c>
    </row>
    <row r="2350" spans="1:25" x14ac:dyDescent="0.25">
      <c r="A2350" s="30">
        <v>41561.94295138889</v>
      </c>
      <c r="B2350" s="46">
        <v>916509</v>
      </c>
      <c r="C2350" s="33">
        <v>8503642</v>
      </c>
      <c r="D2350" s="30">
        <v>41548.23537037037</v>
      </c>
      <c r="E2350" s="33">
        <f>IF(выгрузка__22[[#This Row],[Дата активации]]&lt;&gt;"",MONTH(выгрузка__22[[#This Row],[Дата активации]]),0)</f>
        <v>10</v>
      </c>
      <c r="F2350" s="30">
        <v>41555.891493055555</v>
      </c>
      <c r="G2350" s="33">
        <v>64626</v>
      </c>
      <c r="H2350" s="33" t="s">
        <v>10</v>
      </c>
      <c r="I2350" s="39" t="s">
        <v>1927</v>
      </c>
      <c r="J2350" s="33" t="s">
        <v>1925</v>
      </c>
      <c r="K2350" s="33">
        <v>20</v>
      </c>
      <c r="L2350" s="33">
        <v>0</v>
      </c>
      <c r="M2350" s="33">
        <v>20</v>
      </c>
      <c r="N2350" s="33" t="s">
        <v>1864</v>
      </c>
      <c r="O2350" s="30">
        <v>41864</v>
      </c>
      <c r="P2350" s="39" t="s">
        <v>19</v>
      </c>
      <c r="Q23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50" s="39">
        <f>IF(выгрузка__22[[#This Row],[Дата регистрации]]="",0,1)</f>
        <v>1</v>
      </c>
      <c r="S2350" s="39">
        <f>IF(ISNA(VLOOKUP(выгрузка__22[[#This Row],[ЛС дилера]],'дилеры участники'!A:A,1,0)),0,1)</f>
        <v>0</v>
      </c>
      <c r="T23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0" s="39">
        <f>IF(T2350=1,IF(выгрузка__22[[#This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50" s="39" t="s">
        <v>1891</v>
      </c>
      <c r="X23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0" s="48">
        <f>IF(выгрузка__22[[#This Row],[Дата блокировки]]&lt;&gt;"",1,0)</f>
        <v>1</v>
      </c>
    </row>
    <row r="2351" spans="1:25" x14ac:dyDescent="0.25">
      <c r="A2351" s="30">
        <v>41560.697071759256</v>
      </c>
      <c r="B2351" s="46">
        <v>910466</v>
      </c>
      <c r="C2351" s="33">
        <v>8550407</v>
      </c>
      <c r="D2351" s="30">
        <v>41548.558020833334</v>
      </c>
      <c r="E2351" s="33">
        <f>IF(выгрузка__22[[#This Row],[Дата активации]]&lt;&gt;"",MONTH(выгрузка__22[[#This Row],[Дата активации]]),0)</f>
        <v>10</v>
      </c>
      <c r="F2351" s="30"/>
      <c r="G2351" s="33">
        <v>64628</v>
      </c>
      <c r="H2351" s="33" t="s">
        <v>10</v>
      </c>
      <c r="I2351" s="39" t="s">
        <v>1927</v>
      </c>
      <c r="J2351" s="33" t="s">
        <v>1926</v>
      </c>
      <c r="K2351" s="33">
        <v>30</v>
      </c>
      <c r="L2351" s="33">
        <v>92</v>
      </c>
      <c r="M2351" s="33">
        <v>122</v>
      </c>
      <c r="N2351" s="33" t="s">
        <v>1864</v>
      </c>
      <c r="O2351" s="30">
        <v>41865</v>
      </c>
      <c r="P2351" s="39" t="s">
        <v>37</v>
      </c>
      <c r="Q23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51" s="39">
        <f>IF(выгрузка__22[[#This Row],[Дата регистрации]]="",0,1)</f>
        <v>0</v>
      </c>
      <c r="S2351" s="39">
        <f>IF(ISNA(VLOOKUP(выгрузка__22[[#This Row],[ЛС дилера]],'дилеры участники'!A:A,1,0)),0,1)</f>
        <v>0</v>
      </c>
      <c r="T23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1" s="39">
        <f>IF(T2351=1,IF(выгрузка__22[[#This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51" s="39" t="s">
        <v>1895</v>
      </c>
      <c r="X23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1" s="48">
        <f>IF(выгрузка__22[[#This Row],[Дата блокировки]]&lt;&gt;"",1,0)</f>
        <v>1</v>
      </c>
    </row>
    <row r="2352" spans="1:25" x14ac:dyDescent="0.25">
      <c r="A2352" s="30">
        <v>41556.835104166668</v>
      </c>
      <c r="B2352" s="46">
        <v>916041</v>
      </c>
      <c r="C2352" s="33">
        <v>8502983</v>
      </c>
      <c r="D2352" s="30">
        <v>41552.480416666665</v>
      </c>
      <c r="E2352" s="33">
        <f>IF(выгрузка__22[[#This Row],[Дата активации]]&lt;&gt;"",MONTH(выгрузка__22[[#This Row],[Дата активации]]),0)</f>
        <v>10</v>
      </c>
      <c r="F2352" s="30"/>
      <c r="G2352" s="33">
        <v>64628</v>
      </c>
      <c r="H2352" s="33" t="s">
        <v>10</v>
      </c>
      <c r="I2352" s="39" t="s">
        <v>1924</v>
      </c>
      <c r="J2352" s="33" t="s">
        <v>1926</v>
      </c>
      <c r="K2352" s="33">
        <v>30</v>
      </c>
      <c r="L2352" s="33">
        <v>100</v>
      </c>
      <c r="M2352" s="33">
        <v>130</v>
      </c>
      <c r="N2352" s="33" t="s">
        <v>1864</v>
      </c>
      <c r="O2352" s="30">
        <v>41869</v>
      </c>
      <c r="P2352" s="39" t="s">
        <v>37</v>
      </c>
      <c r="Q23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52" s="39">
        <f>IF(выгрузка__22[[#This Row],[Дата регистрации]]="",0,1)</f>
        <v>0</v>
      </c>
      <c r="S2352" s="39">
        <f>IF(ISNA(VLOOKUP(выгрузка__22[[#This Row],[ЛС дилера]],'дилеры участники'!A:A,1,0)),0,1)</f>
        <v>0</v>
      </c>
      <c r="T23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2" s="39">
        <f>IF(T2352=1,IF(выгрузка__22[[#This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52" s="39" t="s">
        <v>1895</v>
      </c>
      <c r="X23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2" s="48">
        <f>IF(выгрузка__22[[#This Row],[Дата блокировки]]&lt;&gt;"",1,0)</f>
        <v>1</v>
      </c>
    </row>
    <row r="2353" spans="1:25" x14ac:dyDescent="0.25">
      <c r="A2353" s="30">
        <v>41558.728009259263</v>
      </c>
      <c r="B2353" s="46">
        <v>985273</v>
      </c>
      <c r="C2353" s="33">
        <v>1755810</v>
      </c>
      <c r="D2353" s="30">
        <v>41559.050046296295</v>
      </c>
      <c r="E2353" s="33">
        <f>IF(выгрузка__22[[#This Row],[Дата активации]]&lt;&gt;"",MONTH(выгрузка__22[[#This Row],[Дата активации]]),0)</f>
        <v>10</v>
      </c>
      <c r="F2353" s="30">
        <v>41561.013680555552</v>
      </c>
      <c r="G2353" s="33">
        <v>64626</v>
      </c>
      <c r="H2353" s="33" t="s">
        <v>10</v>
      </c>
      <c r="I2353" s="39" t="s">
        <v>1924</v>
      </c>
      <c r="J2353" s="33" t="s">
        <v>1931</v>
      </c>
      <c r="K2353" s="33">
        <v>30</v>
      </c>
      <c r="L2353" s="33">
        <v>0</v>
      </c>
      <c r="M2353" s="33">
        <v>30</v>
      </c>
      <c r="N2353" s="33" t="s">
        <v>1864</v>
      </c>
      <c r="O2353" s="30">
        <v>41876</v>
      </c>
      <c r="P2353" s="39" t="s">
        <v>30</v>
      </c>
      <c r="Q23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53" s="39">
        <f>IF(выгрузка__22[[#This Row],[Дата регистрации]]="",0,1)</f>
        <v>1</v>
      </c>
      <c r="S2353" s="39">
        <f>IF(ISNA(VLOOKUP(выгрузка__22[[#This Row],[ЛС дилера]],'дилеры участники'!A:A,1,0)),0,1)</f>
        <v>0</v>
      </c>
      <c r="T23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3" s="39">
        <f>IF(T2353=1,IF(выгрузка__22[[#This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53" s="39" t="s">
        <v>1892</v>
      </c>
      <c r="X23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3" s="48">
        <f>IF(выгрузка__22[[#This Row],[Дата блокировки]]&lt;&gt;"",1,0)</f>
        <v>1</v>
      </c>
    </row>
    <row r="2354" spans="1:25" x14ac:dyDescent="0.25">
      <c r="A2354" s="30">
        <v>41559.717476851853</v>
      </c>
      <c r="B2354" s="46">
        <v>910489</v>
      </c>
      <c r="C2354" s="33">
        <v>8502983</v>
      </c>
      <c r="D2354" s="30">
        <v>41551.698425925926</v>
      </c>
      <c r="E2354" s="33">
        <f>IF(выгрузка__22[[#This Row],[Дата активации]]&lt;&gt;"",MONTH(выгрузка__22[[#This Row],[Дата активации]]),0)</f>
        <v>10</v>
      </c>
      <c r="F2354" s="30"/>
      <c r="G2354" s="33">
        <v>64628</v>
      </c>
      <c r="H2354" s="33" t="s">
        <v>10</v>
      </c>
      <c r="I2354" s="39" t="s">
        <v>1927</v>
      </c>
      <c r="J2354" s="33" t="s">
        <v>1926</v>
      </c>
      <c r="K2354" s="33">
        <v>30</v>
      </c>
      <c r="L2354" s="33">
        <v>45.01</v>
      </c>
      <c r="M2354" s="33">
        <v>75.010000000000005</v>
      </c>
      <c r="N2354" s="33" t="s">
        <v>1864</v>
      </c>
      <c r="O2354" s="30">
        <v>41869</v>
      </c>
      <c r="P2354" s="39" t="s">
        <v>37</v>
      </c>
      <c r="Q23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54" s="39">
        <f>IF(выгрузка__22[[#This Row],[Дата регистрации]]="",0,1)</f>
        <v>0</v>
      </c>
      <c r="S2354" s="39">
        <f>IF(ISNA(VLOOKUP(выгрузка__22[[#This Row],[ЛС дилера]],'дилеры участники'!A:A,1,0)),0,1)</f>
        <v>0</v>
      </c>
      <c r="T23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4" s="39">
        <f>IF(T2354=1,IF(выгрузка__22[[#This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54" s="39" t="s">
        <v>1895</v>
      </c>
      <c r="X23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4" s="48">
        <f>IF(выгрузка__22[[#This Row],[Дата блокировки]]&lt;&gt;"",1,0)</f>
        <v>1</v>
      </c>
    </row>
    <row r="2355" spans="1:25" x14ac:dyDescent="0.25">
      <c r="A2355" s="30">
        <v>41583.642881944441</v>
      </c>
      <c r="B2355" s="46">
        <v>985333</v>
      </c>
      <c r="C2355" s="33">
        <v>8566149</v>
      </c>
      <c r="D2355" s="30">
        <v>41588.689560185187</v>
      </c>
      <c r="E2355" s="33">
        <f>IF(выгрузка__22[[#This Row],[Дата активации]]&lt;&gt;"",MONTH(выгрузка__22[[#This Row],[Дата активации]]),0)</f>
        <v>11</v>
      </c>
      <c r="F2355" s="30">
        <v>41593.649560185186</v>
      </c>
      <c r="G2355" s="33">
        <v>64616</v>
      </c>
      <c r="H2355" s="33" t="s">
        <v>10</v>
      </c>
      <c r="I2355" s="39" t="s">
        <v>1924</v>
      </c>
      <c r="J2355" s="33" t="s">
        <v>1925</v>
      </c>
      <c r="K2355" s="33">
        <v>30</v>
      </c>
      <c r="L2355" s="33">
        <v>500</v>
      </c>
      <c r="M2355" s="33">
        <v>530</v>
      </c>
      <c r="N2355" s="33" t="s">
        <v>1864</v>
      </c>
      <c r="O2355" s="30">
        <v>41907</v>
      </c>
      <c r="P2355" s="39" t="s">
        <v>19</v>
      </c>
      <c r="Q23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55" s="39">
        <f>IF(выгрузка__22[[#This Row],[Дата регистрации]]="",0,1)</f>
        <v>1</v>
      </c>
      <c r="S2355" s="39">
        <f>IF(ISNA(VLOOKUP(выгрузка__22[[#This Row],[ЛС дилера]],'дилеры участники'!A:A,1,0)),0,1)</f>
        <v>1</v>
      </c>
      <c r="T23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5" s="39">
        <f>IF(T2355=1,IF(выгрузка__22[[#This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55" s="39" t="s">
        <v>1891</v>
      </c>
      <c r="X23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5" s="48">
        <f>IF(выгрузка__22[[#This Row],[Дата блокировки]]&lt;&gt;"",1,0)</f>
        <v>1</v>
      </c>
    </row>
    <row r="2356" spans="1:25" x14ac:dyDescent="0.25">
      <c r="A2356" s="30">
        <v>41562.578182870369</v>
      </c>
      <c r="B2356" s="46">
        <v>916939</v>
      </c>
      <c r="C2356" s="33">
        <v>8550147</v>
      </c>
      <c r="D2356" s="30">
        <v>41552.542627314811</v>
      </c>
      <c r="E2356" s="33">
        <f>IF(выгрузка__22[[#This Row],[Дата активации]]&lt;&gt;"",MONTH(выгрузка__22[[#This Row],[Дата активации]]),0)</f>
        <v>10</v>
      </c>
      <c r="F2356" s="30">
        <v>41556.535833333335</v>
      </c>
      <c r="G2356" s="33">
        <v>64626</v>
      </c>
      <c r="H2356" s="33" t="s">
        <v>10</v>
      </c>
      <c r="I2356" s="39" t="s">
        <v>1927</v>
      </c>
      <c r="J2356" s="33" t="s">
        <v>1931</v>
      </c>
      <c r="K2356" s="33">
        <v>50</v>
      </c>
      <c r="L2356" s="33">
        <v>0</v>
      </c>
      <c r="M2356" s="33">
        <v>50</v>
      </c>
      <c r="N2356" s="33" t="s">
        <v>1864</v>
      </c>
      <c r="O2356" s="30">
        <v>41871</v>
      </c>
      <c r="P2356" s="39" t="s">
        <v>30</v>
      </c>
      <c r="Q23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56" s="39">
        <f>IF(выгрузка__22[[#This Row],[Дата регистрации]]="",0,1)</f>
        <v>1</v>
      </c>
      <c r="S2356" s="39">
        <f>IF(ISNA(VLOOKUP(выгрузка__22[[#This Row],[ЛС дилера]],'дилеры участники'!A:A,1,0)),0,1)</f>
        <v>0</v>
      </c>
      <c r="T23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6" s="39">
        <f>IF(T2356=1,IF(выгрузка__22[[#This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56" s="39" t="s">
        <v>1892</v>
      </c>
      <c r="X23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6" s="48">
        <f>IF(выгрузка__22[[#This Row],[Дата блокировки]]&lt;&gt;"",1,0)</f>
        <v>1</v>
      </c>
    </row>
    <row r="2357" spans="1:25" x14ac:dyDescent="0.25">
      <c r="A2357" s="30">
        <v>41562.578275462962</v>
      </c>
      <c r="B2357" s="46">
        <v>916939</v>
      </c>
      <c r="C2357" s="33">
        <v>8550147</v>
      </c>
      <c r="D2357" s="30">
        <v>41551.758321759262</v>
      </c>
      <c r="E2357" s="33">
        <f>IF(выгрузка__22[[#This Row],[Дата активации]]&lt;&gt;"",MONTH(выгрузка__22[[#This Row],[Дата активации]]),0)</f>
        <v>10</v>
      </c>
      <c r="F2357" s="30"/>
      <c r="G2357" s="33">
        <v>64626</v>
      </c>
      <c r="H2357" s="33" t="s">
        <v>10</v>
      </c>
      <c r="I2357" s="39" t="s">
        <v>1927</v>
      </c>
      <c r="J2357" s="33" t="s">
        <v>1931</v>
      </c>
      <c r="K2357" s="33">
        <v>50</v>
      </c>
      <c r="L2357" s="33">
        <v>0</v>
      </c>
      <c r="M2357" s="33">
        <v>50</v>
      </c>
      <c r="N2357" s="33" t="s">
        <v>1864</v>
      </c>
      <c r="O2357" s="30">
        <v>41871</v>
      </c>
      <c r="P2357" s="39" t="s">
        <v>30</v>
      </c>
      <c r="Q23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57" s="39">
        <f>IF(выгрузка__22[[#This Row],[Дата регистрации]]="",0,1)</f>
        <v>0</v>
      </c>
      <c r="S2357" s="39">
        <f>IF(ISNA(VLOOKUP(выгрузка__22[[#This Row],[ЛС дилера]],'дилеры участники'!A:A,1,0)),0,1)</f>
        <v>0</v>
      </c>
      <c r="T23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7" s="39">
        <f>IF(T2357=1,IF(выгрузка__22[[#This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57" s="39" t="s">
        <v>1892</v>
      </c>
      <c r="X23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7" s="48">
        <f>IF(выгрузка__22[[#This Row],[Дата блокировки]]&lt;&gt;"",1,0)</f>
        <v>1</v>
      </c>
    </row>
    <row r="2358" spans="1:25" x14ac:dyDescent="0.25">
      <c r="A2358" s="30">
        <v>41593.950624999998</v>
      </c>
      <c r="B2358" s="46">
        <v>910470</v>
      </c>
      <c r="C2358" s="33">
        <v>8566017</v>
      </c>
      <c r="D2358" s="30">
        <v>41588.64570601852</v>
      </c>
      <c r="E2358" s="33">
        <f>IF(выгрузка__22[[#This Row],[Дата активации]]&lt;&gt;"",MONTH(выгрузка__22[[#This Row],[Дата активации]]),0)</f>
        <v>11</v>
      </c>
      <c r="F2358" s="30"/>
      <c r="G2358" s="33">
        <v>64628</v>
      </c>
      <c r="H2358" s="33" t="s">
        <v>10</v>
      </c>
      <c r="I2358" s="39" t="s">
        <v>1924</v>
      </c>
      <c r="J2358" s="33" t="s">
        <v>1929</v>
      </c>
      <c r="K2358" s="33">
        <v>470</v>
      </c>
      <c r="L2358" s="33">
        <v>0</v>
      </c>
      <c r="M2358" s="33">
        <v>470</v>
      </c>
      <c r="N2358" s="33" t="s">
        <v>1864</v>
      </c>
      <c r="O2358" s="30">
        <v>41908</v>
      </c>
      <c r="P2358" s="39" t="s">
        <v>14</v>
      </c>
      <c r="Q23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58" s="39">
        <f>IF(выгрузка__22[[#This Row],[Дата регистрации]]="",0,1)</f>
        <v>0</v>
      </c>
      <c r="S2358" s="39">
        <f>IF(ISNA(VLOOKUP(выгрузка__22[[#This Row],[ЛС дилера]],'дилеры участники'!A:A,1,0)),0,1)</f>
        <v>0</v>
      </c>
      <c r="T23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8" s="39">
        <f>IF(T2358=1,IF(выгрузка__22[[#This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58" s="39" t="s">
        <v>1894</v>
      </c>
      <c r="X23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8" s="48">
        <f>IF(выгрузка__22[[#This Row],[Дата блокировки]]&lt;&gt;"",1,0)</f>
        <v>1</v>
      </c>
    </row>
    <row r="2359" spans="1:25" x14ac:dyDescent="0.25">
      <c r="A2359" s="30">
        <v>41554.687337962961</v>
      </c>
      <c r="B2359" s="46">
        <v>915000</v>
      </c>
      <c r="C2359" s="33">
        <v>1977493</v>
      </c>
      <c r="D2359" s="30">
        <v>41557.6096875</v>
      </c>
      <c r="E2359" s="33">
        <f>IF(выгрузка__22[[#This Row],[Дата активации]]&lt;&gt;"",MONTH(выгрузка__22[[#This Row],[Дата активации]]),0)</f>
        <v>10</v>
      </c>
      <c r="F2359" s="30"/>
      <c r="G2359" s="33">
        <v>79956</v>
      </c>
      <c r="H2359" s="33" t="s">
        <v>10</v>
      </c>
      <c r="I2359" s="39" t="s">
        <v>1924</v>
      </c>
      <c r="J2359" s="33" t="s">
        <v>1931</v>
      </c>
      <c r="K2359" s="33">
        <v>30</v>
      </c>
      <c r="L2359" s="33">
        <v>0</v>
      </c>
      <c r="M2359" s="33">
        <v>30</v>
      </c>
      <c r="N2359" s="33" t="s">
        <v>1864</v>
      </c>
      <c r="O2359" s="30">
        <v>41877</v>
      </c>
      <c r="P2359" s="39" t="s">
        <v>30</v>
      </c>
      <c r="Q23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59" s="39">
        <f>IF(выгрузка__22[[#This Row],[Дата регистрации]]="",0,1)</f>
        <v>0</v>
      </c>
      <c r="S2359" s="39">
        <f>IF(ISNA(VLOOKUP(выгрузка__22[[#This Row],[ЛС дилера]],'дилеры участники'!A:A,1,0)),0,1)</f>
        <v>1</v>
      </c>
      <c r="T23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59" s="39">
        <f>IF(T2359=1,IF(выгрузка__22[[#This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59" s="39" t="s">
        <v>1892</v>
      </c>
      <c r="X23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59" s="48">
        <f>IF(выгрузка__22[[#This Row],[Дата блокировки]]&lt;&gt;"",1,0)</f>
        <v>1</v>
      </c>
    </row>
    <row r="2360" spans="1:25" x14ac:dyDescent="0.25">
      <c r="A2360" s="30">
        <v>41562.578379629631</v>
      </c>
      <c r="B2360" s="46">
        <v>916939</v>
      </c>
      <c r="C2360" s="33">
        <v>8550147</v>
      </c>
      <c r="D2360" s="30">
        <v>41551.60800925926</v>
      </c>
      <c r="E2360" s="33">
        <f>IF(выгрузка__22[[#This Row],[Дата активации]]&lt;&gt;"",MONTH(выгрузка__22[[#This Row],[Дата активации]]),0)</f>
        <v>10</v>
      </c>
      <c r="F2360" s="30"/>
      <c r="G2360" s="33">
        <v>64626</v>
      </c>
      <c r="H2360" s="33" t="s">
        <v>10</v>
      </c>
      <c r="I2360" s="39" t="s">
        <v>1927</v>
      </c>
      <c r="J2360" s="33" t="s">
        <v>1931</v>
      </c>
      <c r="K2360" s="33">
        <v>50</v>
      </c>
      <c r="L2360" s="33">
        <v>0</v>
      </c>
      <c r="M2360" s="33">
        <v>50</v>
      </c>
      <c r="N2360" s="33" t="s">
        <v>1864</v>
      </c>
      <c r="O2360" s="30">
        <v>41871</v>
      </c>
      <c r="P2360" s="39" t="s">
        <v>30</v>
      </c>
      <c r="Q23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60" s="39">
        <f>IF(выгрузка__22[[#This Row],[Дата регистрации]]="",0,1)</f>
        <v>0</v>
      </c>
      <c r="S2360" s="39">
        <f>IF(ISNA(VLOOKUP(выгрузка__22[[#This Row],[ЛС дилера]],'дилеры участники'!A:A,1,0)),0,1)</f>
        <v>0</v>
      </c>
      <c r="T23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0" s="39">
        <f>IF(T2360=1,IF(выгрузка__22[[#This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0" s="39" t="s">
        <v>1892</v>
      </c>
      <c r="X23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0" s="48">
        <f>IF(выгрузка__22[[#This Row],[Дата блокировки]]&lt;&gt;"",1,0)</f>
        <v>1</v>
      </c>
    </row>
    <row r="2361" spans="1:25" x14ac:dyDescent="0.25">
      <c r="A2361" s="30">
        <v>41562.5780787037</v>
      </c>
      <c r="B2361" s="46">
        <v>916939</v>
      </c>
      <c r="C2361" s="33">
        <v>8550147</v>
      </c>
      <c r="D2361" s="30">
        <v>41551.438240740739</v>
      </c>
      <c r="E2361" s="33">
        <f>IF(выгрузка__22[[#This Row],[Дата активации]]&lt;&gt;"",MONTH(выгрузка__22[[#This Row],[Дата активации]]),0)</f>
        <v>10</v>
      </c>
      <c r="F2361" s="30">
        <v>41556.535752314812</v>
      </c>
      <c r="G2361" s="33">
        <v>64626</v>
      </c>
      <c r="H2361" s="33" t="s">
        <v>10</v>
      </c>
      <c r="I2361" s="39" t="s">
        <v>1927</v>
      </c>
      <c r="J2361" s="33" t="s">
        <v>1931</v>
      </c>
      <c r="K2361" s="33">
        <v>50</v>
      </c>
      <c r="L2361" s="33">
        <v>0</v>
      </c>
      <c r="M2361" s="33">
        <v>50</v>
      </c>
      <c r="N2361" s="33" t="s">
        <v>1864</v>
      </c>
      <c r="O2361" s="30">
        <v>41871</v>
      </c>
      <c r="P2361" s="39" t="s">
        <v>30</v>
      </c>
      <c r="Q23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61" s="39">
        <f>IF(выгрузка__22[[#This Row],[Дата регистрации]]="",0,1)</f>
        <v>1</v>
      </c>
      <c r="S2361" s="39">
        <f>IF(ISNA(VLOOKUP(выгрузка__22[[#This Row],[ЛС дилера]],'дилеры участники'!A:A,1,0)),0,1)</f>
        <v>0</v>
      </c>
      <c r="T23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1" s="39">
        <f>IF(T2361=1,IF(выгрузка__22[[#This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1" s="39" t="s">
        <v>1892</v>
      </c>
      <c r="X23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1" s="48">
        <f>IF(выгрузка__22[[#This Row],[Дата блокировки]]&lt;&gt;"",1,0)</f>
        <v>1</v>
      </c>
    </row>
    <row r="2362" spans="1:25" x14ac:dyDescent="0.25">
      <c r="A2362" s="30">
        <v>41553.579525462963</v>
      </c>
      <c r="B2362" s="46">
        <v>916496</v>
      </c>
      <c r="C2362" s="33">
        <v>8503066</v>
      </c>
      <c r="D2362" s="30">
        <v>41553.603009259263</v>
      </c>
      <c r="E2362" s="33">
        <f>IF(выгрузка__22[[#This Row],[Дата активации]]&lt;&gt;"",MONTH(выгрузка__22[[#This Row],[Дата активации]]),0)</f>
        <v>10</v>
      </c>
      <c r="F2362" s="30">
        <v>41555.822870370372</v>
      </c>
      <c r="G2362" s="33">
        <v>64626</v>
      </c>
      <c r="H2362" s="33" t="s">
        <v>10</v>
      </c>
      <c r="I2362" s="39" t="s">
        <v>1924</v>
      </c>
      <c r="J2362" s="33" t="s">
        <v>1930</v>
      </c>
      <c r="K2362" s="33">
        <v>30</v>
      </c>
      <c r="L2362" s="33">
        <v>141.75</v>
      </c>
      <c r="M2362" s="33">
        <v>171.75</v>
      </c>
      <c r="N2362" s="33" t="s">
        <v>1864</v>
      </c>
      <c r="O2362" s="30">
        <v>41874</v>
      </c>
      <c r="P2362" s="39" t="s">
        <v>40</v>
      </c>
      <c r="Q23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62" s="39">
        <f>IF(выгрузка__22[[#This Row],[Дата регистрации]]="",0,1)</f>
        <v>1</v>
      </c>
      <c r="S2362" s="39">
        <f>IF(ISNA(VLOOKUP(выгрузка__22[[#This Row],[ЛС дилера]],'дилеры участники'!A:A,1,0)),0,1)</f>
        <v>0</v>
      </c>
      <c r="T23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2" s="39">
        <f>IF(T2362=1,IF(выгрузка__22[[#This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2" s="39" t="s">
        <v>1893</v>
      </c>
      <c r="X23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2" s="48">
        <f>IF(выгрузка__22[[#This Row],[Дата блокировки]]&lt;&gt;"",1,0)</f>
        <v>1</v>
      </c>
    </row>
    <row r="2363" spans="1:25" x14ac:dyDescent="0.25">
      <c r="A2363" s="30">
        <v>41562.522430555553</v>
      </c>
      <c r="B2363" s="46">
        <v>916504</v>
      </c>
      <c r="C2363" s="33">
        <v>8503066</v>
      </c>
      <c r="D2363" s="30">
        <v>41553.603009259263</v>
      </c>
      <c r="E2363" s="33">
        <f>IF(выгрузка__22[[#This Row],[Дата активации]]&lt;&gt;"",MONTH(выгрузка__22[[#This Row],[Дата активации]]),0)</f>
        <v>10</v>
      </c>
      <c r="F2363" s="30">
        <v>41555.822870370372</v>
      </c>
      <c r="G2363" s="33">
        <v>64626</v>
      </c>
      <c r="H2363" s="33" t="s">
        <v>10</v>
      </c>
      <c r="I2363" s="39" t="s">
        <v>1927</v>
      </c>
      <c r="J2363" s="33" t="s">
        <v>1930</v>
      </c>
      <c r="K2363" s="33">
        <v>30</v>
      </c>
      <c r="L2363" s="33">
        <v>141.75</v>
      </c>
      <c r="M2363" s="33">
        <v>171.75</v>
      </c>
      <c r="N2363" s="33" t="s">
        <v>1864</v>
      </c>
      <c r="O2363" s="30">
        <v>41874</v>
      </c>
      <c r="P2363" s="39" t="s">
        <v>40</v>
      </c>
      <c r="Q23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63" s="39">
        <f>IF(выгрузка__22[[#This Row],[Дата регистрации]]="",0,1)</f>
        <v>1</v>
      </c>
      <c r="S2363" s="39">
        <f>IF(ISNA(VLOOKUP(выгрузка__22[[#This Row],[ЛС дилера]],'дилеры участники'!A:A,1,0)),0,1)</f>
        <v>0</v>
      </c>
      <c r="T23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3" s="39">
        <f>IF(T2363=1,IF(выгрузка__22[[#This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3" s="39" t="s">
        <v>1893</v>
      </c>
      <c r="X23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3" s="48">
        <f>IF(выгрузка__22[[#This Row],[Дата блокировки]]&lt;&gt;"",1,0)</f>
        <v>1</v>
      </c>
    </row>
    <row r="2364" spans="1:25" x14ac:dyDescent="0.25">
      <c r="A2364" s="30">
        <v>41562.522731481484</v>
      </c>
      <c r="B2364" s="46">
        <v>916504</v>
      </c>
      <c r="C2364" s="33">
        <v>8503066</v>
      </c>
      <c r="D2364" s="30">
        <v>41553.595127314817</v>
      </c>
      <c r="E2364" s="33">
        <f>IF(выгрузка__22[[#This Row],[Дата активации]]&lt;&gt;"",MONTH(выгрузка__22[[#This Row],[Дата активации]]),0)</f>
        <v>10</v>
      </c>
      <c r="F2364" s="30">
        <v>41555.822800925926</v>
      </c>
      <c r="G2364" s="33">
        <v>64626</v>
      </c>
      <c r="H2364" s="33" t="s">
        <v>10</v>
      </c>
      <c r="I2364" s="39" t="s">
        <v>1927</v>
      </c>
      <c r="J2364" s="33" t="s">
        <v>1930</v>
      </c>
      <c r="K2364" s="33">
        <v>30</v>
      </c>
      <c r="L2364" s="33">
        <v>0</v>
      </c>
      <c r="M2364" s="33">
        <v>30</v>
      </c>
      <c r="N2364" s="33" t="s">
        <v>1864</v>
      </c>
      <c r="O2364" s="30">
        <v>41874</v>
      </c>
      <c r="P2364" s="39" t="s">
        <v>40</v>
      </c>
      <c r="Q23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64" s="39">
        <f>IF(выгрузка__22[[#This Row],[Дата регистрации]]="",0,1)</f>
        <v>1</v>
      </c>
      <c r="S2364" s="39">
        <f>IF(ISNA(VLOOKUP(выгрузка__22[[#This Row],[ЛС дилера]],'дилеры участники'!A:A,1,0)),0,1)</f>
        <v>0</v>
      </c>
      <c r="T23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4" s="39">
        <f>IF(T2364=1,IF(выгрузка__22[[#This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4" s="39" t="s">
        <v>1893</v>
      </c>
      <c r="X23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4" s="48">
        <f>IF(выгрузка__22[[#This Row],[Дата блокировки]]&lt;&gt;"",1,0)</f>
        <v>1</v>
      </c>
    </row>
    <row r="2365" spans="1:25" x14ac:dyDescent="0.25">
      <c r="A2365" s="30">
        <v>41550.383553240739</v>
      </c>
      <c r="B2365" s="46">
        <v>910470</v>
      </c>
      <c r="C2365" s="33">
        <v>8550147</v>
      </c>
      <c r="D2365" s="30">
        <v>41550.538587962961</v>
      </c>
      <c r="E2365" s="33">
        <f>IF(выгрузка__22[[#This Row],[Дата активации]]&lt;&gt;"",MONTH(выгрузка__22[[#This Row],[Дата активации]]),0)</f>
        <v>10</v>
      </c>
      <c r="F2365" s="30"/>
      <c r="G2365" s="33">
        <v>64626</v>
      </c>
      <c r="H2365" s="33" t="s">
        <v>10</v>
      </c>
      <c r="I2365" s="39" t="s">
        <v>1924</v>
      </c>
      <c r="J2365" s="33" t="s">
        <v>1931</v>
      </c>
      <c r="K2365" s="33">
        <v>50</v>
      </c>
      <c r="L2365" s="33">
        <v>0</v>
      </c>
      <c r="M2365" s="33">
        <v>50</v>
      </c>
      <c r="N2365" s="33" t="s">
        <v>1864</v>
      </c>
      <c r="O2365" s="30">
        <v>41871</v>
      </c>
      <c r="P2365" s="39" t="s">
        <v>30</v>
      </c>
      <c r="Q23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65" s="39">
        <f>IF(выгрузка__22[[#This Row],[Дата регистрации]]="",0,1)</f>
        <v>0</v>
      </c>
      <c r="S2365" s="39">
        <f>IF(ISNA(VLOOKUP(выгрузка__22[[#This Row],[ЛС дилера]],'дилеры участники'!A:A,1,0)),0,1)</f>
        <v>0</v>
      </c>
      <c r="T23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5" s="39">
        <f>IF(T2365=1,IF(выгрузка__22[[#This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5" s="39" t="s">
        <v>1892</v>
      </c>
      <c r="X23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5" s="48">
        <f>IF(выгрузка__22[[#This Row],[Дата блокировки]]&lt;&gt;"",1,0)</f>
        <v>1</v>
      </c>
    </row>
    <row r="2366" spans="1:25" x14ac:dyDescent="0.25">
      <c r="A2366" s="30">
        <v>41562.577974537038</v>
      </c>
      <c r="B2366" s="46">
        <v>916939</v>
      </c>
      <c r="C2366" s="33">
        <v>8550147</v>
      </c>
      <c r="D2366" s="30">
        <v>41550.538587962961</v>
      </c>
      <c r="E2366" s="33">
        <f>IF(выгрузка__22[[#This Row],[Дата активации]]&lt;&gt;"",MONTH(выгрузка__22[[#This Row],[Дата активации]]),0)</f>
        <v>10</v>
      </c>
      <c r="F2366" s="30"/>
      <c r="G2366" s="33">
        <v>64626</v>
      </c>
      <c r="H2366" s="33" t="s">
        <v>10</v>
      </c>
      <c r="I2366" s="39" t="s">
        <v>1927</v>
      </c>
      <c r="J2366" s="33" t="s">
        <v>1931</v>
      </c>
      <c r="K2366" s="33">
        <v>50</v>
      </c>
      <c r="L2366" s="33">
        <v>0</v>
      </c>
      <c r="M2366" s="33">
        <v>50</v>
      </c>
      <c r="N2366" s="33" t="s">
        <v>1864</v>
      </c>
      <c r="O2366" s="30">
        <v>41871</v>
      </c>
      <c r="P2366" s="39" t="s">
        <v>30</v>
      </c>
      <c r="Q23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66" s="39">
        <f>IF(выгрузка__22[[#This Row],[Дата регистрации]]="",0,1)</f>
        <v>0</v>
      </c>
      <c r="S2366" s="39">
        <f>IF(ISNA(VLOOKUP(выгрузка__22[[#This Row],[ЛС дилера]],'дилеры участники'!A:A,1,0)),0,1)</f>
        <v>0</v>
      </c>
      <c r="T23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6" s="39">
        <f>IF(T2366=1,IF(выгрузка__22[[#This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66" s="39" t="s">
        <v>1892</v>
      </c>
      <c r="X23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6" s="48">
        <f>IF(выгрузка__22[[#This Row],[Дата блокировки]]&lt;&gt;"",1,0)</f>
        <v>1</v>
      </c>
    </row>
    <row r="2367" spans="1:25" x14ac:dyDescent="0.25">
      <c r="A2367" s="30">
        <v>41549.974999999999</v>
      </c>
      <c r="B2367" s="46">
        <v>985451</v>
      </c>
      <c r="C2367" s="33">
        <v>8502936</v>
      </c>
      <c r="D2367" s="30">
        <v>41545.379618055558</v>
      </c>
      <c r="E2367" s="33">
        <f>IF(выгрузка__22[[#This Row],[Дата активации]]&lt;&gt;"",MONTH(выгрузка__22[[#This Row],[Дата активации]]),0)</f>
        <v>9</v>
      </c>
      <c r="F2367" s="30">
        <v>41555.050717592596</v>
      </c>
      <c r="G2367" s="33">
        <v>73902</v>
      </c>
      <c r="H2367" s="33" t="s">
        <v>10</v>
      </c>
      <c r="I2367" s="39" t="s">
        <v>1924</v>
      </c>
      <c r="J2367" s="33" t="s">
        <v>1926</v>
      </c>
      <c r="K2367" s="33">
        <v>30</v>
      </c>
      <c r="L2367" s="33">
        <v>400</v>
      </c>
      <c r="M2367" s="33">
        <v>430</v>
      </c>
      <c r="N2367" s="33" t="s">
        <v>1864</v>
      </c>
      <c r="O2367" s="30">
        <v>41866</v>
      </c>
      <c r="P2367" s="39" t="s">
        <v>37</v>
      </c>
      <c r="Q23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67" s="39">
        <f>IF(выгрузка__22[[#This Row],[Дата регистрации]]="",0,1)</f>
        <v>1</v>
      </c>
      <c r="S2367" s="39">
        <f>IF(ISNA(VLOOKUP(выгрузка__22[[#This Row],[ЛС дилера]],'дилеры участники'!A:A,1,0)),0,1)</f>
        <v>0</v>
      </c>
      <c r="T23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7" s="39">
        <f>IF(T2367=1,IF(выгрузка__22[[#This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67" s="39" t="s">
        <v>1895</v>
      </c>
      <c r="X23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7" s="48">
        <f>IF(выгрузка__22[[#This Row],[Дата блокировки]]&lt;&gt;"",1,0)</f>
        <v>1</v>
      </c>
    </row>
    <row r="2368" spans="1:25" x14ac:dyDescent="0.25">
      <c r="A2368" s="30">
        <v>41556.937199074076</v>
      </c>
      <c r="B2368" s="46">
        <v>985218</v>
      </c>
      <c r="C2368" s="33">
        <v>8549210</v>
      </c>
      <c r="D2368" s="30">
        <v>41554.750393518516</v>
      </c>
      <c r="E2368" s="33">
        <f>IF(выгрузка__22[[#This Row],[Дата активации]]&lt;&gt;"",MONTH(выгрузка__22[[#This Row],[Дата активации]]),0)</f>
        <v>10</v>
      </c>
      <c r="F2368" s="30"/>
      <c r="G2368" s="33">
        <v>79956</v>
      </c>
      <c r="H2368" s="33" t="s">
        <v>10</v>
      </c>
      <c r="I2368" s="39" t="s">
        <v>1924</v>
      </c>
      <c r="J2368" s="33" t="s">
        <v>1931</v>
      </c>
      <c r="K2368" s="33">
        <v>50</v>
      </c>
      <c r="L2368" s="33">
        <v>465.19</v>
      </c>
      <c r="M2368" s="33">
        <v>515.19000000000005</v>
      </c>
      <c r="N2368" s="33" t="s">
        <v>1864</v>
      </c>
      <c r="O2368" s="30">
        <v>41877</v>
      </c>
      <c r="P2368" s="39" t="s">
        <v>30</v>
      </c>
      <c r="Q23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68" s="39">
        <f>IF(выгрузка__22[[#This Row],[Дата регистрации]]="",0,1)</f>
        <v>0</v>
      </c>
      <c r="S2368" s="39">
        <f>IF(ISNA(VLOOKUP(выгрузка__22[[#This Row],[ЛС дилера]],'дилеры участники'!A:A,1,0)),0,1)</f>
        <v>1</v>
      </c>
      <c r="T23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8" s="39">
        <f>IF(T2368=1,IF(выгрузка__22[[#This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68" s="39" t="s">
        <v>1892</v>
      </c>
      <c r="X23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8" s="48">
        <f>IF(выгрузка__22[[#This Row],[Дата блокировки]]&lt;&gt;"",1,0)</f>
        <v>1</v>
      </c>
    </row>
    <row r="2369" spans="1:25" x14ac:dyDescent="0.25">
      <c r="A2369" s="30">
        <v>41551.705787037034</v>
      </c>
      <c r="B2369" s="46">
        <v>916496</v>
      </c>
      <c r="C2369" s="33">
        <v>8503066</v>
      </c>
      <c r="D2369" s="30">
        <v>41551.728425925925</v>
      </c>
      <c r="E2369" s="33">
        <f>IF(выгрузка__22[[#This Row],[Дата активации]]&lt;&gt;"",MONTH(выгрузка__22[[#This Row],[Дата активации]]),0)</f>
        <v>10</v>
      </c>
      <c r="F2369" s="30">
        <v>41555.821932870371</v>
      </c>
      <c r="G2369" s="33">
        <v>64626</v>
      </c>
      <c r="H2369" s="33" t="s">
        <v>10</v>
      </c>
      <c r="I2369" s="39" t="s">
        <v>1924</v>
      </c>
      <c r="J2369" s="33" t="s">
        <v>1930</v>
      </c>
      <c r="K2369" s="33">
        <v>30</v>
      </c>
      <c r="L2369" s="33">
        <v>492</v>
      </c>
      <c r="M2369" s="33">
        <v>522</v>
      </c>
      <c r="N2369" s="33" t="s">
        <v>1864</v>
      </c>
      <c r="O2369" s="30">
        <v>41874</v>
      </c>
      <c r="P2369" s="39" t="s">
        <v>40</v>
      </c>
      <c r="Q23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69" s="39">
        <f>IF(выгрузка__22[[#This Row],[Дата регистрации]]="",0,1)</f>
        <v>1</v>
      </c>
      <c r="S2369" s="39">
        <f>IF(ISNA(VLOOKUP(выгрузка__22[[#This Row],[ЛС дилера]],'дилеры участники'!A:A,1,0)),0,1)</f>
        <v>0</v>
      </c>
      <c r="T23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69" s="39">
        <f>IF(T2369=1,IF(выгрузка__22[[#This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69" s="39" t="s">
        <v>1893</v>
      </c>
      <c r="X23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69" s="48">
        <f>IF(выгрузка__22[[#This Row],[Дата блокировки]]&lt;&gt;"",1,0)</f>
        <v>1</v>
      </c>
    </row>
    <row r="2370" spans="1:25" x14ac:dyDescent="0.25">
      <c r="A2370" s="30">
        <v>41551.932060185187</v>
      </c>
      <c r="B2370" s="46">
        <v>916496</v>
      </c>
      <c r="C2370" s="33">
        <v>8503066</v>
      </c>
      <c r="D2370" s="30">
        <v>41551.728425925925</v>
      </c>
      <c r="E2370" s="33">
        <f>IF(выгрузка__22[[#This Row],[Дата активации]]&lt;&gt;"",MONTH(выгрузка__22[[#This Row],[Дата активации]]),0)</f>
        <v>10</v>
      </c>
      <c r="F2370" s="30">
        <v>41555.821932870371</v>
      </c>
      <c r="G2370" s="33">
        <v>64626</v>
      </c>
      <c r="H2370" s="33" t="s">
        <v>10</v>
      </c>
      <c r="I2370" s="39" t="s">
        <v>1924</v>
      </c>
      <c r="J2370" s="33" t="s">
        <v>1930</v>
      </c>
      <c r="K2370" s="33">
        <v>30</v>
      </c>
      <c r="L2370" s="33">
        <v>492</v>
      </c>
      <c r="M2370" s="33">
        <v>522</v>
      </c>
      <c r="N2370" s="33" t="s">
        <v>1864</v>
      </c>
      <c r="O2370" s="30">
        <v>41874</v>
      </c>
      <c r="P2370" s="39" t="s">
        <v>40</v>
      </c>
      <c r="Q23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0" s="39">
        <f>IF(выгрузка__22[[#This Row],[Дата регистрации]]="",0,1)</f>
        <v>1</v>
      </c>
      <c r="S2370" s="39">
        <f>IF(ISNA(VLOOKUP(выгрузка__22[[#This Row],[ЛС дилера]],'дилеры участники'!A:A,1,0)),0,1)</f>
        <v>0</v>
      </c>
      <c r="T23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0" s="39">
        <f>IF(T2370=1,IF(выгрузка__22[[#This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70" s="39" t="s">
        <v>1893</v>
      </c>
      <c r="X23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0" s="48">
        <f>IF(выгрузка__22[[#This Row],[Дата блокировки]]&lt;&gt;"",1,0)</f>
        <v>1</v>
      </c>
    </row>
    <row r="2371" spans="1:25" x14ac:dyDescent="0.25">
      <c r="A2371" s="30">
        <v>41562.522627314815</v>
      </c>
      <c r="B2371" s="46">
        <v>916504</v>
      </c>
      <c r="C2371" s="33">
        <v>8503066</v>
      </c>
      <c r="D2371" s="30">
        <v>41551.728425925925</v>
      </c>
      <c r="E2371" s="33">
        <f>IF(выгрузка__22[[#This Row],[Дата активации]]&lt;&gt;"",MONTH(выгрузка__22[[#This Row],[Дата активации]]),0)</f>
        <v>10</v>
      </c>
      <c r="F2371" s="30">
        <v>41555.821932870371</v>
      </c>
      <c r="G2371" s="33">
        <v>64626</v>
      </c>
      <c r="H2371" s="33" t="s">
        <v>10</v>
      </c>
      <c r="I2371" s="39" t="s">
        <v>1927</v>
      </c>
      <c r="J2371" s="33" t="s">
        <v>1930</v>
      </c>
      <c r="K2371" s="33">
        <v>30</v>
      </c>
      <c r="L2371" s="33">
        <v>492</v>
      </c>
      <c r="M2371" s="33">
        <v>522</v>
      </c>
      <c r="N2371" s="33" t="s">
        <v>1864</v>
      </c>
      <c r="O2371" s="30">
        <v>41874</v>
      </c>
      <c r="P2371" s="39" t="s">
        <v>40</v>
      </c>
      <c r="Q23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71" s="39">
        <f>IF(выгрузка__22[[#This Row],[Дата регистрации]]="",0,1)</f>
        <v>1</v>
      </c>
      <c r="S2371" s="39">
        <f>IF(ISNA(VLOOKUP(выгрузка__22[[#This Row],[ЛС дилера]],'дилеры участники'!A:A,1,0)),0,1)</f>
        <v>0</v>
      </c>
      <c r="T23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1" s="39">
        <f>IF(T2371=1,IF(выгрузка__22[[#This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371" s="39" t="s">
        <v>1893</v>
      </c>
      <c r="X23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1" s="48">
        <f>IF(выгрузка__22[[#This Row],[Дата блокировки]]&lt;&gt;"",1,0)</f>
        <v>1</v>
      </c>
    </row>
    <row r="2372" spans="1:25" x14ac:dyDescent="0.25">
      <c r="A2372" s="30">
        <v>41561.977777777778</v>
      </c>
      <c r="B2372" s="46">
        <v>985504</v>
      </c>
      <c r="C2372" s="33">
        <v>8564300</v>
      </c>
      <c r="D2372" s="30">
        <v>41550.536446759259</v>
      </c>
      <c r="E2372" s="33">
        <f>IF(выгрузка__22[[#This Row],[Дата активации]]&lt;&gt;"",MONTH(выгрузка__22[[#This Row],[Дата активации]]),0)</f>
        <v>10</v>
      </c>
      <c r="F2372" s="30">
        <v>41555.813935185186</v>
      </c>
      <c r="G2372" s="33">
        <v>64626</v>
      </c>
      <c r="H2372" s="33" t="s">
        <v>10</v>
      </c>
      <c r="I2372" s="39" t="s">
        <v>1927</v>
      </c>
      <c r="J2372" s="33" t="s">
        <v>1925</v>
      </c>
      <c r="K2372" s="33">
        <v>30</v>
      </c>
      <c r="L2372" s="33">
        <v>1000</v>
      </c>
      <c r="M2372" s="33">
        <v>1030</v>
      </c>
      <c r="N2372" s="33" t="s">
        <v>1864</v>
      </c>
      <c r="O2372" s="30">
        <v>41873</v>
      </c>
      <c r="P2372" s="39" t="s">
        <v>19</v>
      </c>
      <c r="Q23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2" s="39">
        <f>IF(выгрузка__22[[#This Row],[Дата регистрации]]="",0,1)</f>
        <v>1</v>
      </c>
      <c r="S2372" s="39">
        <f>IF(ISNA(VLOOKUP(выгрузка__22[[#This Row],[ЛС дилера]],'дилеры участники'!A:A,1,0)),0,1)</f>
        <v>0</v>
      </c>
      <c r="T23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2" s="39">
        <f>IF(T2372=1,IF(выгрузка__22[[#This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72" s="39" t="s">
        <v>1891</v>
      </c>
      <c r="X23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2" s="48">
        <f>IF(выгрузка__22[[#This Row],[Дата блокировки]]&lt;&gt;"",1,0)</f>
        <v>1</v>
      </c>
    </row>
    <row r="2373" spans="1:25" x14ac:dyDescent="0.25">
      <c r="A2373" s="30">
        <v>41583.473935185182</v>
      </c>
      <c r="B2373" s="46">
        <v>915000</v>
      </c>
      <c r="C2373" s="33">
        <v>1977491</v>
      </c>
      <c r="D2373" s="30">
        <v>41583.480937499997</v>
      </c>
      <c r="E2373" s="33">
        <f>IF(выгрузка__22[[#This Row],[Дата активации]]&lt;&gt;"",MONTH(выгрузка__22[[#This Row],[Дата активации]]),0)</f>
        <v>11</v>
      </c>
      <c r="F2373" s="30">
        <v>41591.433969907404</v>
      </c>
      <c r="G2373" s="33">
        <v>79956</v>
      </c>
      <c r="H2373" s="33" t="s">
        <v>10</v>
      </c>
      <c r="I2373" s="39" t="s">
        <v>1924</v>
      </c>
      <c r="J2373" s="33" t="s">
        <v>1931</v>
      </c>
      <c r="K2373" s="33">
        <v>30</v>
      </c>
      <c r="L2373" s="33">
        <v>0</v>
      </c>
      <c r="M2373" s="33">
        <v>30</v>
      </c>
      <c r="N2373" s="33" t="s">
        <v>1864</v>
      </c>
      <c r="O2373" s="30">
        <v>41906</v>
      </c>
      <c r="P2373" s="39" t="s">
        <v>30</v>
      </c>
      <c r="Q23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73" s="39">
        <f>IF(выгрузка__22[[#This Row],[Дата регистрации]]="",0,1)</f>
        <v>1</v>
      </c>
      <c r="S2373" s="39">
        <f>IF(ISNA(VLOOKUP(выгрузка__22[[#This Row],[ЛС дилера]],'дилеры участники'!A:A,1,0)),0,1)</f>
        <v>1</v>
      </c>
      <c r="T23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3" s="39">
        <f>IF(T2373=1,IF(выгрузка__22[[#This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73" s="39" t="s">
        <v>1892</v>
      </c>
      <c r="X23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3" s="48">
        <f>IF(выгрузка__22[[#This Row],[Дата блокировки]]&lt;&gt;"",1,0)</f>
        <v>1</v>
      </c>
    </row>
    <row r="2374" spans="1:25" x14ac:dyDescent="0.25">
      <c r="A2374" s="30">
        <v>41561.95585648148</v>
      </c>
      <c r="B2374" s="46">
        <v>985504</v>
      </c>
      <c r="C2374" s="33">
        <v>1910107</v>
      </c>
      <c r="D2374" s="30">
        <v>41555.826493055552</v>
      </c>
      <c r="E2374" s="33">
        <f>IF(выгрузка__22[[#This Row],[Дата активации]]&lt;&gt;"",MONTH(выгрузка__22[[#This Row],[Дата активации]]),0)</f>
        <v>10</v>
      </c>
      <c r="F2374" s="30"/>
      <c r="G2374" s="33">
        <v>64626</v>
      </c>
      <c r="H2374" s="33" t="s">
        <v>10</v>
      </c>
      <c r="I2374" s="39" t="s">
        <v>1924</v>
      </c>
      <c r="J2374" s="33" t="s">
        <v>1925</v>
      </c>
      <c r="K2374" s="33">
        <v>30</v>
      </c>
      <c r="L2374" s="33">
        <v>0</v>
      </c>
      <c r="M2374" s="33">
        <v>30</v>
      </c>
      <c r="N2374" s="33" t="s">
        <v>1864</v>
      </c>
      <c r="O2374" s="30">
        <v>41879</v>
      </c>
      <c r="P2374" s="39" t="s">
        <v>19</v>
      </c>
      <c r="Q23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4" s="39">
        <f>IF(выгрузка__22[[#This Row],[Дата регистрации]]="",0,1)</f>
        <v>0</v>
      </c>
      <c r="S2374" s="39">
        <f>IF(ISNA(VLOOKUP(выгрузка__22[[#This Row],[ЛС дилера]],'дилеры участники'!A:A,1,0)),0,1)</f>
        <v>0</v>
      </c>
      <c r="T23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4" s="39">
        <f>IF(T2374=1,IF(выгрузка__22[[#This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74" s="39" t="s">
        <v>1891</v>
      </c>
      <c r="X23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4" s="48">
        <f>IF(выгрузка__22[[#This Row],[Дата блокировки]]&lt;&gt;"",1,0)</f>
        <v>1</v>
      </c>
    </row>
    <row r="2375" spans="1:25" x14ac:dyDescent="0.25">
      <c r="A2375" s="30">
        <v>41561.674490740741</v>
      </c>
      <c r="B2375" s="46">
        <v>910457</v>
      </c>
      <c r="C2375" s="33">
        <v>8500124</v>
      </c>
      <c r="D2375" s="30">
        <v>41561.631192129629</v>
      </c>
      <c r="E2375" s="33">
        <f>IF(выгрузка__22[[#This Row],[Дата активации]]&lt;&gt;"",MONTH(выгрузка__22[[#This Row],[Дата активации]]),0)</f>
        <v>10</v>
      </c>
      <c r="F2375" s="30"/>
      <c r="G2375" s="33">
        <v>79956</v>
      </c>
      <c r="H2375" s="33" t="s">
        <v>10</v>
      </c>
      <c r="I2375" s="39" t="s">
        <v>1924</v>
      </c>
      <c r="J2375" s="33" t="s">
        <v>1929</v>
      </c>
      <c r="K2375" s="33">
        <v>470</v>
      </c>
      <c r="L2375" s="33">
        <v>0</v>
      </c>
      <c r="M2375" s="33">
        <v>470</v>
      </c>
      <c r="N2375" s="33" t="s">
        <v>1864</v>
      </c>
      <c r="O2375" s="30">
        <v>41885</v>
      </c>
      <c r="P2375" s="39" t="s">
        <v>14</v>
      </c>
      <c r="Q23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5" s="39">
        <f>IF(выгрузка__22[[#This Row],[Дата регистрации]]="",0,1)</f>
        <v>0</v>
      </c>
      <c r="S2375" s="39">
        <f>IF(ISNA(VLOOKUP(выгрузка__22[[#This Row],[ЛС дилера]],'дилеры участники'!A:A,1,0)),0,1)</f>
        <v>1</v>
      </c>
      <c r="T23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5" s="39">
        <f>IF(T2375=1,IF(выгрузка__22[[#This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75" s="39" t="s">
        <v>1894</v>
      </c>
      <c r="X23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5" s="48">
        <f>IF(выгрузка__22[[#This Row],[Дата блокировки]]&lt;&gt;"",1,0)</f>
        <v>1</v>
      </c>
    </row>
    <row r="2376" spans="1:25" x14ac:dyDescent="0.25">
      <c r="A2376" s="30">
        <v>41557.503877314812</v>
      </c>
      <c r="B2376" s="46">
        <v>910458</v>
      </c>
      <c r="C2376" s="33">
        <v>8563777</v>
      </c>
      <c r="D2376" s="30">
        <v>41554.629629629628</v>
      </c>
      <c r="E2376" s="33">
        <f>IF(выгрузка__22[[#This Row],[Дата активации]]&lt;&gt;"",MONTH(выгрузка__22[[#This Row],[Дата активации]]),0)</f>
        <v>10</v>
      </c>
      <c r="F2376" s="30"/>
      <c r="G2376" s="33">
        <v>73902</v>
      </c>
      <c r="H2376" s="33" t="s">
        <v>10</v>
      </c>
      <c r="I2376" s="39" t="s">
        <v>1924</v>
      </c>
      <c r="J2376" s="33" t="s">
        <v>1929</v>
      </c>
      <c r="K2376" s="33">
        <v>470</v>
      </c>
      <c r="L2376" s="33">
        <v>0</v>
      </c>
      <c r="M2376" s="33">
        <v>470</v>
      </c>
      <c r="N2376" s="33" t="s">
        <v>1864</v>
      </c>
      <c r="O2376" s="30">
        <v>41878</v>
      </c>
      <c r="P2376" s="39" t="s">
        <v>14</v>
      </c>
      <c r="Q23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6" s="39">
        <f>IF(выгрузка__22[[#This Row],[Дата регистрации]]="",0,1)</f>
        <v>0</v>
      </c>
      <c r="S2376" s="39">
        <f>IF(ISNA(VLOOKUP(выгрузка__22[[#This Row],[ЛС дилера]],'дилеры участники'!A:A,1,0)),0,1)</f>
        <v>0</v>
      </c>
      <c r="T23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6" s="39">
        <f>IF(T2376=1,IF(выгрузка__22[[#This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76" s="39" t="s">
        <v>1894</v>
      </c>
      <c r="X23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6" s="48">
        <f>IF(выгрузка__22[[#This Row],[Дата блокировки]]&lt;&gt;"",1,0)</f>
        <v>1</v>
      </c>
    </row>
    <row r="2377" spans="1:25" x14ac:dyDescent="0.25">
      <c r="A2377" s="30">
        <v>41554.653807870367</v>
      </c>
      <c r="B2377" s="46">
        <v>916529</v>
      </c>
      <c r="C2377" s="33">
        <v>8563777</v>
      </c>
      <c r="D2377" s="30">
        <v>41554.629629629628</v>
      </c>
      <c r="E2377" s="33">
        <f>IF(выгрузка__22[[#This Row],[Дата активации]]&lt;&gt;"",MONTH(выгрузка__22[[#This Row],[Дата активации]]),0)</f>
        <v>10</v>
      </c>
      <c r="F2377" s="30"/>
      <c r="G2377" s="33">
        <v>73902</v>
      </c>
      <c r="H2377" s="33" t="s">
        <v>10</v>
      </c>
      <c r="I2377" s="39" t="s">
        <v>1924</v>
      </c>
      <c r="J2377" s="33" t="s">
        <v>1929</v>
      </c>
      <c r="K2377" s="33">
        <v>470</v>
      </c>
      <c r="L2377" s="33">
        <v>0</v>
      </c>
      <c r="M2377" s="33">
        <v>470</v>
      </c>
      <c r="N2377" s="33" t="s">
        <v>1864</v>
      </c>
      <c r="O2377" s="30">
        <v>41878</v>
      </c>
      <c r="P2377" s="39" t="s">
        <v>14</v>
      </c>
      <c r="Q23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7" s="39">
        <f>IF(выгрузка__22[[#This Row],[Дата регистрации]]="",0,1)</f>
        <v>0</v>
      </c>
      <c r="S2377" s="39">
        <f>IF(ISNA(VLOOKUP(выгрузка__22[[#This Row],[ЛС дилера]],'дилеры участники'!A:A,1,0)),0,1)</f>
        <v>0</v>
      </c>
      <c r="T23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7" s="39">
        <f>IF(T2377=1,IF(выгрузка__22[[#This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77" s="39" t="s">
        <v>1894</v>
      </c>
      <c r="X23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7" s="48">
        <f>IF(выгрузка__22[[#This Row],[Дата блокировки]]&lt;&gt;"",1,0)</f>
        <v>1</v>
      </c>
    </row>
    <row r="2378" spans="1:25" x14ac:dyDescent="0.25">
      <c r="A2378" s="30">
        <v>41549.65347222222</v>
      </c>
      <c r="B2378" s="46">
        <v>915321</v>
      </c>
      <c r="C2378" s="33">
        <v>8503690</v>
      </c>
      <c r="D2378" s="30">
        <v>41549.760868055557</v>
      </c>
      <c r="E2378" s="33">
        <f>IF(выгрузка__22[[#This Row],[Дата активации]]&lt;&gt;"",MONTH(выгрузка__22[[#This Row],[Дата активации]]),0)</f>
        <v>10</v>
      </c>
      <c r="F2378" s="30">
        <v>41549.681770833333</v>
      </c>
      <c r="G2378" s="33">
        <v>79956</v>
      </c>
      <c r="H2378" s="33" t="s">
        <v>10</v>
      </c>
      <c r="I2378" s="39" t="s">
        <v>1924</v>
      </c>
      <c r="J2378" s="33" t="s">
        <v>1925</v>
      </c>
      <c r="K2378" s="33">
        <v>220</v>
      </c>
      <c r="L2378" s="33">
        <v>0</v>
      </c>
      <c r="M2378" s="33">
        <v>220</v>
      </c>
      <c r="N2378" s="33" t="s">
        <v>1864</v>
      </c>
      <c r="O2378" s="30">
        <v>41875</v>
      </c>
      <c r="P2378" s="39" t="s">
        <v>19</v>
      </c>
      <c r="Q23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8" s="39">
        <f>IF(выгрузка__22[[#This Row],[Дата регистрации]]="",0,1)</f>
        <v>1</v>
      </c>
      <c r="S2378" s="39">
        <f>IF(ISNA(VLOOKUP(выгрузка__22[[#This Row],[ЛС дилера]],'дилеры участники'!A:A,1,0)),0,1)</f>
        <v>1</v>
      </c>
      <c r="T23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8" s="39">
        <f>IF(T2378=1,IF(выгрузка__22[[#This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78" s="39" t="s">
        <v>1891</v>
      </c>
      <c r="X23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8" s="48">
        <f>IF(выгрузка__22[[#This Row],[Дата блокировки]]&lt;&gt;"",1,0)</f>
        <v>1</v>
      </c>
    </row>
    <row r="2379" spans="1:25" x14ac:dyDescent="0.25">
      <c r="A2379" s="30">
        <v>41555.86582175926</v>
      </c>
      <c r="B2379" s="46">
        <v>910489</v>
      </c>
      <c r="C2379" s="33">
        <v>1999011</v>
      </c>
      <c r="D2379" s="30">
        <v>41548.40357638889</v>
      </c>
      <c r="E2379" s="33">
        <f>IF(выгрузка__22[[#This Row],[Дата активации]]&lt;&gt;"",MONTH(выгрузка__22[[#This Row],[Дата активации]]),0)</f>
        <v>10</v>
      </c>
      <c r="F2379" s="30"/>
      <c r="G2379" s="33">
        <v>64628</v>
      </c>
      <c r="H2379" s="33" t="s">
        <v>10</v>
      </c>
      <c r="I2379" s="39" t="s">
        <v>1927</v>
      </c>
      <c r="J2379" s="33" t="s">
        <v>1925</v>
      </c>
      <c r="K2379" s="33">
        <v>30</v>
      </c>
      <c r="L2379" s="33">
        <v>200</v>
      </c>
      <c r="M2379" s="33">
        <v>230</v>
      </c>
      <c r="N2379" s="33" t="s">
        <v>1864</v>
      </c>
      <c r="O2379" s="30">
        <v>41874</v>
      </c>
      <c r="P2379" s="39" t="s">
        <v>19</v>
      </c>
      <c r="Q23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79" s="39">
        <f>IF(выгрузка__22[[#This Row],[Дата регистрации]]="",0,1)</f>
        <v>0</v>
      </c>
      <c r="S2379" s="39">
        <f>IF(ISNA(VLOOKUP(выгрузка__22[[#This Row],[ЛС дилера]],'дилеры участники'!A:A,1,0)),0,1)</f>
        <v>0</v>
      </c>
      <c r="T23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79" s="39">
        <f>IF(T2379=1,IF(выгрузка__22[[#This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79" s="39" t="s">
        <v>1891</v>
      </c>
      <c r="X23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79" s="48">
        <f>IF(выгрузка__22[[#This Row],[Дата блокировки]]&lt;&gt;"",1,0)</f>
        <v>1</v>
      </c>
    </row>
    <row r="2380" spans="1:25" x14ac:dyDescent="0.25">
      <c r="A2380" s="30">
        <v>41548.709027777775</v>
      </c>
      <c r="B2380" s="46">
        <v>985503</v>
      </c>
      <c r="C2380" s="33">
        <v>8503606</v>
      </c>
      <c r="D2380" s="30">
        <v>41539.478981481479</v>
      </c>
      <c r="E2380" s="33">
        <f>IF(выгрузка__22[[#This Row],[Дата активации]]&lt;&gt;"",MONTH(выгрузка__22[[#This Row],[Дата активации]]),0)</f>
        <v>9</v>
      </c>
      <c r="F2380" s="30">
        <v>41554.650497685187</v>
      </c>
      <c r="G2380" s="33">
        <v>64628</v>
      </c>
      <c r="H2380" s="33" t="s">
        <v>10</v>
      </c>
      <c r="I2380" s="39" t="s">
        <v>1927</v>
      </c>
      <c r="J2380" s="33" t="s">
        <v>1925</v>
      </c>
      <c r="K2380" s="33">
        <v>20</v>
      </c>
      <c r="L2380" s="33">
        <v>226.25</v>
      </c>
      <c r="M2380" s="33">
        <v>246.25</v>
      </c>
      <c r="N2380" s="33" t="s">
        <v>1864</v>
      </c>
      <c r="O2380" s="30">
        <v>41866</v>
      </c>
      <c r="P2380" s="39" t="s">
        <v>19</v>
      </c>
      <c r="Q23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0" s="39">
        <f>IF(выгрузка__22[[#This Row],[Дата регистрации]]="",0,1)</f>
        <v>1</v>
      </c>
      <c r="S2380" s="39">
        <f>IF(ISNA(VLOOKUP(выгрузка__22[[#This Row],[ЛС дилера]],'дилеры участники'!A:A,1,0)),0,1)</f>
        <v>0</v>
      </c>
      <c r="T23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0" s="39">
        <f>IF(T2380=1,IF(выгрузка__22[[#This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80" s="39" t="s">
        <v>1891</v>
      </c>
      <c r="X23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0" s="48">
        <f>IF(выгрузка__22[[#This Row],[Дата блокировки]]&lt;&gt;"",1,0)</f>
        <v>1</v>
      </c>
    </row>
    <row r="2381" spans="1:25" x14ac:dyDescent="0.25">
      <c r="A2381" s="30">
        <v>41561.955648148149</v>
      </c>
      <c r="B2381" s="46">
        <v>985504</v>
      </c>
      <c r="C2381" s="33">
        <v>1910107</v>
      </c>
      <c r="D2381" s="30">
        <v>41551.863136574073</v>
      </c>
      <c r="E2381" s="33">
        <f>IF(выгрузка__22[[#This Row],[Дата активации]]&lt;&gt;"",MONTH(выгрузка__22[[#This Row],[Дата активации]]),0)</f>
        <v>10</v>
      </c>
      <c r="F2381" s="30"/>
      <c r="G2381" s="33">
        <v>64626</v>
      </c>
      <c r="H2381" s="33" t="s">
        <v>10</v>
      </c>
      <c r="I2381" s="39" t="s">
        <v>1927</v>
      </c>
      <c r="J2381" s="33" t="s">
        <v>1925</v>
      </c>
      <c r="K2381" s="33">
        <v>30</v>
      </c>
      <c r="L2381" s="33">
        <v>274</v>
      </c>
      <c r="M2381" s="33">
        <v>304</v>
      </c>
      <c r="N2381" s="33" t="s">
        <v>1864</v>
      </c>
      <c r="O2381" s="30">
        <v>41879</v>
      </c>
      <c r="P2381" s="39" t="s">
        <v>19</v>
      </c>
      <c r="Q23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1" s="39">
        <f>IF(выгрузка__22[[#This Row],[Дата регистрации]]="",0,1)</f>
        <v>0</v>
      </c>
      <c r="S2381" s="39">
        <f>IF(ISNA(VLOOKUP(выгрузка__22[[#This Row],[ЛС дилера]],'дилеры участники'!A:A,1,0)),0,1)</f>
        <v>0</v>
      </c>
      <c r="T23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1" s="39">
        <f>IF(T2381=1,IF(выгрузка__22[[#This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81" s="39" t="s">
        <v>1891</v>
      </c>
      <c r="X23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1" s="48">
        <f>IF(выгрузка__22[[#This Row],[Дата блокировки]]&lt;&gt;"",1,0)</f>
        <v>1</v>
      </c>
    </row>
    <row r="2382" spans="1:25" x14ac:dyDescent="0.25">
      <c r="A2382" s="30">
        <v>41561.955752314818</v>
      </c>
      <c r="B2382" s="46">
        <v>985504</v>
      </c>
      <c r="C2382" s="33">
        <v>1910107</v>
      </c>
      <c r="D2382" s="30">
        <v>41551.846145833333</v>
      </c>
      <c r="E2382" s="33">
        <f>IF(выгрузка__22[[#This Row],[Дата активации]]&lt;&gt;"",MONTH(выгрузка__22[[#This Row],[Дата активации]]),0)</f>
        <v>10</v>
      </c>
      <c r="F2382" s="30"/>
      <c r="G2382" s="33">
        <v>64626</v>
      </c>
      <c r="H2382" s="33" t="s">
        <v>10</v>
      </c>
      <c r="I2382" s="39" t="s">
        <v>1927</v>
      </c>
      <c r="J2382" s="33" t="s">
        <v>1931</v>
      </c>
      <c r="K2382" s="33">
        <v>30</v>
      </c>
      <c r="L2382" s="33">
        <v>200</v>
      </c>
      <c r="M2382" s="33">
        <v>230</v>
      </c>
      <c r="N2382" s="33" t="s">
        <v>1864</v>
      </c>
      <c r="O2382" s="30">
        <v>41879</v>
      </c>
      <c r="P2382" s="39" t="s">
        <v>30</v>
      </c>
      <c r="Q23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2" s="39">
        <f>IF(выгрузка__22[[#This Row],[Дата регистрации]]="",0,1)</f>
        <v>0</v>
      </c>
      <c r="S2382" s="39">
        <f>IF(ISNA(VLOOKUP(выгрузка__22[[#This Row],[ЛС дилера]],'дилеры участники'!A:A,1,0)),0,1)</f>
        <v>0</v>
      </c>
      <c r="T23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2" s="39">
        <f>IF(T2382=1,IF(выгрузка__22[[#This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82" s="39" t="s">
        <v>1892</v>
      </c>
      <c r="X23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2" s="48">
        <f>IF(выгрузка__22[[#This Row],[Дата блокировки]]&lt;&gt;"",1,0)</f>
        <v>1</v>
      </c>
    </row>
    <row r="2383" spans="1:25" x14ac:dyDescent="0.25">
      <c r="A2383" s="30">
        <v>41550.726087962961</v>
      </c>
      <c r="B2383" s="46">
        <v>910481</v>
      </c>
      <c r="C2383" s="33">
        <v>8503693</v>
      </c>
      <c r="D2383" s="30">
        <v>41550.739386574074</v>
      </c>
      <c r="E2383" s="33">
        <f>IF(выгрузка__22[[#This Row],[Дата активации]]&lt;&gt;"",MONTH(выгрузка__22[[#This Row],[Дата активации]]),0)</f>
        <v>10</v>
      </c>
      <c r="F2383" s="30">
        <v>41552.697488425925</v>
      </c>
      <c r="G2383" s="33">
        <v>79956</v>
      </c>
      <c r="H2383" s="33" t="s">
        <v>10</v>
      </c>
      <c r="I2383" s="39" t="s">
        <v>1924</v>
      </c>
      <c r="J2383" s="33" t="s">
        <v>1925</v>
      </c>
      <c r="K2383" s="33">
        <v>220</v>
      </c>
      <c r="L2383" s="33">
        <v>0</v>
      </c>
      <c r="M2383" s="33">
        <v>220</v>
      </c>
      <c r="N2383" s="33" t="s">
        <v>1864</v>
      </c>
      <c r="O2383" s="30">
        <v>41878</v>
      </c>
      <c r="P2383" s="39" t="s">
        <v>19</v>
      </c>
      <c r="Q23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3" s="39">
        <f>IF(выгрузка__22[[#This Row],[Дата регистрации]]="",0,1)</f>
        <v>1</v>
      </c>
      <c r="S2383" s="39">
        <f>IF(ISNA(VLOOKUP(выгрузка__22[[#This Row],[ЛС дилера]],'дилеры участники'!A:A,1,0)),0,1)</f>
        <v>1</v>
      </c>
      <c r="T23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3" s="39">
        <f>IF(T2383=1,IF(выгрузка__22[[#This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83" s="39" t="s">
        <v>1891</v>
      </c>
      <c r="X23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3" s="48">
        <f>IF(выгрузка__22[[#This Row],[Дата блокировки]]&lt;&gt;"",1,0)</f>
        <v>1</v>
      </c>
    </row>
    <row r="2384" spans="1:25" x14ac:dyDescent="0.25">
      <c r="A2384" s="30">
        <v>41549.66909722222</v>
      </c>
      <c r="B2384" s="46">
        <v>985351</v>
      </c>
      <c r="C2384" s="33">
        <v>8562215</v>
      </c>
      <c r="D2384" s="30">
        <v>41549.629537037035</v>
      </c>
      <c r="E2384" s="33">
        <f>IF(выгрузка__22[[#This Row],[Дата активации]]&lt;&gt;"",MONTH(выгрузка__22[[#This Row],[Дата активации]]),0)</f>
        <v>10</v>
      </c>
      <c r="F2384" s="30">
        <v>41561.826215277775</v>
      </c>
      <c r="G2384" s="33">
        <v>79956</v>
      </c>
      <c r="H2384" s="33" t="s">
        <v>10</v>
      </c>
      <c r="I2384" s="39" t="s">
        <v>1924</v>
      </c>
      <c r="J2384" s="33" t="s">
        <v>1925</v>
      </c>
      <c r="K2384" s="33">
        <v>270</v>
      </c>
      <c r="L2384" s="33">
        <v>0</v>
      </c>
      <c r="M2384" s="33">
        <v>270</v>
      </c>
      <c r="N2384" s="33" t="s">
        <v>1864</v>
      </c>
      <c r="O2384" s="30">
        <v>41877</v>
      </c>
      <c r="P2384" s="39" t="s">
        <v>19</v>
      </c>
      <c r="Q23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4" s="39">
        <f>IF(выгрузка__22[[#This Row],[Дата регистрации]]="",0,1)</f>
        <v>1</v>
      </c>
      <c r="S2384" s="39">
        <f>IF(ISNA(VLOOKUP(выгрузка__22[[#This Row],[ЛС дилера]],'дилеры участники'!A:A,1,0)),0,1)</f>
        <v>1</v>
      </c>
      <c r="T23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4" s="39">
        <f>IF(T2384=1,IF(выгрузка__22[[#This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84" s="39" t="s">
        <v>1891</v>
      </c>
      <c r="X23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4" s="48">
        <f>IF(выгрузка__22[[#This Row],[Дата блокировки]]&lt;&gt;"",1,0)</f>
        <v>1</v>
      </c>
    </row>
    <row r="2385" spans="1:25" x14ac:dyDescent="0.25">
      <c r="A2385" s="30">
        <v>41554.802071759259</v>
      </c>
      <c r="B2385" s="46">
        <v>985351</v>
      </c>
      <c r="C2385" s="33">
        <v>8562215</v>
      </c>
      <c r="D2385" s="30">
        <v>41549.629537037035</v>
      </c>
      <c r="E2385" s="33">
        <f>IF(выгрузка__22[[#This Row],[Дата активации]]&lt;&gt;"",MONTH(выгрузка__22[[#This Row],[Дата активации]]),0)</f>
        <v>10</v>
      </c>
      <c r="F2385" s="30">
        <v>41561.826215277775</v>
      </c>
      <c r="G2385" s="33">
        <v>79956</v>
      </c>
      <c r="H2385" s="33" t="s">
        <v>10</v>
      </c>
      <c r="I2385" s="39" t="s">
        <v>1924</v>
      </c>
      <c r="J2385" s="33" t="s">
        <v>1925</v>
      </c>
      <c r="K2385" s="33">
        <v>270</v>
      </c>
      <c r="L2385" s="33">
        <v>0</v>
      </c>
      <c r="M2385" s="33">
        <v>270</v>
      </c>
      <c r="N2385" s="33" t="s">
        <v>1864</v>
      </c>
      <c r="O2385" s="30">
        <v>41877</v>
      </c>
      <c r="P2385" s="39" t="s">
        <v>19</v>
      </c>
      <c r="Q23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5" s="39">
        <f>IF(выгрузка__22[[#This Row],[Дата регистрации]]="",0,1)</f>
        <v>1</v>
      </c>
      <c r="S2385" s="39">
        <f>IF(ISNA(VLOOKUP(выгрузка__22[[#This Row],[ЛС дилера]],'дилеры участники'!A:A,1,0)),0,1)</f>
        <v>1</v>
      </c>
      <c r="T23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5" s="39">
        <f>IF(T2385=1,IF(выгрузка__22[[#This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385" s="39" t="s">
        <v>1891</v>
      </c>
      <c r="X23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5" s="48">
        <f>IF(выгрузка__22[[#This Row],[Дата блокировки]]&lt;&gt;"",1,0)</f>
        <v>1</v>
      </c>
    </row>
    <row r="2386" spans="1:25" x14ac:dyDescent="0.25">
      <c r="A2386" s="30">
        <v>41551.582071759258</v>
      </c>
      <c r="B2386" s="46">
        <v>910475</v>
      </c>
      <c r="C2386" s="33">
        <v>1996247</v>
      </c>
      <c r="D2386" s="30">
        <v>41562.551550925928</v>
      </c>
      <c r="E2386" s="33">
        <f>IF(выгрузка__22[[#This Row],[Дата активации]]&lt;&gt;"",MONTH(выгрузка__22[[#This Row],[Дата активации]]),0)</f>
        <v>10</v>
      </c>
      <c r="F2386" s="30"/>
      <c r="G2386" s="33">
        <v>79956</v>
      </c>
      <c r="H2386" s="33" t="s">
        <v>10</v>
      </c>
      <c r="I2386" s="39" t="s">
        <v>1927</v>
      </c>
      <c r="J2386" s="33" t="s">
        <v>1931</v>
      </c>
      <c r="K2386" s="33">
        <v>30</v>
      </c>
      <c r="L2386" s="33">
        <v>0</v>
      </c>
      <c r="M2386" s="33">
        <v>30</v>
      </c>
      <c r="N2386" s="33" t="s">
        <v>1864</v>
      </c>
      <c r="O2386" s="30">
        <v>41891</v>
      </c>
      <c r="P2386" s="39" t="s">
        <v>30</v>
      </c>
      <c r="Q23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6" s="39">
        <f>IF(выгрузка__22[[#This Row],[Дата регистрации]]="",0,1)</f>
        <v>0</v>
      </c>
      <c r="S2386" s="39">
        <f>IF(ISNA(VLOOKUP(выгрузка__22[[#This Row],[ЛС дилера]],'дилеры участники'!A:A,1,0)),0,1)</f>
        <v>1</v>
      </c>
      <c r="T23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6" s="39">
        <f>IF(T2386=1,IF(выгрузка__22[[#This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86" s="39" t="s">
        <v>1892</v>
      </c>
      <c r="X23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6" s="48">
        <f>IF(выгрузка__22[[#This Row],[Дата блокировки]]&lt;&gt;"",1,0)</f>
        <v>1</v>
      </c>
    </row>
    <row r="2387" spans="1:25" x14ac:dyDescent="0.25">
      <c r="A2387" s="30">
        <v>41588.910636574074</v>
      </c>
      <c r="B2387" s="46">
        <v>985508</v>
      </c>
      <c r="C2387" s="33">
        <v>8500353</v>
      </c>
      <c r="D2387" s="30">
        <v>41586.356863425928</v>
      </c>
      <c r="E2387" s="33">
        <f>IF(выгрузка__22[[#This Row],[Дата активации]]&lt;&gt;"",MONTH(выгрузка__22[[#This Row],[Дата активации]]),0)</f>
        <v>11</v>
      </c>
      <c r="F2387" s="30">
        <v>41587.537314814814</v>
      </c>
      <c r="G2387" s="33">
        <v>64626</v>
      </c>
      <c r="H2387" s="33" t="s">
        <v>10</v>
      </c>
      <c r="I2387" s="39" t="s">
        <v>1924</v>
      </c>
      <c r="J2387" s="33" t="s">
        <v>1931</v>
      </c>
      <c r="K2387" s="33">
        <v>30</v>
      </c>
      <c r="L2387" s="33">
        <v>0</v>
      </c>
      <c r="M2387" s="33">
        <v>30</v>
      </c>
      <c r="N2387" s="33" t="s">
        <v>1864</v>
      </c>
      <c r="O2387" s="30">
        <v>41915</v>
      </c>
      <c r="P2387" s="39" t="s">
        <v>30</v>
      </c>
      <c r="Q23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87" s="39">
        <f>IF(выгрузка__22[[#This Row],[Дата регистрации]]="",0,1)</f>
        <v>1</v>
      </c>
      <c r="S2387" s="39">
        <f>IF(ISNA(VLOOKUP(выгрузка__22[[#This Row],[ЛС дилера]],'дилеры участники'!A:A,1,0)),0,1)</f>
        <v>0</v>
      </c>
      <c r="T23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7" s="39">
        <f>IF(T2387=1,IF(выгрузка__22[[#This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87" s="39" t="s">
        <v>1892</v>
      </c>
      <c r="X23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7" s="48">
        <f>IF(выгрузка__22[[#This Row],[Дата блокировки]]&lt;&gt;"",1,0)</f>
        <v>1</v>
      </c>
    </row>
    <row r="2388" spans="1:25" x14ac:dyDescent="0.25">
      <c r="A2388" s="30">
        <v>41548.714606481481</v>
      </c>
      <c r="B2388" s="46">
        <v>985503</v>
      </c>
      <c r="C2388" s="33">
        <v>8503583</v>
      </c>
      <c r="D2388" s="30">
        <v>41540.67827546296</v>
      </c>
      <c r="E2388" s="33">
        <f>IF(выгрузка__22[[#This Row],[Дата активации]]&lt;&gt;"",MONTH(выгрузка__22[[#This Row],[Дата активации]]),0)</f>
        <v>9</v>
      </c>
      <c r="F2388" s="30">
        <v>41555.492696759262</v>
      </c>
      <c r="G2388" s="33">
        <v>64628</v>
      </c>
      <c r="H2388" s="33" t="s">
        <v>10</v>
      </c>
      <c r="I2388" s="39" t="s">
        <v>1927</v>
      </c>
      <c r="J2388" s="33" t="s">
        <v>1925</v>
      </c>
      <c r="K2388" s="33">
        <v>20</v>
      </c>
      <c r="L2388" s="33">
        <v>0</v>
      </c>
      <c r="M2388" s="33">
        <v>20</v>
      </c>
      <c r="N2388" s="33" t="s">
        <v>1864</v>
      </c>
      <c r="O2388" s="30">
        <v>41870</v>
      </c>
      <c r="P2388" s="39" t="s">
        <v>19</v>
      </c>
      <c r="Q23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88" s="39">
        <f>IF(выгрузка__22[[#This Row],[Дата регистрации]]="",0,1)</f>
        <v>1</v>
      </c>
      <c r="S2388" s="39">
        <f>IF(ISNA(VLOOKUP(выгрузка__22[[#This Row],[ЛС дилера]],'дилеры участники'!A:A,1,0)),0,1)</f>
        <v>0</v>
      </c>
      <c r="T23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8" s="39">
        <f>IF(T2388=1,IF(выгрузка__22[[#This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88" s="39" t="s">
        <v>1891</v>
      </c>
      <c r="X23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11</v>
      </c>
      <c r="Y2388" s="48">
        <f>IF(выгрузка__22[[#This Row],[Дата блокировки]]&lt;&gt;"",1,0)</f>
        <v>1</v>
      </c>
    </row>
    <row r="2389" spans="1:25" x14ac:dyDescent="0.25">
      <c r="A2389" s="30">
        <v>41562.506550925929</v>
      </c>
      <c r="B2389" s="46">
        <v>916513</v>
      </c>
      <c r="C2389" s="33">
        <v>1755266</v>
      </c>
      <c r="D2389" s="30">
        <v>41557.869699074072</v>
      </c>
      <c r="E2389" s="33">
        <f>IF(выгрузка__22[[#This Row],[Дата активации]]&lt;&gt;"",MONTH(выгрузка__22[[#This Row],[Дата активации]]),0)</f>
        <v>10</v>
      </c>
      <c r="F2389" s="30">
        <v>41560.844768518517</v>
      </c>
      <c r="G2389" s="33">
        <v>64626</v>
      </c>
      <c r="H2389" s="33" t="s">
        <v>10</v>
      </c>
      <c r="I2389" s="39" t="s">
        <v>1924</v>
      </c>
      <c r="J2389" s="33" t="s">
        <v>1930</v>
      </c>
      <c r="K2389" s="33">
        <v>30</v>
      </c>
      <c r="L2389" s="33">
        <v>0</v>
      </c>
      <c r="M2389" s="33">
        <v>30</v>
      </c>
      <c r="N2389" s="33" t="s">
        <v>1864</v>
      </c>
      <c r="O2389" s="30">
        <v>41888</v>
      </c>
      <c r="P2389" s="39" t="s">
        <v>40</v>
      </c>
      <c r="Q23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89" s="39">
        <f>IF(выгрузка__22[[#This Row],[Дата регистрации]]="",0,1)</f>
        <v>1</v>
      </c>
      <c r="S2389" s="39">
        <f>IF(ISNA(VLOOKUP(выгрузка__22[[#This Row],[ЛС дилера]],'дилеры участники'!A:A,1,0)),0,1)</f>
        <v>0</v>
      </c>
      <c r="T23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89" s="39">
        <f>IF(T2389=1,IF(выгрузка__22[[#This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89" s="39" t="s">
        <v>1893</v>
      </c>
      <c r="X23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89" s="48">
        <f>IF(выгрузка__22[[#This Row],[Дата блокировки]]&lt;&gt;"",1,0)</f>
        <v>1</v>
      </c>
    </row>
    <row r="2390" spans="1:25" x14ac:dyDescent="0.25">
      <c r="A2390" s="30">
        <v>41553.654999999999</v>
      </c>
      <c r="B2390" s="46">
        <v>985359</v>
      </c>
      <c r="C2390" s="33">
        <v>1759791</v>
      </c>
      <c r="D2390" s="30">
        <v>41553.759942129633</v>
      </c>
      <c r="E2390" s="33">
        <f>IF(выгрузка__22[[#This Row],[Дата активации]]&lt;&gt;"",MONTH(выгрузка__22[[#This Row],[Дата активации]]),0)</f>
        <v>10</v>
      </c>
      <c r="F2390" s="30">
        <v>41561.487847222219</v>
      </c>
      <c r="G2390" s="33">
        <v>64626</v>
      </c>
      <c r="H2390" s="33" t="s">
        <v>10</v>
      </c>
      <c r="I2390" s="39" t="s">
        <v>1924</v>
      </c>
      <c r="J2390" s="33" t="s">
        <v>1931</v>
      </c>
      <c r="K2390" s="33">
        <v>30</v>
      </c>
      <c r="L2390" s="33">
        <v>0</v>
      </c>
      <c r="M2390" s="33">
        <v>30</v>
      </c>
      <c r="N2390" s="33" t="s">
        <v>1864</v>
      </c>
      <c r="O2390" s="30">
        <v>41884</v>
      </c>
      <c r="P2390" s="39" t="s">
        <v>30</v>
      </c>
      <c r="Q23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0" s="39">
        <f>IF(выгрузка__22[[#This Row],[Дата регистрации]]="",0,1)</f>
        <v>1</v>
      </c>
      <c r="S2390" s="39">
        <f>IF(ISNA(VLOOKUP(выгрузка__22[[#This Row],[ЛС дилера]],'дилеры участники'!A:A,1,0)),0,1)</f>
        <v>0</v>
      </c>
      <c r="T23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0" s="39">
        <f>IF(T2390=1,IF(выгрузка__22[[#This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90" s="39" t="s">
        <v>1892</v>
      </c>
      <c r="X23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0" s="48">
        <f>IF(выгрузка__22[[#This Row],[Дата блокировки]]&lt;&gt;"",1,0)</f>
        <v>1</v>
      </c>
    </row>
    <row r="2391" spans="1:25" x14ac:dyDescent="0.25">
      <c r="A2391" s="30">
        <v>41562.513090277775</v>
      </c>
      <c r="B2391" s="46">
        <v>916929</v>
      </c>
      <c r="C2391" s="33">
        <v>1755685</v>
      </c>
      <c r="D2391" s="30">
        <v>41557.756469907406</v>
      </c>
      <c r="E2391" s="33">
        <f>IF(выгрузка__22[[#This Row],[Дата активации]]&lt;&gt;"",MONTH(выгрузка__22[[#This Row],[Дата активации]]),0)</f>
        <v>10</v>
      </c>
      <c r="F2391" s="30">
        <v>41560.844467592593</v>
      </c>
      <c r="G2391" s="33">
        <v>64626</v>
      </c>
      <c r="H2391" s="33" t="s">
        <v>10</v>
      </c>
      <c r="I2391" s="39" t="s">
        <v>1924</v>
      </c>
      <c r="J2391" s="33" t="s">
        <v>1930</v>
      </c>
      <c r="K2391" s="33">
        <v>30</v>
      </c>
      <c r="L2391" s="33">
        <v>0</v>
      </c>
      <c r="M2391" s="33">
        <v>30</v>
      </c>
      <c r="N2391" s="33" t="s">
        <v>1864</v>
      </c>
      <c r="O2391" s="30">
        <v>41888</v>
      </c>
      <c r="P2391" s="39" t="s">
        <v>40</v>
      </c>
      <c r="Q23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91" s="39">
        <f>IF(выгрузка__22[[#This Row],[Дата регистрации]]="",0,1)</f>
        <v>1</v>
      </c>
      <c r="S2391" s="39">
        <f>IF(ISNA(VLOOKUP(выгрузка__22[[#This Row],[ЛС дилера]],'дилеры участники'!A:A,1,0)),0,1)</f>
        <v>0</v>
      </c>
      <c r="T23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1" s="39">
        <f>IF(T2391=1,IF(выгрузка__22[[#This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91" s="39" t="s">
        <v>1893</v>
      </c>
      <c r="X23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1" s="48">
        <f>IF(выгрузка__22[[#This Row],[Дата блокировки]]&lt;&gt;"",1,0)</f>
        <v>1</v>
      </c>
    </row>
    <row r="2392" spans="1:25" x14ac:dyDescent="0.25">
      <c r="A2392" s="30">
        <v>41561.559259259258</v>
      </c>
      <c r="B2392" s="46">
        <v>910489</v>
      </c>
      <c r="C2392" s="33">
        <v>8550389</v>
      </c>
      <c r="D2392" s="30">
        <v>41548.51458333333</v>
      </c>
      <c r="E2392" s="33">
        <f>IF(выгрузка__22[[#This Row],[Дата активации]]&lt;&gt;"",MONTH(выгрузка__22[[#This Row],[Дата активации]]),0)</f>
        <v>10</v>
      </c>
      <c r="F2392" s="30">
        <v>41562.803310185183</v>
      </c>
      <c r="G2392" s="33">
        <v>64628</v>
      </c>
      <c r="H2392" s="33" t="s">
        <v>10</v>
      </c>
      <c r="I2392" s="39" t="s">
        <v>1927</v>
      </c>
      <c r="J2392" s="33" t="s">
        <v>1926</v>
      </c>
      <c r="K2392" s="33">
        <v>30</v>
      </c>
      <c r="L2392" s="33">
        <v>0</v>
      </c>
      <c r="M2392" s="33">
        <v>30</v>
      </c>
      <c r="N2392" s="33" t="s">
        <v>1864</v>
      </c>
      <c r="O2392" s="30">
        <v>41879</v>
      </c>
      <c r="P2392" s="39" t="s">
        <v>37</v>
      </c>
      <c r="Q23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2" s="39">
        <f>IF(выгрузка__22[[#This Row],[Дата регистрации]]="",0,1)</f>
        <v>1</v>
      </c>
      <c r="S2392" s="39">
        <f>IF(ISNA(VLOOKUP(выгрузка__22[[#This Row],[ЛС дилера]],'дилеры участники'!A:A,1,0)),0,1)</f>
        <v>0</v>
      </c>
      <c r="T23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2" s="39">
        <f>IF(T2392=1,IF(выгрузка__22[[#This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92" s="39" t="s">
        <v>1895</v>
      </c>
      <c r="X23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2" s="48">
        <f>IF(выгрузка__22[[#This Row],[Дата блокировки]]&lt;&gt;"",1,0)</f>
        <v>1</v>
      </c>
    </row>
    <row r="2393" spans="1:25" x14ac:dyDescent="0.25">
      <c r="A2393" s="30">
        <v>41559.503379629627</v>
      </c>
      <c r="B2393" s="46">
        <v>915327</v>
      </c>
      <c r="C2393" s="33">
        <v>1996837</v>
      </c>
      <c r="D2393" s="30">
        <v>41559.504710648151</v>
      </c>
      <c r="E2393" s="33">
        <f>IF(выгрузка__22[[#This Row],[Дата активации]]&lt;&gt;"",MONTH(выгрузка__22[[#This Row],[Дата активации]]),0)</f>
        <v>10</v>
      </c>
      <c r="F2393" s="30"/>
      <c r="G2393" s="33">
        <v>73902</v>
      </c>
      <c r="H2393" s="33" t="s">
        <v>10</v>
      </c>
      <c r="I2393" s="39" t="s">
        <v>1924</v>
      </c>
      <c r="J2393" s="33" t="s">
        <v>1931</v>
      </c>
      <c r="K2393" s="33">
        <v>30</v>
      </c>
      <c r="L2393" s="33">
        <v>1235</v>
      </c>
      <c r="M2393" s="33">
        <v>1265</v>
      </c>
      <c r="N2393" s="33" t="s">
        <v>1864</v>
      </c>
      <c r="O2393" s="30">
        <v>41890</v>
      </c>
      <c r="P2393" s="39" t="s">
        <v>30</v>
      </c>
      <c r="Q23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3" s="39">
        <f>IF(выгрузка__22[[#This Row],[Дата регистрации]]="",0,1)</f>
        <v>0</v>
      </c>
      <c r="S2393" s="39">
        <f>IF(ISNA(VLOOKUP(выгрузка__22[[#This Row],[ЛС дилера]],'дилеры участники'!A:A,1,0)),0,1)</f>
        <v>0</v>
      </c>
      <c r="T23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3" s="39">
        <f>IF(T2393=1,IF(выгрузка__22[[#This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393" s="39" t="s">
        <v>1892</v>
      </c>
      <c r="X23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3" s="48">
        <f>IF(выгрузка__22[[#This Row],[Дата блокировки]]&lt;&gt;"",1,0)</f>
        <v>1</v>
      </c>
    </row>
    <row r="2394" spans="1:25" x14ac:dyDescent="0.25">
      <c r="A2394" s="30">
        <v>41593.572175925925</v>
      </c>
      <c r="B2394" s="46">
        <v>916513</v>
      </c>
      <c r="C2394" s="33">
        <v>1976512</v>
      </c>
      <c r="D2394" s="30">
        <v>41582.705057870371</v>
      </c>
      <c r="E2394" s="33">
        <f>IF(выгрузка__22[[#This Row],[Дата активации]]&lt;&gt;"",MONTH(выгрузка__22[[#This Row],[Дата активации]]),0)</f>
        <v>11</v>
      </c>
      <c r="F2394" s="30"/>
      <c r="G2394" s="33">
        <v>64626</v>
      </c>
      <c r="H2394" s="33" t="s">
        <v>10</v>
      </c>
      <c r="I2394" s="39" t="s">
        <v>1927</v>
      </c>
      <c r="J2394" s="33" t="s">
        <v>1931</v>
      </c>
      <c r="K2394" s="33">
        <v>50</v>
      </c>
      <c r="L2394" s="33">
        <v>0</v>
      </c>
      <c r="M2394" s="33">
        <v>50</v>
      </c>
      <c r="N2394" s="33" t="s">
        <v>1864</v>
      </c>
      <c r="O2394" s="30">
        <v>41914</v>
      </c>
      <c r="P2394" s="39" t="s">
        <v>30</v>
      </c>
      <c r="Q23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394" s="39">
        <f>IF(выгрузка__22[[#This Row],[Дата регистрации]]="",0,1)</f>
        <v>0</v>
      </c>
      <c r="S2394" s="39">
        <f>IF(ISNA(VLOOKUP(выгрузка__22[[#This Row],[ЛС дилера]],'дилеры участники'!A:A,1,0)),0,1)</f>
        <v>0</v>
      </c>
      <c r="T23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4" s="39">
        <f>IF(T2394=1,IF(выгрузка__22[[#This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394" s="39" t="s">
        <v>1892</v>
      </c>
      <c r="X23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4" s="48">
        <f>IF(выгрузка__22[[#This Row],[Дата блокировки]]&lt;&gt;"",1,0)</f>
        <v>1</v>
      </c>
    </row>
    <row r="2395" spans="1:25" x14ac:dyDescent="0.25">
      <c r="A2395" s="30">
        <v>41550.892731481479</v>
      </c>
      <c r="B2395" s="46">
        <v>985451</v>
      </c>
      <c r="C2395" s="33">
        <v>8514953</v>
      </c>
      <c r="D2395" s="30">
        <v>41545.524872685186</v>
      </c>
      <c r="E2395" s="33">
        <f>IF(выгрузка__22[[#This Row],[Дата активации]]&lt;&gt;"",MONTH(выгрузка__22[[#This Row],[Дата активации]]),0)</f>
        <v>9</v>
      </c>
      <c r="F2395" s="30"/>
      <c r="G2395" s="33">
        <v>64616</v>
      </c>
      <c r="H2395" s="33" t="s">
        <v>10</v>
      </c>
      <c r="I2395" s="39" t="s">
        <v>1924</v>
      </c>
      <c r="J2395" s="33" t="s">
        <v>1929</v>
      </c>
      <c r="K2395" s="33">
        <v>30</v>
      </c>
      <c r="L2395" s="33">
        <v>3000</v>
      </c>
      <c r="M2395" s="33">
        <v>3030</v>
      </c>
      <c r="N2395" s="33" t="s">
        <v>1864</v>
      </c>
      <c r="O2395" s="30">
        <v>41877</v>
      </c>
      <c r="P2395" s="39" t="s">
        <v>14</v>
      </c>
      <c r="Q23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5" s="39">
        <f>IF(выгрузка__22[[#This Row],[Дата регистрации]]="",0,1)</f>
        <v>0</v>
      </c>
      <c r="S2395" s="39">
        <f>IF(ISNA(VLOOKUP(выгрузка__22[[#This Row],[ЛС дилера]],'дилеры участники'!A:A,1,0)),0,1)</f>
        <v>1</v>
      </c>
      <c r="T23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5" s="39">
        <f>IF(T2395=1,IF(выгрузка__22[[#This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95" s="39" t="s">
        <v>1894</v>
      </c>
      <c r="X23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5" s="48">
        <f>IF(выгрузка__22[[#This Row],[Дата блокировки]]&lt;&gt;"",1,0)</f>
        <v>1</v>
      </c>
    </row>
    <row r="2396" spans="1:25" x14ac:dyDescent="0.25">
      <c r="A2396" s="30">
        <v>41550.892118055555</v>
      </c>
      <c r="B2396" s="46">
        <v>985451</v>
      </c>
      <c r="C2396" s="33">
        <v>8514894</v>
      </c>
      <c r="D2396" s="30">
        <v>41545.483402777776</v>
      </c>
      <c r="E2396" s="33">
        <f>IF(выгрузка__22[[#This Row],[Дата активации]]&lt;&gt;"",MONTH(выгрузка__22[[#This Row],[Дата активации]]),0)</f>
        <v>9</v>
      </c>
      <c r="F2396" s="30"/>
      <c r="G2396" s="33">
        <v>64616</v>
      </c>
      <c r="H2396" s="33" t="s">
        <v>10</v>
      </c>
      <c r="I2396" s="39" t="s">
        <v>1924</v>
      </c>
      <c r="J2396" s="33" t="s">
        <v>1929</v>
      </c>
      <c r="K2396" s="33">
        <v>30</v>
      </c>
      <c r="L2396" s="33">
        <v>490.05</v>
      </c>
      <c r="M2396" s="33">
        <v>520.04999999999995</v>
      </c>
      <c r="N2396" s="33" t="s">
        <v>1864</v>
      </c>
      <c r="O2396" s="30">
        <v>41877</v>
      </c>
      <c r="P2396" s="39" t="s">
        <v>14</v>
      </c>
      <c r="Q23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6" s="39">
        <f>IF(выгрузка__22[[#This Row],[Дата регистрации]]="",0,1)</f>
        <v>0</v>
      </c>
      <c r="S2396" s="39">
        <f>IF(ISNA(VLOOKUP(выгрузка__22[[#This Row],[ЛС дилера]],'дилеры участники'!A:A,1,0)),0,1)</f>
        <v>1</v>
      </c>
      <c r="T23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6" s="39">
        <f>IF(T2396=1,IF(выгрузка__22[[#This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96" s="39" t="s">
        <v>1894</v>
      </c>
      <c r="X23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6" s="48">
        <f>IF(выгрузка__22[[#This Row],[Дата блокировки]]&lt;&gt;"",1,0)</f>
        <v>1</v>
      </c>
    </row>
    <row r="2397" spans="1:25" x14ac:dyDescent="0.25">
      <c r="A2397" s="30">
        <v>41552.837233796294</v>
      </c>
      <c r="B2397" s="46">
        <v>910457</v>
      </c>
      <c r="C2397" s="33">
        <v>8500124</v>
      </c>
      <c r="D2397" s="30">
        <v>41552.871886574074</v>
      </c>
      <c r="E2397" s="33">
        <f>IF(выгрузка__22[[#This Row],[Дата активации]]&lt;&gt;"",MONTH(выгрузка__22[[#This Row],[Дата активации]]),0)</f>
        <v>10</v>
      </c>
      <c r="F2397" s="30">
        <v>41554.709062499998</v>
      </c>
      <c r="G2397" s="33">
        <v>79956</v>
      </c>
      <c r="H2397" s="33" t="s">
        <v>10</v>
      </c>
      <c r="I2397" s="39" t="s">
        <v>1924</v>
      </c>
      <c r="J2397" s="33" t="s">
        <v>1929</v>
      </c>
      <c r="K2397" s="33">
        <v>470</v>
      </c>
      <c r="L2397" s="33">
        <v>0</v>
      </c>
      <c r="M2397" s="33">
        <v>470</v>
      </c>
      <c r="N2397" s="33" t="s">
        <v>1864</v>
      </c>
      <c r="O2397" s="30">
        <v>41885</v>
      </c>
      <c r="P2397" s="39" t="s">
        <v>14</v>
      </c>
      <c r="Q23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7" s="39">
        <f>IF(выгрузка__22[[#This Row],[Дата регистрации]]="",0,1)</f>
        <v>1</v>
      </c>
      <c r="S2397" s="39">
        <f>IF(ISNA(VLOOKUP(выгрузка__22[[#This Row],[ЛС дилера]],'дилеры участники'!A:A,1,0)),0,1)</f>
        <v>1</v>
      </c>
      <c r="T23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7" s="39">
        <f>IF(T2397=1,IF(выгрузка__22[[#This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97" s="39" t="s">
        <v>1894</v>
      </c>
      <c r="X23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7" s="48">
        <f>IF(выгрузка__22[[#This Row],[Дата блокировки]]&lt;&gt;"",1,0)</f>
        <v>1</v>
      </c>
    </row>
    <row r="2398" spans="1:25" x14ac:dyDescent="0.25">
      <c r="A2398" s="30">
        <v>41548.698252314818</v>
      </c>
      <c r="B2398" s="46">
        <v>910457</v>
      </c>
      <c r="C2398" s="33">
        <v>8500124</v>
      </c>
      <c r="D2398" s="30">
        <v>41552.871886574074</v>
      </c>
      <c r="E2398" s="33">
        <f>IF(выгрузка__22[[#This Row],[Дата активации]]&lt;&gt;"",MONTH(выгрузка__22[[#This Row],[Дата активации]]),0)</f>
        <v>10</v>
      </c>
      <c r="F2398" s="30">
        <v>41554.709062499998</v>
      </c>
      <c r="G2398" s="33">
        <v>79956</v>
      </c>
      <c r="H2398" s="33" t="s">
        <v>10</v>
      </c>
      <c r="I2398" s="39" t="s">
        <v>1924</v>
      </c>
      <c r="J2398" s="33" t="s">
        <v>1929</v>
      </c>
      <c r="K2398" s="33">
        <v>470</v>
      </c>
      <c r="L2398" s="33">
        <v>0</v>
      </c>
      <c r="M2398" s="33">
        <v>470</v>
      </c>
      <c r="N2398" s="33" t="s">
        <v>1864</v>
      </c>
      <c r="O2398" s="30">
        <v>41885</v>
      </c>
      <c r="P2398" s="39" t="s">
        <v>14</v>
      </c>
      <c r="Q23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8" s="39">
        <f>IF(выгрузка__22[[#This Row],[Дата регистрации]]="",0,1)</f>
        <v>1</v>
      </c>
      <c r="S2398" s="39">
        <f>IF(ISNA(VLOOKUP(выгрузка__22[[#This Row],[ЛС дилера]],'дилеры участники'!A:A,1,0)),0,1)</f>
        <v>1</v>
      </c>
      <c r="T23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8" s="39">
        <f>IF(T2398=1,IF(выгрузка__22[[#This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98" s="39" t="s">
        <v>1894</v>
      </c>
      <c r="X23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8" s="48">
        <f>IF(выгрузка__22[[#This Row],[Дата блокировки]]&lt;&gt;"",1,0)</f>
        <v>1</v>
      </c>
    </row>
    <row r="2399" spans="1:25" x14ac:dyDescent="0.25">
      <c r="A2399" s="30">
        <v>41551.705972222226</v>
      </c>
      <c r="B2399" s="46">
        <v>916683</v>
      </c>
      <c r="C2399" s="33">
        <v>8500124</v>
      </c>
      <c r="D2399" s="30">
        <v>41551.748784722222</v>
      </c>
      <c r="E2399" s="33">
        <f>IF(выгрузка__22[[#This Row],[Дата активации]]&lt;&gt;"",MONTH(выгрузка__22[[#This Row],[Дата активации]]),0)</f>
        <v>10</v>
      </c>
      <c r="F2399" s="30">
        <v>41551.806319444448</v>
      </c>
      <c r="G2399" s="33">
        <v>79956</v>
      </c>
      <c r="H2399" s="33" t="s">
        <v>10</v>
      </c>
      <c r="I2399" s="39" t="s">
        <v>1924</v>
      </c>
      <c r="J2399" s="33" t="s">
        <v>1929</v>
      </c>
      <c r="K2399" s="33">
        <v>470</v>
      </c>
      <c r="L2399" s="33">
        <v>0</v>
      </c>
      <c r="M2399" s="33">
        <v>470</v>
      </c>
      <c r="N2399" s="33" t="s">
        <v>1864</v>
      </c>
      <c r="O2399" s="30">
        <v>41885</v>
      </c>
      <c r="P2399" s="39" t="s">
        <v>14</v>
      </c>
      <c r="Q23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399" s="39">
        <f>IF(выгрузка__22[[#This Row],[Дата регистрации]]="",0,1)</f>
        <v>1</v>
      </c>
      <c r="S2399" s="39">
        <f>IF(ISNA(VLOOKUP(выгрузка__22[[#This Row],[ЛС дилера]],'дилеры участники'!A:A,1,0)),0,1)</f>
        <v>1</v>
      </c>
      <c r="T23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3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399" s="39">
        <f>IF(T2399=1,IF(выгрузка__22[[#This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399" s="39" t="s">
        <v>1894</v>
      </c>
      <c r="X23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399" s="48">
        <f>IF(выгрузка__22[[#This Row],[Дата блокировки]]&lt;&gt;"",1,0)</f>
        <v>1</v>
      </c>
    </row>
    <row r="2400" spans="1:25" x14ac:dyDescent="0.25">
      <c r="A2400" s="30">
        <v>41555.4690162037</v>
      </c>
      <c r="B2400" s="46">
        <v>916697</v>
      </c>
      <c r="C2400" s="33">
        <v>8564855</v>
      </c>
      <c r="D2400" s="30">
        <v>41555.371655092589</v>
      </c>
      <c r="E2400" s="33">
        <f>IF(выгрузка__22[[#This Row],[Дата активации]]&lt;&gt;"",MONTH(выгрузка__22[[#This Row],[Дата активации]]),0)</f>
        <v>10</v>
      </c>
      <c r="F2400" s="30">
        <v>41555.67800925926</v>
      </c>
      <c r="G2400" s="33">
        <v>64626</v>
      </c>
      <c r="H2400" s="33" t="s">
        <v>10</v>
      </c>
      <c r="I2400" s="39" t="s">
        <v>1924</v>
      </c>
      <c r="J2400" s="33" t="s">
        <v>1930</v>
      </c>
      <c r="K2400" s="33">
        <v>401</v>
      </c>
      <c r="L2400" s="33">
        <v>0</v>
      </c>
      <c r="M2400" s="33">
        <v>401</v>
      </c>
      <c r="N2400" s="33" t="s">
        <v>1864</v>
      </c>
      <c r="O2400" s="30">
        <v>41890</v>
      </c>
      <c r="P2400" s="39" t="s">
        <v>40</v>
      </c>
      <c r="Q24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0" s="39">
        <f>IF(выгрузка__22[[#This Row],[Дата регистрации]]="",0,1)</f>
        <v>1</v>
      </c>
      <c r="S2400" s="39">
        <f>IF(ISNA(VLOOKUP(выгрузка__22[[#This Row],[ЛС дилера]],'дилеры участники'!A:A,1,0)),0,1)</f>
        <v>0</v>
      </c>
      <c r="T24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0" s="39">
        <f>IF(T2400=1,IF(выгрузка__22[[#This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00" s="39" t="s">
        <v>1893</v>
      </c>
      <c r="X24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0" s="48">
        <f>IF(выгрузка__22[[#This Row],[Дата блокировки]]&lt;&gt;"",1,0)</f>
        <v>1</v>
      </c>
    </row>
    <row r="2401" spans="1:25" x14ac:dyDescent="0.25">
      <c r="A2401" s="30">
        <v>41562.501180555555</v>
      </c>
      <c r="B2401" s="46">
        <v>985210</v>
      </c>
      <c r="C2401" s="33">
        <v>8564855</v>
      </c>
      <c r="D2401" s="30">
        <v>41555.371655092589</v>
      </c>
      <c r="E2401" s="33">
        <f>IF(выгрузка__22[[#This Row],[Дата активации]]&lt;&gt;"",MONTH(выгрузка__22[[#This Row],[Дата активации]]),0)</f>
        <v>10</v>
      </c>
      <c r="F2401" s="30">
        <v>41555.67800925926</v>
      </c>
      <c r="G2401" s="33">
        <v>64626</v>
      </c>
      <c r="H2401" s="33" t="s">
        <v>10</v>
      </c>
      <c r="I2401" s="39" t="s">
        <v>1927</v>
      </c>
      <c r="J2401" s="33" t="s">
        <v>1930</v>
      </c>
      <c r="K2401" s="33">
        <v>401</v>
      </c>
      <c r="L2401" s="33">
        <v>0</v>
      </c>
      <c r="M2401" s="33">
        <v>401</v>
      </c>
      <c r="N2401" s="33" t="s">
        <v>1864</v>
      </c>
      <c r="O2401" s="30">
        <v>41890</v>
      </c>
      <c r="P2401" s="39" t="s">
        <v>40</v>
      </c>
      <c r="Q24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01" s="39">
        <f>IF(выгрузка__22[[#This Row],[Дата регистрации]]="",0,1)</f>
        <v>1</v>
      </c>
      <c r="S2401" s="39">
        <f>IF(ISNA(VLOOKUP(выгрузка__22[[#This Row],[ЛС дилера]],'дилеры участники'!A:A,1,0)),0,1)</f>
        <v>0</v>
      </c>
      <c r="T24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1" s="39">
        <f>IF(T2401=1,IF(выгрузка__22[[#This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01" s="39" t="s">
        <v>1893</v>
      </c>
      <c r="X24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1" s="48">
        <f>IF(выгрузка__22[[#This Row],[Дата блокировки]]&lt;&gt;"",1,0)</f>
        <v>1</v>
      </c>
    </row>
    <row r="2402" spans="1:25" x14ac:dyDescent="0.25">
      <c r="A2402" s="30">
        <v>41562.506655092591</v>
      </c>
      <c r="B2402" s="46">
        <v>916513</v>
      </c>
      <c r="C2402" s="33">
        <v>1755266</v>
      </c>
      <c r="D2402" s="30">
        <v>41552.636805555558</v>
      </c>
      <c r="E2402" s="33">
        <f>IF(выгрузка__22[[#This Row],[Дата активации]]&lt;&gt;"",MONTH(выгрузка__22[[#This Row],[Дата активации]]),0)</f>
        <v>10</v>
      </c>
      <c r="F2402" s="30">
        <v>41555.866435185184</v>
      </c>
      <c r="G2402" s="33">
        <v>64626</v>
      </c>
      <c r="H2402" s="33" t="s">
        <v>10</v>
      </c>
      <c r="I2402" s="39" t="s">
        <v>1927</v>
      </c>
      <c r="J2402" s="33" t="s">
        <v>1930</v>
      </c>
      <c r="K2402" s="33">
        <v>30</v>
      </c>
      <c r="L2402" s="33">
        <v>0</v>
      </c>
      <c r="M2402" s="33">
        <v>30</v>
      </c>
      <c r="N2402" s="33" t="s">
        <v>1864</v>
      </c>
      <c r="O2402" s="30">
        <v>41888</v>
      </c>
      <c r="P2402" s="39" t="s">
        <v>40</v>
      </c>
      <c r="Q24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02" s="39">
        <f>IF(выгрузка__22[[#This Row],[Дата регистрации]]="",0,1)</f>
        <v>1</v>
      </c>
      <c r="S2402" s="39">
        <f>IF(ISNA(VLOOKUP(выгрузка__22[[#This Row],[ЛС дилера]],'дилеры участники'!A:A,1,0)),0,1)</f>
        <v>0</v>
      </c>
      <c r="T24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2" s="39">
        <f>IF(T2402=1,IF(выгрузка__22[[#This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02" s="39" t="s">
        <v>1893</v>
      </c>
      <c r="X24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2" s="48">
        <f>IF(выгрузка__22[[#This Row],[Дата блокировки]]&lt;&gt;"",1,0)</f>
        <v>1</v>
      </c>
    </row>
    <row r="2403" spans="1:25" x14ac:dyDescent="0.25">
      <c r="A2403" s="30">
        <v>41562.512997685182</v>
      </c>
      <c r="B2403" s="46">
        <v>916929</v>
      </c>
      <c r="C2403" s="33">
        <v>1755685</v>
      </c>
      <c r="D2403" s="30">
        <v>41551.751006944447</v>
      </c>
      <c r="E2403" s="33">
        <f>IF(выгрузка__22[[#This Row],[Дата активации]]&lt;&gt;"",MONTH(выгрузка__22[[#This Row],[Дата активации]]),0)</f>
        <v>10</v>
      </c>
      <c r="F2403" s="30">
        <v>41556.229675925926</v>
      </c>
      <c r="G2403" s="33">
        <v>64626</v>
      </c>
      <c r="H2403" s="33" t="s">
        <v>10</v>
      </c>
      <c r="I2403" s="39" t="s">
        <v>1927</v>
      </c>
      <c r="J2403" s="33" t="s">
        <v>1930</v>
      </c>
      <c r="K2403" s="33">
        <v>30</v>
      </c>
      <c r="L2403" s="33">
        <v>100</v>
      </c>
      <c r="M2403" s="33">
        <v>130</v>
      </c>
      <c r="N2403" s="33" t="s">
        <v>1864</v>
      </c>
      <c r="O2403" s="30">
        <v>41888</v>
      </c>
      <c r="P2403" s="39" t="s">
        <v>40</v>
      </c>
      <c r="Q24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03" s="39">
        <f>IF(выгрузка__22[[#This Row],[Дата регистрации]]="",0,1)</f>
        <v>1</v>
      </c>
      <c r="S2403" s="39">
        <f>IF(ISNA(VLOOKUP(выгрузка__22[[#This Row],[ЛС дилера]],'дилеры участники'!A:A,1,0)),0,1)</f>
        <v>0</v>
      </c>
      <c r="T24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3" s="39">
        <f>IF(T2403=1,IF(выгрузка__22[[#This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03" s="39" t="s">
        <v>1893</v>
      </c>
      <c r="X24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3" s="48">
        <f>IF(выгрузка__22[[#This Row],[Дата блокировки]]&lt;&gt;"",1,0)</f>
        <v>1</v>
      </c>
    </row>
    <row r="2404" spans="1:25" x14ac:dyDescent="0.25">
      <c r="A2404" s="30">
        <v>41559.460578703707</v>
      </c>
      <c r="B2404" s="46">
        <v>915317</v>
      </c>
      <c r="C2404" s="33">
        <v>8550499</v>
      </c>
      <c r="D2404" s="30">
        <v>41560.499768518515</v>
      </c>
      <c r="E2404" s="33">
        <f>IF(выгрузка__22[[#This Row],[Дата активации]]&lt;&gt;"",MONTH(выгрузка__22[[#This Row],[Дата активации]]),0)</f>
        <v>10</v>
      </c>
      <c r="F2404" s="30"/>
      <c r="G2404" s="33">
        <v>64616</v>
      </c>
      <c r="H2404" s="33" t="s">
        <v>10</v>
      </c>
      <c r="I2404" s="39" t="s">
        <v>1924</v>
      </c>
      <c r="J2404" s="33" t="s">
        <v>1929</v>
      </c>
      <c r="K2404" s="33">
        <v>30</v>
      </c>
      <c r="L2404" s="33">
        <v>1369</v>
      </c>
      <c r="M2404" s="33">
        <v>1399</v>
      </c>
      <c r="N2404" s="33" t="s">
        <v>1864</v>
      </c>
      <c r="O2404" s="30">
        <v>41897</v>
      </c>
      <c r="P2404" s="39" t="s">
        <v>14</v>
      </c>
      <c r="Q24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4" s="39">
        <f>IF(выгрузка__22[[#This Row],[Дата регистрации]]="",0,1)</f>
        <v>0</v>
      </c>
      <c r="S2404" s="39">
        <f>IF(ISNA(VLOOKUP(выгрузка__22[[#This Row],[ЛС дилера]],'дилеры участники'!A:A,1,0)),0,1)</f>
        <v>1</v>
      </c>
      <c r="T24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4" s="39">
        <f>IF(T2404=1,IF(выгрузка__22[[#This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404" s="39" t="s">
        <v>1894</v>
      </c>
      <c r="X24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4" s="48">
        <f>IF(выгрузка__22[[#This Row],[Дата блокировки]]&lt;&gt;"",1,0)</f>
        <v>1</v>
      </c>
    </row>
    <row r="2405" spans="1:25" x14ac:dyDescent="0.25">
      <c r="A2405" s="30">
        <v>41549.714791666665</v>
      </c>
      <c r="B2405" s="46">
        <v>910467</v>
      </c>
      <c r="C2405" s="33">
        <v>8500949</v>
      </c>
      <c r="D2405" s="30">
        <v>41538.460833333331</v>
      </c>
      <c r="E2405" s="33">
        <f>IF(выгрузка__22[[#This Row],[Дата активации]]&lt;&gt;"",MONTH(выгрузка__22[[#This Row],[Дата активации]]),0)</f>
        <v>9</v>
      </c>
      <c r="F2405" s="30">
        <v>41545.630219907405</v>
      </c>
      <c r="G2405" s="33">
        <v>79956</v>
      </c>
      <c r="H2405" s="33" t="s">
        <v>10</v>
      </c>
      <c r="I2405" s="39" t="s">
        <v>1927</v>
      </c>
      <c r="J2405" s="33" t="s">
        <v>1931</v>
      </c>
      <c r="K2405" s="33">
        <v>50</v>
      </c>
      <c r="L2405" s="33">
        <v>0</v>
      </c>
      <c r="M2405" s="33">
        <v>50</v>
      </c>
      <c r="N2405" s="33" t="s">
        <v>1864</v>
      </c>
      <c r="O2405" s="30">
        <v>41875</v>
      </c>
      <c r="P2405" s="39" t="s">
        <v>30</v>
      </c>
      <c r="Q24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5" s="39">
        <f>IF(выгрузка__22[[#This Row],[Дата регистрации]]="",0,1)</f>
        <v>1</v>
      </c>
      <c r="S2405" s="39">
        <f>IF(ISNA(VLOOKUP(выгрузка__22[[#This Row],[ЛС дилера]],'дилеры участники'!A:A,1,0)),0,1)</f>
        <v>1</v>
      </c>
      <c r="T24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5" s="39">
        <f>IF(T2405=1,IF(выгрузка__22[[#This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05" s="39" t="s">
        <v>1892</v>
      </c>
      <c r="X24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5" s="48">
        <f>IF(выгрузка__22[[#This Row],[Дата блокировки]]&lt;&gt;"",1,0)</f>
        <v>1</v>
      </c>
    </row>
    <row r="2406" spans="1:25" x14ac:dyDescent="0.25">
      <c r="A2406" s="30">
        <v>41560.468333333331</v>
      </c>
      <c r="B2406" s="46">
        <v>916043</v>
      </c>
      <c r="C2406" s="33">
        <v>8503582</v>
      </c>
      <c r="D2406" s="30">
        <v>41556.690358796295</v>
      </c>
      <c r="E2406" s="33">
        <f>IF(выгрузка__22[[#This Row],[Дата активации]]&lt;&gt;"",MONTH(выгрузка__22[[#This Row],[Дата активации]]),0)</f>
        <v>10</v>
      </c>
      <c r="F2406" s="30"/>
      <c r="G2406" s="33">
        <v>64628</v>
      </c>
      <c r="H2406" s="33" t="s">
        <v>10</v>
      </c>
      <c r="I2406" s="39" t="s">
        <v>1924</v>
      </c>
      <c r="J2406" s="33" t="s">
        <v>1925</v>
      </c>
      <c r="K2406" s="33">
        <v>20</v>
      </c>
      <c r="L2406" s="33">
        <v>92</v>
      </c>
      <c r="M2406" s="33">
        <v>112</v>
      </c>
      <c r="N2406" s="33" t="s">
        <v>1864</v>
      </c>
      <c r="O2406" s="30">
        <v>41894</v>
      </c>
      <c r="P2406" s="39" t="s">
        <v>19</v>
      </c>
      <c r="Q24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6" s="39">
        <f>IF(выгрузка__22[[#This Row],[Дата регистрации]]="",0,1)</f>
        <v>0</v>
      </c>
      <c r="S2406" s="39">
        <f>IF(ISNA(VLOOKUP(выгрузка__22[[#This Row],[ЛС дилера]],'дилеры участники'!A:A,1,0)),0,1)</f>
        <v>0</v>
      </c>
      <c r="T24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6" s="39">
        <f>IF(T2406=1,IF(выгрузка__22[[#This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06" s="39" t="s">
        <v>1891</v>
      </c>
      <c r="X24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6" s="48">
        <f>IF(выгрузка__22[[#This Row],[Дата блокировки]]&lt;&gt;"",1,0)</f>
        <v>1</v>
      </c>
    </row>
    <row r="2407" spans="1:25" x14ac:dyDescent="0.25">
      <c r="A2407" s="30">
        <v>41550.728888888887</v>
      </c>
      <c r="B2407" s="46">
        <v>910476</v>
      </c>
      <c r="C2407" s="33">
        <v>8503823</v>
      </c>
      <c r="D2407" s="30">
        <v>41522.794594907406</v>
      </c>
      <c r="E2407" s="33">
        <f>IF(выгрузка__22[[#This Row],[Дата активации]]&lt;&gt;"",MONTH(выгрузка__22[[#This Row],[Дата активации]]),0)</f>
        <v>9</v>
      </c>
      <c r="F2407" s="30">
        <v>41528.78334490741</v>
      </c>
      <c r="G2407" s="33">
        <v>79956</v>
      </c>
      <c r="H2407" s="33" t="s">
        <v>10</v>
      </c>
      <c r="I2407" s="39" t="s">
        <v>1927</v>
      </c>
      <c r="J2407" s="33" t="s">
        <v>1925</v>
      </c>
      <c r="K2407" s="33">
        <v>220</v>
      </c>
      <c r="L2407" s="33">
        <v>0</v>
      </c>
      <c r="M2407" s="33">
        <v>220</v>
      </c>
      <c r="N2407" s="33" t="s">
        <v>1864</v>
      </c>
      <c r="O2407" s="30">
        <v>41861</v>
      </c>
      <c r="P2407" s="39" t="s">
        <v>19</v>
      </c>
      <c r="Q24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7" s="39">
        <f>IF(выгрузка__22[[#This Row],[Дата регистрации]]="",0,1)</f>
        <v>1</v>
      </c>
      <c r="S2407" s="39">
        <f>IF(ISNA(VLOOKUP(выгрузка__22[[#This Row],[ЛС дилера]],'дилеры участники'!A:A,1,0)),0,1)</f>
        <v>1</v>
      </c>
      <c r="T24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7" s="39">
        <f>IF(T2407=1,IF(выгрузка__22[[#This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07" s="39" t="s">
        <v>1891</v>
      </c>
      <c r="X24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7" s="48">
        <f>IF(выгрузка__22[[#This Row],[Дата блокировки]]&lt;&gt;"",1,0)</f>
        <v>1</v>
      </c>
    </row>
    <row r="2408" spans="1:25" x14ac:dyDescent="0.25">
      <c r="A2408" s="30">
        <v>41548.71025462963</v>
      </c>
      <c r="B2408" s="46">
        <v>985503</v>
      </c>
      <c r="C2408" s="33">
        <v>8503693</v>
      </c>
      <c r="D2408" s="30">
        <v>41539.583148148151</v>
      </c>
      <c r="E2408" s="33">
        <f>IF(выгрузка__22[[#This Row],[Дата активации]]&lt;&gt;"",MONTH(выгрузка__22[[#This Row],[Дата активации]]),0)</f>
        <v>9</v>
      </c>
      <c r="F2408" s="30">
        <v>41554.734826388885</v>
      </c>
      <c r="G2408" s="33">
        <v>64628</v>
      </c>
      <c r="H2408" s="33" t="s">
        <v>10</v>
      </c>
      <c r="I2408" s="39" t="s">
        <v>1927</v>
      </c>
      <c r="J2408" s="33" t="s">
        <v>1930</v>
      </c>
      <c r="K2408" s="33">
        <v>30</v>
      </c>
      <c r="L2408" s="33">
        <v>0</v>
      </c>
      <c r="M2408" s="33">
        <v>30</v>
      </c>
      <c r="N2408" s="33" t="s">
        <v>1864</v>
      </c>
      <c r="O2408" s="30">
        <v>41878</v>
      </c>
      <c r="P2408" s="39" t="s">
        <v>40</v>
      </c>
      <c r="Q24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8" s="39">
        <f>IF(выгрузка__22[[#This Row],[Дата регистрации]]="",0,1)</f>
        <v>1</v>
      </c>
      <c r="S2408" s="39">
        <f>IF(ISNA(VLOOKUP(выгрузка__22[[#This Row],[ЛС дилера]],'дилеры участники'!A:A,1,0)),0,1)</f>
        <v>0</v>
      </c>
      <c r="T24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8" s="39">
        <f>IF(T2408=1,IF(выгрузка__22[[#This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08" s="39" t="s">
        <v>1893</v>
      </c>
      <c r="X24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8" s="48">
        <f>IF(выгрузка__22[[#This Row],[Дата блокировки]]&lt;&gt;"",1,0)</f>
        <v>1</v>
      </c>
    </row>
    <row r="2409" spans="1:25" x14ac:dyDescent="0.25">
      <c r="A2409" s="30">
        <v>41550.742291666669</v>
      </c>
      <c r="B2409" s="46">
        <v>915327</v>
      </c>
      <c r="C2409" s="33">
        <v>1996837</v>
      </c>
      <c r="D2409" s="30">
        <v>41551.411851851852</v>
      </c>
      <c r="E2409" s="33">
        <f>IF(выгрузка__22[[#This Row],[Дата активации]]&lt;&gt;"",MONTH(выгрузка__22[[#This Row],[Дата активации]]),0)</f>
        <v>10</v>
      </c>
      <c r="F2409" s="30">
        <v>41556.716550925928</v>
      </c>
      <c r="G2409" s="33">
        <v>73902</v>
      </c>
      <c r="H2409" s="33" t="s">
        <v>10</v>
      </c>
      <c r="I2409" s="39" t="s">
        <v>1924</v>
      </c>
      <c r="J2409" s="33" t="s">
        <v>1931</v>
      </c>
      <c r="K2409" s="33">
        <v>30</v>
      </c>
      <c r="L2409" s="33">
        <v>0</v>
      </c>
      <c r="M2409" s="33">
        <v>30</v>
      </c>
      <c r="N2409" s="33" t="s">
        <v>1864</v>
      </c>
      <c r="O2409" s="30">
        <v>41890</v>
      </c>
      <c r="P2409" s="39" t="s">
        <v>30</v>
      </c>
      <c r="Q24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09" s="39">
        <f>IF(выгрузка__22[[#This Row],[Дата регистрации]]="",0,1)</f>
        <v>1</v>
      </c>
      <c r="S2409" s="39">
        <f>IF(ISNA(VLOOKUP(выгрузка__22[[#This Row],[ЛС дилера]],'дилеры участники'!A:A,1,0)),0,1)</f>
        <v>0</v>
      </c>
      <c r="T24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09" s="39">
        <f>IF(T2409=1,IF(выгрузка__22[[#This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09" s="39" t="s">
        <v>1892</v>
      </c>
      <c r="X24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09" s="48">
        <f>IF(выгрузка__22[[#This Row],[Дата блокировки]]&lt;&gt;"",1,0)</f>
        <v>1</v>
      </c>
    </row>
    <row r="2410" spans="1:25" x14ac:dyDescent="0.25">
      <c r="A2410" s="30">
        <v>41548.662638888891</v>
      </c>
      <c r="B2410" s="46">
        <v>916328</v>
      </c>
      <c r="C2410" s="33">
        <v>8502963</v>
      </c>
      <c r="D2410" s="30">
        <v>41533.408043981479</v>
      </c>
      <c r="E2410" s="33">
        <f>IF(выгрузка__22[[#This Row],[Дата активации]]&lt;&gt;"",MONTH(выгрузка__22[[#This Row],[Дата активации]]),0)</f>
        <v>9</v>
      </c>
      <c r="F2410" s="30">
        <v>41547.178599537037</v>
      </c>
      <c r="G2410" s="33">
        <v>64616</v>
      </c>
      <c r="H2410" s="33" t="s">
        <v>10</v>
      </c>
      <c r="I2410" s="39" t="s">
        <v>1927</v>
      </c>
      <c r="J2410" s="33" t="s">
        <v>1938</v>
      </c>
      <c r="K2410" s="33">
        <v>30</v>
      </c>
      <c r="L2410" s="33">
        <v>720.03</v>
      </c>
      <c r="M2410" s="33">
        <v>750.03</v>
      </c>
      <c r="N2410" s="33" t="s">
        <v>1864</v>
      </c>
      <c r="O2410" s="30">
        <v>41872</v>
      </c>
      <c r="P2410" s="39" t="s">
        <v>17</v>
      </c>
      <c r="Q24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0" s="39">
        <f>IF(выгрузка__22[[#This Row],[Дата регистрации]]="",0,1)</f>
        <v>1</v>
      </c>
      <c r="S2410" s="39">
        <f>IF(ISNA(VLOOKUP(выгрузка__22[[#This Row],[ЛС дилера]],'дилеры участники'!A:A,1,0)),0,1)</f>
        <v>1</v>
      </c>
      <c r="T24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0" s="39">
        <f>IF(T2410=1,IF(выгрузка__22[[#This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200</v>
      </c>
      <c r="W2410" s="39" t="s">
        <v>1899</v>
      </c>
      <c r="X24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0" s="48">
        <f>IF(выгрузка__22[[#This Row],[Дата блокировки]]&lt;&gt;"",1,0)</f>
        <v>1</v>
      </c>
    </row>
    <row r="2411" spans="1:25" x14ac:dyDescent="0.25">
      <c r="A2411" s="30">
        <v>41561.86917824074</v>
      </c>
      <c r="B2411" s="46">
        <v>916767</v>
      </c>
      <c r="C2411" s="33">
        <v>8514445</v>
      </c>
      <c r="D2411" s="30">
        <v>41551.759259259263</v>
      </c>
      <c r="E2411" s="33">
        <f>IF(выгрузка__22[[#This Row],[Дата активации]]&lt;&gt;"",MONTH(выгрузка__22[[#This Row],[Дата активации]]),0)</f>
        <v>10</v>
      </c>
      <c r="F2411" s="30"/>
      <c r="G2411" s="33">
        <v>64626</v>
      </c>
      <c r="H2411" s="33" t="s">
        <v>10</v>
      </c>
      <c r="I2411" s="39" t="s">
        <v>1927</v>
      </c>
      <c r="J2411" s="33" t="s">
        <v>1925</v>
      </c>
      <c r="K2411" s="33">
        <v>30</v>
      </c>
      <c r="L2411" s="33">
        <v>0</v>
      </c>
      <c r="M2411" s="33">
        <v>30</v>
      </c>
      <c r="N2411" s="33" t="s">
        <v>1864</v>
      </c>
      <c r="O2411" s="30">
        <v>41891</v>
      </c>
      <c r="P2411" s="39" t="s">
        <v>19</v>
      </c>
      <c r="Q24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1" s="39">
        <f>IF(выгрузка__22[[#This Row],[Дата регистрации]]="",0,1)</f>
        <v>0</v>
      </c>
      <c r="S2411" s="39">
        <f>IF(ISNA(VLOOKUP(выгрузка__22[[#This Row],[ЛС дилера]],'дилеры участники'!A:A,1,0)),0,1)</f>
        <v>0</v>
      </c>
      <c r="T24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1" s="39">
        <f>IF(T2411=1,IF(выгрузка__22[[#This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11" s="39" t="s">
        <v>1891</v>
      </c>
      <c r="X24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1" s="48">
        <f>IF(выгрузка__22[[#This Row],[Дата блокировки]]&lt;&gt;"",1,0)</f>
        <v>1</v>
      </c>
    </row>
    <row r="2412" spans="1:25" x14ac:dyDescent="0.25">
      <c r="A2412" s="30">
        <v>41593.622164351851</v>
      </c>
      <c r="B2412" s="46">
        <v>916940</v>
      </c>
      <c r="C2412" s="33">
        <v>8550446</v>
      </c>
      <c r="D2412" s="30">
        <v>41580.686319444445</v>
      </c>
      <c r="E2412" s="33">
        <f>IF(выгрузка__22[[#This Row],[Дата активации]]&lt;&gt;"",MONTH(выгрузка__22[[#This Row],[Дата активации]]),0)</f>
        <v>11</v>
      </c>
      <c r="F2412" s="30">
        <v>41586.963240740741</v>
      </c>
      <c r="G2412" s="33">
        <v>64626</v>
      </c>
      <c r="H2412" s="33" t="s">
        <v>10</v>
      </c>
      <c r="I2412" s="39" t="s">
        <v>1927</v>
      </c>
      <c r="J2412" s="33" t="s">
        <v>1926</v>
      </c>
      <c r="K2412" s="33">
        <v>30</v>
      </c>
      <c r="L2412" s="33">
        <v>0</v>
      </c>
      <c r="M2412" s="33">
        <v>30</v>
      </c>
      <c r="N2412" s="33" t="s">
        <v>1864</v>
      </c>
      <c r="O2412" s="30">
        <v>41920</v>
      </c>
      <c r="P2412" s="39" t="s">
        <v>37</v>
      </c>
      <c r="Q24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12" s="39">
        <f>IF(выгрузка__22[[#This Row],[Дата регистрации]]="",0,1)</f>
        <v>1</v>
      </c>
      <c r="S2412" s="39">
        <f>IF(ISNA(VLOOKUP(выгрузка__22[[#This Row],[ЛС дилера]],'дилеры участники'!A:A,1,0)),0,1)</f>
        <v>0</v>
      </c>
      <c r="T24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2" s="39">
        <f>IF(T2412=1,IF(выгрузка__22[[#This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12" s="39" t="s">
        <v>1895</v>
      </c>
      <c r="X24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2" s="48">
        <f>IF(выгрузка__22[[#This Row],[Дата блокировки]]&lt;&gt;"",1,0)</f>
        <v>1</v>
      </c>
    </row>
    <row r="2413" spans="1:25" x14ac:dyDescent="0.25">
      <c r="A2413" s="30">
        <v>41560.873622685183</v>
      </c>
      <c r="B2413" s="46">
        <v>916684</v>
      </c>
      <c r="C2413" s="33">
        <v>8548027</v>
      </c>
      <c r="D2413" s="30">
        <v>41558.392418981479</v>
      </c>
      <c r="E2413" s="33">
        <f>IF(выгрузка__22[[#This Row],[Дата активации]]&lt;&gt;"",MONTH(выгрузка__22[[#This Row],[Дата активации]]),0)</f>
        <v>10</v>
      </c>
      <c r="F2413" s="30"/>
      <c r="G2413" s="33">
        <v>73902</v>
      </c>
      <c r="H2413" s="33" t="s">
        <v>10</v>
      </c>
      <c r="I2413" s="39" t="s">
        <v>1924</v>
      </c>
      <c r="J2413" s="33" t="s">
        <v>1925</v>
      </c>
      <c r="K2413" s="33">
        <v>220</v>
      </c>
      <c r="L2413" s="33">
        <v>0</v>
      </c>
      <c r="M2413" s="33">
        <v>220</v>
      </c>
      <c r="N2413" s="33" t="s">
        <v>1864</v>
      </c>
      <c r="O2413" s="30">
        <v>41898</v>
      </c>
      <c r="P2413" s="39" t="s">
        <v>19</v>
      </c>
      <c r="Q24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3" s="39">
        <f>IF(выгрузка__22[[#This Row],[Дата регистрации]]="",0,1)</f>
        <v>0</v>
      </c>
      <c r="S2413" s="39">
        <f>IF(ISNA(VLOOKUP(выгрузка__22[[#This Row],[ЛС дилера]],'дилеры участники'!A:A,1,0)),0,1)</f>
        <v>0</v>
      </c>
      <c r="T24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3" s="39">
        <f>IF(T2413=1,IF(выгрузка__22[[#This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13" s="39" t="s">
        <v>1891</v>
      </c>
      <c r="X24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3" s="48">
        <f>IF(выгрузка__22[[#This Row],[Дата блокировки]]&lt;&gt;"",1,0)</f>
        <v>1</v>
      </c>
    </row>
    <row r="2414" spans="1:25" x14ac:dyDescent="0.25">
      <c r="A2414" s="30">
        <v>41560.329236111109</v>
      </c>
      <c r="B2414" s="46">
        <v>910476</v>
      </c>
      <c r="C2414" s="33">
        <v>8502986</v>
      </c>
      <c r="D2414" s="30">
        <v>41554.370150462964</v>
      </c>
      <c r="E2414" s="33">
        <f>IF(выгрузка__22[[#This Row],[Дата активации]]&lt;&gt;"",MONTH(выгрузка__22[[#This Row],[Дата активации]]),0)</f>
        <v>10</v>
      </c>
      <c r="F2414" s="30"/>
      <c r="G2414" s="33">
        <v>64628</v>
      </c>
      <c r="H2414" s="33" t="s">
        <v>10</v>
      </c>
      <c r="I2414" s="39" t="s">
        <v>1924</v>
      </c>
      <c r="J2414" s="33" t="s">
        <v>1926</v>
      </c>
      <c r="K2414" s="33">
        <v>30</v>
      </c>
      <c r="L2414" s="33">
        <v>0</v>
      </c>
      <c r="M2414" s="33">
        <v>30</v>
      </c>
      <c r="N2414" s="33" t="s">
        <v>1864</v>
      </c>
      <c r="O2414" s="30">
        <v>41894</v>
      </c>
      <c r="P2414" s="39" t="s">
        <v>37</v>
      </c>
      <c r="Q24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4" s="39">
        <f>IF(выгрузка__22[[#This Row],[Дата регистрации]]="",0,1)</f>
        <v>0</v>
      </c>
      <c r="S2414" s="39">
        <f>IF(ISNA(VLOOKUP(выгрузка__22[[#This Row],[ЛС дилера]],'дилеры участники'!A:A,1,0)),0,1)</f>
        <v>0</v>
      </c>
      <c r="T24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4" s="39">
        <f>IF(T2414=1,IF(выгрузка__22[[#This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14" s="39" t="s">
        <v>1895</v>
      </c>
      <c r="X24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4" s="48">
        <f>IF(выгрузка__22[[#This Row],[Дата блокировки]]&lt;&gt;"",1,0)</f>
        <v>1</v>
      </c>
    </row>
    <row r="2415" spans="1:25" x14ac:dyDescent="0.25">
      <c r="A2415" s="30">
        <v>41554.482685185183</v>
      </c>
      <c r="B2415" s="46">
        <v>916043</v>
      </c>
      <c r="C2415" s="33">
        <v>8503582</v>
      </c>
      <c r="D2415" s="30">
        <v>41554.248344907406</v>
      </c>
      <c r="E2415" s="33">
        <f>IF(выгрузка__22[[#This Row],[Дата активации]]&lt;&gt;"",MONTH(выгрузка__22[[#This Row],[Дата активации]]),0)</f>
        <v>10</v>
      </c>
      <c r="F2415" s="30">
        <v>41559.451215277775</v>
      </c>
      <c r="G2415" s="33">
        <v>64628</v>
      </c>
      <c r="H2415" s="33" t="s">
        <v>10</v>
      </c>
      <c r="I2415" s="39" t="s">
        <v>1924</v>
      </c>
      <c r="J2415" s="33" t="s">
        <v>1925</v>
      </c>
      <c r="K2415" s="33">
        <v>20</v>
      </c>
      <c r="L2415" s="33">
        <v>91.06</v>
      </c>
      <c r="M2415" s="33">
        <v>111.06</v>
      </c>
      <c r="N2415" s="33" t="s">
        <v>1864</v>
      </c>
      <c r="O2415" s="30">
        <v>41894</v>
      </c>
      <c r="P2415" s="39" t="s">
        <v>19</v>
      </c>
      <c r="Q24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5" s="39">
        <f>IF(выгрузка__22[[#This Row],[Дата регистрации]]="",0,1)</f>
        <v>1</v>
      </c>
      <c r="S2415" s="39">
        <f>IF(ISNA(VLOOKUP(выгрузка__22[[#This Row],[ЛС дилера]],'дилеры участники'!A:A,1,0)),0,1)</f>
        <v>0</v>
      </c>
      <c r="T24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5" s="39">
        <f>IF(T2415=1,IF(выгрузка__22[[#This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15" s="39" t="s">
        <v>1891</v>
      </c>
      <c r="X24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5" s="48">
        <f>IF(выгрузка__22[[#This Row],[Дата блокировки]]&lt;&gt;"",1,0)</f>
        <v>1</v>
      </c>
    </row>
    <row r="2416" spans="1:25" x14ac:dyDescent="0.25">
      <c r="A2416" s="30">
        <v>41560.872407407405</v>
      </c>
      <c r="B2416" s="46">
        <v>916684</v>
      </c>
      <c r="C2416" s="33">
        <v>8548027</v>
      </c>
      <c r="D2416" s="30">
        <v>41557.771261574075</v>
      </c>
      <c r="E2416" s="33">
        <f>IF(выгрузка__22[[#This Row],[Дата активации]]&lt;&gt;"",MONTH(выгрузка__22[[#This Row],[Дата активации]]),0)</f>
        <v>10</v>
      </c>
      <c r="F2416" s="30"/>
      <c r="G2416" s="33">
        <v>73902</v>
      </c>
      <c r="H2416" s="33" t="s">
        <v>10</v>
      </c>
      <c r="I2416" s="39" t="s">
        <v>1924</v>
      </c>
      <c r="J2416" s="33" t="s">
        <v>1925</v>
      </c>
      <c r="K2416" s="33">
        <v>220</v>
      </c>
      <c r="L2416" s="33">
        <v>47</v>
      </c>
      <c r="M2416" s="33">
        <v>267</v>
      </c>
      <c r="N2416" s="33" t="s">
        <v>1864</v>
      </c>
      <c r="O2416" s="30">
        <v>41898</v>
      </c>
      <c r="P2416" s="39" t="s">
        <v>19</v>
      </c>
      <c r="Q24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6" s="39">
        <f>IF(выгрузка__22[[#This Row],[Дата регистрации]]="",0,1)</f>
        <v>0</v>
      </c>
      <c r="S2416" s="39">
        <f>IF(ISNA(VLOOKUP(выгрузка__22[[#This Row],[ЛС дилера]],'дилеры участники'!A:A,1,0)),0,1)</f>
        <v>0</v>
      </c>
      <c r="T24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6" s="39">
        <f>IF(T2416=1,IF(выгрузка__22[[#This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16" s="39" t="s">
        <v>1891</v>
      </c>
      <c r="X24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6" s="48">
        <f>IF(выгрузка__22[[#This Row],[Дата блокировки]]&lt;&gt;"",1,0)</f>
        <v>1</v>
      </c>
    </row>
    <row r="2417" spans="1:25" x14ac:dyDescent="0.25">
      <c r="A2417" s="30">
        <v>41548.662152777775</v>
      </c>
      <c r="B2417" s="46">
        <v>916328</v>
      </c>
      <c r="C2417" s="33">
        <v>8502959</v>
      </c>
      <c r="D2417" s="30">
        <v>41533.751296296294</v>
      </c>
      <c r="E2417" s="33">
        <f>IF(выгрузка__22[[#This Row],[Дата активации]]&lt;&gt;"",MONTH(выгрузка__22[[#This Row],[Дата активации]]),0)</f>
        <v>9</v>
      </c>
      <c r="F2417" s="30">
        <v>41547.063645833332</v>
      </c>
      <c r="G2417" s="33">
        <v>64616</v>
      </c>
      <c r="H2417" s="33" t="s">
        <v>10</v>
      </c>
      <c r="I2417" s="39" t="s">
        <v>1927</v>
      </c>
      <c r="J2417" s="33" t="s">
        <v>1926</v>
      </c>
      <c r="K2417" s="33">
        <v>30</v>
      </c>
      <c r="L2417" s="33">
        <v>652</v>
      </c>
      <c r="M2417" s="33">
        <v>682</v>
      </c>
      <c r="N2417" s="33" t="s">
        <v>1864</v>
      </c>
      <c r="O2417" s="30">
        <v>41874</v>
      </c>
      <c r="P2417" s="39" t="s">
        <v>37</v>
      </c>
      <c r="Q24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7" s="39">
        <f>IF(выгрузка__22[[#This Row],[Дата регистрации]]="",0,1)</f>
        <v>1</v>
      </c>
      <c r="S2417" s="39">
        <f>IF(ISNA(VLOOKUP(выгрузка__22[[#This Row],[ЛС дилера]],'дилеры участники'!A:A,1,0)),0,1)</f>
        <v>1</v>
      </c>
      <c r="T24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7" s="39">
        <f>IF(T2417=1,IF(выгрузка__22[[#This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17" s="39" t="s">
        <v>1895</v>
      </c>
      <c r="X24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7" s="48">
        <f>IF(выгрузка__22[[#This Row],[Дата блокировки]]&lt;&gt;"",1,0)</f>
        <v>1</v>
      </c>
    </row>
    <row r="2418" spans="1:25" x14ac:dyDescent="0.25">
      <c r="A2418" s="30">
        <v>41550.950821759259</v>
      </c>
      <c r="B2418" s="46">
        <v>985451</v>
      </c>
      <c r="C2418" s="33">
        <v>8520121</v>
      </c>
      <c r="D2418" s="30">
        <v>41546.737233796295</v>
      </c>
      <c r="E2418" s="33">
        <f>IF(выгрузка__22[[#This Row],[Дата активации]]&lt;&gt;"",MONTH(выгрузка__22[[#This Row],[Дата активации]]),0)</f>
        <v>9</v>
      </c>
      <c r="F2418" s="30">
        <v>41559.463518518518</v>
      </c>
      <c r="G2418" s="33">
        <v>73902</v>
      </c>
      <c r="H2418" s="33" t="s">
        <v>10</v>
      </c>
      <c r="I2418" s="39" t="s">
        <v>1924</v>
      </c>
      <c r="J2418" s="33" t="s">
        <v>1925</v>
      </c>
      <c r="K2418" s="33">
        <v>270</v>
      </c>
      <c r="L2418" s="33">
        <v>0</v>
      </c>
      <c r="M2418" s="33">
        <v>270</v>
      </c>
      <c r="N2418" s="33" t="s">
        <v>1864</v>
      </c>
      <c r="O2418" s="30">
        <v>41887</v>
      </c>
      <c r="P2418" s="39" t="s">
        <v>19</v>
      </c>
      <c r="Q24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8" s="39">
        <f>IF(выгрузка__22[[#This Row],[Дата регистрации]]="",0,1)</f>
        <v>1</v>
      </c>
      <c r="S2418" s="39">
        <f>IF(ISNA(VLOOKUP(выгрузка__22[[#This Row],[ЛС дилера]],'дилеры участники'!A:A,1,0)),0,1)</f>
        <v>0</v>
      </c>
      <c r="T24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8" s="39">
        <f>IF(T2418=1,IF(выгрузка__22[[#This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18" s="39" t="s">
        <v>1891</v>
      </c>
      <c r="X24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8" s="48">
        <f>IF(выгрузка__22[[#This Row],[Дата блокировки]]&lt;&gt;"",1,0)</f>
        <v>1</v>
      </c>
    </row>
    <row r="2419" spans="1:25" x14ac:dyDescent="0.25">
      <c r="A2419" s="30">
        <v>41560.329826388886</v>
      </c>
      <c r="B2419" s="46">
        <v>910476</v>
      </c>
      <c r="C2419" s="33">
        <v>8502977</v>
      </c>
      <c r="D2419" s="30">
        <v>41555.595671296294</v>
      </c>
      <c r="E2419" s="33">
        <f>IF(выгрузка__22[[#This Row],[Дата активации]]&lt;&gt;"",MONTH(выгрузка__22[[#This Row],[Дата активации]]),0)</f>
        <v>10</v>
      </c>
      <c r="F2419" s="30"/>
      <c r="G2419" s="33">
        <v>64628</v>
      </c>
      <c r="H2419" s="33" t="s">
        <v>10</v>
      </c>
      <c r="I2419" s="39" t="s">
        <v>1924</v>
      </c>
      <c r="J2419" s="33" t="s">
        <v>1926</v>
      </c>
      <c r="K2419" s="33">
        <v>30</v>
      </c>
      <c r="L2419" s="33">
        <v>0</v>
      </c>
      <c r="M2419" s="33">
        <v>30</v>
      </c>
      <c r="N2419" s="33" t="s">
        <v>1864</v>
      </c>
      <c r="O2419" s="30">
        <v>41896</v>
      </c>
      <c r="P2419" s="39" t="s">
        <v>37</v>
      </c>
      <c r="Q24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19" s="39">
        <f>IF(выгрузка__22[[#This Row],[Дата регистрации]]="",0,1)</f>
        <v>0</v>
      </c>
      <c r="S2419" s="39">
        <f>IF(ISNA(VLOOKUP(выгрузка__22[[#This Row],[ЛС дилера]],'дилеры участники'!A:A,1,0)),0,1)</f>
        <v>0</v>
      </c>
      <c r="T24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19" s="39">
        <f>IF(T2419=1,IF(выгрузка__22[[#This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19" s="39" t="s">
        <v>1895</v>
      </c>
      <c r="X24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19" s="48">
        <f>IF(выгрузка__22[[#This Row],[Дата блокировки]]&lt;&gt;"",1,0)</f>
        <v>1</v>
      </c>
    </row>
    <row r="2420" spans="1:25" x14ac:dyDescent="0.25">
      <c r="A2420" s="30">
        <v>41549.947175925925</v>
      </c>
      <c r="B2420" s="46">
        <v>985451</v>
      </c>
      <c r="C2420" s="33">
        <v>8514413</v>
      </c>
      <c r="D2420" s="30">
        <v>41544.718807870369</v>
      </c>
      <c r="E2420" s="33">
        <f>IF(выгрузка__22[[#This Row],[Дата активации]]&lt;&gt;"",MONTH(выгрузка__22[[#This Row],[Дата активации]]),0)</f>
        <v>9</v>
      </c>
      <c r="F2420" s="30"/>
      <c r="G2420" s="33">
        <v>64616</v>
      </c>
      <c r="H2420" s="33" t="s">
        <v>10</v>
      </c>
      <c r="I2420" s="39" t="s">
        <v>1924</v>
      </c>
      <c r="J2420" s="33" t="s">
        <v>1930</v>
      </c>
      <c r="K2420" s="33">
        <v>949</v>
      </c>
      <c r="L2420" s="33">
        <v>0</v>
      </c>
      <c r="M2420" s="33">
        <v>949</v>
      </c>
      <c r="N2420" s="33" t="s">
        <v>1864</v>
      </c>
      <c r="O2420" s="30">
        <v>41886</v>
      </c>
      <c r="P2420" s="39" t="s">
        <v>40</v>
      </c>
      <c r="Q24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0" s="39">
        <f>IF(выгрузка__22[[#This Row],[Дата регистрации]]="",0,1)</f>
        <v>0</v>
      </c>
      <c r="S2420" s="39">
        <f>IF(ISNA(VLOOKUP(выгрузка__22[[#This Row],[ЛС дилера]],'дилеры участники'!A:A,1,0)),0,1)</f>
        <v>1</v>
      </c>
      <c r="T24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0" s="39">
        <f>IF(T2420=1,IF(выгрузка__22[[#This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20" s="39" t="s">
        <v>1893</v>
      </c>
      <c r="X24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0" s="48">
        <f>IF(выгрузка__22[[#This Row],[Дата блокировки]]&lt;&gt;"",1,0)</f>
        <v>1</v>
      </c>
    </row>
    <row r="2421" spans="1:25" x14ac:dyDescent="0.25">
      <c r="A2421" s="30">
        <v>41593.694363425922</v>
      </c>
      <c r="B2421" s="46">
        <v>985351</v>
      </c>
      <c r="C2421" s="33">
        <v>1759511</v>
      </c>
      <c r="D2421" s="30">
        <v>41593.665671296294</v>
      </c>
      <c r="E2421" s="33">
        <f>IF(выгрузка__22[[#This Row],[Дата активации]]&lt;&gt;"",MONTH(выгрузка__22[[#This Row],[Дата активации]]),0)</f>
        <v>11</v>
      </c>
      <c r="F2421" s="30"/>
      <c r="G2421" s="33">
        <v>79956</v>
      </c>
      <c r="H2421" s="33" t="s">
        <v>10</v>
      </c>
      <c r="I2421" s="39" t="s">
        <v>1924</v>
      </c>
      <c r="J2421" s="33" t="s">
        <v>1929</v>
      </c>
      <c r="K2421" s="33">
        <v>30</v>
      </c>
      <c r="L2421" s="33">
        <v>470</v>
      </c>
      <c r="M2421" s="33">
        <v>500</v>
      </c>
      <c r="N2421" s="33" t="s">
        <v>1864</v>
      </c>
      <c r="O2421" s="30">
        <v>41935</v>
      </c>
      <c r="P2421" s="39" t="s">
        <v>14</v>
      </c>
      <c r="Q24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21" s="39">
        <f>IF(выгрузка__22[[#This Row],[Дата регистрации]]="",0,1)</f>
        <v>0</v>
      </c>
      <c r="S2421" s="39">
        <f>IF(ISNA(VLOOKUP(выгрузка__22[[#This Row],[ЛС дилера]],'дилеры участники'!A:A,1,0)),0,1)</f>
        <v>1</v>
      </c>
      <c r="T24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1" s="39">
        <f>IF(T2421=1,IF(выгрузка__22[[#This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421" s="39" t="s">
        <v>1894</v>
      </c>
      <c r="X24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1" s="48">
        <f>IF(выгрузка__22[[#This Row],[Дата блокировки]]&lt;&gt;"",1,0)</f>
        <v>1</v>
      </c>
    </row>
    <row r="2422" spans="1:25" x14ac:dyDescent="0.25">
      <c r="A2422" s="30">
        <v>41550.895833333336</v>
      </c>
      <c r="B2422" s="46">
        <v>985451</v>
      </c>
      <c r="C2422" s="33">
        <v>8550458</v>
      </c>
      <c r="D2422" s="30">
        <v>41545.456192129626</v>
      </c>
      <c r="E2422" s="33">
        <f>IF(выгрузка__22[[#This Row],[Дата активации]]&lt;&gt;"",MONTH(выгрузка__22[[#This Row],[Дата активации]]),0)</f>
        <v>9</v>
      </c>
      <c r="F2422" s="30"/>
      <c r="G2422" s="33">
        <v>64616</v>
      </c>
      <c r="H2422" s="33" t="s">
        <v>10</v>
      </c>
      <c r="I2422" s="39" t="s">
        <v>1924</v>
      </c>
      <c r="J2422" s="33" t="s">
        <v>1929</v>
      </c>
      <c r="K2422" s="33">
        <v>30</v>
      </c>
      <c r="L2422" s="33">
        <v>500</v>
      </c>
      <c r="M2422" s="33">
        <v>530</v>
      </c>
      <c r="N2422" s="33" t="s">
        <v>1864</v>
      </c>
      <c r="O2422" s="30">
        <v>41888</v>
      </c>
      <c r="P2422" s="39" t="s">
        <v>14</v>
      </c>
      <c r="Q24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2" s="39">
        <f>IF(выгрузка__22[[#This Row],[Дата регистрации]]="",0,1)</f>
        <v>0</v>
      </c>
      <c r="S2422" s="39">
        <f>IF(ISNA(VLOOKUP(выгрузка__22[[#This Row],[ЛС дилера]],'дилеры участники'!A:A,1,0)),0,1)</f>
        <v>1</v>
      </c>
      <c r="T24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2" s="39">
        <f>IF(T2422=1,IF(выгрузка__22[[#This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422" s="39" t="s">
        <v>1894</v>
      </c>
      <c r="X24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2" s="48">
        <f>IF(выгрузка__22[[#This Row],[Дата блокировки]]&lt;&gt;"",1,0)</f>
        <v>1</v>
      </c>
    </row>
    <row r="2423" spans="1:25" x14ac:dyDescent="0.25">
      <c r="A2423" s="30">
        <v>41548.372407407405</v>
      </c>
      <c r="B2423" s="46">
        <v>985003</v>
      </c>
      <c r="C2423" s="33">
        <v>8564293</v>
      </c>
      <c r="D2423" s="30">
        <v>41547.724768518521</v>
      </c>
      <c r="E2423" s="33">
        <f>IF(выгрузка__22[[#This Row],[Дата активации]]&lt;&gt;"",MONTH(выгрузка__22[[#This Row],[Дата активации]]),0)</f>
        <v>9</v>
      </c>
      <c r="F2423" s="30"/>
      <c r="G2423" s="33">
        <v>64626</v>
      </c>
      <c r="H2423" s="33" t="s">
        <v>10</v>
      </c>
      <c r="I2423" s="39" t="s">
        <v>1924</v>
      </c>
      <c r="J2423" s="33" t="s">
        <v>1925</v>
      </c>
      <c r="K2423" s="33">
        <v>30</v>
      </c>
      <c r="L2423" s="33">
        <v>425.25</v>
      </c>
      <c r="M2423" s="33">
        <v>455.25</v>
      </c>
      <c r="N2423" s="33" t="s">
        <v>1864</v>
      </c>
      <c r="O2423" s="30">
        <v>41891</v>
      </c>
      <c r="P2423" s="39" t="s">
        <v>19</v>
      </c>
      <c r="Q24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3" s="39">
        <f>IF(выгрузка__22[[#This Row],[Дата регистрации]]="",0,1)</f>
        <v>0</v>
      </c>
      <c r="S2423" s="39">
        <f>IF(ISNA(VLOOKUP(выгрузка__22[[#This Row],[ЛС дилера]],'дилеры участники'!A:A,1,0)),0,1)</f>
        <v>0</v>
      </c>
      <c r="T24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3" s="39">
        <f>IF(T2423=1,IF(выгрузка__22[[#This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23" s="39" t="s">
        <v>1891</v>
      </c>
      <c r="X24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3" s="48">
        <f>IF(выгрузка__22[[#This Row],[Дата блокировки]]&lt;&gt;"",1,0)</f>
        <v>1</v>
      </c>
    </row>
    <row r="2424" spans="1:25" x14ac:dyDescent="0.25">
      <c r="A2424" s="30">
        <v>41560.506076388891</v>
      </c>
      <c r="B2424" s="46">
        <v>915317</v>
      </c>
      <c r="C2424" s="33">
        <v>8517742</v>
      </c>
      <c r="D2424" s="30">
        <v>41550.578009259261</v>
      </c>
      <c r="E2424" s="33">
        <f>IF(выгрузка__22[[#This Row],[Дата активации]]&lt;&gt;"",MONTH(выгрузка__22[[#This Row],[Дата активации]]),0)</f>
        <v>10</v>
      </c>
      <c r="F2424" s="30">
        <v>41559.891944444447</v>
      </c>
      <c r="G2424" s="33">
        <v>64616</v>
      </c>
      <c r="H2424" s="33" t="s">
        <v>10</v>
      </c>
      <c r="I2424" s="39" t="s">
        <v>1927</v>
      </c>
      <c r="J2424" s="33" t="s">
        <v>1928</v>
      </c>
      <c r="K2424" s="33">
        <v>150</v>
      </c>
      <c r="L2424" s="33">
        <v>0</v>
      </c>
      <c r="M2424" s="33">
        <v>150</v>
      </c>
      <c r="N2424" s="33" t="s">
        <v>1864</v>
      </c>
      <c r="O2424" s="30">
        <v>41894</v>
      </c>
      <c r="P2424" s="39" t="s">
        <v>1882</v>
      </c>
      <c r="Q24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4" s="39">
        <f>IF(выгрузка__22[[#This Row],[Дата регистрации]]="",0,1)</f>
        <v>1</v>
      </c>
      <c r="S2424" s="39">
        <f>IF(ISNA(VLOOKUP(выгрузка__22[[#This Row],[ЛС дилера]],'дилеры участники'!A:A,1,0)),0,1)</f>
        <v>1</v>
      </c>
      <c r="T242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4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424" s="39">
        <f>IF(T2424=1,IF(выгрузка__22[[#This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24" s="39" t="s">
        <v>1896</v>
      </c>
      <c r="X24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4" s="48">
        <f>IF(выгрузка__22[[#This Row],[Дата блокировки]]&lt;&gt;"",1,0)</f>
        <v>1</v>
      </c>
    </row>
    <row r="2425" spans="1:25" x14ac:dyDescent="0.25">
      <c r="A2425" s="30">
        <v>41549.957662037035</v>
      </c>
      <c r="B2425" s="46">
        <v>985451</v>
      </c>
      <c r="C2425" s="33">
        <v>8550458</v>
      </c>
      <c r="D2425" s="30">
        <v>41544.567175925928</v>
      </c>
      <c r="E2425" s="33">
        <f>IF(выгрузка__22[[#This Row],[Дата активации]]&lt;&gt;"",MONTH(выгрузка__22[[#This Row],[Дата активации]]),0)</f>
        <v>9</v>
      </c>
      <c r="F2425" s="30"/>
      <c r="G2425" s="33">
        <v>64616</v>
      </c>
      <c r="H2425" s="33" t="s">
        <v>10</v>
      </c>
      <c r="I2425" s="39" t="s">
        <v>1924</v>
      </c>
      <c r="J2425" s="33" t="s">
        <v>1929</v>
      </c>
      <c r="K2425" s="33">
        <v>30</v>
      </c>
      <c r="L2425" s="33">
        <v>475</v>
      </c>
      <c r="M2425" s="33">
        <v>505</v>
      </c>
      <c r="N2425" s="33" t="s">
        <v>1864</v>
      </c>
      <c r="O2425" s="30">
        <v>41888</v>
      </c>
      <c r="P2425" s="39" t="s">
        <v>14</v>
      </c>
      <c r="Q24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5" s="39">
        <f>IF(выгрузка__22[[#This Row],[Дата регистрации]]="",0,1)</f>
        <v>0</v>
      </c>
      <c r="S2425" s="39">
        <f>IF(ISNA(VLOOKUP(выгрузка__22[[#This Row],[ЛС дилера]],'дилеры участники'!A:A,1,0)),0,1)</f>
        <v>1</v>
      </c>
      <c r="T24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5" s="39">
        <f>IF(T2425=1,IF(выгрузка__22[[#This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425" s="39" t="s">
        <v>1894</v>
      </c>
      <c r="X24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5" s="48">
        <f>IF(выгрузка__22[[#This Row],[Дата блокировки]]&lt;&gt;"",1,0)</f>
        <v>1</v>
      </c>
    </row>
    <row r="2426" spans="1:25" x14ac:dyDescent="0.25">
      <c r="A2426" s="30">
        <v>41560.511597222219</v>
      </c>
      <c r="B2426" s="46">
        <v>985273</v>
      </c>
      <c r="C2426" s="33">
        <v>8520398</v>
      </c>
      <c r="D2426" s="30">
        <v>41559.555694444447</v>
      </c>
      <c r="E2426" s="33">
        <f>IF(выгрузка__22[[#This Row],[Дата активации]]&lt;&gt;"",MONTH(выгрузка__22[[#This Row],[Дата активации]]),0)</f>
        <v>10</v>
      </c>
      <c r="F2426" s="30">
        <v>41560.834131944444</v>
      </c>
      <c r="G2426" s="33">
        <v>64626</v>
      </c>
      <c r="H2426" s="33" t="s">
        <v>10</v>
      </c>
      <c r="I2426" s="39" t="s">
        <v>1924</v>
      </c>
      <c r="J2426" s="33" t="s">
        <v>1925</v>
      </c>
      <c r="K2426" s="33">
        <v>30</v>
      </c>
      <c r="L2426" s="33">
        <v>221</v>
      </c>
      <c r="M2426" s="33">
        <v>251</v>
      </c>
      <c r="N2426" s="33" t="s">
        <v>1864</v>
      </c>
      <c r="O2426" s="30">
        <v>41903</v>
      </c>
      <c r="P2426" s="39" t="s">
        <v>19</v>
      </c>
      <c r="Q24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6" s="39">
        <f>IF(выгрузка__22[[#This Row],[Дата регистрации]]="",0,1)</f>
        <v>1</v>
      </c>
      <c r="S2426" s="39">
        <f>IF(ISNA(VLOOKUP(выгрузка__22[[#This Row],[ЛС дилера]],'дилеры участники'!A:A,1,0)),0,1)</f>
        <v>0</v>
      </c>
      <c r="T24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6" s="39">
        <f>IF(T2426=1,IF(выгрузка__22[[#This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26" s="39" t="s">
        <v>1891</v>
      </c>
      <c r="X24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6" s="48">
        <f>IF(выгрузка__22[[#This Row],[Дата блокировки]]&lt;&gt;"",1,0)</f>
        <v>1</v>
      </c>
    </row>
    <row r="2427" spans="1:25" x14ac:dyDescent="0.25">
      <c r="A2427" s="30">
        <v>41559.717835648145</v>
      </c>
      <c r="B2427" s="46">
        <v>910489</v>
      </c>
      <c r="C2427" s="33">
        <v>8502986</v>
      </c>
      <c r="D2427" s="30">
        <v>41550.381678240738</v>
      </c>
      <c r="E2427" s="33">
        <f>IF(выгрузка__22[[#This Row],[Дата активации]]&lt;&gt;"",MONTH(выгрузка__22[[#This Row],[Дата активации]]),0)</f>
        <v>10</v>
      </c>
      <c r="F2427" s="30">
        <v>41562.932152777779</v>
      </c>
      <c r="G2427" s="33">
        <v>64628</v>
      </c>
      <c r="H2427" s="33" t="s">
        <v>10</v>
      </c>
      <c r="I2427" s="39" t="s">
        <v>1927</v>
      </c>
      <c r="J2427" s="33" t="s">
        <v>1926</v>
      </c>
      <c r="K2427" s="33">
        <v>30</v>
      </c>
      <c r="L2427" s="33">
        <v>0</v>
      </c>
      <c r="M2427" s="33">
        <v>30</v>
      </c>
      <c r="N2427" s="33" t="s">
        <v>1864</v>
      </c>
      <c r="O2427" s="30">
        <v>41894</v>
      </c>
      <c r="P2427" s="39" t="s">
        <v>37</v>
      </c>
      <c r="Q24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7" s="39">
        <f>IF(выгрузка__22[[#This Row],[Дата регистрации]]="",0,1)</f>
        <v>1</v>
      </c>
      <c r="S2427" s="39">
        <f>IF(ISNA(VLOOKUP(выгрузка__22[[#This Row],[ЛС дилера]],'дилеры участники'!A:A,1,0)),0,1)</f>
        <v>0</v>
      </c>
      <c r="T24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7" s="39">
        <f>IF(T2427=1,IF(выгрузка__22[[#This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27" s="39" t="s">
        <v>1895</v>
      </c>
      <c r="X24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7" s="48">
        <f>IF(выгрузка__22[[#This Row],[Дата блокировки]]&lt;&gt;"",1,0)</f>
        <v>1</v>
      </c>
    </row>
    <row r="2428" spans="1:25" x14ac:dyDescent="0.25">
      <c r="A2428" s="30">
        <v>41554.327118055553</v>
      </c>
      <c r="B2428" s="46">
        <v>916684</v>
      </c>
      <c r="C2428" s="33">
        <v>8548027</v>
      </c>
      <c r="D2428" s="30">
        <v>41553.737523148149</v>
      </c>
      <c r="E2428" s="33">
        <f>IF(выгрузка__22[[#This Row],[Дата активации]]&lt;&gt;"",MONTH(выгрузка__22[[#This Row],[Дата активации]]),0)</f>
        <v>10</v>
      </c>
      <c r="F2428" s="30">
        <v>41559.540381944447</v>
      </c>
      <c r="G2428" s="33">
        <v>73902</v>
      </c>
      <c r="H2428" s="33" t="s">
        <v>10</v>
      </c>
      <c r="I2428" s="39" t="s">
        <v>1924</v>
      </c>
      <c r="J2428" s="33" t="s">
        <v>1925</v>
      </c>
      <c r="K2428" s="33">
        <v>220</v>
      </c>
      <c r="L2428" s="33">
        <v>0</v>
      </c>
      <c r="M2428" s="33">
        <v>220</v>
      </c>
      <c r="N2428" s="33" t="s">
        <v>1864</v>
      </c>
      <c r="O2428" s="30">
        <v>41898</v>
      </c>
      <c r="P2428" s="39" t="s">
        <v>19</v>
      </c>
      <c r="Q24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28" s="39">
        <f>IF(выгрузка__22[[#This Row],[Дата регистрации]]="",0,1)</f>
        <v>1</v>
      </c>
      <c r="S2428" s="39">
        <f>IF(ISNA(VLOOKUP(выгрузка__22[[#This Row],[ЛС дилера]],'дилеры участники'!A:A,1,0)),0,1)</f>
        <v>0</v>
      </c>
      <c r="T24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8" s="39">
        <f>IF(T2428=1,IF(выгрузка__22[[#This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28" s="39" t="s">
        <v>1891</v>
      </c>
      <c r="X24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8" s="48">
        <f>IF(выгрузка__22[[#This Row],[Дата блокировки]]&lt;&gt;"",1,0)</f>
        <v>1</v>
      </c>
    </row>
    <row r="2429" spans="1:25" x14ac:dyDescent="0.25">
      <c r="A2429" s="30">
        <v>41593.513194444444</v>
      </c>
      <c r="B2429" s="46">
        <v>916929</v>
      </c>
      <c r="C2429" s="33">
        <v>1755686</v>
      </c>
      <c r="D2429" s="30">
        <v>41582.628310185188</v>
      </c>
      <c r="E2429" s="33">
        <f>IF(выгрузка__22[[#This Row],[Дата активации]]&lt;&gt;"",MONTH(выгрузка__22[[#This Row],[Дата активации]]),0)</f>
        <v>11</v>
      </c>
      <c r="F2429" s="30">
        <v>41587.229618055557</v>
      </c>
      <c r="G2429" s="33">
        <v>64626</v>
      </c>
      <c r="H2429" s="33" t="s">
        <v>10</v>
      </c>
      <c r="I2429" s="39" t="s">
        <v>1927</v>
      </c>
      <c r="J2429" s="33" t="s">
        <v>1930</v>
      </c>
      <c r="K2429" s="33">
        <v>30</v>
      </c>
      <c r="L2429" s="33">
        <v>0</v>
      </c>
      <c r="M2429" s="33">
        <v>30</v>
      </c>
      <c r="N2429" s="33" t="s">
        <v>1864</v>
      </c>
      <c r="O2429" s="30">
        <v>41927</v>
      </c>
      <c r="P2429" s="39" t="s">
        <v>40</v>
      </c>
      <c r="Q24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29" s="39">
        <f>IF(выгрузка__22[[#This Row],[Дата регистрации]]="",0,1)</f>
        <v>1</v>
      </c>
      <c r="S2429" s="39">
        <f>IF(ISNA(VLOOKUP(выгрузка__22[[#This Row],[ЛС дилера]],'дилеры участники'!A:A,1,0)),0,1)</f>
        <v>0</v>
      </c>
      <c r="T24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29" s="39">
        <f>IF(T2429=1,IF(выгрузка__22[[#This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29" s="39" t="s">
        <v>1893</v>
      </c>
      <c r="X24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29" s="48">
        <f>IF(выгрузка__22[[#This Row],[Дата блокировки]]&lt;&gt;"",1,0)</f>
        <v>1</v>
      </c>
    </row>
    <row r="2430" spans="1:25" x14ac:dyDescent="0.25">
      <c r="A2430" s="30">
        <v>41550.61074074074</v>
      </c>
      <c r="B2430" s="46">
        <v>915142</v>
      </c>
      <c r="C2430" s="33">
        <v>8514509</v>
      </c>
      <c r="D2430" s="30">
        <v>41528.61273148148</v>
      </c>
      <c r="E2430" s="33">
        <f>IF(выгрузка__22[[#This Row],[Дата активации]]&lt;&gt;"",MONTH(выгрузка__22[[#This Row],[Дата активации]]),0)</f>
        <v>9</v>
      </c>
      <c r="F2430" s="30"/>
      <c r="G2430" s="33">
        <v>79956</v>
      </c>
      <c r="H2430" s="33" t="s">
        <v>10</v>
      </c>
      <c r="I2430" s="39" t="s">
        <v>1927</v>
      </c>
      <c r="J2430" s="33" t="s">
        <v>1930</v>
      </c>
      <c r="K2430" s="33">
        <v>949</v>
      </c>
      <c r="L2430" s="33">
        <v>0</v>
      </c>
      <c r="M2430" s="33">
        <v>949</v>
      </c>
      <c r="N2430" s="33" t="s">
        <v>1864</v>
      </c>
      <c r="O2430" s="30">
        <v>41873</v>
      </c>
      <c r="P2430" s="39" t="s">
        <v>40</v>
      </c>
      <c r="Q24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30" s="39">
        <f>IF(выгрузка__22[[#This Row],[Дата регистрации]]="",0,1)</f>
        <v>0</v>
      </c>
      <c r="S2430" s="39">
        <f>IF(ISNA(VLOOKUP(выгрузка__22[[#This Row],[ЛС дилера]],'дилеры участники'!A:A,1,0)),0,1)</f>
        <v>1</v>
      </c>
      <c r="T24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0" s="39">
        <f>IF(T2430=1,IF(выгрузка__22[[#This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30" s="39" t="s">
        <v>1893</v>
      </c>
      <c r="X24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0" s="48">
        <f>IF(выгрузка__22[[#This Row],[Дата блокировки]]&lt;&gt;"",1,0)</f>
        <v>1</v>
      </c>
    </row>
    <row r="2431" spans="1:25" x14ac:dyDescent="0.25">
      <c r="A2431" s="30">
        <v>41561.867361111108</v>
      </c>
      <c r="B2431" s="46">
        <v>916767</v>
      </c>
      <c r="C2431" s="33">
        <v>8511999</v>
      </c>
      <c r="D2431" s="30">
        <v>41548.53465277778</v>
      </c>
      <c r="E2431" s="33">
        <f>IF(выгрузка__22[[#This Row],[Дата активации]]&lt;&gt;"",MONTH(выгрузка__22[[#This Row],[Дата активации]]),0)</f>
        <v>10</v>
      </c>
      <c r="F2431" s="30"/>
      <c r="G2431" s="33">
        <v>64626</v>
      </c>
      <c r="H2431" s="33" t="s">
        <v>10</v>
      </c>
      <c r="I2431" s="39" t="s">
        <v>1927</v>
      </c>
      <c r="J2431" s="33" t="s">
        <v>1925</v>
      </c>
      <c r="K2431" s="33">
        <v>30</v>
      </c>
      <c r="L2431" s="33">
        <v>92.5</v>
      </c>
      <c r="M2431" s="33">
        <v>122.5</v>
      </c>
      <c r="N2431" s="33" t="s">
        <v>1864</v>
      </c>
      <c r="O2431" s="30">
        <v>41893</v>
      </c>
      <c r="P2431" s="39" t="s">
        <v>19</v>
      </c>
      <c r="Q24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31" s="39">
        <f>IF(выгрузка__22[[#This Row],[Дата регистрации]]="",0,1)</f>
        <v>0</v>
      </c>
      <c r="S2431" s="39">
        <f>IF(ISNA(VLOOKUP(выгрузка__22[[#This Row],[ЛС дилера]],'дилеры участники'!A:A,1,0)),0,1)</f>
        <v>0</v>
      </c>
      <c r="T24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1" s="39">
        <f>IF(T2431=1,IF(выгрузка__22[[#This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31" s="39" t="s">
        <v>1891</v>
      </c>
      <c r="X24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1" s="48">
        <f>IF(выгрузка__22[[#This Row],[Дата блокировки]]&lt;&gt;"",1,0)</f>
        <v>1</v>
      </c>
    </row>
    <row r="2432" spans="1:25" x14ac:dyDescent="0.25">
      <c r="A2432" s="30">
        <v>41593.567314814813</v>
      </c>
      <c r="B2432" s="46">
        <v>916513</v>
      </c>
      <c r="C2432" s="33">
        <v>1755299</v>
      </c>
      <c r="D2432" s="30">
        <v>41585.79173611111</v>
      </c>
      <c r="E2432" s="33">
        <f>IF(выгрузка__22[[#This Row],[Дата активации]]&lt;&gt;"",MONTH(выгрузка__22[[#This Row],[Дата активации]]),0)</f>
        <v>11</v>
      </c>
      <c r="F2432" s="30">
        <v>41586.868425925924</v>
      </c>
      <c r="G2432" s="33">
        <v>64626</v>
      </c>
      <c r="H2432" s="33" t="s">
        <v>10</v>
      </c>
      <c r="I2432" s="39" t="s">
        <v>1927</v>
      </c>
      <c r="J2432" s="33" t="s">
        <v>1930</v>
      </c>
      <c r="K2432" s="33">
        <v>30</v>
      </c>
      <c r="L2432" s="33">
        <v>0</v>
      </c>
      <c r="M2432" s="33">
        <v>30</v>
      </c>
      <c r="N2432" s="33" t="s">
        <v>1864</v>
      </c>
      <c r="O2432" s="30">
        <v>41931</v>
      </c>
      <c r="P2432" s="39" t="s">
        <v>40</v>
      </c>
      <c r="Q24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32" s="39">
        <f>IF(выгрузка__22[[#This Row],[Дата регистрации]]="",0,1)</f>
        <v>1</v>
      </c>
      <c r="S2432" s="39">
        <f>IF(ISNA(VLOOKUP(выгрузка__22[[#This Row],[ЛС дилера]],'дилеры участники'!A:A,1,0)),0,1)</f>
        <v>0</v>
      </c>
      <c r="T24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2" s="39">
        <f>IF(T2432=1,IF(выгрузка__22[[#This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32" s="39" t="s">
        <v>1893</v>
      </c>
      <c r="X24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2" s="48">
        <f>IF(выгрузка__22[[#This Row],[Дата блокировки]]&lt;&gt;"",1,0)</f>
        <v>1</v>
      </c>
    </row>
    <row r="2433" spans="1:25" x14ac:dyDescent="0.25">
      <c r="A2433" s="30">
        <v>41583.856192129628</v>
      </c>
      <c r="B2433" s="46">
        <v>985351</v>
      </c>
      <c r="C2433" s="33">
        <v>8548085</v>
      </c>
      <c r="D2433" s="30">
        <v>41546.573900462965</v>
      </c>
      <c r="E2433" s="33">
        <f>IF(выгрузка__22[[#This Row],[Дата активации]]&lt;&gt;"",MONTH(выгрузка__22[[#This Row],[Дата активации]]),0)</f>
        <v>9</v>
      </c>
      <c r="F2433" s="30">
        <v>41590.658738425926</v>
      </c>
      <c r="G2433" s="33">
        <v>73902</v>
      </c>
      <c r="H2433" s="33" t="s">
        <v>10</v>
      </c>
      <c r="I2433" s="39" t="s">
        <v>1927</v>
      </c>
      <c r="J2433" s="33" t="s">
        <v>1925</v>
      </c>
      <c r="K2433" s="33">
        <v>220</v>
      </c>
      <c r="L2433" s="33">
        <v>0</v>
      </c>
      <c r="M2433" s="33">
        <v>220</v>
      </c>
      <c r="N2433" s="33" t="s">
        <v>1864</v>
      </c>
      <c r="O2433" s="30">
        <v>41892</v>
      </c>
      <c r="P2433" s="39" t="s">
        <v>19</v>
      </c>
      <c r="Q24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33" s="39">
        <f>IF(выгрузка__22[[#This Row],[Дата регистрации]]="",0,1)</f>
        <v>1</v>
      </c>
      <c r="S2433" s="39">
        <f>IF(ISNA(VLOOKUP(выгрузка__22[[#This Row],[ЛС дилера]],'дилеры участники'!A:A,1,0)),0,1)</f>
        <v>0</v>
      </c>
      <c r="T24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3" s="39">
        <f>IF(T2433=1,IF(выгрузка__22[[#This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33" s="39" t="s">
        <v>1891</v>
      </c>
      <c r="X24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3" s="48">
        <f>IF(выгрузка__22[[#This Row],[Дата блокировки]]&lt;&gt;"",1,0)</f>
        <v>1</v>
      </c>
    </row>
    <row r="2434" spans="1:25" x14ac:dyDescent="0.25">
      <c r="A2434" s="30">
        <v>41561.875648148147</v>
      </c>
      <c r="B2434" s="46">
        <v>985210</v>
      </c>
      <c r="C2434" s="33">
        <v>8503663</v>
      </c>
      <c r="D2434" s="30">
        <v>41549.528935185182</v>
      </c>
      <c r="E2434" s="33">
        <f>IF(выгрузка__22[[#This Row],[Дата активации]]&lt;&gt;"",MONTH(выгрузка__22[[#This Row],[Дата активации]]),0)</f>
        <v>10</v>
      </c>
      <c r="F2434" s="30">
        <v>41555.893437500003</v>
      </c>
      <c r="G2434" s="33">
        <v>64626</v>
      </c>
      <c r="H2434" s="33" t="s">
        <v>10</v>
      </c>
      <c r="I2434" s="39" t="s">
        <v>1927</v>
      </c>
      <c r="J2434" s="33" t="s">
        <v>1925</v>
      </c>
      <c r="K2434" s="33">
        <v>20</v>
      </c>
      <c r="L2434" s="33">
        <v>0</v>
      </c>
      <c r="M2434" s="33">
        <v>20</v>
      </c>
      <c r="N2434" s="33" t="s">
        <v>1864</v>
      </c>
      <c r="O2434" s="30">
        <v>41895</v>
      </c>
      <c r="P2434" s="39" t="s">
        <v>19</v>
      </c>
      <c r="Q24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34" s="39">
        <f>IF(выгрузка__22[[#This Row],[Дата регистрации]]="",0,1)</f>
        <v>1</v>
      </c>
      <c r="S2434" s="39">
        <f>IF(ISNA(VLOOKUP(выгрузка__22[[#This Row],[ЛС дилера]],'дилеры участники'!A:A,1,0)),0,1)</f>
        <v>0</v>
      </c>
      <c r="T24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4" s="39">
        <f>IF(T2434=1,IF(выгрузка__22[[#This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34" s="39" t="s">
        <v>1891</v>
      </c>
      <c r="X24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4" s="48">
        <f>IF(выгрузка__22[[#This Row],[Дата блокировки]]&lt;&gt;"",1,0)</f>
        <v>1</v>
      </c>
    </row>
    <row r="2435" spans="1:25" x14ac:dyDescent="0.25">
      <c r="A2435" s="30">
        <v>41593.97047453704</v>
      </c>
      <c r="B2435" s="46">
        <v>916041</v>
      </c>
      <c r="C2435" s="33">
        <v>1972651</v>
      </c>
      <c r="D2435" s="30">
        <v>41588.481319444443</v>
      </c>
      <c r="E2435" s="33">
        <f>IF(выгрузка__22[[#This Row],[Дата активации]]&lt;&gt;"",MONTH(выгрузка__22[[#This Row],[Дата активации]]),0)</f>
        <v>11</v>
      </c>
      <c r="F2435" s="30"/>
      <c r="G2435" s="33">
        <v>64628</v>
      </c>
      <c r="H2435" s="33" t="s">
        <v>10</v>
      </c>
      <c r="I2435" s="39" t="s">
        <v>1924</v>
      </c>
      <c r="J2435" s="33" t="s">
        <v>1929</v>
      </c>
      <c r="K2435" s="33">
        <v>30</v>
      </c>
      <c r="L2435" s="33">
        <v>500</v>
      </c>
      <c r="M2435" s="33">
        <v>530</v>
      </c>
      <c r="N2435" s="33" t="s">
        <v>1864</v>
      </c>
      <c r="O2435" s="30">
        <v>41934</v>
      </c>
      <c r="P2435" s="39" t="s">
        <v>14</v>
      </c>
      <c r="Q24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35" s="39">
        <f>IF(выгрузка__22[[#This Row],[Дата регистрации]]="",0,1)</f>
        <v>0</v>
      </c>
      <c r="S2435" s="39">
        <f>IF(ISNA(VLOOKUP(выгрузка__22[[#This Row],[ЛС дилера]],'дилеры участники'!A:A,1,0)),0,1)</f>
        <v>0</v>
      </c>
      <c r="T24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5" s="39">
        <f>IF(T2435=1,IF(выгрузка__22[[#This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435" s="39" t="s">
        <v>1894</v>
      </c>
      <c r="X24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5" s="48">
        <f>IF(выгрузка__22[[#This Row],[Дата блокировки]]&lt;&gt;"",1,0)</f>
        <v>1</v>
      </c>
    </row>
    <row r="2436" spans="1:25" x14ac:dyDescent="0.25">
      <c r="A2436" s="30">
        <v>41593.924687500003</v>
      </c>
      <c r="B2436" s="46">
        <v>916527</v>
      </c>
      <c r="C2436" s="33">
        <v>1756114</v>
      </c>
      <c r="D2436" s="30">
        <v>41586.636030092595</v>
      </c>
      <c r="E2436" s="33">
        <f>IF(выгрузка__22[[#This Row],[Дата активации]]&lt;&gt;"",MONTH(выгрузка__22[[#This Row],[Дата активации]]),0)</f>
        <v>11</v>
      </c>
      <c r="F2436" s="30"/>
      <c r="G2436" s="33">
        <v>64626</v>
      </c>
      <c r="H2436" s="33" t="s">
        <v>10</v>
      </c>
      <c r="I2436" s="39" t="s">
        <v>1927</v>
      </c>
      <c r="J2436" s="33" t="s">
        <v>1931</v>
      </c>
      <c r="K2436" s="33">
        <v>30</v>
      </c>
      <c r="L2436" s="33">
        <v>0</v>
      </c>
      <c r="M2436" s="33">
        <v>30</v>
      </c>
      <c r="N2436" s="33" t="s">
        <v>1864</v>
      </c>
      <c r="O2436" s="30">
        <v>41933</v>
      </c>
      <c r="P2436" s="39" t="s">
        <v>30</v>
      </c>
      <c r="Q24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36" s="39">
        <f>IF(выгрузка__22[[#This Row],[Дата регистрации]]="",0,1)</f>
        <v>0</v>
      </c>
      <c r="S2436" s="39">
        <f>IF(ISNA(VLOOKUP(выгрузка__22[[#This Row],[ЛС дилера]],'дилеры участники'!A:A,1,0)),0,1)</f>
        <v>0</v>
      </c>
      <c r="T24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6" s="39">
        <f>IF(T2436=1,IF(выгрузка__22[[#This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36" s="39" t="s">
        <v>1892</v>
      </c>
      <c r="X24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6" s="48">
        <f>IF(выгрузка__22[[#This Row],[Дата блокировки]]&lt;&gt;"",1,0)</f>
        <v>1</v>
      </c>
    </row>
    <row r="2437" spans="1:25" x14ac:dyDescent="0.25">
      <c r="A2437" s="30">
        <v>41557.673206018517</v>
      </c>
      <c r="B2437" s="46">
        <v>910466</v>
      </c>
      <c r="C2437" s="33">
        <v>8502977</v>
      </c>
      <c r="D2437" s="30">
        <v>41549.262314814812</v>
      </c>
      <c r="E2437" s="33">
        <f>IF(выгрузка__22[[#This Row],[Дата активации]]&lt;&gt;"",MONTH(выгрузка__22[[#This Row],[Дата активации]]),0)</f>
        <v>10</v>
      </c>
      <c r="F2437" s="30"/>
      <c r="G2437" s="33">
        <v>64628</v>
      </c>
      <c r="H2437" s="33" t="s">
        <v>10</v>
      </c>
      <c r="I2437" s="39" t="s">
        <v>1927</v>
      </c>
      <c r="J2437" s="33" t="s">
        <v>1926</v>
      </c>
      <c r="K2437" s="33">
        <v>30</v>
      </c>
      <c r="L2437" s="33">
        <v>0</v>
      </c>
      <c r="M2437" s="33">
        <v>30</v>
      </c>
      <c r="N2437" s="33" t="s">
        <v>1864</v>
      </c>
      <c r="O2437" s="30">
        <v>41896</v>
      </c>
      <c r="P2437" s="39" t="s">
        <v>37</v>
      </c>
      <c r="Q24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37" s="39">
        <f>IF(выгрузка__22[[#This Row],[Дата регистрации]]="",0,1)</f>
        <v>0</v>
      </c>
      <c r="S2437" s="39">
        <f>IF(ISNA(VLOOKUP(выгрузка__22[[#This Row],[ЛС дилера]],'дилеры участники'!A:A,1,0)),0,1)</f>
        <v>0</v>
      </c>
      <c r="T24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7" s="39">
        <f>IF(T2437=1,IF(выгрузка__22[[#This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37" s="39" t="s">
        <v>1895</v>
      </c>
      <c r="X24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7" s="48">
        <f>IF(выгрузка__22[[#This Row],[Дата блокировки]]&lt;&gt;"",1,0)</f>
        <v>1</v>
      </c>
    </row>
    <row r="2438" spans="1:25" x14ac:dyDescent="0.25">
      <c r="A2438" s="30">
        <v>41593.467060185183</v>
      </c>
      <c r="B2438" s="46">
        <v>916513</v>
      </c>
      <c r="C2438" s="33">
        <v>8562346</v>
      </c>
      <c r="D2438" s="30">
        <v>41586.508900462963</v>
      </c>
      <c r="E2438" s="33">
        <f>IF(выгрузка__22[[#This Row],[Дата активации]]&lt;&gt;"",MONTH(выгрузка__22[[#This Row],[Дата активации]]),0)</f>
        <v>11</v>
      </c>
      <c r="F2438" s="30"/>
      <c r="G2438" s="33">
        <v>64626</v>
      </c>
      <c r="H2438" s="33" t="s">
        <v>10</v>
      </c>
      <c r="I2438" s="39" t="s">
        <v>1927</v>
      </c>
      <c r="J2438" s="33" t="s">
        <v>1937</v>
      </c>
      <c r="K2438" s="33">
        <v>30</v>
      </c>
      <c r="L2438" s="33">
        <v>0</v>
      </c>
      <c r="M2438" s="33">
        <v>30</v>
      </c>
      <c r="N2438" s="33" t="s">
        <v>1864</v>
      </c>
      <c r="O2438" s="30">
        <v>41935</v>
      </c>
      <c r="P2438" s="39" t="s">
        <v>33</v>
      </c>
      <c r="Q24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38" s="39">
        <f>IF(выгрузка__22[[#This Row],[Дата регистрации]]="",0,1)</f>
        <v>0</v>
      </c>
      <c r="S2438" s="39">
        <f>IF(ISNA(VLOOKUP(выгрузка__22[[#This Row],[ЛС дилера]],'дилеры участники'!A:A,1,0)),0,1)</f>
        <v>0</v>
      </c>
      <c r="T24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8" s="39">
        <f>IF(T2438=1,IF(выгрузка__22[[#This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38" s="39" t="s">
        <v>1902</v>
      </c>
      <c r="X24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8" s="48">
        <f>IF(выгрузка__22[[#This Row],[Дата блокировки]]&lt;&gt;"",1,0)</f>
        <v>1</v>
      </c>
    </row>
    <row r="2439" spans="1:25" x14ac:dyDescent="0.25">
      <c r="A2439" s="30">
        <v>41559.705578703702</v>
      </c>
      <c r="B2439" s="46">
        <v>910476</v>
      </c>
      <c r="C2439" s="33">
        <v>8502982</v>
      </c>
      <c r="D2439" s="30">
        <v>41552.624745370369</v>
      </c>
      <c r="E2439" s="33">
        <f>IF(выгрузка__22[[#This Row],[Дата активации]]&lt;&gt;"",MONTH(выгрузка__22[[#This Row],[Дата активации]]),0)</f>
        <v>10</v>
      </c>
      <c r="F2439" s="30"/>
      <c r="G2439" s="33">
        <v>64628</v>
      </c>
      <c r="H2439" s="33" t="s">
        <v>10</v>
      </c>
      <c r="I2439" s="39" t="s">
        <v>1927</v>
      </c>
      <c r="J2439" s="33" t="s">
        <v>1926</v>
      </c>
      <c r="K2439" s="33">
        <v>30</v>
      </c>
      <c r="L2439" s="33">
        <v>47.5</v>
      </c>
      <c r="M2439" s="33">
        <v>77.5</v>
      </c>
      <c r="N2439" s="33" t="s">
        <v>1864</v>
      </c>
      <c r="O2439" s="30">
        <v>41902</v>
      </c>
      <c r="P2439" s="39" t="s">
        <v>37</v>
      </c>
      <c r="Q24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39" s="39">
        <f>IF(выгрузка__22[[#This Row],[Дата регистрации]]="",0,1)</f>
        <v>0</v>
      </c>
      <c r="S2439" s="39">
        <f>IF(ISNA(VLOOKUP(выгрузка__22[[#This Row],[ЛС дилера]],'дилеры участники'!A:A,1,0)),0,1)</f>
        <v>0</v>
      </c>
      <c r="T24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39" s="39">
        <f>IF(T2439=1,IF(выгрузка__22[[#This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39" s="39" t="s">
        <v>1895</v>
      </c>
      <c r="X24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39" s="48">
        <f>IF(выгрузка__22[[#This Row],[Дата блокировки]]&lt;&gt;"",1,0)</f>
        <v>1</v>
      </c>
    </row>
    <row r="2440" spans="1:25" x14ac:dyDescent="0.25">
      <c r="A2440" s="30">
        <v>41548.750960648147</v>
      </c>
      <c r="B2440" s="46">
        <v>916538</v>
      </c>
      <c r="C2440" s="33">
        <v>8519204</v>
      </c>
      <c r="D2440" s="30">
        <v>41534.665694444448</v>
      </c>
      <c r="E2440" s="33">
        <f>IF(выгрузка__22[[#This Row],[Дата активации]]&lt;&gt;"",MONTH(выгрузка__22[[#This Row],[Дата активации]]),0)</f>
        <v>9</v>
      </c>
      <c r="F2440" s="30">
        <v>41547.441296296296</v>
      </c>
      <c r="G2440" s="33">
        <v>64616</v>
      </c>
      <c r="H2440" s="33" t="s">
        <v>10</v>
      </c>
      <c r="I2440" s="39" t="s">
        <v>1927</v>
      </c>
      <c r="J2440" s="33" t="s">
        <v>1925</v>
      </c>
      <c r="K2440" s="33">
        <v>30</v>
      </c>
      <c r="L2440" s="33">
        <v>220</v>
      </c>
      <c r="M2440" s="33">
        <v>250</v>
      </c>
      <c r="N2440" s="33" t="s">
        <v>1864</v>
      </c>
      <c r="O2440" s="30">
        <v>41885</v>
      </c>
      <c r="P2440" s="39" t="s">
        <v>19</v>
      </c>
      <c r="Q24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40" s="39">
        <f>IF(выгрузка__22[[#This Row],[Дата регистрации]]="",0,1)</f>
        <v>1</v>
      </c>
      <c r="S2440" s="39">
        <f>IF(ISNA(VLOOKUP(выгрузка__22[[#This Row],[ЛС дилера]],'дилеры участники'!A:A,1,0)),0,1)</f>
        <v>1</v>
      </c>
      <c r="T24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0" s="39">
        <f>IF(T2440=1,IF(выгрузка__22[[#This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40" s="39" t="s">
        <v>1891</v>
      </c>
      <c r="X24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0" s="48">
        <f>IF(выгрузка__22[[#This Row],[Дата блокировки]]&lt;&gt;"",1,0)</f>
        <v>1</v>
      </c>
    </row>
    <row r="2441" spans="1:25" x14ac:dyDescent="0.25">
      <c r="A2441" s="30">
        <v>41593.512881944444</v>
      </c>
      <c r="B2441" s="46">
        <v>916929</v>
      </c>
      <c r="C2441" s="33">
        <v>1755681</v>
      </c>
      <c r="D2441" s="30">
        <v>41588.515520833331</v>
      </c>
      <c r="E2441" s="33">
        <f>IF(выгрузка__22[[#This Row],[Дата активации]]&lt;&gt;"",MONTH(выгрузка__22[[#This Row],[Дата активации]]),0)</f>
        <v>11</v>
      </c>
      <c r="F2441" s="30">
        <v>41591.844270833331</v>
      </c>
      <c r="G2441" s="33">
        <v>64626</v>
      </c>
      <c r="H2441" s="33" t="s">
        <v>10</v>
      </c>
      <c r="I2441" s="39" t="s">
        <v>1924</v>
      </c>
      <c r="J2441" s="33" t="s">
        <v>1930</v>
      </c>
      <c r="K2441" s="33">
        <v>30</v>
      </c>
      <c r="L2441" s="33">
        <v>0</v>
      </c>
      <c r="M2441" s="33">
        <v>30</v>
      </c>
      <c r="N2441" s="33" t="s">
        <v>1864</v>
      </c>
      <c r="O2441" s="30">
        <v>41939</v>
      </c>
      <c r="P2441" s="39" t="s">
        <v>40</v>
      </c>
      <c r="Q24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41" s="39">
        <f>IF(выгрузка__22[[#This Row],[Дата регистрации]]="",0,1)</f>
        <v>1</v>
      </c>
      <c r="S2441" s="39">
        <f>IF(ISNA(VLOOKUP(выгрузка__22[[#This Row],[ЛС дилера]],'дилеры участники'!A:A,1,0)),0,1)</f>
        <v>0</v>
      </c>
      <c r="T24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1" s="39">
        <f>IF(T2441=1,IF(выгрузка__22[[#This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1" s="39" t="s">
        <v>1893</v>
      </c>
      <c r="X24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1" s="48">
        <f>IF(выгрузка__22[[#This Row],[Дата блокировки]]&lt;&gt;"",1,0)</f>
        <v>1</v>
      </c>
    </row>
    <row r="2442" spans="1:25" x14ac:dyDescent="0.25">
      <c r="A2442" s="30">
        <v>41552.814340277779</v>
      </c>
      <c r="B2442" s="46">
        <v>910459</v>
      </c>
      <c r="C2442" s="33">
        <v>1755491</v>
      </c>
      <c r="D2442" s="30">
        <v>41557.122974537036</v>
      </c>
      <c r="E2442" s="33">
        <f>IF(выгрузка__22[[#This Row],[Дата активации]]&lt;&gt;"",MONTH(выгрузка__22[[#This Row],[Дата активации]]),0)</f>
        <v>10</v>
      </c>
      <c r="F2442" s="30">
        <v>41560.947453703702</v>
      </c>
      <c r="G2442" s="33">
        <v>64626</v>
      </c>
      <c r="H2442" s="33" t="s">
        <v>10</v>
      </c>
      <c r="I2442" s="39" t="s">
        <v>1924</v>
      </c>
      <c r="J2442" s="33" t="s">
        <v>1931</v>
      </c>
      <c r="K2442" s="33">
        <v>30</v>
      </c>
      <c r="L2442" s="33">
        <v>0</v>
      </c>
      <c r="M2442" s="33">
        <v>30</v>
      </c>
      <c r="N2442" s="33" t="s">
        <v>1864</v>
      </c>
      <c r="O2442" s="30">
        <v>41908</v>
      </c>
      <c r="P2442" s="39" t="s">
        <v>30</v>
      </c>
      <c r="Q24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42" s="39">
        <f>IF(выгрузка__22[[#This Row],[Дата регистрации]]="",0,1)</f>
        <v>1</v>
      </c>
      <c r="S2442" s="39">
        <f>IF(ISNA(VLOOKUP(выгрузка__22[[#This Row],[ЛС дилера]],'дилеры участники'!A:A,1,0)),0,1)</f>
        <v>0</v>
      </c>
      <c r="T24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2" s="39">
        <f>IF(T2442=1,IF(выгрузка__22[[#This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2" s="39" t="s">
        <v>1892</v>
      </c>
      <c r="X24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2" s="48">
        <f>IF(выгрузка__22[[#This Row],[Дата блокировки]]&lt;&gt;"",1,0)</f>
        <v>1</v>
      </c>
    </row>
    <row r="2443" spans="1:25" x14ac:dyDescent="0.25">
      <c r="A2443" s="30">
        <v>41548.678449074076</v>
      </c>
      <c r="B2443" s="46">
        <v>910466</v>
      </c>
      <c r="C2443" s="33">
        <v>8502986</v>
      </c>
      <c r="D2443" s="30">
        <v>41542.998402777775</v>
      </c>
      <c r="E2443" s="33">
        <f>IF(выгрузка__22[[#This Row],[Дата активации]]&lt;&gt;"",MONTH(выгрузка__22[[#This Row],[Дата активации]]),0)</f>
        <v>9</v>
      </c>
      <c r="F2443" s="30">
        <v>41557.650601851848</v>
      </c>
      <c r="G2443" s="33">
        <v>64628</v>
      </c>
      <c r="H2443" s="33" t="s">
        <v>10</v>
      </c>
      <c r="I2443" s="39" t="s">
        <v>1924</v>
      </c>
      <c r="J2443" s="33" t="s">
        <v>1926</v>
      </c>
      <c r="K2443" s="33">
        <v>30</v>
      </c>
      <c r="L2443" s="33">
        <v>0</v>
      </c>
      <c r="M2443" s="33">
        <v>30</v>
      </c>
      <c r="N2443" s="33" t="s">
        <v>1864</v>
      </c>
      <c r="O2443" s="30">
        <v>41894</v>
      </c>
      <c r="P2443" s="39" t="s">
        <v>37</v>
      </c>
      <c r="Q24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43" s="39">
        <f>IF(выгрузка__22[[#This Row],[Дата регистрации]]="",0,1)</f>
        <v>1</v>
      </c>
      <c r="S2443" s="39">
        <f>IF(ISNA(VLOOKUP(выгрузка__22[[#This Row],[ЛС дилера]],'дилеры участники'!A:A,1,0)),0,1)</f>
        <v>0</v>
      </c>
      <c r="T24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3" s="39">
        <f>IF(T2443=1,IF(выгрузка__22[[#This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3" s="39" t="s">
        <v>1895</v>
      </c>
      <c r="X24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3" s="48">
        <f>IF(выгрузка__22[[#This Row],[Дата блокировки]]&lt;&gt;"",1,0)</f>
        <v>1</v>
      </c>
    </row>
    <row r="2444" spans="1:25" x14ac:dyDescent="0.25">
      <c r="A2444" s="30">
        <v>41548.654490740744</v>
      </c>
      <c r="B2444" s="46">
        <v>916538</v>
      </c>
      <c r="C2444" s="33">
        <v>8550458</v>
      </c>
      <c r="D2444" s="30">
        <v>41535.746944444443</v>
      </c>
      <c r="E2444" s="33">
        <f>IF(выгрузка__22[[#This Row],[Дата активации]]&lt;&gt;"",MONTH(выгрузка__22[[#This Row],[Дата активации]]),0)</f>
        <v>9</v>
      </c>
      <c r="F2444" s="30">
        <v>41547.798657407409</v>
      </c>
      <c r="G2444" s="33">
        <v>64616</v>
      </c>
      <c r="H2444" s="33" t="s">
        <v>10</v>
      </c>
      <c r="I2444" s="39" t="s">
        <v>1927</v>
      </c>
      <c r="J2444" s="33" t="s">
        <v>1929</v>
      </c>
      <c r="K2444" s="33">
        <v>30</v>
      </c>
      <c r="L2444" s="33">
        <v>460</v>
      </c>
      <c r="M2444" s="33">
        <v>490</v>
      </c>
      <c r="N2444" s="33" t="s">
        <v>1864</v>
      </c>
      <c r="O2444" s="30">
        <v>41888</v>
      </c>
      <c r="P2444" s="39" t="s">
        <v>14</v>
      </c>
      <c r="Q24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44" s="39">
        <f>IF(выгрузка__22[[#This Row],[Дата регистрации]]="",0,1)</f>
        <v>1</v>
      </c>
      <c r="S2444" s="39">
        <f>IF(ISNA(VLOOKUP(выгрузка__22[[#This Row],[ЛС дилера]],'дилеры участники'!A:A,1,0)),0,1)</f>
        <v>1</v>
      </c>
      <c r="T24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4" s="39">
        <f>IF(T2444=1,IF(выгрузка__22[[#This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444" s="39" t="s">
        <v>1894</v>
      </c>
      <c r="X24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4" s="48">
        <f>IF(выгрузка__22[[#This Row],[Дата блокировки]]&lt;&gt;"",1,0)</f>
        <v>1</v>
      </c>
    </row>
    <row r="2445" spans="1:25" x14ac:dyDescent="0.25">
      <c r="A2445" s="30">
        <v>41561.415486111109</v>
      </c>
      <c r="B2445" s="46">
        <v>916636</v>
      </c>
      <c r="C2445" s="33">
        <v>8500258</v>
      </c>
      <c r="D2445" s="30">
        <v>41554.737175925926</v>
      </c>
      <c r="E2445" s="33">
        <f>IF(выгрузка__22[[#This Row],[Дата активации]]&lt;&gt;"",MONTH(выгрузка__22[[#This Row],[Дата активации]]),0)</f>
        <v>10</v>
      </c>
      <c r="F2445" s="30">
        <v>41561.881874999999</v>
      </c>
      <c r="G2445" s="33">
        <v>64616</v>
      </c>
      <c r="H2445" s="33" t="s">
        <v>10</v>
      </c>
      <c r="I2445" s="39" t="s">
        <v>1927</v>
      </c>
      <c r="J2445" s="33" t="s">
        <v>1931</v>
      </c>
      <c r="K2445" s="33">
        <v>30</v>
      </c>
      <c r="L2445" s="33">
        <v>0</v>
      </c>
      <c r="M2445" s="33">
        <v>30</v>
      </c>
      <c r="N2445" s="33" t="s">
        <v>1864</v>
      </c>
      <c r="O2445" s="30">
        <v>41907</v>
      </c>
      <c r="P2445" s="39" t="s">
        <v>30</v>
      </c>
      <c r="Q24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45" s="39">
        <f>IF(выгрузка__22[[#This Row],[Дата регистрации]]="",0,1)</f>
        <v>1</v>
      </c>
      <c r="S2445" s="39">
        <f>IF(ISNA(VLOOKUP(выгрузка__22[[#This Row],[ЛС дилера]],'дилеры участники'!A:A,1,0)),0,1)</f>
        <v>1</v>
      </c>
      <c r="T24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5" s="39">
        <f>IF(T2445=1,IF(выгрузка__22[[#This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5" s="39" t="s">
        <v>1892</v>
      </c>
      <c r="X24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5" s="48">
        <f>IF(выгрузка__22[[#This Row],[Дата блокировки]]&lt;&gt;"",1,0)</f>
        <v>1</v>
      </c>
    </row>
    <row r="2446" spans="1:25" x14ac:dyDescent="0.25">
      <c r="A2446" s="30">
        <v>41552.814525462964</v>
      </c>
      <c r="B2446" s="46">
        <v>910459</v>
      </c>
      <c r="C2446" s="33">
        <v>1755491</v>
      </c>
      <c r="D2446" s="30">
        <v>41555.622395833336</v>
      </c>
      <c r="E2446" s="33">
        <f>IF(выгрузка__22[[#This Row],[Дата активации]]&lt;&gt;"",MONTH(выгрузка__22[[#This Row],[Дата активации]]),0)</f>
        <v>10</v>
      </c>
      <c r="F2446" s="30">
        <v>41560.942743055559</v>
      </c>
      <c r="G2446" s="33">
        <v>64626</v>
      </c>
      <c r="H2446" s="33" t="s">
        <v>10</v>
      </c>
      <c r="I2446" s="39" t="s">
        <v>1924</v>
      </c>
      <c r="J2446" s="33" t="s">
        <v>1931</v>
      </c>
      <c r="K2446" s="33">
        <v>30</v>
      </c>
      <c r="L2446" s="33">
        <v>487.8</v>
      </c>
      <c r="M2446" s="33">
        <v>517.79999999999995</v>
      </c>
      <c r="N2446" s="33" t="s">
        <v>1864</v>
      </c>
      <c r="O2446" s="30">
        <v>41908</v>
      </c>
      <c r="P2446" s="39" t="s">
        <v>30</v>
      </c>
      <c r="Q24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46" s="39">
        <f>IF(выгрузка__22[[#This Row],[Дата регистрации]]="",0,1)</f>
        <v>1</v>
      </c>
      <c r="S2446" s="39">
        <f>IF(ISNA(VLOOKUP(выгрузка__22[[#This Row],[ЛС дилера]],'дилеры участники'!A:A,1,0)),0,1)</f>
        <v>0</v>
      </c>
      <c r="T24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6" s="39">
        <f>IF(T2446=1,IF(выгрузка__22[[#This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46" s="39" t="s">
        <v>1892</v>
      </c>
      <c r="X24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6" s="48">
        <f>IF(выгрузка__22[[#This Row],[Дата блокировки]]&lt;&gt;"",1,0)</f>
        <v>1</v>
      </c>
    </row>
    <row r="2447" spans="1:25" x14ac:dyDescent="0.25">
      <c r="A2447" s="30">
        <v>41593.509479166663</v>
      </c>
      <c r="B2447" s="46">
        <v>916513</v>
      </c>
      <c r="C2447" s="33">
        <v>1755413</v>
      </c>
      <c r="D2447" s="30">
        <v>41580.43476851852</v>
      </c>
      <c r="E2447" s="33">
        <f>IF(выгрузка__22[[#This Row],[Дата активации]]&lt;&gt;"",MONTH(выгрузка__22[[#This Row],[Дата активации]]),0)</f>
        <v>11</v>
      </c>
      <c r="F2447" s="30">
        <v>41586.863993055558</v>
      </c>
      <c r="G2447" s="33">
        <v>64626</v>
      </c>
      <c r="H2447" s="33" t="s">
        <v>10</v>
      </c>
      <c r="I2447" s="39" t="s">
        <v>1927</v>
      </c>
      <c r="J2447" s="33" t="s">
        <v>1930</v>
      </c>
      <c r="K2447" s="33">
        <v>30</v>
      </c>
      <c r="L2447" s="33">
        <v>0</v>
      </c>
      <c r="M2447" s="33">
        <v>30</v>
      </c>
      <c r="N2447" s="33" t="s">
        <v>1864</v>
      </c>
      <c r="O2447" s="30">
        <v>41933</v>
      </c>
      <c r="P2447" s="39" t="s">
        <v>40</v>
      </c>
      <c r="Q24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47" s="39">
        <f>IF(выгрузка__22[[#This Row],[Дата регистрации]]="",0,1)</f>
        <v>1</v>
      </c>
      <c r="S2447" s="39">
        <f>IF(ISNA(VLOOKUP(выгрузка__22[[#This Row],[ЛС дилера]],'дилеры участники'!A:A,1,0)),0,1)</f>
        <v>0</v>
      </c>
      <c r="T24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7" s="39">
        <f>IF(T2447=1,IF(выгрузка__22[[#This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7" s="39" t="s">
        <v>1893</v>
      </c>
      <c r="X24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7" s="48">
        <f>IF(выгрузка__22[[#This Row],[Дата блокировки]]&lt;&gt;"",1,0)</f>
        <v>1</v>
      </c>
    </row>
    <row r="2448" spans="1:25" x14ac:dyDescent="0.25">
      <c r="A2448" s="30">
        <v>41562.521932870368</v>
      </c>
      <c r="B2448" s="46">
        <v>916504</v>
      </c>
      <c r="C2448" s="33">
        <v>8503064</v>
      </c>
      <c r="D2448" s="30">
        <v>41557.423900462964</v>
      </c>
      <c r="E2448" s="33">
        <f>IF(выгрузка__22[[#This Row],[Дата активации]]&lt;&gt;"",MONTH(выгрузка__22[[#This Row],[Дата активации]]),0)</f>
        <v>10</v>
      </c>
      <c r="F2448" s="30">
        <v>41560.835636574076</v>
      </c>
      <c r="G2448" s="33">
        <v>64626</v>
      </c>
      <c r="H2448" s="33" t="s">
        <v>10</v>
      </c>
      <c r="I2448" s="39" t="s">
        <v>1924</v>
      </c>
      <c r="J2448" s="33" t="s">
        <v>1930</v>
      </c>
      <c r="K2448" s="33">
        <v>30</v>
      </c>
      <c r="L2448" s="33">
        <v>0</v>
      </c>
      <c r="M2448" s="33">
        <v>30</v>
      </c>
      <c r="N2448" s="33" t="s">
        <v>1864</v>
      </c>
      <c r="O2448" s="30">
        <v>41910</v>
      </c>
      <c r="P2448" s="39" t="s">
        <v>40</v>
      </c>
      <c r="Q24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48" s="39">
        <f>IF(выгрузка__22[[#This Row],[Дата регистрации]]="",0,1)</f>
        <v>1</v>
      </c>
      <c r="S2448" s="39">
        <f>IF(ISNA(VLOOKUP(выгрузка__22[[#This Row],[ЛС дилера]],'дилеры участники'!A:A,1,0)),0,1)</f>
        <v>0</v>
      </c>
      <c r="T24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8" s="39">
        <f>IF(T2448=1,IF(выгрузка__22[[#This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8" s="39" t="s">
        <v>1893</v>
      </c>
      <c r="X24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8" s="48">
        <f>IF(выгрузка__22[[#This Row],[Дата блокировки]]&lt;&gt;"",1,0)</f>
        <v>1</v>
      </c>
    </row>
    <row r="2449" spans="1:25" x14ac:dyDescent="0.25">
      <c r="A2449" s="30">
        <v>41593.519768518519</v>
      </c>
      <c r="B2449" s="46">
        <v>916929</v>
      </c>
      <c r="C2449" s="33">
        <v>8503058</v>
      </c>
      <c r="D2449" s="30">
        <v>41580.555706018517</v>
      </c>
      <c r="E2449" s="33">
        <f>IF(выгрузка__22[[#This Row],[Дата активации]]&lt;&gt;"",MONTH(выгрузка__22[[#This Row],[Дата активации]]),0)</f>
        <v>11</v>
      </c>
      <c r="F2449" s="30">
        <v>41587.22488425926</v>
      </c>
      <c r="G2449" s="33">
        <v>64626</v>
      </c>
      <c r="H2449" s="33" t="s">
        <v>10</v>
      </c>
      <c r="I2449" s="39" t="s">
        <v>1927</v>
      </c>
      <c r="J2449" s="33" t="s">
        <v>1930</v>
      </c>
      <c r="K2449" s="33">
        <v>30</v>
      </c>
      <c r="L2449" s="33">
        <v>30</v>
      </c>
      <c r="M2449" s="33">
        <v>60</v>
      </c>
      <c r="N2449" s="33" t="s">
        <v>1864</v>
      </c>
      <c r="O2449" s="30">
        <v>41934</v>
      </c>
      <c r="P2449" s="39" t="s">
        <v>40</v>
      </c>
      <c r="Q24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49" s="39">
        <f>IF(выгрузка__22[[#This Row],[Дата регистрации]]="",0,1)</f>
        <v>1</v>
      </c>
      <c r="S2449" s="39">
        <f>IF(ISNA(VLOOKUP(выгрузка__22[[#This Row],[ЛС дилера]],'дилеры участники'!A:A,1,0)),0,1)</f>
        <v>0</v>
      </c>
      <c r="T24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49" s="39">
        <f>IF(T2449=1,IF(выгрузка__22[[#This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49" s="39" t="s">
        <v>1893</v>
      </c>
      <c r="X24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49" s="48">
        <f>IF(выгрузка__22[[#This Row],[Дата блокировки]]&lt;&gt;"",1,0)</f>
        <v>1</v>
      </c>
    </row>
    <row r="2450" spans="1:25" x14ac:dyDescent="0.25">
      <c r="A2450" s="30">
        <v>41548.819895833331</v>
      </c>
      <c r="B2450" s="46">
        <v>916328</v>
      </c>
      <c r="C2450" s="33">
        <v>8520635</v>
      </c>
      <c r="D2450" s="30">
        <v>41535.52815972222</v>
      </c>
      <c r="E2450" s="33">
        <f>IF(выгрузка__22[[#This Row],[Дата активации]]&lt;&gt;"",MONTH(выгрузка__22[[#This Row],[Дата активации]]),0)</f>
        <v>9</v>
      </c>
      <c r="F2450" s="30">
        <v>41547.764155092591</v>
      </c>
      <c r="G2450" s="33">
        <v>64616</v>
      </c>
      <c r="H2450" s="33" t="s">
        <v>10</v>
      </c>
      <c r="I2450" s="39" t="s">
        <v>1927</v>
      </c>
      <c r="J2450" s="33" t="s">
        <v>1925</v>
      </c>
      <c r="K2450" s="33">
        <v>30</v>
      </c>
      <c r="L2450" s="33">
        <v>450</v>
      </c>
      <c r="M2450" s="33">
        <v>480</v>
      </c>
      <c r="N2450" s="33" t="s">
        <v>1864</v>
      </c>
      <c r="O2450" s="30">
        <v>41889</v>
      </c>
      <c r="P2450" s="39" t="s">
        <v>19</v>
      </c>
      <c r="Q24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0" s="39">
        <f>IF(выгрузка__22[[#This Row],[Дата регистрации]]="",0,1)</f>
        <v>1</v>
      </c>
      <c r="S2450" s="39">
        <f>IF(ISNA(VLOOKUP(выгрузка__22[[#This Row],[ЛС дилера]],'дилеры участники'!A:A,1,0)),0,1)</f>
        <v>1</v>
      </c>
      <c r="T24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0" s="39">
        <f>IF(T2450=1,IF(выгрузка__22[[#This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50" s="39" t="s">
        <v>1891</v>
      </c>
      <c r="X24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0" s="48">
        <f>IF(выгрузка__22[[#This Row],[Дата блокировки]]&lt;&gt;"",1,0)</f>
        <v>1</v>
      </c>
    </row>
    <row r="2451" spans="1:25" x14ac:dyDescent="0.25">
      <c r="A2451" s="30">
        <v>41593.497800925928</v>
      </c>
      <c r="B2451" s="46">
        <v>985210</v>
      </c>
      <c r="C2451" s="33">
        <v>8566008</v>
      </c>
      <c r="D2451" s="30">
        <v>41581.409016203703</v>
      </c>
      <c r="E2451" s="33">
        <f>IF(выгрузка__22[[#This Row],[Дата активации]]&lt;&gt;"",MONTH(выгрузка__22[[#This Row],[Дата активации]]),0)</f>
        <v>11</v>
      </c>
      <c r="F2451" s="30">
        <v>41586.868842592594</v>
      </c>
      <c r="G2451" s="33">
        <v>64626</v>
      </c>
      <c r="H2451" s="33" t="s">
        <v>10</v>
      </c>
      <c r="I2451" s="39" t="s">
        <v>1927</v>
      </c>
      <c r="J2451" s="33" t="s">
        <v>1925</v>
      </c>
      <c r="K2451" s="33">
        <v>30</v>
      </c>
      <c r="L2451" s="33">
        <v>400</v>
      </c>
      <c r="M2451" s="33">
        <v>430</v>
      </c>
      <c r="N2451" s="33" t="s">
        <v>1864</v>
      </c>
      <c r="O2451" s="30">
        <v>41935</v>
      </c>
      <c r="P2451" s="39" t="s">
        <v>19</v>
      </c>
      <c r="Q24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51" s="39">
        <f>IF(выгрузка__22[[#This Row],[Дата регистрации]]="",0,1)</f>
        <v>1</v>
      </c>
      <c r="S2451" s="39">
        <f>IF(ISNA(VLOOKUP(выгрузка__22[[#This Row],[ЛС дилера]],'дилеры участники'!A:A,1,0)),0,1)</f>
        <v>0</v>
      </c>
      <c r="T24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1" s="39">
        <f>IF(T2451=1,IF(выгрузка__22[[#This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51" s="39" t="s">
        <v>1891</v>
      </c>
      <c r="X24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1" s="48">
        <f>IF(выгрузка__22[[#This Row],[Дата блокировки]]&lt;&gt;"",1,0)</f>
        <v>1</v>
      </c>
    </row>
    <row r="2452" spans="1:25" x14ac:dyDescent="0.25">
      <c r="A2452" s="30">
        <v>41560.326886574076</v>
      </c>
      <c r="B2452" s="46">
        <v>910476</v>
      </c>
      <c r="C2452" s="33">
        <v>8550376</v>
      </c>
      <c r="D2452" s="30">
        <v>41554.369097222225</v>
      </c>
      <c r="E2452" s="33">
        <f>IF(выгрузка__22[[#This Row],[Дата активации]]&lt;&gt;"",MONTH(выгрузка__22[[#This Row],[Дата активации]]),0)</f>
        <v>10</v>
      </c>
      <c r="F2452" s="30"/>
      <c r="G2452" s="33">
        <v>64628</v>
      </c>
      <c r="H2452" s="33" t="s">
        <v>10</v>
      </c>
      <c r="I2452" s="39" t="s">
        <v>1924</v>
      </c>
      <c r="J2452" s="33" t="s">
        <v>1926</v>
      </c>
      <c r="K2452" s="33">
        <v>30</v>
      </c>
      <c r="L2452" s="33">
        <v>92</v>
      </c>
      <c r="M2452" s="33">
        <v>122</v>
      </c>
      <c r="N2452" s="33" t="s">
        <v>1864</v>
      </c>
      <c r="O2452" s="30">
        <v>41908</v>
      </c>
      <c r="P2452" s="39" t="s">
        <v>37</v>
      </c>
      <c r="Q24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2" s="39">
        <f>IF(выгрузка__22[[#This Row],[Дата регистрации]]="",0,1)</f>
        <v>0</v>
      </c>
      <c r="S2452" s="39">
        <f>IF(ISNA(VLOOKUP(выгрузка__22[[#This Row],[ЛС дилера]],'дилеры участники'!A:A,1,0)),0,1)</f>
        <v>0</v>
      </c>
      <c r="T24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2" s="39">
        <f>IF(T2452=1,IF(выгрузка__22[[#This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52" s="39" t="s">
        <v>1895</v>
      </c>
      <c r="X24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2" s="48">
        <f>IF(выгрузка__22[[#This Row],[Дата блокировки]]&lt;&gt;"",1,0)</f>
        <v>1</v>
      </c>
    </row>
    <row r="2453" spans="1:25" x14ac:dyDescent="0.25">
      <c r="A2453" s="30">
        <v>41550.730243055557</v>
      </c>
      <c r="B2453" s="46">
        <v>910476</v>
      </c>
      <c r="C2453" s="33">
        <v>8503693</v>
      </c>
      <c r="D2453" s="30">
        <v>41523.844606481478</v>
      </c>
      <c r="E2453" s="33">
        <f>IF(выгрузка__22[[#This Row],[Дата активации]]&lt;&gt;"",MONTH(выгрузка__22[[#This Row],[Дата активации]]),0)</f>
        <v>9</v>
      </c>
      <c r="F2453" s="30">
        <v>41524.765613425923</v>
      </c>
      <c r="G2453" s="33">
        <v>79956</v>
      </c>
      <c r="H2453" s="33" t="s">
        <v>10</v>
      </c>
      <c r="I2453" s="39" t="s">
        <v>1927</v>
      </c>
      <c r="J2453" s="33" t="s">
        <v>1925</v>
      </c>
      <c r="K2453" s="33">
        <v>220</v>
      </c>
      <c r="L2453" s="33">
        <v>118.43</v>
      </c>
      <c r="M2453" s="33">
        <v>338.43</v>
      </c>
      <c r="N2453" s="33" t="s">
        <v>1864</v>
      </c>
      <c r="O2453" s="30">
        <v>41878</v>
      </c>
      <c r="P2453" s="39" t="s">
        <v>19</v>
      </c>
      <c r="Q24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3" s="39">
        <f>IF(выгрузка__22[[#This Row],[Дата регистрации]]="",0,1)</f>
        <v>1</v>
      </c>
      <c r="S2453" s="39">
        <f>IF(ISNA(VLOOKUP(выгрузка__22[[#This Row],[ЛС дилера]],'дилеры участники'!A:A,1,0)),0,1)</f>
        <v>1</v>
      </c>
      <c r="T24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3" s="39">
        <f>IF(T2453=1,IF(выгрузка__22[[#This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53" s="39" t="s">
        <v>1891</v>
      </c>
      <c r="X24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3" s="48">
        <f>IF(выгрузка__22[[#This Row],[Дата блокировки]]&lt;&gt;"",1,0)</f>
        <v>1</v>
      </c>
    </row>
    <row r="2454" spans="1:25" x14ac:dyDescent="0.25">
      <c r="A2454" s="30">
        <v>41560.909722222219</v>
      </c>
      <c r="B2454" s="46">
        <v>916527</v>
      </c>
      <c r="C2454" s="33">
        <v>1756099</v>
      </c>
      <c r="D2454" s="30">
        <v>41553.719768518517</v>
      </c>
      <c r="E2454" s="33">
        <f>IF(выгрузка__22[[#This Row],[Дата активации]]&lt;&gt;"",MONTH(выгрузка__22[[#This Row],[Дата активации]]),0)</f>
        <v>10</v>
      </c>
      <c r="F2454" s="30"/>
      <c r="G2454" s="33">
        <v>64626</v>
      </c>
      <c r="H2454" s="33" t="s">
        <v>10</v>
      </c>
      <c r="I2454" s="39" t="s">
        <v>1927</v>
      </c>
      <c r="J2454" s="33" t="s">
        <v>1931</v>
      </c>
      <c r="K2454" s="33">
        <v>30</v>
      </c>
      <c r="L2454" s="33">
        <v>0</v>
      </c>
      <c r="M2454" s="33">
        <v>30</v>
      </c>
      <c r="N2454" s="33" t="s">
        <v>1864</v>
      </c>
      <c r="O2454" s="30">
        <v>41908</v>
      </c>
      <c r="P2454" s="39" t="s">
        <v>30</v>
      </c>
      <c r="Q24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4" s="39">
        <f>IF(выгрузка__22[[#This Row],[Дата регистрации]]="",0,1)</f>
        <v>0</v>
      </c>
      <c r="S2454" s="39">
        <f>IF(ISNA(VLOOKUP(выгрузка__22[[#This Row],[ЛС дилера]],'дилеры участники'!A:A,1,0)),0,1)</f>
        <v>0</v>
      </c>
      <c r="T24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4" s="39">
        <f>IF(T2454=1,IF(выгрузка__22[[#This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54" s="39" t="s">
        <v>1892</v>
      </c>
      <c r="X24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4" s="48">
        <f>IF(выгрузка__22[[#This Row],[Дата блокировки]]&lt;&gt;"",1,0)</f>
        <v>1</v>
      </c>
    </row>
    <row r="2455" spans="1:25" x14ac:dyDescent="0.25">
      <c r="A2455" s="30">
        <v>41593.509699074071</v>
      </c>
      <c r="B2455" s="46">
        <v>916513</v>
      </c>
      <c r="C2455" s="33">
        <v>1755434</v>
      </c>
      <c r="D2455" s="30">
        <v>41584.667314814818</v>
      </c>
      <c r="E2455" s="33">
        <f>IF(выгрузка__22[[#This Row],[Дата активации]]&lt;&gt;"",MONTH(выгрузка__22[[#This Row],[Дата активации]]),0)</f>
        <v>11</v>
      </c>
      <c r="F2455" s="30">
        <v>41587.431817129633</v>
      </c>
      <c r="G2455" s="33">
        <v>64626</v>
      </c>
      <c r="H2455" s="33" t="s">
        <v>10</v>
      </c>
      <c r="I2455" s="39" t="s">
        <v>1927</v>
      </c>
      <c r="J2455" s="33" t="s">
        <v>1930</v>
      </c>
      <c r="K2455" s="33">
        <v>30</v>
      </c>
      <c r="L2455" s="33">
        <v>670</v>
      </c>
      <c r="M2455" s="33">
        <v>700</v>
      </c>
      <c r="N2455" s="33" t="s">
        <v>1864</v>
      </c>
      <c r="O2455" s="30">
        <v>41939</v>
      </c>
      <c r="P2455" s="39" t="s">
        <v>40</v>
      </c>
      <c r="Q24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55" s="39">
        <f>IF(выгрузка__22[[#This Row],[Дата регистрации]]="",0,1)</f>
        <v>1</v>
      </c>
      <c r="S2455" s="39">
        <f>IF(ISNA(VLOOKUP(выгрузка__22[[#This Row],[ЛС дилера]],'дилеры участники'!A:A,1,0)),0,1)</f>
        <v>0</v>
      </c>
      <c r="T24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5" s="39">
        <f>IF(T2455=1,IF(выгрузка__22[[#This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55" s="39" t="s">
        <v>1893</v>
      </c>
      <c r="X24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5" s="48">
        <f>IF(выгрузка__22[[#This Row],[Дата блокировки]]&lt;&gt;"",1,0)</f>
        <v>1</v>
      </c>
    </row>
    <row r="2456" spans="1:25" x14ac:dyDescent="0.25">
      <c r="A2456" s="30">
        <v>41560.358541666668</v>
      </c>
      <c r="B2456" s="46">
        <v>916042</v>
      </c>
      <c r="C2456" s="33">
        <v>8503694</v>
      </c>
      <c r="D2456" s="30">
        <v>41555.557766203703</v>
      </c>
      <c r="E2456" s="33">
        <f>IF(выгрузка__22[[#This Row],[Дата активации]]&lt;&gt;"",MONTH(выгрузка__22[[#This Row],[Дата активации]]),0)</f>
        <v>10</v>
      </c>
      <c r="F2456" s="30"/>
      <c r="G2456" s="33">
        <v>64628</v>
      </c>
      <c r="H2456" s="33" t="s">
        <v>10</v>
      </c>
      <c r="I2456" s="39" t="s">
        <v>1924</v>
      </c>
      <c r="J2456" s="33" t="s">
        <v>1930</v>
      </c>
      <c r="K2456" s="33">
        <v>30</v>
      </c>
      <c r="L2456" s="33">
        <v>0</v>
      </c>
      <c r="M2456" s="33">
        <v>30</v>
      </c>
      <c r="N2456" s="33" t="s">
        <v>1864</v>
      </c>
      <c r="O2456" s="30">
        <v>41910</v>
      </c>
      <c r="P2456" s="39" t="s">
        <v>40</v>
      </c>
      <c r="Q24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6" s="39">
        <f>IF(выгрузка__22[[#This Row],[Дата регистрации]]="",0,1)</f>
        <v>0</v>
      </c>
      <c r="S2456" s="39">
        <f>IF(ISNA(VLOOKUP(выгрузка__22[[#This Row],[ЛС дилера]],'дилеры участники'!A:A,1,0)),0,1)</f>
        <v>0</v>
      </c>
      <c r="T24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6" s="39">
        <f>IF(T2456=1,IF(выгрузка__22[[#This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56" s="39" t="s">
        <v>1893</v>
      </c>
      <c r="X24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6" s="48">
        <f>IF(выгрузка__22[[#This Row],[Дата блокировки]]&lt;&gt;"",1,0)</f>
        <v>1</v>
      </c>
    </row>
    <row r="2457" spans="1:25" x14ac:dyDescent="0.25">
      <c r="A2457" s="30">
        <v>41554.63013888889</v>
      </c>
      <c r="B2457" s="46">
        <v>985478</v>
      </c>
      <c r="C2457" s="33">
        <v>8503694</v>
      </c>
      <c r="D2457" s="30">
        <v>41555.557766203703</v>
      </c>
      <c r="E2457" s="33">
        <f>IF(выгрузка__22[[#This Row],[Дата активации]]&lt;&gt;"",MONTH(выгрузка__22[[#This Row],[Дата активации]]),0)</f>
        <v>10</v>
      </c>
      <c r="F2457" s="30"/>
      <c r="G2457" s="33">
        <v>64628</v>
      </c>
      <c r="H2457" s="33" t="s">
        <v>10</v>
      </c>
      <c r="I2457" s="39" t="s">
        <v>1924</v>
      </c>
      <c r="J2457" s="33" t="s">
        <v>1930</v>
      </c>
      <c r="K2457" s="33">
        <v>30</v>
      </c>
      <c r="L2457" s="33">
        <v>0</v>
      </c>
      <c r="M2457" s="33">
        <v>30</v>
      </c>
      <c r="N2457" s="33" t="s">
        <v>1864</v>
      </c>
      <c r="O2457" s="30">
        <v>41910</v>
      </c>
      <c r="P2457" s="39" t="s">
        <v>40</v>
      </c>
      <c r="Q24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7" s="39">
        <f>IF(выгрузка__22[[#This Row],[Дата регистрации]]="",0,1)</f>
        <v>0</v>
      </c>
      <c r="S2457" s="39">
        <f>IF(ISNA(VLOOKUP(выгрузка__22[[#This Row],[ЛС дилера]],'дилеры участники'!A:A,1,0)),0,1)</f>
        <v>0</v>
      </c>
      <c r="T24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7" s="39">
        <f>IF(T2457=1,IF(выгрузка__22[[#This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57" s="39" t="s">
        <v>1893</v>
      </c>
      <c r="X24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7" s="48">
        <f>IF(выгрузка__22[[#This Row],[Дата блокировки]]&lt;&gt;"",1,0)</f>
        <v>1</v>
      </c>
    </row>
    <row r="2458" spans="1:25" x14ac:dyDescent="0.25">
      <c r="A2458" s="30">
        <v>41555.720081018517</v>
      </c>
      <c r="B2458" s="46">
        <v>916308</v>
      </c>
      <c r="C2458" s="33">
        <v>8560055</v>
      </c>
      <c r="D2458" s="30">
        <v>41555.448993055557</v>
      </c>
      <c r="E2458" s="33">
        <f>IF(выгрузка__22[[#This Row],[Дата активации]]&lt;&gt;"",MONTH(выгрузка__22[[#This Row],[Дата активации]]),0)</f>
        <v>10</v>
      </c>
      <c r="F2458" s="30">
        <v>41559.455601851849</v>
      </c>
      <c r="G2458" s="33">
        <v>73902</v>
      </c>
      <c r="H2458" s="33" t="s">
        <v>10</v>
      </c>
      <c r="I2458" s="39" t="s">
        <v>1924</v>
      </c>
      <c r="J2458" s="33" t="s">
        <v>1925</v>
      </c>
      <c r="K2458" s="33">
        <v>220</v>
      </c>
      <c r="L2458" s="33">
        <v>0</v>
      </c>
      <c r="M2458" s="33">
        <v>220</v>
      </c>
      <c r="N2458" s="33" t="s">
        <v>1864</v>
      </c>
      <c r="O2458" s="30">
        <v>41910</v>
      </c>
      <c r="P2458" s="39" t="s">
        <v>19</v>
      </c>
      <c r="Q24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8" s="39">
        <f>IF(выгрузка__22[[#This Row],[Дата регистрации]]="",0,1)</f>
        <v>1</v>
      </c>
      <c r="S2458" s="39">
        <f>IF(ISNA(VLOOKUP(выгрузка__22[[#This Row],[ЛС дилера]],'дилеры участники'!A:A,1,0)),0,1)</f>
        <v>0</v>
      </c>
      <c r="T24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8" s="39">
        <f>IF(T2458=1,IF(выгрузка__22[[#This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58" s="39" t="s">
        <v>1891</v>
      </c>
      <c r="X24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8" s="48">
        <f>IF(выгрузка__22[[#This Row],[Дата блокировки]]&lt;&gt;"",1,0)</f>
        <v>1</v>
      </c>
    </row>
    <row r="2459" spans="1:25" x14ac:dyDescent="0.25">
      <c r="A2459" s="30">
        <v>41560.359803240739</v>
      </c>
      <c r="B2459" s="46">
        <v>916042</v>
      </c>
      <c r="C2459" s="33">
        <v>8503694</v>
      </c>
      <c r="D2459" s="30">
        <v>41554.722500000003</v>
      </c>
      <c r="E2459" s="33">
        <f>IF(выгрузка__22[[#This Row],[Дата активации]]&lt;&gt;"",MONTH(выгрузка__22[[#This Row],[Дата активации]]),0)</f>
        <v>10</v>
      </c>
      <c r="F2459" s="30"/>
      <c r="G2459" s="33">
        <v>64628</v>
      </c>
      <c r="H2459" s="33" t="s">
        <v>10</v>
      </c>
      <c r="I2459" s="39" t="s">
        <v>1924</v>
      </c>
      <c r="J2459" s="33" t="s">
        <v>1930</v>
      </c>
      <c r="K2459" s="33">
        <v>30</v>
      </c>
      <c r="L2459" s="33">
        <v>350</v>
      </c>
      <c r="M2459" s="33">
        <v>380</v>
      </c>
      <c r="N2459" s="33" t="s">
        <v>1864</v>
      </c>
      <c r="O2459" s="30">
        <v>41910</v>
      </c>
      <c r="P2459" s="39" t="s">
        <v>40</v>
      </c>
      <c r="Q24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59" s="39">
        <f>IF(выгрузка__22[[#This Row],[Дата регистрации]]="",0,1)</f>
        <v>0</v>
      </c>
      <c r="S2459" s="39">
        <f>IF(ISNA(VLOOKUP(выгрузка__22[[#This Row],[ЛС дилера]],'дилеры участники'!A:A,1,0)),0,1)</f>
        <v>0</v>
      </c>
      <c r="T24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59" s="39">
        <f>IF(T2459=1,IF(выгрузка__22[[#This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59" s="39" t="s">
        <v>1893</v>
      </c>
      <c r="X24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59" s="48">
        <f>IF(выгрузка__22[[#This Row],[Дата блокировки]]&lt;&gt;"",1,0)</f>
        <v>1</v>
      </c>
    </row>
    <row r="2460" spans="1:25" x14ac:dyDescent="0.25">
      <c r="A2460" s="30">
        <v>41554.630393518521</v>
      </c>
      <c r="B2460" s="46">
        <v>985478</v>
      </c>
      <c r="C2460" s="33">
        <v>8503694</v>
      </c>
      <c r="D2460" s="30">
        <v>41554.722500000003</v>
      </c>
      <c r="E2460" s="33">
        <f>IF(выгрузка__22[[#This Row],[Дата активации]]&lt;&gt;"",MONTH(выгрузка__22[[#This Row],[Дата активации]]),0)</f>
        <v>10</v>
      </c>
      <c r="F2460" s="30"/>
      <c r="G2460" s="33">
        <v>64628</v>
      </c>
      <c r="H2460" s="33" t="s">
        <v>10</v>
      </c>
      <c r="I2460" s="39" t="s">
        <v>1924</v>
      </c>
      <c r="J2460" s="33" t="s">
        <v>1930</v>
      </c>
      <c r="K2460" s="33">
        <v>30</v>
      </c>
      <c r="L2460" s="33">
        <v>350</v>
      </c>
      <c r="M2460" s="33">
        <v>380</v>
      </c>
      <c r="N2460" s="33" t="s">
        <v>1864</v>
      </c>
      <c r="O2460" s="30">
        <v>41910</v>
      </c>
      <c r="P2460" s="39" t="s">
        <v>40</v>
      </c>
      <c r="Q24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60" s="39">
        <f>IF(выгрузка__22[[#This Row],[Дата регистрации]]="",0,1)</f>
        <v>0</v>
      </c>
      <c r="S2460" s="39">
        <f>IF(ISNA(VLOOKUP(выгрузка__22[[#This Row],[ЛС дилера]],'дилеры участники'!A:A,1,0)),0,1)</f>
        <v>0</v>
      </c>
      <c r="T24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0" s="39">
        <f>IF(T2460=1,IF(выгрузка__22[[#This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60" s="39" t="s">
        <v>1893</v>
      </c>
      <c r="X24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0" s="48">
        <f>IF(выгрузка__22[[#This Row],[Дата блокировки]]&lt;&gt;"",1,0)</f>
        <v>1</v>
      </c>
    </row>
    <row r="2461" spans="1:25" x14ac:dyDescent="0.25">
      <c r="A2461" s="30">
        <v>41593.602569444447</v>
      </c>
      <c r="B2461" s="46">
        <v>916692</v>
      </c>
      <c r="C2461" s="33">
        <v>8502914</v>
      </c>
      <c r="D2461" s="30">
        <v>41593.596608796295</v>
      </c>
      <c r="E2461" s="33">
        <f>IF(выгрузка__22[[#This Row],[Дата активации]]&lt;&gt;"",MONTH(выгрузка__22[[#This Row],[Дата активации]]),0)</f>
        <v>11</v>
      </c>
      <c r="F2461" s="30"/>
      <c r="G2461" s="33">
        <v>73902</v>
      </c>
      <c r="H2461" s="33" t="s">
        <v>10</v>
      </c>
      <c r="I2461" s="39" t="s">
        <v>1924</v>
      </c>
      <c r="J2461" s="33" t="s">
        <v>1926</v>
      </c>
      <c r="K2461" s="33">
        <v>30</v>
      </c>
      <c r="L2461" s="33">
        <v>100</v>
      </c>
      <c r="M2461" s="33">
        <v>130</v>
      </c>
      <c r="N2461" s="33" t="s">
        <v>1864</v>
      </c>
      <c r="O2461" s="30">
        <v>41949</v>
      </c>
      <c r="P2461" s="39" t="s">
        <v>37</v>
      </c>
      <c r="Q24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61" s="39">
        <f>IF(выгрузка__22[[#This Row],[Дата регистрации]]="",0,1)</f>
        <v>0</v>
      </c>
      <c r="S2461" s="39">
        <f>IF(ISNA(VLOOKUP(выгрузка__22[[#This Row],[ЛС дилера]],'дилеры участники'!A:A,1,0)),0,1)</f>
        <v>0</v>
      </c>
      <c r="T24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1" s="39">
        <f>IF(T2461=1,IF(выгрузка__22[[#This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61" s="39" t="s">
        <v>1895</v>
      </c>
      <c r="X24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1" s="48">
        <f>IF(выгрузка__22[[#This Row],[Дата блокировки]]&lt;&gt;"",1,0)</f>
        <v>1</v>
      </c>
    </row>
    <row r="2462" spans="1:25" x14ac:dyDescent="0.25">
      <c r="A2462" s="30">
        <v>41562.521412037036</v>
      </c>
      <c r="B2462" s="46">
        <v>916504</v>
      </c>
      <c r="C2462" s="33">
        <v>8503062</v>
      </c>
      <c r="D2462" s="30">
        <v>41558.778136574074</v>
      </c>
      <c r="E2462" s="33">
        <f>IF(выгрузка__22[[#This Row],[Дата активации]]&lt;&gt;"",MONTH(выгрузка__22[[#This Row],[Дата активации]]),0)</f>
        <v>10</v>
      </c>
      <c r="F2462" s="30">
        <v>41560.836006944446</v>
      </c>
      <c r="G2462" s="33">
        <v>64626</v>
      </c>
      <c r="H2462" s="33" t="s">
        <v>10</v>
      </c>
      <c r="I2462" s="39" t="s">
        <v>1924</v>
      </c>
      <c r="J2462" s="33" t="s">
        <v>1930</v>
      </c>
      <c r="K2462" s="33">
        <v>30</v>
      </c>
      <c r="L2462" s="33">
        <v>0</v>
      </c>
      <c r="M2462" s="33">
        <v>30</v>
      </c>
      <c r="N2462" s="33" t="s">
        <v>1864</v>
      </c>
      <c r="O2462" s="30">
        <v>41915</v>
      </c>
      <c r="P2462" s="39" t="s">
        <v>40</v>
      </c>
      <c r="Q24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62" s="39">
        <f>IF(выгрузка__22[[#This Row],[Дата регистрации]]="",0,1)</f>
        <v>1</v>
      </c>
      <c r="S2462" s="39">
        <f>IF(ISNA(VLOOKUP(выгрузка__22[[#This Row],[ЛС дилера]],'дилеры участники'!A:A,1,0)),0,1)</f>
        <v>0</v>
      </c>
      <c r="T24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2" s="39">
        <f>IF(T2462=1,IF(выгрузка__22[[#This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2" s="39" t="s">
        <v>1893</v>
      </c>
      <c r="X24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2" s="48">
        <f>IF(выгрузка__22[[#This Row],[Дата блокировки]]&lt;&gt;"",1,0)</f>
        <v>1</v>
      </c>
    </row>
    <row r="2463" spans="1:25" x14ac:dyDescent="0.25">
      <c r="A2463" s="30">
        <v>41560.696018518516</v>
      </c>
      <c r="B2463" s="46">
        <v>910466</v>
      </c>
      <c r="C2463" s="33">
        <v>8550376</v>
      </c>
      <c r="D2463" s="30">
        <v>41551.590555555558</v>
      </c>
      <c r="E2463" s="33">
        <f>IF(выгрузка__22[[#This Row],[Дата активации]]&lt;&gt;"",MONTH(выгрузка__22[[#This Row],[Дата активации]]),0)</f>
        <v>10</v>
      </c>
      <c r="F2463" s="30"/>
      <c r="G2463" s="33">
        <v>64628</v>
      </c>
      <c r="H2463" s="33" t="s">
        <v>10</v>
      </c>
      <c r="I2463" s="39" t="s">
        <v>1927</v>
      </c>
      <c r="J2463" s="33" t="s">
        <v>1926</v>
      </c>
      <c r="K2463" s="33">
        <v>30</v>
      </c>
      <c r="L2463" s="33">
        <v>0</v>
      </c>
      <c r="M2463" s="33">
        <v>30</v>
      </c>
      <c r="N2463" s="33" t="s">
        <v>1864</v>
      </c>
      <c r="O2463" s="30">
        <v>41908</v>
      </c>
      <c r="P2463" s="39" t="s">
        <v>37</v>
      </c>
      <c r="Q24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63" s="39">
        <f>IF(выгрузка__22[[#This Row],[Дата регистрации]]="",0,1)</f>
        <v>0</v>
      </c>
      <c r="S2463" s="39">
        <f>IF(ISNA(VLOOKUP(выгрузка__22[[#This Row],[ЛС дилера]],'дилеры участники'!A:A,1,0)),0,1)</f>
        <v>0</v>
      </c>
      <c r="T24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3" s="39">
        <f>IF(T2463=1,IF(выгрузка__22[[#This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3" s="39" t="s">
        <v>1895</v>
      </c>
      <c r="X24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3" s="48">
        <f>IF(выгрузка__22[[#This Row],[Дата блокировки]]&lt;&gt;"",1,0)</f>
        <v>1</v>
      </c>
    </row>
    <row r="2464" spans="1:25" x14ac:dyDescent="0.25">
      <c r="A2464" s="30">
        <v>41558.760613425926</v>
      </c>
      <c r="B2464" s="46">
        <v>985503</v>
      </c>
      <c r="C2464" s="33">
        <v>8550376</v>
      </c>
      <c r="D2464" s="30">
        <v>41551.590555555558</v>
      </c>
      <c r="E2464" s="33">
        <f>IF(выгрузка__22[[#This Row],[Дата активации]]&lt;&gt;"",MONTH(выгрузка__22[[#This Row],[Дата активации]]),0)</f>
        <v>10</v>
      </c>
      <c r="F2464" s="30"/>
      <c r="G2464" s="33">
        <v>64628</v>
      </c>
      <c r="H2464" s="33" t="s">
        <v>10</v>
      </c>
      <c r="I2464" s="39" t="s">
        <v>1927</v>
      </c>
      <c r="J2464" s="33" t="s">
        <v>1926</v>
      </c>
      <c r="K2464" s="33">
        <v>30</v>
      </c>
      <c r="L2464" s="33">
        <v>0</v>
      </c>
      <c r="M2464" s="33">
        <v>30</v>
      </c>
      <c r="N2464" s="33" t="s">
        <v>1864</v>
      </c>
      <c r="O2464" s="30">
        <v>41908</v>
      </c>
      <c r="P2464" s="39" t="s">
        <v>37</v>
      </c>
      <c r="Q24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64" s="39">
        <f>IF(выгрузка__22[[#This Row],[Дата регистрации]]="",0,1)</f>
        <v>0</v>
      </c>
      <c r="S2464" s="39">
        <f>IF(ISNA(VLOOKUP(выгрузка__22[[#This Row],[ЛС дилера]],'дилеры участники'!A:A,1,0)),0,1)</f>
        <v>0</v>
      </c>
      <c r="T24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4" s="39">
        <f>IF(T2464=1,IF(выгрузка__22[[#This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4" s="39" t="s">
        <v>1895</v>
      </c>
      <c r="X24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4" s="48">
        <f>IF(выгрузка__22[[#This Row],[Дата блокировки]]&lt;&gt;"",1,0)</f>
        <v>1</v>
      </c>
    </row>
    <row r="2465" spans="1:25" x14ac:dyDescent="0.25">
      <c r="A2465" s="30">
        <v>41562.521817129629</v>
      </c>
      <c r="B2465" s="46">
        <v>916504</v>
      </c>
      <c r="C2465" s="33">
        <v>8503064</v>
      </c>
      <c r="D2465" s="30">
        <v>41553.496296296296</v>
      </c>
      <c r="E2465" s="33">
        <f>IF(выгрузка__22[[#This Row],[Дата активации]]&lt;&gt;"",MONTH(выгрузка__22[[#This Row],[Дата активации]]),0)</f>
        <v>10</v>
      </c>
      <c r="F2465" s="30">
        <v>41555.822743055556</v>
      </c>
      <c r="G2465" s="33">
        <v>64626</v>
      </c>
      <c r="H2465" s="33" t="s">
        <v>10</v>
      </c>
      <c r="I2465" s="39" t="s">
        <v>1927</v>
      </c>
      <c r="J2465" s="33" t="s">
        <v>1930</v>
      </c>
      <c r="K2465" s="33">
        <v>30</v>
      </c>
      <c r="L2465" s="33">
        <v>0</v>
      </c>
      <c r="M2465" s="33">
        <v>30</v>
      </c>
      <c r="N2465" s="33" t="s">
        <v>1864</v>
      </c>
      <c r="O2465" s="30">
        <v>41910</v>
      </c>
      <c r="P2465" s="39" t="s">
        <v>40</v>
      </c>
      <c r="Q24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65" s="39">
        <f>IF(выгрузка__22[[#This Row],[Дата регистрации]]="",0,1)</f>
        <v>1</v>
      </c>
      <c r="S2465" s="39">
        <f>IF(ISNA(VLOOKUP(выгрузка__22[[#This Row],[ЛС дилера]],'дилеры участники'!A:A,1,0)),0,1)</f>
        <v>0</v>
      </c>
      <c r="T24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5" s="39">
        <f>IF(T2465=1,IF(выгрузка__22[[#This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5" s="39" t="s">
        <v>1893</v>
      </c>
      <c r="X24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5" s="48">
        <f>IF(выгрузка__22[[#This Row],[Дата блокировки]]&lt;&gt;"",1,0)</f>
        <v>1</v>
      </c>
    </row>
    <row r="2466" spans="1:25" x14ac:dyDescent="0.25">
      <c r="A2466" s="30">
        <v>41562.522037037037</v>
      </c>
      <c r="B2466" s="46">
        <v>916504</v>
      </c>
      <c r="C2466" s="33">
        <v>8503064</v>
      </c>
      <c r="D2466" s="30">
        <v>41552.819328703707</v>
      </c>
      <c r="E2466" s="33">
        <f>IF(выгрузка__22[[#This Row],[Дата активации]]&lt;&gt;"",MONTH(выгрузка__22[[#This Row],[Дата активации]]),0)</f>
        <v>10</v>
      </c>
      <c r="F2466" s="30">
        <v>41555.822615740741</v>
      </c>
      <c r="G2466" s="33">
        <v>64626</v>
      </c>
      <c r="H2466" s="33" t="s">
        <v>10</v>
      </c>
      <c r="I2466" s="39" t="s">
        <v>1927</v>
      </c>
      <c r="J2466" s="33" t="s">
        <v>1930</v>
      </c>
      <c r="K2466" s="33">
        <v>30</v>
      </c>
      <c r="L2466" s="33">
        <v>0</v>
      </c>
      <c r="M2466" s="33">
        <v>30</v>
      </c>
      <c r="N2466" s="33" t="s">
        <v>1864</v>
      </c>
      <c r="O2466" s="30">
        <v>41910</v>
      </c>
      <c r="P2466" s="39" t="s">
        <v>40</v>
      </c>
      <c r="Q24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66" s="39">
        <f>IF(выгрузка__22[[#This Row],[Дата регистрации]]="",0,1)</f>
        <v>1</v>
      </c>
      <c r="S2466" s="39">
        <f>IF(ISNA(VLOOKUP(выгрузка__22[[#This Row],[ЛС дилера]],'дилеры участники'!A:A,1,0)),0,1)</f>
        <v>0</v>
      </c>
      <c r="T24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6" s="39">
        <f>IF(T2466=1,IF(выгрузка__22[[#This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6" s="39" t="s">
        <v>1893</v>
      </c>
      <c r="X24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6" s="48">
        <f>IF(выгрузка__22[[#This Row],[Дата блокировки]]&lt;&gt;"",1,0)</f>
        <v>1</v>
      </c>
    </row>
    <row r="2467" spans="1:25" x14ac:dyDescent="0.25">
      <c r="A2467" s="30">
        <v>41562.521724537037</v>
      </c>
      <c r="B2467" s="46">
        <v>916504</v>
      </c>
      <c r="C2467" s="33">
        <v>8503064</v>
      </c>
      <c r="D2467" s="30">
        <v>41552.815069444441</v>
      </c>
      <c r="E2467" s="33">
        <f>IF(выгрузка__22[[#This Row],[Дата активации]]&lt;&gt;"",MONTH(выгрузка__22[[#This Row],[Дата активации]]),0)</f>
        <v>10</v>
      </c>
      <c r="F2467" s="30">
        <v>41555.822546296295</v>
      </c>
      <c r="G2467" s="33">
        <v>64626</v>
      </c>
      <c r="H2467" s="33" t="s">
        <v>10</v>
      </c>
      <c r="I2467" s="39" t="s">
        <v>1927</v>
      </c>
      <c r="J2467" s="33" t="s">
        <v>1930</v>
      </c>
      <c r="K2467" s="33">
        <v>30</v>
      </c>
      <c r="L2467" s="33">
        <v>0</v>
      </c>
      <c r="M2467" s="33">
        <v>30</v>
      </c>
      <c r="N2467" s="33" t="s">
        <v>1864</v>
      </c>
      <c r="O2467" s="30">
        <v>41910</v>
      </c>
      <c r="P2467" s="39" t="s">
        <v>40</v>
      </c>
      <c r="Q24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67" s="39">
        <f>IF(выгрузка__22[[#This Row],[Дата регистрации]]="",0,1)</f>
        <v>1</v>
      </c>
      <c r="S2467" s="39">
        <f>IF(ISNA(VLOOKUP(выгрузка__22[[#This Row],[ЛС дилера]],'дилеры участники'!A:A,1,0)),0,1)</f>
        <v>0</v>
      </c>
      <c r="T24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7" s="39">
        <f>IF(T2467=1,IF(выгрузка__22[[#This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7" s="39" t="s">
        <v>1893</v>
      </c>
      <c r="X24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7" s="48">
        <f>IF(выгрузка__22[[#This Row],[Дата блокировки]]&lt;&gt;"",1,0)</f>
        <v>1</v>
      </c>
    </row>
    <row r="2468" spans="1:25" x14ac:dyDescent="0.25">
      <c r="A2468" s="30">
        <v>41593.600578703707</v>
      </c>
      <c r="B2468" s="46">
        <v>916888</v>
      </c>
      <c r="C2468" s="33">
        <v>8548561</v>
      </c>
      <c r="D2468" s="30">
        <v>41588.722743055558</v>
      </c>
      <c r="E2468" s="33">
        <f>IF(выгрузка__22[[#This Row],[Дата активации]]&lt;&gt;"",MONTH(выгрузка__22[[#This Row],[Дата активации]]),0)</f>
        <v>11</v>
      </c>
      <c r="F2468" s="30">
        <v>41591.872777777775</v>
      </c>
      <c r="G2468" s="33">
        <v>64626</v>
      </c>
      <c r="H2468" s="33" t="s">
        <v>10</v>
      </c>
      <c r="I2468" s="39" t="s">
        <v>1924</v>
      </c>
      <c r="J2468" s="33" t="s">
        <v>1926</v>
      </c>
      <c r="K2468" s="33">
        <v>30</v>
      </c>
      <c r="L2468" s="33">
        <v>41.01</v>
      </c>
      <c r="M2468" s="33">
        <v>71.010000000000005</v>
      </c>
      <c r="N2468" s="33" t="s">
        <v>1864</v>
      </c>
      <c r="O2468" s="30">
        <v>41946</v>
      </c>
      <c r="P2468" s="39" t="s">
        <v>37</v>
      </c>
      <c r="Q24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68" s="39">
        <f>IF(выгрузка__22[[#This Row],[Дата регистрации]]="",0,1)</f>
        <v>1</v>
      </c>
      <c r="S2468" s="39">
        <f>IF(ISNA(VLOOKUP(выгрузка__22[[#This Row],[ЛС дилера]],'дилеры участники'!A:A,1,0)),0,1)</f>
        <v>0</v>
      </c>
      <c r="T24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8" s="39">
        <f>IF(T2468=1,IF(выгрузка__22[[#This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8" s="39" t="s">
        <v>1895</v>
      </c>
      <c r="X24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8" s="48">
        <f>IF(выгрузка__22[[#This Row],[Дата блокировки]]&lt;&gt;"",1,0)</f>
        <v>1</v>
      </c>
    </row>
    <row r="2469" spans="1:25" x14ac:dyDescent="0.25">
      <c r="A2469" s="30">
        <v>41552.81391203704</v>
      </c>
      <c r="B2469" s="46">
        <v>910459</v>
      </c>
      <c r="C2469" s="33">
        <v>1755490</v>
      </c>
      <c r="D2469" s="30">
        <v>41561.428969907407</v>
      </c>
      <c r="E2469" s="33">
        <f>IF(выгрузка__22[[#This Row],[Дата активации]]&lt;&gt;"",MONTH(выгрузка__22[[#This Row],[Дата активации]]),0)</f>
        <v>10</v>
      </c>
      <c r="F2469" s="30"/>
      <c r="G2469" s="33">
        <v>64626</v>
      </c>
      <c r="H2469" s="33" t="s">
        <v>10</v>
      </c>
      <c r="I2469" s="39" t="s">
        <v>1927</v>
      </c>
      <c r="J2469" s="33" t="s">
        <v>1931</v>
      </c>
      <c r="K2469" s="33">
        <v>30</v>
      </c>
      <c r="L2469" s="33">
        <v>0</v>
      </c>
      <c r="M2469" s="33">
        <v>30</v>
      </c>
      <c r="N2469" s="33" t="s">
        <v>1864</v>
      </c>
      <c r="O2469" s="30">
        <v>41919</v>
      </c>
      <c r="P2469" s="39" t="s">
        <v>30</v>
      </c>
      <c r="Q24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69" s="39">
        <f>IF(выгрузка__22[[#This Row],[Дата регистрации]]="",0,1)</f>
        <v>0</v>
      </c>
      <c r="S2469" s="39">
        <f>IF(ISNA(VLOOKUP(выгрузка__22[[#This Row],[ЛС дилера]],'дилеры участники'!A:A,1,0)),0,1)</f>
        <v>0</v>
      </c>
      <c r="T24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69" s="39">
        <f>IF(T2469=1,IF(выгрузка__22[[#This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69" s="39" t="s">
        <v>1892</v>
      </c>
      <c r="X24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69" s="48">
        <f>IF(выгрузка__22[[#This Row],[Дата блокировки]]&lt;&gt;"",1,0)</f>
        <v>1</v>
      </c>
    </row>
    <row r="2470" spans="1:25" x14ac:dyDescent="0.25">
      <c r="A2470" s="30">
        <v>41557.493136574078</v>
      </c>
      <c r="B2470" s="46">
        <v>916527</v>
      </c>
      <c r="C2470" s="33">
        <v>1756105</v>
      </c>
      <c r="D2470" s="30">
        <v>41554.679942129631</v>
      </c>
      <c r="E2470" s="33">
        <f>IF(выгрузка__22[[#This Row],[Дата активации]]&lt;&gt;"",MONTH(выгрузка__22[[#This Row],[Дата активации]]),0)</f>
        <v>10</v>
      </c>
      <c r="F2470" s="30"/>
      <c r="G2470" s="33">
        <v>64626</v>
      </c>
      <c r="H2470" s="33" t="s">
        <v>10</v>
      </c>
      <c r="I2470" s="39" t="s">
        <v>1924</v>
      </c>
      <c r="J2470" s="33" t="s">
        <v>1931</v>
      </c>
      <c r="K2470" s="33">
        <v>30</v>
      </c>
      <c r="L2470" s="33">
        <v>0</v>
      </c>
      <c r="M2470" s="33">
        <v>30</v>
      </c>
      <c r="N2470" s="33" t="s">
        <v>1864</v>
      </c>
      <c r="O2470" s="30">
        <v>41913</v>
      </c>
      <c r="P2470" s="39" t="s">
        <v>30</v>
      </c>
      <c r="Q24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0" s="39">
        <f>IF(выгрузка__22[[#This Row],[Дата регистрации]]="",0,1)</f>
        <v>0</v>
      </c>
      <c r="S2470" s="39">
        <f>IF(ISNA(VLOOKUP(выгрузка__22[[#This Row],[ЛС дилера]],'дилеры участники'!A:A,1,0)),0,1)</f>
        <v>0</v>
      </c>
      <c r="T24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0" s="39">
        <f>IF(T2470=1,IF(выгрузка__22[[#This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70" s="39" t="s">
        <v>1892</v>
      </c>
      <c r="X24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70" s="48">
        <f>IF(выгрузка__22[[#This Row],[Дата блокировки]]&lt;&gt;"",1,0)</f>
        <v>1</v>
      </c>
    </row>
    <row r="2471" spans="1:25" x14ac:dyDescent="0.25">
      <c r="A2471" s="30">
        <v>41557.598437499997</v>
      </c>
      <c r="B2471" s="46">
        <v>916527</v>
      </c>
      <c r="C2471" s="33">
        <v>1756105</v>
      </c>
      <c r="D2471" s="30">
        <v>41554.639479166668</v>
      </c>
      <c r="E2471" s="33">
        <f>IF(выгрузка__22[[#This Row],[Дата активации]]&lt;&gt;"",MONTH(выгрузка__22[[#This Row],[Дата активации]]),0)</f>
        <v>10</v>
      </c>
      <c r="F2471" s="30"/>
      <c r="G2471" s="33">
        <v>64626</v>
      </c>
      <c r="H2471" s="33" t="s">
        <v>10</v>
      </c>
      <c r="I2471" s="39" t="s">
        <v>1924</v>
      </c>
      <c r="J2471" s="33" t="s">
        <v>1931</v>
      </c>
      <c r="K2471" s="33">
        <v>30</v>
      </c>
      <c r="L2471" s="33">
        <v>0</v>
      </c>
      <c r="M2471" s="33">
        <v>30</v>
      </c>
      <c r="N2471" s="33" t="s">
        <v>1864</v>
      </c>
      <c r="O2471" s="30">
        <v>41913</v>
      </c>
      <c r="P2471" s="39" t="s">
        <v>30</v>
      </c>
      <c r="Q24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1" s="39">
        <f>IF(выгрузка__22[[#This Row],[Дата регистрации]]="",0,1)</f>
        <v>0</v>
      </c>
      <c r="S2471" s="39">
        <f>IF(ISNA(VLOOKUP(выгрузка__22[[#This Row],[ЛС дилера]],'дилеры участники'!A:A,1,0)),0,1)</f>
        <v>0</v>
      </c>
      <c r="T24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1" s="39">
        <f>IF(T2471=1,IF(выгрузка__22[[#This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71" s="39" t="s">
        <v>1892</v>
      </c>
      <c r="X24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71" s="48">
        <f>IF(выгрузка__22[[#This Row],[Дата блокировки]]&lt;&gt;"",1,0)</f>
        <v>1</v>
      </c>
    </row>
    <row r="2472" spans="1:25" x14ac:dyDescent="0.25">
      <c r="A2472" s="30">
        <v>41558.987256944441</v>
      </c>
      <c r="B2472" s="46">
        <v>916527</v>
      </c>
      <c r="C2472" s="33">
        <v>1756105</v>
      </c>
      <c r="D2472" s="30">
        <v>41553.76122685185</v>
      </c>
      <c r="E2472" s="33">
        <f>IF(выгрузка__22[[#This Row],[Дата активации]]&lt;&gt;"",MONTH(выгрузка__22[[#This Row],[Дата активации]]),0)</f>
        <v>10</v>
      </c>
      <c r="F2472" s="30"/>
      <c r="G2472" s="33">
        <v>64626</v>
      </c>
      <c r="H2472" s="33" t="s">
        <v>10</v>
      </c>
      <c r="I2472" s="39" t="s">
        <v>1924</v>
      </c>
      <c r="J2472" s="33" t="s">
        <v>1931</v>
      </c>
      <c r="K2472" s="33">
        <v>30</v>
      </c>
      <c r="L2472" s="33">
        <v>0</v>
      </c>
      <c r="M2472" s="33">
        <v>30</v>
      </c>
      <c r="N2472" s="33" t="s">
        <v>1864</v>
      </c>
      <c r="O2472" s="30">
        <v>41913</v>
      </c>
      <c r="P2472" s="39" t="s">
        <v>30</v>
      </c>
      <c r="Q24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2" s="39">
        <f>IF(выгрузка__22[[#This Row],[Дата регистрации]]="",0,1)</f>
        <v>0</v>
      </c>
      <c r="S2472" s="39">
        <f>IF(ISNA(VLOOKUP(выгрузка__22[[#This Row],[ЛС дилера]],'дилеры участники'!A:A,1,0)),0,1)</f>
        <v>0</v>
      </c>
      <c r="T24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2" s="39">
        <f>IF(T2472=1,IF(выгрузка__22[[#This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72" s="39" t="s">
        <v>1892</v>
      </c>
      <c r="X24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72" s="48">
        <f>IF(выгрузка__22[[#This Row],[Дата блокировки]]&lt;&gt;"",1,0)</f>
        <v>1</v>
      </c>
    </row>
    <row r="2473" spans="1:25" x14ac:dyDescent="0.25">
      <c r="A2473" s="30">
        <v>41552.814108796294</v>
      </c>
      <c r="B2473" s="46">
        <v>910459</v>
      </c>
      <c r="C2473" s="33">
        <v>1755490</v>
      </c>
      <c r="D2473" s="30">
        <v>41559.537303240744</v>
      </c>
      <c r="E2473" s="33">
        <f>IF(выгрузка__22[[#This Row],[Дата активации]]&lt;&gt;"",MONTH(выгрузка__22[[#This Row],[Дата активации]]),0)</f>
        <v>10</v>
      </c>
      <c r="F2473" s="30">
        <v>41560.956875000003</v>
      </c>
      <c r="G2473" s="33">
        <v>64626</v>
      </c>
      <c r="H2473" s="33" t="s">
        <v>10</v>
      </c>
      <c r="I2473" s="39" t="s">
        <v>1927</v>
      </c>
      <c r="J2473" s="33" t="s">
        <v>1931</v>
      </c>
      <c r="K2473" s="33">
        <v>30</v>
      </c>
      <c r="L2473" s="33">
        <v>91</v>
      </c>
      <c r="M2473" s="33">
        <v>121</v>
      </c>
      <c r="N2473" s="33" t="s">
        <v>1864</v>
      </c>
      <c r="O2473" s="30">
        <v>41919</v>
      </c>
      <c r="P2473" s="39" t="s">
        <v>30</v>
      </c>
      <c r="Q24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3" s="39">
        <f>IF(выгрузка__22[[#This Row],[Дата регистрации]]="",0,1)</f>
        <v>1</v>
      </c>
      <c r="S2473" s="39">
        <f>IF(ISNA(VLOOKUP(выгрузка__22[[#This Row],[ЛС дилера]],'дилеры участники'!A:A,1,0)),0,1)</f>
        <v>0</v>
      </c>
      <c r="T24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3" s="39">
        <f>IF(T2473=1,IF(выгрузка__22[[#This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73" s="39" t="s">
        <v>1892</v>
      </c>
      <c r="X24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73" s="48">
        <f>IF(выгрузка__22[[#This Row],[Дата блокировки]]&lt;&gt;"",1,0)</f>
        <v>1</v>
      </c>
    </row>
    <row r="2474" spans="1:25" x14ac:dyDescent="0.25">
      <c r="A2474" s="30">
        <v>41561.866469907407</v>
      </c>
      <c r="B2474" s="46">
        <v>916767</v>
      </c>
      <c r="C2474" s="33">
        <v>8511885</v>
      </c>
      <c r="D2474" s="30">
        <v>41549.435266203705</v>
      </c>
      <c r="E2474" s="33">
        <f>IF(выгрузка__22[[#This Row],[Дата активации]]&lt;&gt;"",MONTH(выгрузка__22[[#This Row],[Дата активации]]),0)</f>
        <v>10</v>
      </c>
      <c r="F2474" s="30"/>
      <c r="G2474" s="33">
        <v>64626</v>
      </c>
      <c r="H2474" s="33" t="s">
        <v>10</v>
      </c>
      <c r="I2474" s="39" t="s">
        <v>1927</v>
      </c>
      <c r="J2474" s="33" t="s">
        <v>1925</v>
      </c>
      <c r="K2474" s="33">
        <v>30</v>
      </c>
      <c r="L2474" s="33">
        <v>300</v>
      </c>
      <c r="M2474" s="33">
        <v>330</v>
      </c>
      <c r="N2474" s="33" t="s">
        <v>1864</v>
      </c>
      <c r="O2474" s="30">
        <v>41909</v>
      </c>
      <c r="P2474" s="39" t="s">
        <v>19</v>
      </c>
      <c r="Q24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4" s="39">
        <f>IF(выгрузка__22[[#This Row],[Дата регистрации]]="",0,1)</f>
        <v>0</v>
      </c>
      <c r="S2474" s="39">
        <f>IF(ISNA(VLOOKUP(выгрузка__22[[#This Row],[ЛС дилера]],'дилеры участники'!A:A,1,0)),0,1)</f>
        <v>0</v>
      </c>
      <c r="T24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4" s="39">
        <f>IF(T2474=1,IF(выгрузка__22[[#This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74" s="39" t="s">
        <v>1891</v>
      </c>
      <c r="X24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12</v>
      </c>
      <c r="Y2474" s="48">
        <f>IF(выгрузка__22[[#This Row],[Дата блокировки]]&lt;&gt;"",1,0)</f>
        <v>1</v>
      </c>
    </row>
    <row r="2475" spans="1:25" x14ac:dyDescent="0.25">
      <c r="A2475" s="30">
        <v>41561.955543981479</v>
      </c>
      <c r="B2475" s="46">
        <v>985504</v>
      </c>
      <c r="C2475" s="33">
        <v>1910106</v>
      </c>
      <c r="D2475" s="30">
        <v>41555.855682870373</v>
      </c>
      <c r="E2475" s="33">
        <f>IF(выгрузка__22[[#This Row],[Дата активации]]&lt;&gt;"",MONTH(выгрузка__22[[#This Row],[Дата активации]]),0)</f>
        <v>10</v>
      </c>
      <c r="F2475" s="30"/>
      <c r="G2475" s="33">
        <v>64626</v>
      </c>
      <c r="H2475" s="33" t="s">
        <v>10</v>
      </c>
      <c r="I2475" s="39" t="s">
        <v>1924</v>
      </c>
      <c r="J2475" s="33" t="s">
        <v>1925</v>
      </c>
      <c r="K2475" s="33">
        <v>30</v>
      </c>
      <c r="L2475" s="33">
        <v>0</v>
      </c>
      <c r="M2475" s="33">
        <v>30</v>
      </c>
      <c r="N2475" s="33" t="s">
        <v>1864</v>
      </c>
      <c r="O2475" s="30">
        <v>41917</v>
      </c>
      <c r="P2475" s="39" t="s">
        <v>19</v>
      </c>
      <c r="Q24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5" s="39">
        <f>IF(выгрузка__22[[#This Row],[Дата регистрации]]="",0,1)</f>
        <v>0</v>
      </c>
      <c r="S2475" s="39">
        <f>IF(ISNA(VLOOKUP(выгрузка__22[[#This Row],[ЛС дилера]],'дилеры участники'!A:A,1,0)),0,1)</f>
        <v>0</v>
      </c>
      <c r="T24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5" s="39">
        <f>IF(T2475=1,IF(выгрузка__22[[#This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75" s="39" t="s">
        <v>1891</v>
      </c>
      <c r="X24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75" s="48">
        <f>IF(выгрузка__22[[#This Row],[Дата блокировки]]&lt;&gt;"",1,0)</f>
        <v>1</v>
      </c>
    </row>
    <row r="2476" spans="1:25" x14ac:dyDescent="0.25">
      <c r="A2476" s="30">
        <v>41559.914351851854</v>
      </c>
      <c r="B2476" s="46">
        <v>910470</v>
      </c>
      <c r="C2476" s="33">
        <v>8502990</v>
      </c>
      <c r="D2476" s="30">
        <v>41555.665590277778</v>
      </c>
      <c r="E2476" s="33">
        <f>IF(выгрузка__22[[#This Row],[Дата активации]]&lt;&gt;"",MONTH(выгрузка__22[[#This Row],[Дата активации]]),0)</f>
        <v>10</v>
      </c>
      <c r="F2476" s="30"/>
      <c r="G2476" s="33">
        <v>64628</v>
      </c>
      <c r="H2476" s="33" t="s">
        <v>10</v>
      </c>
      <c r="I2476" s="39" t="s">
        <v>1924</v>
      </c>
      <c r="J2476" s="33" t="s">
        <v>1926</v>
      </c>
      <c r="K2476" s="33">
        <v>30</v>
      </c>
      <c r="L2476" s="33">
        <v>0</v>
      </c>
      <c r="M2476" s="33">
        <v>30</v>
      </c>
      <c r="N2476" s="33" t="s">
        <v>1864</v>
      </c>
      <c r="O2476" s="30">
        <v>41917</v>
      </c>
      <c r="P2476" s="39" t="s">
        <v>37</v>
      </c>
      <c r="Q24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6" s="39">
        <f>IF(выгрузка__22[[#This Row],[Дата регистрации]]="",0,1)</f>
        <v>0</v>
      </c>
      <c r="S2476" s="39">
        <f>IF(ISNA(VLOOKUP(выгрузка__22[[#This Row],[ЛС дилера]],'дилеры участники'!A:A,1,0)),0,1)</f>
        <v>0</v>
      </c>
      <c r="T24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6" s="39">
        <f>IF(T2476=1,IF(выгрузка__22[[#This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76" s="39" t="s">
        <v>1895</v>
      </c>
      <c r="X24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76" s="48">
        <f>IF(выгрузка__22[[#This Row],[Дата блокировки]]&lt;&gt;"",1,0)</f>
        <v>1</v>
      </c>
    </row>
    <row r="2477" spans="1:25" x14ac:dyDescent="0.25">
      <c r="A2477" s="30">
        <v>41557.630590277775</v>
      </c>
      <c r="B2477" s="46">
        <v>916496</v>
      </c>
      <c r="C2477" s="33">
        <v>8503724</v>
      </c>
      <c r="D2477" s="30">
        <v>41557.625439814816</v>
      </c>
      <c r="E2477" s="33">
        <f>IF(выгрузка__22[[#This Row],[Дата активации]]&lt;&gt;"",MONTH(выгрузка__22[[#This Row],[Дата активации]]),0)</f>
        <v>10</v>
      </c>
      <c r="F2477" s="30">
        <v>41560.844409722224</v>
      </c>
      <c r="G2477" s="33">
        <v>64626</v>
      </c>
      <c r="H2477" s="33" t="s">
        <v>10</v>
      </c>
      <c r="I2477" s="39" t="s">
        <v>1924</v>
      </c>
      <c r="J2477" s="33" t="s">
        <v>1930</v>
      </c>
      <c r="K2477" s="33">
        <v>30</v>
      </c>
      <c r="L2477" s="33">
        <v>432</v>
      </c>
      <c r="M2477" s="33">
        <v>462</v>
      </c>
      <c r="N2477" s="33" t="s">
        <v>1864</v>
      </c>
      <c r="O2477" s="30">
        <v>41919</v>
      </c>
      <c r="P2477" s="39" t="s">
        <v>40</v>
      </c>
      <c r="Q24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7" s="39">
        <f>IF(выгрузка__22[[#This Row],[Дата регистрации]]="",0,1)</f>
        <v>1</v>
      </c>
      <c r="S2477" s="39">
        <f>IF(ISNA(VLOOKUP(выгрузка__22[[#This Row],[ЛС дилера]],'дилеры участники'!A:A,1,0)),0,1)</f>
        <v>0</v>
      </c>
      <c r="T24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7" s="39">
        <f>IF(T2477=1,IF(выгрузка__22[[#This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77" s="39" t="s">
        <v>1893</v>
      </c>
      <c r="X24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77" s="48">
        <f>IF(выгрузка__22[[#This Row],[Дата блокировки]]&lt;&gt;"",1,0)</f>
        <v>1</v>
      </c>
    </row>
    <row r="2478" spans="1:25" x14ac:dyDescent="0.25">
      <c r="A2478" s="30">
        <v>41557.879421296297</v>
      </c>
      <c r="B2478" s="46">
        <v>916496</v>
      </c>
      <c r="C2478" s="33">
        <v>8503724</v>
      </c>
      <c r="D2478" s="30">
        <v>41557.625439814816</v>
      </c>
      <c r="E2478" s="33">
        <f>IF(выгрузка__22[[#This Row],[Дата активации]]&lt;&gt;"",MONTH(выгрузка__22[[#This Row],[Дата активации]]),0)</f>
        <v>10</v>
      </c>
      <c r="F2478" s="30">
        <v>41560.844409722224</v>
      </c>
      <c r="G2478" s="33">
        <v>64626</v>
      </c>
      <c r="H2478" s="33" t="s">
        <v>10</v>
      </c>
      <c r="I2478" s="39" t="s">
        <v>1924</v>
      </c>
      <c r="J2478" s="33" t="s">
        <v>1930</v>
      </c>
      <c r="K2478" s="33">
        <v>30</v>
      </c>
      <c r="L2478" s="33">
        <v>432</v>
      </c>
      <c r="M2478" s="33">
        <v>462</v>
      </c>
      <c r="N2478" s="33" t="s">
        <v>1864</v>
      </c>
      <c r="O2478" s="30">
        <v>41919</v>
      </c>
      <c r="P2478" s="39" t="s">
        <v>40</v>
      </c>
      <c r="Q24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8" s="39">
        <f>IF(выгрузка__22[[#This Row],[Дата регистрации]]="",0,1)</f>
        <v>1</v>
      </c>
      <c r="S2478" s="39">
        <f>IF(ISNA(VLOOKUP(выгрузка__22[[#This Row],[ЛС дилера]],'дилеры участники'!A:A,1,0)),0,1)</f>
        <v>0</v>
      </c>
      <c r="T24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8" s="39">
        <f>IF(T2478=1,IF(выгрузка__22[[#This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78" s="39" t="s">
        <v>1893</v>
      </c>
      <c r="X24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78" s="48">
        <f>IF(выгрузка__22[[#This Row],[Дата блокировки]]&lt;&gt;"",1,0)</f>
        <v>1</v>
      </c>
    </row>
    <row r="2479" spans="1:25" x14ac:dyDescent="0.25">
      <c r="A2479" s="30">
        <v>41561.865543981483</v>
      </c>
      <c r="B2479" s="46">
        <v>916767</v>
      </c>
      <c r="C2479" s="33">
        <v>8503724</v>
      </c>
      <c r="D2479" s="30">
        <v>41557.625439814816</v>
      </c>
      <c r="E2479" s="33">
        <f>IF(выгрузка__22[[#This Row],[Дата активации]]&lt;&gt;"",MONTH(выгрузка__22[[#This Row],[Дата активации]]),0)</f>
        <v>10</v>
      </c>
      <c r="F2479" s="30">
        <v>41560.844409722224</v>
      </c>
      <c r="G2479" s="33">
        <v>64626</v>
      </c>
      <c r="H2479" s="33" t="s">
        <v>10</v>
      </c>
      <c r="I2479" s="39" t="s">
        <v>1924</v>
      </c>
      <c r="J2479" s="33" t="s">
        <v>1930</v>
      </c>
      <c r="K2479" s="33">
        <v>30</v>
      </c>
      <c r="L2479" s="33">
        <v>432</v>
      </c>
      <c r="M2479" s="33">
        <v>462</v>
      </c>
      <c r="N2479" s="33" t="s">
        <v>1864</v>
      </c>
      <c r="O2479" s="30">
        <v>41919</v>
      </c>
      <c r="P2479" s="39" t="s">
        <v>40</v>
      </c>
      <c r="Q24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79" s="39">
        <f>IF(выгрузка__22[[#This Row],[Дата регистрации]]="",0,1)</f>
        <v>1</v>
      </c>
      <c r="S2479" s="39">
        <f>IF(ISNA(VLOOKUP(выгрузка__22[[#This Row],[ЛС дилера]],'дилеры участники'!A:A,1,0)),0,1)</f>
        <v>0</v>
      </c>
      <c r="T24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79" s="39">
        <f>IF(T2479=1,IF(выгрузка__22[[#This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479" s="39" t="s">
        <v>1893</v>
      </c>
      <c r="X24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79" s="48">
        <f>IF(выгрузка__22[[#This Row],[Дата блокировки]]&lt;&gt;"",1,0)</f>
        <v>1</v>
      </c>
    </row>
    <row r="2480" spans="1:25" x14ac:dyDescent="0.25">
      <c r="A2480" s="30">
        <v>41548.549016203702</v>
      </c>
      <c r="B2480" s="46">
        <v>985478</v>
      </c>
      <c r="C2480" s="33">
        <v>8503694</v>
      </c>
      <c r="D2480" s="30">
        <v>41548.580092592594</v>
      </c>
      <c r="E2480" s="33">
        <f>IF(выгрузка__22[[#This Row],[Дата активации]]&lt;&gt;"",MONTH(выгрузка__22[[#This Row],[Дата активации]]),0)</f>
        <v>10</v>
      </c>
      <c r="F2480" s="30"/>
      <c r="G2480" s="33">
        <v>64628</v>
      </c>
      <c r="H2480" s="33" t="s">
        <v>10</v>
      </c>
      <c r="I2480" s="39" t="s">
        <v>1924</v>
      </c>
      <c r="J2480" s="33" t="s">
        <v>1930</v>
      </c>
      <c r="K2480" s="33">
        <v>30</v>
      </c>
      <c r="L2480" s="33">
        <v>191.02</v>
      </c>
      <c r="M2480" s="33">
        <v>221.02</v>
      </c>
      <c r="N2480" s="33" t="s">
        <v>1864</v>
      </c>
      <c r="O2480" s="30">
        <v>41910</v>
      </c>
      <c r="P2480" s="39" t="s">
        <v>40</v>
      </c>
      <c r="Q24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0" s="39">
        <f>IF(выгрузка__22[[#This Row],[Дата регистрации]]="",0,1)</f>
        <v>0</v>
      </c>
      <c r="S2480" s="39">
        <f>IF(ISNA(VLOOKUP(выгрузка__22[[#This Row],[ЛС дилера]],'дилеры участники'!A:A,1,0)),0,1)</f>
        <v>0</v>
      </c>
      <c r="T24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0" s="39">
        <f>IF(T2480=1,IF(выгрузка__22[[#This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480" s="39" t="s">
        <v>1893</v>
      </c>
      <c r="X24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0" s="48">
        <f>IF(выгрузка__22[[#This Row],[Дата блокировки]]&lt;&gt;"",1,0)</f>
        <v>1</v>
      </c>
    </row>
    <row r="2481" spans="1:25" x14ac:dyDescent="0.25">
      <c r="A2481" s="30">
        <v>41553.732847222222</v>
      </c>
      <c r="B2481" s="46">
        <v>916519</v>
      </c>
      <c r="C2481" s="33">
        <v>8502850</v>
      </c>
      <c r="D2481" s="30">
        <v>41542.526875000003</v>
      </c>
      <c r="E2481" s="33">
        <f>IF(выгрузка__22[[#This Row],[Дата активации]]&lt;&gt;"",MONTH(выгрузка__22[[#This Row],[Дата активации]]),0)</f>
        <v>9</v>
      </c>
      <c r="F2481" s="30">
        <v>41556.658090277779</v>
      </c>
      <c r="G2481" s="33">
        <v>79956</v>
      </c>
      <c r="H2481" s="33" t="s">
        <v>10</v>
      </c>
      <c r="I2481" s="39" t="s">
        <v>1927</v>
      </c>
      <c r="J2481" s="33" t="s">
        <v>1931</v>
      </c>
      <c r="K2481" s="33">
        <v>30</v>
      </c>
      <c r="L2481" s="33">
        <v>0</v>
      </c>
      <c r="M2481" s="33">
        <v>30</v>
      </c>
      <c r="N2481" s="33" t="s">
        <v>1864</v>
      </c>
      <c r="O2481" s="30">
        <v>41905</v>
      </c>
      <c r="P2481" s="39" t="s">
        <v>30</v>
      </c>
      <c r="Q24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1" s="39">
        <f>IF(выгрузка__22[[#This Row],[Дата регистрации]]="",0,1)</f>
        <v>1</v>
      </c>
      <c r="S2481" s="39">
        <f>IF(ISNA(VLOOKUP(выгрузка__22[[#This Row],[ЛС дилера]],'дилеры участники'!A:A,1,0)),0,1)</f>
        <v>1</v>
      </c>
      <c r="T24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1" s="39">
        <f>IF(T2481=1,IF(выгрузка__22[[#This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81" s="39" t="s">
        <v>1892</v>
      </c>
      <c r="X24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1" s="48">
        <f>IF(выгрузка__22[[#This Row],[Дата блокировки]]&lt;&gt;"",1,0)</f>
        <v>1</v>
      </c>
    </row>
    <row r="2482" spans="1:25" x14ac:dyDescent="0.25">
      <c r="A2482" s="30">
        <v>41561.865949074076</v>
      </c>
      <c r="B2482" s="46">
        <v>916767</v>
      </c>
      <c r="C2482" s="33">
        <v>8503724</v>
      </c>
      <c r="D2482" s="30">
        <v>41556.509328703702</v>
      </c>
      <c r="E2482" s="33">
        <f>IF(выгрузка__22[[#This Row],[Дата активации]]&lt;&gt;"",MONTH(выгрузка__22[[#This Row],[Дата активации]]),0)</f>
        <v>10</v>
      </c>
      <c r="F2482" s="30">
        <v>41560.843182870369</v>
      </c>
      <c r="G2482" s="33">
        <v>64626</v>
      </c>
      <c r="H2482" s="33" t="s">
        <v>10</v>
      </c>
      <c r="I2482" s="39" t="s">
        <v>1924</v>
      </c>
      <c r="J2482" s="33" t="s">
        <v>1930</v>
      </c>
      <c r="K2482" s="33">
        <v>30</v>
      </c>
      <c r="L2482" s="33">
        <v>30</v>
      </c>
      <c r="M2482" s="33">
        <v>60</v>
      </c>
      <c r="N2482" s="33" t="s">
        <v>1864</v>
      </c>
      <c r="O2482" s="30">
        <v>41919</v>
      </c>
      <c r="P2482" s="39" t="s">
        <v>40</v>
      </c>
      <c r="Q24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2" s="39">
        <f>IF(выгрузка__22[[#This Row],[Дата регистрации]]="",0,1)</f>
        <v>1</v>
      </c>
      <c r="S2482" s="39">
        <f>IF(ISNA(VLOOKUP(выгрузка__22[[#This Row],[ЛС дилера]],'дилеры участники'!A:A,1,0)),0,1)</f>
        <v>0</v>
      </c>
      <c r="T24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2" s="39">
        <f>IF(T2482=1,IF(выгрузка__22[[#This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82" s="39" t="s">
        <v>1893</v>
      </c>
      <c r="X24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2" s="48">
        <f>IF(выгрузка__22[[#This Row],[Дата блокировки]]&lt;&gt;"",1,0)</f>
        <v>1</v>
      </c>
    </row>
    <row r="2483" spans="1:25" x14ac:dyDescent="0.25">
      <c r="A2483" s="30">
        <v>41559.706516203703</v>
      </c>
      <c r="B2483" s="46">
        <v>910476</v>
      </c>
      <c r="C2483" s="33">
        <v>8502990</v>
      </c>
      <c r="D2483" s="30">
        <v>41553.726944444446</v>
      </c>
      <c r="E2483" s="33">
        <f>IF(выгрузка__22[[#This Row],[Дата активации]]&lt;&gt;"",MONTH(выгрузка__22[[#This Row],[Дата активации]]),0)</f>
        <v>10</v>
      </c>
      <c r="F2483" s="30"/>
      <c r="G2483" s="33">
        <v>64628</v>
      </c>
      <c r="H2483" s="33" t="s">
        <v>10</v>
      </c>
      <c r="I2483" s="39" t="s">
        <v>1924</v>
      </c>
      <c r="J2483" s="33" t="s">
        <v>1926</v>
      </c>
      <c r="K2483" s="33">
        <v>30</v>
      </c>
      <c r="L2483" s="33">
        <v>0</v>
      </c>
      <c r="M2483" s="33">
        <v>30</v>
      </c>
      <c r="N2483" s="33" t="s">
        <v>1864</v>
      </c>
      <c r="O2483" s="30">
        <v>41917</v>
      </c>
      <c r="P2483" s="39" t="s">
        <v>37</v>
      </c>
      <c r="Q24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3" s="39">
        <f>IF(выгрузка__22[[#This Row],[Дата регистрации]]="",0,1)</f>
        <v>0</v>
      </c>
      <c r="S2483" s="39">
        <f>IF(ISNA(VLOOKUP(выгрузка__22[[#This Row],[ЛС дилера]],'дилеры участники'!A:A,1,0)),0,1)</f>
        <v>0</v>
      </c>
      <c r="T24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3" s="39">
        <f>IF(T2483=1,IF(выгрузка__22[[#This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83" s="39" t="s">
        <v>1895</v>
      </c>
      <c r="X24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3" s="48">
        <f>IF(выгрузка__22[[#This Row],[Дата блокировки]]&lt;&gt;"",1,0)</f>
        <v>1</v>
      </c>
    </row>
    <row r="2484" spans="1:25" x14ac:dyDescent="0.25">
      <c r="A2484" s="30">
        <v>41553.530289351853</v>
      </c>
      <c r="B2484" s="46">
        <v>910486</v>
      </c>
      <c r="C2484" s="33">
        <v>8566649</v>
      </c>
      <c r="D2484" s="30">
        <v>41553.627245370371</v>
      </c>
      <c r="E2484" s="33">
        <f>IF(выгрузка__22[[#This Row],[Дата активации]]&lt;&gt;"",MONTH(выгрузка__22[[#This Row],[Дата активации]]),0)</f>
        <v>10</v>
      </c>
      <c r="F2484" s="30">
        <v>41559.39266203704</v>
      </c>
      <c r="G2484" s="33">
        <v>73902</v>
      </c>
      <c r="H2484" s="33" t="s">
        <v>10</v>
      </c>
      <c r="I2484" s="39" t="s">
        <v>1924</v>
      </c>
      <c r="J2484" s="33" t="s">
        <v>1925</v>
      </c>
      <c r="K2484" s="33">
        <v>220</v>
      </c>
      <c r="L2484" s="33">
        <v>50</v>
      </c>
      <c r="M2484" s="33">
        <v>270</v>
      </c>
      <c r="N2484" s="33" t="s">
        <v>1864</v>
      </c>
      <c r="O2484" s="30">
        <v>41917</v>
      </c>
      <c r="P2484" s="39" t="s">
        <v>19</v>
      </c>
      <c r="Q24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4" s="39">
        <f>IF(выгрузка__22[[#This Row],[Дата регистрации]]="",0,1)</f>
        <v>1</v>
      </c>
      <c r="S2484" s="39">
        <f>IF(ISNA(VLOOKUP(выгрузка__22[[#This Row],[ЛС дилера]],'дилеры участники'!A:A,1,0)),0,1)</f>
        <v>0</v>
      </c>
      <c r="T24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4" s="39">
        <f>IF(T2484=1,IF(выгрузка__22[[#This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84" s="39" t="s">
        <v>1891</v>
      </c>
      <c r="X24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4" s="48">
        <f>IF(выгрузка__22[[#This Row],[Дата блокировки]]&lt;&gt;"",1,0)</f>
        <v>1</v>
      </c>
    </row>
    <row r="2485" spans="1:25" x14ac:dyDescent="0.25">
      <c r="A2485" s="30">
        <v>41593.509895833333</v>
      </c>
      <c r="B2485" s="46">
        <v>916513</v>
      </c>
      <c r="C2485" s="33">
        <v>1755438</v>
      </c>
      <c r="D2485" s="30">
        <v>41587.522106481483</v>
      </c>
      <c r="E2485" s="33">
        <f>IF(выгрузка__22[[#This Row],[Дата активации]]&lt;&gt;"",MONTH(выгрузка__22[[#This Row],[Дата активации]]),0)</f>
        <v>11</v>
      </c>
      <c r="F2485" s="30">
        <v>41591.843240740738</v>
      </c>
      <c r="G2485" s="33">
        <v>64626</v>
      </c>
      <c r="H2485" s="33" t="s">
        <v>10</v>
      </c>
      <c r="I2485" s="39" t="s">
        <v>1924</v>
      </c>
      <c r="J2485" s="33" t="s">
        <v>1930</v>
      </c>
      <c r="K2485" s="33">
        <v>30</v>
      </c>
      <c r="L2485" s="33">
        <v>0</v>
      </c>
      <c r="M2485" s="33">
        <v>30</v>
      </c>
      <c r="N2485" s="33" t="s">
        <v>1864</v>
      </c>
      <c r="O2485" s="30">
        <v>41951</v>
      </c>
      <c r="P2485" s="39" t="s">
        <v>40</v>
      </c>
      <c r="Q24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85" s="39">
        <f>IF(выгрузка__22[[#This Row],[Дата регистрации]]="",0,1)</f>
        <v>1</v>
      </c>
      <c r="S2485" s="39">
        <f>IF(ISNA(VLOOKUP(выгрузка__22[[#This Row],[ЛС дилера]],'дилеры участники'!A:A,1,0)),0,1)</f>
        <v>0</v>
      </c>
      <c r="T24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5" s="39">
        <f>IF(T2485=1,IF(выгрузка__22[[#This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85" s="39" t="s">
        <v>1893</v>
      </c>
      <c r="X24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5" s="48">
        <f>IF(выгрузка__22[[#This Row],[Дата блокировки]]&lt;&gt;"",1,0)</f>
        <v>1</v>
      </c>
    </row>
    <row r="2486" spans="1:25" x14ac:dyDescent="0.25">
      <c r="A2486" s="30">
        <v>41552.807673611111</v>
      </c>
      <c r="B2486" s="46">
        <v>910459</v>
      </c>
      <c r="C2486" s="33">
        <v>1755490</v>
      </c>
      <c r="D2486" s="30">
        <v>41555.447523148148</v>
      </c>
      <c r="E2486" s="33">
        <f>IF(выгрузка__22[[#This Row],[Дата активации]]&lt;&gt;"",MONTH(выгрузка__22[[#This Row],[Дата активации]]),0)</f>
        <v>10</v>
      </c>
      <c r="F2486" s="30">
        <v>41560.940509259257</v>
      </c>
      <c r="G2486" s="33">
        <v>64626</v>
      </c>
      <c r="H2486" s="33" t="s">
        <v>10</v>
      </c>
      <c r="I2486" s="39" t="s">
        <v>1924</v>
      </c>
      <c r="J2486" s="33" t="s">
        <v>1931</v>
      </c>
      <c r="K2486" s="33">
        <v>30</v>
      </c>
      <c r="L2486" s="33">
        <v>0</v>
      </c>
      <c r="M2486" s="33">
        <v>30</v>
      </c>
      <c r="N2486" s="33" t="s">
        <v>1864</v>
      </c>
      <c r="O2486" s="30">
        <v>41919</v>
      </c>
      <c r="P2486" s="39" t="s">
        <v>30</v>
      </c>
      <c r="Q24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6" s="39">
        <f>IF(выгрузка__22[[#This Row],[Дата регистрации]]="",0,1)</f>
        <v>1</v>
      </c>
      <c r="S2486" s="39">
        <f>IF(ISNA(VLOOKUP(выгрузка__22[[#This Row],[ЛС дилера]],'дилеры участники'!A:A,1,0)),0,1)</f>
        <v>0</v>
      </c>
      <c r="T24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6" s="39">
        <f>IF(T2486=1,IF(выгрузка__22[[#This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86" s="39" t="s">
        <v>1892</v>
      </c>
      <c r="X24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6" s="48">
        <f>IF(выгрузка__22[[#This Row],[Дата блокировки]]&lt;&gt;"",1,0)</f>
        <v>1</v>
      </c>
    </row>
    <row r="2487" spans="1:25" x14ac:dyDescent="0.25">
      <c r="A2487" s="30">
        <v>41559.718113425923</v>
      </c>
      <c r="B2487" s="46">
        <v>910489</v>
      </c>
      <c r="C2487" s="33">
        <v>8502990</v>
      </c>
      <c r="D2487" s="30">
        <v>41553.362326388888</v>
      </c>
      <c r="E2487" s="33">
        <f>IF(выгрузка__22[[#This Row],[Дата активации]]&lt;&gt;"",MONTH(выгрузка__22[[#This Row],[Дата активации]]),0)</f>
        <v>10</v>
      </c>
      <c r="F2487" s="30"/>
      <c r="G2487" s="33">
        <v>64628</v>
      </c>
      <c r="H2487" s="33" t="s">
        <v>10</v>
      </c>
      <c r="I2487" s="39" t="s">
        <v>1927</v>
      </c>
      <c r="J2487" s="33" t="s">
        <v>1926</v>
      </c>
      <c r="K2487" s="33">
        <v>30</v>
      </c>
      <c r="L2487" s="33">
        <v>0</v>
      </c>
      <c r="M2487" s="33">
        <v>30</v>
      </c>
      <c r="N2487" s="33" t="s">
        <v>1864</v>
      </c>
      <c r="O2487" s="30">
        <v>41917</v>
      </c>
      <c r="P2487" s="39" t="s">
        <v>37</v>
      </c>
      <c r="Q24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7" s="39">
        <f>IF(выгрузка__22[[#This Row],[Дата регистрации]]="",0,1)</f>
        <v>0</v>
      </c>
      <c r="S2487" s="39">
        <f>IF(ISNA(VLOOKUP(выгрузка__22[[#This Row],[ЛС дилера]],'дилеры участники'!A:A,1,0)),0,1)</f>
        <v>0</v>
      </c>
      <c r="T24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7" s="39">
        <f>IF(T2487=1,IF(выгрузка__22[[#This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87" s="39" t="s">
        <v>1895</v>
      </c>
      <c r="X24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7" s="48">
        <f>IF(выгрузка__22[[#This Row],[Дата блокировки]]&lt;&gt;"",1,0)</f>
        <v>1</v>
      </c>
    </row>
    <row r="2488" spans="1:25" x14ac:dyDescent="0.25">
      <c r="A2488" s="30">
        <v>41561.865439814814</v>
      </c>
      <c r="B2488" s="46">
        <v>916767</v>
      </c>
      <c r="C2488" s="33">
        <v>8503724</v>
      </c>
      <c r="D2488" s="30">
        <v>41554.852905092594</v>
      </c>
      <c r="E2488" s="33">
        <f>IF(выгрузка__22[[#This Row],[Дата активации]]&lt;&gt;"",MONTH(выгрузка__22[[#This Row],[Дата активации]]),0)</f>
        <v>10</v>
      </c>
      <c r="F2488" s="30">
        <v>41555.868564814817</v>
      </c>
      <c r="G2488" s="33">
        <v>64626</v>
      </c>
      <c r="H2488" s="33" t="s">
        <v>10</v>
      </c>
      <c r="I2488" s="39" t="s">
        <v>1927</v>
      </c>
      <c r="J2488" s="33" t="s">
        <v>1930</v>
      </c>
      <c r="K2488" s="33">
        <v>30</v>
      </c>
      <c r="L2488" s="33">
        <v>0</v>
      </c>
      <c r="M2488" s="33">
        <v>30</v>
      </c>
      <c r="N2488" s="33" t="s">
        <v>1864</v>
      </c>
      <c r="O2488" s="30">
        <v>41919</v>
      </c>
      <c r="P2488" s="39" t="s">
        <v>40</v>
      </c>
      <c r="Q24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8" s="39">
        <f>IF(выгрузка__22[[#This Row],[Дата регистрации]]="",0,1)</f>
        <v>1</v>
      </c>
      <c r="S2488" s="39">
        <f>IF(ISNA(VLOOKUP(выгрузка__22[[#This Row],[ЛС дилера]],'дилеры участники'!A:A,1,0)),0,1)</f>
        <v>0</v>
      </c>
      <c r="T24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8" s="39">
        <f>IF(T2488=1,IF(выгрузка__22[[#This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88" s="39" t="s">
        <v>1893</v>
      </c>
      <c r="X24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8" s="48">
        <f>IF(выгрузка__22[[#This Row],[Дата блокировки]]&lt;&gt;"",1,0)</f>
        <v>1</v>
      </c>
    </row>
    <row r="2489" spans="1:25" x14ac:dyDescent="0.25">
      <c r="A2489" s="30">
        <v>41561.977627314816</v>
      </c>
      <c r="B2489" s="46">
        <v>985504</v>
      </c>
      <c r="C2489" s="33">
        <v>8566005</v>
      </c>
      <c r="D2489" s="30">
        <v>41556.782500000001</v>
      </c>
      <c r="E2489" s="33">
        <f>IF(выгрузка__22[[#This Row],[Дата активации]]&lt;&gt;"",MONTH(выгрузка__22[[#This Row],[Дата активации]]),0)</f>
        <v>10</v>
      </c>
      <c r="F2489" s="30"/>
      <c r="G2489" s="33">
        <v>64626</v>
      </c>
      <c r="H2489" s="33" t="s">
        <v>10</v>
      </c>
      <c r="I2489" s="39" t="s">
        <v>1924</v>
      </c>
      <c r="J2489" s="33" t="s">
        <v>1925</v>
      </c>
      <c r="K2489" s="33">
        <v>30</v>
      </c>
      <c r="L2489" s="33">
        <v>1000</v>
      </c>
      <c r="M2489" s="33">
        <v>1030</v>
      </c>
      <c r="N2489" s="33" t="s">
        <v>1864</v>
      </c>
      <c r="O2489" s="30">
        <v>41921</v>
      </c>
      <c r="P2489" s="39" t="s">
        <v>19</v>
      </c>
      <c r="Q24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89" s="39">
        <f>IF(выгрузка__22[[#This Row],[Дата регистрации]]="",0,1)</f>
        <v>0</v>
      </c>
      <c r="S2489" s="39">
        <f>IF(ISNA(VLOOKUP(выгрузка__22[[#This Row],[ЛС дилера]],'дилеры участники'!A:A,1,0)),0,1)</f>
        <v>0</v>
      </c>
      <c r="T24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89" s="39">
        <f>IF(T2489=1,IF(выгрузка__22[[#This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89" s="39" t="s">
        <v>1891</v>
      </c>
      <c r="X24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89" s="48">
        <f>IF(выгрузка__22[[#This Row],[Дата блокировки]]&lt;&gt;"",1,0)</f>
        <v>1</v>
      </c>
    </row>
    <row r="2490" spans="1:25" x14ac:dyDescent="0.25">
      <c r="A2490" s="30">
        <v>41588.943043981482</v>
      </c>
      <c r="B2490" s="46">
        <v>910483</v>
      </c>
      <c r="C2490" s="33">
        <v>8500408</v>
      </c>
      <c r="D2490" s="30">
        <v>41585.77684027778</v>
      </c>
      <c r="E2490" s="33">
        <f>IF(выгрузка__22[[#This Row],[Дата активации]]&lt;&gt;"",MONTH(выгрузка__22[[#This Row],[Дата активации]]),0)</f>
        <v>11</v>
      </c>
      <c r="F2490" s="30"/>
      <c r="G2490" s="33">
        <v>64626</v>
      </c>
      <c r="H2490" s="33" t="s">
        <v>10</v>
      </c>
      <c r="I2490" s="39" t="s">
        <v>1924</v>
      </c>
      <c r="J2490" s="33" t="s">
        <v>1931</v>
      </c>
      <c r="K2490" s="33">
        <v>1</v>
      </c>
      <c r="L2490" s="33">
        <v>200</v>
      </c>
      <c r="M2490" s="33">
        <v>201</v>
      </c>
      <c r="N2490" s="33" t="s">
        <v>1864</v>
      </c>
      <c r="O2490" s="30">
        <v>41950</v>
      </c>
      <c r="P2490" s="39" t="s">
        <v>30</v>
      </c>
      <c r="Q24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90" s="39">
        <f>IF(выгрузка__22[[#This Row],[Дата регистрации]]="",0,1)</f>
        <v>0</v>
      </c>
      <c r="S2490" s="39">
        <f>IF(ISNA(VLOOKUP(выгрузка__22[[#This Row],[ЛС дилера]],'дилеры участники'!A:A,1,0)),0,1)</f>
        <v>0</v>
      </c>
      <c r="T24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0" s="39">
        <f>IF(T2490=1,IF(выгрузка__22[[#This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490" s="39" t="s">
        <v>1892</v>
      </c>
      <c r="X24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0" s="48">
        <f>IF(выгрузка__22[[#This Row],[Дата блокировки]]&lt;&gt;"",1,0)</f>
        <v>1</v>
      </c>
    </row>
    <row r="2491" spans="1:25" x14ac:dyDescent="0.25">
      <c r="A2491" s="30">
        <v>41562.497094907405</v>
      </c>
      <c r="B2491" s="46">
        <v>985210</v>
      </c>
      <c r="C2491" s="33">
        <v>8566005</v>
      </c>
      <c r="D2491" s="30">
        <v>41556.51357638889</v>
      </c>
      <c r="E2491" s="33">
        <f>IF(выгрузка__22[[#This Row],[Дата активации]]&lt;&gt;"",MONTH(выгрузка__22[[#This Row],[Дата активации]]),0)</f>
        <v>10</v>
      </c>
      <c r="F2491" s="30"/>
      <c r="G2491" s="33">
        <v>64626</v>
      </c>
      <c r="H2491" s="33" t="s">
        <v>10</v>
      </c>
      <c r="I2491" s="39" t="s">
        <v>1924</v>
      </c>
      <c r="J2491" s="33" t="s">
        <v>1925</v>
      </c>
      <c r="K2491" s="33">
        <v>30</v>
      </c>
      <c r="L2491" s="33">
        <v>189</v>
      </c>
      <c r="M2491" s="33">
        <v>219</v>
      </c>
      <c r="N2491" s="33" t="s">
        <v>1864</v>
      </c>
      <c r="O2491" s="30">
        <v>41921</v>
      </c>
      <c r="P2491" s="39" t="s">
        <v>19</v>
      </c>
      <c r="Q24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91" s="39">
        <f>IF(выгрузка__22[[#This Row],[Дата регистрации]]="",0,1)</f>
        <v>0</v>
      </c>
      <c r="S2491" s="39">
        <f>IF(ISNA(VLOOKUP(выгрузка__22[[#This Row],[ЛС дилера]],'дилеры участники'!A:A,1,0)),0,1)</f>
        <v>0</v>
      </c>
      <c r="T24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1" s="39">
        <f>IF(T2491=1,IF(выгрузка__22[[#This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491" s="39" t="s">
        <v>1891</v>
      </c>
      <c r="X24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1" s="48">
        <f>IF(выгрузка__22[[#This Row],[Дата блокировки]]&lt;&gt;"",1,0)</f>
        <v>1</v>
      </c>
    </row>
    <row r="2492" spans="1:25" x14ac:dyDescent="0.25">
      <c r="A2492" s="30">
        <v>41554.325914351852</v>
      </c>
      <c r="B2492" s="46">
        <v>916496</v>
      </c>
      <c r="C2492" s="33">
        <v>8503724</v>
      </c>
      <c r="D2492" s="30">
        <v>41554.325185185182</v>
      </c>
      <c r="E2492" s="33">
        <f>IF(выгрузка__22[[#This Row],[Дата активации]]&lt;&gt;"",MONTH(выгрузка__22[[#This Row],[Дата активации]]),0)</f>
        <v>10</v>
      </c>
      <c r="F2492" s="30">
        <v>41555.868043981478</v>
      </c>
      <c r="G2492" s="33">
        <v>64626</v>
      </c>
      <c r="H2492" s="33" t="s">
        <v>10</v>
      </c>
      <c r="I2492" s="39" t="s">
        <v>1924</v>
      </c>
      <c r="J2492" s="33" t="s">
        <v>1930</v>
      </c>
      <c r="K2492" s="33">
        <v>30</v>
      </c>
      <c r="L2492" s="33">
        <v>191</v>
      </c>
      <c r="M2492" s="33">
        <v>221</v>
      </c>
      <c r="N2492" s="33" t="s">
        <v>1864</v>
      </c>
      <c r="O2492" s="30">
        <v>41919</v>
      </c>
      <c r="P2492" s="39" t="s">
        <v>40</v>
      </c>
      <c r="Q24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2" s="39">
        <f>IF(выгрузка__22[[#This Row],[Дата регистрации]]="",0,1)</f>
        <v>1</v>
      </c>
      <c r="S2492" s="39">
        <f>IF(ISNA(VLOOKUP(выгрузка__22[[#This Row],[ЛС дилера]],'дилеры участники'!A:A,1,0)),0,1)</f>
        <v>0</v>
      </c>
      <c r="T24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2" s="39">
        <f>IF(T2492=1,IF(выгрузка__22[[#This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492" s="39" t="s">
        <v>1893</v>
      </c>
      <c r="X24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2" s="48">
        <f>IF(выгрузка__22[[#This Row],[Дата блокировки]]&lt;&gt;"",1,0)</f>
        <v>1</v>
      </c>
    </row>
    <row r="2493" spans="1:25" x14ac:dyDescent="0.25">
      <c r="A2493" s="30">
        <v>41561.865659722222</v>
      </c>
      <c r="B2493" s="46">
        <v>916767</v>
      </c>
      <c r="C2493" s="33">
        <v>8503724</v>
      </c>
      <c r="D2493" s="30">
        <v>41554.325185185182</v>
      </c>
      <c r="E2493" s="33">
        <f>IF(выгрузка__22[[#This Row],[Дата активации]]&lt;&gt;"",MONTH(выгрузка__22[[#This Row],[Дата активации]]),0)</f>
        <v>10</v>
      </c>
      <c r="F2493" s="30">
        <v>41555.868043981478</v>
      </c>
      <c r="G2493" s="33">
        <v>64626</v>
      </c>
      <c r="H2493" s="33" t="s">
        <v>10</v>
      </c>
      <c r="I2493" s="39" t="s">
        <v>1927</v>
      </c>
      <c r="J2493" s="33" t="s">
        <v>1930</v>
      </c>
      <c r="K2493" s="33">
        <v>30</v>
      </c>
      <c r="L2493" s="33">
        <v>191</v>
      </c>
      <c r="M2493" s="33">
        <v>221</v>
      </c>
      <c r="N2493" s="33" t="s">
        <v>1864</v>
      </c>
      <c r="O2493" s="30">
        <v>41919</v>
      </c>
      <c r="P2493" s="39" t="s">
        <v>40</v>
      </c>
      <c r="Q24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3" s="39">
        <f>IF(выгрузка__22[[#This Row],[Дата регистрации]]="",0,1)</f>
        <v>1</v>
      </c>
      <c r="S2493" s="39">
        <f>IF(ISNA(VLOOKUP(выгрузка__22[[#This Row],[ЛС дилера]],'дилеры участники'!A:A,1,0)),0,1)</f>
        <v>0</v>
      </c>
      <c r="T24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3" s="39">
        <f>IF(T2493=1,IF(выгрузка__22[[#This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493" s="39" t="s">
        <v>1893</v>
      </c>
      <c r="X24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3" s="48">
        <f>IF(выгрузка__22[[#This Row],[Дата блокировки]]&lt;&gt;"",1,0)</f>
        <v>1</v>
      </c>
    </row>
    <row r="2494" spans="1:25" x14ac:dyDescent="0.25">
      <c r="A2494" s="30">
        <v>41560.315891203703</v>
      </c>
      <c r="B2494" s="46">
        <v>910476</v>
      </c>
      <c r="C2494" s="33">
        <v>8550380</v>
      </c>
      <c r="D2494" s="30">
        <v>41555.022766203707</v>
      </c>
      <c r="E2494" s="33">
        <f>IF(выгрузка__22[[#This Row],[Дата активации]]&lt;&gt;"",MONTH(выгрузка__22[[#This Row],[Дата активации]]),0)</f>
        <v>10</v>
      </c>
      <c r="F2494" s="30"/>
      <c r="G2494" s="33">
        <v>64628</v>
      </c>
      <c r="H2494" s="33" t="s">
        <v>10</v>
      </c>
      <c r="I2494" s="39" t="s">
        <v>1924</v>
      </c>
      <c r="J2494" s="33" t="s">
        <v>1926</v>
      </c>
      <c r="K2494" s="33">
        <v>30</v>
      </c>
      <c r="L2494" s="33">
        <v>0</v>
      </c>
      <c r="M2494" s="33">
        <v>30</v>
      </c>
      <c r="N2494" s="33" t="s">
        <v>1864</v>
      </c>
      <c r="O2494" s="30">
        <v>41920</v>
      </c>
      <c r="P2494" s="39" t="s">
        <v>37</v>
      </c>
      <c r="Q24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4" s="39">
        <f>IF(выгрузка__22[[#This Row],[Дата регистрации]]="",0,1)</f>
        <v>0</v>
      </c>
      <c r="S2494" s="39">
        <f>IF(ISNA(VLOOKUP(выгрузка__22[[#This Row],[ЛС дилера]],'дилеры участники'!A:A,1,0)),0,1)</f>
        <v>0</v>
      </c>
      <c r="T24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4" s="39">
        <f>IF(T2494=1,IF(выгрузка__22[[#This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94" s="39" t="s">
        <v>1895</v>
      </c>
      <c r="X24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4" s="48">
        <f>IF(выгрузка__22[[#This Row],[Дата блокировки]]&lt;&gt;"",1,0)</f>
        <v>1</v>
      </c>
    </row>
    <row r="2495" spans="1:25" x14ac:dyDescent="0.25">
      <c r="A2495" s="30">
        <v>41562.521516203706</v>
      </c>
      <c r="B2495" s="46">
        <v>916504</v>
      </c>
      <c r="C2495" s="33">
        <v>8503062</v>
      </c>
      <c r="D2495" s="30">
        <v>41549.775057870371</v>
      </c>
      <c r="E2495" s="33">
        <f>IF(выгрузка__22[[#This Row],[Дата активации]]&lt;&gt;"",MONTH(выгрузка__22[[#This Row],[Дата активации]]),0)</f>
        <v>10</v>
      </c>
      <c r="F2495" s="30">
        <v>41555.821087962962</v>
      </c>
      <c r="G2495" s="33">
        <v>64626</v>
      </c>
      <c r="H2495" s="33" t="s">
        <v>10</v>
      </c>
      <c r="I2495" s="39" t="s">
        <v>1927</v>
      </c>
      <c r="J2495" s="33" t="s">
        <v>1930</v>
      </c>
      <c r="K2495" s="33">
        <v>30</v>
      </c>
      <c r="L2495" s="33">
        <v>0</v>
      </c>
      <c r="M2495" s="33">
        <v>30</v>
      </c>
      <c r="N2495" s="33" t="s">
        <v>1864</v>
      </c>
      <c r="O2495" s="30">
        <v>41915</v>
      </c>
      <c r="P2495" s="39" t="s">
        <v>40</v>
      </c>
      <c r="Q24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495" s="39">
        <f>IF(выгрузка__22[[#This Row],[Дата регистрации]]="",0,1)</f>
        <v>1</v>
      </c>
      <c r="S2495" s="39">
        <f>IF(ISNA(VLOOKUP(выгрузка__22[[#This Row],[ЛС дилера]],'дилеры участники'!A:A,1,0)),0,1)</f>
        <v>0</v>
      </c>
      <c r="T24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5" s="39">
        <f>IF(T2495=1,IF(выгрузка__22[[#This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95" s="39" t="s">
        <v>1893</v>
      </c>
      <c r="X24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5" s="48">
        <f>IF(выгрузка__22[[#This Row],[Дата блокировки]]&lt;&gt;"",1,0)</f>
        <v>1</v>
      </c>
    </row>
    <row r="2496" spans="1:25" x14ac:dyDescent="0.25">
      <c r="A2496" s="30">
        <v>41559.714733796296</v>
      </c>
      <c r="B2496" s="46">
        <v>910476</v>
      </c>
      <c r="C2496" s="33">
        <v>8502990</v>
      </c>
      <c r="D2496" s="30">
        <v>41551.611319444448</v>
      </c>
      <c r="E2496" s="33">
        <f>IF(выгрузка__22[[#This Row],[Дата активации]]&lt;&gt;"",MONTH(выгрузка__22[[#This Row],[Дата активации]]),0)</f>
        <v>10</v>
      </c>
      <c r="F2496" s="30"/>
      <c r="G2496" s="33">
        <v>64628</v>
      </c>
      <c r="H2496" s="33" t="s">
        <v>10</v>
      </c>
      <c r="I2496" s="39" t="s">
        <v>1927</v>
      </c>
      <c r="J2496" s="33" t="s">
        <v>1926</v>
      </c>
      <c r="K2496" s="33">
        <v>30</v>
      </c>
      <c r="L2496" s="33">
        <v>0</v>
      </c>
      <c r="M2496" s="33">
        <v>30</v>
      </c>
      <c r="N2496" s="33" t="s">
        <v>1864</v>
      </c>
      <c r="O2496" s="30">
        <v>41917</v>
      </c>
      <c r="P2496" s="39" t="s">
        <v>37</v>
      </c>
      <c r="Q24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6" s="39">
        <f>IF(выгрузка__22[[#This Row],[Дата регистрации]]="",0,1)</f>
        <v>0</v>
      </c>
      <c r="S2496" s="39">
        <f>IF(ISNA(VLOOKUP(выгрузка__22[[#This Row],[ЛС дилера]],'дилеры участники'!A:A,1,0)),0,1)</f>
        <v>0</v>
      </c>
      <c r="T24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6" s="39">
        <f>IF(T2496=1,IF(выгрузка__22[[#This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96" s="39" t="s">
        <v>1895</v>
      </c>
      <c r="X24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6" s="48">
        <f>IF(выгрузка__22[[#This Row],[Дата блокировки]]&lt;&gt;"",1,0)</f>
        <v>1</v>
      </c>
    </row>
    <row r="2497" spans="1:25" x14ac:dyDescent="0.25">
      <c r="A2497" s="30">
        <v>41558.759421296294</v>
      </c>
      <c r="B2497" s="46">
        <v>985503</v>
      </c>
      <c r="C2497" s="33">
        <v>8502990</v>
      </c>
      <c r="D2497" s="30">
        <v>41551.611319444448</v>
      </c>
      <c r="E2497" s="33">
        <f>IF(выгрузка__22[[#This Row],[Дата активации]]&lt;&gt;"",MONTH(выгрузка__22[[#This Row],[Дата активации]]),0)</f>
        <v>10</v>
      </c>
      <c r="F2497" s="30"/>
      <c r="G2497" s="33">
        <v>64628</v>
      </c>
      <c r="H2497" s="33" t="s">
        <v>10</v>
      </c>
      <c r="I2497" s="39" t="s">
        <v>1927</v>
      </c>
      <c r="J2497" s="33" t="s">
        <v>1926</v>
      </c>
      <c r="K2497" s="33">
        <v>30</v>
      </c>
      <c r="L2497" s="33">
        <v>0</v>
      </c>
      <c r="M2497" s="33">
        <v>30</v>
      </c>
      <c r="N2497" s="33" t="s">
        <v>1864</v>
      </c>
      <c r="O2497" s="30">
        <v>41917</v>
      </c>
      <c r="P2497" s="39" t="s">
        <v>37</v>
      </c>
      <c r="Q24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7" s="39">
        <f>IF(выгрузка__22[[#This Row],[Дата регистрации]]="",0,1)</f>
        <v>0</v>
      </c>
      <c r="S2497" s="39">
        <f>IF(ISNA(VLOOKUP(выгрузка__22[[#This Row],[ЛС дилера]],'дилеры участники'!A:A,1,0)),0,1)</f>
        <v>0</v>
      </c>
      <c r="T24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7" s="39">
        <f>IF(T2497=1,IF(выгрузка__22[[#This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97" s="39" t="s">
        <v>1895</v>
      </c>
      <c r="X24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7" s="48">
        <f>IF(выгрузка__22[[#This Row],[Дата блокировки]]&lt;&gt;"",1,0)</f>
        <v>1</v>
      </c>
    </row>
    <row r="2498" spans="1:25" x14ac:dyDescent="0.25">
      <c r="A2498" s="30">
        <v>41560.354814814818</v>
      </c>
      <c r="B2498" s="46">
        <v>916042</v>
      </c>
      <c r="C2498" s="33">
        <v>8550402</v>
      </c>
      <c r="D2498" s="30">
        <v>41555.455023148148</v>
      </c>
      <c r="E2498" s="33">
        <f>IF(выгрузка__22[[#This Row],[Дата активации]]&lt;&gt;"",MONTH(выгрузка__22[[#This Row],[Дата активации]]),0)</f>
        <v>10</v>
      </c>
      <c r="F2498" s="30"/>
      <c r="G2498" s="33">
        <v>64628</v>
      </c>
      <c r="H2498" s="33" t="s">
        <v>10</v>
      </c>
      <c r="I2498" s="39" t="s">
        <v>1924</v>
      </c>
      <c r="J2498" s="33" t="s">
        <v>1926</v>
      </c>
      <c r="K2498" s="33">
        <v>30</v>
      </c>
      <c r="L2498" s="33">
        <v>0</v>
      </c>
      <c r="M2498" s="33">
        <v>30</v>
      </c>
      <c r="N2498" s="33" t="s">
        <v>1864</v>
      </c>
      <c r="O2498" s="30">
        <v>41921</v>
      </c>
      <c r="P2498" s="39" t="s">
        <v>37</v>
      </c>
      <c r="Q24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8" s="39">
        <f>IF(выгрузка__22[[#This Row],[Дата регистрации]]="",0,1)</f>
        <v>0</v>
      </c>
      <c r="S2498" s="39">
        <f>IF(ISNA(VLOOKUP(выгрузка__22[[#This Row],[ЛС дилера]],'дилеры участники'!A:A,1,0)),0,1)</f>
        <v>0</v>
      </c>
      <c r="T24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8" s="39">
        <f>IF(T2498=1,IF(выгрузка__22[[#This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98" s="39" t="s">
        <v>1895</v>
      </c>
      <c r="X24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8" s="48">
        <f>IF(выгрузка__22[[#This Row],[Дата блокировки]]&lt;&gt;"",1,0)</f>
        <v>1</v>
      </c>
    </row>
    <row r="2499" spans="1:25" x14ac:dyDescent="0.25">
      <c r="A2499" s="30">
        <v>41560.571168981478</v>
      </c>
      <c r="B2499" s="46">
        <v>985503</v>
      </c>
      <c r="C2499" s="33">
        <v>8550402</v>
      </c>
      <c r="D2499" s="30">
        <v>41555.455023148148</v>
      </c>
      <c r="E2499" s="33">
        <f>IF(выгрузка__22[[#This Row],[Дата активации]]&lt;&gt;"",MONTH(выгрузка__22[[#This Row],[Дата активации]]),0)</f>
        <v>10</v>
      </c>
      <c r="F2499" s="30"/>
      <c r="G2499" s="33">
        <v>64628</v>
      </c>
      <c r="H2499" s="33" t="s">
        <v>10</v>
      </c>
      <c r="I2499" s="39" t="s">
        <v>1924</v>
      </c>
      <c r="J2499" s="33" t="s">
        <v>1926</v>
      </c>
      <c r="K2499" s="33">
        <v>30</v>
      </c>
      <c r="L2499" s="33">
        <v>0</v>
      </c>
      <c r="M2499" s="33">
        <v>30</v>
      </c>
      <c r="N2499" s="33" t="s">
        <v>1864</v>
      </c>
      <c r="O2499" s="30">
        <v>41921</v>
      </c>
      <c r="P2499" s="39" t="s">
        <v>37</v>
      </c>
      <c r="Q24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499" s="39">
        <f>IF(выгрузка__22[[#This Row],[Дата регистрации]]="",0,1)</f>
        <v>0</v>
      </c>
      <c r="S2499" s="39">
        <f>IF(ISNA(VLOOKUP(выгрузка__22[[#This Row],[ЛС дилера]],'дилеры участники'!A:A,1,0)),0,1)</f>
        <v>0</v>
      </c>
      <c r="T24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4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499" s="39">
        <f>IF(T2499=1,IF(выгрузка__22[[#This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499" s="39" t="s">
        <v>1895</v>
      </c>
      <c r="X24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499" s="48">
        <f>IF(выгрузка__22[[#This Row],[Дата блокировки]]&lt;&gt;"",1,0)</f>
        <v>1</v>
      </c>
    </row>
    <row r="2500" spans="1:25" x14ac:dyDescent="0.25">
      <c r="A2500" s="30">
        <v>41593.567523148151</v>
      </c>
      <c r="B2500" s="46">
        <v>916513</v>
      </c>
      <c r="C2500" s="33">
        <v>1755868</v>
      </c>
      <c r="D2500" s="30">
        <v>41589.812800925924</v>
      </c>
      <c r="E2500" s="33">
        <f>IF(выгрузка__22[[#This Row],[Дата активации]]&lt;&gt;"",MONTH(выгрузка__22[[#This Row],[Дата активации]]),0)</f>
        <v>11</v>
      </c>
      <c r="F2500" s="30">
        <v>41591.95412037037</v>
      </c>
      <c r="G2500" s="33">
        <v>64626</v>
      </c>
      <c r="H2500" s="33" t="s">
        <v>10</v>
      </c>
      <c r="I2500" s="39" t="s">
        <v>1924</v>
      </c>
      <c r="J2500" s="33" t="s">
        <v>1931</v>
      </c>
      <c r="K2500" s="33">
        <v>30</v>
      </c>
      <c r="L2500" s="33">
        <v>0</v>
      </c>
      <c r="M2500" s="33">
        <v>30</v>
      </c>
      <c r="N2500" s="33" t="s">
        <v>1864</v>
      </c>
      <c r="O2500" s="30">
        <v>41956</v>
      </c>
      <c r="P2500" s="39" t="s">
        <v>30</v>
      </c>
      <c r="Q25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00" s="39">
        <f>IF(выгрузка__22[[#This Row],[Дата регистрации]]="",0,1)</f>
        <v>1</v>
      </c>
      <c r="S2500" s="39">
        <f>IF(ISNA(VLOOKUP(выгрузка__22[[#This Row],[ЛС дилера]],'дилеры участники'!A:A,1,0)),0,1)</f>
        <v>0</v>
      </c>
      <c r="T25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0" s="39">
        <f>IF(T2500=1,IF(выгрузка__22[[#This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00" s="39" t="s">
        <v>1892</v>
      </c>
      <c r="X25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0" s="48">
        <f>IF(выгрузка__22[[#This Row],[Дата блокировки]]&lt;&gt;"",1,0)</f>
        <v>1</v>
      </c>
    </row>
    <row r="2501" spans="1:25" x14ac:dyDescent="0.25">
      <c r="A2501" s="30">
        <v>41551.534756944442</v>
      </c>
      <c r="B2501" s="46">
        <v>916692</v>
      </c>
      <c r="C2501" s="33">
        <v>8566649</v>
      </c>
      <c r="D2501" s="30">
        <v>41550.6405787037</v>
      </c>
      <c r="E2501" s="33">
        <f>IF(выгрузка__22[[#This Row],[Дата активации]]&lt;&gt;"",MONTH(выгрузка__22[[#This Row],[Дата активации]]),0)</f>
        <v>10</v>
      </c>
      <c r="F2501" s="30">
        <v>41559.394490740742</v>
      </c>
      <c r="G2501" s="33">
        <v>73902</v>
      </c>
      <c r="H2501" s="33" t="s">
        <v>10</v>
      </c>
      <c r="I2501" s="39" t="s">
        <v>1924</v>
      </c>
      <c r="J2501" s="33" t="s">
        <v>1925</v>
      </c>
      <c r="K2501" s="33">
        <v>220</v>
      </c>
      <c r="L2501" s="33">
        <v>0</v>
      </c>
      <c r="M2501" s="33">
        <v>220</v>
      </c>
      <c r="N2501" s="33" t="s">
        <v>1864</v>
      </c>
      <c r="O2501" s="30">
        <v>41917</v>
      </c>
      <c r="P2501" s="39" t="s">
        <v>19</v>
      </c>
      <c r="Q25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1" s="39">
        <f>IF(выгрузка__22[[#This Row],[Дата регистрации]]="",0,1)</f>
        <v>1</v>
      </c>
      <c r="S2501" s="39">
        <f>IF(ISNA(VLOOKUP(выгрузка__22[[#This Row],[ЛС дилера]],'дилеры участники'!A:A,1,0)),0,1)</f>
        <v>0</v>
      </c>
      <c r="T25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1" s="39">
        <f>IF(T2501=1,IF(выгрузка__22[[#This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01" s="39" t="s">
        <v>1891</v>
      </c>
      <c r="X25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1" s="48">
        <f>IF(выгрузка__22[[#This Row],[Дата блокировки]]&lt;&gt;"",1,0)</f>
        <v>1</v>
      </c>
    </row>
    <row r="2502" spans="1:25" x14ac:dyDescent="0.25">
      <c r="A2502" s="30">
        <v>41548.76935185185</v>
      </c>
      <c r="B2502" s="46">
        <v>910470</v>
      </c>
      <c r="C2502" s="33">
        <v>8502986</v>
      </c>
      <c r="D2502" s="30">
        <v>41527.520011574074</v>
      </c>
      <c r="E2502" s="33">
        <f>IF(выгрузка__22[[#This Row],[Дата активации]]&lt;&gt;"",MONTH(выгрузка__22[[#This Row],[Дата активации]]),0)</f>
        <v>9</v>
      </c>
      <c r="F2502" s="30">
        <v>41542.612662037034</v>
      </c>
      <c r="G2502" s="33">
        <v>64628</v>
      </c>
      <c r="H2502" s="33" t="s">
        <v>10</v>
      </c>
      <c r="I2502" s="39" t="s">
        <v>1927</v>
      </c>
      <c r="J2502" s="33" t="s">
        <v>1926</v>
      </c>
      <c r="K2502" s="33">
        <v>30</v>
      </c>
      <c r="L2502" s="33">
        <v>0</v>
      </c>
      <c r="M2502" s="33">
        <v>30</v>
      </c>
      <c r="N2502" s="33" t="s">
        <v>1864</v>
      </c>
      <c r="O2502" s="30">
        <v>41894</v>
      </c>
      <c r="P2502" s="39" t="s">
        <v>37</v>
      </c>
      <c r="Q25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2" s="39">
        <f>IF(выгрузка__22[[#This Row],[Дата регистрации]]="",0,1)</f>
        <v>1</v>
      </c>
      <c r="S2502" s="39">
        <f>IF(ISNA(VLOOKUP(выгрузка__22[[#This Row],[ЛС дилера]],'дилеры участники'!A:A,1,0)),0,1)</f>
        <v>0</v>
      </c>
      <c r="T25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2" s="39">
        <f>IF(T2502=1,IF(выгрузка__22[[#This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02" s="39" t="s">
        <v>1895</v>
      </c>
      <c r="X25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2" s="48">
        <f>IF(выгрузка__22[[#This Row],[Дата блокировки]]&lt;&gt;"",1,0)</f>
        <v>1</v>
      </c>
    </row>
    <row r="2503" spans="1:25" x14ac:dyDescent="0.25">
      <c r="A2503" s="30">
        <v>41550.886817129627</v>
      </c>
      <c r="B2503" s="46">
        <v>985451</v>
      </c>
      <c r="C2503" s="33">
        <v>8514388</v>
      </c>
      <c r="D2503" s="30">
        <v>41545.765347222223</v>
      </c>
      <c r="E2503" s="33">
        <f>IF(выгрузка__22[[#This Row],[Дата активации]]&lt;&gt;"",MONTH(выгрузка__22[[#This Row],[Дата активации]]),0)</f>
        <v>9</v>
      </c>
      <c r="F2503" s="30"/>
      <c r="G2503" s="33">
        <v>73902</v>
      </c>
      <c r="H2503" s="33" t="s">
        <v>10</v>
      </c>
      <c r="I2503" s="39" t="s">
        <v>1924</v>
      </c>
      <c r="J2503" s="33" t="s">
        <v>1930</v>
      </c>
      <c r="K2503" s="33">
        <v>949</v>
      </c>
      <c r="L2503" s="33">
        <v>0</v>
      </c>
      <c r="M2503" s="33">
        <v>949</v>
      </c>
      <c r="N2503" s="33" t="s">
        <v>1864</v>
      </c>
      <c r="O2503" s="30">
        <v>41913</v>
      </c>
      <c r="P2503" s="39" t="s">
        <v>40</v>
      </c>
      <c r="Q25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3" s="39">
        <f>IF(выгрузка__22[[#This Row],[Дата регистрации]]="",0,1)</f>
        <v>0</v>
      </c>
      <c r="S2503" s="39">
        <f>IF(ISNA(VLOOKUP(выгрузка__22[[#This Row],[ЛС дилера]],'дилеры участники'!A:A,1,0)),0,1)</f>
        <v>0</v>
      </c>
      <c r="T25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3" s="39">
        <f>IF(T2503=1,IF(выгрузка__22[[#This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03" s="39" t="s">
        <v>1893</v>
      </c>
      <c r="X25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3" s="48">
        <f>IF(выгрузка__22[[#This Row],[Дата блокировки]]&lt;&gt;"",1,0)</f>
        <v>1</v>
      </c>
    </row>
    <row r="2504" spans="1:25" x14ac:dyDescent="0.25">
      <c r="A2504" s="30">
        <v>41583.697627314818</v>
      </c>
      <c r="B2504" s="46">
        <v>916149</v>
      </c>
      <c r="C2504" s="33">
        <v>8500307</v>
      </c>
      <c r="D2504" s="30">
        <v>41583.702233796299</v>
      </c>
      <c r="E2504" s="33">
        <f>IF(выгрузка__22[[#This Row],[Дата активации]]&lt;&gt;"",MONTH(выгрузка__22[[#This Row],[Дата активации]]),0)</f>
        <v>11</v>
      </c>
      <c r="F2504" s="30"/>
      <c r="G2504" s="33">
        <v>64616</v>
      </c>
      <c r="H2504" s="33" t="s">
        <v>10</v>
      </c>
      <c r="I2504" s="39" t="s">
        <v>1924</v>
      </c>
      <c r="J2504" s="33" t="s">
        <v>1931</v>
      </c>
      <c r="K2504" s="33">
        <v>30</v>
      </c>
      <c r="L2504" s="33">
        <v>0</v>
      </c>
      <c r="M2504" s="33">
        <v>30</v>
      </c>
      <c r="N2504" s="33" t="s">
        <v>1864</v>
      </c>
      <c r="O2504" s="30">
        <v>41951</v>
      </c>
      <c r="P2504" s="39" t="s">
        <v>30</v>
      </c>
      <c r="Q25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04" s="39">
        <f>IF(выгрузка__22[[#This Row],[Дата регистрации]]="",0,1)</f>
        <v>0</v>
      </c>
      <c r="S2504" s="39">
        <f>IF(ISNA(VLOOKUP(выгрузка__22[[#This Row],[ЛС дилера]],'дилеры участники'!A:A,1,0)),0,1)</f>
        <v>1</v>
      </c>
      <c r="T25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4" s="39">
        <f>IF(T2504=1,IF(выгрузка__22[[#This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04" s="39" t="s">
        <v>1892</v>
      </c>
      <c r="X25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4" s="48">
        <f>IF(выгрузка__22[[#This Row],[Дата блокировки]]&lt;&gt;"",1,0)</f>
        <v>1</v>
      </c>
    </row>
    <row r="2505" spans="1:25" x14ac:dyDescent="0.25">
      <c r="A2505" s="30">
        <v>41558.702094907407</v>
      </c>
      <c r="B2505" s="46">
        <v>910482</v>
      </c>
      <c r="C2505" s="33">
        <v>8550863</v>
      </c>
      <c r="D2505" s="30">
        <v>41558.677939814814</v>
      </c>
      <c r="E2505" s="33">
        <f>IF(выгрузка__22[[#This Row],[Дата активации]]&lt;&gt;"",MONTH(выгрузка__22[[#This Row],[Дата активации]]),0)</f>
        <v>10</v>
      </c>
      <c r="F2505" s="30">
        <v>41560.875416666669</v>
      </c>
      <c r="G2505" s="33">
        <v>64626</v>
      </c>
      <c r="H2505" s="33" t="s">
        <v>10</v>
      </c>
      <c r="I2505" s="39" t="s">
        <v>1924</v>
      </c>
      <c r="J2505" s="33" t="s">
        <v>1931</v>
      </c>
      <c r="K2505" s="33">
        <v>30</v>
      </c>
      <c r="L2505" s="33">
        <v>0</v>
      </c>
      <c r="M2505" s="33">
        <v>30</v>
      </c>
      <c r="N2505" s="33" t="s">
        <v>1864</v>
      </c>
      <c r="O2505" s="30">
        <v>41926</v>
      </c>
      <c r="P2505" s="39" t="s">
        <v>30</v>
      </c>
      <c r="Q25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5" s="39">
        <f>IF(выгрузка__22[[#This Row],[Дата регистрации]]="",0,1)</f>
        <v>1</v>
      </c>
      <c r="S2505" s="39">
        <f>IF(ISNA(VLOOKUP(выгрузка__22[[#This Row],[ЛС дилера]],'дилеры участники'!A:A,1,0)),0,1)</f>
        <v>0</v>
      </c>
      <c r="T25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5" s="39">
        <f>IF(T2505=1,IF(выгрузка__22[[#This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05" s="39" t="s">
        <v>1892</v>
      </c>
      <c r="X25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5" s="48">
        <f>IF(выгрузка__22[[#This Row],[Дата блокировки]]&lt;&gt;"",1,0)</f>
        <v>1</v>
      </c>
    </row>
    <row r="2506" spans="1:25" x14ac:dyDescent="0.25">
      <c r="A2506" s="30">
        <v>41548.855011574073</v>
      </c>
      <c r="B2506" s="46">
        <v>915414</v>
      </c>
      <c r="C2506" s="33">
        <v>8520716</v>
      </c>
      <c r="D2506" s="30">
        <v>41529.667615740742</v>
      </c>
      <c r="E2506" s="33">
        <f>IF(выгрузка__22[[#This Row],[Дата активации]]&lt;&gt;"",MONTH(выгрузка__22[[#This Row],[Дата активации]]),0)</f>
        <v>9</v>
      </c>
      <c r="F2506" s="30">
        <v>41546.810208333336</v>
      </c>
      <c r="G2506" s="33">
        <v>64616</v>
      </c>
      <c r="H2506" s="33" t="s">
        <v>10</v>
      </c>
      <c r="I2506" s="39" t="s">
        <v>1927</v>
      </c>
      <c r="J2506" s="33" t="s">
        <v>1925</v>
      </c>
      <c r="K2506" s="33">
        <v>30</v>
      </c>
      <c r="L2506" s="33">
        <v>300</v>
      </c>
      <c r="M2506" s="33">
        <v>330</v>
      </c>
      <c r="N2506" s="33" t="s">
        <v>1864</v>
      </c>
      <c r="O2506" s="30">
        <v>41897</v>
      </c>
      <c r="P2506" s="39" t="s">
        <v>19</v>
      </c>
      <c r="Q25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6" s="39">
        <f>IF(выгрузка__22[[#This Row],[Дата регистрации]]="",0,1)</f>
        <v>1</v>
      </c>
      <c r="S2506" s="39">
        <f>IF(ISNA(VLOOKUP(выгрузка__22[[#This Row],[ЛС дилера]],'дилеры участники'!A:A,1,0)),0,1)</f>
        <v>1</v>
      </c>
      <c r="T25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6" s="39">
        <f>IF(T2506=1,IF(выгрузка__22[[#This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06" s="39" t="s">
        <v>1891</v>
      </c>
      <c r="X25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6" s="48">
        <f>IF(выгрузка__22[[#This Row],[Дата блокировки]]&lt;&gt;"",1,0)</f>
        <v>1</v>
      </c>
    </row>
    <row r="2507" spans="1:25" x14ac:dyDescent="0.25">
      <c r="A2507" s="30">
        <v>41561.865763888891</v>
      </c>
      <c r="B2507" s="46">
        <v>916767</v>
      </c>
      <c r="C2507" s="33">
        <v>8503724</v>
      </c>
      <c r="D2507" s="30">
        <v>41551.592997685184</v>
      </c>
      <c r="E2507" s="33">
        <f>IF(выгрузка__22[[#This Row],[Дата активации]]&lt;&gt;"",MONTH(выгрузка__22[[#This Row],[Дата активации]]),0)</f>
        <v>10</v>
      </c>
      <c r="F2507" s="30">
        <v>41555.865439814814</v>
      </c>
      <c r="G2507" s="33">
        <v>64626</v>
      </c>
      <c r="H2507" s="33" t="s">
        <v>10</v>
      </c>
      <c r="I2507" s="39" t="s">
        <v>1927</v>
      </c>
      <c r="J2507" s="33" t="s">
        <v>1930</v>
      </c>
      <c r="K2507" s="33">
        <v>30</v>
      </c>
      <c r="L2507" s="33">
        <v>0</v>
      </c>
      <c r="M2507" s="33">
        <v>30</v>
      </c>
      <c r="N2507" s="33" t="s">
        <v>1864</v>
      </c>
      <c r="O2507" s="30">
        <v>41919</v>
      </c>
      <c r="P2507" s="39" t="s">
        <v>40</v>
      </c>
      <c r="Q25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7" s="39">
        <f>IF(выгрузка__22[[#This Row],[Дата регистрации]]="",0,1)</f>
        <v>1</v>
      </c>
      <c r="S2507" s="39">
        <f>IF(ISNA(VLOOKUP(выгрузка__22[[#This Row],[ЛС дилера]],'дилеры участники'!A:A,1,0)),0,1)</f>
        <v>0</v>
      </c>
      <c r="T25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7" s="39">
        <f>IF(T2507=1,IF(выгрузка__22[[#This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07" s="39" t="s">
        <v>1893</v>
      </c>
      <c r="X25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7" s="48">
        <f>IF(выгрузка__22[[#This Row],[Дата блокировки]]&lt;&gt;"",1,0)</f>
        <v>1</v>
      </c>
    </row>
    <row r="2508" spans="1:25" x14ac:dyDescent="0.25">
      <c r="A2508" s="30">
        <v>41550.897152777776</v>
      </c>
      <c r="B2508" s="46">
        <v>985451</v>
      </c>
      <c r="C2508" s="33">
        <v>8554545</v>
      </c>
      <c r="D2508" s="30">
        <v>41545.590555555558</v>
      </c>
      <c r="E2508" s="33">
        <f>IF(выгрузка__22[[#This Row],[Дата активации]]&lt;&gt;"",MONTH(выгрузка__22[[#This Row],[Дата активации]]),0)</f>
        <v>9</v>
      </c>
      <c r="F2508" s="30"/>
      <c r="G2508" s="33">
        <v>64616</v>
      </c>
      <c r="H2508" s="33" t="s">
        <v>10</v>
      </c>
      <c r="I2508" s="39" t="s">
        <v>1924</v>
      </c>
      <c r="J2508" s="33" t="s">
        <v>1929</v>
      </c>
      <c r="K2508" s="33">
        <v>30</v>
      </c>
      <c r="L2508" s="33">
        <v>600</v>
      </c>
      <c r="M2508" s="33">
        <v>630</v>
      </c>
      <c r="N2508" s="33" t="s">
        <v>1864</v>
      </c>
      <c r="O2508" s="30">
        <v>41913</v>
      </c>
      <c r="P2508" s="39" t="s">
        <v>14</v>
      </c>
      <c r="Q25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8" s="39">
        <f>IF(выгрузка__22[[#This Row],[Дата регистрации]]="",0,1)</f>
        <v>0</v>
      </c>
      <c r="S2508" s="39">
        <f>IF(ISNA(VLOOKUP(выгрузка__22[[#This Row],[ЛС дилера]],'дилеры участники'!A:A,1,0)),0,1)</f>
        <v>1</v>
      </c>
      <c r="T25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8" s="39">
        <f>IF(T2508=1,IF(выгрузка__22[[#This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08" s="39" t="s">
        <v>1894</v>
      </c>
      <c r="X25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8" s="48">
        <f>IF(выгрузка__22[[#This Row],[Дата блокировки]]&lt;&gt;"",1,0)</f>
        <v>1</v>
      </c>
    </row>
    <row r="2509" spans="1:25" x14ac:dyDescent="0.25">
      <c r="A2509" s="30">
        <v>41561.865844907406</v>
      </c>
      <c r="B2509" s="46">
        <v>916767</v>
      </c>
      <c r="C2509" s="33">
        <v>8503724</v>
      </c>
      <c r="D2509" s="30">
        <v>41551.589456018519</v>
      </c>
      <c r="E2509" s="33">
        <f>IF(выгрузка__22[[#This Row],[Дата активации]]&lt;&gt;"",MONTH(выгрузка__22[[#This Row],[Дата активации]]),0)</f>
        <v>10</v>
      </c>
      <c r="F2509" s="30">
        <v>41555.865370370368</v>
      </c>
      <c r="G2509" s="33">
        <v>64626</v>
      </c>
      <c r="H2509" s="33" t="s">
        <v>10</v>
      </c>
      <c r="I2509" s="39" t="s">
        <v>1927</v>
      </c>
      <c r="J2509" s="33" t="s">
        <v>1930</v>
      </c>
      <c r="K2509" s="33">
        <v>30</v>
      </c>
      <c r="L2509" s="33">
        <v>0</v>
      </c>
      <c r="M2509" s="33">
        <v>30</v>
      </c>
      <c r="N2509" s="33" t="s">
        <v>1864</v>
      </c>
      <c r="O2509" s="30">
        <v>41919</v>
      </c>
      <c r="P2509" s="39" t="s">
        <v>40</v>
      </c>
      <c r="Q25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09" s="39">
        <f>IF(выгрузка__22[[#This Row],[Дата регистрации]]="",0,1)</f>
        <v>1</v>
      </c>
      <c r="S2509" s="39">
        <f>IF(ISNA(VLOOKUP(выгрузка__22[[#This Row],[ЛС дилера]],'дилеры участники'!A:A,1,0)),0,1)</f>
        <v>0</v>
      </c>
      <c r="T25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09" s="39">
        <f>IF(T2509=1,IF(выгрузка__22[[#This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09" s="39" t="s">
        <v>1893</v>
      </c>
      <c r="X25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09" s="48">
        <f>IF(выгрузка__22[[#This Row],[Дата блокировки]]&lt;&gt;"",1,0)</f>
        <v>1</v>
      </c>
    </row>
    <row r="2510" spans="1:25" x14ac:dyDescent="0.25">
      <c r="A2510" s="30">
        <v>41548.787777777776</v>
      </c>
      <c r="B2510" s="46">
        <v>916328</v>
      </c>
      <c r="C2510" s="33">
        <v>8520472</v>
      </c>
      <c r="D2510" s="30">
        <v>41535.517962962964</v>
      </c>
      <c r="E2510" s="33">
        <f>IF(выгрузка__22[[#This Row],[Дата активации]]&lt;&gt;"",MONTH(выгрузка__22[[#This Row],[Дата активации]]),0)</f>
        <v>9</v>
      </c>
      <c r="F2510" s="30">
        <v>41547.566967592589</v>
      </c>
      <c r="G2510" s="33">
        <v>64616</v>
      </c>
      <c r="H2510" s="33" t="s">
        <v>10</v>
      </c>
      <c r="I2510" s="39" t="s">
        <v>1927</v>
      </c>
      <c r="J2510" s="33" t="s">
        <v>1925</v>
      </c>
      <c r="K2510" s="33">
        <v>30</v>
      </c>
      <c r="L2510" s="33">
        <v>200</v>
      </c>
      <c r="M2510" s="33">
        <v>230</v>
      </c>
      <c r="N2510" s="33" t="s">
        <v>1864</v>
      </c>
      <c r="O2510" s="30">
        <v>41903</v>
      </c>
      <c r="P2510" s="39" t="s">
        <v>19</v>
      </c>
      <c r="Q25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0" s="39">
        <f>IF(выгрузка__22[[#This Row],[Дата регистрации]]="",0,1)</f>
        <v>1</v>
      </c>
      <c r="S2510" s="39">
        <f>IF(ISNA(VLOOKUP(выгрузка__22[[#This Row],[ЛС дилера]],'дилеры участники'!A:A,1,0)),0,1)</f>
        <v>1</v>
      </c>
      <c r="T25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0" s="39">
        <f>IF(T2510=1,IF(выгрузка__22[[#This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10" s="39" t="s">
        <v>1891</v>
      </c>
      <c r="X25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0" s="48">
        <f>IF(выгрузка__22[[#This Row],[Дата блокировки]]&lt;&gt;"",1,0)</f>
        <v>1</v>
      </c>
    </row>
    <row r="2511" spans="1:25" x14ac:dyDescent="0.25">
      <c r="A2511" s="30">
        <v>41560.764189814814</v>
      </c>
      <c r="B2511" s="46">
        <v>916512</v>
      </c>
      <c r="C2511" s="33">
        <v>8514416</v>
      </c>
      <c r="D2511" s="30">
        <v>41560.908668981479</v>
      </c>
      <c r="E2511" s="33">
        <f>IF(выгрузка__22[[#This Row],[Дата активации]]&lt;&gt;"",MONTH(выгрузка__22[[#This Row],[Дата активации]]),0)</f>
        <v>10</v>
      </c>
      <c r="F2511" s="30"/>
      <c r="G2511" s="33">
        <v>64616</v>
      </c>
      <c r="H2511" s="33" t="s">
        <v>10</v>
      </c>
      <c r="I2511" s="39" t="s">
        <v>1924</v>
      </c>
      <c r="J2511" s="33" t="s">
        <v>1930</v>
      </c>
      <c r="K2511" s="33">
        <v>949</v>
      </c>
      <c r="L2511" s="33">
        <v>0</v>
      </c>
      <c r="M2511" s="33">
        <v>949</v>
      </c>
      <c r="N2511" s="33" t="s">
        <v>1864</v>
      </c>
      <c r="O2511" s="30">
        <v>41929</v>
      </c>
      <c r="P2511" s="39" t="s">
        <v>40</v>
      </c>
      <c r="Q25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1" s="39">
        <f>IF(выгрузка__22[[#This Row],[Дата регистрации]]="",0,1)</f>
        <v>0</v>
      </c>
      <c r="S2511" s="39">
        <f>IF(ISNA(VLOOKUP(выгрузка__22[[#This Row],[ЛС дилера]],'дилеры участники'!A:A,1,0)),0,1)</f>
        <v>1</v>
      </c>
      <c r="T25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1" s="39">
        <f>IF(T2511=1,IF(выгрузка__22[[#This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11" s="39" t="s">
        <v>1893</v>
      </c>
      <c r="X25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1" s="48">
        <f>IF(выгрузка__22[[#This Row],[Дата блокировки]]&lt;&gt;"",1,0)</f>
        <v>1</v>
      </c>
    </row>
    <row r="2512" spans="1:25" x14ac:dyDescent="0.25">
      <c r="A2512" s="30">
        <v>41550.954189814816</v>
      </c>
      <c r="B2512" s="46">
        <v>985451</v>
      </c>
      <c r="C2512" s="33">
        <v>8500267</v>
      </c>
      <c r="D2512" s="30">
        <v>41546.847546296296</v>
      </c>
      <c r="E2512" s="33">
        <f>IF(выгрузка__22[[#This Row],[Дата активации]]&lt;&gt;"",MONTH(выгрузка__22[[#This Row],[Дата активации]]),0)</f>
        <v>9</v>
      </c>
      <c r="F2512" s="30"/>
      <c r="G2512" s="33">
        <v>64616</v>
      </c>
      <c r="H2512" s="33" t="s">
        <v>10</v>
      </c>
      <c r="I2512" s="39" t="s">
        <v>1924</v>
      </c>
      <c r="J2512" s="33" t="s">
        <v>1931</v>
      </c>
      <c r="K2512" s="33">
        <v>30</v>
      </c>
      <c r="L2512" s="33">
        <v>5000</v>
      </c>
      <c r="M2512" s="33">
        <v>5030</v>
      </c>
      <c r="N2512" s="33" t="s">
        <v>1864</v>
      </c>
      <c r="O2512" s="30">
        <v>41915</v>
      </c>
      <c r="P2512" s="39" t="s">
        <v>30</v>
      </c>
      <c r="Q25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2" s="39">
        <f>IF(выгрузка__22[[#This Row],[Дата регистрации]]="",0,1)</f>
        <v>0</v>
      </c>
      <c r="S2512" s="39">
        <f>IF(ISNA(VLOOKUP(выгрузка__22[[#This Row],[ЛС дилера]],'дилеры участники'!A:A,1,0)),0,1)</f>
        <v>1</v>
      </c>
      <c r="T25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2" s="39">
        <f>IF(T2512=1,IF(выгрузка__22[[#This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512" s="39" t="s">
        <v>1892</v>
      </c>
      <c r="X25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2" s="48">
        <f>IF(выгрузка__22[[#This Row],[Дата блокировки]]&lt;&gt;"",1,0)</f>
        <v>1</v>
      </c>
    </row>
    <row r="2513" spans="1:25" x14ac:dyDescent="0.25">
      <c r="A2513" s="30">
        <v>41548.810752314814</v>
      </c>
      <c r="B2513" s="46">
        <v>910486</v>
      </c>
      <c r="C2513" s="33">
        <v>8566649</v>
      </c>
      <c r="D2513" s="30">
        <v>41548.823414351849</v>
      </c>
      <c r="E2513" s="33">
        <f>IF(выгрузка__22[[#This Row],[Дата активации]]&lt;&gt;"",MONTH(выгрузка__22[[#This Row],[Дата активации]]),0)</f>
        <v>10</v>
      </c>
      <c r="F2513" s="30">
        <v>41559.409363425926</v>
      </c>
      <c r="G2513" s="33">
        <v>73902</v>
      </c>
      <c r="H2513" s="33" t="s">
        <v>10</v>
      </c>
      <c r="I2513" s="39" t="s">
        <v>1924</v>
      </c>
      <c r="J2513" s="33" t="s">
        <v>1925</v>
      </c>
      <c r="K2513" s="33">
        <v>220</v>
      </c>
      <c r="L2513" s="33">
        <v>46</v>
      </c>
      <c r="M2513" s="33">
        <v>266</v>
      </c>
      <c r="N2513" s="33" t="s">
        <v>1864</v>
      </c>
      <c r="O2513" s="30">
        <v>41917</v>
      </c>
      <c r="P2513" s="39" t="s">
        <v>19</v>
      </c>
      <c r="Q25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3" s="39">
        <f>IF(выгрузка__22[[#This Row],[Дата регистрации]]="",0,1)</f>
        <v>1</v>
      </c>
      <c r="S2513" s="39">
        <f>IF(ISNA(VLOOKUP(выгрузка__22[[#This Row],[ЛС дилера]],'дилеры участники'!A:A,1,0)),0,1)</f>
        <v>0</v>
      </c>
      <c r="T25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3" s="39">
        <f>IF(T2513=1,IF(выгрузка__22[[#This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13" s="39" t="s">
        <v>1891</v>
      </c>
      <c r="X25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3" s="48">
        <f>IF(выгрузка__22[[#This Row],[Дата блокировки]]&lt;&gt;"",1,0)</f>
        <v>1</v>
      </c>
    </row>
    <row r="2514" spans="1:25" x14ac:dyDescent="0.25">
      <c r="A2514" s="30">
        <v>41593.601076388892</v>
      </c>
      <c r="B2514" s="46">
        <v>916888</v>
      </c>
      <c r="C2514" s="33">
        <v>8550408</v>
      </c>
      <c r="D2514" s="30">
        <v>41585.596770833334</v>
      </c>
      <c r="E2514" s="33">
        <f>IF(выгрузка__22[[#This Row],[Дата активации]]&lt;&gt;"",MONTH(выгрузка__22[[#This Row],[Дата активации]]),0)</f>
        <v>11</v>
      </c>
      <c r="F2514" s="30">
        <v>41586.972731481481</v>
      </c>
      <c r="G2514" s="33">
        <v>64626</v>
      </c>
      <c r="H2514" s="33" t="s">
        <v>10</v>
      </c>
      <c r="I2514" s="39" t="s">
        <v>1927</v>
      </c>
      <c r="J2514" s="33" t="s">
        <v>1926</v>
      </c>
      <c r="K2514" s="33">
        <v>30</v>
      </c>
      <c r="L2514" s="33">
        <v>0</v>
      </c>
      <c r="M2514" s="33">
        <v>30</v>
      </c>
      <c r="N2514" s="33" t="s">
        <v>1864</v>
      </c>
      <c r="O2514" s="30">
        <v>41954</v>
      </c>
      <c r="P2514" s="39" t="s">
        <v>37</v>
      </c>
      <c r="Q25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14" s="39">
        <f>IF(выгрузка__22[[#This Row],[Дата регистрации]]="",0,1)</f>
        <v>1</v>
      </c>
      <c r="S2514" s="39">
        <f>IF(ISNA(VLOOKUP(выгрузка__22[[#This Row],[ЛС дилера]],'дилеры участники'!A:A,1,0)),0,1)</f>
        <v>0</v>
      </c>
      <c r="T25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4" s="39">
        <f>IF(T2514=1,IF(выгрузка__22[[#This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14" s="39" t="s">
        <v>1895</v>
      </c>
      <c r="X25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4" s="48">
        <f>IF(выгрузка__22[[#This Row],[Дата блокировки]]&lt;&gt;"",1,0)</f>
        <v>1</v>
      </c>
    </row>
    <row r="2515" spans="1:25" x14ac:dyDescent="0.25">
      <c r="A2515" s="30">
        <v>41561.870393518519</v>
      </c>
      <c r="B2515" s="46">
        <v>916767</v>
      </c>
      <c r="C2515" s="33">
        <v>8520339</v>
      </c>
      <c r="D2515" s="30">
        <v>41554.487013888887</v>
      </c>
      <c r="E2515" s="33">
        <f>IF(выгрузка__22[[#This Row],[Дата активации]]&lt;&gt;"",MONTH(выгрузка__22[[#This Row],[Дата активации]]),0)</f>
        <v>10</v>
      </c>
      <c r="F2515" s="30">
        <v>41556.515821759262</v>
      </c>
      <c r="G2515" s="33">
        <v>64626</v>
      </c>
      <c r="H2515" s="33" t="s">
        <v>10</v>
      </c>
      <c r="I2515" s="39" t="s">
        <v>1927</v>
      </c>
      <c r="J2515" s="33" t="s">
        <v>1925</v>
      </c>
      <c r="K2515" s="33">
        <v>30</v>
      </c>
      <c r="L2515" s="33">
        <v>1000</v>
      </c>
      <c r="M2515" s="33">
        <v>1030</v>
      </c>
      <c r="N2515" s="33" t="s">
        <v>1864</v>
      </c>
      <c r="O2515" s="30">
        <v>41923</v>
      </c>
      <c r="P2515" s="39" t="s">
        <v>19</v>
      </c>
      <c r="Q25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5" s="39">
        <f>IF(выгрузка__22[[#This Row],[Дата регистрации]]="",0,1)</f>
        <v>1</v>
      </c>
      <c r="S2515" s="39">
        <f>IF(ISNA(VLOOKUP(выгрузка__22[[#This Row],[ЛС дилера]],'дилеры участники'!A:A,1,0)),0,1)</f>
        <v>0</v>
      </c>
      <c r="T25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5" s="39">
        <f>IF(T2515=1,IF(выгрузка__22[[#This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15" s="39" t="s">
        <v>1891</v>
      </c>
      <c r="X25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5" s="48">
        <f>IF(выгрузка__22[[#This Row],[Дата блокировки]]&lt;&gt;"",1,0)</f>
        <v>1</v>
      </c>
    </row>
    <row r="2516" spans="1:25" x14ac:dyDescent="0.25">
      <c r="A2516" s="30">
        <v>41557.926226851851</v>
      </c>
      <c r="B2516" s="46">
        <v>985508</v>
      </c>
      <c r="C2516" s="33">
        <v>8520339</v>
      </c>
      <c r="D2516" s="30">
        <v>41554.487013888887</v>
      </c>
      <c r="E2516" s="33">
        <f>IF(выгрузка__22[[#This Row],[Дата активации]]&lt;&gt;"",MONTH(выгрузка__22[[#This Row],[Дата активации]]),0)</f>
        <v>10</v>
      </c>
      <c r="F2516" s="30">
        <v>41556.515821759262</v>
      </c>
      <c r="G2516" s="33">
        <v>64626</v>
      </c>
      <c r="H2516" s="33" t="s">
        <v>10</v>
      </c>
      <c r="I2516" s="39" t="s">
        <v>1924</v>
      </c>
      <c r="J2516" s="33" t="s">
        <v>1925</v>
      </c>
      <c r="K2516" s="33">
        <v>30</v>
      </c>
      <c r="L2516" s="33">
        <v>1000</v>
      </c>
      <c r="M2516" s="33">
        <v>1030</v>
      </c>
      <c r="N2516" s="33" t="s">
        <v>1864</v>
      </c>
      <c r="O2516" s="30">
        <v>41923</v>
      </c>
      <c r="P2516" s="39" t="s">
        <v>19</v>
      </c>
      <c r="Q25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6" s="39">
        <f>IF(выгрузка__22[[#This Row],[Дата регистрации]]="",0,1)</f>
        <v>1</v>
      </c>
      <c r="S2516" s="39">
        <f>IF(ISNA(VLOOKUP(выгрузка__22[[#This Row],[ЛС дилера]],'дилеры участники'!A:A,1,0)),0,1)</f>
        <v>0</v>
      </c>
      <c r="T25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6" s="39">
        <f>IF(T2516=1,IF(выгрузка__22[[#This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16" s="39" t="s">
        <v>1891</v>
      </c>
      <c r="X25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6" s="48">
        <f>IF(выгрузка__22[[#This Row],[Дата блокировки]]&lt;&gt;"",1,0)</f>
        <v>1</v>
      </c>
    </row>
    <row r="2517" spans="1:25" x14ac:dyDescent="0.25">
      <c r="A2517" s="30">
        <v>41593.747499999998</v>
      </c>
      <c r="B2517" s="46">
        <v>915322</v>
      </c>
      <c r="C2517" s="33">
        <v>8512931</v>
      </c>
      <c r="D2517" s="30">
        <v>41581.435972222222</v>
      </c>
      <c r="E2517" s="33">
        <f>IF(выгрузка__22[[#This Row],[Дата активации]]&lt;&gt;"",MONTH(выгрузка__22[[#This Row],[Дата активации]]),0)</f>
        <v>11</v>
      </c>
      <c r="F2517" s="30">
        <v>41586.6952662037</v>
      </c>
      <c r="G2517" s="33">
        <v>57078</v>
      </c>
      <c r="H2517" s="33" t="s">
        <v>11</v>
      </c>
      <c r="I2517" s="39" t="s">
        <v>1927</v>
      </c>
      <c r="J2517" s="33" t="s">
        <v>1928</v>
      </c>
      <c r="K2517" s="33">
        <v>150</v>
      </c>
      <c r="L2517" s="33">
        <v>181</v>
      </c>
      <c r="M2517" s="33">
        <v>331</v>
      </c>
      <c r="N2517" s="33" t="s">
        <v>1864</v>
      </c>
      <c r="O2517" s="30">
        <v>41950</v>
      </c>
      <c r="P2517" s="39" t="s">
        <v>1882</v>
      </c>
      <c r="Q25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17" s="39">
        <f>IF(выгрузка__22[[#This Row],[Дата регистрации]]="",0,1)</f>
        <v>1</v>
      </c>
      <c r="S2517" s="39">
        <f>IF(ISNA(VLOOKUP(выгрузка__22[[#This Row],[ЛС дилера]],'дилеры участники'!A:A,1,0)),0,1)</f>
        <v>1</v>
      </c>
      <c r="T2517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5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517" s="39">
        <f>IF(T2517=1,IF(выгрузка__22[[#This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17" s="39" t="s">
        <v>1896</v>
      </c>
      <c r="X25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7" s="48">
        <f>IF(выгрузка__22[[#This Row],[Дата блокировки]]&lt;&gt;"",1,0)</f>
        <v>1</v>
      </c>
    </row>
    <row r="2518" spans="1:25" x14ac:dyDescent="0.25">
      <c r="A2518" s="30">
        <v>41561.559016203704</v>
      </c>
      <c r="B2518" s="46">
        <v>910489</v>
      </c>
      <c r="C2518" s="33">
        <v>8550380</v>
      </c>
      <c r="D2518" s="30">
        <v>41550.902858796297</v>
      </c>
      <c r="E2518" s="33">
        <f>IF(выгрузка__22[[#This Row],[Дата активации]]&lt;&gt;"",MONTH(выгрузка__22[[#This Row],[Дата активации]]),0)</f>
        <v>10</v>
      </c>
      <c r="F2518" s="30"/>
      <c r="G2518" s="33">
        <v>64628</v>
      </c>
      <c r="H2518" s="33" t="s">
        <v>10</v>
      </c>
      <c r="I2518" s="39" t="s">
        <v>1927</v>
      </c>
      <c r="J2518" s="33" t="s">
        <v>1926</v>
      </c>
      <c r="K2518" s="33">
        <v>30</v>
      </c>
      <c r="L2518" s="33">
        <v>0</v>
      </c>
      <c r="M2518" s="33">
        <v>30</v>
      </c>
      <c r="N2518" s="33" t="s">
        <v>1864</v>
      </c>
      <c r="O2518" s="30">
        <v>41920</v>
      </c>
      <c r="P2518" s="39" t="s">
        <v>37</v>
      </c>
      <c r="Q25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8" s="39">
        <f>IF(выгрузка__22[[#This Row],[Дата регистрации]]="",0,1)</f>
        <v>0</v>
      </c>
      <c r="S2518" s="39">
        <f>IF(ISNA(VLOOKUP(выгрузка__22[[#This Row],[ЛС дилера]],'дилеры участники'!A:A,1,0)),0,1)</f>
        <v>0</v>
      </c>
      <c r="T25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8" s="39">
        <f>IF(T2518=1,IF(выгрузка__22[[#This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18" s="39" t="s">
        <v>1895</v>
      </c>
      <c r="X25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8" s="48">
        <f>IF(выгрузка__22[[#This Row],[Дата блокировки]]&lt;&gt;"",1,0)</f>
        <v>1</v>
      </c>
    </row>
    <row r="2519" spans="1:25" x14ac:dyDescent="0.25">
      <c r="A2519" s="30">
        <v>41560.330682870372</v>
      </c>
      <c r="B2519" s="46">
        <v>910476</v>
      </c>
      <c r="C2519" s="33">
        <v>8550385</v>
      </c>
      <c r="D2519" s="30">
        <v>41555.890648148146</v>
      </c>
      <c r="E2519" s="33">
        <f>IF(выгрузка__22[[#This Row],[Дата активации]]&lt;&gt;"",MONTH(выгрузка__22[[#This Row],[Дата активации]]),0)</f>
        <v>10</v>
      </c>
      <c r="F2519" s="30"/>
      <c r="G2519" s="33">
        <v>64628</v>
      </c>
      <c r="H2519" s="33" t="s">
        <v>10</v>
      </c>
      <c r="I2519" s="39" t="s">
        <v>1924</v>
      </c>
      <c r="J2519" s="33" t="s">
        <v>1926</v>
      </c>
      <c r="K2519" s="33">
        <v>30</v>
      </c>
      <c r="L2519" s="33">
        <v>285.02999999999997</v>
      </c>
      <c r="M2519" s="33">
        <v>315.02999999999997</v>
      </c>
      <c r="N2519" s="33" t="s">
        <v>1864</v>
      </c>
      <c r="O2519" s="30">
        <v>41925</v>
      </c>
      <c r="P2519" s="39" t="s">
        <v>37</v>
      </c>
      <c r="Q25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19" s="39">
        <f>IF(выгрузка__22[[#This Row],[Дата регистрации]]="",0,1)</f>
        <v>0</v>
      </c>
      <c r="S2519" s="39">
        <f>IF(ISNA(VLOOKUP(выгрузка__22[[#This Row],[ЛС дилера]],'дилеры участники'!A:A,1,0)),0,1)</f>
        <v>0</v>
      </c>
      <c r="T25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19" s="39">
        <f>IF(T2519=1,IF(выгрузка__22[[#This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519" s="39" t="s">
        <v>1895</v>
      </c>
      <c r="X25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19" s="48">
        <f>IF(выгрузка__22[[#This Row],[Дата блокировки]]&lt;&gt;"",1,0)</f>
        <v>1</v>
      </c>
    </row>
    <row r="2520" spans="1:25" x14ac:dyDescent="0.25">
      <c r="A2520" s="30">
        <v>41548.897060185183</v>
      </c>
      <c r="B2520" s="46">
        <v>915414</v>
      </c>
      <c r="C2520" s="33">
        <v>8520829</v>
      </c>
      <c r="D2520" s="30">
        <v>41536.811608796299</v>
      </c>
      <c r="E2520" s="33">
        <f>IF(выгрузка__22[[#This Row],[Дата активации]]&lt;&gt;"",MONTH(выгрузка__22[[#This Row],[Дата активации]]),0)</f>
        <v>9</v>
      </c>
      <c r="F2520" s="30"/>
      <c r="G2520" s="33">
        <v>64616</v>
      </c>
      <c r="H2520" s="33" t="s">
        <v>10</v>
      </c>
      <c r="I2520" s="39" t="s">
        <v>1927</v>
      </c>
      <c r="J2520" s="33" t="s">
        <v>1925</v>
      </c>
      <c r="K2520" s="33">
        <v>30</v>
      </c>
      <c r="L2520" s="33">
        <v>470</v>
      </c>
      <c r="M2520" s="33">
        <v>500</v>
      </c>
      <c r="N2520" s="33" t="s">
        <v>1864</v>
      </c>
      <c r="O2520" s="30">
        <v>41906</v>
      </c>
      <c r="P2520" s="39" t="s">
        <v>19</v>
      </c>
      <c r="Q25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0" s="39">
        <f>IF(выгрузка__22[[#This Row],[Дата регистрации]]="",0,1)</f>
        <v>0</v>
      </c>
      <c r="S2520" s="39">
        <f>IF(ISNA(VLOOKUP(выгрузка__22[[#This Row],[ЛС дилера]],'дилеры участники'!A:A,1,0)),0,1)</f>
        <v>1</v>
      </c>
      <c r="T25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0" s="39">
        <f>IF(T2520=1,IF(выгрузка__22[[#This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20" s="39" t="s">
        <v>1891</v>
      </c>
      <c r="X25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0" s="48">
        <f>IF(выгрузка__22[[#This Row],[Дата блокировки]]&lt;&gt;"",1,0)</f>
        <v>1</v>
      </c>
    </row>
    <row r="2521" spans="1:25" x14ac:dyDescent="0.25">
      <c r="A2521" s="30">
        <v>41559.8047337963</v>
      </c>
      <c r="B2521" s="46">
        <v>916042</v>
      </c>
      <c r="C2521" s="33">
        <v>8550380</v>
      </c>
      <c r="D2521" s="30">
        <v>41550.775567129633</v>
      </c>
      <c r="E2521" s="33">
        <f>IF(выгрузка__22[[#This Row],[Дата активации]]&lt;&gt;"",MONTH(выгрузка__22[[#This Row],[Дата активации]]),0)</f>
        <v>10</v>
      </c>
      <c r="F2521" s="30"/>
      <c r="G2521" s="33">
        <v>64628</v>
      </c>
      <c r="H2521" s="33" t="s">
        <v>10</v>
      </c>
      <c r="I2521" s="39" t="s">
        <v>1927</v>
      </c>
      <c r="J2521" s="33" t="s">
        <v>1926</v>
      </c>
      <c r="K2521" s="33">
        <v>30</v>
      </c>
      <c r="L2521" s="33">
        <v>0</v>
      </c>
      <c r="M2521" s="33">
        <v>30</v>
      </c>
      <c r="N2521" s="33" t="s">
        <v>1864</v>
      </c>
      <c r="O2521" s="30">
        <v>41920</v>
      </c>
      <c r="P2521" s="39" t="s">
        <v>37</v>
      </c>
      <c r="Q25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1" s="39">
        <f>IF(выгрузка__22[[#This Row],[Дата регистрации]]="",0,1)</f>
        <v>0</v>
      </c>
      <c r="S2521" s="39">
        <f>IF(ISNA(VLOOKUP(выгрузка__22[[#This Row],[ЛС дилера]],'дилеры участники'!A:A,1,0)),0,1)</f>
        <v>0</v>
      </c>
      <c r="T25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1" s="39">
        <f>IF(T2521=1,IF(выгрузка__22[[#This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21" s="39" t="s">
        <v>1895</v>
      </c>
      <c r="X25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1" s="48">
        <f>IF(выгрузка__22[[#This Row],[Дата блокировки]]&lt;&gt;"",1,0)</f>
        <v>1</v>
      </c>
    </row>
    <row r="2522" spans="1:25" x14ac:dyDescent="0.25">
      <c r="A2522" s="30">
        <v>41561.545092592591</v>
      </c>
      <c r="B2522" s="46">
        <v>910470</v>
      </c>
      <c r="C2522" s="33">
        <v>8550380</v>
      </c>
      <c r="D2522" s="30">
        <v>41550.740312499998</v>
      </c>
      <c r="E2522" s="33">
        <f>IF(выгрузка__22[[#This Row],[Дата активации]]&lt;&gt;"",MONTH(выгрузка__22[[#This Row],[Дата активации]]),0)</f>
        <v>10</v>
      </c>
      <c r="F2522" s="30">
        <v>41562.932858796295</v>
      </c>
      <c r="G2522" s="33">
        <v>64628</v>
      </c>
      <c r="H2522" s="33" t="s">
        <v>10</v>
      </c>
      <c r="I2522" s="39" t="s">
        <v>1927</v>
      </c>
      <c r="J2522" s="33" t="s">
        <v>1931</v>
      </c>
      <c r="K2522" s="33">
        <v>30</v>
      </c>
      <c r="L2522" s="33">
        <v>0</v>
      </c>
      <c r="M2522" s="33">
        <v>30</v>
      </c>
      <c r="N2522" s="33" t="s">
        <v>1864</v>
      </c>
      <c r="O2522" s="30">
        <v>41920</v>
      </c>
      <c r="P2522" s="39" t="s">
        <v>30</v>
      </c>
      <c r="Q25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2" s="39">
        <f>IF(выгрузка__22[[#This Row],[Дата регистрации]]="",0,1)</f>
        <v>1</v>
      </c>
      <c r="S2522" s="39">
        <f>IF(ISNA(VLOOKUP(выгрузка__22[[#This Row],[ЛС дилера]],'дилеры участники'!A:A,1,0)),0,1)</f>
        <v>0</v>
      </c>
      <c r="T25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2" s="39">
        <f>IF(T2522=1,IF(выгрузка__22[[#This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22" s="39" t="s">
        <v>1892</v>
      </c>
      <c r="X25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2" s="48">
        <f>IF(выгрузка__22[[#This Row],[Дата блокировки]]&lt;&gt;"",1,0)</f>
        <v>1</v>
      </c>
    </row>
    <row r="2523" spans="1:25" x14ac:dyDescent="0.25">
      <c r="A2523" s="30">
        <v>41553.705960648149</v>
      </c>
      <c r="B2523" s="46">
        <v>910487</v>
      </c>
      <c r="C2523" s="33">
        <v>8563780</v>
      </c>
      <c r="D2523" s="30">
        <v>41553.708009259259</v>
      </c>
      <c r="E2523" s="33">
        <f>IF(выгрузка__22[[#This Row],[Дата активации]]&lt;&gt;"",MONTH(выгрузка__22[[#This Row],[Дата активации]]),0)</f>
        <v>10</v>
      </c>
      <c r="F2523" s="30"/>
      <c r="G2523" s="33">
        <v>73902</v>
      </c>
      <c r="H2523" s="33" t="s">
        <v>10</v>
      </c>
      <c r="I2523" s="39" t="s">
        <v>1924</v>
      </c>
      <c r="J2523" s="33" t="s">
        <v>1929</v>
      </c>
      <c r="K2523" s="33">
        <v>470</v>
      </c>
      <c r="L2523" s="33">
        <v>100</v>
      </c>
      <c r="M2523" s="33">
        <v>570</v>
      </c>
      <c r="N2523" s="33" t="s">
        <v>1864</v>
      </c>
      <c r="O2523" s="30">
        <v>41923</v>
      </c>
      <c r="P2523" s="39" t="s">
        <v>14</v>
      </c>
      <c r="Q25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3" s="39">
        <f>IF(выгрузка__22[[#This Row],[Дата регистрации]]="",0,1)</f>
        <v>0</v>
      </c>
      <c r="S2523" s="39">
        <f>IF(ISNA(VLOOKUP(выгрузка__22[[#This Row],[ЛС дилера]],'дилеры участники'!A:A,1,0)),0,1)</f>
        <v>0</v>
      </c>
      <c r="T25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3" s="39">
        <f>IF(T2523=1,IF(выгрузка__22[[#This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23" s="39" t="s">
        <v>1894</v>
      </c>
      <c r="X25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3" s="48">
        <f>IF(выгрузка__22[[#This Row],[Дата блокировки]]&lt;&gt;"",1,0)</f>
        <v>1</v>
      </c>
    </row>
    <row r="2524" spans="1:25" x14ac:dyDescent="0.25">
      <c r="A2524" s="30">
        <v>41554.738275462965</v>
      </c>
      <c r="B2524" s="46">
        <v>985646</v>
      </c>
      <c r="C2524" s="33">
        <v>8563780</v>
      </c>
      <c r="D2524" s="30">
        <v>41553.708009259259</v>
      </c>
      <c r="E2524" s="33">
        <f>IF(выгрузка__22[[#This Row],[Дата активации]]&lt;&gt;"",MONTH(выгрузка__22[[#This Row],[Дата активации]]),0)</f>
        <v>10</v>
      </c>
      <c r="F2524" s="30"/>
      <c r="G2524" s="33">
        <v>73902</v>
      </c>
      <c r="H2524" s="33" t="s">
        <v>10</v>
      </c>
      <c r="I2524" s="39" t="s">
        <v>1924</v>
      </c>
      <c r="J2524" s="33" t="s">
        <v>1929</v>
      </c>
      <c r="K2524" s="33">
        <v>470</v>
      </c>
      <c r="L2524" s="33">
        <v>100</v>
      </c>
      <c r="M2524" s="33">
        <v>570</v>
      </c>
      <c r="N2524" s="33" t="s">
        <v>1864</v>
      </c>
      <c r="O2524" s="30">
        <v>41923</v>
      </c>
      <c r="P2524" s="39" t="s">
        <v>14</v>
      </c>
      <c r="Q25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4" s="39">
        <f>IF(выгрузка__22[[#This Row],[Дата регистрации]]="",0,1)</f>
        <v>0</v>
      </c>
      <c r="S2524" s="39">
        <f>IF(ISNA(VLOOKUP(выгрузка__22[[#This Row],[ЛС дилера]],'дилеры участники'!A:A,1,0)),0,1)</f>
        <v>0</v>
      </c>
      <c r="T25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4" s="39">
        <f>IF(T2524=1,IF(выгрузка__22[[#This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24" s="39" t="s">
        <v>1894</v>
      </c>
      <c r="X25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4" s="48">
        <f>IF(выгрузка__22[[#This Row],[Дата блокировки]]&lt;&gt;"",1,0)</f>
        <v>1</v>
      </c>
    </row>
    <row r="2525" spans="1:25" x14ac:dyDescent="0.25">
      <c r="A2525" s="30">
        <v>41559.704155092593</v>
      </c>
      <c r="B2525" s="46">
        <v>985003</v>
      </c>
      <c r="C2525" s="33">
        <v>8564415</v>
      </c>
      <c r="D2525" s="30">
        <v>41559.665324074071</v>
      </c>
      <c r="E2525" s="33">
        <f>IF(выгрузка__22[[#This Row],[Дата активации]]&lt;&gt;"",MONTH(выгрузка__22[[#This Row],[Дата активации]]),0)</f>
        <v>10</v>
      </c>
      <c r="F2525" s="30"/>
      <c r="G2525" s="33">
        <v>64626</v>
      </c>
      <c r="H2525" s="33" t="s">
        <v>10</v>
      </c>
      <c r="I2525" s="39" t="s">
        <v>1924</v>
      </c>
      <c r="J2525" s="33" t="s">
        <v>1925</v>
      </c>
      <c r="K2525" s="33">
        <v>30</v>
      </c>
      <c r="L2525" s="33">
        <v>287.22000000000003</v>
      </c>
      <c r="M2525" s="33">
        <v>317.22000000000003</v>
      </c>
      <c r="N2525" s="33" t="s">
        <v>1864</v>
      </c>
      <c r="O2525" s="30">
        <v>41929</v>
      </c>
      <c r="P2525" s="39" t="s">
        <v>19</v>
      </c>
      <c r="Q25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5" s="39">
        <f>IF(выгрузка__22[[#This Row],[Дата регистрации]]="",0,1)</f>
        <v>0</v>
      </c>
      <c r="S2525" s="39">
        <f>IF(ISNA(VLOOKUP(выгрузка__22[[#This Row],[ЛС дилера]],'дилеры участники'!A:A,1,0)),0,1)</f>
        <v>0</v>
      </c>
      <c r="T25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5" s="39">
        <f>IF(T2525=1,IF(выгрузка__22[[#This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25" s="39" t="s">
        <v>1891</v>
      </c>
      <c r="X25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5" s="48">
        <f>IF(выгрузка__22[[#This Row],[Дата блокировки]]&lt;&gt;"",1,0)</f>
        <v>1</v>
      </c>
    </row>
    <row r="2526" spans="1:25" x14ac:dyDescent="0.25">
      <c r="A2526" s="30">
        <v>41561.977905092594</v>
      </c>
      <c r="B2526" s="46">
        <v>985504</v>
      </c>
      <c r="C2526" s="33">
        <v>8564442</v>
      </c>
      <c r="D2526" s="30">
        <v>41556.648136574076</v>
      </c>
      <c r="E2526" s="33">
        <f>IF(выгрузка__22[[#This Row],[Дата активации]]&lt;&gt;"",MONTH(выгрузка__22[[#This Row],[Дата активации]]),0)</f>
        <v>10</v>
      </c>
      <c r="F2526" s="30">
        <v>41560.84815972222</v>
      </c>
      <c r="G2526" s="33">
        <v>64626</v>
      </c>
      <c r="H2526" s="33" t="s">
        <v>10</v>
      </c>
      <c r="I2526" s="39" t="s">
        <v>1924</v>
      </c>
      <c r="J2526" s="33" t="s">
        <v>1925</v>
      </c>
      <c r="K2526" s="33">
        <v>30</v>
      </c>
      <c r="L2526" s="33">
        <v>300</v>
      </c>
      <c r="M2526" s="33">
        <v>330</v>
      </c>
      <c r="N2526" s="33" t="s">
        <v>1864</v>
      </c>
      <c r="O2526" s="30">
        <v>41926</v>
      </c>
      <c r="P2526" s="39" t="s">
        <v>19</v>
      </c>
      <c r="Q25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6" s="39">
        <f>IF(выгрузка__22[[#This Row],[Дата регистрации]]="",0,1)</f>
        <v>1</v>
      </c>
      <c r="S2526" s="39">
        <f>IF(ISNA(VLOOKUP(выгрузка__22[[#This Row],[ЛС дилера]],'дилеры участники'!A:A,1,0)),0,1)</f>
        <v>0</v>
      </c>
      <c r="T25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6" s="39">
        <f>IF(T2526=1,IF(выгрузка__22[[#This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26" s="39" t="s">
        <v>1891</v>
      </c>
      <c r="X25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6" s="48">
        <f>IF(выгрузка__22[[#This Row],[Дата блокировки]]&lt;&gt;"",1,0)</f>
        <v>1</v>
      </c>
    </row>
    <row r="2527" spans="1:25" x14ac:dyDescent="0.25">
      <c r="A2527" s="30">
        <v>41549.946620370371</v>
      </c>
      <c r="B2527" s="46">
        <v>985451</v>
      </c>
      <c r="C2527" s="33">
        <v>8510960</v>
      </c>
      <c r="D2527" s="30">
        <v>41544.562986111108</v>
      </c>
      <c r="E2527" s="33">
        <f>IF(выгрузка__22[[#This Row],[Дата активации]]&lt;&gt;"",MONTH(выгрузка__22[[#This Row],[Дата активации]]),0)</f>
        <v>9</v>
      </c>
      <c r="F2527" s="30">
        <v>41553.06150462963</v>
      </c>
      <c r="G2527" s="33">
        <v>64616</v>
      </c>
      <c r="H2527" s="33" t="s">
        <v>10</v>
      </c>
      <c r="I2527" s="39" t="s">
        <v>1924</v>
      </c>
      <c r="J2527" s="33" t="s">
        <v>1931</v>
      </c>
      <c r="K2527" s="33">
        <v>220</v>
      </c>
      <c r="L2527" s="33">
        <v>0</v>
      </c>
      <c r="M2527" s="33">
        <v>220</v>
      </c>
      <c r="N2527" s="33" t="s">
        <v>1864</v>
      </c>
      <c r="O2527" s="30">
        <v>41914</v>
      </c>
      <c r="P2527" s="39" t="s">
        <v>30</v>
      </c>
      <c r="Q25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7" s="39">
        <f>IF(выгрузка__22[[#This Row],[Дата регистрации]]="",0,1)</f>
        <v>1</v>
      </c>
      <c r="S2527" s="39">
        <f>IF(ISNA(VLOOKUP(выгрузка__22[[#This Row],[ЛС дилера]],'дилеры участники'!A:A,1,0)),0,1)</f>
        <v>1</v>
      </c>
      <c r="T25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7" s="39">
        <f>IF(T2527=1,IF(выгрузка__22[[#This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527" s="39" t="s">
        <v>1892</v>
      </c>
      <c r="X25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7" s="48">
        <f>IF(выгрузка__22[[#This Row],[Дата блокировки]]&lt;&gt;"",1,0)</f>
        <v>1</v>
      </c>
    </row>
    <row r="2528" spans="1:25" x14ac:dyDescent="0.25">
      <c r="A2528" s="30">
        <v>41553.621180555558</v>
      </c>
      <c r="B2528" s="46">
        <v>910487</v>
      </c>
      <c r="C2528" s="33">
        <v>8563780</v>
      </c>
      <c r="D2528" s="30">
        <v>41553.514467592591</v>
      </c>
      <c r="E2528" s="33">
        <f>IF(выгрузка__22[[#This Row],[Дата активации]]&lt;&gt;"",MONTH(выгрузка__22[[#This Row],[Дата активации]]),0)</f>
        <v>10</v>
      </c>
      <c r="F2528" s="30"/>
      <c r="G2528" s="33">
        <v>73902</v>
      </c>
      <c r="H2528" s="33" t="s">
        <v>10</v>
      </c>
      <c r="I2528" s="39" t="s">
        <v>1924</v>
      </c>
      <c r="J2528" s="33" t="s">
        <v>1929</v>
      </c>
      <c r="K2528" s="33">
        <v>470</v>
      </c>
      <c r="L2528" s="33">
        <v>0</v>
      </c>
      <c r="M2528" s="33">
        <v>470</v>
      </c>
      <c r="N2528" s="33" t="s">
        <v>1864</v>
      </c>
      <c r="O2528" s="30">
        <v>41923</v>
      </c>
      <c r="P2528" s="39" t="s">
        <v>14</v>
      </c>
      <c r="Q25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8" s="39">
        <f>IF(выгрузка__22[[#This Row],[Дата регистрации]]="",0,1)</f>
        <v>0</v>
      </c>
      <c r="S2528" s="39">
        <f>IF(ISNA(VLOOKUP(выгрузка__22[[#This Row],[ЛС дилера]],'дилеры участники'!A:A,1,0)),0,1)</f>
        <v>0</v>
      </c>
      <c r="T25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8" s="39">
        <f>IF(T2528=1,IF(выгрузка__22[[#This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28" s="39" t="s">
        <v>1894</v>
      </c>
      <c r="X25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8" s="48">
        <f>IF(выгрузка__22[[#This Row],[Дата блокировки]]&lt;&gt;"",1,0)</f>
        <v>1</v>
      </c>
    </row>
    <row r="2529" spans="1:25" x14ac:dyDescent="0.25">
      <c r="A2529" s="30">
        <v>41554.73814814815</v>
      </c>
      <c r="B2529" s="46">
        <v>985646</v>
      </c>
      <c r="C2529" s="33">
        <v>8563780</v>
      </c>
      <c r="D2529" s="30">
        <v>41553.514467592591</v>
      </c>
      <c r="E2529" s="33">
        <f>IF(выгрузка__22[[#This Row],[Дата активации]]&lt;&gt;"",MONTH(выгрузка__22[[#This Row],[Дата активации]]),0)</f>
        <v>10</v>
      </c>
      <c r="F2529" s="30"/>
      <c r="G2529" s="33">
        <v>73902</v>
      </c>
      <c r="H2529" s="33" t="s">
        <v>10</v>
      </c>
      <c r="I2529" s="39" t="s">
        <v>1924</v>
      </c>
      <c r="J2529" s="33" t="s">
        <v>1929</v>
      </c>
      <c r="K2529" s="33">
        <v>470</v>
      </c>
      <c r="L2529" s="33">
        <v>0</v>
      </c>
      <c r="M2529" s="33">
        <v>470</v>
      </c>
      <c r="N2529" s="33" t="s">
        <v>1864</v>
      </c>
      <c r="O2529" s="30">
        <v>41923</v>
      </c>
      <c r="P2529" s="39" t="s">
        <v>14</v>
      </c>
      <c r="Q25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29" s="39">
        <f>IF(выгрузка__22[[#This Row],[Дата регистрации]]="",0,1)</f>
        <v>0</v>
      </c>
      <c r="S2529" s="39">
        <f>IF(ISNA(VLOOKUP(выгрузка__22[[#This Row],[ЛС дилера]],'дилеры участники'!A:A,1,0)),0,1)</f>
        <v>0</v>
      </c>
      <c r="T25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29" s="39">
        <f>IF(T2529=1,IF(выгрузка__22[[#This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29" s="39" t="s">
        <v>1894</v>
      </c>
      <c r="X25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29" s="48">
        <f>IF(выгрузка__22[[#This Row],[Дата блокировки]]&lt;&gt;"",1,0)</f>
        <v>1</v>
      </c>
    </row>
    <row r="2530" spans="1:25" x14ac:dyDescent="0.25">
      <c r="A2530" s="30">
        <v>41562.496898148151</v>
      </c>
      <c r="B2530" s="46">
        <v>985210</v>
      </c>
      <c r="C2530" s="33">
        <v>8566005</v>
      </c>
      <c r="D2530" s="30">
        <v>41551.450023148151</v>
      </c>
      <c r="E2530" s="33">
        <f>IF(выгрузка__22[[#This Row],[Дата активации]]&lt;&gt;"",MONTH(выгрузка__22[[#This Row],[Дата активации]]),0)</f>
        <v>10</v>
      </c>
      <c r="F2530" s="30"/>
      <c r="G2530" s="33">
        <v>64626</v>
      </c>
      <c r="H2530" s="33" t="s">
        <v>10</v>
      </c>
      <c r="I2530" s="39" t="s">
        <v>1927</v>
      </c>
      <c r="J2530" s="33" t="s">
        <v>1925</v>
      </c>
      <c r="K2530" s="33">
        <v>30</v>
      </c>
      <c r="L2530" s="33">
        <v>283.5</v>
      </c>
      <c r="M2530" s="33">
        <v>313.5</v>
      </c>
      <c r="N2530" s="33" t="s">
        <v>1864</v>
      </c>
      <c r="O2530" s="30">
        <v>41921</v>
      </c>
      <c r="P2530" s="39" t="s">
        <v>19</v>
      </c>
      <c r="Q25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30" s="39">
        <f>IF(выгрузка__22[[#This Row],[Дата регистрации]]="",0,1)</f>
        <v>0</v>
      </c>
      <c r="S2530" s="39">
        <f>IF(ISNA(VLOOKUP(выгрузка__22[[#This Row],[ЛС дилера]],'дилеры участники'!A:A,1,0)),0,1)</f>
        <v>0</v>
      </c>
      <c r="T25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0" s="39">
        <f>IF(T2530=1,IF(выгрузка__22[[#This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30" s="39" t="s">
        <v>1891</v>
      </c>
      <c r="X25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0" s="48">
        <f>IF(выгрузка__22[[#This Row],[Дата блокировки]]&lt;&gt;"",1,0)</f>
        <v>1</v>
      </c>
    </row>
    <row r="2531" spans="1:25" x14ac:dyDescent="0.25">
      <c r="A2531" s="30">
        <v>41556.962777777779</v>
      </c>
      <c r="B2531" s="46">
        <v>985645</v>
      </c>
      <c r="C2531" s="33">
        <v>8566005</v>
      </c>
      <c r="D2531" s="30">
        <v>41551.450023148151</v>
      </c>
      <c r="E2531" s="33">
        <f>IF(выгрузка__22[[#This Row],[Дата активации]]&lt;&gt;"",MONTH(выгрузка__22[[#This Row],[Дата активации]]),0)</f>
        <v>10</v>
      </c>
      <c r="F2531" s="30"/>
      <c r="G2531" s="33">
        <v>64626</v>
      </c>
      <c r="H2531" s="33" t="s">
        <v>10</v>
      </c>
      <c r="I2531" s="39" t="s">
        <v>1924</v>
      </c>
      <c r="J2531" s="33" t="s">
        <v>1925</v>
      </c>
      <c r="K2531" s="33">
        <v>30</v>
      </c>
      <c r="L2531" s="33">
        <v>283.5</v>
      </c>
      <c r="M2531" s="33">
        <v>313.5</v>
      </c>
      <c r="N2531" s="33" t="s">
        <v>1864</v>
      </c>
      <c r="O2531" s="30">
        <v>41921</v>
      </c>
      <c r="P2531" s="39" t="s">
        <v>19</v>
      </c>
      <c r="Q25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1" s="39">
        <f>IF(выгрузка__22[[#This Row],[Дата регистрации]]="",0,1)</f>
        <v>0</v>
      </c>
      <c r="S2531" s="39">
        <f>IF(ISNA(VLOOKUP(выгрузка__22[[#This Row],[ЛС дилера]],'дилеры участники'!A:A,1,0)),0,1)</f>
        <v>0</v>
      </c>
      <c r="T25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1" s="39">
        <f>IF(T2531=1,IF(выгрузка__22[[#This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31" s="39" t="s">
        <v>1891</v>
      </c>
      <c r="X25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1" s="48">
        <f>IF(выгрузка__22[[#This Row],[Дата блокировки]]&lt;&gt;"",1,0)</f>
        <v>1</v>
      </c>
    </row>
    <row r="2532" spans="1:25" x14ac:dyDescent="0.25">
      <c r="A2532" s="30">
        <v>41562.496990740743</v>
      </c>
      <c r="B2532" s="46">
        <v>985210</v>
      </c>
      <c r="C2532" s="33">
        <v>8566005</v>
      </c>
      <c r="D2532" s="30">
        <v>41551.449340277781</v>
      </c>
      <c r="E2532" s="33">
        <f>IF(выгрузка__22[[#This Row],[Дата активации]]&lt;&gt;"",MONTH(выгрузка__22[[#This Row],[Дата активации]]),0)</f>
        <v>10</v>
      </c>
      <c r="F2532" s="30"/>
      <c r="G2532" s="33">
        <v>64626</v>
      </c>
      <c r="H2532" s="33" t="s">
        <v>10</v>
      </c>
      <c r="I2532" s="39" t="s">
        <v>1927</v>
      </c>
      <c r="J2532" s="33" t="s">
        <v>1925</v>
      </c>
      <c r="K2532" s="33">
        <v>30</v>
      </c>
      <c r="L2532" s="33">
        <v>567</v>
      </c>
      <c r="M2532" s="33">
        <v>597</v>
      </c>
      <c r="N2532" s="33" t="s">
        <v>1864</v>
      </c>
      <c r="O2532" s="30">
        <v>41921</v>
      </c>
      <c r="P2532" s="39" t="s">
        <v>19</v>
      </c>
      <c r="Q25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32" s="39">
        <f>IF(выгрузка__22[[#This Row],[Дата регистрации]]="",0,1)</f>
        <v>0</v>
      </c>
      <c r="S2532" s="39">
        <f>IF(ISNA(VLOOKUP(выгрузка__22[[#This Row],[ЛС дилера]],'дилеры участники'!A:A,1,0)),0,1)</f>
        <v>0</v>
      </c>
      <c r="T25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2" s="39">
        <f>IF(T2532=1,IF(выгрузка__22[[#This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32" s="39" t="s">
        <v>1891</v>
      </c>
      <c r="X25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2" s="48">
        <f>IF(выгрузка__22[[#This Row],[Дата блокировки]]&lt;&gt;"",1,0)</f>
        <v>1</v>
      </c>
    </row>
    <row r="2533" spans="1:25" x14ac:dyDescent="0.25">
      <c r="A2533" s="30">
        <v>41548.777002314811</v>
      </c>
      <c r="B2533" s="46">
        <v>915469</v>
      </c>
      <c r="C2533" s="33">
        <v>8554548</v>
      </c>
      <c r="D2533" s="30">
        <v>41538.425763888888</v>
      </c>
      <c r="E2533" s="33">
        <f>IF(выгрузка__22[[#This Row],[Дата активации]]&lt;&gt;"",MONTH(выгрузка__22[[#This Row],[Дата активации]]),0)</f>
        <v>9</v>
      </c>
      <c r="F2533" s="30"/>
      <c r="G2533" s="33">
        <v>64616</v>
      </c>
      <c r="H2533" s="33" t="s">
        <v>10</v>
      </c>
      <c r="I2533" s="39" t="s">
        <v>1927</v>
      </c>
      <c r="J2533" s="33" t="s">
        <v>1929</v>
      </c>
      <c r="K2533" s="33">
        <v>30</v>
      </c>
      <c r="L2533" s="33">
        <v>910</v>
      </c>
      <c r="M2533" s="33">
        <v>940</v>
      </c>
      <c r="N2533" s="33" t="s">
        <v>1864</v>
      </c>
      <c r="O2533" s="30">
        <v>41908</v>
      </c>
      <c r="P2533" s="39" t="s">
        <v>14</v>
      </c>
      <c r="Q25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3" s="39">
        <f>IF(выгрузка__22[[#This Row],[Дата регистрации]]="",0,1)</f>
        <v>0</v>
      </c>
      <c r="S2533" s="39">
        <f>IF(ISNA(VLOOKUP(выгрузка__22[[#This Row],[ЛС дилера]],'дилеры участники'!A:A,1,0)),0,1)</f>
        <v>1</v>
      </c>
      <c r="T25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3" s="39">
        <f>IF(T2533=1,IF(выгрузка__22[[#This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33" s="39" t="s">
        <v>1894</v>
      </c>
      <c r="X25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3" s="48">
        <f>IF(выгрузка__22[[#This Row],[Дата блокировки]]&lt;&gt;"",1,0)</f>
        <v>1</v>
      </c>
    </row>
    <row r="2534" spans="1:25" x14ac:dyDescent="0.25">
      <c r="A2534" s="30">
        <v>41556.852858796294</v>
      </c>
      <c r="B2534" s="46">
        <v>910451</v>
      </c>
      <c r="C2534" s="33">
        <v>8548570</v>
      </c>
      <c r="D2534" s="30">
        <v>41533.415752314817</v>
      </c>
      <c r="E2534" s="33">
        <f>IF(выгрузка__22[[#This Row],[Дата активации]]&lt;&gt;"",MONTH(выгрузка__22[[#This Row],[Дата активации]]),0)</f>
        <v>9</v>
      </c>
      <c r="F2534" s="30">
        <v>41541.90420138889</v>
      </c>
      <c r="G2534" s="33">
        <v>64626</v>
      </c>
      <c r="H2534" s="33" t="s">
        <v>10</v>
      </c>
      <c r="I2534" s="39" t="s">
        <v>1927</v>
      </c>
      <c r="J2534" s="33" t="s">
        <v>1926</v>
      </c>
      <c r="K2534" s="33">
        <v>30</v>
      </c>
      <c r="L2534" s="33">
        <v>0</v>
      </c>
      <c r="M2534" s="33">
        <v>30</v>
      </c>
      <c r="N2534" s="33" t="s">
        <v>1864</v>
      </c>
      <c r="O2534" s="30">
        <v>41903</v>
      </c>
      <c r="P2534" s="39" t="s">
        <v>37</v>
      </c>
      <c r="Q25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4" s="39">
        <f>IF(выгрузка__22[[#This Row],[Дата регистрации]]="",0,1)</f>
        <v>1</v>
      </c>
      <c r="S2534" s="39">
        <f>IF(ISNA(VLOOKUP(выгрузка__22[[#This Row],[ЛС дилера]],'дилеры участники'!A:A,1,0)),0,1)</f>
        <v>0</v>
      </c>
      <c r="T25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4" s="39">
        <f>IF(T2534=1,IF(выгрузка__22[[#This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34" s="39" t="s">
        <v>1895</v>
      </c>
      <c r="X25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4" s="48">
        <f>IF(выгрузка__22[[#This Row],[Дата блокировки]]&lt;&gt;"",1,0)</f>
        <v>1</v>
      </c>
    </row>
    <row r="2535" spans="1:25" x14ac:dyDescent="0.25">
      <c r="A2535" s="30">
        <v>41554.774583333332</v>
      </c>
      <c r="B2535" s="46">
        <v>915100</v>
      </c>
      <c r="C2535" s="33">
        <v>8512237</v>
      </c>
      <c r="D2535" s="30">
        <v>41550.6637962963</v>
      </c>
      <c r="E2535" s="33">
        <f>IF(выгрузка__22[[#This Row],[Дата активации]]&lt;&gt;"",MONTH(выгрузка__22[[#This Row],[Дата активации]]),0)</f>
        <v>10</v>
      </c>
      <c r="F2535" s="30"/>
      <c r="G2535" s="33">
        <v>73902</v>
      </c>
      <c r="H2535" s="33" t="s">
        <v>10</v>
      </c>
      <c r="I2535" s="39" t="s">
        <v>1924</v>
      </c>
      <c r="J2535" s="33" t="s">
        <v>1931</v>
      </c>
      <c r="K2535" s="33">
        <v>30</v>
      </c>
      <c r="L2535" s="33">
        <v>400</v>
      </c>
      <c r="M2535" s="33">
        <v>430</v>
      </c>
      <c r="N2535" s="33" t="s">
        <v>1864</v>
      </c>
      <c r="O2535" s="30">
        <v>41921</v>
      </c>
      <c r="P2535" s="39" t="s">
        <v>30</v>
      </c>
      <c r="Q25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5" s="39">
        <f>IF(выгрузка__22[[#This Row],[Дата регистрации]]="",0,1)</f>
        <v>0</v>
      </c>
      <c r="S2535" s="39">
        <f>IF(ISNA(VLOOKUP(выгрузка__22[[#This Row],[ЛС дилера]],'дилеры участники'!A:A,1,0)),0,1)</f>
        <v>0</v>
      </c>
      <c r="T25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5" s="39">
        <f>IF(T2535=1,IF(выгрузка__22[[#This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535" s="39" t="s">
        <v>1892</v>
      </c>
      <c r="X25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5" s="48">
        <f>IF(выгрузка__22[[#This Row],[Дата блокировки]]&lt;&gt;"",1,0)</f>
        <v>1</v>
      </c>
    </row>
    <row r="2536" spans="1:25" x14ac:dyDescent="0.25">
      <c r="A2536" s="30">
        <v>41549.70416666667</v>
      </c>
      <c r="B2536" s="46">
        <v>985503</v>
      </c>
      <c r="C2536" s="33">
        <v>8500703</v>
      </c>
      <c r="D2536" s="30">
        <v>41549.613020833334</v>
      </c>
      <c r="E2536" s="33">
        <f>IF(выгрузка__22[[#This Row],[Дата активации]]&lt;&gt;"",MONTH(выгрузка__22[[#This Row],[Дата активации]]),0)</f>
        <v>10</v>
      </c>
      <c r="F2536" s="30">
        <v>41562.715381944443</v>
      </c>
      <c r="G2536" s="33">
        <v>64628</v>
      </c>
      <c r="H2536" s="33" t="s">
        <v>10</v>
      </c>
      <c r="I2536" s="39" t="s">
        <v>1924</v>
      </c>
      <c r="J2536" s="33" t="s">
        <v>1928</v>
      </c>
      <c r="K2536" s="33">
        <v>30</v>
      </c>
      <c r="L2536" s="33">
        <v>0</v>
      </c>
      <c r="M2536" s="33">
        <v>30</v>
      </c>
      <c r="N2536" s="33" t="s">
        <v>1864</v>
      </c>
      <c r="O2536" s="30">
        <v>41920</v>
      </c>
      <c r="P2536" s="39" t="s">
        <v>1882</v>
      </c>
      <c r="Q25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6" s="39">
        <f>IF(выгрузка__22[[#This Row],[Дата регистрации]]="",0,1)</f>
        <v>1</v>
      </c>
      <c r="S2536" s="39">
        <f>IF(ISNA(VLOOKUP(выгрузка__22[[#This Row],[ЛС дилера]],'дилеры участники'!A:A,1,0)),0,1)</f>
        <v>0</v>
      </c>
      <c r="T2536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5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536" s="39">
        <f>IF(T2536=1,IF(выгрузка__22[[#This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36" s="39" t="s">
        <v>1896</v>
      </c>
      <c r="X25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6" s="48">
        <f>IF(выгрузка__22[[#This Row],[Дата блокировки]]&lt;&gt;"",1,0)</f>
        <v>1</v>
      </c>
    </row>
    <row r="2537" spans="1:25" x14ac:dyDescent="0.25">
      <c r="A2537" s="30">
        <v>41554.736250000002</v>
      </c>
      <c r="B2537" s="46">
        <v>985646</v>
      </c>
      <c r="C2537" s="33">
        <v>8563780</v>
      </c>
      <c r="D2537" s="30">
        <v>41552.542569444442</v>
      </c>
      <c r="E2537" s="33">
        <f>IF(выгрузка__22[[#This Row],[Дата активации]]&lt;&gt;"",MONTH(выгрузка__22[[#This Row],[Дата активации]]),0)</f>
        <v>10</v>
      </c>
      <c r="F2537" s="30"/>
      <c r="G2537" s="33">
        <v>73902</v>
      </c>
      <c r="H2537" s="33" t="s">
        <v>10</v>
      </c>
      <c r="I2537" s="39" t="s">
        <v>1924</v>
      </c>
      <c r="J2537" s="33" t="s">
        <v>1929</v>
      </c>
      <c r="K2537" s="33">
        <v>470</v>
      </c>
      <c r="L2537" s="33">
        <v>0</v>
      </c>
      <c r="M2537" s="33">
        <v>470</v>
      </c>
      <c r="N2537" s="33" t="s">
        <v>1864</v>
      </c>
      <c r="O2537" s="30">
        <v>41923</v>
      </c>
      <c r="P2537" s="39" t="s">
        <v>14</v>
      </c>
      <c r="Q25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7" s="39">
        <f>IF(выгрузка__22[[#This Row],[Дата регистрации]]="",0,1)</f>
        <v>0</v>
      </c>
      <c r="S2537" s="39">
        <f>IF(ISNA(VLOOKUP(выгрузка__22[[#This Row],[ЛС дилера]],'дилеры участники'!A:A,1,0)),0,1)</f>
        <v>0</v>
      </c>
      <c r="T25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7" s="39">
        <f>IF(T2537=1,IF(выгрузка__22[[#This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37" s="39" t="s">
        <v>1894</v>
      </c>
      <c r="X25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7" s="48">
        <f>IF(выгрузка__22[[#This Row],[Дата блокировки]]&lt;&gt;"",1,0)</f>
        <v>1</v>
      </c>
    </row>
    <row r="2538" spans="1:25" x14ac:dyDescent="0.25">
      <c r="A2538" s="30">
        <v>41554.736388888887</v>
      </c>
      <c r="B2538" s="46">
        <v>985646</v>
      </c>
      <c r="C2538" s="33">
        <v>8563780</v>
      </c>
      <c r="D2538" s="30">
        <v>41552.458587962959</v>
      </c>
      <c r="E2538" s="33">
        <f>IF(выгрузка__22[[#This Row],[Дата активации]]&lt;&gt;"",MONTH(выгрузка__22[[#This Row],[Дата активации]]),0)</f>
        <v>10</v>
      </c>
      <c r="F2538" s="30"/>
      <c r="G2538" s="33">
        <v>73902</v>
      </c>
      <c r="H2538" s="33" t="s">
        <v>10</v>
      </c>
      <c r="I2538" s="39" t="s">
        <v>1924</v>
      </c>
      <c r="J2538" s="33" t="s">
        <v>1929</v>
      </c>
      <c r="K2538" s="33">
        <v>470</v>
      </c>
      <c r="L2538" s="33">
        <v>100</v>
      </c>
      <c r="M2538" s="33">
        <v>570</v>
      </c>
      <c r="N2538" s="33" t="s">
        <v>1864</v>
      </c>
      <c r="O2538" s="30">
        <v>41923</v>
      </c>
      <c r="P2538" s="39" t="s">
        <v>14</v>
      </c>
      <c r="Q25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8" s="39">
        <f>IF(выгрузка__22[[#This Row],[Дата регистрации]]="",0,1)</f>
        <v>0</v>
      </c>
      <c r="S2538" s="39">
        <f>IF(ISNA(VLOOKUP(выгрузка__22[[#This Row],[ЛС дилера]],'дилеры участники'!A:A,1,0)),0,1)</f>
        <v>0</v>
      </c>
      <c r="T25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8" s="39">
        <f>IF(T2538=1,IF(выгрузка__22[[#This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38" s="39" t="s">
        <v>1894</v>
      </c>
      <c r="X25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8" s="48">
        <f>IF(выгрузка__22[[#This Row],[Дата блокировки]]&lt;&gt;"",1,0)</f>
        <v>1</v>
      </c>
    </row>
    <row r="2539" spans="1:25" x14ac:dyDescent="0.25">
      <c r="A2539" s="30">
        <v>41561.966215277775</v>
      </c>
      <c r="B2539" s="46">
        <v>916888</v>
      </c>
      <c r="C2539" s="33">
        <v>8555327</v>
      </c>
      <c r="D2539" s="30">
        <v>41558.975023148145</v>
      </c>
      <c r="E2539" s="33">
        <f>IF(выгрузка__22[[#This Row],[Дата активации]]&lt;&gt;"",MONTH(выгрузка__22[[#This Row],[Дата активации]]),0)</f>
        <v>10</v>
      </c>
      <c r="F2539" s="30">
        <v>41561.005497685182</v>
      </c>
      <c r="G2539" s="33">
        <v>64626</v>
      </c>
      <c r="H2539" s="33" t="s">
        <v>10</v>
      </c>
      <c r="I2539" s="39" t="s">
        <v>1924</v>
      </c>
      <c r="J2539" s="33" t="s">
        <v>1925</v>
      </c>
      <c r="K2539" s="33">
        <v>220</v>
      </c>
      <c r="L2539" s="33">
        <v>0</v>
      </c>
      <c r="M2539" s="33">
        <v>220</v>
      </c>
      <c r="N2539" s="33" t="s">
        <v>1864</v>
      </c>
      <c r="O2539" s="30">
        <v>41930</v>
      </c>
      <c r="P2539" s="39" t="s">
        <v>19</v>
      </c>
      <c r="Q25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39" s="39">
        <f>IF(выгрузка__22[[#This Row],[Дата регистрации]]="",0,1)</f>
        <v>1</v>
      </c>
      <c r="S2539" s="39">
        <f>IF(ISNA(VLOOKUP(выгрузка__22[[#This Row],[ЛС дилера]],'дилеры участники'!A:A,1,0)),0,1)</f>
        <v>0</v>
      </c>
      <c r="T25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39" s="39">
        <f>IF(T2539=1,IF(выгрузка__22[[#This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39" s="39" t="s">
        <v>1891</v>
      </c>
      <c r="X25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39" s="48">
        <f>IF(выгрузка__22[[#This Row],[Дата блокировки]]&lt;&gt;"",1,0)</f>
        <v>1</v>
      </c>
    </row>
    <row r="2540" spans="1:25" x14ac:dyDescent="0.25">
      <c r="A2540" s="30">
        <v>41556.480729166666</v>
      </c>
      <c r="B2540" s="46">
        <v>915363</v>
      </c>
      <c r="C2540" s="33">
        <v>8520766</v>
      </c>
      <c r="D2540" s="30">
        <v>41466.814953703702</v>
      </c>
      <c r="E2540" s="33">
        <f>IF(выгрузка__22[[#This Row],[Дата активации]]&lt;&gt;"",MONTH(выгрузка__22[[#This Row],[Дата активации]]),0)</f>
        <v>7</v>
      </c>
      <c r="F2540" s="30">
        <v>41470.452986111108</v>
      </c>
      <c r="G2540" s="33">
        <v>64616</v>
      </c>
      <c r="H2540" s="33" t="s">
        <v>10</v>
      </c>
      <c r="I2540" s="39" t="s">
        <v>1927</v>
      </c>
      <c r="J2540" s="33" t="s">
        <v>1925</v>
      </c>
      <c r="K2540" s="33">
        <v>30</v>
      </c>
      <c r="L2540" s="33">
        <v>100</v>
      </c>
      <c r="M2540" s="33">
        <v>130</v>
      </c>
      <c r="N2540" s="33" t="s">
        <v>1864</v>
      </c>
      <c r="O2540" s="30">
        <v>41838</v>
      </c>
      <c r="P2540" s="39" t="s">
        <v>19</v>
      </c>
      <c r="Q25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0" s="39">
        <f>IF(выгрузка__22[[#This Row],[Дата регистрации]]="",0,1)</f>
        <v>1</v>
      </c>
      <c r="S2540" s="39">
        <f>IF(ISNA(VLOOKUP(выгрузка__22[[#This Row],[ЛС дилера]],'дилеры участники'!A:A,1,0)),0,1)</f>
        <v>1</v>
      </c>
      <c r="T25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0" s="39">
        <f>IF(T2540=1,IF(выгрузка__22[[#This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540" s="39" t="s">
        <v>1891</v>
      </c>
      <c r="X25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0" s="48">
        <f>IF(выгрузка__22[[#This Row],[Дата блокировки]]&lt;&gt;"",1,0)</f>
        <v>1</v>
      </c>
    </row>
    <row r="2541" spans="1:25" x14ac:dyDescent="0.25">
      <c r="A2541" s="30">
        <v>41559.508263888885</v>
      </c>
      <c r="B2541" s="46">
        <v>916754</v>
      </c>
      <c r="C2541" s="33">
        <v>1755273</v>
      </c>
      <c r="D2541" s="30">
        <v>41559.809537037036</v>
      </c>
      <c r="E2541" s="33">
        <f>IF(выгрузка__22[[#This Row],[Дата активации]]&lt;&gt;"",MONTH(выгрузка__22[[#This Row],[Дата активации]]),0)</f>
        <v>10</v>
      </c>
      <c r="F2541" s="30"/>
      <c r="G2541" s="33">
        <v>64616</v>
      </c>
      <c r="H2541" s="33" t="s">
        <v>10</v>
      </c>
      <c r="I2541" s="39" t="s">
        <v>1924</v>
      </c>
      <c r="J2541" s="33" t="s">
        <v>1925</v>
      </c>
      <c r="K2541" s="33">
        <v>30</v>
      </c>
      <c r="L2541" s="33">
        <v>192.86</v>
      </c>
      <c r="M2541" s="33">
        <v>222.86</v>
      </c>
      <c r="N2541" s="33" t="s">
        <v>1864</v>
      </c>
      <c r="O2541" s="30">
        <v>41931</v>
      </c>
      <c r="P2541" s="39" t="s">
        <v>19</v>
      </c>
      <c r="Q25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1" s="39">
        <f>IF(выгрузка__22[[#This Row],[Дата регистрации]]="",0,1)</f>
        <v>0</v>
      </c>
      <c r="S2541" s="39">
        <f>IF(ISNA(VLOOKUP(выгрузка__22[[#This Row],[ЛС дилера]],'дилеры участники'!A:A,1,0)),0,1)</f>
        <v>1</v>
      </c>
      <c r="T25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1" s="39">
        <f>IF(T2541=1,IF(выгрузка__22[[#This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41" s="39" t="s">
        <v>1891</v>
      </c>
      <c r="X25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1" s="48">
        <f>IF(выгрузка__22[[#This Row],[Дата блокировки]]&lt;&gt;"",1,0)</f>
        <v>1</v>
      </c>
    </row>
    <row r="2542" spans="1:25" x14ac:dyDescent="0.25">
      <c r="A2542" s="30">
        <v>41559.808518518519</v>
      </c>
      <c r="B2542" s="46">
        <v>915326</v>
      </c>
      <c r="C2542" s="33">
        <v>8554501</v>
      </c>
      <c r="D2542" s="30">
        <v>41543.665509259263</v>
      </c>
      <c r="E2542" s="33">
        <f>IF(выгрузка__22[[#This Row],[Дата активации]]&lt;&gt;"",MONTH(выгрузка__22[[#This Row],[Дата активации]]),0)</f>
        <v>9</v>
      </c>
      <c r="F2542" s="30">
        <v>41560.772303240738</v>
      </c>
      <c r="G2542" s="33">
        <v>64616</v>
      </c>
      <c r="H2542" s="33" t="s">
        <v>10</v>
      </c>
      <c r="I2542" s="39" t="s">
        <v>1927</v>
      </c>
      <c r="J2542" s="33" t="s">
        <v>1929</v>
      </c>
      <c r="K2542" s="33">
        <v>30</v>
      </c>
      <c r="L2542" s="33">
        <v>455.25</v>
      </c>
      <c r="M2542" s="33">
        <v>485.25</v>
      </c>
      <c r="N2542" s="33" t="s">
        <v>1864</v>
      </c>
      <c r="O2542" s="30">
        <v>41915</v>
      </c>
      <c r="P2542" s="39" t="s">
        <v>14</v>
      </c>
      <c r="Q25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2" s="39">
        <f>IF(выгрузка__22[[#This Row],[Дата регистрации]]="",0,1)</f>
        <v>1</v>
      </c>
      <c r="S2542" s="39">
        <f>IF(ISNA(VLOOKUP(выгрузка__22[[#This Row],[ЛС дилера]],'дилеры участники'!A:A,1,0)),0,1)</f>
        <v>1</v>
      </c>
      <c r="T25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2" s="39">
        <f>IF(T2542=1,IF(выгрузка__22[[#This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542" s="39" t="s">
        <v>1894</v>
      </c>
      <c r="X25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2" s="48">
        <f>IF(выгрузка__22[[#This Row],[Дата блокировки]]&lt;&gt;"",1,0)</f>
        <v>1</v>
      </c>
    </row>
    <row r="2543" spans="1:25" x14ac:dyDescent="0.25">
      <c r="A2543" s="30">
        <v>41561.87090277778</v>
      </c>
      <c r="B2543" s="46">
        <v>916767</v>
      </c>
      <c r="C2543" s="33">
        <v>8520411</v>
      </c>
      <c r="D2543" s="30">
        <v>41550.550752314812</v>
      </c>
      <c r="E2543" s="33">
        <f>IF(выгрузка__22[[#This Row],[Дата активации]]&lt;&gt;"",MONTH(выгрузка__22[[#This Row],[Дата активации]]),0)</f>
        <v>10</v>
      </c>
      <c r="F2543" s="30">
        <v>41555.812824074077</v>
      </c>
      <c r="G2543" s="33">
        <v>64626</v>
      </c>
      <c r="H2543" s="33" t="s">
        <v>10</v>
      </c>
      <c r="I2543" s="39" t="s">
        <v>1927</v>
      </c>
      <c r="J2543" s="33" t="s">
        <v>1925</v>
      </c>
      <c r="K2543" s="33">
        <v>30</v>
      </c>
      <c r="L2543" s="33">
        <v>244.02</v>
      </c>
      <c r="M2543" s="33">
        <v>274.02</v>
      </c>
      <c r="N2543" s="33" t="s">
        <v>1864</v>
      </c>
      <c r="O2543" s="30">
        <v>41922</v>
      </c>
      <c r="P2543" s="39" t="s">
        <v>19</v>
      </c>
      <c r="Q25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3" s="39">
        <f>IF(выгрузка__22[[#This Row],[Дата регистрации]]="",0,1)</f>
        <v>1</v>
      </c>
      <c r="S2543" s="39">
        <f>IF(ISNA(VLOOKUP(выгрузка__22[[#This Row],[ЛС дилера]],'дилеры участники'!A:A,1,0)),0,1)</f>
        <v>0</v>
      </c>
      <c r="T25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3" s="39">
        <f>IF(T2543=1,IF(выгрузка__22[[#This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43" s="39" t="s">
        <v>1891</v>
      </c>
      <c r="X25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3" s="48">
        <f>IF(выгрузка__22[[#This Row],[Дата блокировки]]&lt;&gt;"",1,0)</f>
        <v>1</v>
      </c>
    </row>
    <row r="2544" spans="1:25" x14ac:dyDescent="0.25">
      <c r="A2544" s="30">
        <v>41561.665775462963</v>
      </c>
      <c r="B2544" s="46">
        <v>985009</v>
      </c>
      <c r="C2544" s="33">
        <v>8550450</v>
      </c>
      <c r="D2544" s="30">
        <v>41559.460590277777</v>
      </c>
      <c r="E2544" s="33">
        <f>IF(выгрузка__22[[#This Row],[Дата активации]]&lt;&gt;"",MONTH(выгрузка__22[[#This Row],[Дата активации]]),0)</f>
        <v>10</v>
      </c>
      <c r="F2544" s="30">
        <v>41561.681145833332</v>
      </c>
      <c r="G2544" s="33">
        <v>79956</v>
      </c>
      <c r="H2544" s="33" t="s">
        <v>10</v>
      </c>
      <c r="I2544" s="39" t="s">
        <v>1924</v>
      </c>
      <c r="J2544" s="33" t="s">
        <v>1926</v>
      </c>
      <c r="K2544" s="33">
        <v>30</v>
      </c>
      <c r="L2544" s="33">
        <v>0</v>
      </c>
      <c r="M2544" s="33">
        <v>30</v>
      </c>
      <c r="N2544" s="33" t="s">
        <v>1864</v>
      </c>
      <c r="O2544" s="30">
        <v>41931</v>
      </c>
      <c r="P2544" s="39" t="s">
        <v>37</v>
      </c>
      <c r="Q25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4" s="39">
        <f>IF(выгрузка__22[[#This Row],[Дата регистрации]]="",0,1)</f>
        <v>1</v>
      </c>
      <c r="S2544" s="39">
        <f>IF(ISNA(VLOOKUP(выгрузка__22[[#This Row],[ЛС дилера]],'дилеры участники'!A:A,1,0)),0,1)</f>
        <v>1</v>
      </c>
      <c r="T25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4" s="39">
        <f>IF(T2544=1,IF(выгрузка__22[[#This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44" s="39" t="s">
        <v>1895</v>
      </c>
      <c r="X25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4" s="48">
        <f>IF(выгрузка__22[[#This Row],[Дата блокировки]]&lt;&gt;"",1,0)</f>
        <v>1</v>
      </c>
    </row>
    <row r="2545" spans="1:25" x14ac:dyDescent="0.25">
      <c r="A2545" s="30">
        <v>41558.771145833336</v>
      </c>
      <c r="B2545" s="46">
        <v>916850</v>
      </c>
      <c r="C2545" s="33">
        <v>8502991</v>
      </c>
      <c r="D2545" s="30">
        <v>41551.604548611111</v>
      </c>
      <c r="E2545" s="33">
        <f>IF(выгрузка__22[[#This Row],[Дата активации]]&lt;&gt;"",MONTH(выгрузка__22[[#This Row],[Дата активации]]),0)</f>
        <v>10</v>
      </c>
      <c r="F2545" s="30"/>
      <c r="G2545" s="33">
        <v>64628</v>
      </c>
      <c r="H2545" s="33" t="s">
        <v>10</v>
      </c>
      <c r="I2545" s="39" t="s">
        <v>1927</v>
      </c>
      <c r="J2545" s="33" t="s">
        <v>1926</v>
      </c>
      <c r="K2545" s="33">
        <v>30</v>
      </c>
      <c r="L2545" s="33">
        <v>0</v>
      </c>
      <c r="M2545" s="33">
        <v>30</v>
      </c>
      <c r="N2545" s="33" t="s">
        <v>1864</v>
      </c>
      <c r="O2545" s="30">
        <v>41924</v>
      </c>
      <c r="P2545" s="39" t="s">
        <v>37</v>
      </c>
      <c r="Q25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5" s="39">
        <f>IF(выгрузка__22[[#This Row],[Дата регистрации]]="",0,1)</f>
        <v>0</v>
      </c>
      <c r="S2545" s="39">
        <f>IF(ISNA(VLOOKUP(выгрузка__22[[#This Row],[ЛС дилера]],'дилеры участники'!A:A,1,0)),0,1)</f>
        <v>0</v>
      </c>
      <c r="T25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5" s="39">
        <f>IF(T2545=1,IF(выгрузка__22[[#This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45" s="39" t="s">
        <v>1895</v>
      </c>
      <c r="X25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5" s="48">
        <f>IF(выгрузка__22[[#This Row],[Дата блокировки]]&lt;&gt;"",1,0)</f>
        <v>1</v>
      </c>
    </row>
    <row r="2546" spans="1:25" x14ac:dyDescent="0.25">
      <c r="A2546" s="30">
        <v>41561.866377314815</v>
      </c>
      <c r="B2546" s="46">
        <v>916767</v>
      </c>
      <c r="C2546" s="33">
        <v>8511784</v>
      </c>
      <c r="D2546" s="30">
        <v>41552.491307870368</v>
      </c>
      <c r="E2546" s="33">
        <f>IF(выгрузка__22[[#This Row],[Дата активации]]&lt;&gt;"",MONTH(выгрузка__22[[#This Row],[Дата активации]]),0)</f>
        <v>10</v>
      </c>
      <c r="F2546" s="30"/>
      <c r="G2546" s="33">
        <v>64626</v>
      </c>
      <c r="H2546" s="33" t="s">
        <v>10</v>
      </c>
      <c r="I2546" s="39" t="s">
        <v>1927</v>
      </c>
      <c r="J2546" s="33" t="s">
        <v>1925</v>
      </c>
      <c r="K2546" s="33">
        <v>30</v>
      </c>
      <c r="L2546" s="33">
        <v>274</v>
      </c>
      <c r="M2546" s="33">
        <v>304</v>
      </c>
      <c r="N2546" s="33" t="s">
        <v>1864</v>
      </c>
      <c r="O2546" s="30">
        <v>41925</v>
      </c>
      <c r="P2546" s="39" t="s">
        <v>19</v>
      </c>
      <c r="Q25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6" s="39">
        <f>IF(выгрузка__22[[#This Row],[Дата регистрации]]="",0,1)</f>
        <v>0</v>
      </c>
      <c r="S2546" s="39">
        <f>IF(ISNA(VLOOKUP(выгрузка__22[[#This Row],[ЛС дилера]],'дилеры участники'!A:A,1,0)),0,1)</f>
        <v>0</v>
      </c>
      <c r="T25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6" s="39">
        <f>IF(T2546=1,IF(выгрузка__22[[#This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46" s="39" t="s">
        <v>1891</v>
      </c>
      <c r="X25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6" s="48">
        <f>IF(выгрузка__22[[#This Row],[Дата блокировки]]&lt;&gt;"",1,0)</f>
        <v>1</v>
      </c>
    </row>
    <row r="2547" spans="1:25" x14ac:dyDescent="0.25">
      <c r="A2547" s="30">
        <v>41556.700057870374</v>
      </c>
      <c r="B2547" s="46">
        <v>916094</v>
      </c>
      <c r="C2547" s="33">
        <v>8550450</v>
      </c>
      <c r="D2547" s="30">
        <v>41557.822638888887</v>
      </c>
      <c r="E2547" s="33">
        <f>IF(выгрузка__22[[#This Row],[Дата активации]]&lt;&gt;"",MONTH(выгрузка__22[[#This Row],[Дата активации]]),0)</f>
        <v>10</v>
      </c>
      <c r="F2547" s="30">
        <v>41557.737812500003</v>
      </c>
      <c r="G2547" s="33">
        <v>79956</v>
      </c>
      <c r="H2547" s="33" t="s">
        <v>10</v>
      </c>
      <c r="I2547" s="39" t="s">
        <v>1924</v>
      </c>
      <c r="J2547" s="33" t="s">
        <v>1926</v>
      </c>
      <c r="K2547" s="33">
        <v>30</v>
      </c>
      <c r="L2547" s="33">
        <v>0</v>
      </c>
      <c r="M2547" s="33">
        <v>30</v>
      </c>
      <c r="N2547" s="33" t="s">
        <v>1864</v>
      </c>
      <c r="O2547" s="30">
        <v>41931</v>
      </c>
      <c r="P2547" s="39" t="s">
        <v>37</v>
      </c>
      <c r="Q25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7" s="39">
        <f>IF(выгрузка__22[[#This Row],[Дата регистрации]]="",0,1)</f>
        <v>1</v>
      </c>
      <c r="S2547" s="39">
        <f>IF(ISNA(VLOOKUP(выгрузка__22[[#This Row],[ЛС дилера]],'дилеры участники'!A:A,1,0)),0,1)</f>
        <v>1</v>
      </c>
      <c r="T25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7" s="39">
        <f>IF(T2547=1,IF(выгрузка__22[[#This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47" s="39" t="s">
        <v>1895</v>
      </c>
      <c r="X25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7" s="48">
        <f>IF(выгрузка__22[[#This Row],[Дата блокировки]]&lt;&gt;"",1,0)</f>
        <v>1</v>
      </c>
    </row>
    <row r="2548" spans="1:25" x14ac:dyDescent="0.25">
      <c r="A2548" s="30">
        <v>41593.509594907409</v>
      </c>
      <c r="B2548" s="46">
        <v>916513</v>
      </c>
      <c r="C2548" s="33">
        <v>1755432</v>
      </c>
      <c r="D2548" s="30">
        <v>41589.77516203704</v>
      </c>
      <c r="E2548" s="33">
        <f>IF(выгрузка__22[[#This Row],[Дата активации]]&lt;&gt;"",MONTH(выгрузка__22[[#This Row],[Дата активации]]),0)</f>
        <v>11</v>
      </c>
      <c r="F2548" s="30">
        <v>41591.846226851849</v>
      </c>
      <c r="G2548" s="33">
        <v>64626</v>
      </c>
      <c r="H2548" s="33" t="s">
        <v>10</v>
      </c>
      <c r="I2548" s="39" t="s">
        <v>1924</v>
      </c>
      <c r="J2548" s="33" t="s">
        <v>1930</v>
      </c>
      <c r="K2548" s="33">
        <v>30</v>
      </c>
      <c r="L2548" s="33">
        <v>227</v>
      </c>
      <c r="M2548" s="33">
        <v>257</v>
      </c>
      <c r="N2548" s="33" t="s">
        <v>1864</v>
      </c>
      <c r="O2548" s="30">
        <v>41963</v>
      </c>
      <c r="P2548" s="39" t="s">
        <v>40</v>
      </c>
      <c r="Q25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48" s="39">
        <f>IF(выгрузка__22[[#This Row],[Дата регистрации]]="",0,1)</f>
        <v>1</v>
      </c>
      <c r="S2548" s="39">
        <f>IF(ISNA(VLOOKUP(выгрузка__22[[#This Row],[ЛС дилера]],'дилеры участники'!A:A,1,0)),0,1)</f>
        <v>0</v>
      </c>
      <c r="T25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8" s="39">
        <f>IF(T2548=1,IF(выгрузка__22[[#This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548" s="39" t="s">
        <v>1893</v>
      </c>
      <c r="X25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8" s="48">
        <f>IF(выгрузка__22[[#This Row],[Дата блокировки]]&lt;&gt;"",1,0)</f>
        <v>1</v>
      </c>
    </row>
    <row r="2549" spans="1:25" x14ac:dyDescent="0.25">
      <c r="A2549" s="30">
        <v>41560.696516203701</v>
      </c>
      <c r="B2549" s="46">
        <v>910466</v>
      </c>
      <c r="C2549" s="33">
        <v>8550385</v>
      </c>
      <c r="D2549" s="30">
        <v>41551.731840277775</v>
      </c>
      <c r="E2549" s="33">
        <f>IF(выгрузка__22[[#This Row],[Дата активации]]&lt;&gt;"",MONTH(выгрузка__22[[#This Row],[Дата активации]]),0)</f>
        <v>10</v>
      </c>
      <c r="F2549" s="30"/>
      <c r="G2549" s="33">
        <v>64628</v>
      </c>
      <c r="H2549" s="33" t="s">
        <v>10</v>
      </c>
      <c r="I2549" s="39" t="s">
        <v>1927</v>
      </c>
      <c r="J2549" s="33" t="s">
        <v>1926</v>
      </c>
      <c r="K2549" s="33">
        <v>30</v>
      </c>
      <c r="L2549" s="33">
        <v>0</v>
      </c>
      <c r="M2549" s="33">
        <v>30</v>
      </c>
      <c r="N2549" s="33" t="s">
        <v>1864</v>
      </c>
      <c r="O2549" s="30">
        <v>41925</v>
      </c>
      <c r="P2549" s="39" t="s">
        <v>37</v>
      </c>
      <c r="Q25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49" s="39">
        <f>IF(выгрузка__22[[#This Row],[Дата регистрации]]="",0,1)</f>
        <v>0</v>
      </c>
      <c r="S2549" s="39">
        <f>IF(ISNA(VLOOKUP(выгрузка__22[[#This Row],[ЛС дилера]],'дилеры участники'!A:A,1,0)),0,1)</f>
        <v>0</v>
      </c>
      <c r="T25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49" s="39">
        <f>IF(T2549=1,IF(выгрузка__22[[#This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49" s="39" t="s">
        <v>1895</v>
      </c>
      <c r="X25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49" s="48">
        <f>IF(выгрузка__22[[#This Row],[Дата блокировки]]&lt;&gt;"",1,0)</f>
        <v>1</v>
      </c>
    </row>
    <row r="2550" spans="1:25" x14ac:dyDescent="0.25">
      <c r="A2550" s="30">
        <v>41583.854155092595</v>
      </c>
      <c r="B2550" s="46">
        <v>985351</v>
      </c>
      <c r="C2550" s="33">
        <v>8548079</v>
      </c>
      <c r="D2550" s="30">
        <v>41579.709479166668</v>
      </c>
      <c r="E2550" s="33">
        <f>IF(выгрузка__22[[#This Row],[Дата активации]]&lt;&gt;"",MONTH(выгрузка__22[[#This Row],[Дата активации]]),0)</f>
        <v>11</v>
      </c>
      <c r="F2550" s="30">
        <v>41590.659548611111</v>
      </c>
      <c r="G2550" s="33">
        <v>73902</v>
      </c>
      <c r="H2550" s="33" t="s">
        <v>10</v>
      </c>
      <c r="I2550" s="39" t="s">
        <v>1924</v>
      </c>
      <c r="J2550" s="33" t="s">
        <v>1925</v>
      </c>
      <c r="K2550" s="33">
        <v>220</v>
      </c>
      <c r="L2550" s="33">
        <v>500</v>
      </c>
      <c r="M2550" s="33">
        <v>720</v>
      </c>
      <c r="N2550" s="33" t="s">
        <v>1864</v>
      </c>
      <c r="O2550" s="30">
        <v>41953</v>
      </c>
      <c r="P2550" s="39" t="s">
        <v>19</v>
      </c>
      <c r="Q25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50" s="39">
        <f>IF(выгрузка__22[[#This Row],[Дата регистрации]]="",0,1)</f>
        <v>1</v>
      </c>
      <c r="S2550" s="39">
        <f>IF(ISNA(VLOOKUP(выгрузка__22[[#This Row],[ЛС дилера]],'дилеры участники'!A:A,1,0)),0,1)</f>
        <v>0</v>
      </c>
      <c r="T25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0" s="39">
        <f>IF(T2550=1,IF(выгрузка__22[[#This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50" s="39" t="s">
        <v>1891</v>
      </c>
      <c r="X25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0" s="48">
        <f>IF(выгрузка__22[[#This Row],[Дата блокировки]]&lt;&gt;"",1,0)</f>
        <v>1</v>
      </c>
    </row>
    <row r="2551" spans="1:25" x14ac:dyDescent="0.25">
      <c r="A2551" s="30">
        <v>41559.73369212963</v>
      </c>
      <c r="B2551" s="46">
        <v>910470</v>
      </c>
      <c r="C2551" s="33">
        <v>8502991</v>
      </c>
      <c r="D2551" s="30">
        <v>41550.491631944446</v>
      </c>
      <c r="E2551" s="33">
        <f>IF(выгрузка__22[[#This Row],[Дата активации]]&lt;&gt;"",MONTH(выгрузка__22[[#This Row],[Дата активации]]),0)</f>
        <v>10</v>
      </c>
      <c r="F2551" s="30">
        <v>41562.955949074072</v>
      </c>
      <c r="G2551" s="33">
        <v>64628</v>
      </c>
      <c r="H2551" s="33" t="s">
        <v>10</v>
      </c>
      <c r="I2551" s="39" t="s">
        <v>1927</v>
      </c>
      <c r="J2551" s="33" t="s">
        <v>1926</v>
      </c>
      <c r="K2551" s="33">
        <v>30</v>
      </c>
      <c r="L2551" s="33">
        <v>0</v>
      </c>
      <c r="M2551" s="33">
        <v>30</v>
      </c>
      <c r="N2551" s="33" t="s">
        <v>1864</v>
      </c>
      <c r="O2551" s="30">
        <v>41924</v>
      </c>
      <c r="P2551" s="39" t="s">
        <v>37</v>
      </c>
      <c r="Q25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1" s="39">
        <f>IF(выгрузка__22[[#This Row],[Дата регистрации]]="",0,1)</f>
        <v>1</v>
      </c>
      <c r="S2551" s="39">
        <f>IF(ISNA(VLOOKUP(выгрузка__22[[#This Row],[ЛС дилера]],'дилеры участники'!A:A,1,0)),0,1)</f>
        <v>0</v>
      </c>
      <c r="T25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1" s="39">
        <f>IF(T2551=1,IF(выгрузка__22[[#This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51" s="39" t="s">
        <v>1895</v>
      </c>
      <c r="X25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1" s="48">
        <f>IF(выгрузка__22[[#This Row],[Дата блокировки]]&lt;&gt;"",1,0)</f>
        <v>1</v>
      </c>
    </row>
    <row r="2552" spans="1:25" x14ac:dyDescent="0.25">
      <c r="A2552" s="30">
        <v>41556.798113425924</v>
      </c>
      <c r="B2552" s="46">
        <v>916850</v>
      </c>
      <c r="C2552" s="33">
        <v>8502991</v>
      </c>
      <c r="D2552" s="30">
        <v>41550.491631944446</v>
      </c>
      <c r="E2552" s="33">
        <f>IF(выгрузка__22[[#This Row],[Дата активации]]&lt;&gt;"",MONTH(выгрузка__22[[#This Row],[Дата активации]]),0)</f>
        <v>10</v>
      </c>
      <c r="F2552" s="30">
        <v>41562.955949074072</v>
      </c>
      <c r="G2552" s="33">
        <v>64628</v>
      </c>
      <c r="H2552" s="33" t="s">
        <v>10</v>
      </c>
      <c r="I2552" s="39" t="s">
        <v>1927</v>
      </c>
      <c r="J2552" s="33" t="s">
        <v>1926</v>
      </c>
      <c r="K2552" s="33">
        <v>30</v>
      </c>
      <c r="L2552" s="33">
        <v>0</v>
      </c>
      <c r="M2552" s="33">
        <v>30</v>
      </c>
      <c r="N2552" s="33" t="s">
        <v>1864</v>
      </c>
      <c r="O2552" s="30">
        <v>41924</v>
      </c>
      <c r="P2552" s="39" t="s">
        <v>37</v>
      </c>
      <c r="Q25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2" s="39">
        <f>IF(выгрузка__22[[#This Row],[Дата регистрации]]="",0,1)</f>
        <v>1</v>
      </c>
      <c r="S2552" s="39">
        <f>IF(ISNA(VLOOKUP(выгрузка__22[[#This Row],[ЛС дилера]],'дилеры участники'!A:A,1,0)),0,1)</f>
        <v>0</v>
      </c>
      <c r="T25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2" s="39">
        <f>IF(T2552=1,IF(выгрузка__22[[#This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52" s="39" t="s">
        <v>1895</v>
      </c>
      <c r="X25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2" s="48">
        <f>IF(выгрузка__22[[#This Row],[Дата блокировки]]&lt;&gt;"",1,0)</f>
        <v>1</v>
      </c>
    </row>
    <row r="2553" spans="1:25" x14ac:dyDescent="0.25">
      <c r="A2553" s="30">
        <v>41557.409710648149</v>
      </c>
      <c r="B2553" s="46">
        <v>916496</v>
      </c>
      <c r="C2553" s="33">
        <v>8503715</v>
      </c>
      <c r="D2553" s="30">
        <v>41557.365798611114</v>
      </c>
      <c r="E2553" s="33">
        <f>IF(выгрузка__22[[#This Row],[Дата активации]]&lt;&gt;"",MONTH(выгрузка__22[[#This Row],[Дата активации]]),0)</f>
        <v>10</v>
      </c>
      <c r="F2553" s="30">
        <v>41560.844143518516</v>
      </c>
      <c r="G2553" s="33">
        <v>64626</v>
      </c>
      <c r="H2553" s="33" t="s">
        <v>10</v>
      </c>
      <c r="I2553" s="39" t="s">
        <v>1924</v>
      </c>
      <c r="J2553" s="33" t="s">
        <v>1930</v>
      </c>
      <c r="K2553" s="33">
        <v>30</v>
      </c>
      <c r="L2553" s="33">
        <v>0</v>
      </c>
      <c r="M2553" s="33">
        <v>30</v>
      </c>
      <c r="N2553" s="33" t="s">
        <v>1864</v>
      </c>
      <c r="O2553" s="30">
        <v>41931</v>
      </c>
      <c r="P2553" s="39" t="s">
        <v>40</v>
      </c>
      <c r="Q25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3" s="39">
        <f>IF(выгрузка__22[[#This Row],[Дата регистрации]]="",0,1)</f>
        <v>1</v>
      </c>
      <c r="S2553" s="39">
        <f>IF(ISNA(VLOOKUP(выгрузка__22[[#This Row],[ЛС дилера]],'дилеры участники'!A:A,1,0)),0,1)</f>
        <v>0</v>
      </c>
      <c r="T25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3" s="39">
        <f>IF(T2553=1,IF(выгрузка__22[[#This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53" s="39" t="s">
        <v>1893</v>
      </c>
      <c r="X25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3" s="48">
        <f>IF(выгрузка__22[[#This Row],[Дата блокировки]]&lt;&gt;"",1,0)</f>
        <v>1</v>
      </c>
    </row>
    <row r="2554" spans="1:25" x14ac:dyDescent="0.25">
      <c r="A2554" s="30">
        <v>41557.556539351855</v>
      </c>
      <c r="B2554" s="46">
        <v>916496</v>
      </c>
      <c r="C2554" s="33">
        <v>8503715</v>
      </c>
      <c r="D2554" s="30">
        <v>41557.365798611114</v>
      </c>
      <c r="E2554" s="33">
        <f>IF(выгрузка__22[[#This Row],[Дата активации]]&lt;&gt;"",MONTH(выгрузка__22[[#This Row],[Дата активации]]),0)</f>
        <v>10</v>
      </c>
      <c r="F2554" s="30">
        <v>41560.844143518516</v>
      </c>
      <c r="G2554" s="33">
        <v>64626</v>
      </c>
      <c r="H2554" s="33" t="s">
        <v>10</v>
      </c>
      <c r="I2554" s="39" t="s">
        <v>1924</v>
      </c>
      <c r="J2554" s="33" t="s">
        <v>1930</v>
      </c>
      <c r="K2554" s="33">
        <v>30</v>
      </c>
      <c r="L2554" s="33">
        <v>0</v>
      </c>
      <c r="M2554" s="33">
        <v>30</v>
      </c>
      <c r="N2554" s="33" t="s">
        <v>1864</v>
      </c>
      <c r="O2554" s="30">
        <v>41931</v>
      </c>
      <c r="P2554" s="39" t="s">
        <v>40</v>
      </c>
      <c r="Q25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4" s="39">
        <f>IF(выгрузка__22[[#This Row],[Дата регистрации]]="",0,1)</f>
        <v>1</v>
      </c>
      <c r="S2554" s="39">
        <f>IF(ISNA(VLOOKUP(выгрузка__22[[#This Row],[ЛС дилера]],'дилеры участники'!A:A,1,0)),0,1)</f>
        <v>0</v>
      </c>
      <c r="T25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4" s="39">
        <f>IF(T2554=1,IF(выгрузка__22[[#This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54" s="39" t="s">
        <v>1893</v>
      </c>
      <c r="X25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4" s="48">
        <f>IF(выгрузка__22[[#This Row],[Дата блокировки]]&lt;&gt;"",1,0)</f>
        <v>1</v>
      </c>
    </row>
    <row r="2555" spans="1:25" x14ac:dyDescent="0.25">
      <c r="A2555" s="30">
        <v>41561.863738425927</v>
      </c>
      <c r="B2555" s="46">
        <v>916767</v>
      </c>
      <c r="C2555" s="33">
        <v>8503715</v>
      </c>
      <c r="D2555" s="30">
        <v>41557.365798611114</v>
      </c>
      <c r="E2555" s="33">
        <f>IF(выгрузка__22[[#This Row],[Дата активации]]&lt;&gt;"",MONTH(выгрузка__22[[#This Row],[Дата активации]]),0)</f>
        <v>10</v>
      </c>
      <c r="F2555" s="30">
        <v>41560.844143518516</v>
      </c>
      <c r="G2555" s="33">
        <v>64626</v>
      </c>
      <c r="H2555" s="33" t="s">
        <v>10</v>
      </c>
      <c r="I2555" s="39" t="s">
        <v>1924</v>
      </c>
      <c r="J2555" s="33" t="s">
        <v>1930</v>
      </c>
      <c r="K2555" s="33">
        <v>30</v>
      </c>
      <c r="L2555" s="33">
        <v>0</v>
      </c>
      <c r="M2555" s="33">
        <v>30</v>
      </c>
      <c r="N2555" s="33" t="s">
        <v>1864</v>
      </c>
      <c r="O2555" s="30">
        <v>41931</v>
      </c>
      <c r="P2555" s="39" t="s">
        <v>40</v>
      </c>
      <c r="Q25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5" s="39">
        <f>IF(выгрузка__22[[#This Row],[Дата регистрации]]="",0,1)</f>
        <v>1</v>
      </c>
      <c r="S2555" s="39">
        <f>IF(ISNA(VLOOKUP(выгрузка__22[[#This Row],[ЛС дилера]],'дилеры участники'!A:A,1,0)),0,1)</f>
        <v>0</v>
      </c>
      <c r="T25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5" s="39">
        <f>IF(T2555=1,IF(выгрузка__22[[#This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55" s="39" t="s">
        <v>1893</v>
      </c>
      <c r="X25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5" s="48">
        <f>IF(выгрузка__22[[#This Row],[Дата блокировки]]&lt;&gt;"",1,0)</f>
        <v>1</v>
      </c>
    </row>
    <row r="2556" spans="1:25" x14ac:dyDescent="0.25">
      <c r="A2556" s="30">
        <v>41555.5621875</v>
      </c>
      <c r="B2556" s="46">
        <v>916425</v>
      </c>
      <c r="C2556" s="33">
        <v>1999890</v>
      </c>
      <c r="D2556" s="30">
        <v>41545.765625</v>
      </c>
      <c r="E2556" s="33">
        <f>IF(выгрузка__22[[#This Row],[Дата активации]]&lt;&gt;"",MONTH(выгрузка__22[[#This Row],[Дата активации]]),0)</f>
        <v>9</v>
      </c>
      <c r="F2556" s="30">
        <v>41557.914236111108</v>
      </c>
      <c r="G2556" s="33">
        <v>79956</v>
      </c>
      <c r="H2556" s="33" t="s">
        <v>10</v>
      </c>
      <c r="I2556" s="39" t="s">
        <v>1927</v>
      </c>
      <c r="J2556" s="33" t="s">
        <v>1925</v>
      </c>
      <c r="K2556" s="33">
        <v>220</v>
      </c>
      <c r="L2556" s="33">
        <v>0</v>
      </c>
      <c r="M2556" s="33">
        <v>220</v>
      </c>
      <c r="N2556" s="33" t="s">
        <v>1864</v>
      </c>
      <c r="O2556" s="30">
        <v>41920</v>
      </c>
      <c r="P2556" s="39" t="s">
        <v>19</v>
      </c>
      <c r="Q25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6" s="39">
        <f>IF(выгрузка__22[[#This Row],[Дата регистрации]]="",0,1)</f>
        <v>1</v>
      </c>
      <c r="S2556" s="39">
        <f>IF(ISNA(VLOOKUP(выгрузка__22[[#This Row],[ЛС дилера]],'дилеры участники'!A:A,1,0)),0,1)</f>
        <v>1</v>
      </c>
      <c r="T25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6" s="39">
        <f>IF(T2556=1,IF(выгрузка__22[[#This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56" s="39" t="s">
        <v>1891</v>
      </c>
      <c r="X25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6" s="48">
        <f>IF(выгрузка__22[[#This Row],[Дата блокировки]]&lt;&gt;"",1,0)</f>
        <v>1</v>
      </c>
    </row>
    <row r="2557" spans="1:25" x14ac:dyDescent="0.25">
      <c r="A2557" s="30">
        <v>41562.905219907407</v>
      </c>
      <c r="B2557" s="46">
        <v>910460</v>
      </c>
      <c r="C2557" s="33">
        <v>8520328</v>
      </c>
      <c r="D2557" s="30">
        <v>41561.75708333333</v>
      </c>
      <c r="E2557" s="33">
        <f>IF(выгрузка__22[[#This Row],[Дата активации]]&lt;&gt;"",MONTH(выгрузка__22[[#This Row],[Дата активации]]),0)</f>
        <v>10</v>
      </c>
      <c r="F2557" s="30"/>
      <c r="G2557" s="33">
        <v>64626</v>
      </c>
      <c r="H2557" s="33" t="s">
        <v>10</v>
      </c>
      <c r="I2557" s="39" t="s">
        <v>1924</v>
      </c>
      <c r="J2557" s="33" t="s">
        <v>1925</v>
      </c>
      <c r="K2557" s="33">
        <v>30</v>
      </c>
      <c r="L2557" s="33">
        <v>472.55</v>
      </c>
      <c r="M2557" s="33">
        <v>502.55</v>
      </c>
      <c r="N2557" s="33" t="s">
        <v>1864</v>
      </c>
      <c r="O2557" s="30">
        <v>41936</v>
      </c>
      <c r="P2557" s="39" t="s">
        <v>19</v>
      </c>
      <c r="Q25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57" s="39">
        <f>IF(выгрузка__22[[#This Row],[Дата регистрации]]="",0,1)</f>
        <v>0</v>
      </c>
      <c r="S2557" s="39">
        <f>IF(ISNA(VLOOKUP(выгрузка__22[[#This Row],[ЛС дилера]],'дилеры участники'!A:A,1,0)),0,1)</f>
        <v>0</v>
      </c>
      <c r="T25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7" s="39">
        <f>IF(T2557=1,IF(выгрузка__22[[#This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57" s="39" t="s">
        <v>1891</v>
      </c>
      <c r="X25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7" s="48">
        <f>IF(выгрузка__22[[#This Row],[Дата блокировки]]&lt;&gt;"",1,0)</f>
        <v>1</v>
      </c>
    </row>
    <row r="2558" spans="1:25" x14ac:dyDescent="0.25">
      <c r="A2558" s="30">
        <v>41561.388796296298</v>
      </c>
      <c r="B2558" s="46">
        <v>963978</v>
      </c>
      <c r="C2558" s="33">
        <v>8520328</v>
      </c>
      <c r="D2558" s="30">
        <v>41561.75708333333</v>
      </c>
      <c r="E2558" s="33">
        <f>IF(выгрузка__22[[#This Row],[Дата активации]]&lt;&gt;"",MONTH(выгрузка__22[[#This Row],[Дата активации]]),0)</f>
        <v>10</v>
      </c>
      <c r="F2558" s="30"/>
      <c r="G2558" s="33">
        <v>64626</v>
      </c>
      <c r="H2558" s="33" t="s">
        <v>10</v>
      </c>
      <c r="I2558" s="39" t="s">
        <v>1924</v>
      </c>
      <c r="J2558" s="33" t="s">
        <v>1925</v>
      </c>
      <c r="K2558" s="33">
        <v>30</v>
      </c>
      <c r="L2558" s="33">
        <v>472.55</v>
      </c>
      <c r="M2558" s="33">
        <v>502.55</v>
      </c>
      <c r="N2558" s="33" t="s">
        <v>1864</v>
      </c>
      <c r="O2558" s="30">
        <v>41936</v>
      </c>
      <c r="P2558" s="39" t="s">
        <v>19</v>
      </c>
      <c r="Q25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8" s="39">
        <f>IF(выгрузка__22[[#This Row],[Дата регистрации]]="",0,1)</f>
        <v>0</v>
      </c>
      <c r="S2558" s="39">
        <f>IF(ISNA(VLOOKUP(выгрузка__22[[#This Row],[ЛС дилера]],'дилеры участники'!A:A,1,0)),0,1)</f>
        <v>0</v>
      </c>
      <c r="T25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8" s="39">
        <f>IF(T2558=1,IF(выгрузка__22[[#This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58" s="39" t="s">
        <v>1891</v>
      </c>
      <c r="X25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8" s="48">
        <f>IF(выгрузка__22[[#This Row],[Дата блокировки]]&lt;&gt;"",1,0)</f>
        <v>1</v>
      </c>
    </row>
    <row r="2559" spans="1:25" x14ac:dyDescent="0.25">
      <c r="A2559" s="30">
        <v>41556.878194444442</v>
      </c>
      <c r="B2559" s="46">
        <v>910469</v>
      </c>
      <c r="C2559" s="33">
        <v>1976368</v>
      </c>
      <c r="D2559" s="30">
        <v>41549.459710648145</v>
      </c>
      <c r="E2559" s="33">
        <f>IF(выгрузка__22[[#This Row],[Дата активации]]&lt;&gt;"",MONTH(выгрузка__22[[#This Row],[Дата активации]]),0)</f>
        <v>10</v>
      </c>
      <c r="F2559" s="30"/>
      <c r="G2559" s="33">
        <v>66498</v>
      </c>
      <c r="H2559" s="33" t="s">
        <v>11</v>
      </c>
      <c r="I2559" s="39" t="s">
        <v>1927</v>
      </c>
      <c r="J2559" s="33" t="s">
        <v>1937</v>
      </c>
      <c r="K2559" s="33">
        <v>30</v>
      </c>
      <c r="L2559" s="33">
        <v>0</v>
      </c>
      <c r="M2559" s="33">
        <v>30.0001</v>
      </c>
      <c r="N2559" s="33" t="s">
        <v>1864</v>
      </c>
      <c r="O2559" s="30">
        <v>41924</v>
      </c>
      <c r="P2559" s="39" t="s">
        <v>33</v>
      </c>
      <c r="Q25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59" s="39">
        <f>IF(выгрузка__22[[#This Row],[Дата регистрации]]="",0,1)</f>
        <v>0</v>
      </c>
      <c r="S2559" s="39">
        <f>IF(ISNA(VLOOKUP(выгрузка__22[[#This Row],[ЛС дилера]],'дилеры участники'!A:A,1,0)),0,1)</f>
        <v>1</v>
      </c>
      <c r="T25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59" s="39">
        <f>IF(T2559=1,IF(выгрузка__22[[#This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59" s="39" t="s">
        <v>1902</v>
      </c>
      <c r="X25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59" s="48">
        <f>IF(выгрузка__22[[#This Row],[Дата блокировки]]&lt;&gt;"",1,0)</f>
        <v>1</v>
      </c>
    </row>
    <row r="2560" spans="1:25" x14ac:dyDescent="0.25">
      <c r="A2560" s="30">
        <v>41556.44122685185</v>
      </c>
      <c r="B2560" s="46">
        <v>916496</v>
      </c>
      <c r="C2560" s="33">
        <v>8503715</v>
      </c>
      <c r="D2560" s="30">
        <v>41556.439664351848</v>
      </c>
      <c r="E2560" s="33">
        <f>IF(выгрузка__22[[#This Row],[Дата активации]]&lt;&gt;"",MONTH(выгрузка__22[[#This Row],[Дата активации]]),0)</f>
        <v>10</v>
      </c>
      <c r="F2560" s="30">
        <v>41560.842893518522</v>
      </c>
      <c r="G2560" s="33">
        <v>64626</v>
      </c>
      <c r="H2560" s="33" t="s">
        <v>10</v>
      </c>
      <c r="I2560" s="39" t="s">
        <v>1924</v>
      </c>
      <c r="J2560" s="33" t="s">
        <v>1930</v>
      </c>
      <c r="K2560" s="33">
        <v>30</v>
      </c>
      <c r="L2560" s="33">
        <v>425.25</v>
      </c>
      <c r="M2560" s="33">
        <v>455.25</v>
      </c>
      <c r="N2560" s="33" t="s">
        <v>1864</v>
      </c>
      <c r="O2560" s="30">
        <v>41931</v>
      </c>
      <c r="P2560" s="39" t="s">
        <v>40</v>
      </c>
      <c r="Q25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60" s="39">
        <f>IF(выгрузка__22[[#This Row],[Дата регистрации]]="",0,1)</f>
        <v>1</v>
      </c>
      <c r="S2560" s="39">
        <f>IF(ISNA(VLOOKUP(выгрузка__22[[#This Row],[ЛС дилера]],'дилеры участники'!A:A,1,0)),0,1)</f>
        <v>0</v>
      </c>
      <c r="T25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0" s="39">
        <f>IF(T2560=1,IF(выгрузка__22[[#This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60" s="39" t="s">
        <v>1893</v>
      </c>
      <c r="X25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0" s="48">
        <f>IF(выгрузка__22[[#This Row],[Дата блокировки]]&lt;&gt;"",1,0)</f>
        <v>1</v>
      </c>
    </row>
    <row r="2561" spans="1:25" x14ac:dyDescent="0.25">
      <c r="A2561" s="30">
        <v>41556.856423611112</v>
      </c>
      <c r="B2561" s="46">
        <v>916496</v>
      </c>
      <c r="C2561" s="33">
        <v>8503715</v>
      </c>
      <c r="D2561" s="30">
        <v>41556.439664351848</v>
      </c>
      <c r="E2561" s="33">
        <f>IF(выгрузка__22[[#This Row],[Дата активации]]&lt;&gt;"",MONTH(выгрузка__22[[#This Row],[Дата активации]]),0)</f>
        <v>10</v>
      </c>
      <c r="F2561" s="30">
        <v>41560.842893518522</v>
      </c>
      <c r="G2561" s="33">
        <v>64626</v>
      </c>
      <c r="H2561" s="33" t="s">
        <v>10</v>
      </c>
      <c r="I2561" s="39" t="s">
        <v>1924</v>
      </c>
      <c r="J2561" s="33" t="s">
        <v>1930</v>
      </c>
      <c r="K2561" s="33">
        <v>30</v>
      </c>
      <c r="L2561" s="33">
        <v>425.25</v>
      </c>
      <c r="M2561" s="33">
        <v>455.25</v>
      </c>
      <c r="N2561" s="33" t="s">
        <v>1864</v>
      </c>
      <c r="O2561" s="30">
        <v>41931</v>
      </c>
      <c r="P2561" s="39" t="s">
        <v>40</v>
      </c>
      <c r="Q25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61" s="39">
        <f>IF(выгрузка__22[[#This Row],[Дата регистрации]]="",0,1)</f>
        <v>1</v>
      </c>
      <c r="S2561" s="39">
        <f>IF(ISNA(VLOOKUP(выгрузка__22[[#This Row],[ЛС дилера]],'дилеры участники'!A:A,1,0)),0,1)</f>
        <v>0</v>
      </c>
      <c r="T25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1" s="39">
        <f>IF(T2561=1,IF(выгрузка__22[[#This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61" s="39" t="s">
        <v>1893</v>
      </c>
      <c r="X25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1" s="48">
        <f>IF(выгрузка__22[[#This Row],[Дата блокировки]]&lt;&gt;"",1,0)</f>
        <v>1</v>
      </c>
    </row>
    <row r="2562" spans="1:25" x14ac:dyDescent="0.25">
      <c r="A2562" s="30">
        <v>41561.863622685189</v>
      </c>
      <c r="B2562" s="46">
        <v>916767</v>
      </c>
      <c r="C2562" s="33">
        <v>8503715</v>
      </c>
      <c r="D2562" s="30">
        <v>41556.439664351848</v>
      </c>
      <c r="E2562" s="33">
        <f>IF(выгрузка__22[[#This Row],[Дата активации]]&lt;&gt;"",MONTH(выгрузка__22[[#This Row],[Дата активации]]),0)</f>
        <v>10</v>
      </c>
      <c r="F2562" s="30">
        <v>41560.842893518522</v>
      </c>
      <c r="G2562" s="33">
        <v>64626</v>
      </c>
      <c r="H2562" s="33" t="s">
        <v>10</v>
      </c>
      <c r="I2562" s="39" t="s">
        <v>1924</v>
      </c>
      <c r="J2562" s="33" t="s">
        <v>1930</v>
      </c>
      <c r="K2562" s="33">
        <v>30</v>
      </c>
      <c r="L2562" s="33">
        <v>425.25</v>
      </c>
      <c r="M2562" s="33">
        <v>455.25</v>
      </c>
      <c r="N2562" s="33" t="s">
        <v>1864</v>
      </c>
      <c r="O2562" s="30">
        <v>41931</v>
      </c>
      <c r="P2562" s="39" t="s">
        <v>40</v>
      </c>
      <c r="Q25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62" s="39">
        <f>IF(выгрузка__22[[#This Row],[Дата регистрации]]="",0,1)</f>
        <v>1</v>
      </c>
      <c r="S2562" s="39">
        <f>IF(ISNA(VLOOKUP(выгрузка__22[[#This Row],[ЛС дилера]],'дилеры участники'!A:A,1,0)),0,1)</f>
        <v>0</v>
      </c>
      <c r="T25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2" s="39">
        <f>IF(T2562=1,IF(выгрузка__22[[#This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62" s="39" t="s">
        <v>1893</v>
      </c>
      <c r="X25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2" s="48">
        <f>IF(выгрузка__22[[#This Row],[Дата блокировки]]&lt;&gt;"",1,0)</f>
        <v>1</v>
      </c>
    </row>
    <row r="2563" spans="1:25" x14ac:dyDescent="0.25">
      <c r="A2563" s="30">
        <v>41556.398599537039</v>
      </c>
      <c r="B2563" s="46">
        <v>910488</v>
      </c>
      <c r="C2563" s="33">
        <v>8550146</v>
      </c>
      <c r="D2563" s="30">
        <v>41558.867592592593</v>
      </c>
      <c r="E2563" s="33">
        <f>IF(выгрузка__22[[#This Row],[Дата активации]]&lt;&gt;"",MONTH(выгрузка__22[[#This Row],[Дата активации]]),0)</f>
        <v>10</v>
      </c>
      <c r="F2563" s="30">
        <v>41556.397731481484</v>
      </c>
      <c r="G2563" s="33">
        <v>64626</v>
      </c>
      <c r="H2563" s="33" t="s">
        <v>10</v>
      </c>
      <c r="I2563" s="39" t="s">
        <v>1924</v>
      </c>
      <c r="J2563" s="33" t="s">
        <v>1931</v>
      </c>
      <c r="K2563" s="33">
        <v>50</v>
      </c>
      <c r="L2563" s="33">
        <v>0</v>
      </c>
      <c r="M2563" s="33">
        <v>50</v>
      </c>
      <c r="N2563" s="33" t="s">
        <v>1864</v>
      </c>
      <c r="O2563" s="30">
        <v>41934</v>
      </c>
      <c r="P2563" s="39" t="s">
        <v>30</v>
      </c>
      <c r="Q25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63" s="39">
        <f>IF(выгрузка__22[[#This Row],[Дата регистрации]]="",0,1)</f>
        <v>1</v>
      </c>
      <c r="S2563" s="39">
        <f>IF(ISNA(VLOOKUP(выгрузка__22[[#This Row],[ЛС дилера]],'дилеры участники'!A:A,1,0)),0,1)</f>
        <v>0</v>
      </c>
      <c r="T25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3" s="39">
        <f>IF(T2563=1,IF(выгрузка__22[[#This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63" s="39" t="s">
        <v>1892</v>
      </c>
      <c r="X25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3" s="48">
        <f>IF(выгрузка__22[[#This Row],[Дата блокировки]]&lt;&gt;"",1,0)</f>
        <v>1</v>
      </c>
    </row>
    <row r="2564" spans="1:25" x14ac:dyDescent="0.25">
      <c r="A2564" s="30">
        <v>41562.576365740744</v>
      </c>
      <c r="B2564" s="46">
        <v>916939</v>
      </c>
      <c r="C2564" s="33">
        <v>8550146</v>
      </c>
      <c r="D2564" s="30">
        <v>41558.867592592593</v>
      </c>
      <c r="E2564" s="33">
        <f>IF(выгрузка__22[[#This Row],[Дата активации]]&lt;&gt;"",MONTH(выгрузка__22[[#This Row],[Дата активации]]),0)</f>
        <v>10</v>
      </c>
      <c r="F2564" s="30">
        <v>41556.397731481484</v>
      </c>
      <c r="G2564" s="33">
        <v>64626</v>
      </c>
      <c r="H2564" s="33" t="s">
        <v>10</v>
      </c>
      <c r="I2564" s="39" t="s">
        <v>1924</v>
      </c>
      <c r="J2564" s="33" t="s">
        <v>1931</v>
      </c>
      <c r="K2564" s="33">
        <v>50</v>
      </c>
      <c r="L2564" s="33">
        <v>0</v>
      </c>
      <c r="M2564" s="33">
        <v>50</v>
      </c>
      <c r="N2564" s="33" t="s">
        <v>1864</v>
      </c>
      <c r="O2564" s="30">
        <v>41934</v>
      </c>
      <c r="P2564" s="39" t="s">
        <v>30</v>
      </c>
      <c r="Q25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64" s="39">
        <f>IF(выгрузка__22[[#This Row],[Дата регистрации]]="",0,1)</f>
        <v>1</v>
      </c>
      <c r="S2564" s="39">
        <f>IF(ISNA(VLOOKUP(выгрузка__22[[#This Row],[ЛС дилера]],'дилеры участники'!A:A,1,0)),0,1)</f>
        <v>0</v>
      </c>
      <c r="T25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4" s="39">
        <f>IF(T2564=1,IF(выгрузка__22[[#This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64" s="39" t="s">
        <v>1892</v>
      </c>
      <c r="X25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4" s="48">
        <f>IF(выгрузка__22[[#This Row],[Дата блокировки]]&lt;&gt;"",1,0)</f>
        <v>1</v>
      </c>
    </row>
    <row r="2565" spans="1:25" x14ac:dyDescent="0.25">
      <c r="A2565" s="30">
        <v>41562.576562499999</v>
      </c>
      <c r="B2565" s="46">
        <v>916939</v>
      </c>
      <c r="C2565" s="33">
        <v>8550146</v>
      </c>
      <c r="D2565" s="30">
        <v>41558.866585648146</v>
      </c>
      <c r="E2565" s="33">
        <f>IF(выгрузка__22[[#This Row],[Дата активации]]&lt;&gt;"",MONTH(выгрузка__22[[#This Row],[Дата активации]]),0)</f>
        <v>10</v>
      </c>
      <c r="F2565" s="30">
        <v>41554.506296296298</v>
      </c>
      <c r="G2565" s="33">
        <v>64626</v>
      </c>
      <c r="H2565" s="33" t="s">
        <v>10</v>
      </c>
      <c r="I2565" s="39" t="s">
        <v>1924</v>
      </c>
      <c r="J2565" s="33" t="s">
        <v>1931</v>
      </c>
      <c r="K2565" s="33">
        <v>50</v>
      </c>
      <c r="L2565" s="33">
        <v>0</v>
      </c>
      <c r="M2565" s="33">
        <v>50</v>
      </c>
      <c r="N2565" s="33" t="s">
        <v>1864</v>
      </c>
      <c r="O2565" s="30">
        <v>41934</v>
      </c>
      <c r="P2565" s="39" t="s">
        <v>30</v>
      </c>
      <c r="Q25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65" s="39">
        <f>IF(выгрузка__22[[#This Row],[Дата регистрации]]="",0,1)</f>
        <v>1</v>
      </c>
      <c r="S2565" s="39">
        <f>IF(ISNA(VLOOKUP(выгрузка__22[[#This Row],[ЛС дилера]],'дилеры участники'!A:A,1,0)),0,1)</f>
        <v>0</v>
      </c>
      <c r="T25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5" s="39">
        <f>IF(T2565=1,IF(выгрузка__22[[#This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65" s="39" t="s">
        <v>1892</v>
      </c>
      <c r="X25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5" s="48">
        <f>IF(выгрузка__22[[#This Row],[Дата блокировки]]&lt;&gt;"",1,0)</f>
        <v>1</v>
      </c>
    </row>
    <row r="2566" spans="1:25" x14ac:dyDescent="0.25">
      <c r="A2566" s="30">
        <v>41556.398414351854</v>
      </c>
      <c r="B2566" s="46">
        <v>910488</v>
      </c>
      <c r="C2566" s="33">
        <v>8550146</v>
      </c>
      <c r="D2566" s="30">
        <v>41558.864907407406</v>
      </c>
      <c r="E2566" s="33">
        <f>IF(выгрузка__22[[#This Row],[Дата активации]]&lt;&gt;"",MONTH(выгрузка__22[[#This Row],[Дата активации]]),0)</f>
        <v>10</v>
      </c>
      <c r="F2566" s="30">
        <v>41556.397430555553</v>
      </c>
      <c r="G2566" s="33">
        <v>64626</v>
      </c>
      <c r="H2566" s="33" t="s">
        <v>10</v>
      </c>
      <c r="I2566" s="39" t="s">
        <v>1924</v>
      </c>
      <c r="J2566" s="33" t="s">
        <v>1931</v>
      </c>
      <c r="K2566" s="33">
        <v>50</v>
      </c>
      <c r="L2566" s="33">
        <v>0</v>
      </c>
      <c r="M2566" s="33">
        <v>50</v>
      </c>
      <c r="N2566" s="33" t="s">
        <v>1864</v>
      </c>
      <c r="O2566" s="30">
        <v>41934</v>
      </c>
      <c r="P2566" s="39" t="s">
        <v>30</v>
      </c>
      <c r="Q25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66" s="39">
        <f>IF(выгрузка__22[[#This Row],[Дата регистрации]]="",0,1)</f>
        <v>1</v>
      </c>
      <c r="S2566" s="39">
        <f>IF(ISNA(VLOOKUP(выгрузка__22[[#This Row],[ЛС дилера]],'дилеры участники'!A:A,1,0)),0,1)</f>
        <v>0</v>
      </c>
      <c r="T25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6" s="39">
        <f>IF(T2566=1,IF(выгрузка__22[[#This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66" s="39" t="s">
        <v>1892</v>
      </c>
      <c r="X25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6" s="48">
        <f>IF(выгрузка__22[[#This Row],[Дата блокировки]]&lt;&gt;"",1,0)</f>
        <v>1</v>
      </c>
    </row>
    <row r="2567" spans="1:25" x14ac:dyDescent="0.25">
      <c r="A2567" s="30">
        <v>41562.576458333337</v>
      </c>
      <c r="B2567" s="46">
        <v>916939</v>
      </c>
      <c r="C2567" s="33">
        <v>8550146</v>
      </c>
      <c r="D2567" s="30">
        <v>41558.864907407406</v>
      </c>
      <c r="E2567" s="33">
        <f>IF(выгрузка__22[[#This Row],[Дата активации]]&lt;&gt;"",MONTH(выгрузка__22[[#This Row],[Дата активации]]),0)</f>
        <v>10</v>
      </c>
      <c r="F2567" s="30">
        <v>41556.397430555553</v>
      </c>
      <c r="G2567" s="33">
        <v>64626</v>
      </c>
      <c r="H2567" s="33" t="s">
        <v>10</v>
      </c>
      <c r="I2567" s="39" t="s">
        <v>1924</v>
      </c>
      <c r="J2567" s="33" t="s">
        <v>1931</v>
      </c>
      <c r="K2567" s="33">
        <v>50</v>
      </c>
      <c r="L2567" s="33">
        <v>0</v>
      </c>
      <c r="M2567" s="33">
        <v>50</v>
      </c>
      <c r="N2567" s="33" t="s">
        <v>1864</v>
      </c>
      <c r="O2567" s="30">
        <v>41934</v>
      </c>
      <c r="P2567" s="39" t="s">
        <v>30</v>
      </c>
      <c r="Q25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67" s="39">
        <f>IF(выгрузка__22[[#This Row],[Дата регистрации]]="",0,1)</f>
        <v>1</v>
      </c>
      <c r="S2567" s="39">
        <f>IF(ISNA(VLOOKUP(выгрузка__22[[#This Row],[ЛС дилера]],'дилеры участники'!A:A,1,0)),0,1)</f>
        <v>0</v>
      </c>
      <c r="T25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7" s="39">
        <f>IF(T2567=1,IF(выгрузка__22[[#This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67" s="39" t="s">
        <v>1892</v>
      </c>
      <c r="X25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7" s="48">
        <f>IF(выгрузка__22[[#This Row],[Дата блокировки]]&lt;&gt;"",1,0)</f>
        <v>1</v>
      </c>
    </row>
    <row r="2568" spans="1:25" x14ac:dyDescent="0.25">
      <c r="A2568" s="30">
        <v>41556.572581018518</v>
      </c>
      <c r="B2568" s="46">
        <v>910476</v>
      </c>
      <c r="C2568" s="33">
        <v>8500672</v>
      </c>
      <c r="D2568" s="30">
        <v>41551.85728009259</v>
      </c>
      <c r="E2568" s="33">
        <f>IF(выгрузка__22[[#This Row],[Дата активации]]&lt;&gt;"",MONTH(выгрузка__22[[#This Row],[Дата активации]]),0)</f>
        <v>10</v>
      </c>
      <c r="F2568" s="30"/>
      <c r="G2568" s="33">
        <v>64628</v>
      </c>
      <c r="H2568" s="33" t="s">
        <v>10</v>
      </c>
      <c r="I2568" s="39" t="s">
        <v>1924</v>
      </c>
      <c r="J2568" s="33" t="s">
        <v>1925</v>
      </c>
      <c r="K2568" s="33">
        <v>30</v>
      </c>
      <c r="L2568" s="33">
        <v>244</v>
      </c>
      <c r="M2568" s="33">
        <v>274</v>
      </c>
      <c r="N2568" s="33" t="s">
        <v>1864</v>
      </c>
      <c r="O2568" s="30">
        <v>41927</v>
      </c>
      <c r="P2568" s="39" t="s">
        <v>19</v>
      </c>
      <c r="Q25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68" s="39">
        <f>IF(выгрузка__22[[#This Row],[Дата регистрации]]="",0,1)</f>
        <v>0</v>
      </c>
      <c r="S2568" s="39">
        <f>IF(ISNA(VLOOKUP(выгрузка__22[[#This Row],[ЛС дилера]],'дилеры участники'!A:A,1,0)),0,1)</f>
        <v>0</v>
      </c>
      <c r="T25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8" s="39">
        <f>IF(T2568=1,IF(выгрузка__22[[#This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68" s="39" t="s">
        <v>1891</v>
      </c>
      <c r="X25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8" s="48">
        <f>IF(выгрузка__22[[#This Row],[Дата блокировки]]&lt;&gt;"",1,0)</f>
        <v>1</v>
      </c>
    </row>
    <row r="2569" spans="1:25" x14ac:dyDescent="0.25">
      <c r="A2569" s="30">
        <v>41588.936574074076</v>
      </c>
      <c r="B2569" s="46">
        <v>910483</v>
      </c>
      <c r="C2569" s="33">
        <v>8500397</v>
      </c>
      <c r="D2569" s="30">
        <v>41583.831620370373</v>
      </c>
      <c r="E2569" s="33">
        <f>IF(выгрузка__22[[#This Row],[Дата активации]]&lt;&gt;"",MONTH(выгрузка__22[[#This Row],[Дата активации]]),0)</f>
        <v>11</v>
      </c>
      <c r="F2569" s="30"/>
      <c r="G2569" s="33">
        <v>64626</v>
      </c>
      <c r="H2569" s="33" t="s">
        <v>10</v>
      </c>
      <c r="I2569" s="39" t="s">
        <v>1924</v>
      </c>
      <c r="J2569" s="33" t="s">
        <v>1931</v>
      </c>
      <c r="K2569" s="33">
        <v>1</v>
      </c>
      <c r="L2569" s="33">
        <v>0</v>
      </c>
      <c r="M2569" s="33">
        <v>1</v>
      </c>
      <c r="N2569" s="33" t="s">
        <v>1864</v>
      </c>
      <c r="O2569" s="30">
        <v>41959</v>
      </c>
      <c r="P2569" s="39" t="s">
        <v>30</v>
      </c>
      <c r="Q25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69" s="39">
        <f>IF(выгрузка__22[[#This Row],[Дата регистрации]]="",0,1)</f>
        <v>0</v>
      </c>
      <c r="S2569" s="39">
        <f>IF(ISNA(VLOOKUP(выгрузка__22[[#This Row],[ЛС дилера]],'дилеры участники'!A:A,1,0)),0,1)</f>
        <v>0</v>
      </c>
      <c r="T25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69" s="39">
        <f>IF(T2569=1,IF(выгрузка__22[[#This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69" s="39" t="s">
        <v>1892</v>
      </c>
      <c r="X25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69" s="48">
        <f>IF(выгрузка__22[[#This Row],[Дата блокировки]]&lt;&gt;"",1,0)</f>
        <v>1</v>
      </c>
    </row>
    <row r="2570" spans="1:25" x14ac:dyDescent="0.25">
      <c r="A2570" s="30">
        <v>41560.356377314813</v>
      </c>
      <c r="B2570" s="46">
        <v>916042</v>
      </c>
      <c r="C2570" s="33">
        <v>8550370</v>
      </c>
      <c r="D2570" s="30">
        <v>41555.798171296294</v>
      </c>
      <c r="E2570" s="33">
        <f>IF(выгрузка__22[[#This Row],[Дата активации]]&lt;&gt;"",MONTH(выгрузка__22[[#This Row],[Дата активации]]),0)</f>
        <v>10</v>
      </c>
      <c r="F2570" s="30"/>
      <c r="G2570" s="33">
        <v>64628</v>
      </c>
      <c r="H2570" s="33" t="s">
        <v>10</v>
      </c>
      <c r="I2570" s="39" t="s">
        <v>1924</v>
      </c>
      <c r="J2570" s="33" t="s">
        <v>1926</v>
      </c>
      <c r="K2570" s="33">
        <v>30</v>
      </c>
      <c r="L2570" s="33">
        <v>0</v>
      </c>
      <c r="M2570" s="33">
        <v>30</v>
      </c>
      <c r="N2570" s="33" t="s">
        <v>1864</v>
      </c>
      <c r="O2570" s="30">
        <v>41931</v>
      </c>
      <c r="P2570" s="39" t="s">
        <v>37</v>
      </c>
      <c r="Q25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0" s="39">
        <f>IF(выгрузка__22[[#This Row],[Дата регистрации]]="",0,1)</f>
        <v>0</v>
      </c>
      <c r="S2570" s="39">
        <f>IF(ISNA(VLOOKUP(выгрузка__22[[#This Row],[ЛС дилера]],'дилеры участники'!A:A,1,0)),0,1)</f>
        <v>0</v>
      </c>
      <c r="T25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0" s="39">
        <f>IF(T2570=1,IF(выгрузка__22[[#This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70" s="39" t="s">
        <v>1895</v>
      </c>
      <c r="X25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0" s="48">
        <f>IF(выгрузка__22[[#This Row],[Дата блокировки]]&lt;&gt;"",1,0)</f>
        <v>1</v>
      </c>
    </row>
    <row r="2571" spans="1:25" x14ac:dyDescent="0.25">
      <c r="A2571" s="30">
        <v>41561.956145833334</v>
      </c>
      <c r="B2571" s="46">
        <v>985504</v>
      </c>
      <c r="C2571" s="33">
        <v>1977335</v>
      </c>
      <c r="D2571" s="30">
        <v>41551.775995370372</v>
      </c>
      <c r="E2571" s="33">
        <f>IF(выгрузка__22[[#This Row],[Дата активации]]&lt;&gt;"",MONTH(выгрузка__22[[#This Row],[Дата активации]]),0)</f>
        <v>10</v>
      </c>
      <c r="F2571" s="30"/>
      <c r="G2571" s="33">
        <v>64626</v>
      </c>
      <c r="H2571" s="33" t="s">
        <v>10</v>
      </c>
      <c r="I2571" s="39" t="s">
        <v>1927</v>
      </c>
      <c r="J2571" s="33" t="s">
        <v>1925</v>
      </c>
      <c r="K2571" s="33">
        <v>30</v>
      </c>
      <c r="L2571" s="33">
        <v>274</v>
      </c>
      <c r="M2571" s="33">
        <v>304</v>
      </c>
      <c r="N2571" s="33" t="s">
        <v>1864</v>
      </c>
      <c r="O2571" s="30">
        <v>41927</v>
      </c>
      <c r="P2571" s="39" t="s">
        <v>19</v>
      </c>
      <c r="Q25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1" s="39">
        <f>IF(выгрузка__22[[#This Row],[Дата регистрации]]="",0,1)</f>
        <v>0</v>
      </c>
      <c r="S2571" s="39">
        <f>IF(ISNA(VLOOKUP(выгрузка__22[[#This Row],[ЛС дилера]],'дилеры участники'!A:A,1,0)),0,1)</f>
        <v>0</v>
      </c>
      <c r="T25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1" s="39">
        <f>IF(T2571=1,IF(выгрузка__22[[#This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71" s="39" t="s">
        <v>1891</v>
      </c>
      <c r="X25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1" s="48">
        <f>IF(выгрузка__22[[#This Row],[Дата блокировки]]&lt;&gt;"",1,0)</f>
        <v>1</v>
      </c>
    </row>
    <row r="2572" spans="1:25" x14ac:dyDescent="0.25">
      <c r="A2572" s="30">
        <v>41561.883217592593</v>
      </c>
      <c r="B2572" s="46">
        <v>985210</v>
      </c>
      <c r="C2572" s="33">
        <v>8503670</v>
      </c>
      <c r="D2572" s="30">
        <v>41548.668634259258</v>
      </c>
      <c r="E2572" s="33">
        <f>IF(выгрузка__22[[#This Row],[Дата активации]]&lt;&gt;"",MONTH(выгрузка__22[[#This Row],[Дата активации]]),0)</f>
        <v>10</v>
      </c>
      <c r="F2572" s="30">
        <v>41555.892511574071</v>
      </c>
      <c r="G2572" s="33">
        <v>64626</v>
      </c>
      <c r="H2572" s="33" t="s">
        <v>10</v>
      </c>
      <c r="I2572" s="39" t="s">
        <v>1927</v>
      </c>
      <c r="J2572" s="33" t="s">
        <v>1925</v>
      </c>
      <c r="K2572" s="33">
        <v>20</v>
      </c>
      <c r="L2572" s="33">
        <v>0</v>
      </c>
      <c r="M2572" s="33">
        <v>20</v>
      </c>
      <c r="N2572" s="33" t="s">
        <v>1864</v>
      </c>
      <c r="O2572" s="30">
        <v>41924</v>
      </c>
      <c r="P2572" s="39" t="s">
        <v>19</v>
      </c>
      <c r="Q25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2" s="39">
        <f>IF(выгрузка__22[[#This Row],[Дата регистрации]]="",0,1)</f>
        <v>1</v>
      </c>
      <c r="S2572" s="39">
        <f>IF(ISNA(VLOOKUP(выгрузка__22[[#This Row],[ЛС дилера]],'дилеры участники'!A:A,1,0)),0,1)</f>
        <v>0</v>
      </c>
      <c r="T25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2" s="39">
        <f>IF(T2572=1,IF(выгрузка__22[[#This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72" s="39" t="s">
        <v>1891</v>
      </c>
      <c r="X25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2" s="48">
        <f>IF(выгрузка__22[[#This Row],[Дата блокировки]]&lt;&gt;"",1,0)</f>
        <v>1</v>
      </c>
    </row>
    <row r="2573" spans="1:25" x14ac:dyDescent="0.25">
      <c r="A2573" s="30">
        <v>41560.330416666664</v>
      </c>
      <c r="B2573" s="46">
        <v>910476</v>
      </c>
      <c r="C2573" s="33">
        <v>8550370</v>
      </c>
      <c r="D2573" s="30">
        <v>41555.294861111113</v>
      </c>
      <c r="E2573" s="33">
        <f>IF(выгрузка__22[[#This Row],[Дата активации]]&lt;&gt;"",MONTH(выгрузка__22[[#This Row],[Дата активации]]),0)</f>
        <v>10</v>
      </c>
      <c r="F2573" s="30"/>
      <c r="G2573" s="33">
        <v>64628</v>
      </c>
      <c r="H2573" s="33" t="s">
        <v>10</v>
      </c>
      <c r="I2573" s="39" t="s">
        <v>1924</v>
      </c>
      <c r="J2573" s="33" t="s">
        <v>1926</v>
      </c>
      <c r="K2573" s="33">
        <v>30</v>
      </c>
      <c r="L2573" s="33">
        <v>0</v>
      </c>
      <c r="M2573" s="33">
        <v>30</v>
      </c>
      <c r="N2573" s="33" t="s">
        <v>1864</v>
      </c>
      <c r="O2573" s="30">
        <v>41931</v>
      </c>
      <c r="P2573" s="39" t="s">
        <v>37</v>
      </c>
      <c r="Q25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3" s="39">
        <f>IF(выгрузка__22[[#This Row],[Дата регистрации]]="",0,1)</f>
        <v>0</v>
      </c>
      <c r="S2573" s="39">
        <f>IF(ISNA(VLOOKUP(выгрузка__22[[#This Row],[ЛС дилера]],'дилеры участники'!A:A,1,0)),0,1)</f>
        <v>0</v>
      </c>
      <c r="T25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3" s="39">
        <f>IF(T2573=1,IF(выгрузка__22[[#This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73" s="39" t="s">
        <v>1895</v>
      </c>
      <c r="X25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3" s="48">
        <f>IF(выгрузка__22[[#This Row],[Дата блокировки]]&lt;&gt;"",1,0)</f>
        <v>1</v>
      </c>
    </row>
    <row r="2574" spans="1:25" x14ac:dyDescent="0.25">
      <c r="A2574" s="30">
        <v>41556.660243055558</v>
      </c>
      <c r="B2574" s="46">
        <v>910476</v>
      </c>
      <c r="C2574" s="33">
        <v>8502975</v>
      </c>
      <c r="D2574" s="30">
        <v>41553.8828587963</v>
      </c>
      <c r="E2574" s="33">
        <f>IF(выгрузка__22[[#This Row],[Дата активации]]&lt;&gt;"",MONTH(выгрузка__22[[#This Row],[Дата активации]]),0)</f>
        <v>10</v>
      </c>
      <c r="F2574" s="30"/>
      <c r="G2574" s="33">
        <v>64628</v>
      </c>
      <c r="H2574" s="33" t="s">
        <v>10</v>
      </c>
      <c r="I2574" s="39" t="s">
        <v>1924</v>
      </c>
      <c r="J2574" s="33" t="s">
        <v>1926</v>
      </c>
      <c r="K2574" s="33">
        <v>30</v>
      </c>
      <c r="L2574" s="33">
        <v>0</v>
      </c>
      <c r="M2574" s="33">
        <v>30</v>
      </c>
      <c r="N2574" s="33" t="s">
        <v>1864</v>
      </c>
      <c r="O2574" s="30">
        <v>41930</v>
      </c>
      <c r="P2574" s="39" t="s">
        <v>37</v>
      </c>
      <c r="Q25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4" s="39">
        <f>IF(выгрузка__22[[#This Row],[Дата регистрации]]="",0,1)</f>
        <v>0</v>
      </c>
      <c r="S2574" s="39">
        <f>IF(ISNA(VLOOKUP(выгрузка__22[[#This Row],[ЛС дилера]],'дилеры участники'!A:A,1,0)),0,1)</f>
        <v>0</v>
      </c>
      <c r="T25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4" s="39">
        <f>IF(T2574=1,IF(выгрузка__22[[#This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74" s="39" t="s">
        <v>1895</v>
      </c>
      <c r="X25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4" s="48">
        <f>IF(выгрузка__22[[#This Row],[Дата блокировки]]&lt;&gt;"",1,0)</f>
        <v>1</v>
      </c>
    </row>
    <row r="2575" spans="1:25" x14ac:dyDescent="0.25">
      <c r="A2575" s="30">
        <v>41549.714201388888</v>
      </c>
      <c r="B2575" s="46">
        <v>910467</v>
      </c>
      <c r="C2575" s="33">
        <v>8500951</v>
      </c>
      <c r="D2575" s="30">
        <v>41538.850347222222</v>
      </c>
      <c r="E2575" s="33">
        <f>IF(выгрузка__22[[#This Row],[Дата активации]]&lt;&gt;"",MONTH(выгрузка__22[[#This Row],[Дата активации]]),0)</f>
        <v>9</v>
      </c>
      <c r="F2575" s="30">
        <v>41545.532997685186</v>
      </c>
      <c r="G2575" s="33">
        <v>79956</v>
      </c>
      <c r="H2575" s="33" t="s">
        <v>10</v>
      </c>
      <c r="I2575" s="39" t="s">
        <v>1927</v>
      </c>
      <c r="J2575" s="33" t="s">
        <v>1931</v>
      </c>
      <c r="K2575" s="33">
        <v>50</v>
      </c>
      <c r="L2575" s="33">
        <v>0</v>
      </c>
      <c r="M2575" s="33">
        <v>50</v>
      </c>
      <c r="N2575" s="33" t="s">
        <v>1864</v>
      </c>
      <c r="O2575" s="30">
        <v>41915</v>
      </c>
      <c r="P2575" s="39" t="s">
        <v>30</v>
      </c>
      <c r="Q25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5" s="39">
        <f>IF(выгрузка__22[[#This Row],[Дата регистрации]]="",0,1)</f>
        <v>1</v>
      </c>
      <c r="S2575" s="39">
        <f>IF(ISNA(VLOOKUP(выгрузка__22[[#This Row],[ЛС дилера]],'дилеры участники'!A:A,1,0)),0,1)</f>
        <v>1</v>
      </c>
      <c r="T25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5" s="39">
        <f>IF(T2575=1,IF(выгрузка__22[[#This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75" s="39" t="s">
        <v>1892</v>
      </c>
      <c r="X25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5" s="48">
        <f>IF(выгрузка__22[[#This Row],[Дата блокировки]]&lt;&gt;"",1,0)</f>
        <v>1</v>
      </c>
    </row>
    <row r="2576" spans="1:25" x14ac:dyDescent="0.25">
      <c r="A2576" s="30">
        <v>41561.545335648145</v>
      </c>
      <c r="B2576" s="46">
        <v>910470</v>
      </c>
      <c r="C2576" s="33">
        <v>8550385</v>
      </c>
      <c r="D2576" s="30">
        <v>41548.744398148148</v>
      </c>
      <c r="E2576" s="33">
        <f>IF(выгрузка__22[[#This Row],[Дата активации]]&lt;&gt;"",MONTH(выгрузка__22[[#This Row],[Дата активации]]),0)</f>
        <v>10</v>
      </c>
      <c r="F2576" s="30">
        <v>41562.804490740738</v>
      </c>
      <c r="G2576" s="33">
        <v>64628</v>
      </c>
      <c r="H2576" s="33" t="s">
        <v>10</v>
      </c>
      <c r="I2576" s="39" t="s">
        <v>1927</v>
      </c>
      <c r="J2576" s="33" t="s">
        <v>1926</v>
      </c>
      <c r="K2576" s="33">
        <v>30</v>
      </c>
      <c r="L2576" s="33">
        <v>0</v>
      </c>
      <c r="M2576" s="33">
        <v>30</v>
      </c>
      <c r="N2576" s="33" t="s">
        <v>1864</v>
      </c>
      <c r="O2576" s="30">
        <v>41925</v>
      </c>
      <c r="P2576" s="39" t="s">
        <v>37</v>
      </c>
      <c r="Q25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6" s="39">
        <f>IF(выгрузка__22[[#This Row],[Дата регистрации]]="",0,1)</f>
        <v>1</v>
      </c>
      <c r="S2576" s="39">
        <f>IF(ISNA(VLOOKUP(выгрузка__22[[#This Row],[ЛС дилера]],'дилеры участники'!A:A,1,0)),0,1)</f>
        <v>0</v>
      </c>
      <c r="T25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6" s="39">
        <f>IF(T2576=1,IF(выгрузка__22[[#This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76" s="39" t="s">
        <v>1895</v>
      </c>
      <c r="X25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6" s="48">
        <f>IF(выгрузка__22[[#This Row],[Дата блокировки]]&lt;&gt;"",1,0)</f>
        <v>1</v>
      </c>
    </row>
    <row r="2577" spans="1:25" x14ac:dyDescent="0.25">
      <c r="A2577" s="30">
        <v>41560.353125000001</v>
      </c>
      <c r="B2577" s="46">
        <v>916042</v>
      </c>
      <c r="C2577" s="33">
        <v>8550370</v>
      </c>
      <c r="D2577" s="30">
        <v>41554.704525462963</v>
      </c>
      <c r="E2577" s="33">
        <f>IF(выгрузка__22[[#This Row],[Дата активации]]&lt;&gt;"",MONTH(выгрузка__22[[#This Row],[Дата активации]]),0)</f>
        <v>10</v>
      </c>
      <c r="F2577" s="30"/>
      <c r="G2577" s="33">
        <v>64628</v>
      </c>
      <c r="H2577" s="33" t="s">
        <v>10</v>
      </c>
      <c r="I2577" s="39" t="s">
        <v>1924</v>
      </c>
      <c r="J2577" s="33" t="s">
        <v>1926</v>
      </c>
      <c r="K2577" s="33">
        <v>30</v>
      </c>
      <c r="L2577" s="33">
        <v>0</v>
      </c>
      <c r="M2577" s="33">
        <v>30</v>
      </c>
      <c r="N2577" s="33" t="s">
        <v>1864</v>
      </c>
      <c r="O2577" s="30">
        <v>41931</v>
      </c>
      <c r="P2577" s="39" t="s">
        <v>37</v>
      </c>
      <c r="Q25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7" s="39">
        <f>IF(выгрузка__22[[#This Row],[Дата регистрации]]="",0,1)</f>
        <v>0</v>
      </c>
      <c r="S2577" s="39">
        <f>IF(ISNA(VLOOKUP(выгрузка__22[[#This Row],[ЛС дилера]],'дилеры участники'!A:A,1,0)),0,1)</f>
        <v>0</v>
      </c>
      <c r="T25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7" s="39">
        <f>IF(T2577=1,IF(выгрузка__22[[#This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77" s="39" t="s">
        <v>1895</v>
      </c>
      <c r="X25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7" s="48">
        <f>IF(выгрузка__22[[#This Row],[Дата блокировки]]&lt;&gt;"",1,0)</f>
        <v>1</v>
      </c>
    </row>
    <row r="2578" spans="1:25" x14ac:dyDescent="0.25">
      <c r="A2578" s="30">
        <v>41554.673634259256</v>
      </c>
      <c r="B2578" s="46">
        <v>916496</v>
      </c>
      <c r="C2578" s="33">
        <v>8503715</v>
      </c>
      <c r="D2578" s="30">
        <v>41554.652245370373</v>
      </c>
      <c r="E2578" s="33">
        <f>IF(выгрузка__22[[#This Row],[Дата активации]]&lt;&gt;"",MONTH(выгрузка__22[[#This Row],[Дата активации]]),0)</f>
        <v>10</v>
      </c>
      <c r="F2578" s="30">
        <v>41556.230219907404</v>
      </c>
      <c r="G2578" s="33">
        <v>64626</v>
      </c>
      <c r="H2578" s="33" t="s">
        <v>10</v>
      </c>
      <c r="I2578" s="39" t="s">
        <v>1924</v>
      </c>
      <c r="J2578" s="33" t="s">
        <v>1930</v>
      </c>
      <c r="K2578" s="33">
        <v>30</v>
      </c>
      <c r="L2578" s="33">
        <v>285</v>
      </c>
      <c r="M2578" s="33">
        <v>315</v>
      </c>
      <c r="N2578" s="33" t="s">
        <v>1864</v>
      </c>
      <c r="O2578" s="30">
        <v>41931</v>
      </c>
      <c r="P2578" s="39" t="s">
        <v>40</v>
      </c>
      <c r="Q25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8" s="39">
        <f>IF(выгрузка__22[[#This Row],[Дата регистрации]]="",0,1)</f>
        <v>1</v>
      </c>
      <c r="S2578" s="39">
        <f>IF(ISNA(VLOOKUP(выгрузка__22[[#This Row],[ЛС дилера]],'дилеры участники'!A:A,1,0)),0,1)</f>
        <v>0</v>
      </c>
      <c r="T25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8" s="39">
        <f>IF(T2578=1,IF(выгрузка__22[[#This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78" s="39" t="s">
        <v>1893</v>
      </c>
      <c r="X25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8" s="48">
        <f>IF(выгрузка__22[[#This Row],[Дата блокировки]]&lt;&gt;"",1,0)</f>
        <v>1</v>
      </c>
    </row>
    <row r="2579" spans="1:25" x14ac:dyDescent="0.25">
      <c r="A2579" s="30">
        <v>41561.863252314812</v>
      </c>
      <c r="B2579" s="46">
        <v>916767</v>
      </c>
      <c r="C2579" s="33">
        <v>8503715</v>
      </c>
      <c r="D2579" s="30">
        <v>41554.652245370373</v>
      </c>
      <c r="E2579" s="33">
        <f>IF(выгрузка__22[[#This Row],[Дата активации]]&lt;&gt;"",MONTH(выгрузка__22[[#This Row],[Дата активации]]),0)</f>
        <v>10</v>
      </c>
      <c r="F2579" s="30">
        <v>41556.230219907404</v>
      </c>
      <c r="G2579" s="33">
        <v>64626</v>
      </c>
      <c r="H2579" s="33" t="s">
        <v>10</v>
      </c>
      <c r="I2579" s="39" t="s">
        <v>1927</v>
      </c>
      <c r="J2579" s="33" t="s">
        <v>1930</v>
      </c>
      <c r="K2579" s="33">
        <v>30</v>
      </c>
      <c r="L2579" s="33">
        <v>285</v>
      </c>
      <c r="M2579" s="33">
        <v>315</v>
      </c>
      <c r="N2579" s="33" t="s">
        <v>1864</v>
      </c>
      <c r="O2579" s="30">
        <v>41931</v>
      </c>
      <c r="P2579" s="39" t="s">
        <v>40</v>
      </c>
      <c r="Q25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79" s="39">
        <f>IF(выгрузка__22[[#This Row],[Дата регистрации]]="",0,1)</f>
        <v>1</v>
      </c>
      <c r="S2579" s="39">
        <f>IF(ISNA(VLOOKUP(выгрузка__22[[#This Row],[ЛС дилера]],'дилеры участники'!A:A,1,0)),0,1)</f>
        <v>0</v>
      </c>
      <c r="T25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79" s="39">
        <f>IF(T2579=1,IF(выгрузка__22[[#This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79" s="39" t="s">
        <v>1893</v>
      </c>
      <c r="X25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79" s="48">
        <f>IF(выгрузка__22[[#This Row],[Дата блокировки]]&lt;&gt;"",1,0)</f>
        <v>1</v>
      </c>
    </row>
    <row r="2580" spans="1:25" x14ac:dyDescent="0.25">
      <c r="A2580" s="30">
        <v>41554.673842592594</v>
      </c>
      <c r="B2580" s="46">
        <v>916496</v>
      </c>
      <c r="C2580" s="33">
        <v>8503715</v>
      </c>
      <c r="D2580" s="30">
        <v>41554.61241898148</v>
      </c>
      <c r="E2580" s="33">
        <f>IF(выгрузка__22[[#This Row],[Дата активации]]&lt;&gt;"",MONTH(выгрузка__22[[#This Row],[Дата активации]]),0)</f>
        <v>10</v>
      </c>
      <c r="F2580" s="30">
        <v>41556.230150462965</v>
      </c>
      <c r="G2580" s="33">
        <v>64626</v>
      </c>
      <c r="H2580" s="33" t="s">
        <v>10</v>
      </c>
      <c r="I2580" s="39" t="s">
        <v>1924</v>
      </c>
      <c r="J2580" s="33" t="s">
        <v>1930</v>
      </c>
      <c r="K2580" s="33">
        <v>30</v>
      </c>
      <c r="L2580" s="33">
        <v>235.65</v>
      </c>
      <c r="M2580" s="33">
        <v>265.64999999999998</v>
      </c>
      <c r="N2580" s="33" t="s">
        <v>1864</v>
      </c>
      <c r="O2580" s="30">
        <v>41931</v>
      </c>
      <c r="P2580" s="39" t="s">
        <v>40</v>
      </c>
      <c r="Q25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0" s="39">
        <f>IF(выгрузка__22[[#This Row],[Дата регистрации]]="",0,1)</f>
        <v>1</v>
      </c>
      <c r="S2580" s="39">
        <f>IF(ISNA(VLOOKUP(выгрузка__22[[#This Row],[ЛС дилера]],'дилеры участники'!A:A,1,0)),0,1)</f>
        <v>0</v>
      </c>
      <c r="T25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0" s="39">
        <f>IF(T2580=1,IF(выгрузка__22[[#This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580" s="39" t="s">
        <v>1893</v>
      </c>
      <c r="X25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0" s="48">
        <f>IF(выгрузка__22[[#This Row],[Дата блокировки]]&lt;&gt;"",1,0)</f>
        <v>1</v>
      </c>
    </row>
    <row r="2581" spans="1:25" x14ac:dyDescent="0.25">
      <c r="A2581" s="30">
        <v>41561.863518518519</v>
      </c>
      <c r="B2581" s="46">
        <v>916767</v>
      </c>
      <c r="C2581" s="33">
        <v>8503715</v>
      </c>
      <c r="D2581" s="30">
        <v>41554.61241898148</v>
      </c>
      <c r="E2581" s="33">
        <f>IF(выгрузка__22[[#This Row],[Дата активации]]&lt;&gt;"",MONTH(выгрузка__22[[#This Row],[Дата активации]]),0)</f>
        <v>10</v>
      </c>
      <c r="F2581" s="30">
        <v>41556.230150462965</v>
      </c>
      <c r="G2581" s="33">
        <v>64626</v>
      </c>
      <c r="H2581" s="33" t="s">
        <v>10</v>
      </c>
      <c r="I2581" s="39" t="s">
        <v>1927</v>
      </c>
      <c r="J2581" s="33" t="s">
        <v>1930</v>
      </c>
      <c r="K2581" s="33">
        <v>30</v>
      </c>
      <c r="L2581" s="33">
        <v>235.65</v>
      </c>
      <c r="M2581" s="33">
        <v>265.64999999999998</v>
      </c>
      <c r="N2581" s="33" t="s">
        <v>1864</v>
      </c>
      <c r="O2581" s="30">
        <v>41931</v>
      </c>
      <c r="P2581" s="39" t="s">
        <v>40</v>
      </c>
      <c r="Q25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1" s="39">
        <f>IF(выгрузка__22[[#This Row],[Дата регистрации]]="",0,1)</f>
        <v>1</v>
      </c>
      <c r="S2581" s="39">
        <f>IF(ISNA(VLOOKUP(выгрузка__22[[#This Row],[ЛС дилера]],'дилеры участники'!A:A,1,0)),0,1)</f>
        <v>0</v>
      </c>
      <c r="T25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1" s="39">
        <f>IF(T2581=1,IF(выгрузка__22[[#This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581" s="39" t="s">
        <v>1893</v>
      </c>
      <c r="X25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1" s="48">
        <f>IF(выгрузка__22[[#This Row],[Дата блокировки]]&lt;&gt;"",1,0)</f>
        <v>1</v>
      </c>
    </row>
    <row r="2582" spans="1:25" x14ac:dyDescent="0.25">
      <c r="A2582" s="30">
        <v>41562.954085648147</v>
      </c>
      <c r="B2582" s="46">
        <v>985330</v>
      </c>
      <c r="C2582" s="33">
        <v>8500309</v>
      </c>
      <c r="D2582" s="30">
        <v>41562.598819444444</v>
      </c>
      <c r="E2582" s="33">
        <f>IF(выгрузка__22[[#This Row],[Дата активации]]&lt;&gt;"",MONTH(выгрузка__22[[#This Row],[Дата активации]]),0)</f>
        <v>10</v>
      </c>
      <c r="F2582" s="30"/>
      <c r="G2582" s="33">
        <v>64628</v>
      </c>
      <c r="H2582" s="33" t="s">
        <v>10</v>
      </c>
      <c r="I2582" s="39" t="s">
        <v>1924</v>
      </c>
      <c r="J2582" s="33" t="s">
        <v>1925</v>
      </c>
      <c r="K2582" s="33">
        <v>30</v>
      </c>
      <c r="L2582" s="33">
        <v>300</v>
      </c>
      <c r="M2582" s="33">
        <v>330</v>
      </c>
      <c r="N2582" s="33" t="s">
        <v>1864</v>
      </c>
      <c r="O2582" s="30">
        <v>41939</v>
      </c>
      <c r="P2582" s="39" t="s">
        <v>19</v>
      </c>
      <c r="Q25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82" s="39">
        <f>IF(выгрузка__22[[#This Row],[Дата регистрации]]="",0,1)</f>
        <v>0</v>
      </c>
      <c r="S2582" s="39">
        <f>IF(ISNA(VLOOKUP(выгрузка__22[[#This Row],[ЛС дилера]],'дилеры участники'!A:A,1,0)),0,1)</f>
        <v>0</v>
      </c>
      <c r="T25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2" s="39">
        <f>IF(T2582=1,IF(выгрузка__22[[#This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82" s="39" t="s">
        <v>1891</v>
      </c>
      <c r="X25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2" s="48">
        <f>IF(выгрузка__22[[#This Row],[Дата блокировки]]&lt;&gt;"",1,0)</f>
        <v>1</v>
      </c>
    </row>
    <row r="2583" spans="1:25" x14ac:dyDescent="0.25">
      <c r="A2583" s="30">
        <v>41560.33148148148</v>
      </c>
      <c r="B2583" s="46">
        <v>910476</v>
      </c>
      <c r="C2583" s="33">
        <v>8550370</v>
      </c>
      <c r="D2583" s="30">
        <v>41554.579189814816</v>
      </c>
      <c r="E2583" s="33">
        <f>IF(выгрузка__22[[#This Row],[Дата активации]]&lt;&gt;"",MONTH(выгрузка__22[[#This Row],[Дата активации]]),0)</f>
        <v>10</v>
      </c>
      <c r="F2583" s="30"/>
      <c r="G2583" s="33">
        <v>64628</v>
      </c>
      <c r="H2583" s="33" t="s">
        <v>10</v>
      </c>
      <c r="I2583" s="39" t="s">
        <v>1924</v>
      </c>
      <c r="J2583" s="33" t="s">
        <v>1926</v>
      </c>
      <c r="K2583" s="33">
        <v>30</v>
      </c>
      <c r="L2583" s="33">
        <v>400</v>
      </c>
      <c r="M2583" s="33">
        <v>430</v>
      </c>
      <c r="N2583" s="33" t="s">
        <v>1864</v>
      </c>
      <c r="O2583" s="30">
        <v>41931</v>
      </c>
      <c r="P2583" s="39" t="s">
        <v>37</v>
      </c>
      <c r="Q25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3" s="39">
        <f>IF(выгрузка__22[[#This Row],[Дата регистрации]]="",0,1)</f>
        <v>0</v>
      </c>
      <c r="S2583" s="39">
        <f>IF(ISNA(VLOOKUP(выгрузка__22[[#This Row],[ЛС дилера]],'дилеры участники'!A:A,1,0)),0,1)</f>
        <v>0</v>
      </c>
      <c r="T25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3" s="39">
        <f>IF(T2583=1,IF(выгрузка__22[[#This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583" s="39" t="s">
        <v>1895</v>
      </c>
      <c r="X25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3" s="48">
        <f>IF(выгрузка__22[[#This Row],[Дата блокировки]]&lt;&gt;"",1,0)</f>
        <v>1</v>
      </c>
    </row>
    <row r="2584" spans="1:25" x14ac:dyDescent="0.25">
      <c r="A2584" s="30">
        <v>41562.953379629631</v>
      </c>
      <c r="B2584" s="46">
        <v>985330</v>
      </c>
      <c r="C2584" s="33">
        <v>8500309</v>
      </c>
      <c r="D2584" s="30">
        <v>41562.559965277775</v>
      </c>
      <c r="E2584" s="33">
        <f>IF(выгрузка__22[[#This Row],[Дата активации]]&lt;&gt;"",MONTH(выгрузка__22[[#This Row],[Дата активации]]),0)</f>
        <v>10</v>
      </c>
      <c r="F2584" s="30"/>
      <c r="G2584" s="33">
        <v>64628</v>
      </c>
      <c r="H2584" s="33" t="s">
        <v>10</v>
      </c>
      <c r="I2584" s="39" t="s">
        <v>1924</v>
      </c>
      <c r="J2584" s="33" t="s">
        <v>1925</v>
      </c>
      <c r="K2584" s="33">
        <v>30</v>
      </c>
      <c r="L2584" s="33">
        <v>200</v>
      </c>
      <c r="M2584" s="33">
        <v>230</v>
      </c>
      <c r="N2584" s="33" t="s">
        <v>1864</v>
      </c>
      <c r="O2584" s="30">
        <v>41939</v>
      </c>
      <c r="P2584" s="39" t="s">
        <v>19</v>
      </c>
      <c r="Q25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84" s="39">
        <f>IF(выгрузка__22[[#This Row],[Дата регистрации]]="",0,1)</f>
        <v>0</v>
      </c>
      <c r="S2584" s="39">
        <f>IF(ISNA(VLOOKUP(выгрузка__22[[#This Row],[ЛС дилера]],'дилеры участники'!A:A,1,0)),0,1)</f>
        <v>0</v>
      </c>
      <c r="T25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4" s="39">
        <f>IF(T2584=1,IF(выгрузка__22[[#This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84" s="39" t="s">
        <v>1891</v>
      </c>
      <c r="X25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4" s="48">
        <f>IF(выгрузка__22[[#This Row],[Дата блокировки]]&lt;&gt;"",1,0)</f>
        <v>1</v>
      </c>
    </row>
    <row r="2585" spans="1:25" x14ac:dyDescent="0.25">
      <c r="A2585" s="30">
        <v>41561.929780092592</v>
      </c>
      <c r="B2585" s="46">
        <v>916504</v>
      </c>
      <c r="C2585" s="33">
        <v>8503637</v>
      </c>
      <c r="D2585" s="30">
        <v>41558.436863425923</v>
      </c>
      <c r="E2585" s="33">
        <f>IF(выгрузка__22[[#This Row],[Дата активации]]&lt;&gt;"",MONTH(выгрузка__22[[#This Row],[Дата активации]]),0)</f>
        <v>10</v>
      </c>
      <c r="F2585" s="30">
        <v>41560.852766203701</v>
      </c>
      <c r="G2585" s="33">
        <v>64626</v>
      </c>
      <c r="H2585" s="33" t="s">
        <v>10</v>
      </c>
      <c r="I2585" s="39" t="s">
        <v>1924</v>
      </c>
      <c r="J2585" s="33" t="s">
        <v>1925</v>
      </c>
      <c r="K2585" s="33">
        <v>20</v>
      </c>
      <c r="L2585" s="33">
        <v>0</v>
      </c>
      <c r="M2585" s="33">
        <v>20</v>
      </c>
      <c r="N2585" s="33" t="s">
        <v>1864</v>
      </c>
      <c r="O2585" s="30">
        <v>41935</v>
      </c>
      <c r="P2585" s="39" t="s">
        <v>19</v>
      </c>
      <c r="Q25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5" s="39">
        <f>IF(выгрузка__22[[#This Row],[Дата регистрации]]="",0,1)</f>
        <v>1</v>
      </c>
      <c r="S2585" s="39">
        <f>IF(ISNA(VLOOKUP(выгрузка__22[[#This Row],[ЛС дилера]],'дилеры участники'!A:A,1,0)),0,1)</f>
        <v>0</v>
      </c>
      <c r="T25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5" s="39">
        <f>IF(T2585=1,IF(выгрузка__22[[#This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85" s="39" t="s">
        <v>1891</v>
      </c>
      <c r="X25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5" s="48">
        <f>IF(выгрузка__22[[#This Row],[Дата блокировки]]&lt;&gt;"",1,0)</f>
        <v>1</v>
      </c>
    </row>
    <row r="2586" spans="1:25" x14ac:dyDescent="0.25">
      <c r="A2586" s="30">
        <v>41560.354386574072</v>
      </c>
      <c r="B2586" s="46">
        <v>916042</v>
      </c>
      <c r="C2586" s="33">
        <v>8550370</v>
      </c>
      <c r="D2586" s="30">
        <v>41554.393703703703</v>
      </c>
      <c r="E2586" s="33">
        <f>IF(выгрузка__22[[#This Row],[Дата активации]]&lt;&gt;"",MONTH(выгрузка__22[[#This Row],[Дата активации]]),0)</f>
        <v>10</v>
      </c>
      <c r="F2586" s="30"/>
      <c r="G2586" s="33">
        <v>64628</v>
      </c>
      <c r="H2586" s="33" t="s">
        <v>10</v>
      </c>
      <c r="I2586" s="39" t="s">
        <v>1924</v>
      </c>
      <c r="J2586" s="33" t="s">
        <v>1926</v>
      </c>
      <c r="K2586" s="33">
        <v>30</v>
      </c>
      <c r="L2586" s="33">
        <v>0</v>
      </c>
      <c r="M2586" s="33">
        <v>30</v>
      </c>
      <c r="N2586" s="33" t="s">
        <v>1864</v>
      </c>
      <c r="O2586" s="30">
        <v>41931</v>
      </c>
      <c r="P2586" s="39" t="s">
        <v>37</v>
      </c>
      <c r="Q25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6" s="39">
        <f>IF(выгрузка__22[[#This Row],[Дата регистрации]]="",0,1)</f>
        <v>0</v>
      </c>
      <c r="S2586" s="39">
        <f>IF(ISNA(VLOOKUP(выгрузка__22[[#This Row],[ЛС дилера]],'дилеры участники'!A:A,1,0)),0,1)</f>
        <v>0</v>
      </c>
      <c r="T25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6" s="39">
        <f>IF(T2586=1,IF(выгрузка__22[[#This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86" s="39" t="s">
        <v>1895</v>
      </c>
      <c r="X25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6" s="48">
        <f>IF(выгрузка__22[[#This Row],[Дата блокировки]]&lt;&gt;"",1,0)</f>
        <v>1</v>
      </c>
    </row>
    <row r="2587" spans="1:25" x14ac:dyDescent="0.25">
      <c r="A2587" s="30">
        <v>41548.409907407404</v>
      </c>
      <c r="B2587" s="46">
        <v>916105</v>
      </c>
      <c r="C2587" s="33">
        <v>8503670</v>
      </c>
      <c r="D2587" s="30">
        <v>41547.389351851853</v>
      </c>
      <c r="E2587" s="33">
        <f>IF(выгрузка__22[[#This Row],[Дата активации]]&lt;&gt;"",MONTH(выгрузка__22[[#This Row],[Дата активации]]),0)</f>
        <v>9</v>
      </c>
      <c r="F2587" s="30">
        <v>41555.881724537037</v>
      </c>
      <c r="G2587" s="33">
        <v>64626</v>
      </c>
      <c r="H2587" s="33" t="s">
        <v>10</v>
      </c>
      <c r="I2587" s="39" t="s">
        <v>1924</v>
      </c>
      <c r="J2587" s="33" t="s">
        <v>1925</v>
      </c>
      <c r="K2587" s="33">
        <v>20</v>
      </c>
      <c r="L2587" s="33">
        <v>186</v>
      </c>
      <c r="M2587" s="33">
        <v>206</v>
      </c>
      <c r="N2587" s="33" t="s">
        <v>1864</v>
      </c>
      <c r="O2587" s="30">
        <v>41924</v>
      </c>
      <c r="P2587" s="39" t="s">
        <v>19</v>
      </c>
      <c r="Q25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7" s="39">
        <f>IF(выгрузка__22[[#This Row],[Дата регистрации]]="",0,1)</f>
        <v>1</v>
      </c>
      <c r="S2587" s="39">
        <f>IF(ISNA(VLOOKUP(выгрузка__22[[#This Row],[ЛС дилера]],'дилеры участники'!A:A,1,0)),0,1)</f>
        <v>0</v>
      </c>
      <c r="T25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7" s="39">
        <f>IF(T2587=1,IF(выгрузка__22[[#This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87" s="39" t="s">
        <v>1891</v>
      </c>
      <c r="X25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7" s="48">
        <f>IF(выгрузка__22[[#This Row],[Дата блокировки]]&lt;&gt;"",1,0)</f>
        <v>1</v>
      </c>
    </row>
    <row r="2588" spans="1:25" x14ac:dyDescent="0.25">
      <c r="A2588" s="30">
        <v>41560.68476851852</v>
      </c>
      <c r="B2588" s="46">
        <v>916042</v>
      </c>
      <c r="C2588" s="33">
        <v>8550370</v>
      </c>
      <c r="D2588" s="30">
        <v>41553.811099537037</v>
      </c>
      <c r="E2588" s="33">
        <f>IF(выгрузка__22[[#This Row],[Дата активации]]&lt;&gt;"",MONTH(выгрузка__22[[#This Row],[Дата активации]]),0)</f>
        <v>10</v>
      </c>
      <c r="F2588" s="30"/>
      <c r="G2588" s="33">
        <v>64628</v>
      </c>
      <c r="H2588" s="33" t="s">
        <v>10</v>
      </c>
      <c r="I2588" s="39" t="s">
        <v>1927</v>
      </c>
      <c r="J2588" s="33" t="s">
        <v>1926</v>
      </c>
      <c r="K2588" s="33">
        <v>30</v>
      </c>
      <c r="L2588" s="33">
        <v>0</v>
      </c>
      <c r="M2588" s="33">
        <v>30</v>
      </c>
      <c r="N2588" s="33" t="s">
        <v>1864</v>
      </c>
      <c r="O2588" s="30">
        <v>41931</v>
      </c>
      <c r="P2588" s="39" t="s">
        <v>37</v>
      </c>
      <c r="Q25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8" s="39">
        <f>IF(выгрузка__22[[#This Row],[Дата регистрации]]="",0,1)</f>
        <v>0</v>
      </c>
      <c r="S2588" s="39">
        <f>IF(ISNA(VLOOKUP(выгрузка__22[[#This Row],[ЛС дилера]],'дилеры участники'!A:A,1,0)),0,1)</f>
        <v>0</v>
      </c>
      <c r="T25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8" s="39">
        <f>IF(T2588=1,IF(выгрузка__22[[#This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88" s="39" t="s">
        <v>1895</v>
      </c>
      <c r="X25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8" s="48">
        <f>IF(выгрузка__22[[#This Row],[Дата блокировки]]&lt;&gt;"",1,0)</f>
        <v>1</v>
      </c>
    </row>
    <row r="2589" spans="1:25" x14ac:dyDescent="0.25">
      <c r="A2589" s="30">
        <v>41559.803113425929</v>
      </c>
      <c r="B2589" s="46">
        <v>916042</v>
      </c>
      <c r="C2589" s="33">
        <v>8550370</v>
      </c>
      <c r="D2589" s="30">
        <v>41553.689618055556</v>
      </c>
      <c r="E2589" s="33">
        <f>IF(выгрузка__22[[#This Row],[Дата активации]]&lt;&gt;"",MONTH(выгрузка__22[[#This Row],[Дата активации]]),0)</f>
        <v>10</v>
      </c>
      <c r="F2589" s="30"/>
      <c r="G2589" s="33">
        <v>64628</v>
      </c>
      <c r="H2589" s="33" t="s">
        <v>10</v>
      </c>
      <c r="I2589" s="39" t="s">
        <v>1924</v>
      </c>
      <c r="J2589" s="33" t="s">
        <v>1926</v>
      </c>
      <c r="K2589" s="33">
        <v>30</v>
      </c>
      <c r="L2589" s="33">
        <v>0</v>
      </c>
      <c r="M2589" s="33">
        <v>30</v>
      </c>
      <c r="N2589" s="33" t="s">
        <v>1864</v>
      </c>
      <c r="O2589" s="30">
        <v>41931</v>
      </c>
      <c r="P2589" s="39" t="s">
        <v>37</v>
      </c>
      <c r="Q25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89" s="39">
        <f>IF(выгрузка__22[[#This Row],[Дата регистрации]]="",0,1)</f>
        <v>0</v>
      </c>
      <c r="S2589" s="39">
        <f>IF(ISNA(VLOOKUP(выгрузка__22[[#This Row],[ЛС дилера]],'дилеры участники'!A:A,1,0)),0,1)</f>
        <v>0</v>
      </c>
      <c r="T25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89" s="39">
        <f>IF(T2589=1,IF(выгрузка__22[[#This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89" s="39" t="s">
        <v>1895</v>
      </c>
      <c r="X25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89" s="48">
        <f>IF(выгрузка__22[[#This Row],[Дата блокировки]]&lt;&gt;"",1,0)</f>
        <v>1</v>
      </c>
    </row>
    <row r="2590" spans="1:25" x14ac:dyDescent="0.25">
      <c r="A2590" s="30">
        <v>41549.654548611114</v>
      </c>
      <c r="B2590" s="46">
        <v>985351</v>
      </c>
      <c r="C2590" s="33">
        <v>8561810</v>
      </c>
      <c r="D2590" s="30">
        <v>41552.646423611113</v>
      </c>
      <c r="E2590" s="33">
        <f>IF(выгрузка__22[[#This Row],[Дата активации]]&lt;&gt;"",MONTH(выгрузка__22[[#This Row],[Дата активации]]),0)</f>
        <v>10</v>
      </c>
      <c r="F2590" s="30">
        <v>41559.575162037036</v>
      </c>
      <c r="G2590" s="33">
        <v>73902</v>
      </c>
      <c r="H2590" s="33" t="s">
        <v>10</v>
      </c>
      <c r="I2590" s="39" t="s">
        <v>1924</v>
      </c>
      <c r="J2590" s="33" t="s">
        <v>1930</v>
      </c>
      <c r="K2590" s="33">
        <v>401</v>
      </c>
      <c r="L2590" s="33">
        <v>0</v>
      </c>
      <c r="M2590" s="33">
        <v>401</v>
      </c>
      <c r="N2590" s="33" t="s">
        <v>1864</v>
      </c>
      <c r="O2590" s="30">
        <v>41930</v>
      </c>
      <c r="P2590" s="39" t="s">
        <v>40</v>
      </c>
      <c r="Q25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0" s="39">
        <f>IF(выгрузка__22[[#This Row],[Дата регистрации]]="",0,1)</f>
        <v>1</v>
      </c>
      <c r="S2590" s="39">
        <f>IF(ISNA(VLOOKUP(выгрузка__22[[#This Row],[ЛС дилера]],'дилеры участники'!A:A,1,0)),0,1)</f>
        <v>0</v>
      </c>
      <c r="T25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0" s="39">
        <f>IF(T2590=1,IF(выгрузка__22[[#This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90" s="39" t="s">
        <v>1893</v>
      </c>
      <c r="X25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0" s="48">
        <f>IF(выгрузка__22[[#This Row],[Дата блокировки]]&lt;&gt;"",1,0)</f>
        <v>1</v>
      </c>
    </row>
    <row r="2591" spans="1:25" x14ac:dyDescent="0.25">
      <c r="A2591" s="30">
        <v>41554.735960648148</v>
      </c>
      <c r="B2591" s="46">
        <v>985646</v>
      </c>
      <c r="C2591" s="33">
        <v>8561810</v>
      </c>
      <c r="D2591" s="30">
        <v>41552.646423611113</v>
      </c>
      <c r="E2591" s="33">
        <f>IF(выгрузка__22[[#This Row],[Дата активации]]&lt;&gt;"",MONTH(выгрузка__22[[#This Row],[Дата активации]]),0)</f>
        <v>10</v>
      </c>
      <c r="F2591" s="30">
        <v>41559.575162037036</v>
      </c>
      <c r="G2591" s="33">
        <v>73902</v>
      </c>
      <c r="H2591" s="33" t="s">
        <v>10</v>
      </c>
      <c r="I2591" s="39" t="s">
        <v>1924</v>
      </c>
      <c r="J2591" s="33" t="s">
        <v>1930</v>
      </c>
      <c r="K2591" s="33">
        <v>401</v>
      </c>
      <c r="L2591" s="33">
        <v>0</v>
      </c>
      <c r="M2591" s="33">
        <v>401</v>
      </c>
      <c r="N2591" s="33" t="s">
        <v>1864</v>
      </c>
      <c r="O2591" s="30">
        <v>41930</v>
      </c>
      <c r="P2591" s="39" t="s">
        <v>40</v>
      </c>
      <c r="Q25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1" s="39">
        <f>IF(выгрузка__22[[#This Row],[Дата регистрации]]="",0,1)</f>
        <v>1</v>
      </c>
      <c r="S2591" s="39">
        <f>IF(ISNA(VLOOKUP(выгрузка__22[[#This Row],[ЛС дилера]],'дилеры участники'!A:A,1,0)),0,1)</f>
        <v>0</v>
      </c>
      <c r="T25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1" s="39">
        <f>IF(T2591=1,IF(выгрузка__22[[#This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91" s="39" t="s">
        <v>1893</v>
      </c>
      <c r="X25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1" s="48">
        <f>IF(выгрузка__22[[#This Row],[Дата блокировки]]&lt;&gt;"",1,0)</f>
        <v>1</v>
      </c>
    </row>
    <row r="2592" spans="1:25" x14ac:dyDescent="0.25">
      <c r="A2592" s="30">
        <v>41549.669479166667</v>
      </c>
      <c r="B2592" s="46">
        <v>985351</v>
      </c>
      <c r="C2592" s="33">
        <v>8520615</v>
      </c>
      <c r="D2592" s="30">
        <v>41549.632187499999</v>
      </c>
      <c r="E2592" s="33">
        <f>IF(выгрузка__22[[#This Row],[Дата активации]]&lt;&gt;"",MONTH(выгрузка__22[[#This Row],[Дата активации]]),0)</f>
        <v>10</v>
      </c>
      <c r="F2592" s="30">
        <v>41562.680601851855</v>
      </c>
      <c r="G2592" s="33">
        <v>79956</v>
      </c>
      <c r="H2592" s="33" t="s">
        <v>10</v>
      </c>
      <c r="I2592" s="39" t="s">
        <v>1924</v>
      </c>
      <c r="J2592" s="33" t="s">
        <v>1925</v>
      </c>
      <c r="K2592" s="33">
        <v>270</v>
      </c>
      <c r="L2592" s="33">
        <v>0</v>
      </c>
      <c r="M2592" s="33">
        <v>270</v>
      </c>
      <c r="N2592" s="33" t="s">
        <v>1864</v>
      </c>
      <c r="O2592" s="30">
        <v>41927</v>
      </c>
      <c r="P2592" s="39" t="s">
        <v>19</v>
      </c>
      <c r="Q25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2" s="39">
        <f>IF(выгрузка__22[[#This Row],[Дата регистрации]]="",0,1)</f>
        <v>1</v>
      </c>
      <c r="S2592" s="39">
        <f>IF(ISNA(VLOOKUP(выгрузка__22[[#This Row],[ЛС дилера]],'дилеры участники'!A:A,1,0)),0,1)</f>
        <v>1</v>
      </c>
      <c r="T25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2" s="39">
        <f>IF(T2592=1,IF(выгрузка__22[[#This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92" s="39" t="s">
        <v>1891</v>
      </c>
      <c r="X25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2" s="48">
        <f>IF(выгрузка__22[[#This Row],[Дата блокировки]]&lt;&gt;"",1,0)</f>
        <v>1</v>
      </c>
    </row>
    <row r="2593" spans="1:25" x14ac:dyDescent="0.25">
      <c r="A2593" s="30">
        <v>41554.801527777781</v>
      </c>
      <c r="B2593" s="46">
        <v>985351</v>
      </c>
      <c r="C2593" s="33">
        <v>8520615</v>
      </c>
      <c r="D2593" s="30">
        <v>41549.632187499999</v>
      </c>
      <c r="E2593" s="33">
        <f>IF(выгрузка__22[[#This Row],[Дата активации]]&lt;&gt;"",MONTH(выгрузка__22[[#This Row],[Дата активации]]),0)</f>
        <v>10</v>
      </c>
      <c r="F2593" s="30">
        <v>41562.680601851855</v>
      </c>
      <c r="G2593" s="33">
        <v>79956</v>
      </c>
      <c r="H2593" s="33" t="s">
        <v>10</v>
      </c>
      <c r="I2593" s="39" t="s">
        <v>1924</v>
      </c>
      <c r="J2593" s="33" t="s">
        <v>1925</v>
      </c>
      <c r="K2593" s="33">
        <v>270</v>
      </c>
      <c r="L2593" s="33">
        <v>0</v>
      </c>
      <c r="M2593" s="33">
        <v>270</v>
      </c>
      <c r="N2593" s="33" t="s">
        <v>1864</v>
      </c>
      <c r="O2593" s="30">
        <v>41927</v>
      </c>
      <c r="P2593" s="39" t="s">
        <v>19</v>
      </c>
      <c r="Q25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3" s="39">
        <f>IF(выгрузка__22[[#This Row],[Дата регистрации]]="",0,1)</f>
        <v>1</v>
      </c>
      <c r="S2593" s="39">
        <f>IF(ISNA(VLOOKUP(выгрузка__22[[#This Row],[ЛС дилера]],'дилеры участники'!A:A,1,0)),0,1)</f>
        <v>1</v>
      </c>
      <c r="T25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3" s="39">
        <f>IF(T2593=1,IF(выгрузка__22[[#This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93" s="39" t="s">
        <v>1891</v>
      </c>
      <c r="X25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3" s="48">
        <f>IF(выгрузка__22[[#This Row],[Дата блокировки]]&lt;&gt;"",1,0)</f>
        <v>1</v>
      </c>
    </row>
    <row r="2594" spans="1:25" x14ac:dyDescent="0.25">
      <c r="A2594" s="30">
        <v>41549.516655092593</v>
      </c>
      <c r="B2594" s="46">
        <v>915323</v>
      </c>
      <c r="C2594" s="33">
        <v>8503538</v>
      </c>
      <c r="D2594" s="30">
        <v>41547.615636574075</v>
      </c>
      <c r="E2594" s="33">
        <f>IF(выгрузка__22[[#This Row],[Дата активации]]&lt;&gt;"",MONTH(выгрузка__22[[#This Row],[Дата активации]]),0)</f>
        <v>9</v>
      </c>
      <c r="F2594" s="30">
        <v>41549.507662037038</v>
      </c>
      <c r="G2594" s="33">
        <v>57078</v>
      </c>
      <c r="H2594" s="33" t="s">
        <v>11</v>
      </c>
      <c r="I2594" s="39" t="s">
        <v>1924</v>
      </c>
      <c r="J2594" s="33" t="s">
        <v>1925</v>
      </c>
      <c r="K2594" s="33">
        <v>220</v>
      </c>
      <c r="L2594" s="33">
        <v>0</v>
      </c>
      <c r="M2594" s="33">
        <v>220</v>
      </c>
      <c r="N2594" s="33" t="s">
        <v>1864</v>
      </c>
      <c r="O2594" s="30">
        <v>41925</v>
      </c>
      <c r="P2594" s="39" t="s">
        <v>19</v>
      </c>
      <c r="Q25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4" s="39">
        <f>IF(выгрузка__22[[#This Row],[Дата регистрации]]="",0,1)</f>
        <v>1</v>
      </c>
      <c r="S2594" s="39">
        <f>IF(ISNA(VLOOKUP(выгрузка__22[[#This Row],[ЛС дилера]],'дилеры участники'!A:A,1,0)),0,1)</f>
        <v>1</v>
      </c>
      <c r="T25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4" s="39">
        <f>IF(T2594=1,IF(выгрузка__22[[#This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594" s="39" t="s">
        <v>1891</v>
      </c>
      <c r="X25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4" s="48">
        <f>IF(выгрузка__22[[#This Row],[Дата блокировки]]&lt;&gt;"",1,0)</f>
        <v>1</v>
      </c>
    </row>
    <row r="2595" spans="1:25" x14ac:dyDescent="0.25">
      <c r="A2595" s="30">
        <v>41553.579780092594</v>
      </c>
      <c r="B2595" s="46">
        <v>916496</v>
      </c>
      <c r="C2595" s="33">
        <v>8503715</v>
      </c>
      <c r="D2595" s="30">
        <v>41553.462175925924</v>
      </c>
      <c r="E2595" s="33">
        <f>IF(выгрузка__22[[#This Row],[Дата активации]]&lt;&gt;"",MONTH(выгрузка__22[[#This Row],[Дата активации]]),0)</f>
        <v>10</v>
      </c>
      <c r="F2595" s="30">
        <v>41556.230081018519</v>
      </c>
      <c r="G2595" s="33">
        <v>64626</v>
      </c>
      <c r="H2595" s="33" t="s">
        <v>10</v>
      </c>
      <c r="I2595" s="39" t="s">
        <v>1924</v>
      </c>
      <c r="J2595" s="33" t="s">
        <v>1930</v>
      </c>
      <c r="K2595" s="33">
        <v>30</v>
      </c>
      <c r="L2595" s="33">
        <v>528</v>
      </c>
      <c r="M2595" s="33">
        <v>558</v>
      </c>
      <c r="N2595" s="33" t="s">
        <v>1864</v>
      </c>
      <c r="O2595" s="30">
        <v>41931</v>
      </c>
      <c r="P2595" s="39" t="s">
        <v>40</v>
      </c>
      <c r="Q25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5" s="39">
        <f>IF(выгрузка__22[[#This Row],[Дата регистрации]]="",0,1)</f>
        <v>1</v>
      </c>
      <c r="S2595" s="39">
        <f>IF(ISNA(VLOOKUP(выгрузка__22[[#This Row],[ЛС дилера]],'дилеры участники'!A:A,1,0)),0,1)</f>
        <v>0</v>
      </c>
      <c r="T25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5" s="39">
        <f>IF(T2595=1,IF(выгрузка__22[[#This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95" s="39" t="s">
        <v>1893</v>
      </c>
      <c r="X25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5" s="48">
        <f>IF(выгрузка__22[[#This Row],[Дата блокировки]]&lt;&gt;"",1,0)</f>
        <v>1</v>
      </c>
    </row>
    <row r="2596" spans="1:25" x14ac:dyDescent="0.25">
      <c r="A2596" s="30">
        <v>41553.721747685187</v>
      </c>
      <c r="B2596" s="46">
        <v>916496</v>
      </c>
      <c r="C2596" s="33">
        <v>8503715</v>
      </c>
      <c r="D2596" s="30">
        <v>41553.462175925924</v>
      </c>
      <c r="E2596" s="33">
        <f>IF(выгрузка__22[[#This Row],[Дата активации]]&lt;&gt;"",MONTH(выгрузка__22[[#This Row],[Дата активации]]),0)</f>
        <v>10</v>
      </c>
      <c r="F2596" s="30">
        <v>41556.230081018519</v>
      </c>
      <c r="G2596" s="33">
        <v>64626</v>
      </c>
      <c r="H2596" s="33" t="s">
        <v>10</v>
      </c>
      <c r="I2596" s="39" t="s">
        <v>1924</v>
      </c>
      <c r="J2596" s="33" t="s">
        <v>1930</v>
      </c>
      <c r="K2596" s="33">
        <v>30</v>
      </c>
      <c r="L2596" s="33">
        <v>528</v>
      </c>
      <c r="M2596" s="33">
        <v>558</v>
      </c>
      <c r="N2596" s="33" t="s">
        <v>1864</v>
      </c>
      <c r="O2596" s="30">
        <v>41931</v>
      </c>
      <c r="P2596" s="39" t="s">
        <v>40</v>
      </c>
      <c r="Q25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6" s="39">
        <f>IF(выгрузка__22[[#This Row],[Дата регистрации]]="",0,1)</f>
        <v>1</v>
      </c>
      <c r="S2596" s="39">
        <f>IF(ISNA(VLOOKUP(выгрузка__22[[#This Row],[ЛС дилера]],'дилеры участники'!A:A,1,0)),0,1)</f>
        <v>0</v>
      </c>
      <c r="T25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6" s="39">
        <f>IF(T2596=1,IF(выгрузка__22[[#This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96" s="39" t="s">
        <v>1893</v>
      </c>
      <c r="X25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6" s="48">
        <f>IF(выгрузка__22[[#This Row],[Дата блокировки]]&lt;&gt;"",1,0)</f>
        <v>1</v>
      </c>
    </row>
    <row r="2597" spans="1:25" x14ac:dyDescent="0.25">
      <c r="A2597" s="30">
        <v>41561.86341435185</v>
      </c>
      <c r="B2597" s="46">
        <v>916767</v>
      </c>
      <c r="C2597" s="33">
        <v>8503715</v>
      </c>
      <c r="D2597" s="30">
        <v>41553.462175925924</v>
      </c>
      <c r="E2597" s="33">
        <f>IF(выгрузка__22[[#This Row],[Дата активации]]&lt;&gt;"",MONTH(выгрузка__22[[#This Row],[Дата активации]]),0)</f>
        <v>10</v>
      </c>
      <c r="F2597" s="30">
        <v>41556.230081018519</v>
      </c>
      <c r="G2597" s="33">
        <v>64626</v>
      </c>
      <c r="H2597" s="33" t="s">
        <v>10</v>
      </c>
      <c r="I2597" s="39" t="s">
        <v>1927</v>
      </c>
      <c r="J2597" s="33" t="s">
        <v>1930</v>
      </c>
      <c r="K2597" s="33">
        <v>30</v>
      </c>
      <c r="L2597" s="33">
        <v>528</v>
      </c>
      <c r="M2597" s="33">
        <v>558</v>
      </c>
      <c r="N2597" s="33" t="s">
        <v>1864</v>
      </c>
      <c r="O2597" s="30">
        <v>41931</v>
      </c>
      <c r="P2597" s="39" t="s">
        <v>40</v>
      </c>
      <c r="Q25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7" s="39">
        <f>IF(выгрузка__22[[#This Row],[Дата регистрации]]="",0,1)</f>
        <v>1</v>
      </c>
      <c r="S2597" s="39">
        <f>IF(ISNA(VLOOKUP(выгрузка__22[[#This Row],[ЛС дилера]],'дилеры участники'!A:A,1,0)),0,1)</f>
        <v>0</v>
      </c>
      <c r="T25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7" s="39">
        <f>IF(T2597=1,IF(выгрузка__22[[#This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597" s="39" t="s">
        <v>1893</v>
      </c>
      <c r="X25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7" s="48">
        <f>IF(выгрузка__22[[#This Row],[Дата блокировки]]&lt;&gt;"",1,0)</f>
        <v>1</v>
      </c>
    </row>
    <row r="2598" spans="1:25" x14ac:dyDescent="0.25">
      <c r="A2598" s="30">
        <v>41593.599965277775</v>
      </c>
      <c r="B2598" s="46">
        <v>916888</v>
      </c>
      <c r="C2598" s="33">
        <v>1755827</v>
      </c>
      <c r="D2598" s="30">
        <v>41579.420023148145</v>
      </c>
      <c r="E2598" s="33">
        <f>IF(выгрузка__22[[#This Row],[Дата активации]]&lt;&gt;"",MONTH(выгрузка__22[[#This Row],[Дата активации]]),0)</f>
        <v>11</v>
      </c>
      <c r="F2598" s="30"/>
      <c r="G2598" s="33">
        <v>64626</v>
      </c>
      <c r="H2598" s="33" t="s">
        <v>10</v>
      </c>
      <c r="I2598" s="39" t="s">
        <v>1927</v>
      </c>
      <c r="J2598" s="33" t="s">
        <v>1926</v>
      </c>
      <c r="K2598" s="33">
        <v>30</v>
      </c>
      <c r="L2598" s="33">
        <v>95</v>
      </c>
      <c r="M2598" s="33">
        <v>125</v>
      </c>
      <c r="N2598" s="33" t="s">
        <v>1864</v>
      </c>
      <c r="O2598" s="30">
        <v>41957</v>
      </c>
      <c r="P2598" s="39" t="s">
        <v>37</v>
      </c>
      <c r="Q25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598" s="39">
        <f>IF(выгрузка__22[[#This Row],[Дата регистрации]]="",0,1)</f>
        <v>0</v>
      </c>
      <c r="S2598" s="39">
        <f>IF(ISNA(VLOOKUP(выгрузка__22[[#This Row],[ЛС дилера]],'дилеры участники'!A:A,1,0)),0,1)</f>
        <v>0</v>
      </c>
      <c r="T25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8" s="39">
        <f>IF(T2598=1,IF(выгрузка__22[[#This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598" s="39" t="s">
        <v>1895</v>
      </c>
      <c r="X25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8" s="48">
        <f>IF(выгрузка__22[[#This Row],[Дата блокировки]]&lt;&gt;"",1,0)</f>
        <v>1</v>
      </c>
    </row>
    <row r="2599" spans="1:25" x14ac:dyDescent="0.25">
      <c r="A2599" s="30">
        <v>41548.700613425928</v>
      </c>
      <c r="B2599" s="46">
        <v>916850</v>
      </c>
      <c r="C2599" s="33">
        <v>8502990</v>
      </c>
      <c r="D2599" s="30">
        <v>41539.418807870374</v>
      </c>
      <c r="E2599" s="33">
        <f>IF(выгрузка__22[[#This Row],[Дата активации]]&lt;&gt;"",MONTH(выгрузка__22[[#This Row],[Дата активации]]),0)</f>
        <v>9</v>
      </c>
      <c r="F2599" s="30">
        <v>41554.536249999997</v>
      </c>
      <c r="G2599" s="33">
        <v>64628</v>
      </c>
      <c r="H2599" s="33" t="s">
        <v>10</v>
      </c>
      <c r="I2599" s="39" t="s">
        <v>1927</v>
      </c>
      <c r="J2599" s="33" t="s">
        <v>1926</v>
      </c>
      <c r="K2599" s="33">
        <v>30</v>
      </c>
      <c r="L2599" s="33">
        <v>0</v>
      </c>
      <c r="M2599" s="33">
        <v>30</v>
      </c>
      <c r="N2599" s="33" t="s">
        <v>1864</v>
      </c>
      <c r="O2599" s="30">
        <v>41917</v>
      </c>
      <c r="P2599" s="39" t="s">
        <v>37</v>
      </c>
      <c r="Q25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599" s="39">
        <f>IF(выгрузка__22[[#This Row],[Дата регистрации]]="",0,1)</f>
        <v>1</v>
      </c>
      <c r="S2599" s="39">
        <f>IF(ISNA(VLOOKUP(выгрузка__22[[#This Row],[ЛС дилера]],'дилеры участники'!A:A,1,0)),0,1)</f>
        <v>0</v>
      </c>
      <c r="T25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5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599" s="39">
        <f>IF(T2599=1,IF(выгрузка__22[[#This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599" s="39" t="s">
        <v>1895</v>
      </c>
      <c r="X25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599" s="48">
        <f>IF(выгрузка__22[[#This Row],[Дата блокировки]]&lt;&gt;"",1,0)</f>
        <v>1</v>
      </c>
    </row>
    <row r="2600" spans="1:25" x14ac:dyDescent="0.25">
      <c r="A2600" s="30">
        <v>41548.742905092593</v>
      </c>
      <c r="B2600" s="46">
        <v>916538</v>
      </c>
      <c r="C2600" s="33">
        <v>8503344</v>
      </c>
      <c r="D2600" s="30">
        <v>41530.914548611108</v>
      </c>
      <c r="E2600" s="33">
        <f>IF(выгрузка__22[[#This Row],[Дата активации]]&lt;&gt;"",MONTH(выгрузка__22[[#This Row],[Дата активации]]),0)</f>
        <v>9</v>
      </c>
      <c r="F2600" s="30">
        <v>41535.972418981481</v>
      </c>
      <c r="G2600" s="33">
        <v>64616</v>
      </c>
      <c r="H2600" s="33" t="s">
        <v>10</v>
      </c>
      <c r="I2600" s="39" t="s">
        <v>1927</v>
      </c>
      <c r="J2600" s="33" t="s">
        <v>1930</v>
      </c>
      <c r="K2600" s="33">
        <v>30</v>
      </c>
      <c r="L2600" s="33">
        <v>475</v>
      </c>
      <c r="M2600" s="33">
        <v>505</v>
      </c>
      <c r="N2600" s="33" t="s">
        <v>1864</v>
      </c>
      <c r="O2600" s="30">
        <v>41909</v>
      </c>
      <c r="P2600" s="39" t="s">
        <v>40</v>
      </c>
      <c r="Q26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0" s="39">
        <f>IF(выгрузка__22[[#This Row],[Дата регистрации]]="",0,1)</f>
        <v>1</v>
      </c>
      <c r="S2600" s="39">
        <f>IF(ISNA(VLOOKUP(выгрузка__22[[#This Row],[ЛС дилера]],'дилеры участники'!A:A,1,0)),0,1)</f>
        <v>1</v>
      </c>
      <c r="T26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0" s="39">
        <f>IF(T2600=1,IF(выгрузка__22[[#This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600" s="39" t="s">
        <v>1893</v>
      </c>
      <c r="X26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0" s="48">
        <f>IF(выгрузка__22[[#This Row],[Дата блокировки]]&lt;&gt;"",1,0)</f>
        <v>1</v>
      </c>
    </row>
    <row r="2601" spans="1:25" x14ac:dyDescent="0.25">
      <c r="A2601" s="30">
        <v>41549.958124999997</v>
      </c>
      <c r="B2601" s="46">
        <v>985451</v>
      </c>
      <c r="C2601" s="33">
        <v>8554559</v>
      </c>
      <c r="D2601" s="30">
        <v>41544.844733796293</v>
      </c>
      <c r="E2601" s="33">
        <f>IF(выгрузка__22[[#This Row],[Дата активации]]&lt;&gt;"",MONTH(выгрузка__22[[#This Row],[Дата активации]]),0)</f>
        <v>9</v>
      </c>
      <c r="F2601" s="30"/>
      <c r="G2601" s="33">
        <v>64616</v>
      </c>
      <c r="H2601" s="33" t="s">
        <v>10</v>
      </c>
      <c r="I2601" s="39" t="s">
        <v>1924</v>
      </c>
      <c r="J2601" s="33" t="s">
        <v>1929</v>
      </c>
      <c r="K2601" s="33">
        <v>30</v>
      </c>
      <c r="L2601" s="33">
        <v>500</v>
      </c>
      <c r="M2601" s="33">
        <v>530</v>
      </c>
      <c r="N2601" s="33" t="s">
        <v>1864</v>
      </c>
      <c r="O2601" s="30">
        <v>41923</v>
      </c>
      <c r="P2601" s="39" t="s">
        <v>14</v>
      </c>
      <c r="Q26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1" s="39">
        <f>IF(выгрузка__22[[#This Row],[Дата регистрации]]="",0,1)</f>
        <v>0</v>
      </c>
      <c r="S2601" s="39">
        <f>IF(ISNA(VLOOKUP(выгрузка__22[[#This Row],[ЛС дилера]],'дилеры участники'!A:A,1,0)),0,1)</f>
        <v>1</v>
      </c>
      <c r="T26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1" s="39">
        <f>IF(T2601=1,IF(выгрузка__22[[#This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601" s="39" t="s">
        <v>1894</v>
      </c>
      <c r="X26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1" s="48">
        <f>IF(выгрузка__22[[#This Row],[Дата блокировки]]&lt;&gt;"",1,0)</f>
        <v>1</v>
      </c>
    </row>
    <row r="2602" spans="1:25" x14ac:dyDescent="0.25">
      <c r="A2602" s="30">
        <v>41548.663761574076</v>
      </c>
      <c r="B2602" s="46">
        <v>916328</v>
      </c>
      <c r="C2602" s="33">
        <v>8503336</v>
      </c>
      <c r="D2602" s="30">
        <v>41535.739039351851</v>
      </c>
      <c r="E2602" s="33">
        <f>IF(выгрузка__22[[#This Row],[Дата активации]]&lt;&gt;"",MONTH(выгрузка__22[[#This Row],[Дата активации]]),0)</f>
        <v>9</v>
      </c>
      <c r="F2602" s="30">
        <v>41547.717418981483</v>
      </c>
      <c r="G2602" s="33">
        <v>64616</v>
      </c>
      <c r="H2602" s="33" t="s">
        <v>10</v>
      </c>
      <c r="I2602" s="39" t="s">
        <v>1927</v>
      </c>
      <c r="J2602" s="33" t="s">
        <v>1933</v>
      </c>
      <c r="K2602" s="33">
        <v>30</v>
      </c>
      <c r="L2602" s="33">
        <v>1039.22</v>
      </c>
      <c r="M2602" s="33">
        <v>1069.22</v>
      </c>
      <c r="N2602" s="33" t="s">
        <v>1864</v>
      </c>
      <c r="O2602" s="30">
        <v>41914</v>
      </c>
      <c r="P2602" s="39" t="s">
        <v>1883</v>
      </c>
      <c r="Q26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2" s="39">
        <f>IF(выгрузка__22[[#This Row],[Дата регистрации]]="",0,1)</f>
        <v>1</v>
      </c>
      <c r="S2602" s="39">
        <f>IF(ISNA(VLOOKUP(выгрузка__22[[#This Row],[ЛС дилера]],'дилеры участники'!A:A,1,0)),0,1)</f>
        <v>1</v>
      </c>
      <c r="T260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6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602" s="39">
        <f>IF(T2602=1,IF(выгрузка__22[[#This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02" s="39" t="s">
        <v>1897</v>
      </c>
      <c r="X26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2" s="48">
        <f>IF(выгрузка__22[[#This Row],[Дата блокировки]]&lt;&gt;"",1,0)</f>
        <v>1</v>
      </c>
    </row>
    <row r="2603" spans="1:25" x14ac:dyDescent="0.25">
      <c r="A2603" s="30">
        <v>41549.672650462962</v>
      </c>
      <c r="B2603" s="46">
        <v>915317</v>
      </c>
      <c r="C2603" s="33">
        <v>8500211</v>
      </c>
      <c r="D2603" s="30">
        <v>41549.66101851852</v>
      </c>
      <c r="E2603" s="33">
        <f>IF(выгрузка__22[[#This Row],[Дата активации]]&lt;&gt;"",MONTH(выгрузка__22[[#This Row],[Дата активации]]),0)</f>
        <v>10</v>
      </c>
      <c r="F2603" s="30">
        <v>41555.697395833333</v>
      </c>
      <c r="G2603" s="33">
        <v>73902</v>
      </c>
      <c r="H2603" s="33" t="s">
        <v>10</v>
      </c>
      <c r="I2603" s="39" t="s">
        <v>1924</v>
      </c>
      <c r="J2603" s="33" t="s">
        <v>1931</v>
      </c>
      <c r="K2603" s="33">
        <v>30</v>
      </c>
      <c r="L2603" s="33">
        <v>0</v>
      </c>
      <c r="M2603" s="33">
        <v>30</v>
      </c>
      <c r="N2603" s="33" t="s">
        <v>1864</v>
      </c>
      <c r="O2603" s="30">
        <v>41928</v>
      </c>
      <c r="P2603" s="39" t="s">
        <v>30</v>
      </c>
      <c r="Q26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3" s="39">
        <f>IF(выгрузка__22[[#This Row],[Дата регистрации]]="",0,1)</f>
        <v>1</v>
      </c>
      <c r="S2603" s="39">
        <f>IF(ISNA(VLOOKUP(выгрузка__22[[#This Row],[ЛС дилера]],'дилеры участники'!A:A,1,0)),0,1)</f>
        <v>0</v>
      </c>
      <c r="T26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3" s="39">
        <f>IF(T2603=1,IF(выгрузка__22[[#This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03" s="39" t="s">
        <v>1892</v>
      </c>
      <c r="X26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3" s="48">
        <f>IF(выгрузка__22[[#This Row],[Дата блокировки]]&lt;&gt;"",1,0)</f>
        <v>1</v>
      </c>
    </row>
    <row r="2604" spans="1:25" x14ac:dyDescent="0.25">
      <c r="A2604" s="30">
        <v>41548.78197916667</v>
      </c>
      <c r="B2604" s="46">
        <v>916531</v>
      </c>
      <c r="C2604" s="33">
        <v>1996007</v>
      </c>
      <c r="D2604" s="30">
        <v>41558.567245370374</v>
      </c>
      <c r="E2604" s="33">
        <f>IF(выгрузка__22[[#This Row],[Дата активации]]&lt;&gt;"",MONTH(выгрузка__22[[#This Row],[Дата активации]]),0)</f>
        <v>10</v>
      </c>
      <c r="F2604" s="30"/>
      <c r="G2604" s="33">
        <v>64616</v>
      </c>
      <c r="H2604" s="33" t="s">
        <v>10</v>
      </c>
      <c r="I2604" s="39" t="s">
        <v>1927</v>
      </c>
      <c r="J2604" s="33" t="s">
        <v>1929</v>
      </c>
      <c r="K2604" s="33">
        <v>470</v>
      </c>
      <c r="L2604" s="33">
        <v>0</v>
      </c>
      <c r="M2604" s="33">
        <v>470</v>
      </c>
      <c r="N2604" s="33" t="s">
        <v>1864</v>
      </c>
      <c r="O2604" s="30">
        <v>41937</v>
      </c>
      <c r="P2604" s="39" t="s">
        <v>14</v>
      </c>
      <c r="Q26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4" s="39">
        <f>IF(выгрузка__22[[#This Row],[Дата регистрации]]="",0,1)</f>
        <v>0</v>
      </c>
      <c r="S2604" s="39">
        <f>IF(ISNA(VLOOKUP(выгрузка__22[[#This Row],[ЛС дилера]],'дилеры участники'!A:A,1,0)),0,1)</f>
        <v>1</v>
      </c>
      <c r="T26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4" s="39">
        <f>IF(T2604=1,IF(выгрузка__22[[#This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604" s="39" t="s">
        <v>1894</v>
      </c>
      <c r="X26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4" s="48">
        <f>IF(выгрузка__22[[#This Row],[Дата блокировки]]&lt;&gt;"",1,0)</f>
        <v>1</v>
      </c>
    </row>
    <row r="2605" spans="1:25" x14ac:dyDescent="0.25">
      <c r="A2605" s="30">
        <v>41561.703900462962</v>
      </c>
      <c r="B2605" s="46">
        <v>910467</v>
      </c>
      <c r="C2605" s="33">
        <v>8500777</v>
      </c>
      <c r="D2605" s="30">
        <v>41558.958113425928</v>
      </c>
      <c r="E2605" s="33">
        <f>IF(выгрузка__22[[#This Row],[Дата активации]]&lt;&gt;"",MONTH(выгрузка__22[[#This Row],[Дата активации]]),0)</f>
        <v>10</v>
      </c>
      <c r="F2605" s="30"/>
      <c r="G2605" s="33">
        <v>79956</v>
      </c>
      <c r="H2605" s="33" t="s">
        <v>10</v>
      </c>
      <c r="I2605" s="39" t="s">
        <v>1924</v>
      </c>
      <c r="J2605" s="33" t="s">
        <v>1925</v>
      </c>
      <c r="K2605" s="33">
        <v>30</v>
      </c>
      <c r="L2605" s="33">
        <v>240.25</v>
      </c>
      <c r="M2605" s="33">
        <v>270.25</v>
      </c>
      <c r="N2605" s="33" t="s">
        <v>1864</v>
      </c>
      <c r="O2605" s="30">
        <v>41938</v>
      </c>
      <c r="P2605" s="39" t="s">
        <v>19</v>
      </c>
      <c r="Q26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5" s="39">
        <f>IF(выгрузка__22[[#This Row],[Дата регистрации]]="",0,1)</f>
        <v>0</v>
      </c>
      <c r="S2605" s="39">
        <f>IF(ISNA(VLOOKUP(выгрузка__22[[#This Row],[ЛС дилера]],'дилеры участники'!A:A,1,0)),0,1)</f>
        <v>1</v>
      </c>
      <c r="T26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5" s="39">
        <f>IF(T2605=1,IF(выгрузка__22[[#This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05" s="39" t="s">
        <v>1891</v>
      </c>
      <c r="X26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5" s="48">
        <f>IF(выгрузка__22[[#This Row],[Дата блокировки]]&lt;&gt;"",1,0)</f>
        <v>1</v>
      </c>
    </row>
    <row r="2606" spans="1:25" x14ac:dyDescent="0.25">
      <c r="A2606" s="30">
        <v>41561.865057870367</v>
      </c>
      <c r="B2606" s="46">
        <v>916767</v>
      </c>
      <c r="C2606" s="33">
        <v>8503721</v>
      </c>
      <c r="D2606" s="30">
        <v>41556.825694444444</v>
      </c>
      <c r="E2606" s="33">
        <f>IF(выгрузка__22[[#This Row],[Дата активации]]&lt;&gt;"",MONTH(выгрузка__22[[#This Row],[Дата активации]]),0)</f>
        <v>10</v>
      </c>
      <c r="F2606" s="30">
        <v>41560.843854166669</v>
      </c>
      <c r="G2606" s="33">
        <v>64626</v>
      </c>
      <c r="H2606" s="33" t="s">
        <v>10</v>
      </c>
      <c r="I2606" s="39" t="s">
        <v>1924</v>
      </c>
      <c r="J2606" s="33" t="s">
        <v>1930</v>
      </c>
      <c r="K2606" s="33">
        <v>30</v>
      </c>
      <c r="L2606" s="33">
        <v>0</v>
      </c>
      <c r="M2606" s="33">
        <v>30</v>
      </c>
      <c r="N2606" s="33" t="s">
        <v>1864</v>
      </c>
      <c r="O2606" s="30">
        <v>41936</v>
      </c>
      <c r="P2606" s="39" t="s">
        <v>40</v>
      </c>
      <c r="Q26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6" s="39">
        <f>IF(выгрузка__22[[#This Row],[Дата регистрации]]="",0,1)</f>
        <v>1</v>
      </c>
      <c r="S2606" s="39">
        <f>IF(ISNA(VLOOKUP(выгрузка__22[[#This Row],[ЛС дилера]],'дилеры участники'!A:A,1,0)),0,1)</f>
        <v>0</v>
      </c>
      <c r="T26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6" s="39">
        <f>IF(T2606=1,IF(выгрузка__22[[#This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06" s="39" t="s">
        <v>1893</v>
      </c>
      <c r="X26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6" s="48">
        <f>IF(выгрузка__22[[#This Row],[Дата блокировки]]&lt;&gt;"",1,0)</f>
        <v>1</v>
      </c>
    </row>
    <row r="2607" spans="1:25" x14ac:dyDescent="0.25">
      <c r="A2607" s="30">
        <v>41560.695289351854</v>
      </c>
      <c r="B2607" s="46">
        <v>910466</v>
      </c>
      <c r="C2607" s="33">
        <v>8550370</v>
      </c>
      <c r="D2607" s="30">
        <v>41551.722604166665</v>
      </c>
      <c r="E2607" s="33">
        <f>IF(выгрузка__22[[#This Row],[Дата активации]]&lt;&gt;"",MONTH(выгрузка__22[[#This Row],[Дата активации]]),0)</f>
        <v>10</v>
      </c>
      <c r="F2607" s="30"/>
      <c r="G2607" s="33">
        <v>64628</v>
      </c>
      <c r="H2607" s="33" t="s">
        <v>10</v>
      </c>
      <c r="I2607" s="39" t="s">
        <v>1927</v>
      </c>
      <c r="J2607" s="33" t="s">
        <v>1926</v>
      </c>
      <c r="K2607" s="33">
        <v>30</v>
      </c>
      <c r="L2607" s="33">
        <v>0</v>
      </c>
      <c r="M2607" s="33">
        <v>30</v>
      </c>
      <c r="N2607" s="33" t="s">
        <v>1864</v>
      </c>
      <c r="O2607" s="30">
        <v>41931</v>
      </c>
      <c r="P2607" s="39" t="s">
        <v>37</v>
      </c>
      <c r="Q26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7" s="39">
        <f>IF(выгрузка__22[[#This Row],[Дата регистрации]]="",0,1)</f>
        <v>0</v>
      </c>
      <c r="S2607" s="39">
        <f>IF(ISNA(VLOOKUP(выгрузка__22[[#This Row],[ЛС дилера]],'дилеры участники'!A:A,1,0)),0,1)</f>
        <v>0</v>
      </c>
      <c r="T26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7" s="39">
        <f>IF(T2607=1,IF(выгрузка__22[[#This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07" s="39" t="s">
        <v>1895</v>
      </c>
      <c r="X26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7" s="48">
        <f>IF(выгрузка__22[[#This Row],[Дата блокировки]]&lt;&gt;"",1,0)</f>
        <v>1</v>
      </c>
    </row>
    <row r="2608" spans="1:25" x14ac:dyDescent="0.25">
      <c r="A2608" s="30">
        <v>41561.954039351855</v>
      </c>
      <c r="B2608" s="46">
        <v>985504</v>
      </c>
      <c r="C2608" s="33">
        <v>8503657</v>
      </c>
      <c r="D2608" s="30">
        <v>41556.695289351854</v>
      </c>
      <c r="E2608" s="33">
        <f>IF(выгрузка__22[[#This Row],[Дата активации]]&lt;&gt;"",MONTH(выгрузка__22[[#This Row],[Дата активации]]),0)</f>
        <v>10</v>
      </c>
      <c r="F2608" s="30">
        <v>41560.850868055553</v>
      </c>
      <c r="G2608" s="33">
        <v>64626</v>
      </c>
      <c r="H2608" s="33" t="s">
        <v>10</v>
      </c>
      <c r="I2608" s="39" t="s">
        <v>1924</v>
      </c>
      <c r="J2608" s="33" t="s">
        <v>1925</v>
      </c>
      <c r="K2608" s="33">
        <v>20</v>
      </c>
      <c r="L2608" s="33">
        <v>0</v>
      </c>
      <c r="M2608" s="33">
        <v>20</v>
      </c>
      <c r="N2608" s="33" t="s">
        <v>1864</v>
      </c>
      <c r="O2608" s="30">
        <v>41936</v>
      </c>
      <c r="P2608" s="39" t="s">
        <v>19</v>
      </c>
      <c r="Q26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8" s="39">
        <f>IF(выгрузка__22[[#This Row],[Дата регистрации]]="",0,1)</f>
        <v>1</v>
      </c>
      <c r="S2608" s="39">
        <f>IF(ISNA(VLOOKUP(выгрузка__22[[#This Row],[ЛС дилера]],'дилеры участники'!A:A,1,0)),0,1)</f>
        <v>0</v>
      </c>
      <c r="T26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8" s="39">
        <f>IF(T2608=1,IF(выгрузка__22[[#This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08" s="39" t="s">
        <v>1891</v>
      </c>
      <c r="X26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8" s="48">
        <f>IF(выгрузка__22[[#This Row],[Дата блокировки]]&lt;&gt;"",1,0)</f>
        <v>1</v>
      </c>
    </row>
    <row r="2609" spans="1:25" x14ac:dyDescent="0.25">
      <c r="A2609" s="30">
        <v>41561.929988425924</v>
      </c>
      <c r="B2609" s="46">
        <v>916504</v>
      </c>
      <c r="C2609" s="33">
        <v>8503637</v>
      </c>
      <c r="D2609" s="30">
        <v>41555.688159722224</v>
      </c>
      <c r="E2609" s="33">
        <f>IF(выгрузка__22[[#This Row],[Дата активации]]&lt;&gt;"",MONTH(выгрузка__22[[#This Row],[Дата активации]]),0)</f>
        <v>10</v>
      </c>
      <c r="F2609" s="30">
        <v>41560.849398148152</v>
      </c>
      <c r="G2609" s="33">
        <v>64626</v>
      </c>
      <c r="H2609" s="33" t="s">
        <v>10</v>
      </c>
      <c r="I2609" s="39" t="s">
        <v>1924</v>
      </c>
      <c r="J2609" s="33" t="s">
        <v>1925</v>
      </c>
      <c r="K2609" s="33">
        <v>20</v>
      </c>
      <c r="L2609" s="33">
        <v>0</v>
      </c>
      <c r="M2609" s="33">
        <v>20</v>
      </c>
      <c r="N2609" s="33" t="s">
        <v>1864</v>
      </c>
      <c r="O2609" s="30">
        <v>41935</v>
      </c>
      <c r="P2609" s="39" t="s">
        <v>19</v>
      </c>
      <c r="Q26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09" s="39">
        <f>IF(выгрузка__22[[#This Row],[Дата регистрации]]="",0,1)</f>
        <v>1</v>
      </c>
      <c r="S2609" s="39">
        <f>IF(ISNA(VLOOKUP(выгрузка__22[[#This Row],[ЛС дилера]],'дилеры участники'!A:A,1,0)),0,1)</f>
        <v>0</v>
      </c>
      <c r="T26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09" s="39">
        <f>IF(T2609=1,IF(выгрузка__22[[#This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09" s="39" t="s">
        <v>1891</v>
      </c>
      <c r="X26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09" s="48">
        <f>IF(выгрузка__22[[#This Row],[Дата блокировки]]&lt;&gt;"",1,0)</f>
        <v>1</v>
      </c>
    </row>
    <row r="2610" spans="1:25" x14ac:dyDescent="0.25">
      <c r="A2610" s="30">
        <v>41561.544409722221</v>
      </c>
      <c r="B2610" s="46">
        <v>910470</v>
      </c>
      <c r="C2610" s="33">
        <v>8550370</v>
      </c>
      <c r="D2610" s="30">
        <v>41551.656805555554</v>
      </c>
      <c r="E2610" s="33">
        <f>IF(выгрузка__22[[#This Row],[Дата активации]]&lt;&gt;"",MONTH(выгрузка__22[[#This Row],[Дата активации]]),0)</f>
        <v>10</v>
      </c>
      <c r="F2610" s="30"/>
      <c r="G2610" s="33">
        <v>64628</v>
      </c>
      <c r="H2610" s="33" t="s">
        <v>10</v>
      </c>
      <c r="I2610" s="39" t="s">
        <v>1927</v>
      </c>
      <c r="J2610" s="33" t="s">
        <v>1926</v>
      </c>
      <c r="K2610" s="33">
        <v>30</v>
      </c>
      <c r="L2610" s="33">
        <v>0</v>
      </c>
      <c r="M2610" s="33">
        <v>30</v>
      </c>
      <c r="N2610" s="33" t="s">
        <v>1864</v>
      </c>
      <c r="O2610" s="30">
        <v>41931</v>
      </c>
      <c r="P2610" s="39" t="s">
        <v>37</v>
      </c>
      <c r="Q26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0" s="39">
        <f>IF(выгрузка__22[[#This Row],[Дата регистрации]]="",0,1)</f>
        <v>0</v>
      </c>
      <c r="S2610" s="39">
        <f>IF(ISNA(VLOOKUP(выгрузка__22[[#This Row],[ЛС дилера]],'дилеры участники'!A:A,1,0)),0,1)</f>
        <v>0</v>
      </c>
      <c r="T26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0" s="39">
        <f>IF(T2610=1,IF(выгрузка__22[[#This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0" s="39" t="s">
        <v>1895</v>
      </c>
      <c r="X26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0" s="48">
        <f>IF(выгрузка__22[[#This Row],[Дата блокировки]]&lt;&gt;"",1,0)</f>
        <v>1</v>
      </c>
    </row>
    <row r="2611" spans="1:25" x14ac:dyDescent="0.25">
      <c r="A2611" s="30">
        <v>41559.80369212963</v>
      </c>
      <c r="B2611" s="46">
        <v>916042</v>
      </c>
      <c r="C2611" s="33">
        <v>8550370</v>
      </c>
      <c r="D2611" s="30">
        <v>41551.625949074078</v>
      </c>
      <c r="E2611" s="33">
        <f>IF(выгрузка__22[[#This Row],[Дата активации]]&lt;&gt;"",MONTH(выгрузка__22[[#This Row],[Дата активации]]),0)</f>
        <v>10</v>
      </c>
      <c r="F2611" s="30"/>
      <c r="G2611" s="33">
        <v>64628</v>
      </c>
      <c r="H2611" s="33" t="s">
        <v>10</v>
      </c>
      <c r="I2611" s="39" t="s">
        <v>1927</v>
      </c>
      <c r="J2611" s="33" t="s">
        <v>1926</v>
      </c>
      <c r="K2611" s="33">
        <v>30</v>
      </c>
      <c r="L2611" s="33">
        <v>0</v>
      </c>
      <c r="M2611" s="33">
        <v>30</v>
      </c>
      <c r="N2611" s="33" t="s">
        <v>1864</v>
      </c>
      <c r="O2611" s="30">
        <v>41931</v>
      </c>
      <c r="P2611" s="39" t="s">
        <v>37</v>
      </c>
      <c r="Q26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1" s="39">
        <f>IF(выгрузка__22[[#This Row],[Дата регистрации]]="",0,1)</f>
        <v>0</v>
      </c>
      <c r="S2611" s="39">
        <f>IF(ISNA(VLOOKUP(выгрузка__22[[#This Row],[ЛС дилера]],'дилеры участники'!A:A,1,0)),0,1)</f>
        <v>0</v>
      </c>
      <c r="T26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1" s="39">
        <f>IF(T2611=1,IF(выгрузка__22[[#This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1" s="39" t="s">
        <v>1895</v>
      </c>
      <c r="X26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1" s="48">
        <f>IF(выгрузка__22[[#This Row],[Дата блокировки]]&lt;&gt;"",1,0)</f>
        <v>1</v>
      </c>
    </row>
    <row r="2612" spans="1:25" x14ac:dyDescent="0.25">
      <c r="A2612" s="30">
        <v>41561.930509259262</v>
      </c>
      <c r="B2612" s="46">
        <v>916504</v>
      </c>
      <c r="C2612" s="33">
        <v>8503637</v>
      </c>
      <c r="D2612" s="30">
        <v>41555.612349537034</v>
      </c>
      <c r="E2612" s="33">
        <f>IF(выгрузка__22[[#This Row],[Дата активации]]&lt;&gt;"",MONTH(выгрузка__22[[#This Row],[Дата активации]]),0)</f>
        <v>10</v>
      </c>
      <c r="F2612" s="30">
        <v>41560.849027777775</v>
      </c>
      <c r="G2612" s="33">
        <v>64626</v>
      </c>
      <c r="H2612" s="33" t="s">
        <v>10</v>
      </c>
      <c r="I2612" s="39" t="s">
        <v>1927</v>
      </c>
      <c r="J2612" s="33" t="s">
        <v>1931</v>
      </c>
      <c r="K2612" s="33">
        <v>20</v>
      </c>
      <c r="L2612" s="33">
        <v>0</v>
      </c>
      <c r="M2612" s="33">
        <v>20</v>
      </c>
      <c r="N2612" s="33" t="s">
        <v>1864</v>
      </c>
      <c r="O2612" s="30">
        <v>41935</v>
      </c>
      <c r="P2612" s="39" t="s">
        <v>30</v>
      </c>
      <c r="Q26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2" s="39">
        <f>IF(выгрузка__22[[#This Row],[Дата регистрации]]="",0,1)</f>
        <v>1</v>
      </c>
      <c r="S2612" s="39">
        <f>IF(ISNA(VLOOKUP(выгрузка__22[[#This Row],[ЛС дилера]],'дилеры участники'!A:A,1,0)),0,1)</f>
        <v>0</v>
      </c>
      <c r="T26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2" s="39">
        <f>IF(T2612=1,IF(выгрузка__22[[#This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2" s="39" t="s">
        <v>1892</v>
      </c>
      <c r="X26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2" s="48">
        <f>IF(выгрузка__22[[#This Row],[Дата блокировки]]&lt;&gt;"",1,0)</f>
        <v>1</v>
      </c>
    </row>
    <row r="2613" spans="1:25" x14ac:dyDescent="0.25">
      <c r="A2613" s="30">
        <v>41561.953425925924</v>
      </c>
      <c r="B2613" s="46">
        <v>985504</v>
      </c>
      <c r="C2613" s="33">
        <v>8503657</v>
      </c>
      <c r="D2613" s="30">
        <v>41556.574675925927</v>
      </c>
      <c r="E2613" s="33">
        <f>IF(выгрузка__22[[#This Row],[Дата активации]]&lt;&gt;"",MONTH(выгрузка__22[[#This Row],[Дата активации]]),0)</f>
        <v>10</v>
      </c>
      <c r="F2613" s="30">
        <v>41560.850590277776</v>
      </c>
      <c r="G2613" s="33">
        <v>64626</v>
      </c>
      <c r="H2613" s="33" t="s">
        <v>10</v>
      </c>
      <c r="I2613" s="39" t="s">
        <v>1924</v>
      </c>
      <c r="J2613" s="33" t="s">
        <v>1925</v>
      </c>
      <c r="K2613" s="33">
        <v>20</v>
      </c>
      <c r="L2613" s="33">
        <v>0</v>
      </c>
      <c r="M2613" s="33">
        <v>20</v>
      </c>
      <c r="N2613" s="33" t="s">
        <v>1864</v>
      </c>
      <c r="O2613" s="30">
        <v>41936</v>
      </c>
      <c r="P2613" s="39" t="s">
        <v>19</v>
      </c>
      <c r="Q26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3" s="39">
        <f>IF(выгрузка__22[[#This Row],[Дата регистрации]]="",0,1)</f>
        <v>1</v>
      </c>
      <c r="S2613" s="39">
        <f>IF(ISNA(VLOOKUP(выгрузка__22[[#This Row],[ЛС дилера]],'дилеры участники'!A:A,1,0)),0,1)</f>
        <v>0</v>
      </c>
      <c r="T26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3" s="39">
        <f>IF(T2613=1,IF(выгрузка__22[[#This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3" s="39" t="s">
        <v>1891</v>
      </c>
      <c r="X26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3" s="48">
        <f>IF(выгрузка__22[[#This Row],[Дата блокировки]]&lt;&gt;"",1,0)</f>
        <v>1</v>
      </c>
    </row>
    <row r="2614" spans="1:25" x14ac:dyDescent="0.25">
      <c r="A2614" s="30">
        <v>41561.977824074071</v>
      </c>
      <c r="B2614" s="46">
        <v>985504</v>
      </c>
      <c r="C2614" s="33">
        <v>8564415</v>
      </c>
      <c r="D2614" s="30">
        <v>41549.546331018515</v>
      </c>
      <c r="E2614" s="33">
        <f>IF(выгрузка__22[[#This Row],[Дата активации]]&lt;&gt;"",MONTH(выгрузка__22[[#This Row],[Дата активации]]),0)</f>
        <v>10</v>
      </c>
      <c r="F2614" s="30"/>
      <c r="G2614" s="33">
        <v>64626</v>
      </c>
      <c r="H2614" s="33" t="s">
        <v>10</v>
      </c>
      <c r="I2614" s="39" t="s">
        <v>1927</v>
      </c>
      <c r="J2614" s="33" t="s">
        <v>1925</v>
      </c>
      <c r="K2614" s="33">
        <v>30</v>
      </c>
      <c r="L2614" s="33">
        <v>300</v>
      </c>
      <c r="M2614" s="33">
        <v>330</v>
      </c>
      <c r="N2614" s="33" t="s">
        <v>1864</v>
      </c>
      <c r="O2614" s="30">
        <v>41929</v>
      </c>
      <c r="P2614" s="39" t="s">
        <v>19</v>
      </c>
      <c r="Q26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4" s="39">
        <f>IF(выгрузка__22[[#This Row],[Дата регистрации]]="",0,1)</f>
        <v>0</v>
      </c>
      <c r="S2614" s="39">
        <f>IF(ISNA(VLOOKUP(выгрузка__22[[#This Row],[ЛС дилера]],'дилеры участники'!A:A,1,0)),0,1)</f>
        <v>0</v>
      </c>
      <c r="T26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4" s="39">
        <f>IF(T2614=1,IF(выгрузка__22[[#This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14" s="39" t="s">
        <v>1891</v>
      </c>
      <c r="X26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4" s="48">
        <f>IF(выгрузка__22[[#This Row],[Дата блокировки]]&lt;&gt;"",1,0)</f>
        <v>1</v>
      </c>
    </row>
    <row r="2615" spans="1:25" x14ac:dyDescent="0.25">
      <c r="A2615" s="30">
        <v>41560.685023148151</v>
      </c>
      <c r="B2615" s="46">
        <v>916042</v>
      </c>
      <c r="C2615" s="33">
        <v>8550370</v>
      </c>
      <c r="D2615" s="30">
        <v>41551.339988425927</v>
      </c>
      <c r="E2615" s="33">
        <f>IF(выгрузка__22[[#This Row],[Дата активации]]&lt;&gt;"",MONTH(выгрузка__22[[#This Row],[Дата активации]]),0)</f>
        <v>10</v>
      </c>
      <c r="F2615" s="30">
        <v>41562.706076388888</v>
      </c>
      <c r="G2615" s="33">
        <v>64628</v>
      </c>
      <c r="H2615" s="33" t="s">
        <v>10</v>
      </c>
      <c r="I2615" s="39" t="s">
        <v>1927</v>
      </c>
      <c r="J2615" s="33" t="s">
        <v>1926</v>
      </c>
      <c r="K2615" s="33">
        <v>30</v>
      </c>
      <c r="L2615" s="33">
        <v>0</v>
      </c>
      <c r="M2615" s="33">
        <v>30</v>
      </c>
      <c r="N2615" s="33" t="s">
        <v>1864</v>
      </c>
      <c r="O2615" s="30">
        <v>41931</v>
      </c>
      <c r="P2615" s="39" t="s">
        <v>37</v>
      </c>
      <c r="Q26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5" s="39">
        <f>IF(выгрузка__22[[#This Row],[Дата регистрации]]="",0,1)</f>
        <v>1</v>
      </c>
      <c r="S2615" s="39">
        <f>IF(ISNA(VLOOKUP(выгрузка__22[[#This Row],[ЛС дилера]],'дилеры участники'!A:A,1,0)),0,1)</f>
        <v>0</v>
      </c>
      <c r="T26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5" s="39">
        <f>IF(T2615=1,IF(выгрузка__22[[#This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5" s="39" t="s">
        <v>1895</v>
      </c>
      <c r="X26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5" s="48">
        <f>IF(выгрузка__22[[#This Row],[Дата блокировки]]&lt;&gt;"",1,0)</f>
        <v>1</v>
      </c>
    </row>
    <row r="2616" spans="1:25" x14ac:dyDescent="0.25">
      <c r="A2616" s="30">
        <v>41558.759814814817</v>
      </c>
      <c r="B2616" s="46">
        <v>985503</v>
      </c>
      <c r="C2616" s="33">
        <v>8550370</v>
      </c>
      <c r="D2616" s="30">
        <v>41551.339988425927</v>
      </c>
      <c r="E2616" s="33">
        <f>IF(выгрузка__22[[#This Row],[Дата активации]]&lt;&gt;"",MONTH(выгрузка__22[[#This Row],[Дата активации]]),0)</f>
        <v>10</v>
      </c>
      <c r="F2616" s="30">
        <v>41562.706076388888</v>
      </c>
      <c r="G2616" s="33">
        <v>64628</v>
      </c>
      <c r="H2616" s="33" t="s">
        <v>10</v>
      </c>
      <c r="I2616" s="39" t="s">
        <v>1927</v>
      </c>
      <c r="J2616" s="33" t="s">
        <v>1926</v>
      </c>
      <c r="K2616" s="33">
        <v>30</v>
      </c>
      <c r="L2616" s="33">
        <v>0</v>
      </c>
      <c r="M2616" s="33">
        <v>30</v>
      </c>
      <c r="N2616" s="33" t="s">
        <v>1864</v>
      </c>
      <c r="O2616" s="30">
        <v>41931</v>
      </c>
      <c r="P2616" s="39" t="s">
        <v>37</v>
      </c>
      <c r="Q26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6" s="39">
        <f>IF(выгрузка__22[[#This Row],[Дата регистрации]]="",0,1)</f>
        <v>1</v>
      </c>
      <c r="S2616" s="39">
        <f>IF(ISNA(VLOOKUP(выгрузка__22[[#This Row],[ЛС дилера]],'дилеры участники'!A:A,1,0)),0,1)</f>
        <v>0</v>
      </c>
      <c r="T26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6" s="39">
        <f>IF(T2616=1,IF(выгрузка__22[[#This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6" s="39" t="s">
        <v>1895</v>
      </c>
      <c r="X26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6" s="48">
        <f>IF(выгрузка__22[[#This Row],[Дата блокировки]]&lt;&gt;"",1,0)</f>
        <v>1</v>
      </c>
    </row>
    <row r="2617" spans="1:25" x14ac:dyDescent="0.25">
      <c r="A2617" s="30">
        <v>41562.577175925922</v>
      </c>
      <c r="B2617" s="46">
        <v>916939</v>
      </c>
      <c r="C2617" s="33">
        <v>8550146</v>
      </c>
      <c r="D2617" s="30">
        <v>41553.910810185182</v>
      </c>
      <c r="E2617" s="33">
        <f>IF(выгрузка__22[[#This Row],[Дата активации]]&lt;&gt;"",MONTH(выгрузка__22[[#This Row],[Дата активации]]),0)</f>
        <v>10</v>
      </c>
      <c r="F2617" s="30">
        <v>41556.822187500002</v>
      </c>
      <c r="G2617" s="33">
        <v>64626</v>
      </c>
      <c r="H2617" s="33" t="s">
        <v>10</v>
      </c>
      <c r="I2617" s="39" t="s">
        <v>1927</v>
      </c>
      <c r="J2617" s="33" t="s">
        <v>1931</v>
      </c>
      <c r="K2617" s="33">
        <v>50</v>
      </c>
      <c r="L2617" s="33">
        <v>0</v>
      </c>
      <c r="M2617" s="33">
        <v>50</v>
      </c>
      <c r="N2617" s="33" t="s">
        <v>1864</v>
      </c>
      <c r="O2617" s="30">
        <v>41934</v>
      </c>
      <c r="P2617" s="39" t="s">
        <v>30</v>
      </c>
      <c r="Q26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17" s="39">
        <f>IF(выгрузка__22[[#This Row],[Дата регистрации]]="",0,1)</f>
        <v>1</v>
      </c>
      <c r="S2617" s="39">
        <f>IF(ISNA(VLOOKUP(выгрузка__22[[#This Row],[ЛС дилера]],'дилеры участники'!A:A,1,0)),0,1)</f>
        <v>0</v>
      </c>
      <c r="T26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7" s="39">
        <f>IF(T2617=1,IF(выгрузка__22[[#This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7" s="39" t="s">
        <v>1892</v>
      </c>
      <c r="X26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7" s="48">
        <f>IF(выгрузка__22[[#This Row],[Дата блокировки]]&lt;&gt;"",1,0)</f>
        <v>1</v>
      </c>
    </row>
    <row r="2618" spans="1:25" x14ac:dyDescent="0.25">
      <c r="A2618" s="30">
        <v>41562.57707175926</v>
      </c>
      <c r="B2618" s="46">
        <v>916939</v>
      </c>
      <c r="C2618" s="33">
        <v>8550146</v>
      </c>
      <c r="D2618" s="30">
        <v>41553.90425925926</v>
      </c>
      <c r="E2618" s="33">
        <f>IF(выгрузка__22[[#This Row],[Дата активации]]&lt;&gt;"",MONTH(выгрузка__22[[#This Row],[Дата активации]]),0)</f>
        <v>10</v>
      </c>
      <c r="F2618" s="30">
        <v>41556.821967592594</v>
      </c>
      <c r="G2618" s="33">
        <v>64626</v>
      </c>
      <c r="H2618" s="33" t="s">
        <v>10</v>
      </c>
      <c r="I2618" s="39" t="s">
        <v>1927</v>
      </c>
      <c r="J2618" s="33" t="s">
        <v>1931</v>
      </c>
      <c r="K2618" s="33">
        <v>50</v>
      </c>
      <c r="L2618" s="33">
        <v>0</v>
      </c>
      <c r="M2618" s="33">
        <v>50</v>
      </c>
      <c r="N2618" s="33" t="s">
        <v>1864</v>
      </c>
      <c r="O2618" s="30">
        <v>41934</v>
      </c>
      <c r="P2618" s="39" t="s">
        <v>30</v>
      </c>
      <c r="Q26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18" s="39">
        <f>IF(выгрузка__22[[#This Row],[Дата регистрации]]="",0,1)</f>
        <v>1</v>
      </c>
      <c r="S2618" s="39">
        <f>IF(ISNA(VLOOKUP(выгрузка__22[[#This Row],[ЛС дилера]],'дилеры участники'!A:A,1,0)),0,1)</f>
        <v>0</v>
      </c>
      <c r="T26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8" s="39">
        <f>IF(T2618=1,IF(выгрузка__22[[#This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18" s="39" t="s">
        <v>1892</v>
      </c>
      <c r="X26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8" s="48">
        <f>IF(выгрузка__22[[#This Row],[Дата блокировки]]&lt;&gt;"",1,0)</f>
        <v>1</v>
      </c>
    </row>
    <row r="2619" spans="1:25" x14ac:dyDescent="0.25">
      <c r="A2619" s="30">
        <v>41553.555520833332</v>
      </c>
      <c r="B2619" s="46">
        <v>910487</v>
      </c>
      <c r="C2619" s="33">
        <v>8500781</v>
      </c>
      <c r="D2619" s="30">
        <v>41552.868437500001</v>
      </c>
      <c r="E2619" s="33">
        <f>IF(выгрузка__22[[#This Row],[Дата активации]]&lt;&gt;"",MONTH(выгрузка__22[[#This Row],[Дата активации]]),0)</f>
        <v>10</v>
      </c>
      <c r="F2619" s="30">
        <v>41559.020856481482</v>
      </c>
      <c r="G2619" s="33">
        <v>79956</v>
      </c>
      <c r="H2619" s="33" t="s">
        <v>10</v>
      </c>
      <c r="I2619" s="39" t="s">
        <v>1924</v>
      </c>
      <c r="J2619" s="33" t="s">
        <v>1925</v>
      </c>
      <c r="K2619" s="33">
        <v>30</v>
      </c>
      <c r="L2619" s="33">
        <v>250</v>
      </c>
      <c r="M2619" s="33">
        <v>280</v>
      </c>
      <c r="N2619" s="33" t="s">
        <v>1864</v>
      </c>
      <c r="O2619" s="30">
        <v>41933</v>
      </c>
      <c r="P2619" s="39" t="s">
        <v>19</v>
      </c>
      <c r="Q26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19" s="39">
        <f>IF(выгрузка__22[[#This Row],[Дата регистрации]]="",0,1)</f>
        <v>1</v>
      </c>
      <c r="S2619" s="39">
        <f>IF(ISNA(VLOOKUP(выгрузка__22[[#This Row],[ЛС дилера]],'дилеры участники'!A:A,1,0)),0,1)</f>
        <v>1</v>
      </c>
      <c r="T26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19" s="39">
        <f>IF(T2619=1,IF(выгрузка__22[[#This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19" s="39" t="s">
        <v>1891</v>
      </c>
      <c r="X26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19" s="48">
        <f>IF(выгрузка__22[[#This Row],[Дата блокировки]]&lt;&gt;"",1,0)</f>
        <v>1</v>
      </c>
    </row>
    <row r="2620" spans="1:25" x14ac:dyDescent="0.25">
      <c r="A2620" s="30">
        <v>41561.551770833335</v>
      </c>
      <c r="B2620" s="46">
        <v>910489</v>
      </c>
      <c r="C2620" s="33">
        <v>8550370</v>
      </c>
      <c r="D2620" s="30">
        <v>41550.834421296298</v>
      </c>
      <c r="E2620" s="33">
        <f>IF(выгрузка__22[[#This Row],[Дата активации]]&lt;&gt;"",MONTH(выгрузка__22[[#This Row],[Дата активации]]),0)</f>
        <v>10</v>
      </c>
      <c r="F2620" s="30"/>
      <c r="G2620" s="33">
        <v>64628</v>
      </c>
      <c r="H2620" s="33" t="s">
        <v>10</v>
      </c>
      <c r="I2620" s="39" t="s">
        <v>1927</v>
      </c>
      <c r="J2620" s="33" t="s">
        <v>1926</v>
      </c>
      <c r="K2620" s="33">
        <v>30</v>
      </c>
      <c r="L2620" s="33">
        <v>0</v>
      </c>
      <c r="M2620" s="33">
        <v>30</v>
      </c>
      <c r="N2620" s="33" t="s">
        <v>1864</v>
      </c>
      <c r="O2620" s="30">
        <v>41931</v>
      </c>
      <c r="P2620" s="39" t="s">
        <v>37</v>
      </c>
      <c r="Q26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0" s="39">
        <f>IF(выгрузка__22[[#This Row],[Дата регистрации]]="",0,1)</f>
        <v>0</v>
      </c>
      <c r="S2620" s="39">
        <f>IF(ISNA(VLOOKUP(выгрузка__22[[#This Row],[ЛС дилера]],'дилеры участники'!A:A,1,0)),0,1)</f>
        <v>0</v>
      </c>
      <c r="T26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0" s="39">
        <f>IF(T2620=1,IF(выгрузка__22[[#This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0" s="39" t="s">
        <v>1895</v>
      </c>
      <c r="X26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0" s="48">
        <f>IF(выгрузка__22[[#This Row],[Дата блокировки]]&lt;&gt;"",1,0)</f>
        <v>1</v>
      </c>
    </row>
    <row r="2621" spans="1:25" x14ac:dyDescent="0.25">
      <c r="A2621" s="30">
        <v>41548.779942129629</v>
      </c>
      <c r="B2621" s="46">
        <v>910470</v>
      </c>
      <c r="C2621" s="33">
        <v>8502990</v>
      </c>
      <c r="D2621" s="30">
        <v>41536.764513888891</v>
      </c>
      <c r="E2621" s="33">
        <f>IF(выгрузка__22[[#This Row],[Дата активации]]&lt;&gt;"",MONTH(выгрузка__22[[#This Row],[Дата активации]]),0)</f>
        <v>9</v>
      </c>
      <c r="F2621" s="30">
        <v>41542.585462962961</v>
      </c>
      <c r="G2621" s="33">
        <v>64628</v>
      </c>
      <c r="H2621" s="33" t="s">
        <v>10</v>
      </c>
      <c r="I2621" s="39" t="s">
        <v>1927</v>
      </c>
      <c r="J2621" s="33" t="s">
        <v>1926</v>
      </c>
      <c r="K2621" s="33">
        <v>30</v>
      </c>
      <c r="L2621" s="33">
        <v>0</v>
      </c>
      <c r="M2621" s="33">
        <v>30</v>
      </c>
      <c r="N2621" s="33" t="s">
        <v>1864</v>
      </c>
      <c r="O2621" s="30">
        <v>41917</v>
      </c>
      <c r="P2621" s="39" t="s">
        <v>37</v>
      </c>
      <c r="Q26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1" s="39">
        <f>IF(выгрузка__22[[#This Row],[Дата регистрации]]="",0,1)</f>
        <v>1</v>
      </c>
      <c r="S2621" s="39">
        <f>IF(ISNA(VLOOKUP(выгрузка__22[[#This Row],[ЛС дилера]],'дилеры участники'!A:A,1,0)),0,1)</f>
        <v>0</v>
      </c>
      <c r="T26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1" s="39">
        <f>IF(T2621=1,IF(выгрузка__22[[#This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1" s="39" t="s">
        <v>1895</v>
      </c>
      <c r="X26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1" s="48">
        <f>IF(выгрузка__22[[#This Row],[Дата блокировки]]&lt;&gt;"",1,0)</f>
        <v>1</v>
      </c>
    </row>
    <row r="2622" spans="1:25" x14ac:dyDescent="0.25">
      <c r="A2622" s="30">
        <v>41561.869687500002</v>
      </c>
      <c r="B2622" s="46">
        <v>916767</v>
      </c>
      <c r="C2622" s="33">
        <v>8515011</v>
      </c>
      <c r="D2622" s="30">
        <v>41552.602754629632</v>
      </c>
      <c r="E2622" s="33">
        <f>IF(выгрузка__22[[#This Row],[Дата активации]]&lt;&gt;"",MONTH(выгрузка__22[[#This Row],[Дата активации]]),0)</f>
        <v>10</v>
      </c>
      <c r="F2622" s="30">
        <v>41555.968113425923</v>
      </c>
      <c r="G2622" s="33">
        <v>64626</v>
      </c>
      <c r="H2622" s="33" t="s">
        <v>10</v>
      </c>
      <c r="I2622" s="39" t="s">
        <v>1927</v>
      </c>
      <c r="J2622" s="33" t="s">
        <v>1931</v>
      </c>
      <c r="K2622" s="33">
        <v>30</v>
      </c>
      <c r="L2622" s="33">
        <v>0</v>
      </c>
      <c r="M2622" s="33">
        <v>30</v>
      </c>
      <c r="N2622" s="33" t="s">
        <v>1864</v>
      </c>
      <c r="O2622" s="30">
        <v>41933</v>
      </c>
      <c r="P2622" s="39" t="s">
        <v>30</v>
      </c>
      <c r="Q26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2" s="39">
        <f>IF(выгрузка__22[[#This Row],[Дата регистрации]]="",0,1)</f>
        <v>1</v>
      </c>
      <c r="S2622" s="39">
        <f>IF(ISNA(VLOOKUP(выгрузка__22[[#This Row],[ЛС дилера]],'дилеры участники'!A:A,1,0)),0,1)</f>
        <v>0</v>
      </c>
      <c r="T26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2" s="39">
        <f>IF(T2622=1,IF(выгрузка__22[[#This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2" s="39" t="s">
        <v>1892</v>
      </c>
      <c r="X26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2" s="48">
        <f>IF(выгрузка__22[[#This Row],[Дата блокировки]]&lt;&gt;"",1,0)</f>
        <v>1</v>
      </c>
    </row>
    <row r="2623" spans="1:25" x14ac:dyDescent="0.25">
      <c r="A2623" s="30">
        <v>41561.953935185185</v>
      </c>
      <c r="B2623" s="46">
        <v>985504</v>
      </c>
      <c r="C2623" s="33">
        <v>8503657</v>
      </c>
      <c r="D2623" s="30">
        <v>41555.432662037034</v>
      </c>
      <c r="E2623" s="33">
        <f>IF(выгрузка__22[[#This Row],[Дата активации]]&lt;&gt;"",MONTH(выгрузка__22[[#This Row],[Дата активации]]),0)</f>
        <v>10</v>
      </c>
      <c r="F2623" s="30">
        <v>41560.848298611112</v>
      </c>
      <c r="G2623" s="33">
        <v>64626</v>
      </c>
      <c r="H2623" s="33" t="s">
        <v>10</v>
      </c>
      <c r="I2623" s="39" t="s">
        <v>1927</v>
      </c>
      <c r="J2623" s="33" t="s">
        <v>1925</v>
      </c>
      <c r="K2623" s="33">
        <v>20</v>
      </c>
      <c r="L2623" s="33">
        <v>0</v>
      </c>
      <c r="M2623" s="33">
        <v>20</v>
      </c>
      <c r="N2623" s="33" t="s">
        <v>1864</v>
      </c>
      <c r="O2623" s="30">
        <v>41936</v>
      </c>
      <c r="P2623" s="39" t="s">
        <v>19</v>
      </c>
      <c r="Q26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3" s="39">
        <f>IF(выгрузка__22[[#This Row],[Дата регистрации]]="",0,1)</f>
        <v>1</v>
      </c>
      <c r="S2623" s="39">
        <f>IF(ISNA(VLOOKUP(выгрузка__22[[#This Row],[ЛС дилера]],'дилеры участники'!A:A,1,0)),0,1)</f>
        <v>0</v>
      </c>
      <c r="T26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3" s="39">
        <f>IF(T2623=1,IF(выгрузка__22[[#This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3" s="39" t="s">
        <v>1891</v>
      </c>
      <c r="X26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3" s="48">
        <f>IF(выгрузка__22[[#This Row],[Дата блокировки]]&lt;&gt;"",1,0)</f>
        <v>1</v>
      </c>
    </row>
    <row r="2624" spans="1:25" x14ac:dyDescent="0.25">
      <c r="A2624" s="30">
        <v>41562.497303240743</v>
      </c>
      <c r="B2624" s="46">
        <v>985210</v>
      </c>
      <c r="C2624" s="33">
        <v>8566006</v>
      </c>
      <c r="D2624" s="30">
        <v>41551.403796296298</v>
      </c>
      <c r="E2624" s="33">
        <f>IF(выгрузка__22[[#This Row],[Дата активации]]&lt;&gt;"",MONTH(выгрузка__22[[#This Row],[Дата активации]]),0)</f>
        <v>10</v>
      </c>
      <c r="F2624" s="30"/>
      <c r="G2624" s="33">
        <v>64626</v>
      </c>
      <c r="H2624" s="33" t="s">
        <v>10</v>
      </c>
      <c r="I2624" s="39" t="s">
        <v>1927</v>
      </c>
      <c r="J2624" s="33" t="s">
        <v>1925</v>
      </c>
      <c r="K2624" s="33">
        <v>30</v>
      </c>
      <c r="L2624" s="33">
        <v>339.53</v>
      </c>
      <c r="M2624" s="33">
        <v>369.53</v>
      </c>
      <c r="N2624" s="33" t="s">
        <v>1864</v>
      </c>
      <c r="O2624" s="30">
        <v>41932</v>
      </c>
      <c r="P2624" s="39" t="s">
        <v>19</v>
      </c>
      <c r="Q26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24" s="39">
        <f>IF(выгрузка__22[[#This Row],[Дата регистрации]]="",0,1)</f>
        <v>0</v>
      </c>
      <c r="S2624" s="39">
        <f>IF(ISNA(VLOOKUP(выгрузка__22[[#This Row],[ЛС дилера]],'дилеры участники'!A:A,1,0)),0,1)</f>
        <v>0</v>
      </c>
      <c r="T26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4" s="39">
        <f>IF(T2624=1,IF(выгрузка__22[[#This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24" s="39" t="s">
        <v>1891</v>
      </c>
      <c r="X26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4" s="48">
        <f>IF(выгрузка__22[[#This Row],[Дата блокировки]]&lt;&gt;"",1,0)</f>
        <v>1</v>
      </c>
    </row>
    <row r="2625" spans="1:25" x14ac:dyDescent="0.25">
      <c r="A2625" s="30">
        <v>41556.962037037039</v>
      </c>
      <c r="B2625" s="46">
        <v>985645</v>
      </c>
      <c r="C2625" s="33">
        <v>8566006</v>
      </c>
      <c r="D2625" s="30">
        <v>41551.403796296298</v>
      </c>
      <c r="E2625" s="33">
        <f>IF(выгрузка__22[[#This Row],[Дата активации]]&lt;&gt;"",MONTH(выгрузка__22[[#This Row],[Дата активации]]),0)</f>
        <v>10</v>
      </c>
      <c r="F2625" s="30"/>
      <c r="G2625" s="33">
        <v>64626</v>
      </c>
      <c r="H2625" s="33" t="s">
        <v>10</v>
      </c>
      <c r="I2625" s="39" t="s">
        <v>1924</v>
      </c>
      <c r="J2625" s="33" t="s">
        <v>1925</v>
      </c>
      <c r="K2625" s="33">
        <v>30</v>
      </c>
      <c r="L2625" s="33">
        <v>339.53</v>
      </c>
      <c r="M2625" s="33">
        <v>369.53</v>
      </c>
      <c r="N2625" s="33" t="s">
        <v>1864</v>
      </c>
      <c r="O2625" s="30">
        <v>41932</v>
      </c>
      <c r="P2625" s="39" t="s">
        <v>19</v>
      </c>
      <c r="Q26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5" s="39">
        <f>IF(выгрузка__22[[#This Row],[Дата регистрации]]="",0,1)</f>
        <v>0</v>
      </c>
      <c r="S2625" s="39">
        <f>IF(ISNA(VLOOKUP(выгрузка__22[[#This Row],[ЛС дилера]],'дилеры участники'!A:A,1,0)),0,1)</f>
        <v>0</v>
      </c>
      <c r="T26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5" s="39">
        <f>IF(T2625=1,IF(выгрузка__22[[#This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25" s="39" t="s">
        <v>1891</v>
      </c>
      <c r="X26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5" s="48">
        <f>IF(выгрузка__22[[#This Row],[Дата блокировки]]&lt;&gt;"",1,0)</f>
        <v>1</v>
      </c>
    </row>
    <row r="2626" spans="1:25" x14ac:dyDescent="0.25">
      <c r="A2626" s="30">
        <v>41548.66684027778</v>
      </c>
      <c r="B2626" s="46">
        <v>910476</v>
      </c>
      <c r="C2626" s="33">
        <v>8503812</v>
      </c>
      <c r="D2626" s="30">
        <v>41520.389791666668</v>
      </c>
      <c r="E2626" s="33">
        <f>IF(выгрузка__22[[#This Row],[Дата активации]]&lt;&gt;"",MONTH(выгрузка__22[[#This Row],[Дата активации]]),0)</f>
        <v>9</v>
      </c>
      <c r="F2626" s="30">
        <v>41528.956261574072</v>
      </c>
      <c r="G2626" s="33">
        <v>79956</v>
      </c>
      <c r="H2626" s="33" t="s">
        <v>10</v>
      </c>
      <c r="I2626" s="39" t="s">
        <v>1927</v>
      </c>
      <c r="J2626" s="33" t="s">
        <v>1925</v>
      </c>
      <c r="K2626" s="33">
        <v>220</v>
      </c>
      <c r="L2626" s="33">
        <v>191.02</v>
      </c>
      <c r="M2626" s="33">
        <v>411.02</v>
      </c>
      <c r="N2626" s="33" t="s">
        <v>1864</v>
      </c>
      <c r="O2626" s="30">
        <v>41901</v>
      </c>
      <c r="P2626" s="39" t="s">
        <v>19</v>
      </c>
      <c r="Q26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6" s="39">
        <f>IF(выгрузка__22[[#This Row],[Дата регистрации]]="",0,1)</f>
        <v>1</v>
      </c>
      <c r="S2626" s="39">
        <f>IF(ISNA(VLOOKUP(выгрузка__22[[#This Row],[ЛС дилера]],'дилеры участники'!A:A,1,0)),0,1)</f>
        <v>1</v>
      </c>
      <c r="T26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6" s="39">
        <f>IF(T2626=1,IF(выгрузка__22[[#This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26" s="39" t="s">
        <v>1891</v>
      </c>
      <c r="X26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6" s="48">
        <f>IF(выгрузка__22[[#This Row],[Дата блокировки]]&lt;&gt;"",1,0)</f>
        <v>1</v>
      </c>
    </row>
    <row r="2627" spans="1:25" x14ac:dyDescent="0.25">
      <c r="A2627" s="30">
        <v>41561.930393518516</v>
      </c>
      <c r="B2627" s="46">
        <v>916504</v>
      </c>
      <c r="C2627" s="33">
        <v>8503637</v>
      </c>
      <c r="D2627" s="30">
        <v>41553.822557870371</v>
      </c>
      <c r="E2627" s="33">
        <f>IF(выгрузка__22[[#This Row],[Дата активации]]&lt;&gt;"",MONTH(выгрузка__22[[#This Row],[Дата активации]]),0)</f>
        <v>10</v>
      </c>
      <c r="F2627" s="30">
        <v>41555.900613425925</v>
      </c>
      <c r="G2627" s="33">
        <v>64626</v>
      </c>
      <c r="H2627" s="33" t="s">
        <v>10</v>
      </c>
      <c r="I2627" s="39" t="s">
        <v>1927</v>
      </c>
      <c r="J2627" s="33" t="s">
        <v>1925</v>
      </c>
      <c r="K2627" s="33">
        <v>20</v>
      </c>
      <c r="L2627" s="33">
        <v>0</v>
      </c>
      <c r="M2627" s="33">
        <v>20</v>
      </c>
      <c r="N2627" s="33" t="s">
        <v>1864</v>
      </c>
      <c r="O2627" s="30">
        <v>41935</v>
      </c>
      <c r="P2627" s="39" t="s">
        <v>19</v>
      </c>
      <c r="Q26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7" s="39">
        <f>IF(выгрузка__22[[#This Row],[Дата регистрации]]="",0,1)</f>
        <v>1</v>
      </c>
      <c r="S2627" s="39">
        <f>IF(ISNA(VLOOKUP(выгрузка__22[[#This Row],[ЛС дилера]],'дилеры участники'!A:A,1,0)),0,1)</f>
        <v>0</v>
      </c>
      <c r="T26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7" s="39">
        <f>IF(T2627=1,IF(выгрузка__22[[#This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7" s="39" t="s">
        <v>1891</v>
      </c>
      <c r="X26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7" s="48">
        <f>IF(выгрузка__22[[#This Row],[Дата блокировки]]&lt;&gt;"",1,0)</f>
        <v>1</v>
      </c>
    </row>
    <row r="2628" spans="1:25" x14ac:dyDescent="0.25">
      <c r="A2628" s="30">
        <v>41553.468240740738</v>
      </c>
      <c r="B2628" s="46">
        <v>916530</v>
      </c>
      <c r="C2628" s="33">
        <v>8550146</v>
      </c>
      <c r="D2628" s="30">
        <v>41552.811990740738</v>
      </c>
      <c r="E2628" s="33">
        <f>IF(выгрузка__22[[#This Row],[Дата активации]]&lt;&gt;"",MONTH(выгрузка__22[[#This Row],[Дата активации]]),0)</f>
        <v>10</v>
      </c>
      <c r="F2628" s="30">
        <v>41553.467847222222</v>
      </c>
      <c r="G2628" s="33">
        <v>64626</v>
      </c>
      <c r="H2628" s="33" t="s">
        <v>10</v>
      </c>
      <c r="I2628" s="39" t="s">
        <v>1924</v>
      </c>
      <c r="J2628" s="33" t="s">
        <v>1931</v>
      </c>
      <c r="K2628" s="33">
        <v>50</v>
      </c>
      <c r="L2628" s="33">
        <v>0</v>
      </c>
      <c r="M2628" s="33">
        <v>50</v>
      </c>
      <c r="N2628" s="33" t="s">
        <v>1864</v>
      </c>
      <c r="O2628" s="30">
        <v>41934</v>
      </c>
      <c r="P2628" s="39" t="s">
        <v>30</v>
      </c>
      <c r="Q26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28" s="39">
        <f>IF(выгрузка__22[[#This Row],[Дата регистрации]]="",0,1)</f>
        <v>1</v>
      </c>
      <c r="S2628" s="39">
        <f>IF(ISNA(VLOOKUP(выгрузка__22[[#This Row],[ЛС дилера]],'дилеры участники'!A:A,1,0)),0,1)</f>
        <v>0</v>
      </c>
      <c r="T26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8" s="39">
        <f>IF(T2628=1,IF(выгрузка__22[[#This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8" s="39" t="s">
        <v>1892</v>
      </c>
      <c r="X26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8" s="48">
        <f>IF(выгрузка__22[[#This Row],[Дата блокировки]]&lt;&gt;"",1,0)</f>
        <v>1</v>
      </c>
    </row>
    <row r="2629" spans="1:25" x14ac:dyDescent="0.25">
      <c r="A2629" s="30">
        <v>41562.577372685184</v>
      </c>
      <c r="B2629" s="46">
        <v>916939</v>
      </c>
      <c r="C2629" s="33">
        <v>8550146</v>
      </c>
      <c r="D2629" s="30">
        <v>41552.811990740738</v>
      </c>
      <c r="E2629" s="33">
        <f>IF(выгрузка__22[[#This Row],[Дата активации]]&lt;&gt;"",MONTH(выгрузка__22[[#This Row],[Дата активации]]),0)</f>
        <v>10</v>
      </c>
      <c r="F2629" s="30">
        <v>41553.467847222222</v>
      </c>
      <c r="G2629" s="33">
        <v>64626</v>
      </c>
      <c r="H2629" s="33" t="s">
        <v>10</v>
      </c>
      <c r="I2629" s="39" t="s">
        <v>1927</v>
      </c>
      <c r="J2629" s="33" t="s">
        <v>1931</v>
      </c>
      <c r="K2629" s="33">
        <v>50</v>
      </c>
      <c r="L2629" s="33">
        <v>0</v>
      </c>
      <c r="M2629" s="33">
        <v>50</v>
      </c>
      <c r="N2629" s="33" t="s">
        <v>1864</v>
      </c>
      <c r="O2629" s="30">
        <v>41934</v>
      </c>
      <c r="P2629" s="39" t="s">
        <v>30</v>
      </c>
      <c r="Q26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29" s="39">
        <f>IF(выгрузка__22[[#This Row],[Дата регистрации]]="",0,1)</f>
        <v>1</v>
      </c>
      <c r="S2629" s="39">
        <f>IF(ISNA(VLOOKUP(выгрузка__22[[#This Row],[ЛС дилера]],'дилеры участники'!A:A,1,0)),0,1)</f>
        <v>0</v>
      </c>
      <c r="T26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29" s="39">
        <f>IF(T2629=1,IF(выгрузка__22[[#This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29" s="39" t="s">
        <v>1892</v>
      </c>
      <c r="X26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29" s="48">
        <f>IF(выгрузка__22[[#This Row],[Дата блокировки]]&lt;&gt;"",1,0)</f>
        <v>1</v>
      </c>
    </row>
    <row r="2630" spans="1:25" x14ac:dyDescent="0.25">
      <c r="A2630" s="30">
        <v>41560.695532407408</v>
      </c>
      <c r="B2630" s="46">
        <v>910466</v>
      </c>
      <c r="C2630" s="33">
        <v>8550370</v>
      </c>
      <c r="D2630" s="30">
        <v>41549.727523148147</v>
      </c>
      <c r="E2630" s="33">
        <f>IF(выгрузка__22[[#This Row],[Дата активации]]&lt;&gt;"",MONTH(выгрузка__22[[#This Row],[Дата активации]]),0)</f>
        <v>10</v>
      </c>
      <c r="F2630" s="30">
        <v>41562.695497685185</v>
      </c>
      <c r="G2630" s="33">
        <v>64628</v>
      </c>
      <c r="H2630" s="33" t="s">
        <v>10</v>
      </c>
      <c r="I2630" s="39" t="s">
        <v>1927</v>
      </c>
      <c r="J2630" s="33" t="s">
        <v>1926</v>
      </c>
      <c r="K2630" s="33">
        <v>30</v>
      </c>
      <c r="L2630" s="33">
        <v>0</v>
      </c>
      <c r="M2630" s="33">
        <v>30</v>
      </c>
      <c r="N2630" s="33" t="s">
        <v>1864</v>
      </c>
      <c r="O2630" s="30">
        <v>41931</v>
      </c>
      <c r="P2630" s="39" t="s">
        <v>37</v>
      </c>
      <c r="Q26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0" s="39">
        <f>IF(выгрузка__22[[#This Row],[Дата регистрации]]="",0,1)</f>
        <v>1</v>
      </c>
      <c r="S2630" s="39">
        <f>IF(ISNA(VLOOKUP(выгрузка__22[[#This Row],[ЛС дилера]],'дилеры участники'!A:A,1,0)),0,1)</f>
        <v>0</v>
      </c>
      <c r="T26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0" s="39">
        <f>IF(T2630=1,IF(выгрузка__22[[#This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30" s="39" t="s">
        <v>1895</v>
      </c>
      <c r="X26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0" s="48">
        <f>IF(выгрузка__22[[#This Row],[Дата блокировки]]&lt;&gt;"",1,0)</f>
        <v>1</v>
      </c>
    </row>
    <row r="2631" spans="1:25" x14ac:dyDescent="0.25">
      <c r="A2631" s="30">
        <v>41558.950659722221</v>
      </c>
      <c r="B2631" s="46">
        <v>985330</v>
      </c>
      <c r="C2631" s="33">
        <v>8500309</v>
      </c>
      <c r="D2631" s="30">
        <v>41557.727199074077</v>
      </c>
      <c r="E2631" s="33">
        <f>IF(выгрузка__22[[#This Row],[Дата активации]]&lt;&gt;"",MONTH(выгрузка__22[[#This Row],[Дата активации]]),0)</f>
        <v>10</v>
      </c>
      <c r="F2631" s="30">
        <v>41559.427094907405</v>
      </c>
      <c r="G2631" s="33">
        <v>64628</v>
      </c>
      <c r="H2631" s="33" t="s">
        <v>10</v>
      </c>
      <c r="I2631" s="39" t="s">
        <v>1924</v>
      </c>
      <c r="J2631" s="33" t="s">
        <v>1925</v>
      </c>
      <c r="K2631" s="33">
        <v>30</v>
      </c>
      <c r="L2631" s="33">
        <v>468.54</v>
      </c>
      <c r="M2631" s="33">
        <v>498.54</v>
      </c>
      <c r="N2631" s="33" t="s">
        <v>1864</v>
      </c>
      <c r="O2631" s="30">
        <v>41939</v>
      </c>
      <c r="P2631" s="39" t="s">
        <v>19</v>
      </c>
      <c r="Q26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1" s="39">
        <f>IF(выгрузка__22[[#This Row],[Дата регистрации]]="",0,1)</f>
        <v>1</v>
      </c>
      <c r="S2631" s="39">
        <f>IF(ISNA(VLOOKUP(выгрузка__22[[#This Row],[ЛС дилера]],'дилеры участники'!A:A,1,0)),0,1)</f>
        <v>0</v>
      </c>
      <c r="T26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1" s="39">
        <f>IF(T2631=1,IF(выгрузка__22[[#This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31" s="39" t="s">
        <v>1891</v>
      </c>
      <c r="X26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1" s="48">
        <f>IF(выгрузка__22[[#This Row],[Дата блокировки]]&lt;&gt;"",1,0)</f>
        <v>1</v>
      </c>
    </row>
    <row r="2632" spans="1:25" x14ac:dyDescent="0.25">
      <c r="A2632" s="30">
        <v>41550.610254629632</v>
      </c>
      <c r="B2632" s="46">
        <v>915142</v>
      </c>
      <c r="C2632" s="33">
        <v>8514509</v>
      </c>
      <c r="D2632" s="30">
        <v>41491.699062500003</v>
      </c>
      <c r="E2632" s="33">
        <f>IF(выгрузка__22[[#This Row],[Дата активации]]&lt;&gt;"",MONTH(выгрузка__22[[#This Row],[Дата активации]]),0)</f>
        <v>8</v>
      </c>
      <c r="F2632" s="30">
        <v>41548.737766203703</v>
      </c>
      <c r="G2632" s="33">
        <v>79956</v>
      </c>
      <c r="H2632" s="33" t="s">
        <v>10</v>
      </c>
      <c r="I2632" s="39" t="s">
        <v>1927</v>
      </c>
      <c r="J2632" s="33" t="s">
        <v>1930</v>
      </c>
      <c r="K2632" s="33">
        <v>949</v>
      </c>
      <c r="L2632" s="33">
        <v>436.5</v>
      </c>
      <c r="M2632" s="33">
        <v>1385.5</v>
      </c>
      <c r="N2632" s="33" t="s">
        <v>1864</v>
      </c>
      <c r="O2632" s="30">
        <v>41873</v>
      </c>
      <c r="P2632" s="39" t="s">
        <v>40</v>
      </c>
      <c r="Q26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2" s="39">
        <f>IF(выгрузка__22[[#This Row],[Дата регистрации]]="",0,1)</f>
        <v>1</v>
      </c>
      <c r="S2632" s="39">
        <f>IF(ISNA(VLOOKUP(выгрузка__22[[#This Row],[ЛС дилера]],'дилеры участники'!A:A,1,0)),0,1)</f>
        <v>1</v>
      </c>
      <c r="T26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2" s="39">
        <f>IF(T2632=1,IF(выгрузка__22[[#This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632" s="39" t="s">
        <v>1893</v>
      </c>
      <c r="X26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2" s="48">
        <f>IF(выгрузка__22[[#This Row],[Дата блокировки]]&lt;&gt;"",1,0)</f>
        <v>1</v>
      </c>
    </row>
    <row r="2633" spans="1:25" x14ac:dyDescent="0.25">
      <c r="A2633" s="30">
        <v>41562.576967592591</v>
      </c>
      <c r="B2633" s="46">
        <v>916939</v>
      </c>
      <c r="C2633" s="33">
        <v>8550146</v>
      </c>
      <c r="D2633" s="30">
        <v>41552.660798611112</v>
      </c>
      <c r="E2633" s="33">
        <f>IF(выгрузка__22[[#This Row],[Дата активации]]&lt;&gt;"",MONTH(выгрузка__22[[#This Row],[Дата активации]]),0)</f>
        <v>10</v>
      </c>
      <c r="F2633" s="30">
        <v>41556.819884259261</v>
      </c>
      <c r="G2633" s="33">
        <v>64626</v>
      </c>
      <c r="H2633" s="33" t="s">
        <v>10</v>
      </c>
      <c r="I2633" s="39" t="s">
        <v>1927</v>
      </c>
      <c r="J2633" s="33" t="s">
        <v>1925</v>
      </c>
      <c r="K2633" s="33">
        <v>50</v>
      </c>
      <c r="L2633" s="33">
        <v>1300</v>
      </c>
      <c r="M2633" s="33">
        <v>1350</v>
      </c>
      <c r="N2633" s="33" t="s">
        <v>1864</v>
      </c>
      <c r="O2633" s="30">
        <v>41934</v>
      </c>
      <c r="P2633" s="39" t="s">
        <v>19</v>
      </c>
      <c r="Q26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33" s="39">
        <f>IF(выгрузка__22[[#This Row],[Дата регистрации]]="",0,1)</f>
        <v>1</v>
      </c>
      <c r="S2633" s="39">
        <f>IF(ISNA(VLOOKUP(выгрузка__22[[#This Row],[ЛС дилера]],'дилеры участники'!A:A,1,0)),0,1)</f>
        <v>0</v>
      </c>
      <c r="T26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3" s="39">
        <f>IF(T2633=1,IF(выгрузка__22[[#This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33" s="39" t="s">
        <v>1891</v>
      </c>
      <c r="X26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3" s="48">
        <f>IF(выгрузка__22[[#This Row],[Дата блокировки]]&lt;&gt;"",1,0)</f>
        <v>1</v>
      </c>
    </row>
    <row r="2634" spans="1:25" x14ac:dyDescent="0.25">
      <c r="A2634" s="30">
        <v>41549.692777777775</v>
      </c>
      <c r="B2634" s="46">
        <v>916496</v>
      </c>
      <c r="C2634" s="33">
        <v>8503715</v>
      </c>
      <c r="D2634" s="30">
        <v>41549.642812500002</v>
      </c>
      <c r="E2634" s="33">
        <f>IF(выгрузка__22[[#This Row],[Дата активации]]&lt;&gt;"",MONTH(выгрузка__22[[#This Row],[Дата активации]]),0)</f>
        <v>10</v>
      </c>
      <c r="F2634" s="30">
        <v>41556.227905092594</v>
      </c>
      <c r="G2634" s="33">
        <v>64626</v>
      </c>
      <c r="H2634" s="33" t="s">
        <v>10</v>
      </c>
      <c r="I2634" s="39" t="s">
        <v>1924</v>
      </c>
      <c r="J2634" s="33" t="s">
        <v>1930</v>
      </c>
      <c r="K2634" s="33">
        <v>30</v>
      </c>
      <c r="L2634" s="33">
        <v>0</v>
      </c>
      <c r="M2634" s="33">
        <v>30</v>
      </c>
      <c r="N2634" s="33" t="s">
        <v>1864</v>
      </c>
      <c r="O2634" s="30">
        <v>41931</v>
      </c>
      <c r="P2634" s="39" t="s">
        <v>40</v>
      </c>
      <c r="Q26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4" s="39">
        <f>IF(выгрузка__22[[#This Row],[Дата регистрации]]="",0,1)</f>
        <v>1</v>
      </c>
      <c r="S2634" s="39">
        <f>IF(ISNA(VLOOKUP(выгрузка__22[[#This Row],[ЛС дилера]],'дилеры участники'!A:A,1,0)),0,1)</f>
        <v>0</v>
      </c>
      <c r="T26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4" s="39">
        <f>IF(T2634=1,IF(выгрузка__22[[#This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34" s="39" t="s">
        <v>1893</v>
      </c>
      <c r="X26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4" s="48">
        <f>IF(выгрузка__22[[#This Row],[Дата блокировки]]&lt;&gt;"",1,0)</f>
        <v>1</v>
      </c>
    </row>
    <row r="2635" spans="1:25" x14ac:dyDescent="0.25">
      <c r="A2635" s="30">
        <v>41549.90625</v>
      </c>
      <c r="B2635" s="46">
        <v>916496</v>
      </c>
      <c r="C2635" s="33">
        <v>8503715</v>
      </c>
      <c r="D2635" s="30">
        <v>41549.642812500002</v>
      </c>
      <c r="E2635" s="33">
        <f>IF(выгрузка__22[[#This Row],[Дата активации]]&lt;&gt;"",MONTH(выгрузка__22[[#This Row],[Дата активации]]),0)</f>
        <v>10</v>
      </c>
      <c r="F2635" s="30">
        <v>41556.227905092594</v>
      </c>
      <c r="G2635" s="33">
        <v>64626</v>
      </c>
      <c r="H2635" s="33" t="s">
        <v>10</v>
      </c>
      <c r="I2635" s="39" t="s">
        <v>1924</v>
      </c>
      <c r="J2635" s="33" t="s">
        <v>1930</v>
      </c>
      <c r="K2635" s="33">
        <v>30</v>
      </c>
      <c r="L2635" s="33">
        <v>0</v>
      </c>
      <c r="M2635" s="33">
        <v>30</v>
      </c>
      <c r="N2635" s="33" t="s">
        <v>1864</v>
      </c>
      <c r="O2635" s="30">
        <v>41931</v>
      </c>
      <c r="P2635" s="39" t="s">
        <v>40</v>
      </c>
      <c r="Q26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5" s="39">
        <f>IF(выгрузка__22[[#This Row],[Дата регистрации]]="",0,1)</f>
        <v>1</v>
      </c>
      <c r="S2635" s="39">
        <f>IF(ISNA(VLOOKUP(выгрузка__22[[#This Row],[ЛС дилера]],'дилеры участники'!A:A,1,0)),0,1)</f>
        <v>0</v>
      </c>
      <c r="T26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5" s="39">
        <f>IF(T2635=1,IF(выгрузка__22[[#This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35" s="39" t="s">
        <v>1893</v>
      </c>
      <c r="X26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5" s="48">
        <f>IF(выгрузка__22[[#This Row],[Дата блокировки]]&lt;&gt;"",1,0)</f>
        <v>1</v>
      </c>
    </row>
    <row r="2636" spans="1:25" x14ac:dyDescent="0.25">
      <c r="A2636" s="30">
        <v>41557.656990740739</v>
      </c>
      <c r="B2636" s="46">
        <v>916496</v>
      </c>
      <c r="C2636" s="33">
        <v>8503715</v>
      </c>
      <c r="D2636" s="30">
        <v>41549.642812500002</v>
      </c>
      <c r="E2636" s="33">
        <f>IF(выгрузка__22[[#This Row],[Дата активации]]&lt;&gt;"",MONTH(выгрузка__22[[#This Row],[Дата активации]]),0)</f>
        <v>10</v>
      </c>
      <c r="F2636" s="30">
        <v>41556.227905092594</v>
      </c>
      <c r="G2636" s="33">
        <v>64626</v>
      </c>
      <c r="H2636" s="33" t="s">
        <v>10</v>
      </c>
      <c r="I2636" s="39" t="s">
        <v>1927</v>
      </c>
      <c r="J2636" s="33" t="s">
        <v>1930</v>
      </c>
      <c r="K2636" s="33">
        <v>30</v>
      </c>
      <c r="L2636" s="33">
        <v>0</v>
      </c>
      <c r="M2636" s="33">
        <v>30</v>
      </c>
      <c r="N2636" s="33" t="s">
        <v>1864</v>
      </c>
      <c r="O2636" s="30">
        <v>41931</v>
      </c>
      <c r="P2636" s="39" t="s">
        <v>40</v>
      </c>
      <c r="Q26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6" s="39">
        <f>IF(выгрузка__22[[#This Row],[Дата регистрации]]="",0,1)</f>
        <v>1</v>
      </c>
      <c r="S2636" s="39">
        <f>IF(ISNA(VLOOKUP(выгрузка__22[[#This Row],[ЛС дилера]],'дилеры участники'!A:A,1,0)),0,1)</f>
        <v>0</v>
      </c>
      <c r="T26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6" s="39">
        <f>IF(T2636=1,IF(выгрузка__22[[#This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36" s="39" t="s">
        <v>1893</v>
      </c>
      <c r="X26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6" s="48">
        <f>IF(выгрузка__22[[#This Row],[Дата блокировки]]&lt;&gt;"",1,0)</f>
        <v>1</v>
      </c>
    </row>
    <row r="2637" spans="1:25" x14ac:dyDescent="0.25">
      <c r="A2637" s="30">
        <v>41561.863321759258</v>
      </c>
      <c r="B2637" s="46">
        <v>916767</v>
      </c>
      <c r="C2637" s="33">
        <v>8503715</v>
      </c>
      <c r="D2637" s="30">
        <v>41549.642812500002</v>
      </c>
      <c r="E2637" s="33">
        <f>IF(выгрузка__22[[#This Row],[Дата активации]]&lt;&gt;"",MONTH(выгрузка__22[[#This Row],[Дата активации]]),0)</f>
        <v>10</v>
      </c>
      <c r="F2637" s="30">
        <v>41556.227905092594</v>
      </c>
      <c r="G2637" s="33">
        <v>64626</v>
      </c>
      <c r="H2637" s="33" t="s">
        <v>10</v>
      </c>
      <c r="I2637" s="39" t="s">
        <v>1927</v>
      </c>
      <c r="J2637" s="33" t="s">
        <v>1930</v>
      </c>
      <c r="K2637" s="33">
        <v>30</v>
      </c>
      <c r="L2637" s="33">
        <v>0</v>
      </c>
      <c r="M2637" s="33">
        <v>30</v>
      </c>
      <c r="N2637" s="33" t="s">
        <v>1864</v>
      </c>
      <c r="O2637" s="30">
        <v>41931</v>
      </c>
      <c r="P2637" s="39" t="s">
        <v>40</v>
      </c>
      <c r="Q26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7" s="39">
        <f>IF(выгрузка__22[[#This Row],[Дата регистрации]]="",0,1)</f>
        <v>1</v>
      </c>
      <c r="S2637" s="39">
        <f>IF(ISNA(VLOOKUP(выгрузка__22[[#This Row],[ЛС дилера]],'дилеры участники'!A:A,1,0)),0,1)</f>
        <v>0</v>
      </c>
      <c r="T26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7" s="39">
        <f>IF(T2637=1,IF(выгрузка__22[[#This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37" s="39" t="s">
        <v>1893</v>
      </c>
      <c r="X26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7" s="48">
        <f>IF(выгрузка__22[[#This Row],[Дата блокировки]]&lt;&gt;"",1,0)</f>
        <v>1</v>
      </c>
    </row>
    <row r="2638" spans="1:25" x14ac:dyDescent="0.25">
      <c r="A2638" s="30">
        <v>41561.930092592593</v>
      </c>
      <c r="B2638" s="46">
        <v>916504</v>
      </c>
      <c r="C2638" s="33">
        <v>8503637</v>
      </c>
      <c r="D2638" s="30">
        <v>41553.621180555558</v>
      </c>
      <c r="E2638" s="33">
        <f>IF(выгрузка__22[[#This Row],[Дата активации]]&lt;&gt;"",MONTH(выгрузка__22[[#This Row],[Дата активации]]),0)</f>
        <v>10</v>
      </c>
      <c r="F2638" s="30">
        <v>41555.900104166663</v>
      </c>
      <c r="G2638" s="33">
        <v>64626</v>
      </c>
      <c r="H2638" s="33" t="s">
        <v>10</v>
      </c>
      <c r="I2638" s="39" t="s">
        <v>1927</v>
      </c>
      <c r="J2638" s="33" t="s">
        <v>1925</v>
      </c>
      <c r="K2638" s="33">
        <v>20</v>
      </c>
      <c r="L2638" s="33">
        <v>0</v>
      </c>
      <c r="M2638" s="33">
        <v>20</v>
      </c>
      <c r="N2638" s="33" t="s">
        <v>1864</v>
      </c>
      <c r="O2638" s="30">
        <v>41935</v>
      </c>
      <c r="P2638" s="39" t="s">
        <v>19</v>
      </c>
      <c r="Q26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38" s="39">
        <f>IF(выгрузка__22[[#This Row],[Дата регистрации]]="",0,1)</f>
        <v>1</v>
      </c>
      <c r="S2638" s="39">
        <f>IF(ISNA(VLOOKUP(выгрузка__22[[#This Row],[ЛС дилера]],'дилеры участники'!A:A,1,0)),0,1)</f>
        <v>0</v>
      </c>
      <c r="T26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8" s="39">
        <f>IF(T2638=1,IF(выгрузка__22[[#This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38" s="39" t="s">
        <v>1891</v>
      </c>
      <c r="X26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8" s="48">
        <f>IF(выгрузка__22[[#This Row],[Дата блокировки]]&lt;&gt;"",1,0)</f>
        <v>1</v>
      </c>
    </row>
    <row r="2639" spans="1:25" x14ac:dyDescent="0.25">
      <c r="A2639" s="30">
        <v>41562.576863425929</v>
      </c>
      <c r="B2639" s="46">
        <v>916939</v>
      </c>
      <c r="C2639" s="33">
        <v>8550146</v>
      </c>
      <c r="D2639" s="30">
        <v>41552.611562500002</v>
      </c>
      <c r="E2639" s="33">
        <f>IF(выгрузка__22[[#This Row],[Дата активации]]&lt;&gt;"",MONTH(выгрузка__22[[#This Row],[Дата активации]]),0)</f>
        <v>10</v>
      </c>
      <c r="F2639" s="30">
        <v>41556.820972222224</v>
      </c>
      <c r="G2639" s="33">
        <v>64626</v>
      </c>
      <c r="H2639" s="33" t="s">
        <v>10</v>
      </c>
      <c r="I2639" s="39" t="s">
        <v>1927</v>
      </c>
      <c r="J2639" s="33" t="s">
        <v>1931</v>
      </c>
      <c r="K2639" s="33">
        <v>50</v>
      </c>
      <c r="L2639" s="33">
        <v>0</v>
      </c>
      <c r="M2639" s="33">
        <v>50</v>
      </c>
      <c r="N2639" s="33" t="s">
        <v>1864</v>
      </c>
      <c r="O2639" s="30">
        <v>41934</v>
      </c>
      <c r="P2639" s="39" t="s">
        <v>30</v>
      </c>
      <c r="Q26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39" s="39">
        <f>IF(выгрузка__22[[#This Row],[Дата регистрации]]="",0,1)</f>
        <v>1</v>
      </c>
      <c r="S2639" s="39">
        <f>IF(ISNA(VLOOKUP(выгрузка__22[[#This Row],[ЛС дилера]],'дилеры участники'!A:A,1,0)),0,1)</f>
        <v>0</v>
      </c>
      <c r="T26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39" s="39">
        <f>IF(T2639=1,IF(выгрузка__22[[#This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39" s="39" t="s">
        <v>1892</v>
      </c>
      <c r="X26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39" s="48">
        <f>IF(выгрузка__22[[#This Row],[Дата блокировки]]&lt;&gt;"",1,0)</f>
        <v>1</v>
      </c>
    </row>
    <row r="2640" spans="1:25" x14ac:dyDescent="0.25">
      <c r="A2640" s="30">
        <v>41561.550844907404</v>
      </c>
      <c r="B2640" s="46">
        <v>910489</v>
      </c>
      <c r="C2640" s="33">
        <v>8550370</v>
      </c>
      <c r="D2640" s="30">
        <v>41549.595694444448</v>
      </c>
      <c r="E2640" s="33">
        <f>IF(выгрузка__22[[#This Row],[Дата активации]]&lt;&gt;"",MONTH(выгрузка__22[[#This Row],[Дата активации]]),0)</f>
        <v>10</v>
      </c>
      <c r="F2640" s="30">
        <v>41562.707256944443</v>
      </c>
      <c r="G2640" s="33">
        <v>64628</v>
      </c>
      <c r="H2640" s="33" t="s">
        <v>10</v>
      </c>
      <c r="I2640" s="39" t="s">
        <v>1927</v>
      </c>
      <c r="J2640" s="33" t="s">
        <v>1933</v>
      </c>
      <c r="K2640" s="33">
        <v>30</v>
      </c>
      <c r="L2640" s="33">
        <v>0</v>
      </c>
      <c r="M2640" s="33">
        <v>30</v>
      </c>
      <c r="N2640" s="33" t="s">
        <v>1864</v>
      </c>
      <c r="O2640" s="30">
        <v>41931</v>
      </c>
      <c r="P2640" s="39" t="s">
        <v>1883</v>
      </c>
      <c r="Q26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0" s="39">
        <f>IF(выгрузка__22[[#This Row],[Дата регистрации]]="",0,1)</f>
        <v>1</v>
      </c>
      <c r="S2640" s="39">
        <f>IF(ISNA(VLOOKUP(выгрузка__22[[#This Row],[ЛС дилера]],'дилеры участники'!A:A,1,0)),0,1)</f>
        <v>0</v>
      </c>
      <c r="T264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6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640" s="39">
        <f>IF(T2640=1,IF(выгрузка__22[[#This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0" s="39" t="s">
        <v>1897</v>
      </c>
      <c r="X26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0" s="48">
        <f>IF(выгрузка__22[[#This Row],[Дата блокировки]]&lt;&gt;"",1,0)</f>
        <v>1</v>
      </c>
    </row>
    <row r="2641" spans="1:25" x14ac:dyDescent="0.25">
      <c r="A2641" s="30">
        <v>41548.673321759263</v>
      </c>
      <c r="B2641" s="46">
        <v>910466</v>
      </c>
      <c r="C2641" s="33">
        <v>8550385</v>
      </c>
      <c r="D2641" s="30">
        <v>41543.519548611112</v>
      </c>
      <c r="E2641" s="33">
        <f>IF(выгрузка__22[[#This Row],[Дата активации]]&lt;&gt;"",MONTH(выгрузка__22[[#This Row],[Дата активации]]),0)</f>
        <v>9</v>
      </c>
      <c r="F2641" s="30">
        <v>41559.598217592589</v>
      </c>
      <c r="G2641" s="33">
        <v>64628</v>
      </c>
      <c r="H2641" s="33" t="s">
        <v>10</v>
      </c>
      <c r="I2641" s="39" t="s">
        <v>1924</v>
      </c>
      <c r="J2641" s="33" t="s">
        <v>1926</v>
      </c>
      <c r="K2641" s="33">
        <v>30</v>
      </c>
      <c r="L2641" s="33">
        <v>0</v>
      </c>
      <c r="M2641" s="33">
        <v>30</v>
      </c>
      <c r="N2641" s="33" t="s">
        <v>1864</v>
      </c>
      <c r="O2641" s="30">
        <v>41925</v>
      </c>
      <c r="P2641" s="39" t="s">
        <v>37</v>
      </c>
      <c r="Q26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1" s="39">
        <f>IF(выгрузка__22[[#This Row],[Дата регистрации]]="",0,1)</f>
        <v>1</v>
      </c>
      <c r="S2641" s="39">
        <f>IF(ISNA(VLOOKUP(выгрузка__22[[#This Row],[ЛС дилера]],'дилеры участники'!A:A,1,0)),0,1)</f>
        <v>0</v>
      </c>
      <c r="T26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1" s="39">
        <f>IF(T2641=1,IF(выгрузка__22[[#This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1" s="39" t="s">
        <v>1895</v>
      </c>
      <c r="X26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1" s="48">
        <f>IF(выгрузка__22[[#This Row],[Дата блокировки]]&lt;&gt;"",1,0)</f>
        <v>1</v>
      </c>
    </row>
    <row r="2642" spans="1:25" x14ac:dyDescent="0.25">
      <c r="A2642" s="30">
        <v>41548.410127314812</v>
      </c>
      <c r="B2642" s="46">
        <v>916105</v>
      </c>
      <c r="C2642" s="33">
        <v>8503670</v>
      </c>
      <c r="D2642" s="30">
        <v>41542.479849537034</v>
      </c>
      <c r="E2642" s="33">
        <f>IF(выгрузка__22[[#This Row],[Дата активации]]&lt;&gt;"",MONTH(выгрузка__22[[#This Row],[Дата активации]]),0)</f>
        <v>9</v>
      </c>
      <c r="F2642" s="30">
        <v>41555.875960648147</v>
      </c>
      <c r="G2642" s="33">
        <v>64626</v>
      </c>
      <c r="H2642" s="33" t="s">
        <v>10</v>
      </c>
      <c r="I2642" s="39" t="s">
        <v>1924</v>
      </c>
      <c r="J2642" s="33" t="s">
        <v>1925</v>
      </c>
      <c r="K2642" s="33">
        <v>20</v>
      </c>
      <c r="L2642" s="33">
        <v>190.02</v>
      </c>
      <c r="M2642" s="33">
        <v>210.02</v>
      </c>
      <c r="N2642" s="33" t="s">
        <v>1864</v>
      </c>
      <c r="O2642" s="30">
        <v>41924</v>
      </c>
      <c r="P2642" s="39" t="s">
        <v>19</v>
      </c>
      <c r="Q26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2" s="39">
        <f>IF(выгрузка__22[[#This Row],[Дата регистрации]]="",0,1)</f>
        <v>1</v>
      </c>
      <c r="S2642" s="39">
        <f>IF(ISNA(VLOOKUP(выгрузка__22[[#This Row],[ЛС дилера]],'дилеры участники'!A:A,1,0)),0,1)</f>
        <v>0</v>
      </c>
      <c r="T26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2" s="39">
        <f>IF(T2642=1,IF(выгрузка__22[[#This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42" s="39" t="s">
        <v>1891</v>
      </c>
      <c r="X26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2" s="48">
        <f>IF(выгрузка__22[[#This Row],[Дата блокировки]]&lt;&gt;"",1,0)</f>
        <v>1</v>
      </c>
    </row>
    <row r="2643" spans="1:25" x14ac:dyDescent="0.25">
      <c r="A2643" s="30">
        <v>41561.558287037034</v>
      </c>
      <c r="B2643" s="46">
        <v>910489</v>
      </c>
      <c r="C2643" s="33">
        <v>8550370</v>
      </c>
      <c r="D2643" s="30">
        <v>41549.466631944444</v>
      </c>
      <c r="E2643" s="33">
        <f>IF(выгрузка__22[[#This Row],[Дата активации]]&lt;&gt;"",MONTH(выгрузка__22[[#This Row],[Дата активации]]),0)</f>
        <v>10</v>
      </c>
      <c r="F2643" s="30">
        <v>41562.696331018517</v>
      </c>
      <c r="G2643" s="33">
        <v>64628</v>
      </c>
      <c r="H2643" s="33" t="s">
        <v>10</v>
      </c>
      <c r="I2643" s="39" t="s">
        <v>1927</v>
      </c>
      <c r="J2643" s="33" t="s">
        <v>1926</v>
      </c>
      <c r="K2643" s="33">
        <v>30</v>
      </c>
      <c r="L2643" s="33">
        <v>0</v>
      </c>
      <c r="M2643" s="33">
        <v>30</v>
      </c>
      <c r="N2643" s="33" t="s">
        <v>1864</v>
      </c>
      <c r="O2643" s="30">
        <v>41931</v>
      </c>
      <c r="P2643" s="39" t="s">
        <v>37</v>
      </c>
      <c r="Q26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3" s="39">
        <f>IF(выгрузка__22[[#This Row],[Дата регистрации]]="",0,1)</f>
        <v>1</v>
      </c>
      <c r="S2643" s="39">
        <f>IF(ISNA(VLOOKUP(выгрузка__22[[#This Row],[ЛС дилера]],'дилеры участники'!A:A,1,0)),0,1)</f>
        <v>0</v>
      </c>
      <c r="T26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3" s="39">
        <f>IF(T2643=1,IF(выгрузка__22[[#This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3" s="39" t="s">
        <v>1895</v>
      </c>
      <c r="X26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3" s="48">
        <f>IF(выгрузка__22[[#This Row],[Дата блокировки]]&lt;&gt;"",1,0)</f>
        <v>1</v>
      </c>
    </row>
    <row r="2644" spans="1:25" x14ac:dyDescent="0.25">
      <c r="A2644" s="30">
        <v>41561.868171296293</v>
      </c>
      <c r="B2644" s="46">
        <v>916767</v>
      </c>
      <c r="C2644" s="33">
        <v>8513870</v>
      </c>
      <c r="D2644" s="30">
        <v>41549.378831018519</v>
      </c>
      <c r="E2644" s="33">
        <f>IF(выгрузка__22[[#This Row],[Дата активации]]&lt;&gt;"",MONTH(выгрузка__22[[#This Row],[Дата активации]]),0)</f>
        <v>10</v>
      </c>
      <c r="F2644" s="30"/>
      <c r="G2644" s="33">
        <v>64626</v>
      </c>
      <c r="H2644" s="33" t="s">
        <v>10</v>
      </c>
      <c r="I2644" s="39" t="s">
        <v>1927</v>
      </c>
      <c r="J2644" s="33" t="s">
        <v>1928</v>
      </c>
      <c r="K2644" s="33">
        <v>30</v>
      </c>
      <c r="L2644" s="33">
        <v>45.01</v>
      </c>
      <c r="M2644" s="33">
        <v>75.010000000000005</v>
      </c>
      <c r="N2644" s="33" t="s">
        <v>1864</v>
      </c>
      <c r="O2644" s="30">
        <v>41931</v>
      </c>
      <c r="P2644" s="39" t="s">
        <v>1882</v>
      </c>
      <c r="Q26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4" s="39">
        <f>IF(выгрузка__22[[#This Row],[Дата регистрации]]="",0,1)</f>
        <v>0</v>
      </c>
      <c r="S2644" s="39">
        <f>IF(ISNA(VLOOKUP(выгрузка__22[[#This Row],[ЛС дилера]],'дилеры участники'!A:A,1,0)),0,1)</f>
        <v>0</v>
      </c>
      <c r="T264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6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644" s="39">
        <f>IF(T2644=1,IF(выгрузка__22[[#This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4" s="39" t="s">
        <v>1896</v>
      </c>
      <c r="X26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4" s="48">
        <f>IF(выгрузка__22[[#This Row],[Дата блокировки]]&lt;&gt;"",1,0)</f>
        <v>1</v>
      </c>
    </row>
    <row r="2645" spans="1:25" x14ac:dyDescent="0.25">
      <c r="A2645" s="30">
        <v>41561.54415509259</v>
      </c>
      <c r="B2645" s="46">
        <v>910470</v>
      </c>
      <c r="C2645" s="33">
        <v>8550370</v>
      </c>
      <c r="D2645" s="30">
        <v>41549.317453703705</v>
      </c>
      <c r="E2645" s="33">
        <f>IF(выгрузка__22[[#This Row],[Дата активации]]&lt;&gt;"",MONTH(выгрузка__22[[#This Row],[Дата активации]]),0)</f>
        <v>10</v>
      </c>
      <c r="F2645" s="30">
        <v>41562.70815972222</v>
      </c>
      <c r="G2645" s="33">
        <v>64628</v>
      </c>
      <c r="H2645" s="33" t="s">
        <v>10</v>
      </c>
      <c r="I2645" s="39" t="s">
        <v>1927</v>
      </c>
      <c r="J2645" s="33" t="s">
        <v>1926</v>
      </c>
      <c r="K2645" s="33">
        <v>30</v>
      </c>
      <c r="L2645" s="33">
        <v>0</v>
      </c>
      <c r="M2645" s="33">
        <v>30</v>
      </c>
      <c r="N2645" s="33" t="s">
        <v>1864</v>
      </c>
      <c r="O2645" s="30">
        <v>41931</v>
      </c>
      <c r="P2645" s="39" t="s">
        <v>37</v>
      </c>
      <c r="Q26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5" s="39">
        <f>IF(выгрузка__22[[#This Row],[Дата регистрации]]="",0,1)</f>
        <v>1</v>
      </c>
      <c r="S2645" s="39">
        <f>IF(ISNA(VLOOKUP(выгрузка__22[[#This Row],[ЛС дилера]],'дилеры участники'!A:A,1,0)),0,1)</f>
        <v>0</v>
      </c>
      <c r="T26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5" s="39">
        <f>IF(T2645=1,IF(выгрузка__22[[#This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5" s="39" t="s">
        <v>1895</v>
      </c>
      <c r="X26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5" s="48">
        <f>IF(выгрузка__22[[#This Row],[Дата блокировки]]&lt;&gt;"",1,0)</f>
        <v>1</v>
      </c>
    </row>
    <row r="2646" spans="1:25" x14ac:dyDescent="0.25">
      <c r="A2646" s="30">
        <v>41561.704629629632</v>
      </c>
      <c r="B2646" s="46">
        <v>910467</v>
      </c>
      <c r="C2646" s="33">
        <v>8500804</v>
      </c>
      <c r="D2646" s="30">
        <v>41548.037881944445</v>
      </c>
      <c r="E2646" s="33">
        <f>IF(выгрузка__22[[#This Row],[Дата активации]]&lt;&gt;"",MONTH(выгрузка__22[[#This Row],[Дата активации]]),0)</f>
        <v>10</v>
      </c>
      <c r="F2646" s="30">
        <v>41557.959340277775</v>
      </c>
      <c r="G2646" s="33">
        <v>79956</v>
      </c>
      <c r="H2646" s="33" t="s">
        <v>10</v>
      </c>
      <c r="I2646" s="39" t="s">
        <v>1927</v>
      </c>
      <c r="J2646" s="33" t="s">
        <v>1925</v>
      </c>
      <c r="K2646" s="33">
        <v>30</v>
      </c>
      <c r="L2646" s="33">
        <v>425.1</v>
      </c>
      <c r="M2646" s="33">
        <v>455.1</v>
      </c>
      <c r="N2646" s="33" t="s">
        <v>1864</v>
      </c>
      <c r="O2646" s="30">
        <v>41930</v>
      </c>
      <c r="P2646" s="39" t="s">
        <v>19</v>
      </c>
      <c r="Q26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6" s="39">
        <f>IF(выгрузка__22[[#This Row],[Дата регистрации]]="",0,1)</f>
        <v>1</v>
      </c>
      <c r="S2646" s="39">
        <f>IF(ISNA(VLOOKUP(выгрузка__22[[#This Row],[ЛС дилера]],'дилеры участники'!A:A,1,0)),0,1)</f>
        <v>1</v>
      </c>
      <c r="T26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6" s="39">
        <f>IF(T2646=1,IF(выгрузка__22[[#This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46" s="39" t="s">
        <v>1891</v>
      </c>
      <c r="X26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6" s="48">
        <f>IF(выгрузка__22[[#This Row],[Дата блокировки]]&lt;&gt;"",1,0)</f>
        <v>1</v>
      </c>
    </row>
    <row r="2647" spans="1:25" x14ac:dyDescent="0.25">
      <c r="A2647" s="30">
        <v>41560.685243055559</v>
      </c>
      <c r="B2647" s="46">
        <v>916042</v>
      </c>
      <c r="C2647" s="33">
        <v>8550370</v>
      </c>
      <c r="D2647" s="30">
        <v>41548.947789351849</v>
      </c>
      <c r="E2647" s="33">
        <f>IF(выгрузка__22[[#This Row],[Дата активации]]&lt;&gt;"",MONTH(выгрузка__22[[#This Row],[Дата активации]]),0)</f>
        <v>10</v>
      </c>
      <c r="F2647" s="30">
        <v>41562.704282407409</v>
      </c>
      <c r="G2647" s="33">
        <v>64628</v>
      </c>
      <c r="H2647" s="33" t="s">
        <v>10</v>
      </c>
      <c r="I2647" s="39" t="s">
        <v>1927</v>
      </c>
      <c r="J2647" s="33" t="s">
        <v>1926</v>
      </c>
      <c r="K2647" s="33">
        <v>30</v>
      </c>
      <c r="L2647" s="33">
        <v>0</v>
      </c>
      <c r="M2647" s="33">
        <v>30</v>
      </c>
      <c r="N2647" s="33" t="s">
        <v>1864</v>
      </c>
      <c r="O2647" s="30">
        <v>41931</v>
      </c>
      <c r="P2647" s="39" t="s">
        <v>37</v>
      </c>
      <c r="Q26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7" s="39">
        <f>IF(выгрузка__22[[#This Row],[Дата регистрации]]="",0,1)</f>
        <v>1</v>
      </c>
      <c r="S2647" s="39">
        <f>IF(ISNA(VLOOKUP(выгрузка__22[[#This Row],[ЛС дилера]],'дилеры участники'!A:A,1,0)),0,1)</f>
        <v>0</v>
      </c>
      <c r="T26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7" s="39">
        <f>IF(T2647=1,IF(выгрузка__22[[#This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7" s="39" t="s">
        <v>1895</v>
      </c>
      <c r="X26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7" s="48">
        <f>IF(выгрузка__22[[#This Row],[Дата блокировки]]&lt;&gt;"",1,0)</f>
        <v>1</v>
      </c>
    </row>
    <row r="2648" spans="1:25" x14ac:dyDescent="0.25">
      <c r="A2648" s="30">
        <v>41561.930694444447</v>
      </c>
      <c r="B2648" s="46">
        <v>916504</v>
      </c>
      <c r="C2648" s="33">
        <v>8503637</v>
      </c>
      <c r="D2648" s="30">
        <v>41552.877060185187</v>
      </c>
      <c r="E2648" s="33">
        <f>IF(выгрузка__22[[#This Row],[Дата активации]]&lt;&gt;"",MONTH(выгрузка__22[[#This Row],[Дата активации]]),0)</f>
        <v>10</v>
      </c>
      <c r="F2648" s="30">
        <v>41555.899675925924</v>
      </c>
      <c r="G2648" s="33">
        <v>64626</v>
      </c>
      <c r="H2648" s="33" t="s">
        <v>10</v>
      </c>
      <c r="I2648" s="39" t="s">
        <v>1927</v>
      </c>
      <c r="J2648" s="33" t="s">
        <v>1925</v>
      </c>
      <c r="K2648" s="33">
        <v>20</v>
      </c>
      <c r="L2648" s="33">
        <v>0</v>
      </c>
      <c r="M2648" s="33">
        <v>20</v>
      </c>
      <c r="N2648" s="33" t="s">
        <v>1864</v>
      </c>
      <c r="O2648" s="30">
        <v>41935</v>
      </c>
      <c r="P2648" s="39" t="s">
        <v>19</v>
      </c>
      <c r="Q26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8" s="39">
        <f>IF(выгрузка__22[[#This Row],[Дата регистрации]]="",0,1)</f>
        <v>1</v>
      </c>
      <c r="S2648" s="39">
        <f>IF(ISNA(VLOOKUP(выгрузка__22[[#This Row],[ЛС дилера]],'дилеры участники'!A:A,1,0)),0,1)</f>
        <v>0</v>
      </c>
      <c r="T26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8" s="39">
        <f>IF(T2648=1,IF(выгрузка__22[[#This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8" s="39" t="s">
        <v>1891</v>
      </c>
      <c r="X26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8" s="48">
        <f>IF(выгрузка__22[[#This Row],[Дата блокировки]]&lt;&gt;"",1,0)</f>
        <v>1</v>
      </c>
    </row>
    <row r="2649" spans="1:25" x14ac:dyDescent="0.25">
      <c r="A2649" s="30">
        <v>41560.695069444446</v>
      </c>
      <c r="B2649" s="46">
        <v>910466</v>
      </c>
      <c r="C2649" s="33">
        <v>8550370</v>
      </c>
      <c r="D2649" s="30">
        <v>41548.823564814818</v>
      </c>
      <c r="E2649" s="33">
        <f>IF(выгрузка__22[[#This Row],[Дата активации]]&lt;&gt;"",MONTH(выгрузка__22[[#This Row],[Дата активации]]),0)</f>
        <v>10</v>
      </c>
      <c r="F2649" s="30"/>
      <c r="G2649" s="33">
        <v>64628</v>
      </c>
      <c r="H2649" s="33" t="s">
        <v>10</v>
      </c>
      <c r="I2649" s="39" t="s">
        <v>1927</v>
      </c>
      <c r="J2649" s="33" t="s">
        <v>1926</v>
      </c>
      <c r="K2649" s="33">
        <v>30</v>
      </c>
      <c r="L2649" s="33">
        <v>0</v>
      </c>
      <c r="M2649" s="33">
        <v>30</v>
      </c>
      <c r="N2649" s="33" t="s">
        <v>1864</v>
      </c>
      <c r="O2649" s="30">
        <v>41931</v>
      </c>
      <c r="P2649" s="39" t="s">
        <v>37</v>
      </c>
      <c r="Q26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49" s="39">
        <f>IF(выгрузка__22[[#This Row],[Дата регистрации]]="",0,1)</f>
        <v>0</v>
      </c>
      <c r="S2649" s="39">
        <f>IF(ISNA(VLOOKUP(выгрузка__22[[#This Row],[ЛС дилера]],'дилеры участники'!A:A,1,0)),0,1)</f>
        <v>0</v>
      </c>
      <c r="T26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49" s="39">
        <f>IF(T2649=1,IF(выгрузка__22[[#This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49" s="39" t="s">
        <v>1895</v>
      </c>
      <c r="X26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49" s="48">
        <f>IF(выгрузка__22[[#This Row],[Дата блокировки]]&lt;&gt;"",1,0)</f>
        <v>1</v>
      </c>
    </row>
    <row r="2650" spans="1:25" x14ac:dyDescent="0.25">
      <c r="A2650" s="30">
        <v>41561.930601851855</v>
      </c>
      <c r="B2650" s="46">
        <v>916504</v>
      </c>
      <c r="C2650" s="33">
        <v>8503637</v>
      </c>
      <c r="D2650" s="30">
        <v>41552.81758101852</v>
      </c>
      <c r="E2650" s="33">
        <f>IF(выгрузка__22[[#This Row],[Дата активации]]&lt;&gt;"",MONTH(выгрузка__22[[#This Row],[Дата активации]]),0)</f>
        <v>10</v>
      </c>
      <c r="F2650" s="30">
        <v>41555.899537037039</v>
      </c>
      <c r="G2650" s="33">
        <v>64626</v>
      </c>
      <c r="H2650" s="33" t="s">
        <v>10</v>
      </c>
      <c r="I2650" s="39" t="s">
        <v>1927</v>
      </c>
      <c r="J2650" s="33" t="s">
        <v>1925</v>
      </c>
      <c r="K2650" s="33">
        <v>20</v>
      </c>
      <c r="L2650" s="33">
        <v>0</v>
      </c>
      <c r="M2650" s="33">
        <v>20</v>
      </c>
      <c r="N2650" s="33" t="s">
        <v>1864</v>
      </c>
      <c r="O2650" s="30">
        <v>41935</v>
      </c>
      <c r="P2650" s="39" t="s">
        <v>19</v>
      </c>
      <c r="Q26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0" s="39">
        <f>IF(выгрузка__22[[#This Row],[Дата регистрации]]="",0,1)</f>
        <v>1</v>
      </c>
      <c r="S2650" s="39">
        <f>IF(ISNA(VLOOKUP(выгрузка__22[[#This Row],[ЛС дилера]],'дилеры участники'!A:A,1,0)),0,1)</f>
        <v>0</v>
      </c>
      <c r="T26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0" s="39">
        <f>IF(T2650=1,IF(выгрузка__22[[#This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0" s="39" t="s">
        <v>1891</v>
      </c>
      <c r="X26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0" s="48">
        <f>IF(выгрузка__22[[#This Row],[Дата блокировки]]&lt;&gt;"",1,0)</f>
        <v>1</v>
      </c>
    </row>
    <row r="2651" spans="1:25" x14ac:dyDescent="0.25">
      <c r="A2651" s="30">
        <v>41550.956655092596</v>
      </c>
      <c r="B2651" s="46">
        <v>985451</v>
      </c>
      <c r="C2651" s="33">
        <v>8514416</v>
      </c>
      <c r="D2651" s="30">
        <v>41546.688321759262</v>
      </c>
      <c r="E2651" s="33">
        <f>IF(выгрузка__22[[#This Row],[Дата активации]]&lt;&gt;"",MONTH(выгрузка__22[[#This Row],[Дата активации]]),0)</f>
        <v>9</v>
      </c>
      <c r="F2651" s="30">
        <v>41554.726597222223</v>
      </c>
      <c r="G2651" s="33">
        <v>64616</v>
      </c>
      <c r="H2651" s="33" t="s">
        <v>10</v>
      </c>
      <c r="I2651" s="39" t="s">
        <v>1924</v>
      </c>
      <c r="J2651" s="33" t="s">
        <v>1930</v>
      </c>
      <c r="K2651" s="33">
        <v>949</v>
      </c>
      <c r="L2651" s="33">
        <v>0</v>
      </c>
      <c r="M2651" s="33">
        <v>949</v>
      </c>
      <c r="N2651" s="33" t="s">
        <v>1864</v>
      </c>
      <c r="O2651" s="30">
        <v>41929</v>
      </c>
      <c r="P2651" s="39" t="s">
        <v>40</v>
      </c>
      <c r="Q26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1" s="39">
        <f>IF(выгрузка__22[[#This Row],[Дата регистрации]]="",0,1)</f>
        <v>1</v>
      </c>
      <c r="S2651" s="39">
        <f>IF(ISNA(VLOOKUP(выгрузка__22[[#This Row],[ЛС дилера]],'дилеры участники'!A:A,1,0)),0,1)</f>
        <v>1</v>
      </c>
      <c r="T26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1" s="39">
        <f>IF(T2651=1,IF(выгрузка__22[[#This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651" s="39" t="s">
        <v>1893</v>
      </c>
      <c r="X26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1" s="48">
        <f>IF(выгрузка__22[[#This Row],[Дата блокировки]]&lt;&gt;"",1,0)</f>
        <v>1</v>
      </c>
    </row>
    <row r="2652" spans="1:25" x14ac:dyDescent="0.25">
      <c r="A2652" s="30">
        <v>41559.803402777776</v>
      </c>
      <c r="B2652" s="46">
        <v>916042</v>
      </c>
      <c r="C2652" s="33">
        <v>8550370</v>
      </c>
      <c r="D2652" s="30">
        <v>41548.665462962963</v>
      </c>
      <c r="E2652" s="33">
        <f>IF(выгрузка__22[[#This Row],[Дата активации]]&lt;&gt;"",MONTH(выгрузка__22[[#This Row],[Дата активации]]),0)</f>
        <v>10</v>
      </c>
      <c r="F2652" s="30"/>
      <c r="G2652" s="33">
        <v>64628</v>
      </c>
      <c r="H2652" s="33" t="s">
        <v>10</v>
      </c>
      <c r="I2652" s="39" t="s">
        <v>1927</v>
      </c>
      <c r="J2652" s="33" t="s">
        <v>1926</v>
      </c>
      <c r="K2652" s="33">
        <v>30</v>
      </c>
      <c r="L2652" s="33">
        <v>0</v>
      </c>
      <c r="M2652" s="33">
        <v>30</v>
      </c>
      <c r="N2652" s="33" t="s">
        <v>1864</v>
      </c>
      <c r="O2652" s="30">
        <v>41931</v>
      </c>
      <c r="P2652" s="39" t="s">
        <v>37</v>
      </c>
      <c r="Q26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2" s="39">
        <f>IF(выгрузка__22[[#This Row],[Дата регистрации]]="",0,1)</f>
        <v>0</v>
      </c>
      <c r="S2652" s="39">
        <f>IF(ISNA(VLOOKUP(выгрузка__22[[#This Row],[ЛС дилера]],'дилеры участники'!A:A,1,0)),0,1)</f>
        <v>0</v>
      </c>
      <c r="T26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2" s="39">
        <f>IF(T2652=1,IF(выгрузка__22[[#This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2" s="39" t="s">
        <v>1895</v>
      </c>
      <c r="X26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2" s="48">
        <f>IF(выгрузка__22[[#This Row],[Дата блокировки]]&lt;&gt;"",1,0)</f>
        <v>1</v>
      </c>
    </row>
    <row r="2653" spans="1:25" x14ac:dyDescent="0.25">
      <c r="A2653" s="30">
        <v>41555.515347222223</v>
      </c>
      <c r="B2653" s="46">
        <v>915325</v>
      </c>
      <c r="C2653" s="33">
        <v>1978449</v>
      </c>
      <c r="D2653" s="30">
        <v>41555.5627662037</v>
      </c>
      <c r="E2653" s="33">
        <f>IF(выгрузка__22[[#This Row],[Дата активации]]&lt;&gt;"",MONTH(выгрузка__22[[#This Row],[Дата активации]]),0)</f>
        <v>10</v>
      </c>
      <c r="F2653" s="30">
        <v>41560.790196759262</v>
      </c>
      <c r="G2653" s="33">
        <v>64616</v>
      </c>
      <c r="H2653" s="33" t="s">
        <v>10</v>
      </c>
      <c r="I2653" s="39" t="s">
        <v>1924</v>
      </c>
      <c r="J2653" s="33" t="s">
        <v>1929</v>
      </c>
      <c r="K2653" s="33">
        <v>470</v>
      </c>
      <c r="L2653" s="33">
        <v>0</v>
      </c>
      <c r="M2653" s="33">
        <v>470</v>
      </c>
      <c r="N2653" s="33" t="s">
        <v>1864</v>
      </c>
      <c r="O2653" s="30">
        <v>41938</v>
      </c>
      <c r="P2653" s="39" t="s">
        <v>14</v>
      </c>
      <c r="Q26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3" s="39">
        <f>IF(выгрузка__22[[#This Row],[Дата регистрации]]="",0,1)</f>
        <v>1</v>
      </c>
      <c r="S2653" s="39">
        <f>IF(ISNA(VLOOKUP(выгрузка__22[[#This Row],[ЛС дилера]],'дилеры участники'!A:A,1,0)),0,1)</f>
        <v>1</v>
      </c>
      <c r="T26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3" s="39">
        <f>IF(T2653=1,IF(выгрузка__22[[#This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653" s="39" t="s">
        <v>1894</v>
      </c>
      <c r="X26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3" s="48">
        <f>IF(выгрузка__22[[#This Row],[Дата блокировки]]&lt;&gt;"",1,0)</f>
        <v>1</v>
      </c>
    </row>
    <row r="2654" spans="1:25" x14ac:dyDescent="0.25">
      <c r="A2654" s="30">
        <v>41561.762071759258</v>
      </c>
      <c r="B2654" s="46">
        <v>910456</v>
      </c>
      <c r="C2654" s="33">
        <v>8550510</v>
      </c>
      <c r="D2654" s="30">
        <v>41561.547118055554</v>
      </c>
      <c r="E2654" s="33">
        <f>IF(выгрузка__22[[#This Row],[Дата активации]]&lt;&gt;"",MONTH(выгрузка__22[[#This Row],[Дата активации]]),0)</f>
        <v>10</v>
      </c>
      <c r="F2654" s="30"/>
      <c r="G2654" s="33">
        <v>73902</v>
      </c>
      <c r="H2654" s="33" t="s">
        <v>10</v>
      </c>
      <c r="I2654" s="39" t="s">
        <v>1924</v>
      </c>
      <c r="J2654" s="33" t="s">
        <v>1925</v>
      </c>
      <c r="K2654" s="33">
        <v>220</v>
      </c>
      <c r="L2654" s="33">
        <v>0</v>
      </c>
      <c r="M2654" s="33">
        <v>220</v>
      </c>
      <c r="N2654" s="33" t="s">
        <v>1864</v>
      </c>
      <c r="O2654" s="30">
        <v>41944</v>
      </c>
      <c r="P2654" s="39" t="s">
        <v>19</v>
      </c>
      <c r="Q26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4" s="39">
        <f>IF(выгрузка__22[[#This Row],[Дата регистрации]]="",0,1)</f>
        <v>0</v>
      </c>
      <c r="S2654" s="39">
        <f>IF(ISNA(VLOOKUP(выгрузка__22[[#This Row],[ЛС дилера]],'дилеры участники'!A:A,1,0)),0,1)</f>
        <v>0</v>
      </c>
      <c r="T26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4" s="39">
        <f>IF(T2654=1,IF(выгрузка__22[[#This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54" s="39" t="s">
        <v>1891</v>
      </c>
      <c r="X26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4" s="48">
        <f>IF(выгрузка__22[[#This Row],[Дата блокировки]]&lt;&gt;"",1,0)</f>
        <v>1</v>
      </c>
    </row>
    <row r="2655" spans="1:25" x14ac:dyDescent="0.25">
      <c r="A2655" s="30">
        <v>41561.551412037035</v>
      </c>
      <c r="B2655" s="46">
        <v>910489</v>
      </c>
      <c r="C2655" s="33">
        <v>8550370</v>
      </c>
      <c r="D2655" s="30">
        <v>41548.519814814812</v>
      </c>
      <c r="E2655" s="33">
        <f>IF(выгрузка__22[[#This Row],[Дата активации]]&lt;&gt;"",MONTH(выгрузка__22[[#This Row],[Дата активации]]),0)</f>
        <v>10</v>
      </c>
      <c r="F2655" s="30">
        <v>41562.705462962964</v>
      </c>
      <c r="G2655" s="33">
        <v>64628</v>
      </c>
      <c r="H2655" s="33" t="s">
        <v>10</v>
      </c>
      <c r="I2655" s="39" t="s">
        <v>1927</v>
      </c>
      <c r="J2655" s="33" t="s">
        <v>1926</v>
      </c>
      <c r="K2655" s="33">
        <v>30</v>
      </c>
      <c r="L2655" s="33">
        <v>0</v>
      </c>
      <c r="M2655" s="33">
        <v>30</v>
      </c>
      <c r="N2655" s="33" t="s">
        <v>1864</v>
      </c>
      <c r="O2655" s="30">
        <v>41931</v>
      </c>
      <c r="P2655" s="39" t="s">
        <v>37</v>
      </c>
      <c r="Q26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5" s="39">
        <f>IF(выгрузка__22[[#This Row],[Дата регистрации]]="",0,1)</f>
        <v>1</v>
      </c>
      <c r="S2655" s="39">
        <f>IF(ISNA(VLOOKUP(выгрузка__22[[#This Row],[ЛС дилера]],'дилеры участники'!A:A,1,0)),0,1)</f>
        <v>0</v>
      </c>
      <c r="T26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5" s="39">
        <f>IF(T2655=1,IF(выгрузка__22[[#This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5" s="39" t="s">
        <v>1895</v>
      </c>
      <c r="X26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5" s="48">
        <f>IF(выгрузка__22[[#This Row],[Дата блокировки]]&lt;&gt;"",1,0)</f>
        <v>1</v>
      </c>
    </row>
    <row r="2656" spans="1:25" x14ac:dyDescent="0.25">
      <c r="A2656" s="30">
        <v>41556.802349537036</v>
      </c>
      <c r="B2656" s="46">
        <v>985503</v>
      </c>
      <c r="C2656" s="33">
        <v>8550370</v>
      </c>
      <c r="D2656" s="30">
        <v>41548.519814814812</v>
      </c>
      <c r="E2656" s="33">
        <f>IF(выгрузка__22[[#This Row],[Дата активации]]&lt;&gt;"",MONTH(выгрузка__22[[#This Row],[Дата активации]]),0)</f>
        <v>10</v>
      </c>
      <c r="F2656" s="30">
        <v>41562.705462962964</v>
      </c>
      <c r="G2656" s="33">
        <v>64628</v>
      </c>
      <c r="H2656" s="33" t="s">
        <v>10</v>
      </c>
      <c r="I2656" s="39" t="s">
        <v>1927</v>
      </c>
      <c r="J2656" s="33" t="s">
        <v>1926</v>
      </c>
      <c r="K2656" s="33">
        <v>30</v>
      </c>
      <c r="L2656" s="33">
        <v>0</v>
      </c>
      <c r="M2656" s="33">
        <v>30</v>
      </c>
      <c r="N2656" s="33" t="s">
        <v>1864</v>
      </c>
      <c r="O2656" s="30">
        <v>41931</v>
      </c>
      <c r="P2656" s="39" t="s">
        <v>37</v>
      </c>
      <c r="Q26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6" s="39">
        <f>IF(выгрузка__22[[#This Row],[Дата регистрации]]="",0,1)</f>
        <v>1</v>
      </c>
      <c r="S2656" s="39">
        <f>IF(ISNA(VLOOKUP(выгрузка__22[[#This Row],[ЛС дилера]],'дилеры участники'!A:A,1,0)),0,1)</f>
        <v>0</v>
      </c>
      <c r="T26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6" s="39">
        <f>IF(T2656=1,IF(выгрузка__22[[#This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6" s="39" t="s">
        <v>1895</v>
      </c>
      <c r="X26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6" s="48">
        <f>IF(выгрузка__22[[#This Row],[Дата блокировки]]&lt;&gt;"",1,0)</f>
        <v>1</v>
      </c>
    </row>
    <row r="2657" spans="1:25" x14ac:dyDescent="0.25">
      <c r="A2657" s="30">
        <v>41548.785300925927</v>
      </c>
      <c r="B2657" s="46">
        <v>910470</v>
      </c>
      <c r="C2657" s="33">
        <v>8550385</v>
      </c>
      <c r="D2657" s="30">
        <v>41542.508125</v>
      </c>
      <c r="E2657" s="33">
        <f>IF(выгрузка__22[[#This Row],[Дата активации]]&lt;&gt;"",MONTH(выгрузка__22[[#This Row],[Дата активации]]),0)</f>
        <v>9</v>
      </c>
      <c r="F2657" s="30">
        <v>41556.873391203706</v>
      </c>
      <c r="G2657" s="33">
        <v>64628</v>
      </c>
      <c r="H2657" s="33" t="s">
        <v>10</v>
      </c>
      <c r="I2657" s="39" t="s">
        <v>1927</v>
      </c>
      <c r="J2657" s="33" t="s">
        <v>1926</v>
      </c>
      <c r="K2657" s="33">
        <v>30</v>
      </c>
      <c r="L2657" s="33">
        <v>0</v>
      </c>
      <c r="M2657" s="33">
        <v>30</v>
      </c>
      <c r="N2657" s="33" t="s">
        <v>1864</v>
      </c>
      <c r="O2657" s="30">
        <v>41925</v>
      </c>
      <c r="P2657" s="39" t="s">
        <v>37</v>
      </c>
      <c r="Q26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7" s="39">
        <f>IF(выгрузка__22[[#This Row],[Дата регистрации]]="",0,1)</f>
        <v>1</v>
      </c>
      <c r="S2657" s="39">
        <f>IF(ISNA(VLOOKUP(выгрузка__22[[#This Row],[ЛС дилера]],'дилеры участники'!A:A,1,0)),0,1)</f>
        <v>0</v>
      </c>
      <c r="T26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7" s="39">
        <f>IF(T2657=1,IF(выгрузка__22[[#This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7" s="39" t="s">
        <v>1895</v>
      </c>
      <c r="X26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7" s="48">
        <f>IF(выгрузка__22[[#This Row],[Дата блокировки]]&lt;&gt;"",1,0)</f>
        <v>1</v>
      </c>
    </row>
    <row r="2658" spans="1:25" x14ac:dyDescent="0.25">
      <c r="A2658" s="30">
        <v>41555.850358796299</v>
      </c>
      <c r="B2658" s="46">
        <v>916531</v>
      </c>
      <c r="C2658" s="33">
        <v>8550370</v>
      </c>
      <c r="D2658" s="30">
        <v>41548.46197916667</v>
      </c>
      <c r="E2658" s="33">
        <f>IF(выгрузка__22[[#This Row],[Дата активации]]&lt;&gt;"",MONTH(выгрузка__22[[#This Row],[Дата активации]]),0)</f>
        <v>10</v>
      </c>
      <c r="F2658" s="30">
        <v>41433.451631944445</v>
      </c>
      <c r="G2658" s="33">
        <v>64628</v>
      </c>
      <c r="H2658" s="33" t="s">
        <v>10</v>
      </c>
      <c r="I2658" s="39" t="s">
        <v>1927</v>
      </c>
      <c r="J2658" s="33" t="s">
        <v>1934</v>
      </c>
      <c r="K2658" s="33">
        <v>30</v>
      </c>
      <c r="L2658" s="33">
        <v>0</v>
      </c>
      <c r="M2658" s="33">
        <v>30</v>
      </c>
      <c r="N2658" s="33" t="s">
        <v>1864</v>
      </c>
      <c r="O2658" s="30">
        <v>41931</v>
      </c>
      <c r="P2658" s="39" t="s">
        <v>38</v>
      </c>
      <c r="Q26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58" s="39">
        <f>IF(выгрузка__22[[#This Row],[Дата регистрации]]="",0,1)</f>
        <v>1</v>
      </c>
      <c r="S2658" s="39">
        <f>IF(ISNA(VLOOKUP(выгрузка__22[[#This Row],[ЛС дилера]],'дилеры участники'!A:A,1,0)),0,1)</f>
        <v>0</v>
      </c>
      <c r="T26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8" s="39">
        <f>IF(T2658=1,IF(выгрузка__22[[#This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8" s="39" t="s">
        <v>1903</v>
      </c>
      <c r="X26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8" s="48">
        <f>IF(выгрузка__22[[#This Row],[Дата блокировки]]&lt;&gt;"",1,0)</f>
        <v>1</v>
      </c>
    </row>
    <row r="2659" spans="1:25" x14ac:dyDescent="0.25">
      <c r="A2659" s="30">
        <v>41588.481122685182</v>
      </c>
      <c r="B2659" s="46">
        <v>916527</v>
      </c>
      <c r="C2659" s="33">
        <v>1756123</v>
      </c>
      <c r="D2659" s="30">
        <v>41585.966238425928</v>
      </c>
      <c r="E2659" s="33">
        <f>IF(выгрузка__22[[#This Row],[Дата активации]]&lt;&gt;"",MONTH(выгрузка__22[[#This Row],[Дата активации]]),0)</f>
        <v>11</v>
      </c>
      <c r="F2659" s="30"/>
      <c r="G2659" s="33">
        <v>64626</v>
      </c>
      <c r="H2659" s="33" t="s">
        <v>10</v>
      </c>
      <c r="I2659" s="39" t="s">
        <v>1924</v>
      </c>
      <c r="J2659" s="33" t="s">
        <v>1931</v>
      </c>
      <c r="K2659" s="33">
        <v>30</v>
      </c>
      <c r="L2659" s="33">
        <v>0</v>
      </c>
      <c r="M2659" s="33">
        <v>30</v>
      </c>
      <c r="N2659" s="33" t="s">
        <v>1864</v>
      </c>
      <c r="O2659" s="30">
        <v>41969</v>
      </c>
      <c r="P2659" s="39" t="s">
        <v>30</v>
      </c>
      <c r="Q26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59" s="39">
        <f>IF(выгрузка__22[[#This Row],[Дата регистрации]]="",0,1)</f>
        <v>0</v>
      </c>
      <c r="S2659" s="39">
        <f>IF(ISNA(VLOOKUP(выгрузка__22[[#This Row],[ЛС дилера]],'дилеры участники'!A:A,1,0)),0,1)</f>
        <v>0</v>
      </c>
      <c r="T26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59" s="39">
        <f>IF(T2659=1,IF(выгрузка__22[[#This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59" s="39" t="s">
        <v>1892</v>
      </c>
      <c r="X26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59" s="48">
        <f>IF(выгрузка__22[[#This Row],[Дата блокировки]]&lt;&gt;"",1,0)</f>
        <v>1</v>
      </c>
    </row>
    <row r="2660" spans="1:25" x14ac:dyDescent="0.25">
      <c r="A2660" s="30">
        <v>41549.679988425924</v>
      </c>
      <c r="B2660" s="46">
        <v>910489</v>
      </c>
      <c r="C2660" s="33">
        <v>8514390</v>
      </c>
      <c r="D2660" s="30">
        <v>41549.826701388891</v>
      </c>
      <c r="E2660" s="33">
        <f>IF(выгрузка__22[[#This Row],[Дата активации]]&lt;&gt;"",MONTH(выгрузка__22[[#This Row],[Дата активации]]),0)</f>
        <v>10</v>
      </c>
      <c r="F2660" s="30">
        <v>41552.72351851852</v>
      </c>
      <c r="G2660" s="33">
        <v>79956</v>
      </c>
      <c r="H2660" s="33" t="s">
        <v>10</v>
      </c>
      <c r="I2660" s="39" t="s">
        <v>1924</v>
      </c>
      <c r="J2660" s="33" t="s">
        <v>1930</v>
      </c>
      <c r="K2660" s="33">
        <v>949</v>
      </c>
      <c r="L2660" s="33">
        <v>0</v>
      </c>
      <c r="M2660" s="33">
        <v>949</v>
      </c>
      <c r="N2660" s="33" t="s">
        <v>1864</v>
      </c>
      <c r="O2660" s="30">
        <v>41933</v>
      </c>
      <c r="P2660" s="39" t="s">
        <v>40</v>
      </c>
      <c r="Q26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0" s="39">
        <f>IF(выгрузка__22[[#This Row],[Дата регистрации]]="",0,1)</f>
        <v>1</v>
      </c>
      <c r="S2660" s="39">
        <f>IF(ISNA(VLOOKUP(выгрузка__22[[#This Row],[ЛС дилера]],'дилеры участники'!A:A,1,0)),0,1)</f>
        <v>1</v>
      </c>
      <c r="T26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0" s="39">
        <f>IF(T2660=1,IF(выгрузка__22[[#This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660" s="39" t="s">
        <v>1893</v>
      </c>
      <c r="X26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0" s="48">
        <f>IF(выгрузка__22[[#This Row],[Дата блокировки]]&lt;&gt;"",1,0)</f>
        <v>1</v>
      </c>
    </row>
    <row r="2661" spans="1:25" x14ac:dyDescent="0.25">
      <c r="A2661" s="30">
        <v>41550.891736111109</v>
      </c>
      <c r="B2661" s="46">
        <v>985451</v>
      </c>
      <c r="C2661" s="33">
        <v>8514416</v>
      </c>
      <c r="D2661" s="30">
        <v>41545.63181712963</v>
      </c>
      <c r="E2661" s="33">
        <f>IF(выгрузка__22[[#This Row],[Дата активации]]&lt;&gt;"",MONTH(выгрузка__22[[#This Row],[Дата активации]]),0)</f>
        <v>9</v>
      </c>
      <c r="F2661" s="30"/>
      <c r="G2661" s="33">
        <v>64616</v>
      </c>
      <c r="H2661" s="33" t="s">
        <v>10</v>
      </c>
      <c r="I2661" s="39" t="s">
        <v>1924</v>
      </c>
      <c r="J2661" s="33" t="s">
        <v>1930</v>
      </c>
      <c r="K2661" s="33">
        <v>949</v>
      </c>
      <c r="L2661" s="33">
        <v>0</v>
      </c>
      <c r="M2661" s="33">
        <v>949</v>
      </c>
      <c r="N2661" s="33" t="s">
        <v>1864</v>
      </c>
      <c r="O2661" s="30">
        <v>41929</v>
      </c>
      <c r="P2661" s="39" t="s">
        <v>40</v>
      </c>
      <c r="Q26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1" s="39">
        <f>IF(выгрузка__22[[#This Row],[Дата регистрации]]="",0,1)</f>
        <v>0</v>
      </c>
      <c r="S2661" s="39">
        <f>IF(ISNA(VLOOKUP(выгрузка__22[[#This Row],[ЛС дилера]],'дилеры участники'!A:A,1,0)),0,1)</f>
        <v>1</v>
      </c>
      <c r="T26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1" s="39">
        <f>IF(T2661=1,IF(выгрузка__22[[#This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661" s="39" t="s">
        <v>1893</v>
      </c>
      <c r="X26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1" s="48">
        <f>IF(выгрузка__22[[#This Row],[Дата блокировки]]&lt;&gt;"",1,0)</f>
        <v>1</v>
      </c>
    </row>
    <row r="2662" spans="1:25" x14ac:dyDescent="0.25">
      <c r="A2662" s="30">
        <v>41548.771354166667</v>
      </c>
      <c r="B2662" s="46">
        <v>910470</v>
      </c>
      <c r="C2662" s="33">
        <v>8550402</v>
      </c>
      <c r="D2662" s="30">
        <v>41537.51489583333</v>
      </c>
      <c r="E2662" s="33">
        <f>IF(выгрузка__22[[#This Row],[Дата активации]]&lt;&gt;"",MONTH(выгрузка__22[[#This Row],[Дата активации]]),0)</f>
        <v>9</v>
      </c>
      <c r="F2662" s="30">
        <v>41552.725462962961</v>
      </c>
      <c r="G2662" s="33">
        <v>64628</v>
      </c>
      <c r="H2662" s="33" t="s">
        <v>10</v>
      </c>
      <c r="I2662" s="39" t="s">
        <v>1927</v>
      </c>
      <c r="J2662" s="33" t="s">
        <v>1926</v>
      </c>
      <c r="K2662" s="33">
        <v>30</v>
      </c>
      <c r="L2662" s="33">
        <v>0</v>
      </c>
      <c r="M2662" s="33">
        <v>30</v>
      </c>
      <c r="N2662" s="33" t="s">
        <v>1864</v>
      </c>
      <c r="O2662" s="30">
        <v>41921</v>
      </c>
      <c r="P2662" s="39" t="s">
        <v>37</v>
      </c>
      <c r="Q26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2" s="39">
        <f>IF(выгрузка__22[[#This Row],[Дата регистрации]]="",0,1)</f>
        <v>1</v>
      </c>
      <c r="S2662" s="39">
        <f>IF(ISNA(VLOOKUP(выгрузка__22[[#This Row],[ЛС дилера]],'дилеры участники'!A:A,1,0)),0,1)</f>
        <v>0</v>
      </c>
      <c r="T26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2" s="39">
        <f>IF(T2662=1,IF(выгрузка__22[[#This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62" s="39" t="s">
        <v>1895</v>
      </c>
      <c r="X26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2" s="48">
        <f>IF(выгрузка__22[[#This Row],[Дата блокировки]]&lt;&gt;"",1,0)</f>
        <v>1</v>
      </c>
    </row>
    <row r="2663" spans="1:25" x14ac:dyDescent="0.25">
      <c r="A2663" s="30">
        <v>41562.497199074074</v>
      </c>
      <c r="B2663" s="46">
        <v>985210</v>
      </c>
      <c r="C2663" s="33">
        <v>8566006</v>
      </c>
      <c r="D2663" s="30">
        <v>41548.493854166663</v>
      </c>
      <c r="E2663" s="33">
        <f>IF(выгрузка__22[[#This Row],[Дата активации]]&lt;&gt;"",MONTH(выгрузка__22[[#This Row],[Дата активации]]),0)</f>
        <v>10</v>
      </c>
      <c r="F2663" s="30"/>
      <c r="G2663" s="33">
        <v>64626</v>
      </c>
      <c r="H2663" s="33" t="s">
        <v>10</v>
      </c>
      <c r="I2663" s="39" t="s">
        <v>1927</v>
      </c>
      <c r="J2663" s="33" t="s">
        <v>1925</v>
      </c>
      <c r="K2663" s="33">
        <v>30</v>
      </c>
      <c r="L2663" s="33">
        <v>190</v>
      </c>
      <c r="M2663" s="33">
        <v>220</v>
      </c>
      <c r="N2663" s="33" t="s">
        <v>1864</v>
      </c>
      <c r="O2663" s="30">
        <v>41932</v>
      </c>
      <c r="P2663" s="39" t="s">
        <v>19</v>
      </c>
      <c r="Q26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63" s="39">
        <f>IF(выгрузка__22[[#This Row],[Дата регистрации]]="",0,1)</f>
        <v>0</v>
      </c>
      <c r="S2663" s="39">
        <f>IF(ISNA(VLOOKUP(выгрузка__22[[#This Row],[ЛС дилера]],'дилеры участники'!A:A,1,0)),0,1)</f>
        <v>0</v>
      </c>
      <c r="T26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3" s="39">
        <f>IF(T2663=1,IF(выгрузка__22[[#This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63" s="39" t="s">
        <v>1891</v>
      </c>
      <c r="X26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3" s="48">
        <f>IF(выгрузка__22[[#This Row],[Дата блокировки]]&lt;&gt;"",1,0)</f>
        <v>1</v>
      </c>
    </row>
    <row r="2664" spans="1:25" x14ac:dyDescent="0.25">
      <c r="A2664" s="30">
        <v>41561.930289351854</v>
      </c>
      <c r="B2664" s="46">
        <v>916504</v>
      </c>
      <c r="C2664" s="33">
        <v>8503637</v>
      </c>
      <c r="D2664" s="30">
        <v>41551.479456018518</v>
      </c>
      <c r="E2664" s="33">
        <f>IF(выгрузка__22[[#This Row],[Дата активации]]&lt;&gt;"",MONTH(выгрузка__22[[#This Row],[Дата активации]]),0)</f>
        <v>10</v>
      </c>
      <c r="F2664" s="30">
        <v>41555.896597222221</v>
      </c>
      <c r="G2664" s="33">
        <v>64626</v>
      </c>
      <c r="H2664" s="33" t="s">
        <v>10</v>
      </c>
      <c r="I2664" s="39" t="s">
        <v>1927</v>
      </c>
      <c r="J2664" s="33" t="s">
        <v>1925</v>
      </c>
      <c r="K2664" s="33">
        <v>20</v>
      </c>
      <c r="L2664" s="33">
        <v>0</v>
      </c>
      <c r="M2664" s="33">
        <v>20</v>
      </c>
      <c r="N2664" s="33" t="s">
        <v>1864</v>
      </c>
      <c r="O2664" s="30">
        <v>41935</v>
      </c>
      <c r="P2664" s="39" t="s">
        <v>19</v>
      </c>
      <c r="Q26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4" s="39">
        <f>IF(выгрузка__22[[#This Row],[Дата регистрации]]="",0,1)</f>
        <v>1</v>
      </c>
      <c r="S2664" s="39">
        <f>IF(ISNA(VLOOKUP(выгрузка__22[[#This Row],[ЛС дилера]],'дилеры участники'!A:A,1,0)),0,1)</f>
        <v>0</v>
      </c>
      <c r="T26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4" s="39">
        <f>IF(T2664=1,IF(выгрузка__22[[#This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64" s="39" t="s">
        <v>1891</v>
      </c>
      <c r="X26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4" s="48">
        <f>IF(выгрузка__22[[#This Row],[Дата блокировки]]&lt;&gt;"",1,0)</f>
        <v>1</v>
      </c>
    </row>
    <row r="2665" spans="1:25" x14ac:dyDescent="0.25">
      <c r="A2665" s="30">
        <v>41561.930185185185</v>
      </c>
      <c r="B2665" s="46">
        <v>916504</v>
      </c>
      <c r="C2665" s="33">
        <v>8503637</v>
      </c>
      <c r="D2665" s="30">
        <v>41550.8122337963</v>
      </c>
      <c r="E2665" s="33">
        <f>IF(выгрузка__22[[#This Row],[Дата активации]]&lt;&gt;"",MONTH(выгрузка__22[[#This Row],[Дата активации]]),0)</f>
        <v>10</v>
      </c>
      <c r="F2665" s="30">
        <v>41555.896168981482</v>
      </c>
      <c r="G2665" s="33">
        <v>64626</v>
      </c>
      <c r="H2665" s="33" t="s">
        <v>10</v>
      </c>
      <c r="I2665" s="39" t="s">
        <v>1927</v>
      </c>
      <c r="J2665" s="33" t="s">
        <v>1925</v>
      </c>
      <c r="K2665" s="33">
        <v>20</v>
      </c>
      <c r="L2665" s="33">
        <v>0</v>
      </c>
      <c r="M2665" s="33">
        <v>20</v>
      </c>
      <c r="N2665" s="33" t="s">
        <v>1864</v>
      </c>
      <c r="O2665" s="30">
        <v>41935</v>
      </c>
      <c r="P2665" s="39" t="s">
        <v>19</v>
      </c>
      <c r="Q26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5" s="39">
        <f>IF(выгрузка__22[[#This Row],[Дата регистрации]]="",0,1)</f>
        <v>1</v>
      </c>
      <c r="S2665" s="39">
        <f>IF(ISNA(VLOOKUP(выгрузка__22[[#This Row],[ЛС дилера]],'дилеры участники'!A:A,1,0)),0,1)</f>
        <v>0</v>
      </c>
      <c r="T26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5" s="39">
        <f>IF(T2665=1,IF(выгрузка__22[[#This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65" s="39" t="s">
        <v>1891</v>
      </c>
      <c r="X26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5" s="48">
        <f>IF(выгрузка__22[[#This Row],[Дата блокировки]]&lt;&gt;"",1,0)</f>
        <v>1</v>
      </c>
    </row>
    <row r="2666" spans="1:25" x14ac:dyDescent="0.25">
      <c r="A2666" s="30">
        <v>41551.399618055555</v>
      </c>
      <c r="B2666" s="46">
        <v>916177</v>
      </c>
      <c r="C2666" s="33">
        <v>8550146</v>
      </c>
      <c r="D2666" s="30">
        <v>41549.806307870371</v>
      </c>
      <c r="E2666" s="33">
        <f>IF(выгрузка__22[[#This Row],[Дата активации]]&lt;&gt;"",MONTH(выгрузка__22[[#This Row],[Дата активации]]),0)</f>
        <v>10</v>
      </c>
      <c r="F2666" s="30">
        <v>41556.812789351854</v>
      </c>
      <c r="G2666" s="33">
        <v>64626</v>
      </c>
      <c r="H2666" s="33" t="s">
        <v>10</v>
      </c>
      <c r="I2666" s="39" t="s">
        <v>1924</v>
      </c>
      <c r="J2666" s="33" t="s">
        <v>1931</v>
      </c>
      <c r="K2666" s="33">
        <v>50</v>
      </c>
      <c r="L2666" s="33">
        <v>90.3</v>
      </c>
      <c r="M2666" s="33">
        <v>140.30000000000001</v>
      </c>
      <c r="N2666" s="33" t="s">
        <v>1864</v>
      </c>
      <c r="O2666" s="30">
        <v>41934</v>
      </c>
      <c r="P2666" s="39" t="s">
        <v>30</v>
      </c>
      <c r="Q26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6" s="39">
        <f>IF(выгрузка__22[[#This Row],[Дата регистрации]]="",0,1)</f>
        <v>1</v>
      </c>
      <c r="S2666" s="39">
        <f>IF(ISNA(VLOOKUP(выгрузка__22[[#This Row],[ЛС дилера]],'дилеры участники'!A:A,1,0)),0,1)</f>
        <v>0</v>
      </c>
      <c r="T26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6" s="39">
        <f>IF(T2666=1,IF(выгрузка__22[[#This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66" s="39" t="s">
        <v>1892</v>
      </c>
      <c r="X26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6" s="48">
        <f>IF(выгрузка__22[[#This Row],[Дата блокировки]]&lt;&gt;"",1,0)</f>
        <v>1</v>
      </c>
    </row>
    <row r="2667" spans="1:25" x14ac:dyDescent="0.25">
      <c r="A2667" s="30">
        <v>41562.577685185184</v>
      </c>
      <c r="B2667" s="46">
        <v>916939</v>
      </c>
      <c r="C2667" s="33">
        <v>8550146</v>
      </c>
      <c r="D2667" s="30">
        <v>41549.806307870371</v>
      </c>
      <c r="E2667" s="33">
        <f>IF(выгрузка__22[[#This Row],[Дата активации]]&lt;&gt;"",MONTH(выгрузка__22[[#This Row],[Дата активации]]),0)</f>
        <v>10</v>
      </c>
      <c r="F2667" s="30">
        <v>41556.812789351854</v>
      </c>
      <c r="G2667" s="33">
        <v>64626</v>
      </c>
      <c r="H2667" s="33" t="s">
        <v>10</v>
      </c>
      <c r="I2667" s="39" t="s">
        <v>1927</v>
      </c>
      <c r="J2667" s="33" t="s">
        <v>1931</v>
      </c>
      <c r="K2667" s="33">
        <v>50</v>
      </c>
      <c r="L2667" s="33">
        <v>90.3</v>
      </c>
      <c r="M2667" s="33">
        <v>140.30000000000001</v>
      </c>
      <c r="N2667" s="33" t="s">
        <v>1864</v>
      </c>
      <c r="O2667" s="30">
        <v>41934</v>
      </c>
      <c r="P2667" s="39" t="s">
        <v>30</v>
      </c>
      <c r="Q26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67" s="39">
        <f>IF(выгрузка__22[[#This Row],[Дата регистрации]]="",0,1)</f>
        <v>1</v>
      </c>
      <c r="S2667" s="39">
        <f>IF(ISNA(VLOOKUP(выгрузка__22[[#This Row],[ЛС дилера]],'дилеры участники'!A:A,1,0)),0,1)</f>
        <v>0</v>
      </c>
      <c r="T26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7" s="39">
        <f>IF(T2667=1,IF(выгрузка__22[[#This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67" s="39" t="s">
        <v>1892</v>
      </c>
      <c r="X26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7" s="48">
        <f>IF(выгрузка__22[[#This Row],[Дата блокировки]]&lt;&gt;"",1,0)</f>
        <v>1</v>
      </c>
    </row>
    <row r="2668" spans="1:25" x14ac:dyDescent="0.25">
      <c r="A2668" s="30">
        <v>41555.751608796294</v>
      </c>
      <c r="B2668" s="46">
        <v>916322</v>
      </c>
      <c r="C2668" s="33">
        <v>8503754</v>
      </c>
      <c r="D2668" s="30">
        <v>41555.784097222226</v>
      </c>
      <c r="E2668" s="33">
        <f>IF(выгрузка__22[[#This Row],[Дата активации]]&lt;&gt;"",MONTH(выгрузка__22[[#This Row],[Дата активации]]),0)</f>
        <v>10</v>
      </c>
      <c r="F2668" s="30"/>
      <c r="G2668" s="33">
        <v>79956</v>
      </c>
      <c r="H2668" s="33" t="s">
        <v>10</v>
      </c>
      <c r="I2668" s="39" t="s">
        <v>1924</v>
      </c>
      <c r="J2668" s="33" t="s">
        <v>1925</v>
      </c>
      <c r="K2668" s="33">
        <v>220</v>
      </c>
      <c r="L2668" s="33">
        <v>92.5</v>
      </c>
      <c r="M2668" s="33">
        <v>312.5</v>
      </c>
      <c r="N2668" s="33" t="s">
        <v>1864</v>
      </c>
      <c r="O2668" s="30">
        <v>41940</v>
      </c>
      <c r="P2668" s="39" t="s">
        <v>19</v>
      </c>
      <c r="Q26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8" s="39">
        <f>IF(выгрузка__22[[#This Row],[Дата регистрации]]="",0,1)</f>
        <v>0</v>
      </c>
      <c r="S2668" s="39">
        <f>IF(ISNA(VLOOKUP(выгрузка__22[[#This Row],[ЛС дилера]],'дилеры участники'!A:A,1,0)),0,1)</f>
        <v>1</v>
      </c>
      <c r="T26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8" s="39">
        <f>IF(T2668=1,IF(выгрузка__22[[#This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68" s="39" t="s">
        <v>1891</v>
      </c>
      <c r="X26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8" s="48">
        <f>IF(выгрузка__22[[#This Row],[Дата блокировки]]&lt;&gt;"",1,0)</f>
        <v>1</v>
      </c>
    </row>
    <row r="2669" spans="1:25" x14ac:dyDescent="0.25">
      <c r="A2669" s="30">
        <v>41551.399398148147</v>
      </c>
      <c r="B2669" s="46">
        <v>916177</v>
      </c>
      <c r="C2669" s="33">
        <v>8550146</v>
      </c>
      <c r="D2669" s="30">
        <v>41549.779456018521</v>
      </c>
      <c r="E2669" s="33">
        <f>IF(выгрузка__22[[#This Row],[Дата активации]]&lt;&gt;"",MONTH(выгрузка__22[[#This Row],[Дата активации]]),0)</f>
        <v>10</v>
      </c>
      <c r="F2669" s="30">
        <v>41556.606840277775</v>
      </c>
      <c r="G2669" s="33">
        <v>64626</v>
      </c>
      <c r="H2669" s="33" t="s">
        <v>10</v>
      </c>
      <c r="I2669" s="39" t="s">
        <v>1924</v>
      </c>
      <c r="J2669" s="33" t="s">
        <v>1931</v>
      </c>
      <c r="K2669" s="33">
        <v>50</v>
      </c>
      <c r="L2669" s="33">
        <v>0</v>
      </c>
      <c r="M2669" s="33">
        <v>50</v>
      </c>
      <c r="N2669" s="33" t="s">
        <v>1864</v>
      </c>
      <c r="O2669" s="30">
        <v>41934</v>
      </c>
      <c r="P2669" s="39" t="s">
        <v>30</v>
      </c>
      <c r="Q26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69" s="39">
        <f>IF(выгрузка__22[[#This Row],[Дата регистрации]]="",0,1)</f>
        <v>1</v>
      </c>
      <c r="S2669" s="39">
        <f>IF(ISNA(VLOOKUP(выгрузка__22[[#This Row],[ЛС дилера]],'дилеры участники'!A:A,1,0)),0,1)</f>
        <v>0</v>
      </c>
      <c r="T26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69" s="39">
        <f>IF(T2669=1,IF(выгрузка__22[[#This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69" s="39" t="s">
        <v>1892</v>
      </c>
      <c r="X26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69" s="48">
        <f>IF(выгрузка__22[[#This Row],[Дата блокировки]]&lt;&gt;"",1,0)</f>
        <v>1</v>
      </c>
    </row>
    <row r="2670" spans="1:25" x14ac:dyDescent="0.25">
      <c r="A2670" s="30">
        <v>41562.577465277776</v>
      </c>
      <c r="B2670" s="46">
        <v>916939</v>
      </c>
      <c r="C2670" s="33">
        <v>8550146</v>
      </c>
      <c r="D2670" s="30">
        <v>41549.779456018521</v>
      </c>
      <c r="E2670" s="33">
        <f>IF(выгрузка__22[[#This Row],[Дата активации]]&lt;&gt;"",MONTH(выгрузка__22[[#This Row],[Дата активации]]),0)</f>
        <v>10</v>
      </c>
      <c r="F2670" s="30">
        <v>41556.606840277775</v>
      </c>
      <c r="G2670" s="33">
        <v>64626</v>
      </c>
      <c r="H2670" s="33" t="s">
        <v>10</v>
      </c>
      <c r="I2670" s="39" t="s">
        <v>1927</v>
      </c>
      <c r="J2670" s="33" t="s">
        <v>1931</v>
      </c>
      <c r="K2670" s="33">
        <v>50</v>
      </c>
      <c r="L2670" s="33">
        <v>0</v>
      </c>
      <c r="M2670" s="33">
        <v>50</v>
      </c>
      <c r="N2670" s="33" t="s">
        <v>1864</v>
      </c>
      <c r="O2670" s="30">
        <v>41934</v>
      </c>
      <c r="P2670" s="39" t="s">
        <v>30</v>
      </c>
      <c r="Q26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70" s="39">
        <f>IF(выгрузка__22[[#This Row],[Дата регистрации]]="",0,1)</f>
        <v>1</v>
      </c>
      <c r="S2670" s="39">
        <f>IF(ISNA(VLOOKUP(выгрузка__22[[#This Row],[ЛС дилера]],'дилеры участники'!A:A,1,0)),0,1)</f>
        <v>0</v>
      </c>
      <c r="T26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0" s="39">
        <f>IF(T2670=1,IF(выгрузка__22[[#This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0" s="39" t="s">
        <v>1892</v>
      </c>
      <c r="X26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0" s="48">
        <f>IF(выгрузка__22[[#This Row],[Дата блокировки]]&lt;&gt;"",1,0)</f>
        <v>1</v>
      </c>
    </row>
    <row r="2671" spans="1:25" x14ac:dyDescent="0.25">
      <c r="A2671" s="30">
        <v>41562.577569444446</v>
      </c>
      <c r="B2671" s="46">
        <v>916939</v>
      </c>
      <c r="C2671" s="33">
        <v>8550146</v>
      </c>
      <c r="D2671" s="30">
        <v>41549.717662037037</v>
      </c>
      <c r="E2671" s="33">
        <f>IF(выгрузка__22[[#This Row],[Дата активации]]&lt;&gt;"",MONTH(выгрузка__22[[#This Row],[Дата активации]]),0)</f>
        <v>10</v>
      </c>
      <c r="F2671" s="30">
        <v>41549.714629629627</v>
      </c>
      <c r="G2671" s="33">
        <v>64626</v>
      </c>
      <c r="H2671" s="33" t="s">
        <v>10</v>
      </c>
      <c r="I2671" s="39" t="s">
        <v>1927</v>
      </c>
      <c r="J2671" s="33" t="s">
        <v>1931</v>
      </c>
      <c r="K2671" s="33">
        <v>50</v>
      </c>
      <c r="L2671" s="33">
        <v>0</v>
      </c>
      <c r="M2671" s="33">
        <v>50</v>
      </c>
      <c r="N2671" s="33" t="s">
        <v>1864</v>
      </c>
      <c r="O2671" s="30">
        <v>41934</v>
      </c>
      <c r="P2671" s="39" t="s">
        <v>30</v>
      </c>
      <c r="Q26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71" s="39">
        <f>IF(выгрузка__22[[#This Row],[Дата регистрации]]="",0,1)</f>
        <v>1</v>
      </c>
      <c r="S2671" s="39">
        <f>IF(ISNA(VLOOKUP(выгрузка__22[[#This Row],[ЛС дилера]],'дилеры участники'!A:A,1,0)),0,1)</f>
        <v>0</v>
      </c>
      <c r="T26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1" s="39">
        <f>IF(T2671=1,IF(выгрузка__22[[#This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1" s="39" t="s">
        <v>1892</v>
      </c>
      <c r="X26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1" s="48">
        <f>IF(выгрузка__22[[#This Row],[Дата блокировки]]&lt;&gt;"",1,0)</f>
        <v>1</v>
      </c>
    </row>
    <row r="2672" spans="1:25" x14ac:dyDescent="0.25">
      <c r="A2672" s="30">
        <v>41561.929583333331</v>
      </c>
      <c r="B2672" s="46">
        <v>916504</v>
      </c>
      <c r="C2672" s="33">
        <v>8503637</v>
      </c>
      <c r="D2672" s="30">
        <v>41550.714108796295</v>
      </c>
      <c r="E2672" s="33">
        <f>IF(выгрузка__22[[#This Row],[Дата активации]]&lt;&gt;"",MONTH(выгрузка__22[[#This Row],[Дата активации]]),0)</f>
        <v>10</v>
      </c>
      <c r="F2672" s="30">
        <v>41555.895590277774</v>
      </c>
      <c r="G2672" s="33">
        <v>64626</v>
      </c>
      <c r="H2672" s="33" t="s">
        <v>10</v>
      </c>
      <c r="I2672" s="39" t="s">
        <v>1927</v>
      </c>
      <c r="J2672" s="33" t="s">
        <v>1925</v>
      </c>
      <c r="K2672" s="33">
        <v>20</v>
      </c>
      <c r="L2672" s="33">
        <v>0</v>
      </c>
      <c r="M2672" s="33">
        <v>20</v>
      </c>
      <c r="N2672" s="33" t="s">
        <v>1864</v>
      </c>
      <c r="O2672" s="30">
        <v>41935</v>
      </c>
      <c r="P2672" s="39" t="s">
        <v>19</v>
      </c>
      <c r="Q26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72" s="39">
        <f>IF(выгрузка__22[[#This Row],[Дата регистрации]]="",0,1)</f>
        <v>1</v>
      </c>
      <c r="S2672" s="39">
        <f>IF(ISNA(VLOOKUP(выгрузка__22[[#This Row],[ЛС дилера]],'дилеры участники'!A:A,1,0)),0,1)</f>
        <v>0</v>
      </c>
      <c r="T26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2" s="39">
        <f>IF(T2672=1,IF(выгрузка__22[[#This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2" s="39" t="s">
        <v>1891</v>
      </c>
      <c r="X26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2" s="48">
        <f>IF(выгрузка__22[[#This Row],[Дата блокировки]]&lt;&gt;"",1,0)</f>
        <v>1</v>
      </c>
    </row>
    <row r="2673" spans="1:25" x14ac:dyDescent="0.25">
      <c r="A2673" s="30">
        <v>41561.9296875</v>
      </c>
      <c r="B2673" s="46">
        <v>916504</v>
      </c>
      <c r="C2673" s="33">
        <v>8503637</v>
      </c>
      <c r="D2673" s="30">
        <v>41550.695868055554</v>
      </c>
      <c r="E2673" s="33">
        <f>IF(выгрузка__22[[#This Row],[Дата активации]]&lt;&gt;"",MONTH(выгрузка__22[[#This Row],[Дата активации]]),0)</f>
        <v>10</v>
      </c>
      <c r="F2673" s="30">
        <v>41555.895416666666</v>
      </c>
      <c r="G2673" s="33">
        <v>64626</v>
      </c>
      <c r="H2673" s="33" t="s">
        <v>10</v>
      </c>
      <c r="I2673" s="39" t="s">
        <v>1927</v>
      </c>
      <c r="J2673" s="33" t="s">
        <v>1925</v>
      </c>
      <c r="K2673" s="33">
        <v>20</v>
      </c>
      <c r="L2673" s="33">
        <v>0</v>
      </c>
      <c r="M2673" s="33">
        <v>20</v>
      </c>
      <c r="N2673" s="33" t="s">
        <v>1864</v>
      </c>
      <c r="O2673" s="30">
        <v>41935</v>
      </c>
      <c r="P2673" s="39" t="s">
        <v>19</v>
      </c>
      <c r="Q26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73" s="39">
        <f>IF(выгрузка__22[[#This Row],[Дата регистрации]]="",0,1)</f>
        <v>1</v>
      </c>
      <c r="S2673" s="39">
        <f>IF(ISNA(VLOOKUP(выгрузка__22[[#This Row],[ЛС дилера]],'дилеры участники'!A:A,1,0)),0,1)</f>
        <v>0</v>
      </c>
      <c r="T26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3" s="39">
        <f>IF(T2673=1,IF(выгрузка__22[[#This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3" s="39" t="s">
        <v>1891</v>
      </c>
      <c r="X26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3" s="48">
        <f>IF(выгрузка__22[[#This Row],[Дата блокировки]]&lt;&gt;"",1,0)</f>
        <v>1</v>
      </c>
    </row>
    <row r="2674" spans="1:25" x14ac:dyDescent="0.25">
      <c r="A2674" s="30">
        <v>41562.57675925926</v>
      </c>
      <c r="B2674" s="46">
        <v>916939</v>
      </c>
      <c r="C2674" s="33">
        <v>8550146</v>
      </c>
      <c r="D2674" s="30">
        <v>41549.674837962964</v>
      </c>
      <c r="E2674" s="33">
        <f>IF(выгрузка__22[[#This Row],[Дата активации]]&lt;&gt;"",MONTH(выгрузка__22[[#This Row],[Дата активации]]),0)</f>
        <v>10</v>
      </c>
      <c r="F2674" s="30">
        <v>41556.81795138889</v>
      </c>
      <c r="G2674" s="33">
        <v>64626</v>
      </c>
      <c r="H2674" s="33" t="s">
        <v>10</v>
      </c>
      <c r="I2674" s="39" t="s">
        <v>1927</v>
      </c>
      <c r="J2674" s="33" t="s">
        <v>1931</v>
      </c>
      <c r="K2674" s="33">
        <v>50</v>
      </c>
      <c r="L2674" s="33">
        <v>0</v>
      </c>
      <c r="M2674" s="33">
        <v>50</v>
      </c>
      <c r="N2674" s="33" t="s">
        <v>1864</v>
      </c>
      <c r="O2674" s="30">
        <v>41934</v>
      </c>
      <c r="P2674" s="39" t="s">
        <v>30</v>
      </c>
      <c r="Q26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74" s="39">
        <f>IF(выгрузка__22[[#This Row],[Дата регистрации]]="",0,1)</f>
        <v>1</v>
      </c>
      <c r="S2674" s="39">
        <f>IF(ISNA(VLOOKUP(выгрузка__22[[#This Row],[ЛС дилера]],'дилеры участники'!A:A,1,0)),0,1)</f>
        <v>0</v>
      </c>
      <c r="T26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4" s="39">
        <f>IF(T2674=1,IF(выгрузка__22[[#This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4" s="39" t="s">
        <v>1892</v>
      </c>
      <c r="X26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4" s="48">
        <f>IF(выгрузка__22[[#This Row],[Дата блокировки]]&lt;&gt;"",1,0)</f>
        <v>1</v>
      </c>
    </row>
    <row r="2675" spans="1:25" x14ac:dyDescent="0.25">
      <c r="A2675" s="30">
        <v>41561.953831018516</v>
      </c>
      <c r="B2675" s="46">
        <v>985504</v>
      </c>
      <c r="C2675" s="33">
        <v>8503657</v>
      </c>
      <c r="D2675" s="30">
        <v>41551.657372685186</v>
      </c>
      <c r="E2675" s="33">
        <f>IF(выгрузка__22[[#This Row],[Дата активации]]&lt;&gt;"",MONTH(выгрузка__22[[#This Row],[Дата активации]]),0)</f>
        <v>10</v>
      </c>
      <c r="F2675" s="30">
        <v>41555.897314814814</v>
      </c>
      <c r="G2675" s="33">
        <v>64626</v>
      </c>
      <c r="H2675" s="33" t="s">
        <v>10</v>
      </c>
      <c r="I2675" s="39" t="s">
        <v>1927</v>
      </c>
      <c r="J2675" s="33" t="s">
        <v>1925</v>
      </c>
      <c r="K2675" s="33">
        <v>20</v>
      </c>
      <c r="L2675" s="33">
        <v>0</v>
      </c>
      <c r="M2675" s="33">
        <v>20</v>
      </c>
      <c r="N2675" s="33" t="s">
        <v>1864</v>
      </c>
      <c r="O2675" s="30">
        <v>41936</v>
      </c>
      <c r="P2675" s="39" t="s">
        <v>19</v>
      </c>
      <c r="Q26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75" s="39">
        <f>IF(выгрузка__22[[#This Row],[Дата регистрации]]="",0,1)</f>
        <v>1</v>
      </c>
      <c r="S2675" s="39">
        <f>IF(ISNA(VLOOKUP(выгрузка__22[[#This Row],[ЛС дилера]],'дилеры участники'!A:A,1,0)),0,1)</f>
        <v>0</v>
      </c>
      <c r="T26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5" s="39">
        <f>IF(T2675=1,IF(выгрузка__22[[#This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5" s="39" t="s">
        <v>1891</v>
      </c>
      <c r="X26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5" s="48">
        <f>IF(выгрузка__22[[#This Row],[Дата блокировки]]&lt;&gt;"",1,0)</f>
        <v>1</v>
      </c>
    </row>
    <row r="2676" spans="1:25" x14ac:dyDescent="0.25">
      <c r="A2676" s="30">
        <v>41561.953634259262</v>
      </c>
      <c r="B2676" s="46">
        <v>985504</v>
      </c>
      <c r="C2676" s="33">
        <v>8503657</v>
      </c>
      <c r="D2676" s="30">
        <v>41551.570486111108</v>
      </c>
      <c r="E2676" s="33">
        <f>IF(выгрузка__22[[#This Row],[Дата активации]]&lt;&gt;"",MONTH(выгрузка__22[[#This Row],[Дата активации]]),0)</f>
        <v>10</v>
      </c>
      <c r="F2676" s="30">
        <v>41555.897002314814</v>
      </c>
      <c r="G2676" s="33">
        <v>64626</v>
      </c>
      <c r="H2676" s="33" t="s">
        <v>10</v>
      </c>
      <c r="I2676" s="39" t="s">
        <v>1927</v>
      </c>
      <c r="J2676" s="33" t="s">
        <v>1925</v>
      </c>
      <c r="K2676" s="33">
        <v>20</v>
      </c>
      <c r="L2676" s="33">
        <v>0</v>
      </c>
      <c r="M2676" s="33">
        <v>20</v>
      </c>
      <c r="N2676" s="33" t="s">
        <v>1864</v>
      </c>
      <c r="O2676" s="30">
        <v>41936</v>
      </c>
      <c r="P2676" s="39" t="s">
        <v>19</v>
      </c>
      <c r="Q26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76" s="39">
        <f>IF(выгрузка__22[[#This Row],[Дата регистрации]]="",0,1)</f>
        <v>1</v>
      </c>
      <c r="S2676" s="39">
        <f>IF(ISNA(VLOOKUP(выгрузка__22[[#This Row],[ЛС дилера]],'дилеры участники'!A:A,1,0)),0,1)</f>
        <v>0</v>
      </c>
      <c r="T26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6" s="39">
        <f>IF(T2676=1,IF(выгрузка__22[[#This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6" s="39" t="s">
        <v>1891</v>
      </c>
      <c r="X26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6" s="48">
        <f>IF(выгрузка__22[[#This Row],[Дата блокировки]]&lt;&gt;"",1,0)</f>
        <v>1</v>
      </c>
    </row>
    <row r="2677" spans="1:25" x14ac:dyDescent="0.25">
      <c r="A2677" s="30">
        <v>41593.507569444446</v>
      </c>
      <c r="B2677" s="46">
        <v>916513</v>
      </c>
      <c r="C2677" s="33">
        <v>1755308</v>
      </c>
      <c r="D2677" s="30">
        <v>41583.022129629629</v>
      </c>
      <c r="E2677" s="33">
        <f>IF(выгрузка__22[[#This Row],[Дата активации]]&lt;&gt;"",MONTH(выгрузка__22[[#This Row],[Дата активации]]),0)</f>
        <v>11</v>
      </c>
      <c r="F2677" s="30">
        <v>41586.866018518522</v>
      </c>
      <c r="G2677" s="33">
        <v>64626</v>
      </c>
      <c r="H2677" s="33" t="s">
        <v>10</v>
      </c>
      <c r="I2677" s="39" t="s">
        <v>1927</v>
      </c>
      <c r="J2677" s="33" t="s">
        <v>1930</v>
      </c>
      <c r="K2677" s="33">
        <v>30</v>
      </c>
      <c r="L2677" s="33">
        <v>189</v>
      </c>
      <c r="M2677" s="33">
        <v>219</v>
      </c>
      <c r="N2677" s="33" t="s">
        <v>1864</v>
      </c>
      <c r="O2677" s="30">
        <v>41968</v>
      </c>
      <c r="P2677" s="39" t="s">
        <v>40</v>
      </c>
      <c r="Q26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77" s="39">
        <f>IF(выгрузка__22[[#This Row],[Дата регистрации]]="",0,1)</f>
        <v>1</v>
      </c>
      <c r="S2677" s="39">
        <f>IF(ISNA(VLOOKUP(выгрузка__22[[#This Row],[ЛС дилера]],'дилеры участники'!A:A,1,0)),0,1)</f>
        <v>0</v>
      </c>
      <c r="T26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7" s="39">
        <f>IF(T2677=1,IF(выгрузка__22[[#This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677" s="39" t="s">
        <v>1893</v>
      </c>
      <c r="X26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7" s="48">
        <f>IF(выгрузка__22[[#This Row],[Дата блокировки]]&lt;&gt;"",1,0)</f>
        <v>1</v>
      </c>
    </row>
    <row r="2678" spans="1:25" x14ac:dyDescent="0.25">
      <c r="A2678" s="30">
        <v>41561.929884259262</v>
      </c>
      <c r="B2678" s="46">
        <v>916504</v>
      </c>
      <c r="C2678" s="33">
        <v>8503637</v>
      </c>
      <c r="D2678" s="30">
        <v>41549.777696759258</v>
      </c>
      <c r="E2678" s="33">
        <f>IF(выгрузка__22[[#This Row],[Дата активации]]&lt;&gt;"",MONTH(выгрузка__22[[#This Row],[Дата активации]]),0)</f>
        <v>10</v>
      </c>
      <c r="F2678" s="30">
        <v>41555.894247685188</v>
      </c>
      <c r="G2678" s="33">
        <v>64626</v>
      </c>
      <c r="H2678" s="33" t="s">
        <v>10</v>
      </c>
      <c r="I2678" s="39" t="s">
        <v>1927</v>
      </c>
      <c r="J2678" s="33" t="s">
        <v>1925</v>
      </c>
      <c r="K2678" s="33">
        <v>20</v>
      </c>
      <c r="L2678" s="33">
        <v>0</v>
      </c>
      <c r="M2678" s="33">
        <v>20</v>
      </c>
      <c r="N2678" s="33" t="s">
        <v>1864</v>
      </c>
      <c r="O2678" s="30">
        <v>41935</v>
      </c>
      <c r="P2678" s="39" t="s">
        <v>19</v>
      </c>
      <c r="Q26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78" s="39">
        <f>IF(выгрузка__22[[#This Row],[Дата регистрации]]="",0,1)</f>
        <v>1</v>
      </c>
      <c r="S2678" s="39">
        <f>IF(ISNA(VLOOKUP(выгрузка__22[[#This Row],[ЛС дилера]],'дилеры участники'!A:A,1,0)),0,1)</f>
        <v>0</v>
      </c>
      <c r="T26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8" s="39">
        <f>IF(T2678=1,IF(выгрузка__22[[#This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78" s="39" t="s">
        <v>1891</v>
      </c>
      <c r="X26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8" s="48">
        <f>IF(выгрузка__22[[#This Row],[Дата блокировки]]&lt;&gt;"",1,0)</f>
        <v>1</v>
      </c>
    </row>
    <row r="2679" spans="1:25" x14ac:dyDescent="0.25">
      <c r="A2679" s="30">
        <v>41562.577268518522</v>
      </c>
      <c r="B2679" s="46">
        <v>916939</v>
      </c>
      <c r="C2679" s="33">
        <v>8550146</v>
      </c>
      <c r="D2679" s="30">
        <v>41548.772673611114</v>
      </c>
      <c r="E2679" s="33">
        <f>IF(выгрузка__22[[#This Row],[Дата активации]]&lt;&gt;"",MONTH(выгрузка__22[[#This Row],[Дата активации]]),0)</f>
        <v>10</v>
      </c>
      <c r="F2679" s="30">
        <v>41556.816458333335</v>
      </c>
      <c r="G2679" s="33">
        <v>64626</v>
      </c>
      <c r="H2679" s="33" t="s">
        <v>10</v>
      </c>
      <c r="I2679" s="39" t="s">
        <v>1927</v>
      </c>
      <c r="J2679" s="33" t="s">
        <v>1931</v>
      </c>
      <c r="K2679" s="33">
        <v>50</v>
      </c>
      <c r="L2679" s="33">
        <v>190.02</v>
      </c>
      <c r="M2679" s="33">
        <v>240.02</v>
      </c>
      <c r="N2679" s="33" t="s">
        <v>1864</v>
      </c>
      <c r="O2679" s="30">
        <v>41934</v>
      </c>
      <c r="P2679" s="39" t="s">
        <v>30</v>
      </c>
      <c r="Q26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79" s="39">
        <f>IF(выгрузка__22[[#This Row],[Дата регистрации]]="",0,1)</f>
        <v>1</v>
      </c>
      <c r="S2679" s="39">
        <f>IF(ISNA(VLOOKUP(выгрузка__22[[#This Row],[ЛС дилера]],'дилеры участники'!A:A,1,0)),0,1)</f>
        <v>0</v>
      </c>
      <c r="T26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79" s="39">
        <f>IF(T2679=1,IF(выгрузка__22[[#This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79" s="39" t="s">
        <v>1892</v>
      </c>
      <c r="X26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79" s="48">
        <f>IF(выгрузка__22[[#This Row],[Дата блокировки]]&lt;&gt;"",1,0)</f>
        <v>1</v>
      </c>
    </row>
    <row r="2680" spans="1:25" x14ac:dyDescent="0.25">
      <c r="A2680" s="30">
        <v>41561.954247685186</v>
      </c>
      <c r="B2680" s="46">
        <v>985504</v>
      </c>
      <c r="C2680" s="33">
        <v>8503657</v>
      </c>
      <c r="D2680" s="30">
        <v>41550.764421296299</v>
      </c>
      <c r="E2680" s="33">
        <f>IF(выгрузка__22[[#This Row],[Дата активации]]&lt;&gt;"",MONTH(выгрузка__22[[#This Row],[Дата активации]]),0)</f>
        <v>10</v>
      </c>
      <c r="F2680" s="30">
        <v>41555.896111111113</v>
      </c>
      <c r="G2680" s="33">
        <v>64626</v>
      </c>
      <c r="H2680" s="33" t="s">
        <v>10</v>
      </c>
      <c r="I2680" s="39" t="s">
        <v>1927</v>
      </c>
      <c r="J2680" s="33" t="s">
        <v>1925</v>
      </c>
      <c r="K2680" s="33">
        <v>20</v>
      </c>
      <c r="L2680" s="33">
        <v>0</v>
      </c>
      <c r="M2680" s="33">
        <v>20</v>
      </c>
      <c r="N2680" s="33" t="s">
        <v>1864</v>
      </c>
      <c r="O2680" s="30">
        <v>41936</v>
      </c>
      <c r="P2680" s="39" t="s">
        <v>19</v>
      </c>
      <c r="Q26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80" s="39">
        <f>IF(выгрузка__22[[#This Row],[Дата регистрации]]="",0,1)</f>
        <v>1</v>
      </c>
      <c r="S2680" s="39">
        <f>IF(ISNA(VLOOKUP(выгрузка__22[[#This Row],[ЛС дилера]],'дилеры участники'!A:A,1,0)),0,1)</f>
        <v>0</v>
      </c>
      <c r="T26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0" s="39">
        <f>IF(T2680=1,IF(выгрузка__22[[#This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0" s="39" t="s">
        <v>1891</v>
      </c>
      <c r="X26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0" s="48">
        <f>IF(выгрузка__22[[#This Row],[Дата блокировки]]&lt;&gt;"",1,0)</f>
        <v>1</v>
      </c>
    </row>
    <row r="2681" spans="1:25" x14ac:dyDescent="0.25">
      <c r="A2681" s="30">
        <v>41593.600972222222</v>
      </c>
      <c r="B2681" s="46">
        <v>916888</v>
      </c>
      <c r="C2681" s="33">
        <v>8548623</v>
      </c>
      <c r="D2681" s="30">
        <v>41588.737372685187</v>
      </c>
      <c r="E2681" s="33">
        <f>IF(выгрузка__22[[#This Row],[Дата активации]]&lt;&gt;"",MONTH(выгрузка__22[[#This Row],[Дата активации]]),0)</f>
        <v>11</v>
      </c>
      <c r="F2681" s="30"/>
      <c r="G2681" s="33">
        <v>64626</v>
      </c>
      <c r="H2681" s="33" t="s">
        <v>10</v>
      </c>
      <c r="I2681" s="39" t="s">
        <v>1924</v>
      </c>
      <c r="J2681" s="33" t="s">
        <v>1926</v>
      </c>
      <c r="K2681" s="33">
        <v>30</v>
      </c>
      <c r="L2681" s="33">
        <v>0</v>
      </c>
      <c r="M2681" s="33">
        <v>30</v>
      </c>
      <c r="N2681" s="33" t="s">
        <v>1864</v>
      </c>
      <c r="O2681" s="30">
        <v>41974</v>
      </c>
      <c r="P2681" s="39" t="s">
        <v>37</v>
      </c>
      <c r="Q26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81" s="39">
        <f>IF(выгрузка__22[[#This Row],[Дата регистрации]]="",0,1)</f>
        <v>0</v>
      </c>
      <c r="S2681" s="39">
        <f>IF(ISNA(VLOOKUP(выгрузка__22[[#This Row],[ЛС дилера]],'дилеры участники'!A:A,1,0)),0,1)</f>
        <v>0</v>
      </c>
      <c r="T26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1" s="39">
        <f>IF(T2681=1,IF(выгрузка__22[[#This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1" s="39" t="s">
        <v>1895</v>
      </c>
      <c r="X26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1" s="48">
        <f>IF(выгрузка__22[[#This Row],[Дата блокировки]]&lt;&gt;"",1,0)</f>
        <v>1</v>
      </c>
    </row>
    <row r="2682" spans="1:25" x14ac:dyDescent="0.25">
      <c r="A2682" s="30">
        <v>41561.954143518517</v>
      </c>
      <c r="B2682" s="46">
        <v>985504</v>
      </c>
      <c r="C2682" s="33">
        <v>8503657</v>
      </c>
      <c r="D2682" s="30">
        <v>41550.731354166666</v>
      </c>
      <c r="E2682" s="33">
        <f>IF(выгрузка__22[[#This Row],[Дата активации]]&lt;&gt;"",MONTH(выгрузка__22[[#This Row],[Дата активации]]),0)</f>
        <v>10</v>
      </c>
      <c r="F2682" s="30">
        <v>41555.895752314813</v>
      </c>
      <c r="G2682" s="33">
        <v>64626</v>
      </c>
      <c r="H2682" s="33" t="s">
        <v>10</v>
      </c>
      <c r="I2682" s="39" t="s">
        <v>1927</v>
      </c>
      <c r="J2682" s="33" t="s">
        <v>1925</v>
      </c>
      <c r="K2682" s="33">
        <v>20</v>
      </c>
      <c r="L2682" s="33">
        <v>0</v>
      </c>
      <c r="M2682" s="33">
        <v>20</v>
      </c>
      <c r="N2682" s="33" t="s">
        <v>1864</v>
      </c>
      <c r="O2682" s="30">
        <v>41936</v>
      </c>
      <c r="P2682" s="39" t="s">
        <v>19</v>
      </c>
      <c r="Q26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82" s="39">
        <f>IF(выгрузка__22[[#This Row],[Дата регистрации]]="",0,1)</f>
        <v>1</v>
      </c>
      <c r="S2682" s="39">
        <f>IF(ISNA(VLOOKUP(выгрузка__22[[#This Row],[ЛС дилера]],'дилеры участники'!A:A,1,0)),0,1)</f>
        <v>0</v>
      </c>
      <c r="T26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2" s="39">
        <f>IF(T2682=1,IF(выгрузка__22[[#This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2" s="39" t="s">
        <v>1891</v>
      </c>
      <c r="X26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2" s="48">
        <f>IF(выгрузка__22[[#This Row],[Дата блокировки]]&lt;&gt;"",1,0)</f>
        <v>1</v>
      </c>
    </row>
    <row r="2683" spans="1:25" x14ac:dyDescent="0.25">
      <c r="A2683" s="30">
        <v>41561.953738425924</v>
      </c>
      <c r="B2683" s="46">
        <v>985504</v>
      </c>
      <c r="C2683" s="33">
        <v>8503657</v>
      </c>
      <c r="D2683" s="30">
        <v>41550.692326388889</v>
      </c>
      <c r="E2683" s="33">
        <f>IF(выгрузка__22[[#This Row],[Дата активации]]&lt;&gt;"",MONTH(выгрузка__22[[#This Row],[Дата активации]]),0)</f>
        <v>10</v>
      </c>
      <c r="F2683" s="30">
        <v>41555.895289351851</v>
      </c>
      <c r="G2683" s="33">
        <v>64626</v>
      </c>
      <c r="H2683" s="33" t="s">
        <v>10</v>
      </c>
      <c r="I2683" s="39" t="s">
        <v>1927</v>
      </c>
      <c r="J2683" s="33" t="s">
        <v>1925</v>
      </c>
      <c r="K2683" s="33">
        <v>20</v>
      </c>
      <c r="L2683" s="33">
        <v>0</v>
      </c>
      <c r="M2683" s="33">
        <v>20</v>
      </c>
      <c r="N2683" s="33" t="s">
        <v>1864</v>
      </c>
      <c r="O2683" s="30">
        <v>41936</v>
      </c>
      <c r="P2683" s="39" t="s">
        <v>19</v>
      </c>
      <c r="Q26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83" s="39">
        <f>IF(выгрузка__22[[#This Row],[Дата регистрации]]="",0,1)</f>
        <v>1</v>
      </c>
      <c r="S2683" s="39">
        <f>IF(ISNA(VLOOKUP(выгрузка__22[[#This Row],[ЛС дилера]],'дилеры участники'!A:A,1,0)),0,1)</f>
        <v>0</v>
      </c>
      <c r="T26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3" s="39">
        <f>IF(T2683=1,IF(выгрузка__22[[#This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3" s="39" t="s">
        <v>1891</v>
      </c>
      <c r="X26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3" s="48">
        <f>IF(выгрузка__22[[#This Row],[Дата блокировки]]&lt;&gt;"",1,0)</f>
        <v>1</v>
      </c>
    </row>
    <row r="2684" spans="1:25" x14ac:dyDescent="0.25">
      <c r="A2684" s="30">
        <v>41583.537766203706</v>
      </c>
      <c r="B2684" s="46">
        <v>917594</v>
      </c>
      <c r="C2684" s="33">
        <v>8514703</v>
      </c>
      <c r="D2684" s="30">
        <v>41582.667037037034</v>
      </c>
      <c r="E2684" s="33">
        <f>IF(выгрузка__22[[#This Row],[Дата активации]]&lt;&gt;"",MONTH(выгрузка__22[[#This Row],[Дата активации]]),0)</f>
        <v>11</v>
      </c>
      <c r="F2684" s="30">
        <v>41582.695590277777</v>
      </c>
      <c r="G2684" s="33">
        <v>64626</v>
      </c>
      <c r="H2684" s="33" t="s">
        <v>10</v>
      </c>
      <c r="I2684" s="39" t="s">
        <v>1924</v>
      </c>
      <c r="J2684" s="33" t="s">
        <v>1928</v>
      </c>
      <c r="K2684" s="33">
        <v>150</v>
      </c>
      <c r="L2684" s="33">
        <v>0</v>
      </c>
      <c r="M2684" s="33">
        <v>150</v>
      </c>
      <c r="N2684" s="33" t="s">
        <v>1864</v>
      </c>
      <c r="O2684" s="30">
        <v>41968</v>
      </c>
      <c r="P2684" s="39" t="s">
        <v>1882</v>
      </c>
      <c r="Q26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84" s="39">
        <f>IF(выгрузка__22[[#This Row],[Дата регистрации]]="",0,1)</f>
        <v>1</v>
      </c>
      <c r="S2684" s="39">
        <f>IF(ISNA(VLOOKUP(выгрузка__22[[#This Row],[ЛС дилера]],'дилеры участники'!A:A,1,0)),0,1)</f>
        <v>0</v>
      </c>
      <c r="T268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6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684" s="39">
        <f>IF(T2684=1,IF(выгрузка__22[[#This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4" s="39" t="s">
        <v>1896</v>
      </c>
      <c r="X26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4" s="48">
        <f>IF(выгрузка__22[[#This Row],[Дата блокировки]]&lt;&gt;"",1,0)</f>
        <v>1</v>
      </c>
    </row>
    <row r="2685" spans="1:25" x14ac:dyDescent="0.25">
      <c r="A2685" s="30">
        <v>41562.577789351853</v>
      </c>
      <c r="B2685" s="46">
        <v>916939</v>
      </c>
      <c r="C2685" s="33">
        <v>8550146</v>
      </c>
      <c r="D2685" s="30">
        <v>41548.599861111114</v>
      </c>
      <c r="E2685" s="33">
        <f>IF(выгрузка__22[[#This Row],[Дата активации]]&lt;&gt;"",MONTH(выгрузка__22[[#This Row],[Дата активации]]),0)</f>
        <v>10</v>
      </c>
      <c r="F2685" s="30"/>
      <c r="G2685" s="33">
        <v>64626</v>
      </c>
      <c r="H2685" s="33" t="s">
        <v>10</v>
      </c>
      <c r="I2685" s="39" t="s">
        <v>1927</v>
      </c>
      <c r="J2685" s="33" t="s">
        <v>1931</v>
      </c>
      <c r="K2685" s="33">
        <v>50</v>
      </c>
      <c r="L2685" s="33">
        <v>197.04</v>
      </c>
      <c r="M2685" s="33">
        <v>247.04</v>
      </c>
      <c r="N2685" s="33" t="s">
        <v>1864</v>
      </c>
      <c r="O2685" s="30">
        <v>41934</v>
      </c>
      <c r="P2685" s="39" t="s">
        <v>30</v>
      </c>
      <c r="Q26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85" s="39">
        <f>IF(выгрузка__22[[#This Row],[Дата регистрации]]="",0,1)</f>
        <v>0</v>
      </c>
      <c r="S2685" s="39">
        <f>IF(ISNA(VLOOKUP(выгрузка__22[[#This Row],[ЛС дилера]],'дилеры участники'!A:A,1,0)),0,1)</f>
        <v>0</v>
      </c>
      <c r="T26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5" s="39">
        <f>IF(T2685=1,IF(выгрузка__22[[#This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85" s="39" t="s">
        <v>1892</v>
      </c>
      <c r="X26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5" s="48">
        <f>IF(выгрузка__22[[#This Row],[Дата блокировки]]&lt;&gt;"",1,0)</f>
        <v>1</v>
      </c>
    </row>
    <row r="2686" spans="1:25" x14ac:dyDescent="0.25">
      <c r="A2686" s="30">
        <v>41548.443576388891</v>
      </c>
      <c r="B2686" s="46">
        <v>916505</v>
      </c>
      <c r="C2686" s="33">
        <v>8550146</v>
      </c>
      <c r="D2686" s="30">
        <v>41548.477893518517</v>
      </c>
      <c r="E2686" s="33">
        <f>IF(выгрузка__22[[#This Row],[Дата активации]]&lt;&gt;"",MONTH(выгрузка__22[[#This Row],[Дата активации]]),0)</f>
        <v>10</v>
      </c>
      <c r="F2686" s="30">
        <v>41547.845358796294</v>
      </c>
      <c r="G2686" s="33">
        <v>64626</v>
      </c>
      <c r="H2686" s="33" t="s">
        <v>10</v>
      </c>
      <c r="I2686" s="39" t="s">
        <v>1924</v>
      </c>
      <c r="J2686" s="33" t="s">
        <v>1931</v>
      </c>
      <c r="K2686" s="33">
        <v>50</v>
      </c>
      <c r="L2686" s="33">
        <v>0</v>
      </c>
      <c r="M2686" s="33">
        <v>50</v>
      </c>
      <c r="N2686" s="33" t="s">
        <v>1864</v>
      </c>
      <c r="O2686" s="30">
        <v>41934</v>
      </c>
      <c r="P2686" s="39" t="s">
        <v>30</v>
      </c>
      <c r="Q26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86" s="39">
        <f>IF(выгрузка__22[[#This Row],[Дата регистрации]]="",0,1)</f>
        <v>1</v>
      </c>
      <c r="S2686" s="39">
        <f>IF(ISNA(VLOOKUP(выгрузка__22[[#This Row],[ЛС дилера]],'дилеры участники'!A:A,1,0)),0,1)</f>
        <v>0</v>
      </c>
      <c r="T26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6" s="39">
        <f>IF(T2686=1,IF(выгрузка__22[[#This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6" s="39" t="s">
        <v>1892</v>
      </c>
      <c r="X26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6" s="48">
        <f>IF(выгрузка__22[[#This Row],[Дата блокировки]]&lt;&gt;"",1,0)</f>
        <v>1</v>
      </c>
    </row>
    <row r="2687" spans="1:25" x14ac:dyDescent="0.25">
      <c r="A2687" s="30">
        <v>41562.576655092591</v>
      </c>
      <c r="B2687" s="46">
        <v>916939</v>
      </c>
      <c r="C2687" s="33">
        <v>8550146</v>
      </c>
      <c r="D2687" s="30">
        <v>41548.477893518517</v>
      </c>
      <c r="E2687" s="33">
        <f>IF(выгрузка__22[[#This Row],[Дата активации]]&lt;&gt;"",MONTH(выгрузка__22[[#This Row],[Дата активации]]),0)</f>
        <v>10</v>
      </c>
      <c r="F2687" s="30">
        <v>41547.845358796294</v>
      </c>
      <c r="G2687" s="33">
        <v>64626</v>
      </c>
      <c r="H2687" s="33" t="s">
        <v>10</v>
      </c>
      <c r="I2687" s="39" t="s">
        <v>1927</v>
      </c>
      <c r="J2687" s="33" t="s">
        <v>1931</v>
      </c>
      <c r="K2687" s="33">
        <v>50</v>
      </c>
      <c r="L2687" s="33">
        <v>0</v>
      </c>
      <c r="M2687" s="33">
        <v>50</v>
      </c>
      <c r="N2687" s="33" t="s">
        <v>1864</v>
      </c>
      <c r="O2687" s="30">
        <v>41934</v>
      </c>
      <c r="P2687" s="39" t="s">
        <v>30</v>
      </c>
      <c r="Q26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87" s="39">
        <f>IF(выгрузка__22[[#This Row],[Дата регистрации]]="",0,1)</f>
        <v>1</v>
      </c>
      <c r="S2687" s="39">
        <f>IF(ISNA(VLOOKUP(выгрузка__22[[#This Row],[ЛС дилера]],'дилеры участники'!A:A,1,0)),0,1)</f>
        <v>0</v>
      </c>
      <c r="T26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7" s="39">
        <f>IF(T2687=1,IF(выгрузка__22[[#This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7" s="39" t="s">
        <v>1892</v>
      </c>
      <c r="X26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7" s="48">
        <f>IF(выгрузка__22[[#This Row],[Дата блокировки]]&lt;&gt;"",1,0)</f>
        <v>1</v>
      </c>
    </row>
    <row r="2688" spans="1:25" x14ac:dyDescent="0.25">
      <c r="A2688" s="30">
        <v>41561.977858796294</v>
      </c>
      <c r="B2688" s="46">
        <v>985504</v>
      </c>
      <c r="C2688" s="33">
        <v>8564420</v>
      </c>
      <c r="D2688" s="30">
        <v>41553.445428240739</v>
      </c>
      <c r="E2688" s="33">
        <f>IF(выгрузка__22[[#This Row],[Дата активации]]&lt;&gt;"",MONTH(выгрузка__22[[#This Row],[Дата активации]]),0)</f>
        <v>10</v>
      </c>
      <c r="F2688" s="30">
        <v>41555.81417824074</v>
      </c>
      <c r="G2688" s="33">
        <v>64626</v>
      </c>
      <c r="H2688" s="33" t="s">
        <v>10</v>
      </c>
      <c r="I2688" s="39" t="s">
        <v>1927</v>
      </c>
      <c r="J2688" s="33" t="s">
        <v>1925</v>
      </c>
      <c r="K2688" s="33">
        <v>30</v>
      </c>
      <c r="L2688" s="33">
        <v>200</v>
      </c>
      <c r="M2688" s="33">
        <v>230</v>
      </c>
      <c r="N2688" s="33" t="s">
        <v>1864</v>
      </c>
      <c r="O2688" s="30">
        <v>41939</v>
      </c>
      <c r="P2688" s="39" t="s">
        <v>19</v>
      </c>
      <c r="Q26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88" s="39">
        <f>IF(выгрузка__22[[#This Row],[Дата регистрации]]="",0,1)</f>
        <v>1</v>
      </c>
      <c r="S2688" s="39">
        <f>IF(ISNA(VLOOKUP(выгрузка__22[[#This Row],[ЛС дилера]],'дилеры участники'!A:A,1,0)),0,1)</f>
        <v>0</v>
      </c>
      <c r="T26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8" s="39">
        <f>IF(T2688=1,IF(выгрузка__22[[#This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88" s="39" t="s">
        <v>1891</v>
      </c>
      <c r="X26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8" s="48">
        <f>IF(выгрузка__22[[#This Row],[Дата блокировки]]&lt;&gt;"",1,0)</f>
        <v>1</v>
      </c>
    </row>
    <row r="2689" spans="1:25" x14ac:dyDescent="0.25">
      <c r="A2689" s="30">
        <v>41561.953530092593</v>
      </c>
      <c r="B2689" s="46">
        <v>985504</v>
      </c>
      <c r="C2689" s="33">
        <v>8503657</v>
      </c>
      <c r="D2689" s="30">
        <v>41549.923958333333</v>
      </c>
      <c r="E2689" s="33">
        <f>IF(выгрузка__22[[#This Row],[Дата активации]]&lt;&gt;"",MONTH(выгрузка__22[[#This Row],[Дата активации]]),0)</f>
        <v>10</v>
      </c>
      <c r="F2689" s="30">
        <v>41555.894502314812</v>
      </c>
      <c r="G2689" s="33">
        <v>64626</v>
      </c>
      <c r="H2689" s="33" t="s">
        <v>10</v>
      </c>
      <c r="I2689" s="39" t="s">
        <v>1927</v>
      </c>
      <c r="J2689" s="33" t="s">
        <v>1925</v>
      </c>
      <c r="K2689" s="33">
        <v>20</v>
      </c>
      <c r="L2689" s="33">
        <v>0</v>
      </c>
      <c r="M2689" s="33">
        <v>20</v>
      </c>
      <c r="N2689" s="33" t="s">
        <v>1864</v>
      </c>
      <c r="O2689" s="30">
        <v>41936</v>
      </c>
      <c r="P2689" s="39" t="s">
        <v>19</v>
      </c>
      <c r="Q26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89" s="39">
        <f>IF(выгрузка__22[[#This Row],[Дата регистрации]]="",0,1)</f>
        <v>1</v>
      </c>
      <c r="S2689" s="39">
        <f>IF(ISNA(VLOOKUP(выгрузка__22[[#This Row],[ЛС дилера]],'дилеры участники'!A:A,1,0)),0,1)</f>
        <v>0</v>
      </c>
      <c r="T26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89" s="39">
        <f>IF(T2689=1,IF(выгрузка__22[[#This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89" s="39" t="s">
        <v>1891</v>
      </c>
      <c r="X26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89" s="48">
        <f>IF(выгрузка__22[[#This Row],[Дата блокировки]]&lt;&gt;"",1,0)</f>
        <v>1</v>
      </c>
    </row>
    <row r="2690" spans="1:25" x14ac:dyDescent="0.25">
      <c r="A2690" s="30">
        <v>41551.400138888886</v>
      </c>
      <c r="B2690" s="46">
        <v>916177</v>
      </c>
      <c r="C2690" s="33">
        <v>8550146</v>
      </c>
      <c r="D2690" s="30">
        <v>41547.643113425926</v>
      </c>
      <c r="E2690" s="33">
        <f>IF(выгрузка__22[[#This Row],[Дата активации]]&lt;&gt;"",MONTH(выгрузка__22[[#This Row],[Дата активации]]),0)</f>
        <v>9</v>
      </c>
      <c r="F2690" s="30">
        <v>41556.814953703702</v>
      </c>
      <c r="G2690" s="33">
        <v>64626</v>
      </c>
      <c r="H2690" s="33" t="s">
        <v>10</v>
      </c>
      <c r="I2690" s="39" t="s">
        <v>1924</v>
      </c>
      <c r="J2690" s="33" t="s">
        <v>1931</v>
      </c>
      <c r="K2690" s="33">
        <v>50</v>
      </c>
      <c r="L2690" s="33">
        <v>0</v>
      </c>
      <c r="M2690" s="33">
        <v>50</v>
      </c>
      <c r="N2690" s="33" t="s">
        <v>1864</v>
      </c>
      <c r="O2690" s="30">
        <v>41934</v>
      </c>
      <c r="P2690" s="39" t="s">
        <v>30</v>
      </c>
      <c r="Q26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0" s="39">
        <f>IF(выгрузка__22[[#This Row],[Дата регистрации]]="",0,1)</f>
        <v>1</v>
      </c>
      <c r="S2690" s="39">
        <f>IF(ISNA(VLOOKUP(выгрузка__22[[#This Row],[ЛС дилера]],'дилеры участники'!A:A,1,0)),0,1)</f>
        <v>0</v>
      </c>
      <c r="T26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0" s="39">
        <f>IF(T2690=1,IF(выгрузка__22[[#This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90" s="39" t="s">
        <v>1892</v>
      </c>
      <c r="X26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0" s="48">
        <f>IF(выгрузка__22[[#This Row],[Дата блокировки]]&lt;&gt;"",1,0)</f>
        <v>1</v>
      </c>
    </row>
    <row r="2691" spans="1:25" x14ac:dyDescent="0.25">
      <c r="A2691" s="30">
        <v>41561.693553240744</v>
      </c>
      <c r="B2691" s="46">
        <v>910473</v>
      </c>
      <c r="C2691" s="33">
        <v>8500777</v>
      </c>
      <c r="D2691" s="30">
        <v>41551.63753472222</v>
      </c>
      <c r="E2691" s="33">
        <f>IF(выгрузка__22[[#This Row],[Дата активации]]&lt;&gt;"",MONTH(выгрузка__22[[#This Row],[Дата активации]]),0)</f>
        <v>10</v>
      </c>
      <c r="F2691" s="30">
        <v>41558.915682870371</v>
      </c>
      <c r="G2691" s="33">
        <v>79956</v>
      </c>
      <c r="H2691" s="33" t="s">
        <v>10</v>
      </c>
      <c r="I2691" s="39" t="s">
        <v>1927</v>
      </c>
      <c r="J2691" s="33" t="s">
        <v>1926</v>
      </c>
      <c r="K2691" s="33">
        <v>30</v>
      </c>
      <c r="L2691" s="33">
        <v>350</v>
      </c>
      <c r="M2691" s="33">
        <v>380</v>
      </c>
      <c r="N2691" s="33" t="s">
        <v>1864</v>
      </c>
      <c r="O2691" s="30">
        <v>41938</v>
      </c>
      <c r="P2691" s="39" t="s">
        <v>37</v>
      </c>
      <c r="Q26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1" s="39">
        <f>IF(выгрузка__22[[#This Row],[Дата регистрации]]="",0,1)</f>
        <v>1</v>
      </c>
      <c r="S2691" s="39">
        <f>IF(ISNA(VLOOKUP(выгрузка__22[[#This Row],[ЛС дилера]],'дилеры участники'!A:A,1,0)),0,1)</f>
        <v>1</v>
      </c>
      <c r="T26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1" s="39">
        <f>IF(T2691=1,IF(выгрузка__22[[#This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91" s="39" t="s">
        <v>1895</v>
      </c>
      <c r="X26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1" s="48">
        <f>IF(выгрузка__22[[#This Row],[Дата блокировки]]&lt;&gt;"",1,0)</f>
        <v>1</v>
      </c>
    </row>
    <row r="2692" spans="1:25" x14ac:dyDescent="0.25">
      <c r="A2692" s="30">
        <v>41555.485277777778</v>
      </c>
      <c r="B2692" s="46">
        <v>916532</v>
      </c>
      <c r="C2692" s="33">
        <v>1755761</v>
      </c>
      <c r="D2692" s="30">
        <v>41551.624166666668</v>
      </c>
      <c r="E2692" s="33">
        <f>IF(выгрузка__22[[#This Row],[Дата активации]]&lt;&gt;"",MONTH(выгрузка__22[[#This Row],[Дата активации]]),0)</f>
        <v>10</v>
      </c>
      <c r="F2692" s="30"/>
      <c r="G2692" s="33">
        <v>64628</v>
      </c>
      <c r="H2692" s="33" t="s">
        <v>10</v>
      </c>
      <c r="I2692" s="39" t="s">
        <v>1924</v>
      </c>
      <c r="J2692" s="33" t="s">
        <v>1925</v>
      </c>
      <c r="K2692" s="33">
        <v>30</v>
      </c>
      <c r="L2692" s="33">
        <v>104.51</v>
      </c>
      <c r="M2692" s="33">
        <v>134.51</v>
      </c>
      <c r="N2692" s="33" t="s">
        <v>1864</v>
      </c>
      <c r="O2692" s="30">
        <v>41938</v>
      </c>
      <c r="P2692" s="39" t="s">
        <v>19</v>
      </c>
      <c r="Q26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2" s="39">
        <f>IF(выгрузка__22[[#This Row],[Дата регистрации]]="",0,1)</f>
        <v>0</v>
      </c>
      <c r="S2692" s="39">
        <f>IF(ISNA(VLOOKUP(выгрузка__22[[#This Row],[ЛС дилера]],'дилеры участники'!A:A,1,0)),0,1)</f>
        <v>0</v>
      </c>
      <c r="T26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2" s="39">
        <f>IF(T2692=1,IF(выгрузка__22[[#This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92" s="39" t="s">
        <v>1891</v>
      </c>
      <c r="X26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2" s="48">
        <f>IF(выгрузка__22[[#This Row],[Дата блокировки]]&lt;&gt;"",1,0)</f>
        <v>1</v>
      </c>
    </row>
    <row r="2693" spans="1:25" x14ac:dyDescent="0.25">
      <c r="A2693" s="30">
        <v>41551.686979166669</v>
      </c>
      <c r="B2693" s="46">
        <v>910465</v>
      </c>
      <c r="C2693" s="33">
        <v>8503350</v>
      </c>
      <c r="D2693" s="30">
        <v>41551.590844907405</v>
      </c>
      <c r="E2693" s="33">
        <f>IF(выгрузка__22[[#This Row],[Дата активации]]&lt;&gt;"",MONTH(выгрузка__22[[#This Row],[Дата активации]]),0)</f>
        <v>10</v>
      </c>
      <c r="F2693" s="30"/>
      <c r="G2693" s="33">
        <v>64616</v>
      </c>
      <c r="H2693" s="33" t="s">
        <v>10</v>
      </c>
      <c r="I2693" s="39" t="s">
        <v>1924</v>
      </c>
      <c r="J2693" s="33" t="s">
        <v>1930</v>
      </c>
      <c r="K2693" s="33">
        <v>30</v>
      </c>
      <c r="L2693" s="33">
        <v>728.08</v>
      </c>
      <c r="M2693" s="33">
        <v>758.08</v>
      </c>
      <c r="N2693" s="33" t="s">
        <v>1864</v>
      </c>
      <c r="O2693" s="30">
        <v>41938</v>
      </c>
      <c r="P2693" s="39" t="s">
        <v>40</v>
      </c>
      <c r="Q26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3" s="39">
        <f>IF(выгрузка__22[[#This Row],[Дата регистрации]]="",0,1)</f>
        <v>0</v>
      </c>
      <c r="S2693" s="39">
        <f>IF(ISNA(VLOOKUP(выгрузка__22[[#This Row],[ЛС дилера]],'дилеры участники'!A:A,1,0)),0,1)</f>
        <v>1</v>
      </c>
      <c r="T26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3" s="39">
        <f>IF(T2693=1,IF(выгрузка__22[[#This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693" s="39" t="s">
        <v>1893</v>
      </c>
      <c r="X26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3" s="48">
        <f>IF(выгрузка__22[[#This Row],[Дата блокировки]]&lt;&gt;"",1,0)</f>
        <v>1</v>
      </c>
    </row>
    <row r="2694" spans="1:25" x14ac:dyDescent="0.25">
      <c r="A2694" s="30">
        <v>41548.700428240743</v>
      </c>
      <c r="B2694" s="46">
        <v>985111</v>
      </c>
      <c r="C2694" s="33">
        <v>8550510</v>
      </c>
      <c r="D2694" s="30">
        <v>41557.519513888888</v>
      </c>
      <c r="E2694" s="33">
        <f>IF(выгрузка__22[[#This Row],[Дата активации]]&lt;&gt;"",MONTH(выгрузка__22[[#This Row],[Дата активации]]),0)</f>
        <v>10</v>
      </c>
      <c r="F2694" s="30">
        <v>41525.628240740742</v>
      </c>
      <c r="G2694" s="33">
        <v>73902</v>
      </c>
      <c r="H2694" s="33" t="s">
        <v>10</v>
      </c>
      <c r="I2694" s="39" t="s">
        <v>1927</v>
      </c>
      <c r="J2694" s="33" t="s">
        <v>1925</v>
      </c>
      <c r="K2694" s="33">
        <v>220</v>
      </c>
      <c r="L2694" s="33">
        <v>0</v>
      </c>
      <c r="M2694" s="33">
        <v>220</v>
      </c>
      <c r="N2694" s="33" t="s">
        <v>1864</v>
      </c>
      <c r="O2694" s="30">
        <v>41944</v>
      </c>
      <c r="P2694" s="39" t="s">
        <v>19</v>
      </c>
      <c r="Q26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4" s="39">
        <f>IF(выгрузка__22[[#This Row],[Дата регистрации]]="",0,1)</f>
        <v>1</v>
      </c>
      <c r="S2694" s="39">
        <f>IF(ISNA(VLOOKUP(выгрузка__22[[#This Row],[ЛС дилера]],'дилеры участники'!A:A,1,0)),0,1)</f>
        <v>0</v>
      </c>
      <c r="T26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4" s="39">
        <f>IF(T2694=1,IF(выгрузка__22[[#This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694" s="39" t="s">
        <v>1891</v>
      </c>
      <c r="X26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4" s="48">
        <f>IF(выгрузка__22[[#This Row],[Дата блокировки]]&lt;&gt;"",1,0)</f>
        <v>1</v>
      </c>
    </row>
    <row r="2695" spans="1:25" x14ac:dyDescent="0.25">
      <c r="A2695" s="30">
        <v>41562.982395833336</v>
      </c>
      <c r="B2695" s="46">
        <v>916496</v>
      </c>
      <c r="C2695" s="33">
        <v>8503076</v>
      </c>
      <c r="D2695" s="30">
        <v>41562.488645833335</v>
      </c>
      <c r="E2695" s="33">
        <f>IF(выгрузка__22[[#This Row],[Дата активации]]&lt;&gt;"",MONTH(выгрузка__22[[#This Row],[Дата активации]]),0)</f>
        <v>10</v>
      </c>
      <c r="F2695" s="30"/>
      <c r="G2695" s="33">
        <v>64626</v>
      </c>
      <c r="H2695" s="33" t="s">
        <v>10</v>
      </c>
      <c r="I2695" s="39" t="s">
        <v>1924</v>
      </c>
      <c r="J2695" s="33" t="s">
        <v>1930</v>
      </c>
      <c r="K2695" s="33">
        <v>30</v>
      </c>
      <c r="L2695" s="33">
        <v>94.5</v>
      </c>
      <c r="M2695" s="33">
        <v>124.5</v>
      </c>
      <c r="N2695" s="33" t="s">
        <v>1864</v>
      </c>
      <c r="O2695" s="30">
        <v>41949</v>
      </c>
      <c r="P2695" s="39" t="s">
        <v>40</v>
      </c>
      <c r="Q26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695" s="39">
        <f>IF(выгрузка__22[[#This Row],[Дата регистрации]]="",0,1)</f>
        <v>0</v>
      </c>
      <c r="S2695" s="39">
        <f>IF(ISNA(VLOOKUP(выгрузка__22[[#This Row],[ЛС дилера]],'дилеры участники'!A:A,1,0)),0,1)</f>
        <v>0</v>
      </c>
      <c r="T26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5" s="39">
        <f>IF(T2695=1,IF(выгрузка__22[[#This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95" s="39" t="s">
        <v>1893</v>
      </c>
      <c r="X26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5" s="48">
        <f>IF(выгрузка__22[[#This Row],[Дата блокировки]]&lt;&gt;"",1,0)</f>
        <v>1</v>
      </c>
    </row>
    <row r="2696" spans="1:25" x14ac:dyDescent="0.25">
      <c r="A2696" s="30">
        <v>41548.678136574075</v>
      </c>
      <c r="B2696" s="46">
        <v>910466</v>
      </c>
      <c r="C2696" s="33">
        <v>8502975</v>
      </c>
      <c r="D2696" s="30">
        <v>41543.428437499999</v>
      </c>
      <c r="E2696" s="33">
        <f>IF(выгрузка__22[[#This Row],[Дата активации]]&lt;&gt;"",MONTH(выгрузка__22[[#This Row],[Дата активации]]),0)</f>
        <v>9</v>
      </c>
      <c r="F2696" s="30">
        <v>41557.692430555559</v>
      </c>
      <c r="G2696" s="33">
        <v>64628</v>
      </c>
      <c r="H2696" s="33" t="s">
        <v>10</v>
      </c>
      <c r="I2696" s="39" t="s">
        <v>1924</v>
      </c>
      <c r="J2696" s="33" t="s">
        <v>1926</v>
      </c>
      <c r="K2696" s="33">
        <v>30</v>
      </c>
      <c r="L2696" s="33">
        <v>150</v>
      </c>
      <c r="M2696" s="33">
        <v>180</v>
      </c>
      <c r="N2696" s="33" t="s">
        <v>1864</v>
      </c>
      <c r="O2696" s="30">
        <v>41930</v>
      </c>
      <c r="P2696" s="39" t="s">
        <v>37</v>
      </c>
      <c r="Q26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6" s="39">
        <f>IF(выгрузка__22[[#This Row],[Дата регистрации]]="",0,1)</f>
        <v>1</v>
      </c>
      <c r="S2696" s="39">
        <f>IF(ISNA(VLOOKUP(выгрузка__22[[#This Row],[ЛС дилера]],'дилеры участники'!A:A,1,0)),0,1)</f>
        <v>0</v>
      </c>
      <c r="T26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6" s="39">
        <f>IF(T2696=1,IF(выгрузка__22[[#This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96" s="39" t="s">
        <v>1895</v>
      </c>
      <c r="X26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6" s="48">
        <f>IF(выгрузка__22[[#This Row],[Дата блокировки]]&lt;&gt;"",1,0)</f>
        <v>1</v>
      </c>
    </row>
    <row r="2697" spans="1:25" x14ac:dyDescent="0.25">
      <c r="A2697" s="30">
        <v>41554.771851851852</v>
      </c>
      <c r="B2697" s="46">
        <v>985600</v>
      </c>
      <c r="C2697" s="33">
        <v>8512315</v>
      </c>
      <c r="D2697" s="30">
        <v>41549.302395833336</v>
      </c>
      <c r="E2697" s="33">
        <f>IF(выгрузка__22[[#This Row],[Дата активации]]&lt;&gt;"",MONTH(выгрузка__22[[#This Row],[Дата активации]]),0)</f>
        <v>10</v>
      </c>
      <c r="F2697" s="30">
        <v>41562.701388888891</v>
      </c>
      <c r="G2697" s="33">
        <v>73902</v>
      </c>
      <c r="H2697" s="33" t="s">
        <v>10</v>
      </c>
      <c r="I2697" s="39" t="s">
        <v>1924</v>
      </c>
      <c r="J2697" s="33" t="s">
        <v>1931</v>
      </c>
      <c r="K2697" s="33">
        <v>30</v>
      </c>
      <c r="L2697" s="33">
        <v>500</v>
      </c>
      <c r="M2697" s="33">
        <v>530</v>
      </c>
      <c r="N2697" s="33" t="s">
        <v>1864</v>
      </c>
      <c r="O2697" s="30">
        <v>41936</v>
      </c>
      <c r="P2697" s="39" t="s">
        <v>30</v>
      </c>
      <c r="Q26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7" s="39">
        <f>IF(выгрузка__22[[#This Row],[Дата регистрации]]="",0,1)</f>
        <v>1</v>
      </c>
      <c r="S2697" s="39">
        <f>IF(ISNA(VLOOKUP(выгрузка__22[[#This Row],[ЛС дилера]],'дилеры участники'!A:A,1,0)),0,1)</f>
        <v>0</v>
      </c>
      <c r="T26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7" s="39">
        <f>IF(T2697=1,IF(выгрузка__22[[#This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697" s="39" t="s">
        <v>1892</v>
      </c>
      <c r="X26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7" s="48">
        <f>IF(выгрузка__22[[#This Row],[Дата блокировки]]&lt;&gt;"",1,0)</f>
        <v>1</v>
      </c>
    </row>
    <row r="2698" spans="1:25" x14ac:dyDescent="0.25">
      <c r="A2698" s="30">
        <v>41561.594594907408</v>
      </c>
      <c r="B2698" s="46">
        <v>910476</v>
      </c>
      <c r="C2698" s="33">
        <v>1755967</v>
      </c>
      <c r="D2698" s="30">
        <v>41548.79791666667</v>
      </c>
      <c r="E2698" s="33">
        <f>IF(выгрузка__22[[#This Row],[Дата активации]]&lt;&gt;"",MONTH(выгрузка__22[[#This Row],[Дата активации]]),0)</f>
        <v>10</v>
      </c>
      <c r="F2698" s="30"/>
      <c r="G2698" s="33">
        <v>64628</v>
      </c>
      <c r="H2698" s="33" t="s">
        <v>10</v>
      </c>
      <c r="I2698" s="39" t="s">
        <v>1927</v>
      </c>
      <c r="J2698" s="33" t="s">
        <v>1930</v>
      </c>
      <c r="K2698" s="33">
        <v>30</v>
      </c>
      <c r="L2698" s="33">
        <v>0</v>
      </c>
      <c r="M2698" s="33">
        <v>30</v>
      </c>
      <c r="N2698" s="33" t="s">
        <v>1864</v>
      </c>
      <c r="O2698" s="30">
        <v>41936</v>
      </c>
      <c r="P2698" s="39" t="s">
        <v>40</v>
      </c>
      <c r="Q26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8" s="39">
        <f>IF(выгрузка__22[[#This Row],[Дата регистрации]]="",0,1)</f>
        <v>0</v>
      </c>
      <c r="S2698" s="39">
        <f>IF(ISNA(VLOOKUP(выгрузка__22[[#This Row],[ЛС дилера]],'дилеры участники'!A:A,1,0)),0,1)</f>
        <v>0</v>
      </c>
      <c r="T26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8" s="39">
        <f>IF(T2698=1,IF(выгрузка__22[[#This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98" s="39" t="s">
        <v>1893</v>
      </c>
      <c r="X26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8" s="48">
        <f>IF(выгрузка__22[[#This Row],[Дата блокировки]]&lt;&gt;"",1,0)</f>
        <v>1</v>
      </c>
    </row>
    <row r="2699" spans="1:25" x14ac:dyDescent="0.25">
      <c r="A2699" s="30">
        <v>41561.602268518516</v>
      </c>
      <c r="B2699" s="46">
        <v>916496</v>
      </c>
      <c r="C2699" s="33">
        <v>8503076</v>
      </c>
      <c r="D2699" s="30">
        <v>41561.613043981481</v>
      </c>
      <c r="E2699" s="33">
        <f>IF(выгрузка__22[[#This Row],[Дата активации]]&lt;&gt;"",MONTH(выгрузка__22[[#This Row],[Дата активации]]),0)</f>
        <v>10</v>
      </c>
      <c r="F2699" s="30"/>
      <c r="G2699" s="33">
        <v>64626</v>
      </c>
      <c r="H2699" s="33" t="s">
        <v>10</v>
      </c>
      <c r="I2699" s="39" t="s">
        <v>1924</v>
      </c>
      <c r="J2699" s="33" t="s">
        <v>1930</v>
      </c>
      <c r="K2699" s="33">
        <v>30</v>
      </c>
      <c r="L2699" s="33">
        <v>100</v>
      </c>
      <c r="M2699" s="33">
        <v>130</v>
      </c>
      <c r="N2699" s="33" t="s">
        <v>1864</v>
      </c>
      <c r="O2699" s="30">
        <v>41949</v>
      </c>
      <c r="P2699" s="39" t="s">
        <v>40</v>
      </c>
      <c r="Q26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699" s="39">
        <f>IF(выгрузка__22[[#This Row],[Дата регистрации]]="",0,1)</f>
        <v>0</v>
      </c>
      <c r="S2699" s="39">
        <f>IF(ISNA(VLOOKUP(выгрузка__22[[#This Row],[ЛС дилера]],'дилеры участники'!A:A,1,0)),0,1)</f>
        <v>0</v>
      </c>
      <c r="T26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6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699" s="39">
        <f>IF(T2699=1,IF(выгрузка__22[[#This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699" s="39" t="s">
        <v>1893</v>
      </c>
      <c r="X26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699" s="48">
        <f>IF(выгрузка__22[[#This Row],[Дата блокировки]]&lt;&gt;"",1,0)</f>
        <v>1</v>
      </c>
    </row>
    <row r="2700" spans="1:25" x14ac:dyDescent="0.25">
      <c r="A2700" s="30">
        <v>41561.9140162037</v>
      </c>
      <c r="B2700" s="46">
        <v>916496</v>
      </c>
      <c r="C2700" s="33">
        <v>8503076</v>
      </c>
      <c r="D2700" s="30">
        <v>41561.613043981481</v>
      </c>
      <c r="E2700" s="33">
        <f>IF(выгрузка__22[[#This Row],[Дата активации]]&lt;&gt;"",MONTH(выгрузка__22[[#This Row],[Дата активации]]),0)</f>
        <v>10</v>
      </c>
      <c r="F2700" s="30"/>
      <c r="G2700" s="33">
        <v>64626</v>
      </c>
      <c r="H2700" s="33" t="s">
        <v>10</v>
      </c>
      <c r="I2700" s="39" t="s">
        <v>1924</v>
      </c>
      <c r="J2700" s="33" t="s">
        <v>1930</v>
      </c>
      <c r="K2700" s="33">
        <v>30</v>
      </c>
      <c r="L2700" s="33">
        <v>100</v>
      </c>
      <c r="M2700" s="33">
        <v>130</v>
      </c>
      <c r="N2700" s="33" t="s">
        <v>1864</v>
      </c>
      <c r="O2700" s="30">
        <v>41949</v>
      </c>
      <c r="P2700" s="39" t="s">
        <v>40</v>
      </c>
      <c r="Q27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0" s="39">
        <f>IF(выгрузка__22[[#This Row],[Дата регистрации]]="",0,1)</f>
        <v>0</v>
      </c>
      <c r="S2700" s="39">
        <f>IF(ISNA(VLOOKUP(выгрузка__22[[#This Row],[ЛС дилера]],'дилеры участники'!A:A,1,0)),0,1)</f>
        <v>0</v>
      </c>
      <c r="T27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0" s="39">
        <f>IF(T2700=1,IF(выгрузка__22[[#This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00" s="39" t="s">
        <v>1893</v>
      </c>
      <c r="X27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0" s="48">
        <f>IF(выгрузка__22[[#This Row],[Дата блокировки]]&lt;&gt;"",1,0)</f>
        <v>1</v>
      </c>
    </row>
    <row r="2701" spans="1:25" x14ac:dyDescent="0.25">
      <c r="A2701" s="30">
        <v>41583.54210648148</v>
      </c>
      <c r="B2701" s="46">
        <v>910467</v>
      </c>
      <c r="C2701" s="33">
        <v>8500837</v>
      </c>
      <c r="D2701" s="30">
        <v>41583.542071759257</v>
      </c>
      <c r="E2701" s="33">
        <f>IF(выгрузка__22[[#This Row],[Дата активации]]&lt;&gt;"",MONTH(выгрузка__22[[#This Row],[Дата активации]]),0)</f>
        <v>11</v>
      </c>
      <c r="F2701" s="30">
        <v>41593.845034722224</v>
      </c>
      <c r="G2701" s="33">
        <v>79956</v>
      </c>
      <c r="H2701" s="33" t="s">
        <v>10</v>
      </c>
      <c r="I2701" s="39" t="s">
        <v>1924</v>
      </c>
      <c r="J2701" s="33" t="s">
        <v>1925</v>
      </c>
      <c r="K2701" s="33">
        <v>30</v>
      </c>
      <c r="L2701" s="33">
        <v>200</v>
      </c>
      <c r="M2701" s="33">
        <v>230</v>
      </c>
      <c r="N2701" s="33" t="s">
        <v>1864</v>
      </c>
      <c r="O2701" s="30">
        <v>41971</v>
      </c>
      <c r="P2701" s="39" t="s">
        <v>19</v>
      </c>
      <c r="Q27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01" s="39">
        <f>IF(выгрузка__22[[#This Row],[Дата регистрации]]="",0,1)</f>
        <v>1</v>
      </c>
      <c r="S2701" s="39">
        <f>IF(ISNA(VLOOKUP(выгрузка__22[[#This Row],[ЛС дилера]],'дилеры участники'!A:A,1,0)),0,1)</f>
        <v>1</v>
      </c>
      <c r="T27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1" s="39">
        <f>IF(T2701=1,IF(выгрузка__22[[#This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01" s="39" t="s">
        <v>1891</v>
      </c>
      <c r="X27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1" s="48">
        <f>IF(выгрузка__22[[#This Row],[Дата блокировки]]&lt;&gt;"",1,0)</f>
        <v>1</v>
      </c>
    </row>
    <row r="2702" spans="1:25" x14ac:dyDescent="0.25">
      <c r="A2702" s="30">
        <v>41550.385092592594</v>
      </c>
      <c r="B2702" s="46">
        <v>910470</v>
      </c>
      <c r="C2702" s="33">
        <v>8550146</v>
      </c>
      <c r="D2702" s="30">
        <v>41546.533819444441</v>
      </c>
      <c r="E2702" s="33">
        <f>IF(выгрузка__22[[#This Row],[Дата активации]]&lt;&gt;"",MONTH(выгрузка__22[[#This Row],[Дата активации]]),0)</f>
        <v>9</v>
      </c>
      <c r="F2702" s="30"/>
      <c r="G2702" s="33">
        <v>64626</v>
      </c>
      <c r="H2702" s="33" t="s">
        <v>10</v>
      </c>
      <c r="I2702" s="39" t="s">
        <v>1924</v>
      </c>
      <c r="J2702" s="33" t="s">
        <v>1931</v>
      </c>
      <c r="K2702" s="33">
        <v>50</v>
      </c>
      <c r="L2702" s="33">
        <v>1001.55</v>
      </c>
      <c r="M2702" s="33">
        <v>1051.55</v>
      </c>
      <c r="N2702" s="33" t="s">
        <v>1864</v>
      </c>
      <c r="O2702" s="30">
        <v>41934</v>
      </c>
      <c r="P2702" s="39" t="s">
        <v>30</v>
      </c>
      <c r="Q27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2" s="39">
        <f>IF(выгрузка__22[[#This Row],[Дата регистрации]]="",0,1)</f>
        <v>0</v>
      </c>
      <c r="S2702" s="39">
        <f>IF(ISNA(VLOOKUP(выгрузка__22[[#This Row],[ЛС дилера]],'дилеры участники'!A:A,1,0)),0,1)</f>
        <v>0</v>
      </c>
      <c r="T27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2" s="39">
        <f>IF(T2702=1,IF(выгрузка__22[[#This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702" s="39" t="s">
        <v>1892</v>
      </c>
      <c r="X27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2" s="48">
        <f>IF(выгрузка__22[[#This Row],[Дата блокировки]]&lt;&gt;"",1,0)</f>
        <v>1</v>
      </c>
    </row>
    <row r="2703" spans="1:25" x14ac:dyDescent="0.25">
      <c r="A2703" s="30">
        <v>41550.384733796294</v>
      </c>
      <c r="B2703" s="46">
        <v>910470</v>
      </c>
      <c r="C2703" s="33">
        <v>8550146</v>
      </c>
      <c r="D2703" s="30">
        <v>41546.497627314813</v>
      </c>
      <c r="E2703" s="33">
        <f>IF(выгрузка__22[[#This Row],[Дата активации]]&lt;&gt;"",MONTH(выгрузка__22[[#This Row],[Дата активации]]),0)</f>
        <v>9</v>
      </c>
      <c r="F2703" s="30"/>
      <c r="G2703" s="33">
        <v>64626</v>
      </c>
      <c r="H2703" s="33" t="s">
        <v>10</v>
      </c>
      <c r="I2703" s="39" t="s">
        <v>1924</v>
      </c>
      <c r="J2703" s="33" t="s">
        <v>1931</v>
      </c>
      <c r="K2703" s="33">
        <v>50</v>
      </c>
      <c r="L2703" s="33">
        <v>0</v>
      </c>
      <c r="M2703" s="33">
        <v>50</v>
      </c>
      <c r="N2703" s="33" t="s">
        <v>1864</v>
      </c>
      <c r="O2703" s="30">
        <v>41934</v>
      </c>
      <c r="P2703" s="39" t="s">
        <v>30</v>
      </c>
      <c r="Q27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3" s="39">
        <f>IF(выгрузка__22[[#This Row],[Дата регистрации]]="",0,1)</f>
        <v>0</v>
      </c>
      <c r="S2703" s="39">
        <f>IF(ISNA(VLOOKUP(выгрузка__22[[#This Row],[ЛС дилера]],'дилеры участники'!A:A,1,0)),0,1)</f>
        <v>0</v>
      </c>
      <c r="T27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3" s="39">
        <f>IF(T2703=1,IF(выгрузка__22[[#This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03" s="39" t="s">
        <v>1892</v>
      </c>
      <c r="X27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3" s="48">
        <f>IF(выгрузка__22[[#This Row],[Дата блокировки]]&lt;&gt;"",1,0)</f>
        <v>1</v>
      </c>
    </row>
    <row r="2704" spans="1:25" x14ac:dyDescent="0.25">
      <c r="A2704" s="30">
        <v>41561.691979166666</v>
      </c>
      <c r="B2704" s="46">
        <v>910473</v>
      </c>
      <c r="C2704" s="33">
        <v>8500777</v>
      </c>
      <c r="D2704" s="30">
        <v>41549.800925925927</v>
      </c>
      <c r="E2704" s="33">
        <f>IF(выгрузка__22[[#This Row],[Дата активации]]&lt;&gt;"",MONTH(выгрузка__22[[#This Row],[Дата активации]]),0)</f>
        <v>10</v>
      </c>
      <c r="F2704" s="30">
        <v>41558.913715277777</v>
      </c>
      <c r="G2704" s="33">
        <v>79956</v>
      </c>
      <c r="H2704" s="33" t="s">
        <v>10</v>
      </c>
      <c r="I2704" s="39" t="s">
        <v>1927</v>
      </c>
      <c r="J2704" s="33" t="s">
        <v>1925</v>
      </c>
      <c r="K2704" s="33">
        <v>30</v>
      </c>
      <c r="L2704" s="33">
        <v>222.75</v>
      </c>
      <c r="M2704" s="33">
        <v>252.75</v>
      </c>
      <c r="N2704" s="33" t="s">
        <v>1864</v>
      </c>
      <c r="O2704" s="30">
        <v>41938</v>
      </c>
      <c r="P2704" s="39" t="s">
        <v>19</v>
      </c>
      <c r="Q27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4" s="39">
        <f>IF(выгрузка__22[[#This Row],[Дата регистрации]]="",0,1)</f>
        <v>1</v>
      </c>
      <c r="S2704" s="39">
        <f>IF(ISNA(VLOOKUP(выгрузка__22[[#This Row],[ЛС дилера]],'дилеры участники'!A:A,1,0)),0,1)</f>
        <v>1</v>
      </c>
      <c r="T27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4" s="39">
        <f>IF(T2704=1,IF(выгрузка__22[[#This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04" s="39" t="s">
        <v>1891</v>
      </c>
      <c r="X27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4" s="48">
        <f>IF(выгрузка__22[[#This Row],[Дата блокировки]]&lt;&gt;"",1,0)</f>
        <v>1</v>
      </c>
    </row>
    <row r="2705" spans="1:25" x14ac:dyDescent="0.25">
      <c r="A2705" s="30">
        <v>41560.760972222219</v>
      </c>
      <c r="B2705" s="46">
        <v>910489</v>
      </c>
      <c r="C2705" s="33">
        <v>8503680</v>
      </c>
      <c r="D2705" s="30">
        <v>41560.751157407409</v>
      </c>
      <c r="E2705" s="33">
        <f>IF(выгрузка__22[[#This Row],[Дата активации]]&lt;&gt;"",MONTH(выгрузка__22[[#This Row],[Дата активации]]),0)</f>
        <v>10</v>
      </c>
      <c r="F2705" s="30">
        <v>41560.845439814817</v>
      </c>
      <c r="G2705" s="33">
        <v>79956</v>
      </c>
      <c r="H2705" s="33" t="s">
        <v>10</v>
      </c>
      <c r="I2705" s="39" t="s">
        <v>1924</v>
      </c>
      <c r="J2705" s="33" t="s">
        <v>1925</v>
      </c>
      <c r="K2705" s="33">
        <v>220</v>
      </c>
      <c r="L2705" s="33">
        <v>0</v>
      </c>
      <c r="M2705" s="33">
        <v>220</v>
      </c>
      <c r="N2705" s="33" t="s">
        <v>1864</v>
      </c>
      <c r="O2705" s="30">
        <v>41949</v>
      </c>
      <c r="P2705" s="39" t="s">
        <v>19</v>
      </c>
      <c r="Q27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5" s="39">
        <f>IF(выгрузка__22[[#This Row],[Дата регистрации]]="",0,1)</f>
        <v>1</v>
      </c>
      <c r="S2705" s="39">
        <f>IF(ISNA(VLOOKUP(выгрузка__22[[#This Row],[ЛС дилера]],'дилеры участники'!A:A,1,0)),0,1)</f>
        <v>1</v>
      </c>
      <c r="T27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5" s="39">
        <f>IF(T2705=1,IF(выгрузка__22[[#This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05" s="39" t="s">
        <v>1891</v>
      </c>
      <c r="X27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5" s="48">
        <f>IF(выгрузка__22[[#This Row],[Дата блокировки]]&lt;&gt;"",1,0)</f>
        <v>1</v>
      </c>
    </row>
    <row r="2706" spans="1:25" x14ac:dyDescent="0.25">
      <c r="A2706" s="30">
        <v>41560.778506944444</v>
      </c>
      <c r="B2706" s="46">
        <v>916496</v>
      </c>
      <c r="C2706" s="33">
        <v>8503076</v>
      </c>
      <c r="D2706" s="30">
        <v>41560.704027777778</v>
      </c>
      <c r="E2706" s="33">
        <f>IF(выгрузка__22[[#This Row],[Дата активации]]&lt;&gt;"",MONTH(выгрузка__22[[#This Row],[Дата активации]]),0)</f>
        <v>10</v>
      </c>
      <c r="F2706" s="30"/>
      <c r="G2706" s="33">
        <v>64626</v>
      </c>
      <c r="H2706" s="33" t="s">
        <v>10</v>
      </c>
      <c r="I2706" s="39" t="s">
        <v>1924</v>
      </c>
      <c r="J2706" s="33" t="s">
        <v>1930</v>
      </c>
      <c r="K2706" s="33">
        <v>30</v>
      </c>
      <c r="L2706" s="33">
        <v>425.25</v>
      </c>
      <c r="M2706" s="33">
        <v>455.25</v>
      </c>
      <c r="N2706" s="33" t="s">
        <v>1864</v>
      </c>
      <c r="O2706" s="30">
        <v>41949</v>
      </c>
      <c r="P2706" s="39" t="s">
        <v>40</v>
      </c>
      <c r="Q27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6" s="39">
        <f>IF(выгрузка__22[[#This Row],[Дата регистрации]]="",0,1)</f>
        <v>0</v>
      </c>
      <c r="S2706" s="39">
        <f>IF(ISNA(VLOOKUP(выгрузка__22[[#This Row],[ЛС дилера]],'дилеры участники'!A:A,1,0)),0,1)</f>
        <v>0</v>
      </c>
      <c r="T27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6" s="39">
        <f>IF(T2706=1,IF(выгрузка__22[[#This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706" s="39" t="s">
        <v>1893</v>
      </c>
      <c r="X27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6" s="48">
        <f>IF(выгрузка__22[[#This Row],[Дата блокировки]]&lt;&gt;"",1,0)</f>
        <v>1</v>
      </c>
    </row>
    <row r="2707" spans="1:25" x14ac:dyDescent="0.25">
      <c r="A2707" s="30">
        <v>41561.692280092589</v>
      </c>
      <c r="B2707" s="46">
        <v>910473</v>
      </c>
      <c r="C2707" s="33">
        <v>8500777</v>
      </c>
      <c r="D2707" s="30">
        <v>41549.637060185189</v>
      </c>
      <c r="E2707" s="33">
        <f>IF(выгрузка__22[[#This Row],[Дата активации]]&lt;&gt;"",MONTH(выгрузка__22[[#This Row],[Дата активации]]),0)</f>
        <v>10</v>
      </c>
      <c r="F2707" s="30">
        <v>41558.913923611108</v>
      </c>
      <c r="G2707" s="33">
        <v>79956</v>
      </c>
      <c r="H2707" s="33" t="s">
        <v>10</v>
      </c>
      <c r="I2707" s="39" t="s">
        <v>1927</v>
      </c>
      <c r="J2707" s="33" t="s">
        <v>1925</v>
      </c>
      <c r="K2707" s="33">
        <v>30</v>
      </c>
      <c r="L2707" s="33">
        <v>222.75</v>
      </c>
      <c r="M2707" s="33">
        <v>252.75</v>
      </c>
      <c r="N2707" s="33" t="s">
        <v>1864</v>
      </c>
      <c r="O2707" s="30">
        <v>41938</v>
      </c>
      <c r="P2707" s="39" t="s">
        <v>19</v>
      </c>
      <c r="Q27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7" s="39">
        <f>IF(выгрузка__22[[#This Row],[Дата регистрации]]="",0,1)</f>
        <v>1</v>
      </c>
      <c r="S2707" s="39">
        <f>IF(ISNA(VLOOKUP(выгрузка__22[[#This Row],[ЛС дилера]],'дилеры участники'!A:A,1,0)),0,1)</f>
        <v>1</v>
      </c>
      <c r="T27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7" s="39">
        <f>IF(T2707=1,IF(выгрузка__22[[#This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07" s="39" t="s">
        <v>1891</v>
      </c>
      <c r="X27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7" s="48">
        <f>IF(выгрузка__22[[#This Row],[Дата блокировки]]&lt;&gt;"",1,0)</f>
        <v>1</v>
      </c>
    </row>
    <row r="2708" spans="1:25" x14ac:dyDescent="0.25">
      <c r="A2708" s="30">
        <v>41548.784791666665</v>
      </c>
      <c r="B2708" s="46">
        <v>910470</v>
      </c>
      <c r="C2708" s="33">
        <v>8550370</v>
      </c>
      <c r="D2708" s="30">
        <v>41542.562199074076</v>
      </c>
      <c r="E2708" s="33">
        <f>IF(выгрузка__22[[#This Row],[Дата активации]]&lt;&gt;"",MONTH(выгрузка__22[[#This Row],[Дата активации]]),0)</f>
        <v>9</v>
      </c>
      <c r="F2708" s="30">
        <v>41556.888460648152</v>
      </c>
      <c r="G2708" s="33">
        <v>64628</v>
      </c>
      <c r="H2708" s="33" t="s">
        <v>10</v>
      </c>
      <c r="I2708" s="39" t="s">
        <v>1924</v>
      </c>
      <c r="J2708" s="33" t="s">
        <v>1926</v>
      </c>
      <c r="K2708" s="33">
        <v>30</v>
      </c>
      <c r="L2708" s="33">
        <v>50</v>
      </c>
      <c r="M2708" s="33">
        <v>80</v>
      </c>
      <c r="N2708" s="33" t="s">
        <v>1864</v>
      </c>
      <c r="O2708" s="30">
        <v>41931</v>
      </c>
      <c r="P2708" s="39" t="s">
        <v>37</v>
      </c>
      <c r="Q27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08" s="39">
        <f>IF(выгрузка__22[[#This Row],[Дата регистрации]]="",0,1)</f>
        <v>1</v>
      </c>
      <c r="S2708" s="39">
        <f>IF(ISNA(VLOOKUP(выгрузка__22[[#This Row],[ЛС дилера]],'дилеры участники'!A:A,1,0)),0,1)</f>
        <v>0</v>
      </c>
      <c r="T27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8" s="39">
        <f>IF(T2708=1,IF(выгрузка__22[[#This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08" s="39" t="s">
        <v>1895</v>
      </c>
      <c r="X27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8" s="48">
        <f>IF(выгрузка__22[[#This Row],[Дата блокировки]]&lt;&gt;"",1,0)</f>
        <v>1</v>
      </c>
    </row>
    <row r="2709" spans="1:25" x14ac:dyDescent="0.25">
      <c r="A2709" s="30">
        <v>41593.9609837963</v>
      </c>
      <c r="B2709" s="46">
        <v>916527</v>
      </c>
      <c r="C2709" s="33">
        <v>1756118</v>
      </c>
      <c r="D2709" s="30">
        <v>41586.851400462961</v>
      </c>
      <c r="E2709" s="33">
        <f>IF(выгрузка__22[[#This Row],[Дата активации]]&lt;&gt;"",MONTH(выгрузка__22[[#This Row],[Дата активации]]),0)</f>
        <v>11</v>
      </c>
      <c r="F2709" s="30"/>
      <c r="G2709" s="33">
        <v>64626</v>
      </c>
      <c r="H2709" s="33" t="s">
        <v>10</v>
      </c>
      <c r="I2709" s="39" t="s">
        <v>1927</v>
      </c>
      <c r="J2709" s="33" t="s">
        <v>1931</v>
      </c>
      <c r="K2709" s="33">
        <v>30</v>
      </c>
      <c r="L2709" s="33">
        <v>200</v>
      </c>
      <c r="M2709" s="33">
        <v>230</v>
      </c>
      <c r="N2709" s="33" t="s">
        <v>1864</v>
      </c>
      <c r="O2709" s="30">
        <v>41976</v>
      </c>
      <c r="P2709" s="39" t="s">
        <v>30</v>
      </c>
      <c r="Q27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09" s="39">
        <f>IF(выгрузка__22[[#This Row],[Дата регистрации]]="",0,1)</f>
        <v>0</v>
      </c>
      <c r="S2709" s="39">
        <f>IF(ISNA(VLOOKUP(выгрузка__22[[#This Row],[ЛС дилера]],'дилеры участники'!A:A,1,0)),0,1)</f>
        <v>0</v>
      </c>
      <c r="T27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09" s="39">
        <f>IF(T2709=1,IF(выгрузка__22[[#This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709" s="39" t="s">
        <v>1892</v>
      </c>
      <c r="X27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09" s="48">
        <f>IF(выгрузка__22[[#This Row],[Дата блокировки]]&lt;&gt;"",1,0)</f>
        <v>1</v>
      </c>
    </row>
    <row r="2710" spans="1:25" x14ac:dyDescent="0.25">
      <c r="A2710" s="30">
        <v>41556.63652777778</v>
      </c>
      <c r="B2710" s="46">
        <v>910489</v>
      </c>
      <c r="C2710" s="33">
        <v>1972653</v>
      </c>
      <c r="D2710" s="30">
        <v>41549.788194444445</v>
      </c>
      <c r="E2710" s="33">
        <f>IF(выгрузка__22[[#This Row],[Дата активации]]&lt;&gt;"",MONTH(выгрузка__22[[#This Row],[Дата активации]]),0)</f>
        <v>10</v>
      </c>
      <c r="F2710" s="30">
        <v>41556.497916666667</v>
      </c>
      <c r="G2710" s="33">
        <v>64628</v>
      </c>
      <c r="H2710" s="33" t="s">
        <v>10</v>
      </c>
      <c r="I2710" s="39" t="s">
        <v>1927</v>
      </c>
      <c r="J2710" s="33" t="s">
        <v>1929</v>
      </c>
      <c r="K2710" s="33">
        <v>30</v>
      </c>
      <c r="L2710" s="33">
        <v>455.1</v>
      </c>
      <c r="M2710" s="33">
        <v>485.1</v>
      </c>
      <c r="N2710" s="33" t="s">
        <v>1864</v>
      </c>
      <c r="O2710" s="30">
        <v>41939</v>
      </c>
      <c r="P2710" s="39" t="s">
        <v>14</v>
      </c>
      <c r="Q27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0" s="39">
        <f>IF(выгрузка__22[[#This Row],[Дата регистрации]]="",0,1)</f>
        <v>1</v>
      </c>
      <c r="S2710" s="39">
        <f>IF(ISNA(VLOOKUP(выгрузка__22[[#This Row],[ЛС дилера]],'дилеры участники'!A:A,1,0)),0,1)</f>
        <v>0</v>
      </c>
      <c r="T27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0" s="39">
        <f>IF(T2710=1,IF(выгрузка__22[[#This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10" s="39" t="s">
        <v>1894</v>
      </c>
      <c r="X27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10" s="48">
        <f>IF(выгрузка__22[[#This Row],[Дата блокировки]]&lt;&gt;"",1,0)</f>
        <v>1</v>
      </c>
    </row>
    <row r="2711" spans="1:25" x14ac:dyDescent="0.25">
      <c r="A2711" s="30">
        <v>41548.753587962965</v>
      </c>
      <c r="B2711" s="46">
        <v>910466</v>
      </c>
      <c r="C2711" s="33">
        <v>8550370</v>
      </c>
      <c r="D2711" s="30">
        <v>41541.771944444445</v>
      </c>
      <c r="E2711" s="33">
        <f>IF(выгрузка__22[[#This Row],[Дата активации]]&lt;&gt;"",MONTH(выгрузка__22[[#This Row],[Дата активации]]),0)</f>
        <v>9</v>
      </c>
      <c r="F2711" s="30">
        <v>41555.516724537039</v>
      </c>
      <c r="G2711" s="33">
        <v>64628</v>
      </c>
      <c r="H2711" s="33" t="s">
        <v>10</v>
      </c>
      <c r="I2711" s="39" t="s">
        <v>1927</v>
      </c>
      <c r="J2711" s="33" t="s">
        <v>1926</v>
      </c>
      <c r="K2711" s="33">
        <v>30</v>
      </c>
      <c r="L2711" s="33">
        <v>0</v>
      </c>
      <c r="M2711" s="33">
        <v>30</v>
      </c>
      <c r="N2711" s="33" t="s">
        <v>1864</v>
      </c>
      <c r="O2711" s="30">
        <v>41931</v>
      </c>
      <c r="P2711" s="39" t="s">
        <v>37</v>
      </c>
      <c r="Q27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1" s="39">
        <f>IF(выгрузка__22[[#This Row],[Дата регистрации]]="",0,1)</f>
        <v>1</v>
      </c>
      <c r="S2711" s="39">
        <f>IF(ISNA(VLOOKUP(выгрузка__22[[#This Row],[ЛС дилера]],'дилеры участники'!A:A,1,0)),0,1)</f>
        <v>0</v>
      </c>
      <c r="T27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1" s="39">
        <f>IF(T2711=1,IF(выгрузка__22[[#This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11" s="39" t="s">
        <v>1895</v>
      </c>
      <c r="X27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11" s="48">
        <f>IF(выгрузка__22[[#This Row],[Дата блокировки]]&lt;&gt;"",1,0)</f>
        <v>1</v>
      </c>
    </row>
    <row r="2712" spans="1:25" x14ac:dyDescent="0.25">
      <c r="A2712" s="30">
        <v>41561.734907407408</v>
      </c>
      <c r="B2712" s="46">
        <v>916542</v>
      </c>
      <c r="C2712" s="33">
        <v>8500887</v>
      </c>
      <c r="D2712" s="30">
        <v>41561.738043981481</v>
      </c>
      <c r="E2712" s="33">
        <f>IF(выгрузка__22[[#This Row],[Дата активации]]&lt;&gt;"",MONTH(выгрузка__22[[#This Row],[Дата активации]]),0)</f>
        <v>10</v>
      </c>
      <c r="F2712" s="30"/>
      <c r="G2712" s="33">
        <v>79956</v>
      </c>
      <c r="H2712" s="33" t="s">
        <v>10</v>
      </c>
      <c r="I2712" s="39" t="s">
        <v>1924</v>
      </c>
      <c r="J2712" s="33" t="s">
        <v>1925</v>
      </c>
      <c r="K2712" s="33">
        <v>30</v>
      </c>
      <c r="L2712" s="33">
        <v>561.12</v>
      </c>
      <c r="M2712" s="33">
        <v>591.12</v>
      </c>
      <c r="N2712" s="33" t="s">
        <v>1864</v>
      </c>
      <c r="O2712" s="30">
        <v>41951</v>
      </c>
      <c r="P2712" s="39" t="s">
        <v>19</v>
      </c>
      <c r="Q27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2" s="39">
        <f>IF(выгрузка__22[[#This Row],[Дата регистрации]]="",0,1)</f>
        <v>0</v>
      </c>
      <c r="S2712" s="39">
        <f>IF(ISNA(VLOOKUP(выгрузка__22[[#This Row],[ЛС дилера]],'дилеры участники'!A:A,1,0)),0,1)</f>
        <v>1</v>
      </c>
      <c r="T27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2" s="39">
        <f>IF(T2712=1,IF(выгрузка__22[[#This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12" s="39" t="s">
        <v>1891</v>
      </c>
      <c r="X27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12" s="48">
        <f>IF(выгрузка__22[[#This Row],[Дата блокировки]]&lt;&gt;"",1,0)</f>
        <v>1</v>
      </c>
    </row>
    <row r="2713" spans="1:25" x14ac:dyDescent="0.25">
      <c r="A2713" s="30">
        <v>41593.515011574076</v>
      </c>
      <c r="B2713" s="46">
        <v>916929</v>
      </c>
      <c r="C2713" s="33">
        <v>1755915</v>
      </c>
      <c r="D2713" s="30">
        <v>41587.5862037037</v>
      </c>
      <c r="E2713" s="33">
        <f>IF(выгрузка__22[[#This Row],[Дата активации]]&lt;&gt;"",MONTH(выгрузка__22[[#This Row],[Дата активации]]),0)</f>
        <v>11</v>
      </c>
      <c r="F2713" s="30">
        <v>41591.843368055554</v>
      </c>
      <c r="G2713" s="33">
        <v>64626</v>
      </c>
      <c r="H2713" s="33" t="s">
        <v>10</v>
      </c>
      <c r="I2713" s="39" t="s">
        <v>1924</v>
      </c>
      <c r="J2713" s="33" t="s">
        <v>1930</v>
      </c>
      <c r="K2713" s="33">
        <v>30</v>
      </c>
      <c r="L2713" s="33">
        <v>0</v>
      </c>
      <c r="M2713" s="33">
        <v>30</v>
      </c>
      <c r="N2713" s="33" t="s">
        <v>1864</v>
      </c>
      <c r="O2713" s="30">
        <v>41977</v>
      </c>
      <c r="P2713" s="39" t="s">
        <v>40</v>
      </c>
      <c r="Q27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13" s="39">
        <f>IF(выгрузка__22[[#This Row],[Дата регистрации]]="",0,1)</f>
        <v>1</v>
      </c>
      <c r="S2713" s="39">
        <f>IF(ISNA(VLOOKUP(выгрузка__22[[#This Row],[ЛС дилера]],'дилеры участники'!A:A,1,0)),0,1)</f>
        <v>0</v>
      </c>
      <c r="T27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3" s="39">
        <f>IF(T2713=1,IF(выгрузка__22[[#This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13" s="39" t="s">
        <v>1893</v>
      </c>
      <c r="X27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13" s="48">
        <f>IF(выгрузка__22[[#This Row],[Дата блокировки]]&lt;&gt;"",1,0)</f>
        <v>1</v>
      </c>
    </row>
    <row r="2714" spans="1:25" x14ac:dyDescent="0.25">
      <c r="A2714" s="30">
        <v>41548.773993055554</v>
      </c>
      <c r="B2714" s="46">
        <v>910470</v>
      </c>
      <c r="C2714" s="33">
        <v>8550385</v>
      </c>
      <c r="D2714" s="30">
        <v>41535.546990740739</v>
      </c>
      <c r="E2714" s="33">
        <f>IF(выгрузка__22[[#This Row],[Дата активации]]&lt;&gt;"",MONTH(выгрузка__22[[#This Row],[Дата активации]]),0)</f>
        <v>9</v>
      </c>
      <c r="F2714" s="30">
        <v>41549.911747685182</v>
      </c>
      <c r="G2714" s="33">
        <v>64628</v>
      </c>
      <c r="H2714" s="33" t="s">
        <v>10</v>
      </c>
      <c r="I2714" s="39" t="s">
        <v>1927</v>
      </c>
      <c r="J2714" s="33" t="s">
        <v>1926</v>
      </c>
      <c r="K2714" s="33">
        <v>30</v>
      </c>
      <c r="L2714" s="33">
        <v>0</v>
      </c>
      <c r="M2714" s="33">
        <v>30</v>
      </c>
      <c r="N2714" s="33" t="s">
        <v>1864</v>
      </c>
      <c r="O2714" s="30">
        <v>41925</v>
      </c>
      <c r="P2714" s="39" t="s">
        <v>37</v>
      </c>
      <c r="Q27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4" s="39">
        <f>IF(выгрузка__22[[#This Row],[Дата регистрации]]="",0,1)</f>
        <v>1</v>
      </c>
      <c r="S2714" s="39">
        <f>IF(ISNA(VLOOKUP(выгрузка__22[[#This Row],[ЛС дилера]],'дилеры участники'!A:A,1,0)),0,1)</f>
        <v>0</v>
      </c>
      <c r="T27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4" s="39">
        <f>IF(T2714=1,IF(выгрузка__22[[#This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14" s="39" t="s">
        <v>1895</v>
      </c>
      <c r="X27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13</v>
      </c>
      <c r="Y2714" s="48">
        <f>IF(выгрузка__22[[#This Row],[Дата блокировки]]&lt;&gt;"",1,0)</f>
        <v>1</v>
      </c>
    </row>
    <row r="2715" spans="1:25" x14ac:dyDescent="0.25">
      <c r="A2715" s="30">
        <v>41548.759270833332</v>
      </c>
      <c r="B2715" s="46">
        <v>910466</v>
      </c>
      <c r="C2715" s="33">
        <v>8550370</v>
      </c>
      <c r="D2715" s="30">
        <v>41540.840173611112</v>
      </c>
      <c r="E2715" s="33">
        <f>IF(выгрузка__22[[#This Row],[Дата активации]]&lt;&gt;"",MONTH(выгрузка__22[[#This Row],[Дата активации]]),0)</f>
        <v>9</v>
      </c>
      <c r="F2715" s="30">
        <v>41555.516145833331</v>
      </c>
      <c r="G2715" s="33">
        <v>64628</v>
      </c>
      <c r="H2715" s="33" t="s">
        <v>10</v>
      </c>
      <c r="I2715" s="39" t="s">
        <v>1927</v>
      </c>
      <c r="J2715" s="33" t="s">
        <v>1926</v>
      </c>
      <c r="K2715" s="33">
        <v>30</v>
      </c>
      <c r="L2715" s="33">
        <v>0</v>
      </c>
      <c r="M2715" s="33">
        <v>30</v>
      </c>
      <c r="N2715" s="33" t="s">
        <v>1864</v>
      </c>
      <c r="O2715" s="30">
        <v>41931</v>
      </c>
      <c r="P2715" s="39" t="s">
        <v>37</v>
      </c>
      <c r="Q27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5" s="39">
        <f>IF(выгрузка__22[[#This Row],[Дата регистрации]]="",0,1)</f>
        <v>1</v>
      </c>
      <c r="S2715" s="39">
        <f>IF(ISNA(VLOOKUP(выгрузка__22[[#This Row],[ЛС дилера]],'дилеры участники'!A:A,1,0)),0,1)</f>
        <v>0</v>
      </c>
      <c r="T27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5" s="39">
        <f>IF(T2715=1,IF(выгрузка__22[[#This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15" s="39" t="s">
        <v>1895</v>
      </c>
      <c r="X27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15" s="48">
        <f>IF(выгрузка__22[[#This Row],[Дата блокировки]]&lt;&gt;"",1,0)</f>
        <v>1</v>
      </c>
    </row>
    <row r="2716" spans="1:25" x14ac:dyDescent="0.25">
      <c r="A2716" s="30">
        <v>41550.583958333336</v>
      </c>
      <c r="B2716" s="46">
        <v>985009</v>
      </c>
      <c r="C2716" s="33">
        <v>1759549</v>
      </c>
      <c r="D2716" s="30">
        <v>41549.828101851854</v>
      </c>
      <c r="E2716" s="33">
        <f>IF(выгрузка__22[[#This Row],[Дата активации]]&lt;&gt;"",MONTH(выгрузка__22[[#This Row],[Дата активации]]),0)</f>
        <v>10</v>
      </c>
      <c r="F2716" s="30">
        <v>41550.709097222221</v>
      </c>
      <c r="G2716" s="33">
        <v>79956</v>
      </c>
      <c r="H2716" s="33" t="s">
        <v>10</v>
      </c>
      <c r="I2716" s="39" t="s">
        <v>1924</v>
      </c>
      <c r="J2716" s="33" t="s">
        <v>1929</v>
      </c>
      <c r="K2716" s="33">
        <v>30</v>
      </c>
      <c r="L2716" s="33">
        <v>450</v>
      </c>
      <c r="M2716" s="33">
        <v>480</v>
      </c>
      <c r="N2716" s="33" t="s">
        <v>1864</v>
      </c>
      <c r="O2716" s="30">
        <v>41940</v>
      </c>
      <c r="P2716" s="39" t="s">
        <v>14</v>
      </c>
      <c r="Q27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6" s="39">
        <f>IF(выгрузка__22[[#This Row],[Дата регистрации]]="",0,1)</f>
        <v>1</v>
      </c>
      <c r="S2716" s="39">
        <f>IF(ISNA(VLOOKUP(выгрузка__22[[#This Row],[ЛС дилера]],'дилеры участники'!A:A,1,0)),0,1)</f>
        <v>1</v>
      </c>
      <c r="T27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6" s="39">
        <f>IF(T2716=1,IF(выгрузка__22[[#This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16" s="39" t="s">
        <v>1894</v>
      </c>
      <c r="X27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16" s="48">
        <f>IF(выгрузка__22[[#This Row],[Дата блокировки]]&lt;&gt;"",1,0)</f>
        <v>1</v>
      </c>
    </row>
    <row r="2717" spans="1:25" x14ac:dyDescent="0.25">
      <c r="A2717" s="30">
        <v>41562.762442129628</v>
      </c>
      <c r="B2717" s="46">
        <v>985351</v>
      </c>
      <c r="C2717" s="33">
        <v>8563786</v>
      </c>
      <c r="D2717" s="30">
        <v>41562.768622685187</v>
      </c>
      <c r="E2717" s="33">
        <f>IF(выгрузка__22[[#This Row],[Дата активации]]&lt;&gt;"",MONTH(выгрузка__22[[#This Row],[Дата активации]]),0)</f>
        <v>10</v>
      </c>
      <c r="F2717" s="30"/>
      <c r="G2717" s="33">
        <v>73902</v>
      </c>
      <c r="H2717" s="33" t="s">
        <v>10</v>
      </c>
      <c r="I2717" s="39" t="s">
        <v>1924</v>
      </c>
      <c r="J2717" s="33" t="s">
        <v>1929</v>
      </c>
      <c r="K2717" s="33">
        <v>470</v>
      </c>
      <c r="L2717" s="33">
        <v>0</v>
      </c>
      <c r="M2717" s="33">
        <v>470</v>
      </c>
      <c r="N2717" s="33" t="s">
        <v>1864</v>
      </c>
      <c r="O2717" s="30">
        <v>41953</v>
      </c>
      <c r="P2717" s="39" t="s">
        <v>14</v>
      </c>
      <c r="Q27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17" s="39">
        <f>IF(выгрузка__22[[#This Row],[Дата регистрации]]="",0,1)</f>
        <v>0</v>
      </c>
      <c r="S2717" s="39">
        <f>IF(ISNA(VLOOKUP(выгрузка__22[[#This Row],[ЛС дилера]],'дилеры участники'!A:A,1,0)),0,1)</f>
        <v>0</v>
      </c>
      <c r="T27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7" s="39">
        <f>IF(T2717=1,IF(выгрузка__22[[#This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17" s="39" t="s">
        <v>1894</v>
      </c>
      <c r="X27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17" s="48">
        <f>IF(выгрузка__22[[#This Row],[Дата блокировки]]&lt;&gt;"",1,0)</f>
        <v>1</v>
      </c>
    </row>
    <row r="2718" spans="1:25" x14ac:dyDescent="0.25">
      <c r="A2718" s="30">
        <v>41549.991608796299</v>
      </c>
      <c r="B2718" s="46">
        <v>985330</v>
      </c>
      <c r="C2718" s="33">
        <v>8500309</v>
      </c>
      <c r="D2718" s="30">
        <v>41548.406180555554</v>
      </c>
      <c r="E2718" s="33">
        <f>IF(выгрузка__22[[#This Row],[Дата активации]]&lt;&gt;"",MONTH(выгрузка__22[[#This Row],[Дата активации]]),0)</f>
        <v>10</v>
      </c>
      <c r="F2718" s="30">
        <v>41552.401990740742</v>
      </c>
      <c r="G2718" s="33">
        <v>64628</v>
      </c>
      <c r="H2718" s="33" t="s">
        <v>10</v>
      </c>
      <c r="I2718" s="39" t="s">
        <v>1924</v>
      </c>
      <c r="J2718" s="33" t="s">
        <v>1925</v>
      </c>
      <c r="K2718" s="33">
        <v>30</v>
      </c>
      <c r="L2718" s="33">
        <v>200</v>
      </c>
      <c r="M2718" s="33">
        <v>230</v>
      </c>
      <c r="N2718" s="33" t="s">
        <v>1864</v>
      </c>
      <c r="O2718" s="30">
        <v>41939</v>
      </c>
      <c r="P2718" s="39" t="s">
        <v>19</v>
      </c>
      <c r="Q27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8" s="39">
        <f>IF(выгрузка__22[[#This Row],[Дата регистрации]]="",0,1)</f>
        <v>1</v>
      </c>
      <c r="S2718" s="39">
        <f>IF(ISNA(VLOOKUP(выгрузка__22[[#This Row],[ЛС дилера]],'дилеры участники'!A:A,1,0)),0,1)</f>
        <v>0</v>
      </c>
      <c r="T27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8" s="39">
        <f>IF(T2718=1,IF(выгрузка__22[[#This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18" s="39" t="s">
        <v>1891</v>
      </c>
      <c r="X27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18" s="48">
        <f>IF(выгрузка__22[[#This Row],[Дата блокировки]]&lt;&gt;"",1,0)</f>
        <v>1</v>
      </c>
    </row>
    <row r="2719" spans="1:25" x14ac:dyDescent="0.25">
      <c r="A2719" s="30">
        <v>41548.830266203702</v>
      </c>
      <c r="B2719" s="46">
        <v>916328</v>
      </c>
      <c r="C2719" s="33">
        <v>8520673</v>
      </c>
      <c r="D2719" s="30">
        <v>41531.898831018516</v>
      </c>
      <c r="E2719" s="33">
        <f>IF(выгрузка__22[[#This Row],[Дата активации]]&lt;&gt;"",MONTH(выгрузка__22[[#This Row],[Дата активации]]),0)</f>
        <v>9</v>
      </c>
      <c r="F2719" s="30"/>
      <c r="G2719" s="33">
        <v>64616</v>
      </c>
      <c r="H2719" s="33" t="s">
        <v>10</v>
      </c>
      <c r="I2719" s="39" t="s">
        <v>1927</v>
      </c>
      <c r="J2719" s="33" t="s">
        <v>1925</v>
      </c>
      <c r="K2719" s="33">
        <v>30</v>
      </c>
      <c r="L2719" s="33">
        <v>291</v>
      </c>
      <c r="M2719" s="33">
        <v>321</v>
      </c>
      <c r="N2719" s="33" t="s">
        <v>1864</v>
      </c>
      <c r="O2719" s="30">
        <v>41923</v>
      </c>
      <c r="P2719" s="39" t="s">
        <v>19</v>
      </c>
      <c r="Q27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19" s="39">
        <f>IF(выгрузка__22[[#This Row],[Дата регистрации]]="",0,1)</f>
        <v>0</v>
      </c>
      <c r="S2719" s="39">
        <f>IF(ISNA(VLOOKUP(выгрузка__22[[#This Row],[ЛС дилера]],'дилеры участники'!A:A,1,0)),0,1)</f>
        <v>1</v>
      </c>
      <c r="T27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19" s="39">
        <f>IF(T2719=1,IF(выгрузка__22[[#This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19" s="39" t="s">
        <v>1891</v>
      </c>
      <c r="X27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19" s="48">
        <f>IF(выгрузка__22[[#This Row],[Дата блокировки]]&lt;&gt;"",1,0)</f>
        <v>1</v>
      </c>
    </row>
    <row r="2720" spans="1:25" x14ac:dyDescent="0.25">
      <c r="A2720" s="30">
        <v>41548.883368055554</v>
      </c>
      <c r="B2720" s="46">
        <v>910487</v>
      </c>
      <c r="C2720" s="33">
        <v>8503776</v>
      </c>
      <c r="D2720" s="30">
        <v>41525.763506944444</v>
      </c>
      <c r="E2720" s="33">
        <f>IF(выгрузка__22[[#This Row],[Дата активации]]&lt;&gt;"",MONTH(выгрузка__22[[#This Row],[Дата активации]]),0)</f>
        <v>9</v>
      </c>
      <c r="F2720" s="30">
        <v>41528.811724537038</v>
      </c>
      <c r="G2720" s="33">
        <v>79956</v>
      </c>
      <c r="H2720" s="33" t="s">
        <v>10</v>
      </c>
      <c r="I2720" s="39" t="s">
        <v>1927</v>
      </c>
      <c r="J2720" s="33" t="s">
        <v>1925</v>
      </c>
      <c r="K2720" s="33">
        <v>220</v>
      </c>
      <c r="L2720" s="33">
        <v>200</v>
      </c>
      <c r="M2720" s="33">
        <v>420</v>
      </c>
      <c r="N2720" s="33" t="s">
        <v>1864</v>
      </c>
      <c r="O2720" s="30">
        <v>41917</v>
      </c>
      <c r="P2720" s="39" t="s">
        <v>19</v>
      </c>
      <c r="Q27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0" s="39">
        <f>IF(выгрузка__22[[#This Row],[Дата регистрации]]="",0,1)</f>
        <v>1</v>
      </c>
      <c r="S2720" s="39">
        <f>IF(ISNA(VLOOKUP(выгрузка__22[[#This Row],[ЛС дилера]],'дилеры участники'!A:A,1,0)),0,1)</f>
        <v>1</v>
      </c>
      <c r="T27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0" s="39">
        <f>IF(T2720=1,IF(выгрузка__22[[#This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20" s="39" t="s">
        <v>1891</v>
      </c>
      <c r="X27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0" s="48">
        <f>IF(выгрузка__22[[#This Row],[Дата блокировки]]&lt;&gt;"",1,0)</f>
        <v>1</v>
      </c>
    </row>
    <row r="2721" spans="1:25" x14ac:dyDescent="0.25">
      <c r="A2721" s="30">
        <v>41552.774155092593</v>
      </c>
      <c r="B2721" s="46">
        <v>910436</v>
      </c>
      <c r="C2721" s="33">
        <v>8550510</v>
      </c>
      <c r="D2721" s="30">
        <v>41552.763298611113</v>
      </c>
      <c r="E2721" s="33">
        <f>IF(выгрузка__22[[#This Row],[Дата активации]]&lt;&gt;"",MONTH(выгрузка__22[[#This Row],[Дата активации]]),0)</f>
        <v>10</v>
      </c>
      <c r="F2721" s="30">
        <v>41553.930891203701</v>
      </c>
      <c r="G2721" s="33">
        <v>73902</v>
      </c>
      <c r="H2721" s="33" t="s">
        <v>10</v>
      </c>
      <c r="I2721" s="39" t="s">
        <v>1924</v>
      </c>
      <c r="J2721" s="33" t="s">
        <v>1925</v>
      </c>
      <c r="K2721" s="33">
        <v>220</v>
      </c>
      <c r="L2721" s="33">
        <v>0</v>
      </c>
      <c r="M2721" s="33">
        <v>220</v>
      </c>
      <c r="N2721" s="33" t="s">
        <v>1864</v>
      </c>
      <c r="O2721" s="30">
        <v>41944</v>
      </c>
      <c r="P2721" s="39" t="s">
        <v>19</v>
      </c>
      <c r="Q27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1" s="39">
        <f>IF(выгрузка__22[[#This Row],[Дата регистрации]]="",0,1)</f>
        <v>1</v>
      </c>
      <c r="S2721" s="39">
        <f>IF(ISNA(VLOOKUP(выгрузка__22[[#This Row],[ЛС дилера]],'дилеры участники'!A:A,1,0)),0,1)</f>
        <v>0</v>
      </c>
      <c r="T27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1" s="39">
        <f>IF(T2721=1,IF(выгрузка__22[[#This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21" s="39" t="s">
        <v>1891</v>
      </c>
      <c r="X27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1" s="48">
        <f>IF(выгрузка__22[[#This Row],[Дата блокировки]]&lt;&gt;"",1,0)</f>
        <v>1</v>
      </c>
    </row>
    <row r="2722" spans="1:25" x14ac:dyDescent="0.25">
      <c r="A2722" s="30">
        <v>41561.929479166669</v>
      </c>
      <c r="B2722" s="46">
        <v>916504</v>
      </c>
      <c r="C2722" s="33">
        <v>8503635</v>
      </c>
      <c r="D2722" s="30">
        <v>41558.576655092591</v>
      </c>
      <c r="E2722" s="33">
        <f>IF(выгрузка__22[[#This Row],[Дата активации]]&lt;&gt;"",MONTH(выгрузка__22[[#This Row],[Дата активации]]),0)</f>
        <v>10</v>
      </c>
      <c r="F2722" s="30">
        <v>41560.853252314817</v>
      </c>
      <c r="G2722" s="33">
        <v>64626</v>
      </c>
      <c r="H2722" s="33" t="s">
        <v>10</v>
      </c>
      <c r="I2722" s="39" t="s">
        <v>1924</v>
      </c>
      <c r="J2722" s="33" t="s">
        <v>1925</v>
      </c>
      <c r="K2722" s="33">
        <v>20</v>
      </c>
      <c r="L2722" s="33">
        <v>0</v>
      </c>
      <c r="M2722" s="33">
        <v>20</v>
      </c>
      <c r="N2722" s="33" t="s">
        <v>1864</v>
      </c>
      <c r="O2722" s="30">
        <v>41950</v>
      </c>
      <c r="P2722" s="39" t="s">
        <v>19</v>
      </c>
      <c r="Q27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2" s="39">
        <f>IF(выгрузка__22[[#This Row],[Дата регистрации]]="",0,1)</f>
        <v>1</v>
      </c>
      <c r="S2722" s="39">
        <f>IF(ISNA(VLOOKUP(выгрузка__22[[#This Row],[ЛС дилера]],'дилеры участники'!A:A,1,0)),0,1)</f>
        <v>0</v>
      </c>
      <c r="T27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2" s="39">
        <f>IF(T2722=1,IF(выгрузка__22[[#This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22" s="39" t="s">
        <v>1891</v>
      </c>
      <c r="X27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2" s="48">
        <f>IF(выгрузка__22[[#This Row],[Дата блокировки]]&lt;&gt;"",1,0)</f>
        <v>1</v>
      </c>
    </row>
    <row r="2723" spans="1:25" x14ac:dyDescent="0.25">
      <c r="A2723" s="30">
        <v>41558.735879629632</v>
      </c>
      <c r="B2723" s="46">
        <v>916683</v>
      </c>
      <c r="C2723" s="33">
        <v>8500122</v>
      </c>
      <c r="D2723" s="30">
        <v>41560.514328703706</v>
      </c>
      <c r="E2723" s="33">
        <f>IF(выгрузка__22[[#This Row],[Дата активации]]&lt;&gt;"",MONTH(выгрузка__22[[#This Row],[Дата активации]]),0)</f>
        <v>10</v>
      </c>
      <c r="F2723" s="30">
        <v>41559.458749999998</v>
      </c>
      <c r="G2723" s="33">
        <v>79956</v>
      </c>
      <c r="H2723" s="33" t="s">
        <v>10</v>
      </c>
      <c r="I2723" s="39" t="s">
        <v>1924</v>
      </c>
      <c r="J2723" s="33" t="s">
        <v>1929</v>
      </c>
      <c r="K2723" s="33">
        <v>470</v>
      </c>
      <c r="L2723" s="33">
        <v>5000</v>
      </c>
      <c r="M2723" s="33">
        <v>5470</v>
      </c>
      <c r="N2723" s="33" t="s">
        <v>1864</v>
      </c>
      <c r="O2723" s="30">
        <v>41952</v>
      </c>
      <c r="P2723" s="39" t="s">
        <v>14</v>
      </c>
      <c r="Q27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3" s="39">
        <f>IF(выгрузка__22[[#This Row],[Дата регистрации]]="",0,1)</f>
        <v>1</v>
      </c>
      <c r="S2723" s="39">
        <f>IF(ISNA(VLOOKUP(выгрузка__22[[#This Row],[ЛС дилера]],'дилеры участники'!A:A,1,0)),0,1)</f>
        <v>1</v>
      </c>
      <c r="T27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3" s="39">
        <f>IF(T2723=1,IF(выгрузка__22[[#This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23" s="39" t="s">
        <v>1894</v>
      </c>
      <c r="X27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3" s="48">
        <f>IF(выгрузка__22[[#This Row],[Дата блокировки]]&lt;&gt;"",1,0)</f>
        <v>1</v>
      </c>
    </row>
    <row r="2724" spans="1:25" x14ac:dyDescent="0.25">
      <c r="A2724" s="30">
        <v>41548.773043981484</v>
      </c>
      <c r="B2724" s="46">
        <v>915469</v>
      </c>
      <c r="C2724" s="33">
        <v>8554479</v>
      </c>
      <c r="D2724" s="30">
        <v>41529.463449074072</v>
      </c>
      <c r="E2724" s="33">
        <f>IF(выгрузка__22[[#This Row],[Дата активации]]&lt;&gt;"",MONTH(выгрузка__22[[#This Row],[Дата активации]]),0)</f>
        <v>9</v>
      </c>
      <c r="F2724" s="30">
        <v>41546.75513888889</v>
      </c>
      <c r="G2724" s="33">
        <v>64616</v>
      </c>
      <c r="H2724" s="33" t="s">
        <v>10</v>
      </c>
      <c r="I2724" s="39" t="s">
        <v>1927</v>
      </c>
      <c r="J2724" s="33" t="s">
        <v>1929</v>
      </c>
      <c r="K2724" s="33">
        <v>30</v>
      </c>
      <c r="L2724" s="33">
        <v>460</v>
      </c>
      <c r="M2724" s="33">
        <v>490</v>
      </c>
      <c r="N2724" s="33" t="s">
        <v>1864</v>
      </c>
      <c r="O2724" s="30">
        <v>41921</v>
      </c>
      <c r="P2724" s="39" t="s">
        <v>14</v>
      </c>
      <c r="Q27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4" s="39">
        <f>IF(выгрузка__22[[#This Row],[Дата регистрации]]="",0,1)</f>
        <v>1</v>
      </c>
      <c r="S2724" s="39">
        <f>IF(ISNA(VLOOKUP(выгрузка__22[[#This Row],[ЛС дилера]],'дилеры участники'!A:A,1,0)),0,1)</f>
        <v>1</v>
      </c>
      <c r="T27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4" s="39">
        <f>IF(T2724=1,IF(выгрузка__22[[#This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24" s="39" t="s">
        <v>1894</v>
      </c>
      <c r="X27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4" s="48">
        <f>IF(выгрузка__22[[#This Row],[Дата блокировки]]&lt;&gt;"",1,0)</f>
        <v>1</v>
      </c>
    </row>
    <row r="2725" spans="1:25" x14ac:dyDescent="0.25">
      <c r="A2725" s="30">
        <v>41548.700972222221</v>
      </c>
      <c r="B2725" s="46">
        <v>916850</v>
      </c>
      <c r="C2725" s="33">
        <v>8550370</v>
      </c>
      <c r="D2725" s="30">
        <v>41539.455254629633</v>
      </c>
      <c r="E2725" s="33">
        <f>IF(выгрузка__22[[#This Row],[Дата активации]]&lt;&gt;"",MONTH(выгрузка__22[[#This Row],[Дата активации]]),0)</f>
        <v>9</v>
      </c>
      <c r="F2725" s="30">
        <v>41554.638969907406</v>
      </c>
      <c r="G2725" s="33">
        <v>64628</v>
      </c>
      <c r="H2725" s="33" t="s">
        <v>10</v>
      </c>
      <c r="I2725" s="39" t="s">
        <v>1927</v>
      </c>
      <c r="J2725" s="33" t="s">
        <v>1926</v>
      </c>
      <c r="K2725" s="33">
        <v>30</v>
      </c>
      <c r="L2725" s="33">
        <v>0</v>
      </c>
      <c r="M2725" s="33">
        <v>30</v>
      </c>
      <c r="N2725" s="33" t="s">
        <v>1864</v>
      </c>
      <c r="O2725" s="30">
        <v>41931</v>
      </c>
      <c r="P2725" s="39" t="s">
        <v>37</v>
      </c>
      <c r="Q27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5" s="39">
        <f>IF(выгрузка__22[[#This Row],[Дата регистрации]]="",0,1)</f>
        <v>1</v>
      </c>
      <c r="S2725" s="39">
        <f>IF(ISNA(VLOOKUP(выгрузка__22[[#This Row],[ЛС дилера]],'дилеры участники'!A:A,1,0)),0,1)</f>
        <v>0</v>
      </c>
      <c r="T27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5" s="39">
        <f>IF(T2725=1,IF(выгрузка__22[[#This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25" s="39" t="s">
        <v>1895</v>
      </c>
      <c r="X27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5" s="48">
        <f>IF(выгрузка__22[[#This Row],[Дата блокировки]]&lt;&gt;"",1,0)</f>
        <v>1</v>
      </c>
    </row>
    <row r="2726" spans="1:25" x14ac:dyDescent="0.25">
      <c r="A2726" s="30">
        <v>41548.710648148146</v>
      </c>
      <c r="B2726" s="46">
        <v>985503</v>
      </c>
      <c r="C2726" s="33">
        <v>8550370</v>
      </c>
      <c r="D2726" s="30">
        <v>41539.455254629633</v>
      </c>
      <c r="E2726" s="33">
        <f>IF(выгрузка__22[[#This Row],[Дата активации]]&lt;&gt;"",MONTH(выгрузка__22[[#This Row],[Дата активации]]),0)</f>
        <v>9</v>
      </c>
      <c r="F2726" s="30">
        <v>41554.638969907406</v>
      </c>
      <c r="G2726" s="33">
        <v>64628</v>
      </c>
      <c r="H2726" s="33" t="s">
        <v>10</v>
      </c>
      <c r="I2726" s="39" t="s">
        <v>1927</v>
      </c>
      <c r="J2726" s="33" t="s">
        <v>1926</v>
      </c>
      <c r="K2726" s="33">
        <v>30</v>
      </c>
      <c r="L2726" s="33">
        <v>0</v>
      </c>
      <c r="M2726" s="33">
        <v>30</v>
      </c>
      <c r="N2726" s="33" t="s">
        <v>1864</v>
      </c>
      <c r="O2726" s="30">
        <v>41931</v>
      </c>
      <c r="P2726" s="39" t="s">
        <v>37</v>
      </c>
      <c r="Q27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6" s="39">
        <f>IF(выгрузка__22[[#This Row],[Дата регистрации]]="",0,1)</f>
        <v>1</v>
      </c>
      <c r="S2726" s="39">
        <f>IF(ISNA(VLOOKUP(выгрузка__22[[#This Row],[ЛС дилера]],'дилеры участники'!A:A,1,0)),0,1)</f>
        <v>0</v>
      </c>
      <c r="T27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6" s="39">
        <f>IF(T2726=1,IF(выгрузка__22[[#This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26" s="39" t="s">
        <v>1895</v>
      </c>
      <c r="X27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6" s="48">
        <f>IF(выгрузка__22[[#This Row],[Дата блокировки]]&lt;&gt;"",1,0)</f>
        <v>1</v>
      </c>
    </row>
    <row r="2727" spans="1:25" x14ac:dyDescent="0.25">
      <c r="A2727" s="30">
        <v>41548.711006944446</v>
      </c>
      <c r="B2727" s="46">
        <v>985503</v>
      </c>
      <c r="C2727" s="33">
        <v>8550370</v>
      </c>
      <c r="D2727" s="30">
        <v>41539.271932870368</v>
      </c>
      <c r="E2727" s="33">
        <f>IF(выгрузка__22[[#This Row],[Дата активации]]&lt;&gt;"",MONTH(выгрузка__22[[#This Row],[Дата активации]]),0)</f>
        <v>9</v>
      </c>
      <c r="F2727" s="30">
        <v>41554.636979166666</v>
      </c>
      <c r="G2727" s="33">
        <v>64628</v>
      </c>
      <c r="H2727" s="33" t="s">
        <v>10</v>
      </c>
      <c r="I2727" s="39" t="s">
        <v>1927</v>
      </c>
      <c r="J2727" s="33" t="s">
        <v>1926</v>
      </c>
      <c r="K2727" s="33">
        <v>30</v>
      </c>
      <c r="L2727" s="33">
        <v>0</v>
      </c>
      <c r="M2727" s="33">
        <v>30</v>
      </c>
      <c r="N2727" s="33" t="s">
        <v>1864</v>
      </c>
      <c r="O2727" s="30">
        <v>41931</v>
      </c>
      <c r="P2727" s="39" t="s">
        <v>37</v>
      </c>
      <c r="Q27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27" s="39">
        <f>IF(выгрузка__22[[#This Row],[Дата регистрации]]="",0,1)</f>
        <v>1</v>
      </c>
      <c r="S2727" s="39">
        <f>IF(ISNA(VLOOKUP(выгрузка__22[[#This Row],[ЛС дилера]],'дилеры участники'!A:A,1,0)),0,1)</f>
        <v>0</v>
      </c>
      <c r="T27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7" s="39">
        <f>IF(T2727=1,IF(выгрузка__22[[#This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27" s="39" t="s">
        <v>1895</v>
      </c>
      <c r="X27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7" s="48">
        <f>IF(выгрузка__22[[#This Row],[Дата блокировки]]&lt;&gt;"",1,0)</f>
        <v>1</v>
      </c>
    </row>
    <row r="2728" spans="1:25" x14ac:dyDescent="0.25">
      <c r="A2728" s="30">
        <v>41593.506354166668</v>
      </c>
      <c r="B2728" s="46">
        <v>916513</v>
      </c>
      <c r="C2728" s="33">
        <v>1755254</v>
      </c>
      <c r="D2728" s="30">
        <v>41587.668171296296</v>
      </c>
      <c r="E2728" s="33">
        <f>IF(выгрузка__22[[#This Row],[Дата активации]]&lt;&gt;"",MONTH(выгрузка__22[[#This Row],[Дата активации]]),0)</f>
        <v>11</v>
      </c>
      <c r="F2728" s="30"/>
      <c r="G2728" s="33">
        <v>64626</v>
      </c>
      <c r="H2728" s="33" t="s">
        <v>10</v>
      </c>
      <c r="I2728" s="39" t="s">
        <v>1924</v>
      </c>
      <c r="J2728" s="33" t="s">
        <v>1930</v>
      </c>
      <c r="K2728" s="33">
        <v>30</v>
      </c>
      <c r="L2728" s="33">
        <v>100</v>
      </c>
      <c r="M2728" s="33">
        <v>130</v>
      </c>
      <c r="N2728" s="33" t="s">
        <v>1864</v>
      </c>
      <c r="O2728" s="30">
        <v>41980</v>
      </c>
      <c r="P2728" s="39" t="s">
        <v>40</v>
      </c>
      <c r="Q27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28" s="39">
        <f>IF(выгрузка__22[[#This Row],[Дата регистрации]]="",0,1)</f>
        <v>0</v>
      </c>
      <c r="S2728" s="39">
        <f>IF(ISNA(VLOOKUP(выгрузка__22[[#This Row],[ЛС дилера]],'дилеры участники'!A:A,1,0)),0,1)</f>
        <v>0</v>
      </c>
      <c r="T27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8" s="39">
        <f>IF(T2728=1,IF(выгрузка__22[[#This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28" s="39" t="s">
        <v>1893</v>
      </c>
      <c r="X27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8" s="48">
        <f>IF(выгрузка__22[[#This Row],[Дата блокировки]]&lt;&gt;"",1,0)</f>
        <v>1</v>
      </c>
    </row>
    <row r="2729" spans="1:25" x14ac:dyDescent="0.25">
      <c r="A2729" s="30">
        <v>41562.598773148151</v>
      </c>
      <c r="B2729" s="46">
        <v>916637</v>
      </c>
      <c r="C2729" s="33">
        <v>8555317</v>
      </c>
      <c r="D2729" s="30">
        <v>41562.583668981482</v>
      </c>
      <c r="E2729" s="33">
        <f>IF(выгрузка__22[[#This Row],[Дата активации]]&lt;&gt;"",MONTH(выгрузка__22[[#This Row],[Дата активации]]),0)</f>
        <v>10</v>
      </c>
      <c r="F2729" s="30"/>
      <c r="G2729" s="33">
        <v>64626</v>
      </c>
      <c r="H2729" s="33" t="s">
        <v>10</v>
      </c>
      <c r="I2729" s="39" t="s">
        <v>1924</v>
      </c>
      <c r="J2729" s="33" t="s">
        <v>1925</v>
      </c>
      <c r="K2729" s="33">
        <v>220</v>
      </c>
      <c r="L2729" s="33">
        <v>0</v>
      </c>
      <c r="M2729" s="33">
        <v>220</v>
      </c>
      <c r="N2729" s="33" t="s">
        <v>1864</v>
      </c>
      <c r="O2729" s="30">
        <v>41955</v>
      </c>
      <c r="P2729" s="39" t="s">
        <v>19</v>
      </c>
      <c r="Q27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29" s="39">
        <f>IF(выгрузка__22[[#This Row],[Дата регистрации]]="",0,1)</f>
        <v>0</v>
      </c>
      <c r="S2729" s="39">
        <f>IF(ISNA(VLOOKUP(выгрузка__22[[#This Row],[ЛС дилера]],'дилеры участники'!A:A,1,0)),0,1)</f>
        <v>0</v>
      </c>
      <c r="T27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29" s="39">
        <f>IF(T2729=1,IF(выгрузка__22[[#This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29" s="39" t="s">
        <v>1891</v>
      </c>
      <c r="X27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29" s="48">
        <f>IF(выгрузка__22[[#This Row],[Дата блокировки]]&lt;&gt;"",1,0)</f>
        <v>1</v>
      </c>
    </row>
    <row r="2730" spans="1:25" x14ac:dyDescent="0.25">
      <c r="A2730" s="30">
        <v>41560.696562500001</v>
      </c>
      <c r="B2730" s="46">
        <v>985351</v>
      </c>
      <c r="C2730" s="33">
        <v>8563786</v>
      </c>
      <c r="D2730" s="30">
        <v>41560.523969907408</v>
      </c>
      <c r="E2730" s="33">
        <f>IF(выгрузка__22[[#This Row],[Дата активации]]&lt;&gt;"",MONTH(выгрузка__22[[#This Row],[Дата активации]]),0)</f>
        <v>10</v>
      </c>
      <c r="F2730" s="30"/>
      <c r="G2730" s="33">
        <v>73902</v>
      </c>
      <c r="H2730" s="33" t="s">
        <v>10</v>
      </c>
      <c r="I2730" s="39" t="s">
        <v>1924</v>
      </c>
      <c r="J2730" s="33" t="s">
        <v>1929</v>
      </c>
      <c r="K2730" s="33">
        <v>470</v>
      </c>
      <c r="L2730" s="33">
        <v>100</v>
      </c>
      <c r="M2730" s="33">
        <v>570</v>
      </c>
      <c r="N2730" s="33" t="s">
        <v>1864</v>
      </c>
      <c r="O2730" s="30">
        <v>41953</v>
      </c>
      <c r="P2730" s="39" t="s">
        <v>14</v>
      </c>
      <c r="Q27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0" s="39">
        <f>IF(выгрузка__22[[#This Row],[Дата регистрации]]="",0,1)</f>
        <v>0</v>
      </c>
      <c r="S2730" s="39">
        <f>IF(ISNA(VLOOKUP(выгрузка__22[[#This Row],[ЛС дилера]],'дилеры участники'!A:A,1,0)),0,1)</f>
        <v>0</v>
      </c>
      <c r="T27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0" s="39">
        <f>IF(T2730=1,IF(выгрузка__22[[#This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30" s="39" t="s">
        <v>1894</v>
      </c>
      <c r="X27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0" s="48">
        <f>IF(выгрузка__22[[#This Row],[Дата блокировки]]&lt;&gt;"",1,0)</f>
        <v>1</v>
      </c>
    </row>
    <row r="2731" spans="1:25" x14ac:dyDescent="0.25">
      <c r="A2731" s="30">
        <v>41548.752881944441</v>
      </c>
      <c r="B2731" s="46">
        <v>916538</v>
      </c>
      <c r="C2731" s="33">
        <v>8520391</v>
      </c>
      <c r="D2731" s="30">
        <v>41530.792766203704</v>
      </c>
      <c r="E2731" s="33">
        <f>IF(выгрузка__22[[#This Row],[Дата активации]]&lt;&gt;"",MONTH(выгрузка__22[[#This Row],[Дата активации]]),0)</f>
        <v>9</v>
      </c>
      <c r="F2731" s="30"/>
      <c r="G2731" s="33">
        <v>64616</v>
      </c>
      <c r="H2731" s="33" t="s">
        <v>10</v>
      </c>
      <c r="I2731" s="39" t="s">
        <v>1927</v>
      </c>
      <c r="J2731" s="33" t="s">
        <v>1930</v>
      </c>
      <c r="K2731" s="33">
        <v>1749</v>
      </c>
      <c r="L2731" s="33">
        <v>0</v>
      </c>
      <c r="M2731" s="33">
        <v>1749</v>
      </c>
      <c r="N2731" s="33" t="s">
        <v>1864</v>
      </c>
      <c r="O2731" s="30">
        <v>41924</v>
      </c>
      <c r="P2731" s="39" t="s">
        <v>40</v>
      </c>
      <c r="Q27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1" s="39">
        <f>IF(выгрузка__22[[#This Row],[Дата регистрации]]="",0,1)</f>
        <v>0</v>
      </c>
      <c r="S2731" s="39">
        <f>IF(ISNA(VLOOKUP(выгрузка__22[[#This Row],[ЛС дилера]],'дилеры участники'!A:A,1,0)),0,1)</f>
        <v>1</v>
      </c>
      <c r="T27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1" s="39">
        <f>IF(T2731=1,IF(выгрузка__22[[#This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731" s="39" t="s">
        <v>1893</v>
      </c>
      <c r="X27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1" s="48">
        <f>IF(выгрузка__22[[#This Row],[Дата блокировки]]&lt;&gt;"",1,0)</f>
        <v>1</v>
      </c>
    </row>
    <row r="2732" spans="1:25" x14ac:dyDescent="0.25">
      <c r="A2732" s="30">
        <v>41554.41883101852</v>
      </c>
      <c r="B2732" s="46">
        <v>910456</v>
      </c>
      <c r="C2732" s="33">
        <v>8550510</v>
      </c>
      <c r="D2732" s="30">
        <v>41550.687361111108</v>
      </c>
      <c r="E2732" s="33">
        <f>IF(выгрузка__22[[#This Row],[Дата активации]]&lt;&gt;"",MONTH(выгрузка__22[[#This Row],[Дата активации]]),0)</f>
        <v>10</v>
      </c>
      <c r="F2732" s="30">
        <v>41553.926203703704</v>
      </c>
      <c r="G2732" s="33">
        <v>73902</v>
      </c>
      <c r="H2732" s="33" t="s">
        <v>10</v>
      </c>
      <c r="I2732" s="39" t="s">
        <v>1924</v>
      </c>
      <c r="J2732" s="33" t="s">
        <v>1925</v>
      </c>
      <c r="K2732" s="33">
        <v>220</v>
      </c>
      <c r="L2732" s="33">
        <v>95</v>
      </c>
      <c r="M2732" s="33">
        <v>315</v>
      </c>
      <c r="N2732" s="33" t="s">
        <v>1864</v>
      </c>
      <c r="O2732" s="30">
        <v>41944</v>
      </c>
      <c r="P2732" s="39" t="s">
        <v>19</v>
      </c>
      <c r="Q27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2" s="39">
        <f>IF(выгрузка__22[[#This Row],[Дата регистрации]]="",0,1)</f>
        <v>1</v>
      </c>
      <c r="S2732" s="39">
        <f>IF(ISNA(VLOOKUP(выгрузка__22[[#This Row],[ЛС дилера]],'дилеры участники'!A:A,1,0)),0,1)</f>
        <v>0</v>
      </c>
      <c r="T27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2" s="39">
        <f>IF(T2732=1,IF(выгрузка__22[[#This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32" s="39" t="s">
        <v>1891</v>
      </c>
      <c r="X27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2" s="48">
        <f>IF(выгрузка__22[[#This Row],[Дата блокировки]]&lt;&gt;"",1,0)</f>
        <v>1</v>
      </c>
    </row>
    <row r="2733" spans="1:25" x14ac:dyDescent="0.25">
      <c r="A2733" s="30">
        <v>41550.762245370373</v>
      </c>
      <c r="B2733" s="46">
        <v>915327</v>
      </c>
      <c r="C2733" s="33">
        <v>8550510</v>
      </c>
      <c r="D2733" s="30">
        <v>41550.687361111108</v>
      </c>
      <c r="E2733" s="33">
        <f>IF(выгрузка__22[[#This Row],[Дата активации]]&lt;&gt;"",MONTH(выгрузка__22[[#This Row],[Дата активации]]),0)</f>
        <v>10</v>
      </c>
      <c r="F2733" s="30">
        <v>41553.926203703704</v>
      </c>
      <c r="G2733" s="33">
        <v>73902</v>
      </c>
      <c r="H2733" s="33" t="s">
        <v>10</v>
      </c>
      <c r="I2733" s="39" t="s">
        <v>1924</v>
      </c>
      <c r="J2733" s="33" t="s">
        <v>1925</v>
      </c>
      <c r="K2733" s="33">
        <v>220</v>
      </c>
      <c r="L2733" s="33">
        <v>95</v>
      </c>
      <c r="M2733" s="33">
        <v>315</v>
      </c>
      <c r="N2733" s="33" t="s">
        <v>1864</v>
      </c>
      <c r="O2733" s="30">
        <v>41944</v>
      </c>
      <c r="P2733" s="39" t="s">
        <v>19</v>
      </c>
      <c r="Q27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3" s="39">
        <f>IF(выгрузка__22[[#This Row],[Дата регистрации]]="",0,1)</f>
        <v>1</v>
      </c>
      <c r="S2733" s="39">
        <f>IF(ISNA(VLOOKUP(выгрузка__22[[#This Row],[ЛС дилера]],'дилеры участники'!A:A,1,0)),0,1)</f>
        <v>0</v>
      </c>
      <c r="T27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3" s="39">
        <f>IF(T2733=1,IF(выгрузка__22[[#This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33" s="39" t="s">
        <v>1891</v>
      </c>
      <c r="X27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3" s="48">
        <f>IF(выгрузка__22[[#This Row],[Дата блокировки]]&lt;&gt;"",1,0)</f>
        <v>1</v>
      </c>
    </row>
    <row r="2734" spans="1:25" x14ac:dyDescent="0.25">
      <c r="A2734" s="30">
        <v>41550.76253472222</v>
      </c>
      <c r="B2734" s="46">
        <v>915327</v>
      </c>
      <c r="C2734" s="33">
        <v>8550510</v>
      </c>
      <c r="D2734" s="30">
        <v>41550.687361111108</v>
      </c>
      <c r="E2734" s="33">
        <f>IF(выгрузка__22[[#This Row],[Дата активации]]&lt;&gt;"",MONTH(выгрузка__22[[#This Row],[Дата активации]]),0)</f>
        <v>10</v>
      </c>
      <c r="F2734" s="30">
        <v>41553.926203703704</v>
      </c>
      <c r="G2734" s="33">
        <v>73902</v>
      </c>
      <c r="H2734" s="33" t="s">
        <v>10</v>
      </c>
      <c r="I2734" s="39" t="s">
        <v>1924</v>
      </c>
      <c r="J2734" s="33" t="s">
        <v>1925</v>
      </c>
      <c r="K2734" s="33">
        <v>220</v>
      </c>
      <c r="L2734" s="33">
        <v>95</v>
      </c>
      <c r="M2734" s="33">
        <v>315</v>
      </c>
      <c r="N2734" s="33" t="s">
        <v>1864</v>
      </c>
      <c r="O2734" s="30">
        <v>41944</v>
      </c>
      <c r="P2734" s="39" t="s">
        <v>19</v>
      </c>
      <c r="Q27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4" s="39">
        <f>IF(выгрузка__22[[#This Row],[Дата регистрации]]="",0,1)</f>
        <v>1</v>
      </c>
      <c r="S2734" s="39">
        <f>IF(ISNA(VLOOKUP(выгрузка__22[[#This Row],[ЛС дилера]],'дилеры участники'!A:A,1,0)),0,1)</f>
        <v>0</v>
      </c>
      <c r="T27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4" s="39">
        <f>IF(T2734=1,IF(выгрузка__22[[#This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34" s="39" t="s">
        <v>1891</v>
      </c>
      <c r="X27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4" s="48">
        <f>IF(выгрузка__22[[#This Row],[Дата блокировки]]&lt;&gt;"",1,0)</f>
        <v>1</v>
      </c>
    </row>
    <row r="2735" spans="1:25" x14ac:dyDescent="0.25">
      <c r="A2735" s="30">
        <v>41558.467060185183</v>
      </c>
      <c r="B2735" s="46">
        <v>915321</v>
      </c>
      <c r="C2735" s="33">
        <v>8500122</v>
      </c>
      <c r="D2735" s="30">
        <v>41558.639074074075</v>
      </c>
      <c r="E2735" s="33">
        <f>IF(выгрузка__22[[#This Row],[Дата активации]]&lt;&gt;"",MONTH(выгрузка__22[[#This Row],[Дата активации]]),0)</f>
        <v>10</v>
      </c>
      <c r="F2735" s="30">
        <v>41558.587141203701</v>
      </c>
      <c r="G2735" s="33">
        <v>79956</v>
      </c>
      <c r="H2735" s="33" t="s">
        <v>10</v>
      </c>
      <c r="I2735" s="39" t="s">
        <v>1924</v>
      </c>
      <c r="J2735" s="33" t="s">
        <v>1929</v>
      </c>
      <c r="K2735" s="33">
        <v>470</v>
      </c>
      <c r="L2735" s="33">
        <v>400</v>
      </c>
      <c r="M2735" s="33">
        <v>870</v>
      </c>
      <c r="N2735" s="33" t="s">
        <v>1864</v>
      </c>
      <c r="O2735" s="30">
        <v>41952</v>
      </c>
      <c r="P2735" s="39" t="s">
        <v>14</v>
      </c>
      <c r="Q27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5" s="39">
        <f>IF(выгрузка__22[[#This Row],[Дата регистрации]]="",0,1)</f>
        <v>1</v>
      </c>
      <c r="S2735" s="39">
        <f>IF(ISNA(VLOOKUP(выгрузка__22[[#This Row],[ЛС дилера]],'дилеры участники'!A:A,1,0)),0,1)</f>
        <v>1</v>
      </c>
      <c r="T27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5" s="39">
        <f>IF(T2735=1,IF(выгрузка__22[[#This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35" s="39" t="s">
        <v>1894</v>
      </c>
      <c r="X27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5" s="48">
        <f>IF(выгрузка__22[[#This Row],[Дата блокировки]]&lt;&gt;"",1,0)</f>
        <v>1</v>
      </c>
    </row>
    <row r="2736" spans="1:25" x14ac:dyDescent="0.25">
      <c r="A2736" s="30">
        <v>41558.467615740738</v>
      </c>
      <c r="B2736" s="46">
        <v>915321</v>
      </c>
      <c r="C2736" s="33">
        <v>8500122</v>
      </c>
      <c r="D2736" s="30">
        <v>41558.587106481478</v>
      </c>
      <c r="E2736" s="33">
        <f>IF(выгрузка__22[[#This Row],[Дата активации]]&lt;&gt;"",MONTH(выгрузка__22[[#This Row],[Дата активации]]),0)</f>
        <v>10</v>
      </c>
      <c r="F2736" s="30">
        <v>41558.58693287037</v>
      </c>
      <c r="G2736" s="33">
        <v>79956</v>
      </c>
      <c r="H2736" s="33" t="s">
        <v>10</v>
      </c>
      <c r="I2736" s="39" t="s">
        <v>1924</v>
      </c>
      <c r="J2736" s="33" t="s">
        <v>1929</v>
      </c>
      <c r="K2736" s="33">
        <v>470</v>
      </c>
      <c r="L2736" s="33">
        <v>0</v>
      </c>
      <c r="M2736" s="33">
        <v>470</v>
      </c>
      <c r="N2736" s="33" t="s">
        <v>1864</v>
      </c>
      <c r="O2736" s="30">
        <v>41952</v>
      </c>
      <c r="P2736" s="39" t="s">
        <v>14</v>
      </c>
      <c r="Q27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6" s="39">
        <f>IF(выгрузка__22[[#This Row],[Дата регистрации]]="",0,1)</f>
        <v>1</v>
      </c>
      <c r="S2736" s="39">
        <f>IF(ISNA(VLOOKUP(выгрузка__22[[#This Row],[ЛС дилера]],'дилеры участники'!A:A,1,0)),0,1)</f>
        <v>1</v>
      </c>
      <c r="T27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6" s="39">
        <f>IF(T2736=1,IF(выгрузка__22[[#This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36" s="39" t="s">
        <v>1894</v>
      </c>
      <c r="X27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6" s="48">
        <f>IF(выгрузка__22[[#This Row],[Дата блокировки]]&lt;&gt;"",1,0)</f>
        <v>1</v>
      </c>
    </row>
    <row r="2737" spans="1:25" x14ac:dyDescent="0.25">
      <c r="A2737" s="30">
        <v>41558.467326388891</v>
      </c>
      <c r="B2737" s="46">
        <v>915321</v>
      </c>
      <c r="C2737" s="33">
        <v>8500122</v>
      </c>
      <c r="D2737" s="30">
        <v>41558.565335648149</v>
      </c>
      <c r="E2737" s="33">
        <f>IF(выгрузка__22[[#This Row],[Дата активации]]&lt;&gt;"",MONTH(выгрузка__22[[#This Row],[Дата активации]]),0)</f>
        <v>10</v>
      </c>
      <c r="F2737" s="30">
        <v>41558.885995370372</v>
      </c>
      <c r="G2737" s="33">
        <v>79956</v>
      </c>
      <c r="H2737" s="33" t="s">
        <v>10</v>
      </c>
      <c r="I2737" s="39" t="s">
        <v>1924</v>
      </c>
      <c r="J2737" s="33" t="s">
        <v>1929</v>
      </c>
      <c r="K2737" s="33">
        <v>470</v>
      </c>
      <c r="L2737" s="33">
        <v>0</v>
      </c>
      <c r="M2737" s="33">
        <v>470</v>
      </c>
      <c r="N2737" s="33" t="s">
        <v>1864</v>
      </c>
      <c r="O2737" s="30">
        <v>41952</v>
      </c>
      <c r="P2737" s="39" t="s">
        <v>14</v>
      </c>
      <c r="Q27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7" s="39">
        <f>IF(выгрузка__22[[#This Row],[Дата регистрации]]="",0,1)</f>
        <v>1</v>
      </c>
      <c r="S2737" s="39">
        <f>IF(ISNA(VLOOKUP(выгрузка__22[[#This Row],[ЛС дилера]],'дилеры участники'!A:A,1,0)),0,1)</f>
        <v>1</v>
      </c>
      <c r="T27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7" s="39">
        <f>IF(T2737=1,IF(выгрузка__22[[#This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37" s="39" t="s">
        <v>1894</v>
      </c>
      <c r="X27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7" s="48">
        <f>IF(выгрузка__22[[#This Row],[Дата блокировки]]&lt;&gt;"",1,0)</f>
        <v>1</v>
      </c>
    </row>
    <row r="2738" spans="1:25" x14ac:dyDescent="0.25">
      <c r="A2738" s="30">
        <v>41552.643483796295</v>
      </c>
      <c r="B2738" s="46">
        <v>916175</v>
      </c>
      <c r="C2738" s="33">
        <v>1755641</v>
      </c>
      <c r="D2738" s="30">
        <v>41552.939930555556</v>
      </c>
      <c r="E2738" s="33">
        <f>IF(выгрузка__22[[#This Row],[Дата активации]]&lt;&gt;"",MONTH(выгрузка__22[[#This Row],[Дата активации]]),0)</f>
        <v>10</v>
      </c>
      <c r="F2738" s="30">
        <v>41555.867037037038</v>
      </c>
      <c r="G2738" s="33">
        <v>64626</v>
      </c>
      <c r="H2738" s="33" t="s">
        <v>10</v>
      </c>
      <c r="I2738" s="39" t="s">
        <v>1924</v>
      </c>
      <c r="J2738" s="33" t="s">
        <v>1930</v>
      </c>
      <c r="K2738" s="33">
        <v>30</v>
      </c>
      <c r="L2738" s="33">
        <v>92</v>
      </c>
      <c r="M2738" s="33">
        <v>122</v>
      </c>
      <c r="N2738" s="33" t="s">
        <v>1864</v>
      </c>
      <c r="O2738" s="30">
        <v>41947</v>
      </c>
      <c r="P2738" s="39" t="s">
        <v>40</v>
      </c>
      <c r="Q27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38" s="39">
        <f>IF(выгрузка__22[[#This Row],[Дата регистрации]]="",0,1)</f>
        <v>1</v>
      </c>
      <c r="S2738" s="39">
        <f>IF(ISNA(VLOOKUP(выгрузка__22[[#This Row],[ЛС дилера]],'дилеры участники'!A:A,1,0)),0,1)</f>
        <v>0</v>
      </c>
      <c r="T27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8" s="39">
        <f>IF(T2738=1,IF(выгрузка__22[[#This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38" s="39" t="s">
        <v>1893</v>
      </c>
      <c r="X27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8" s="48">
        <f>IF(выгрузка__22[[#This Row],[Дата блокировки]]&lt;&gt;"",1,0)</f>
        <v>1</v>
      </c>
    </row>
    <row r="2739" spans="1:25" x14ac:dyDescent="0.25">
      <c r="A2739" s="30">
        <v>41562.511296296296</v>
      </c>
      <c r="B2739" s="46">
        <v>916513</v>
      </c>
      <c r="C2739" s="33">
        <v>1755641</v>
      </c>
      <c r="D2739" s="30">
        <v>41552.939930555556</v>
      </c>
      <c r="E2739" s="33">
        <f>IF(выгрузка__22[[#This Row],[Дата активации]]&lt;&gt;"",MONTH(выгрузка__22[[#This Row],[Дата активации]]),0)</f>
        <v>10</v>
      </c>
      <c r="F2739" s="30">
        <v>41555.867037037038</v>
      </c>
      <c r="G2739" s="33">
        <v>64626</v>
      </c>
      <c r="H2739" s="33" t="s">
        <v>10</v>
      </c>
      <c r="I2739" s="39" t="s">
        <v>1927</v>
      </c>
      <c r="J2739" s="33" t="s">
        <v>1930</v>
      </c>
      <c r="K2739" s="33">
        <v>30</v>
      </c>
      <c r="L2739" s="33">
        <v>92</v>
      </c>
      <c r="M2739" s="33">
        <v>122</v>
      </c>
      <c r="N2739" s="33" t="s">
        <v>1864</v>
      </c>
      <c r="O2739" s="30">
        <v>41947</v>
      </c>
      <c r="P2739" s="39" t="s">
        <v>40</v>
      </c>
      <c r="Q27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39" s="39">
        <f>IF(выгрузка__22[[#This Row],[Дата регистрации]]="",0,1)</f>
        <v>1</v>
      </c>
      <c r="S2739" s="39">
        <f>IF(ISNA(VLOOKUP(выгрузка__22[[#This Row],[ЛС дилера]],'дилеры участники'!A:A,1,0)),0,1)</f>
        <v>0</v>
      </c>
      <c r="T27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39" s="39">
        <f>IF(T2739=1,IF(выгрузка__22[[#This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39" s="39" t="s">
        <v>1893</v>
      </c>
      <c r="X27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39" s="48">
        <f>IF(выгрузка__22[[#This Row],[Дата блокировки]]&lt;&gt;"",1,0)</f>
        <v>1</v>
      </c>
    </row>
    <row r="2740" spans="1:25" x14ac:dyDescent="0.25">
      <c r="A2740" s="30">
        <v>41548.425405092596</v>
      </c>
      <c r="B2740" s="46">
        <v>916195</v>
      </c>
      <c r="C2740" s="33">
        <v>8550146</v>
      </c>
      <c r="D2740" s="30">
        <v>41539.865254629629</v>
      </c>
      <c r="E2740" s="33">
        <f>IF(выгрузка__22[[#This Row],[Дата активации]]&lt;&gt;"",MONTH(выгрузка__22[[#This Row],[Дата активации]]),0)</f>
        <v>9</v>
      </c>
      <c r="F2740" s="30">
        <v>41539.741840277777</v>
      </c>
      <c r="G2740" s="33">
        <v>64626</v>
      </c>
      <c r="H2740" s="33" t="s">
        <v>10</v>
      </c>
      <c r="I2740" s="39" t="s">
        <v>1927</v>
      </c>
      <c r="J2740" s="33" t="s">
        <v>1931</v>
      </c>
      <c r="K2740" s="33">
        <v>50</v>
      </c>
      <c r="L2740" s="33">
        <v>0</v>
      </c>
      <c r="M2740" s="33">
        <v>50</v>
      </c>
      <c r="N2740" s="33" t="s">
        <v>1864</v>
      </c>
      <c r="O2740" s="30">
        <v>41934</v>
      </c>
      <c r="P2740" s="39" t="s">
        <v>30</v>
      </c>
      <c r="Q27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0" s="39">
        <f>IF(выгрузка__22[[#This Row],[Дата регистрации]]="",0,1)</f>
        <v>1</v>
      </c>
      <c r="S2740" s="39">
        <f>IF(ISNA(VLOOKUP(выгрузка__22[[#This Row],[ЛС дилера]],'дилеры участники'!A:A,1,0)),0,1)</f>
        <v>0</v>
      </c>
      <c r="T27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0" s="39">
        <f>IF(T2740=1,IF(выгрузка__22[[#This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40" s="39" t="s">
        <v>1892</v>
      </c>
      <c r="X27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0" s="48">
        <f>IF(выгрузка__22[[#This Row],[Дата блокировки]]&lt;&gt;"",1,0)</f>
        <v>1</v>
      </c>
    </row>
    <row r="2741" spans="1:25" x14ac:dyDescent="0.25">
      <c r="A2741" s="30">
        <v>41560.849421296298</v>
      </c>
      <c r="B2741" s="46">
        <v>910480</v>
      </c>
      <c r="C2741" s="33">
        <v>8514549</v>
      </c>
      <c r="D2741" s="30">
        <v>41550.685914351852</v>
      </c>
      <c r="E2741" s="33">
        <f>IF(выгрузка__22[[#This Row],[Дата активации]]&lt;&gt;"",MONTH(выгрузка__22[[#This Row],[Дата активации]]),0)</f>
        <v>10</v>
      </c>
      <c r="F2741" s="30">
        <v>41553.867951388886</v>
      </c>
      <c r="G2741" s="33">
        <v>64626</v>
      </c>
      <c r="H2741" s="33" t="s">
        <v>10</v>
      </c>
      <c r="I2741" s="39" t="s">
        <v>1927</v>
      </c>
      <c r="J2741" s="33" t="s">
        <v>1928</v>
      </c>
      <c r="K2741" s="33">
        <v>150</v>
      </c>
      <c r="L2741" s="33">
        <v>0</v>
      </c>
      <c r="M2741" s="33">
        <v>150</v>
      </c>
      <c r="N2741" s="33" t="s">
        <v>1864</v>
      </c>
      <c r="O2741" s="30">
        <v>41945</v>
      </c>
      <c r="P2741" s="39" t="s">
        <v>1882</v>
      </c>
      <c r="Q27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1" s="39">
        <f>IF(выгрузка__22[[#This Row],[Дата регистрации]]="",0,1)</f>
        <v>1</v>
      </c>
      <c r="S2741" s="39">
        <f>IF(ISNA(VLOOKUP(выгрузка__22[[#This Row],[ЛС дилера]],'дилеры участники'!A:A,1,0)),0,1)</f>
        <v>0</v>
      </c>
      <c r="T274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7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741" s="39">
        <f>IF(T2741=1,IF(выгрузка__22[[#This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41" s="39" t="s">
        <v>1896</v>
      </c>
      <c r="X27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1" s="48">
        <f>IF(выгрузка__22[[#This Row],[Дата блокировки]]&lt;&gt;"",1,0)</f>
        <v>1</v>
      </c>
    </row>
    <row r="2742" spans="1:25" x14ac:dyDescent="0.25">
      <c r="A2742" s="30">
        <v>41562.524652777778</v>
      </c>
      <c r="B2742" s="46">
        <v>916504</v>
      </c>
      <c r="C2742" s="33">
        <v>8503076</v>
      </c>
      <c r="D2742" s="30">
        <v>41553.804560185185</v>
      </c>
      <c r="E2742" s="33">
        <f>IF(выгрузка__22[[#This Row],[Дата активации]]&lt;&gt;"",MONTH(выгрузка__22[[#This Row],[Дата активации]]),0)</f>
        <v>10</v>
      </c>
      <c r="F2742" s="30">
        <v>41556.225092592591</v>
      </c>
      <c r="G2742" s="33">
        <v>64626</v>
      </c>
      <c r="H2742" s="33" t="s">
        <v>10</v>
      </c>
      <c r="I2742" s="39" t="s">
        <v>1927</v>
      </c>
      <c r="J2742" s="33" t="s">
        <v>1930</v>
      </c>
      <c r="K2742" s="33">
        <v>30</v>
      </c>
      <c r="L2742" s="33">
        <v>0</v>
      </c>
      <c r="M2742" s="33">
        <v>30</v>
      </c>
      <c r="N2742" s="33" t="s">
        <v>1864</v>
      </c>
      <c r="O2742" s="30">
        <v>41949</v>
      </c>
      <c r="P2742" s="39" t="s">
        <v>40</v>
      </c>
      <c r="Q27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42" s="39">
        <f>IF(выгрузка__22[[#This Row],[Дата регистрации]]="",0,1)</f>
        <v>1</v>
      </c>
      <c r="S2742" s="39">
        <f>IF(ISNA(VLOOKUP(выгрузка__22[[#This Row],[ЛС дилера]],'дилеры участники'!A:A,1,0)),0,1)</f>
        <v>0</v>
      </c>
      <c r="T27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2" s="39">
        <f>IF(T2742=1,IF(выгрузка__22[[#This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42" s="39" t="s">
        <v>1893</v>
      </c>
      <c r="X27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2" s="48">
        <f>IF(выгрузка__22[[#This Row],[Дата блокировки]]&lt;&gt;"",1,0)</f>
        <v>1</v>
      </c>
    </row>
    <row r="2743" spans="1:25" x14ac:dyDescent="0.25">
      <c r="A2743" s="30">
        <v>41561.868310185186</v>
      </c>
      <c r="B2743" s="46">
        <v>916767</v>
      </c>
      <c r="C2743" s="33">
        <v>8513886</v>
      </c>
      <c r="D2743" s="30">
        <v>41554.999826388892</v>
      </c>
      <c r="E2743" s="33">
        <f>IF(выгрузка__22[[#This Row],[Дата активации]]&lt;&gt;"",MONTH(выгрузка__22[[#This Row],[Дата активации]]),0)</f>
        <v>10</v>
      </c>
      <c r="F2743" s="30"/>
      <c r="G2743" s="33">
        <v>64626</v>
      </c>
      <c r="H2743" s="33" t="s">
        <v>10</v>
      </c>
      <c r="I2743" s="39" t="s">
        <v>1927</v>
      </c>
      <c r="J2743" s="33" t="s">
        <v>1925</v>
      </c>
      <c r="K2743" s="33">
        <v>30</v>
      </c>
      <c r="L2743" s="33">
        <v>0</v>
      </c>
      <c r="M2743" s="33">
        <v>30</v>
      </c>
      <c r="N2743" s="33" t="s">
        <v>1864</v>
      </c>
      <c r="O2743" s="30">
        <v>41951</v>
      </c>
      <c r="P2743" s="39" t="s">
        <v>19</v>
      </c>
      <c r="Q27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3" s="39">
        <f>IF(выгрузка__22[[#This Row],[Дата регистрации]]="",0,1)</f>
        <v>0</v>
      </c>
      <c r="S2743" s="39">
        <f>IF(ISNA(VLOOKUP(выгрузка__22[[#This Row],[ЛС дилера]],'дилеры участники'!A:A,1,0)),0,1)</f>
        <v>0</v>
      </c>
      <c r="T27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3" s="39">
        <f>IF(T2743=1,IF(выгрузка__22[[#This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43" s="39" t="s">
        <v>1891</v>
      </c>
      <c r="X27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3" s="48">
        <f>IF(выгрузка__22[[#This Row],[Дата блокировки]]&lt;&gt;"",1,0)</f>
        <v>1</v>
      </c>
    </row>
    <row r="2744" spans="1:25" x14ac:dyDescent="0.25">
      <c r="A2744" s="30">
        <v>41555.871400462966</v>
      </c>
      <c r="B2744" s="46">
        <v>910489</v>
      </c>
      <c r="C2744" s="33">
        <v>1977673</v>
      </c>
      <c r="D2744" s="30">
        <v>41551.894942129627</v>
      </c>
      <c r="E2744" s="33">
        <f>IF(выгрузка__22[[#This Row],[Дата активации]]&lt;&gt;"",MONTH(выгрузка__22[[#This Row],[Дата активации]]),0)</f>
        <v>10</v>
      </c>
      <c r="F2744" s="30"/>
      <c r="G2744" s="33">
        <v>64628</v>
      </c>
      <c r="H2744" s="33" t="s">
        <v>10</v>
      </c>
      <c r="I2744" s="39" t="s">
        <v>1924</v>
      </c>
      <c r="J2744" s="33" t="s">
        <v>1925</v>
      </c>
      <c r="K2744" s="33">
        <v>30</v>
      </c>
      <c r="L2744" s="33">
        <v>372</v>
      </c>
      <c r="M2744" s="33">
        <v>402</v>
      </c>
      <c r="N2744" s="33" t="s">
        <v>1864</v>
      </c>
      <c r="O2744" s="30">
        <v>41948</v>
      </c>
      <c r="P2744" s="39" t="s">
        <v>19</v>
      </c>
      <c r="Q27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4" s="39">
        <f>IF(выгрузка__22[[#This Row],[Дата регистрации]]="",0,1)</f>
        <v>0</v>
      </c>
      <c r="S2744" s="39">
        <f>IF(ISNA(VLOOKUP(выгрузка__22[[#This Row],[ЛС дилера]],'дилеры участники'!A:A,1,0)),0,1)</f>
        <v>0</v>
      </c>
      <c r="T27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4" s="39">
        <f>IF(T2744=1,IF(выгрузка__22[[#This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44" s="39" t="s">
        <v>1891</v>
      </c>
      <c r="X27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4" s="48">
        <f>IF(выгрузка__22[[#This Row],[Дата блокировки]]&lt;&gt;"",1,0)</f>
        <v>1</v>
      </c>
    </row>
    <row r="2745" spans="1:25" x14ac:dyDescent="0.25">
      <c r="A2745" s="30">
        <v>41561.569537037038</v>
      </c>
      <c r="B2745" s="46">
        <v>910453</v>
      </c>
      <c r="C2745" s="33">
        <v>8502672</v>
      </c>
      <c r="D2745" s="30">
        <v>41525.846932870372</v>
      </c>
      <c r="E2745" s="33">
        <f>IF(выгрузка__22[[#This Row],[Дата активации]]&lt;&gt;"",MONTH(выгрузка__22[[#This Row],[Дата активации]]),0)</f>
        <v>9</v>
      </c>
      <c r="F2745" s="30">
        <v>41528.700648148151</v>
      </c>
      <c r="G2745" s="33">
        <v>79956</v>
      </c>
      <c r="H2745" s="33" t="s">
        <v>10</v>
      </c>
      <c r="I2745" s="39" t="s">
        <v>1927</v>
      </c>
      <c r="J2745" s="33" t="s">
        <v>1928</v>
      </c>
      <c r="K2745" s="33">
        <v>30</v>
      </c>
      <c r="L2745" s="33">
        <v>0</v>
      </c>
      <c r="M2745" s="33">
        <v>30</v>
      </c>
      <c r="N2745" s="33" t="s">
        <v>1864</v>
      </c>
      <c r="O2745" s="30">
        <v>41922</v>
      </c>
      <c r="P2745" s="39" t="s">
        <v>1882</v>
      </c>
      <c r="Q27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5" s="39">
        <f>IF(выгрузка__22[[#This Row],[Дата регистрации]]="",0,1)</f>
        <v>1</v>
      </c>
      <c r="S2745" s="39">
        <f>IF(ISNA(VLOOKUP(выгрузка__22[[#This Row],[ЛС дилера]],'дилеры участники'!A:A,1,0)),0,1)</f>
        <v>1</v>
      </c>
      <c r="T2745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7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745" s="39">
        <f>IF(T2745=1,IF(выгрузка__22[[#This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45" s="39" t="s">
        <v>1896</v>
      </c>
      <c r="X27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5" s="48">
        <f>IF(выгрузка__22[[#This Row],[Дата блокировки]]&lt;&gt;"",1,0)</f>
        <v>1</v>
      </c>
    </row>
    <row r="2746" spans="1:25" x14ac:dyDescent="0.25">
      <c r="A2746" s="30">
        <v>41561.869884259257</v>
      </c>
      <c r="B2746" s="46">
        <v>916767</v>
      </c>
      <c r="C2746" s="33">
        <v>8517886</v>
      </c>
      <c r="D2746" s="30">
        <v>41551.777604166666</v>
      </c>
      <c r="E2746" s="33">
        <f>IF(выгрузка__22[[#This Row],[Дата активации]]&lt;&gt;"",MONTH(выгрузка__22[[#This Row],[Дата активации]]),0)</f>
        <v>10</v>
      </c>
      <c r="F2746" s="30"/>
      <c r="G2746" s="33">
        <v>64626</v>
      </c>
      <c r="H2746" s="33" t="s">
        <v>10</v>
      </c>
      <c r="I2746" s="39" t="s">
        <v>1927</v>
      </c>
      <c r="J2746" s="33" t="s">
        <v>1925</v>
      </c>
      <c r="K2746" s="33">
        <v>30</v>
      </c>
      <c r="L2746" s="33">
        <v>690.08</v>
      </c>
      <c r="M2746" s="33">
        <v>720.08</v>
      </c>
      <c r="N2746" s="33" t="s">
        <v>1864</v>
      </c>
      <c r="O2746" s="30">
        <v>41948</v>
      </c>
      <c r="P2746" s="39" t="s">
        <v>19</v>
      </c>
      <c r="Q27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6" s="39">
        <f>IF(выгрузка__22[[#This Row],[Дата регистрации]]="",0,1)</f>
        <v>0</v>
      </c>
      <c r="S2746" s="39">
        <f>IF(ISNA(VLOOKUP(выгрузка__22[[#This Row],[ЛС дилера]],'дилеры участники'!A:A,1,0)),0,1)</f>
        <v>0</v>
      </c>
      <c r="T27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6" s="39">
        <f>IF(T2746=1,IF(выгрузка__22[[#This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46" s="39" t="s">
        <v>1891</v>
      </c>
      <c r="X27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6" s="48">
        <f>IF(выгрузка__22[[#This Row],[Дата блокировки]]&lt;&gt;"",1,0)</f>
        <v>1</v>
      </c>
    </row>
    <row r="2747" spans="1:25" x14ac:dyDescent="0.25">
      <c r="A2747" s="30">
        <v>41558.708912037036</v>
      </c>
      <c r="B2747" s="46">
        <v>910475</v>
      </c>
      <c r="C2747" s="33">
        <v>8555317</v>
      </c>
      <c r="D2747" s="30">
        <v>41558.707465277781</v>
      </c>
      <c r="E2747" s="33">
        <f>IF(выгрузка__22[[#This Row],[Дата активации]]&lt;&gt;"",MONTH(выгрузка__22[[#This Row],[Дата активации]]),0)</f>
        <v>10</v>
      </c>
      <c r="F2747" s="30">
        <v>41560.990347222221</v>
      </c>
      <c r="G2747" s="33">
        <v>64626</v>
      </c>
      <c r="H2747" s="33" t="s">
        <v>10</v>
      </c>
      <c r="I2747" s="39" t="s">
        <v>1924</v>
      </c>
      <c r="J2747" s="33" t="s">
        <v>1925</v>
      </c>
      <c r="K2747" s="33">
        <v>220</v>
      </c>
      <c r="L2747" s="33">
        <v>0</v>
      </c>
      <c r="M2747" s="33">
        <v>220</v>
      </c>
      <c r="N2747" s="33" t="s">
        <v>1864</v>
      </c>
      <c r="O2747" s="30">
        <v>41955</v>
      </c>
      <c r="P2747" s="39" t="s">
        <v>19</v>
      </c>
      <c r="Q27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7" s="39">
        <f>IF(выгрузка__22[[#This Row],[Дата регистрации]]="",0,1)</f>
        <v>1</v>
      </c>
      <c r="S2747" s="39">
        <f>IF(ISNA(VLOOKUP(выгрузка__22[[#This Row],[ЛС дилера]],'дилеры участники'!A:A,1,0)),0,1)</f>
        <v>0</v>
      </c>
      <c r="T27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7" s="39">
        <f>IF(T2747=1,IF(выгрузка__22[[#This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47" s="39" t="s">
        <v>1891</v>
      </c>
      <c r="X27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7" s="48">
        <f>IF(выгрузка__22[[#This Row],[Дата блокировки]]&lt;&gt;"",1,0)</f>
        <v>1</v>
      </c>
    </row>
    <row r="2748" spans="1:25" x14ac:dyDescent="0.25">
      <c r="A2748" s="30">
        <v>41561.966006944444</v>
      </c>
      <c r="B2748" s="46">
        <v>916888</v>
      </c>
      <c r="C2748" s="33">
        <v>8555317</v>
      </c>
      <c r="D2748" s="30">
        <v>41558.707465277781</v>
      </c>
      <c r="E2748" s="33">
        <f>IF(выгрузка__22[[#This Row],[Дата активации]]&lt;&gt;"",MONTH(выгрузка__22[[#This Row],[Дата активации]]),0)</f>
        <v>10</v>
      </c>
      <c r="F2748" s="30">
        <v>41560.990347222221</v>
      </c>
      <c r="G2748" s="33">
        <v>64626</v>
      </c>
      <c r="H2748" s="33" t="s">
        <v>10</v>
      </c>
      <c r="I2748" s="39" t="s">
        <v>1924</v>
      </c>
      <c r="J2748" s="33" t="s">
        <v>1925</v>
      </c>
      <c r="K2748" s="33">
        <v>220</v>
      </c>
      <c r="L2748" s="33">
        <v>0</v>
      </c>
      <c r="M2748" s="33">
        <v>220</v>
      </c>
      <c r="N2748" s="33" t="s">
        <v>1864</v>
      </c>
      <c r="O2748" s="30">
        <v>41955</v>
      </c>
      <c r="P2748" s="39" t="s">
        <v>19</v>
      </c>
      <c r="Q27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8" s="39">
        <f>IF(выгрузка__22[[#This Row],[Дата регистрации]]="",0,1)</f>
        <v>1</v>
      </c>
      <c r="S2748" s="39">
        <f>IF(ISNA(VLOOKUP(выгрузка__22[[#This Row],[ЛС дилера]],'дилеры участники'!A:A,1,0)),0,1)</f>
        <v>0</v>
      </c>
      <c r="T27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8" s="39">
        <f>IF(T2748=1,IF(выгрузка__22[[#This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48" s="39" t="s">
        <v>1891</v>
      </c>
      <c r="X27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8" s="48">
        <f>IF(выгрузка__22[[#This Row],[Дата блокировки]]&lt;&gt;"",1,0)</f>
        <v>1</v>
      </c>
    </row>
    <row r="2749" spans="1:25" x14ac:dyDescent="0.25">
      <c r="A2749" s="30">
        <v>41555.698576388888</v>
      </c>
      <c r="B2749" s="46">
        <v>915321</v>
      </c>
      <c r="C2749" s="33">
        <v>8500122</v>
      </c>
      <c r="D2749" s="30">
        <v>41555.706446759257</v>
      </c>
      <c r="E2749" s="33">
        <f>IF(выгрузка__22[[#This Row],[Дата активации]]&lt;&gt;"",MONTH(выгрузка__22[[#This Row],[Дата активации]]),0)</f>
        <v>10</v>
      </c>
      <c r="F2749" s="30">
        <v>41555.708703703705</v>
      </c>
      <c r="G2749" s="33">
        <v>79956</v>
      </c>
      <c r="H2749" s="33" t="s">
        <v>10</v>
      </c>
      <c r="I2749" s="39" t="s">
        <v>1924</v>
      </c>
      <c r="J2749" s="33" t="s">
        <v>1929</v>
      </c>
      <c r="K2749" s="33">
        <v>470</v>
      </c>
      <c r="L2749" s="33">
        <v>0</v>
      </c>
      <c r="M2749" s="33">
        <v>470</v>
      </c>
      <c r="N2749" s="33" t="s">
        <v>1864</v>
      </c>
      <c r="O2749" s="30">
        <v>41952</v>
      </c>
      <c r="P2749" s="39" t="s">
        <v>14</v>
      </c>
      <c r="Q27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49" s="39">
        <f>IF(выгрузка__22[[#This Row],[Дата регистрации]]="",0,1)</f>
        <v>1</v>
      </c>
      <c r="S2749" s="39">
        <f>IF(ISNA(VLOOKUP(выгрузка__22[[#This Row],[ЛС дилера]],'дилеры участники'!A:A,1,0)),0,1)</f>
        <v>1</v>
      </c>
      <c r="T27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49" s="39">
        <f>IF(T2749=1,IF(выгрузка__22[[#This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49" s="39" t="s">
        <v>1894</v>
      </c>
      <c r="X27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49" s="48">
        <f>IF(выгрузка__22[[#This Row],[Дата блокировки]]&lt;&gt;"",1,0)</f>
        <v>1</v>
      </c>
    </row>
    <row r="2750" spans="1:25" x14ac:dyDescent="0.25">
      <c r="A2750" s="30">
        <v>41561.870497685188</v>
      </c>
      <c r="B2750" s="46">
        <v>916767</v>
      </c>
      <c r="C2750" s="33">
        <v>8520355</v>
      </c>
      <c r="D2750" s="30">
        <v>41552.566828703704</v>
      </c>
      <c r="E2750" s="33">
        <f>IF(выгрузка__22[[#This Row],[Дата активации]]&lt;&gt;"",MONTH(выгрузка__22[[#This Row],[Дата активации]]),0)</f>
        <v>10</v>
      </c>
      <c r="F2750" s="30">
        <v>41556.515682870369</v>
      </c>
      <c r="G2750" s="33">
        <v>64626</v>
      </c>
      <c r="H2750" s="33" t="s">
        <v>10</v>
      </c>
      <c r="I2750" s="39" t="s">
        <v>1927</v>
      </c>
      <c r="J2750" s="33" t="s">
        <v>1925</v>
      </c>
      <c r="K2750" s="33">
        <v>30</v>
      </c>
      <c r="L2750" s="33">
        <v>500</v>
      </c>
      <c r="M2750" s="33">
        <v>530</v>
      </c>
      <c r="N2750" s="33" t="s">
        <v>1864</v>
      </c>
      <c r="O2750" s="30">
        <v>41950</v>
      </c>
      <c r="P2750" s="39" t="s">
        <v>19</v>
      </c>
      <c r="Q27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0" s="39">
        <f>IF(выгрузка__22[[#This Row],[Дата регистрации]]="",0,1)</f>
        <v>1</v>
      </c>
      <c r="S2750" s="39">
        <f>IF(ISNA(VLOOKUP(выгрузка__22[[#This Row],[ЛС дилера]],'дилеры участники'!A:A,1,0)),0,1)</f>
        <v>0</v>
      </c>
      <c r="T27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0" s="39">
        <f>IF(T2750=1,IF(выгрузка__22[[#This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50" s="39" t="s">
        <v>1891</v>
      </c>
      <c r="X27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0" s="48">
        <f>IF(выгрузка__22[[#This Row],[Дата блокировки]]&lt;&gt;"",1,0)</f>
        <v>1</v>
      </c>
    </row>
    <row r="2751" spans="1:25" x14ac:dyDescent="0.25">
      <c r="A2751" s="30">
        <v>41557.925625000003</v>
      </c>
      <c r="B2751" s="46">
        <v>985508</v>
      </c>
      <c r="C2751" s="33">
        <v>8520355</v>
      </c>
      <c r="D2751" s="30">
        <v>41552.566828703704</v>
      </c>
      <c r="E2751" s="33">
        <f>IF(выгрузка__22[[#This Row],[Дата активации]]&lt;&gt;"",MONTH(выгрузка__22[[#This Row],[Дата активации]]),0)</f>
        <v>10</v>
      </c>
      <c r="F2751" s="30">
        <v>41556.515682870369</v>
      </c>
      <c r="G2751" s="33">
        <v>64626</v>
      </c>
      <c r="H2751" s="33" t="s">
        <v>10</v>
      </c>
      <c r="I2751" s="39" t="s">
        <v>1924</v>
      </c>
      <c r="J2751" s="33" t="s">
        <v>1925</v>
      </c>
      <c r="K2751" s="33">
        <v>30</v>
      </c>
      <c r="L2751" s="33">
        <v>500</v>
      </c>
      <c r="M2751" s="33">
        <v>530</v>
      </c>
      <c r="N2751" s="33" t="s">
        <v>1864</v>
      </c>
      <c r="O2751" s="30">
        <v>41950</v>
      </c>
      <c r="P2751" s="39" t="s">
        <v>19</v>
      </c>
      <c r="Q27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1" s="39">
        <f>IF(выгрузка__22[[#This Row],[Дата регистрации]]="",0,1)</f>
        <v>1</v>
      </c>
      <c r="S2751" s="39">
        <f>IF(ISNA(VLOOKUP(выгрузка__22[[#This Row],[ЛС дилера]],'дилеры участники'!A:A,1,0)),0,1)</f>
        <v>0</v>
      </c>
      <c r="T27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1" s="39">
        <f>IF(T2751=1,IF(выгрузка__22[[#This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51" s="39" t="s">
        <v>1891</v>
      </c>
      <c r="X27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1" s="48">
        <f>IF(выгрузка__22[[#This Row],[Дата блокировки]]&lt;&gt;"",1,0)</f>
        <v>1</v>
      </c>
    </row>
    <row r="2752" spans="1:25" x14ac:dyDescent="0.25">
      <c r="A2752" s="30">
        <v>41548.829664351855</v>
      </c>
      <c r="B2752" s="46">
        <v>916328</v>
      </c>
      <c r="C2752" s="33">
        <v>8520664</v>
      </c>
      <c r="D2752" s="30">
        <v>41531.416863425926</v>
      </c>
      <c r="E2752" s="33">
        <f>IF(выгрузка__22[[#This Row],[Дата активации]]&lt;&gt;"",MONTH(выгрузка__22[[#This Row],[Дата активации]]),0)</f>
        <v>9</v>
      </c>
      <c r="F2752" s="30">
        <v>41546.946134259262</v>
      </c>
      <c r="G2752" s="33">
        <v>64616</v>
      </c>
      <c r="H2752" s="33" t="s">
        <v>10</v>
      </c>
      <c r="I2752" s="39" t="s">
        <v>1927</v>
      </c>
      <c r="J2752" s="33" t="s">
        <v>1925</v>
      </c>
      <c r="K2752" s="33">
        <v>30</v>
      </c>
      <c r="L2752" s="33">
        <v>300</v>
      </c>
      <c r="M2752" s="33">
        <v>330</v>
      </c>
      <c r="N2752" s="33" t="s">
        <v>1864</v>
      </c>
      <c r="O2752" s="30">
        <v>41929</v>
      </c>
      <c r="P2752" s="39" t="s">
        <v>19</v>
      </c>
      <c r="Q27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2" s="39">
        <f>IF(выгрузка__22[[#This Row],[Дата регистрации]]="",0,1)</f>
        <v>1</v>
      </c>
      <c r="S2752" s="39">
        <f>IF(ISNA(VLOOKUP(выгрузка__22[[#This Row],[ЛС дилера]],'дилеры участники'!A:A,1,0)),0,1)</f>
        <v>1</v>
      </c>
      <c r="T27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2" s="39">
        <f>IF(T2752=1,IF(выгрузка__22[[#This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52" s="39" t="s">
        <v>1891</v>
      </c>
      <c r="X27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2" s="48">
        <f>IF(выгрузка__22[[#This Row],[Дата блокировки]]&lt;&gt;"",1,0)</f>
        <v>1</v>
      </c>
    </row>
    <row r="2753" spans="1:25" x14ac:dyDescent="0.25">
      <c r="A2753" s="30">
        <v>41556.409097222226</v>
      </c>
      <c r="B2753" s="46">
        <v>910453</v>
      </c>
      <c r="C2753" s="33">
        <v>8500774</v>
      </c>
      <c r="D2753" s="30">
        <v>41556.942476851851</v>
      </c>
      <c r="E2753" s="33">
        <f>IF(выгрузка__22[[#This Row],[Дата активации]]&lt;&gt;"",MONTH(выгрузка__22[[#This Row],[Дата активации]]),0)</f>
        <v>10</v>
      </c>
      <c r="F2753" s="30"/>
      <c r="G2753" s="33">
        <v>79956</v>
      </c>
      <c r="H2753" s="33" t="s">
        <v>10</v>
      </c>
      <c r="I2753" s="39" t="s">
        <v>1924</v>
      </c>
      <c r="J2753" s="33" t="s">
        <v>1925</v>
      </c>
      <c r="K2753" s="33">
        <v>30</v>
      </c>
      <c r="L2753" s="33">
        <v>225</v>
      </c>
      <c r="M2753" s="33">
        <v>255</v>
      </c>
      <c r="N2753" s="33" t="s">
        <v>1864</v>
      </c>
      <c r="O2753" s="30">
        <v>41955</v>
      </c>
      <c r="P2753" s="39" t="s">
        <v>19</v>
      </c>
      <c r="Q27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3" s="39">
        <f>IF(выгрузка__22[[#This Row],[Дата регистрации]]="",0,1)</f>
        <v>0</v>
      </c>
      <c r="S2753" s="39">
        <f>IF(ISNA(VLOOKUP(выгрузка__22[[#This Row],[ЛС дилера]],'дилеры участники'!A:A,1,0)),0,1)</f>
        <v>1</v>
      </c>
      <c r="T27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3" s="39">
        <f>IF(T2753=1,IF(выгрузка__22[[#This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53" s="39" t="s">
        <v>1891</v>
      </c>
      <c r="X27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3" s="48">
        <f>IF(выгрузка__22[[#This Row],[Дата блокировки]]&lt;&gt;"",1,0)</f>
        <v>1</v>
      </c>
    </row>
    <row r="2754" spans="1:25" x14ac:dyDescent="0.25">
      <c r="A2754" s="30">
        <v>41593.512719907405</v>
      </c>
      <c r="B2754" s="46">
        <v>916929</v>
      </c>
      <c r="C2754" s="33">
        <v>1755680</v>
      </c>
      <c r="D2754" s="30">
        <v>41585.716886574075</v>
      </c>
      <c r="E2754" s="33">
        <f>IF(выгрузка__22[[#This Row],[Дата активации]]&lt;&gt;"",MONTH(выгрузка__22[[#This Row],[Дата активации]]),0)</f>
        <v>11</v>
      </c>
      <c r="F2754" s="30">
        <v>41587.23027777778</v>
      </c>
      <c r="G2754" s="33">
        <v>64626</v>
      </c>
      <c r="H2754" s="33" t="s">
        <v>10</v>
      </c>
      <c r="I2754" s="39" t="s">
        <v>1927</v>
      </c>
      <c r="J2754" s="33" t="s">
        <v>1930</v>
      </c>
      <c r="K2754" s="33">
        <v>30</v>
      </c>
      <c r="L2754" s="33">
        <v>0</v>
      </c>
      <c r="M2754" s="33">
        <v>30</v>
      </c>
      <c r="N2754" s="33" t="s">
        <v>1864</v>
      </c>
      <c r="O2754" s="30">
        <v>41985</v>
      </c>
      <c r="P2754" s="39" t="s">
        <v>40</v>
      </c>
      <c r="Q27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54" s="39">
        <f>IF(выгрузка__22[[#This Row],[Дата регистрации]]="",0,1)</f>
        <v>1</v>
      </c>
      <c r="S2754" s="39">
        <f>IF(ISNA(VLOOKUP(выгрузка__22[[#This Row],[ЛС дилера]],'дилеры участники'!A:A,1,0)),0,1)</f>
        <v>0</v>
      </c>
      <c r="T27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4" s="39">
        <f>IF(T2754=1,IF(выгрузка__22[[#This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54" s="39" t="s">
        <v>1893</v>
      </c>
      <c r="X27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4" s="48">
        <f>IF(выгрузка__22[[#This Row],[Дата блокировки]]&lt;&gt;"",1,0)</f>
        <v>1</v>
      </c>
    </row>
    <row r="2755" spans="1:25" x14ac:dyDescent="0.25">
      <c r="A2755" s="30">
        <v>41548.745115740741</v>
      </c>
      <c r="B2755" s="46">
        <v>916538</v>
      </c>
      <c r="C2755" s="33">
        <v>8503350</v>
      </c>
      <c r="D2755" s="30">
        <v>41538.658668981479</v>
      </c>
      <c r="E2755" s="33">
        <f>IF(выгрузка__22[[#This Row],[Дата активации]]&lt;&gt;"",MONTH(выгрузка__22[[#This Row],[Дата активации]]),0)</f>
        <v>9</v>
      </c>
      <c r="F2755" s="30">
        <v>41553.586087962962</v>
      </c>
      <c r="G2755" s="33">
        <v>64616</v>
      </c>
      <c r="H2755" s="33" t="s">
        <v>10</v>
      </c>
      <c r="I2755" s="39" t="s">
        <v>1927</v>
      </c>
      <c r="J2755" s="33" t="s">
        <v>1930</v>
      </c>
      <c r="K2755" s="33">
        <v>30</v>
      </c>
      <c r="L2755" s="33">
        <v>722.56</v>
      </c>
      <c r="M2755" s="33">
        <v>752.56</v>
      </c>
      <c r="N2755" s="33" t="s">
        <v>1864</v>
      </c>
      <c r="O2755" s="30">
        <v>41938</v>
      </c>
      <c r="P2755" s="39" t="s">
        <v>40</v>
      </c>
      <c r="Q27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5" s="39">
        <f>IF(выгрузка__22[[#This Row],[Дата регистрации]]="",0,1)</f>
        <v>1</v>
      </c>
      <c r="S2755" s="39">
        <f>IF(ISNA(VLOOKUP(выгрузка__22[[#This Row],[ЛС дилера]],'дилеры участники'!A:A,1,0)),0,1)</f>
        <v>1</v>
      </c>
      <c r="T27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5" s="39">
        <f>IF(T2755=1,IF(выгрузка__22[[#This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755" s="39" t="s">
        <v>1893</v>
      </c>
      <c r="X27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5" s="48">
        <f>IF(выгрузка__22[[#This Row],[Дата блокировки]]&lt;&gt;"",1,0)</f>
        <v>1</v>
      </c>
    </row>
    <row r="2756" spans="1:25" x14ac:dyDescent="0.25">
      <c r="A2756" s="30">
        <v>41593.525462962964</v>
      </c>
      <c r="B2756" s="46">
        <v>916504</v>
      </c>
      <c r="C2756" s="33">
        <v>8562363</v>
      </c>
      <c r="D2756" s="30">
        <v>41580.50371527778</v>
      </c>
      <c r="E2756" s="33">
        <f>IF(выгрузка__22[[#This Row],[Дата активации]]&lt;&gt;"",MONTH(выгрузка__22[[#This Row],[Дата активации]]),0)</f>
        <v>11</v>
      </c>
      <c r="F2756" s="30"/>
      <c r="G2756" s="33">
        <v>64626</v>
      </c>
      <c r="H2756" s="33" t="s">
        <v>10</v>
      </c>
      <c r="I2756" s="39" t="s">
        <v>1927</v>
      </c>
      <c r="J2756" s="33" t="s">
        <v>1937</v>
      </c>
      <c r="K2756" s="33">
        <v>30</v>
      </c>
      <c r="L2756" s="33">
        <v>0</v>
      </c>
      <c r="M2756" s="33">
        <v>30</v>
      </c>
      <c r="N2756" s="33" t="s">
        <v>1864</v>
      </c>
      <c r="O2756" s="30">
        <v>41980</v>
      </c>
      <c r="P2756" s="39" t="s">
        <v>33</v>
      </c>
      <c r="Q27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56" s="39">
        <f>IF(выгрузка__22[[#This Row],[Дата регистрации]]="",0,1)</f>
        <v>0</v>
      </c>
      <c r="S2756" s="39">
        <f>IF(ISNA(VLOOKUP(выгрузка__22[[#This Row],[ЛС дилера]],'дилеры участники'!A:A,1,0)),0,1)</f>
        <v>0</v>
      </c>
      <c r="T27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6" s="39">
        <f>IF(T2756=1,IF(выгрузка__22[[#This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56" s="39" t="s">
        <v>1902</v>
      </c>
      <c r="X27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6" s="48">
        <f>IF(выгрузка__22[[#This Row],[Дата блокировки]]&lt;&gt;"",1,0)</f>
        <v>1</v>
      </c>
    </row>
    <row r="2757" spans="1:25" x14ac:dyDescent="0.25">
      <c r="A2757" s="30">
        <v>41554.418020833335</v>
      </c>
      <c r="B2757" s="46">
        <v>910456</v>
      </c>
      <c r="C2757" s="33">
        <v>8550510</v>
      </c>
      <c r="D2757" s="30">
        <v>41543.873622685183</v>
      </c>
      <c r="E2757" s="33">
        <f>IF(выгрузка__22[[#This Row],[Дата активации]]&lt;&gt;"",MONTH(выгрузка__22[[#This Row],[Дата активации]]),0)</f>
        <v>9</v>
      </c>
      <c r="F2757" s="30">
        <v>41546.64738425926</v>
      </c>
      <c r="G2757" s="33">
        <v>73902</v>
      </c>
      <c r="H2757" s="33" t="s">
        <v>10</v>
      </c>
      <c r="I2757" s="39" t="s">
        <v>1927</v>
      </c>
      <c r="J2757" s="33" t="s">
        <v>1925</v>
      </c>
      <c r="K2757" s="33">
        <v>220</v>
      </c>
      <c r="L2757" s="33">
        <v>0</v>
      </c>
      <c r="M2757" s="33">
        <v>220</v>
      </c>
      <c r="N2757" s="33" t="s">
        <v>1864</v>
      </c>
      <c r="O2757" s="30">
        <v>41944</v>
      </c>
      <c r="P2757" s="39" t="s">
        <v>19</v>
      </c>
      <c r="Q27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7" s="39">
        <f>IF(выгрузка__22[[#This Row],[Дата регистрации]]="",0,1)</f>
        <v>1</v>
      </c>
      <c r="S2757" s="39">
        <f>IF(ISNA(VLOOKUP(выгрузка__22[[#This Row],[ЛС дилера]],'дилеры участники'!A:A,1,0)),0,1)</f>
        <v>0</v>
      </c>
      <c r="T27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7" s="39">
        <f>IF(T2757=1,IF(выгрузка__22[[#This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57" s="39" t="s">
        <v>1891</v>
      </c>
      <c r="X27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7" s="48">
        <f>IF(выгрузка__22[[#This Row],[Дата блокировки]]&lt;&gt;"",1,0)</f>
        <v>1</v>
      </c>
    </row>
    <row r="2758" spans="1:25" x14ac:dyDescent="0.25">
      <c r="A2758" s="30">
        <v>41556.59820601852</v>
      </c>
      <c r="B2758" s="46">
        <v>916322</v>
      </c>
      <c r="C2758" s="33">
        <v>8502830</v>
      </c>
      <c r="D2758" s="30">
        <v>41556.869895833333</v>
      </c>
      <c r="E2758" s="33">
        <f>IF(выгрузка__22[[#This Row],[Дата активации]]&lt;&gt;"",MONTH(выгрузка__22[[#This Row],[Дата активации]]),0)</f>
        <v>10</v>
      </c>
      <c r="F2758" s="30"/>
      <c r="G2758" s="33">
        <v>79956</v>
      </c>
      <c r="H2758" s="33" t="s">
        <v>10</v>
      </c>
      <c r="I2758" s="39" t="s">
        <v>1924</v>
      </c>
      <c r="J2758" s="33" t="s">
        <v>1931</v>
      </c>
      <c r="K2758" s="33">
        <v>30</v>
      </c>
      <c r="L2758" s="33">
        <v>0</v>
      </c>
      <c r="M2758" s="33">
        <v>30</v>
      </c>
      <c r="N2758" s="33" t="s">
        <v>1864</v>
      </c>
      <c r="O2758" s="30">
        <v>41957</v>
      </c>
      <c r="P2758" s="39" t="s">
        <v>30</v>
      </c>
      <c r="Q27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8" s="39">
        <f>IF(выгрузка__22[[#This Row],[Дата регистрации]]="",0,1)</f>
        <v>0</v>
      </c>
      <c r="S2758" s="39">
        <f>IF(ISNA(VLOOKUP(выгрузка__22[[#This Row],[ЛС дилера]],'дилеры участники'!A:A,1,0)),0,1)</f>
        <v>1</v>
      </c>
      <c r="T275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8" s="39">
        <f>IF(T2758=1,IF(выгрузка__22[[#This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58" s="39" t="s">
        <v>1892</v>
      </c>
      <c r="X27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8" s="48">
        <f>IF(выгрузка__22[[#This Row],[Дата блокировки]]&lt;&gt;"",1,0)</f>
        <v>1</v>
      </c>
    </row>
    <row r="2759" spans="1:25" x14ac:dyDescent="0.25">
      <c r="A2759" s="30">
        <v>41553.757476851853</v>
      </c>
      <c r="B2759" s="46">
        <v>985111</v>
      </c>
      <c r="C2759" s="33">
        <v>8566638</v>
      </c>
      <c r="D2759" s="30">
        <v>41552.776909722219</v>
      </c>
      <c r="E2759" s="33">
        <f>IF(выгрузка__22[[#This Row],[Дата активации]]&lt;&gt;"",MONTH(выгрузка__22[[#This Row],[Дата активации]]),0)</f>
        <v>10</v>
      </c>
      <c r="F2759" s="30">
        <v>41556.981550925928</v>
      </c>
      <c r="G2759" s="33">
        <v>73902</v>
      </c>
      <c r="H2759" s="33" t="s">
        <v>10</v>
      </c>
      <c r="I2759" s="39" t="s">
        <v>1924</v>
      </c>
      <c r="J2759" s="33" t="s">
        <v>1925</v>
      </c>
      <c r="K2759" s="33">
        <v>220</v>
      </c>
      <c r="L2759" s="33">
        <v>102.3</v>
      </c>
      <c r="M2759" s="33">
        <v>322.3</v>
      </c>
      <c r="N2759" s="33" t="s">
        <v>1864</v>
      </c>
      <c r="O2759" s="30">
        <v>41953</v>
      </c>
      <c r="P2759" s="39" t="s">
        <v>19</v>
      </c>
      <c r="Q27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59" s="39">
        <f>IF(выгрузка__22[[#This Row],[Дата регистрации]]="",0,1)</f>
        <v>1</v>
      </c>
      <c r="S2759" s="39">
        <f>IF(ISNA(VLOOKUP(выгрузка__22[[#This Row],[ЛС дилера]],'дилеры участники'!A:A,1,0)),0,1)</f>
        <v>0</v>
      </c>
      <c r="T27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59" s="39">
        <f>IF(T2759=1,IF(выгрузка__22[[#This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59" s="39" t="s">
        <v>1891</v>
      </c>
      <c r="X27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59" s="48">
        <f>IF(выгрузка__22[[#This Row],[Дата блокировки]]&lt;&gt;"",1,0)</f>
        <v>1</v>
      </c>
    </row>
    <row r="2760" spans="1:25" x14ac:dyDescent="0.25">
      <c r="A2760" s="30">
        <v>41549.526539351849</v>
      </c>
      <c r="B2760" s="46">
        <v>915321</v>
      </c>
      <c r="C2760" s="33">
        <v>8500122</v>
      </c>
      <c r="D2760" s="30">
        <v>41550.873738425929</v>
      </c>
      <c r="E2760" s="33">
        <f>IF(выгрузка__22[[#This Row],[Дата активации]]&lt;&gt;"",MONTH(выгрузка__22[[#This Row],[Дата активации]]),0)</f>
        <v>10</v>
      </c>
      <c r="F2760" s="30">
        <v>41549.528553240743</v>
      </c>
      <c r="G2760" s="33">
        <v>79956</v>
      </c>
      <c r="H2760" s="33" t="s">
        <v>10</v>
      </c>
      <c r="I2760" s="39" t="s">
        <v>1924</v>
      </c>
      <c r="J2760" s="33" t="s">
        <v>1929</v>
      </c>
      <c r="K2760" s="33">
        <v>470</v>
      </c>
      <c r="L2760" s="33">
        <v>0</v>
      </c>
      <c r="M2760" s="33">
        <v>470</v>
      </c>
      <c r="N2760" s="33" t="s">
        <v>1864</v>
      </c>
      <c r="O2760" s="30">
        <v>41952</v>
      </c>
      <c r="P2760" s="39" t="s">
        <v>14</v>
      </c>
      <c r="Q27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0" s="39">
        <f>IF(выгрузка__22[[#This Row],[Дата регистрации]]="",0,1)</f>
        <v>1</v>
      </c>
      <c r="S2760" s="39">
        <f>IF(ISNA(VLOOKUP(выгрузка__22[[#This Row],[ЛС дилера]],'дилеры участники'!A:A,1,0)),0,1)</f>
        <v>1</v>
      </c>
      <c r="T276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0" s="39">
        <f>IF(T2760=1,IF(выгрузка__22[[#This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60" s="39" t="s">
        <v>1894</v>
      </c>
      <c r="X27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0" s="48">
        <f>IF(выгрузка__22[[#This Row],[Дата блокировки]]&lt;&gt;"",1,0)</f>
        <v>1</v>
      </c>
    </row>
    <row r="2761" spans="1:25" x14ac:dyDescent="0.25">
      <c r="A2761" s="30">
        <v>41562.687337962961</v>
      </c>
      <c r="B2761" s="46">
        <v>915000</v>
      </c>
      <c r="C2761" s="33">
        <v>1977499</v>
      </c>
      <c r="D2761" s="30">
        <v>41562.711504629631</v>
      </c>
      <c r="E2761" s="33">
        <f>IF(выгрузка__22[[#This Row],[Дата активации]]&lt;&gt;"",MONTH(выгрузка__22[[#This Row],[Дата активации]]),0)</f>
        <v>10</v>
      </c>
      <c r="F2761" s="30"/>
      <c r="G2761" s="33">
        <v>79956</v>
      </c>
      <c r="H2761" s="33" t="s">
        <v>10</v>
      </c>
      <c r="I2761" s="39" t="s">
        <v>1924</v>
      </c>
      <c r="J2761" s="33" t="s">
        <v>1931</v>
      </c>
      <c r="K2761" s="33">
        <v>30</v>
      </c>
      <c r="L2761" s="33">
        <v>0</v>
      </c>
      <c r="M2761" s="33">
        <v>30</v>
      </c>
      <c r="N2761" s="33" t="s">
        <v>1864</v>
      </c>
      <c r="O2761" s="30">
        <v>41964</v>
      </c>
      <c r="P2761" s="39" t="s">
        <v>30</v>
      </c>
      <c r="Q27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61" s="39">
        <f>IF(выгрузка__22[[#This Row],[Дата регистрации]]="",0,1)</f>
        <v>0</v>
      </c>
      <c r="S2761" s="39">
        <f>IF(ISNA(VLOOKUP(выгрузка__22[[#This Row],[ЛС дилера]],'дилеры участники'!A:A,1,0)),0,1)</f>
        <v>1</v>
      </c>
      <c r="T27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1" s="39">
        <f>IF(T2761=1,IF(выгрузка__22[[#This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61" s="39" t="s">
        <v>1892</v>
      </c>
      <c r="X27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1" s="48">
        <f>IF(выгрузка__22[[#This Row],[Дата блокировки]]&lt;&gt;"",1,0)</f>
        <v>1</v>
      </c>
    </row>
    <row r="2762" spans="1:25" x14ac:dyDescent="0.25">
      <c r="A2762" s="30">
        <v>41548.744814814818</v>
      </c>
      <c r="B2762" s="46">
        <v>916538</v>
      </c>
      <c r="C2762" s="33">
        <v>8503350</v>
      </c>
      <c r="D2762" s="30">
        <v>41536.663483796299</v>
      </c>
      <c r="E2762" s="33">
        <f>IF(выгрузка__22[[#This Row],[Дата активации]]&lt;&gt;"",MONTH(выгрузка__22[[#This Row],[Дата активации]]),0)</f>
        <v>9</v>
      </c>
      <c r="F2762" s="30">
        <v>41553.46398148148</v>
      </c>
      <c r="G2762" s="33">
        <v>64616</v>
      </c>
      <c r="H2762" s="33" t="s">
        <v>10</v>
      </c>
      <c r="I2762" s="39" t="s">
        <v>1927</v>
      </c>
      <c r="J2762" s="33" t="s">
        <v>1930</v>
      </c>
      <c r="K2762" s="33">
        <v>30</v>
      </c>
      <c r="L2762" s="33">
        <v>700</v>
      </c>
      <c r="M2762" s="33">
        <v>730</v>
      </c>
      <c r="N2762" s="33" t="s">
        <v>1864</v>
      </c>
      <c r="O2762" s="30">
        <v>41938</v>
      </c>
      <c r="P2762" s="39" t="s">
        <v>40</v>
      </c>
      <c r="Q27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2" s="39">
        <f>IF(выгрузка__22[[#This Row],[Дата регистрации]]="",0,1)</f>
        <v>1</v>
      </c>
      <c r="S2762" s="39">
        <f>IF(ISNA(VLOOKUP(выгрузка__22[[#This Row],[ЛС дилера]],'дилеры участники'!A:A,1,0)),0,1)</f>
        <v>1</v>
      </c>
      <c r="T27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2" s="39">
        <f>IF(T2762=1,IF(выгрузка__22[[#This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762" s="39" t="s">
        <v>1893</v>
      </c>
      <c r="X27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2" s="48">
        <f>IF(выгрузка__22[[#This Row],[Дата блокировки]]&lt;&gt;"",1,0)</f>
        <v>1</v>
      </c>
    </row>
    <row r="2763" spans="1:25" x14ac:dyDescent="0.25">
      <c r="A2763" s="30">
        <v>41556.762546296297</v>
      </c>
      <c r="B2763" s="46">
        <v>916026</v>
      </c>
      <c r="C2763" s="33">
        <v>8560075</v>
      </c>
      <c r="D2763" s="30">
        <v>41534.512245370373</v>
      </c>
      <c r="E2763" s="33">
        <f>IF(выгрузка__22[[#This Row],[Дата активации]]&lt;&gt;"",MONTH(выгрузка__22[[#This Row],[Дата активации]]),0)</f>
        <v>9</v>
      </c>
      <c r="F2763" s="30">
        <v>41542.589108796295</v>
      </c>
      <c r="G2763" s="33">
        <v>73902</v>
      </c>
      <c r="H2763" s="33" t="s">
        <v>10</v>
      </c>
      <c r="I2763" s="39" t="s">
        <v>1927</v>
      </c>
      <c r="J2763" s="33" t="s">
        <v>1925</v>
      </c>
      <c r="K2763" s="33">
        <v>220</v>
      </c>
      <c r="L2763" s="33">
        <v>0</v>
      </c>
      <c r="M2763" s="33">
        <v>220</v>
      </c>
      <c r="N2763" s="33" t="s">
        <v>1864</v>
      </c>
      <c r="O2763" s="30">
        <v>41936</v>
      </c>
      <c r="P2763" s="39" t="s">
        <v>19</v>
      </c>
      <c r="Q27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3" s="39">
        <f>IF(выгрузка__22[[#This Row],[Дата регистрации]]="",0,1)</f>
        <v>1</v>
      </c>
      <c r="S2763" s="39">
        <f>IF(ISNA(VLOOKUP(выгрузка__22[[#This Row],[ЛС дилера]],'дилеры участники'!A:A,1,0)),0,1)</f>
        <v>0</v>
      </c>
      <c r="T27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3" s="39">
        <f>IF(T2763=1,IF(выгрузка__22[[#This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63" s="39" t="s">
        <v>1891</v>
      </c>
      <c r="X27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3" s="48">
        <f>IF(выгрузка__22[[#This Row],[Дата блокировки]]&lt;&gt;"",1,0)</f>
        <v>1</v>
      </c>
    </row>
    <row r="2764" spans="1:25" x14ac:dyDescent="0.25">
      <c r="A2764" s="30">
        <v>41560.840277777781</v>
      </c>
      <c r="B2764" s="46">
        <v>910480</v>
      </c>
      <c r="C2764" s="33">
        <v>8512917</v>
      </c>
      <c r="D2764" s="30">
        <v>41560.449884259258</v>
      </c>
      <c r="E2764" s="33">
        <f>IF(выгрузка__22[[#This Row],[Дата активации]]&lt;&gt;"",MONTH(выгрузка__22[[#This Row],[Дата активации]]),0)</f>
        <v>10</v>
      </c>
      <c r="F2764" s="30">
        <v>41560.844108796293</v>
      </c>
      <c r="G2764" s="33">
        <v>64626</v>
      </c>
      <c r="H2764" s="33" t="s">
        <v>10</v>
      </c>
      <c r="I2764" s="39" t="s">
        <v>1924</v>
      </c>
      <c r="J2764" s="33" t="s">
        <v>1929</v>
      </c>
      <c r="K2764" s="33">
        <v>470</v>
      </c>
      <c r="L2764" s="33">
        <v>0</v>
      </c>
      <c r="M2764" s="33">
        <v>470</v>
      </c>
      <c r="N2764" s="33" t="s">
        <v>1864</v>
      </c>
      <c r="O2764" s="30">
        <v>41962</v>
      </c>
      <c r="P2764" s="39" t="s">
        <v>14</v>
      </c>
      <c r="Q27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4" s="39">
        <f>IF(выгрузка__22[[#This Row],[Дата регистрации]]="",0,1)</f>
        <v>1</v>
      </c>
      <c r="S2764" s="39">
        <f>IF(ISNA(VLOOKUP(выгрузка__22[[#This Row],[ЛС дилера]],'дилеры участники'!A:A,1,0)),0,1)</f>
        <v>0</v>
      </c>
      <c r="T27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4" s="39">
        <f>IF(T2764=1,IF(выгрузка__22[[#This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64" s="39" t="s">
        <v>1894</v>
      </c>
      <c r="X27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4" s="48">
        <f>IF(выгрузка__22[[#This Row],[Дата блокировки]]&lt;&gt;"",1,0)</f>
        <v>1</v>
      </c>
    </row>
    <row r="2765" spans="1:25" x14ac:dyDescent="0.25">
      <c r="A2765" s="30">
        <v>41555.856851851851</v>
      </c>
      <c r="B2765" s="46">
        <v>916531</v>
      </c>
      <c r="C2765" s="33">
        <v>8500338</v>
      </c>
      <c r="D2765" s="30">
        <v>41552.881539351853</v>
      </c>
      <c r="E2765" s="33">
        <f>IF(выгрузка__22[[#This Row],[Дата активации]]&lt;&gt;"",MONTH(выгрузка__22[[#This Row],[Дата активации]]),0)</f>
        <v>10</v>
      </c>
      <c r="F2765" s="30"/>
      <c r="G2765" s="33">
        <v>64628</v>
      </c>
      <c r="H2765" s="33" t="s">
        <v>10</v>
      </c>
      <c r="I2765" s="39" t="s">
        <v>1924</v>
      </c>
      <c r="J2765" s="33" t="s">
        <v>1925</v>
      </c>
      <c r="K2765" s="33">
        <v>30</v>
      </c>
      <c r="L2765" s="33">
        <v>200</v>
      </c>
      <c r="M2765" s="33">
        <v>230</v>
      </c>
      <c r="N2765" s="33" t="s">
        <v>1864</v>
      </c>
      <c r="O2765" s="30">
        <v>41955</v>
      </c>
      <c r="P2765" s="39" t="s">
        <v>19</v>
      </c>
      <c r="Q27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5" s="39">
        <f>IF(выгрузка__22[[#This Row],[Дата регистрации]]="",0,1)</f>
        <v>0</v>
      </c>
      <c r="S2765" s="39">
        <f>IF(ISNA(VLOOKUP(выгрузка__22[[#This Row],[ЛС дилера]],'дилеры участники'!A:A,1,0)),0,1)</f>
        <v>0</v>
      </c>
      <c r="T27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5" s="39">
        <f>IF(T2765=1,IF(выгрузка__22[[#This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65" s="39" t="s">
        <v>1891</v>
      </c>
      <c r="X27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5" s="48">
        <f>IF(выгрузка__22[[#This Row],[Дата блокировки]]&lt;&gt;"",1,0)</f>
        <v>1</v>
      </c>
    </row>
    <row r="2766" spans="1:25" x14ac:dyDescent="0.25">
      <c r="A2766" s="30">
        <v>41560.824074074073</v>
      </c>
      <c r="B2766" s="46">
        <v>910467</v>
      </c>
      <c r="C2766" s="33">
        <v>8500835</v>
      </c>
      <c r="D2766" s="30">
        <v>41560.824872685182</v>
      </c>
      <c r="E2766" s="33">
        <f>IF(выгрузка__22[[#This Row],[Дата активации]]&lt;&gt;"",MONTH(выгрузка__22[[#This Row],[Дата активации]]),0)</f>
        <v>10</v>
      </c>
      <c r="F2766" s="30"/>
      <c r="G2766" s="33">
        <v>79956</v>
      </c>
      <c r="H2766" s="33" t="s">
        <v>10</v>
      </c>
      <c r="I2766" s="39" t="s">
        <v>1924</v>
      </c>
      <c r="J2766" s="33" t="s">
        <v>1925</v>
      </c>
      <c r="K2766" s="33">
        <v>30</v>
      </c>
      <c r="L2766" s="33">
        <v>200</v>
      </c>
      <c r="M2766" s="33">
        <v>230</v>
      </c>
      <c r="N2766" s="33" t="s">
        <v>1864</v>
      </c>
      <c r="O2766" s="30">
        <v>41963</v>
      </c>
      <c r="P2766" s="39" t="s">
        <v>19</v>
      </c>
      <c r="Q27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6" s="39">
        <f>IF(выгрузка__22[[#This Row],[Дата регистрации]]="",0,1)</f>
        <v>0</v>
      </c>
      <c r="S2766" s="39">
        <f>IF(ISNA(VLOOKUP(выгрузка__22[[#This Row],[ЛС дилера]],'дилеры участники'!A:A,1,0)),0,1)</f>
        <v>1</v>
      </c>
      <c r="T27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6" s="39">
        <f>IF(T2766=1,IF(выгрузка__22[[#This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66" s="39" t="s">
        <v>1891</v>
      </c>
      <c r="X27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6" s="48">
        <f>IF(выгрузка__22[[#This Row],[Дата блокировки]]&lt;&gt;"",1,0)</f>
        <v>1</v>
      </c>
    </row>
    <row r="2767" spans="1:25" x14ac:dyDescent="0.25">
      <c r="A2767" s="30">
        <v>41554.666666666664</v>
      </c>
      <c r="B2767" s="46">
        <v>916111</v>
      </c>
      <c r="C2767" s="33">
        <v>8503597</v>
      </c>
      <c r="D2767" s="30">
        <v>41555.817488425928</v>
      </c>
      <c r="E2767" s="33">
        <f>IF(выгрузка__22[[#This Row],[Дата активации]]&lt;&gt;"",MONTH(выгрузка__22[[#This Row],[Дата активации]]),0)</f>
        <v>10</v>
      </c>
      <c r="F2767" s="30"/>
      <c r="G2767" s="33">
        <v>64628</v>
      </c>
      <c r="H2767" s="33" t="s">
        <v>10</v>
      </c>
      <c r="I2767" s="39" t="s">
        <v>1924</v>
      </c>
      <c r="J2767" s="33" t="s">
        <v>1925</v>
      </c>
      <c r="K2767" s="33">
        <v>20</v>
      </c>
      <c r="L2767" s="33">
        <v>0</v>
      </c>
      <c r="M2767" s="33">
        <v>20</v>
      </c>
      <c r="N2767" s="33" t="s">
        <v>1864</v>
      </c>
      <c r="O2767" s="30">
        <v>41958</v>
      </c>
      <c r="P2767" s="39" t="s">
        <v>19</v>
      </c>
      <c r="Q27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7" s="39">
        <f>IF(выгрузка__22[[#This Row],[Дата регистрации]]="",0,1)</f>
        <v>0</v>
      </c>
      <c r="S2767" s="39">
        <f>IF(ISNA(VLOOKUP(выгрузка__22[[#This Row],[ЛС дилера]],'дилеры участники'!A:A,1,0)),0,1)</f>
        <v>0</v>
      </c>
      <c r="T27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7" s="39">
        <f>IF(T2767=1,IF(выгрузка__22[[#This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67" s="39" t="s">
        <v>1891</v>
      </c>
      <c r="X27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7" s="48">
        <f>IF(выгрузка__22[[#This Row],[Дата блокировки]]&lt;&gt;"",1,0)</f>
        <v>1</v>
      </c>
    </row>
    <row r="2768" spans="1:25" x14ac:dyDescent="0.25">
      <c r="A2768" s="30">
        <v>41561.956053240741</v>
      </c>
      <c r="B2768" s="46">
        <v>985504</v>
      </c>
      <c r="C2768" s="33">
        <v>1977231</v>
      </c>
      <c r="D2768" s="30">
        <v>41551.782268518517</v>
      </c>
      <c r="E2768" s="33">
        <f>IF(выгрузка__22[[#This Row],[Дата активации]]&lt;&gt;"",MONTH(выгрузка__22[[#This Row],[Дата активации]]),0)</f>
        <v>10</v>
      </c>
      <c r="F2768" s="30"/>
      <c r="G2768" s="33">
        <v>64626</v>
      </c>
      <c r="H2768" s="33" t="s">
        <v>10</v>
      </c>
      <c r="I2768" s="39" t="s">
        <v>1927</v>
      </c>
      <c r="J2768" s="33" t="s">
        <v>1925</v>
      </c>
      <c r="K2768" s="33">
        <v>30</v>
      </c>
      <c r="L2768" s="33">
        <v>424</v>
      </c>
      <c r="M2768" s="33">
        <v>454</v>
      </c>
      <c r="N2768" s="33" t="s">
        <v>1864</v>
      </c>
      <c r="O2768" s="30">
        <v>41954</v>
      </c>
      <c r="P2768" s="39" t="s">
        <v>19</v>
      </c>
      <c r="Q27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8" s="39">
        <f>IF(выгрузка__22[[#This Row],[Дата регистрации]]="",0,1)</f>
        <v>0</v>
      </c>
      <c r="S2768" s="39">
        <f>IF(ISNA(VLOOKUP(выгрузка__22[[#This Row],[ЛС дилера]],'дилеры участники'!A:A,1,0)),0,1)</f>
        <v>0</v>
      </c>
      <c r="T27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8" s="39">
        <f>IF(T2768=1,IF(выгрузка__22[[#This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68" s="39" t="s">
        <v>1891</v>
      </c>
      <c r="X27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8" s="48">
        <f>IF(выгрузка__22[[#This Row],[Дата блокировки]]&lt;&gt;"",1,0)</f>
        <v>1</v>
      </c>
    </row>
    <row r="2769" spans="1:25" x14ac:dyDescent="0.25">
      <c r="A2769" s="30">
        <v>41549.652997685182</v>
      </c>
      <c r="B2769" s="46">
        <v>915321</v>
      </c>
      <c r="C2769" s="33">
        <v>8500122</v>
      </c>
      <c r="D2769" s="30">
        <v>41549.644456018519</v>
      </c>
      <c r="E2769" s="33">
        <f>IF(выгрузка__22[[#This Row],[Дата активации]]&lt;&gt;"",MONTH(выгрузка__22[[#This Row],[Дата активации]]),0)</f>
        <v>10</v>
      </c>
      <c r="F2769" s="30">
        <v>41549.681539351855</v>
      </c>
      <c r="G2769" s="33">
        <v>79956</v>
      </c>
      <c r="H2769" s="33" t="s">
        <v>10</v>
      </c>
      <c r="I2769" s="39" t="s">
        <v>1924</v>
      </c>
      <c r="J2769" s="33" t="s">
        <v>1929</v>
      </c>
      <c r="K2769" s="33">
        <v>470</v>
      </c>
      <c r="L2769" s="33">
        <v>0</v>
      </c>
      <c r="M2769" s="33">
        <v>470</v>
      </c>
      <c r="N2769" s="33" t="s">
        <v>1864</v>
      </c>
      <c r="O2769" s="30">
        <v>41952</v>
      </c>
      <c r="P2769" s="39" t="s">
        <v>14</v>
      </c>
      <c r="Q27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69" s="39">
        <f>IF(выгрузка__22[[#This Row],[Дата регистрации]]="",0,1)</f>
        <v>1</v>
      </c>
      <c r="S2769" s="39">
        <f>IF(ISNA(VLOOKUP(выгрузка__22[[#This Row],[ЛС дилера]],'дилеры участники'!A:A,1,0)),0,1)</f>
        <v>1</v>
      </c>
      <c r="T27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69" s="39">
        <f>IF(T2769=1,IF(выгрузка__22[[#This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69" s="39" t="s">
        <v>1894</v>
      </c>
      <c r="X27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69" s="48">
        <f>IF(выгрузка__22[[#This Row],[Дата блокировки]]&lt;&gt;"",1,0)</f>
        <v>1</v>
      </c>
    </row>
    <row r="2770" spans="1:25" x14ac:dyDescent="0.25">
      <c r="A2770" s="30">
        <v>41549.610023148147</v>
      </c>
      <c r="B2770" s="46">
        <v>915321</v>
      </c>
      <c r="C2770" s="33">
        <v>8500122</v>
      </c>
      <c r="D2770" s="30">
        <v>41549.628298611111</v>
      </c>
      <c r="E2770" s="33">
        <f>IF(выгрузка__22[[#This Row],[Дата активации]]&lt;&gt;"",MONTH(выгрузка__22[[#This Row],[Дата активации]]),0)</f>
        <v>10</v>
      </c>
      <c r="F2770" s="30"/>
      <c r="G2770" s="33">
        <v>79956</v>
      </c>
      <c r="H2770" s="33" t="s">
        <v>10</v>
      </c>
      <c r="I2770" s="39" t="s">
        <v>1924</v>
      </c>
      <c r="J2770" s="33" t="s">
        <v>1929</v>
      </c>
      <c r="K2770" s="33">
        <v>470</v>
      </c>
      <c r="L2770" s="33">
        <v>0</v>
      </c>
      <c r="M2770" s="33">
        <v>470</v>
      </c>
      <c r="N2770" s="33" t="s">
        <v>1864</v>
      </c>
      <c r="O2770" s="30">
        <v>41952</v>
      </c>
      <c r="P2770" s="39" t="s">
        <v>14</v>
      </c>
      <c r="Q27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0" s="39">
        <f>IF(выгрузка__22[[#This Row],[Дата регистрации]]="",0,1)</f>
        <v>0</v>
      </c>
      <c r="S2770" s="39">
        <f>IF(ISNA(VLOOKUP(выгрузка__22[[#This Row],[ЛС дилера]],'дилеры участники'!A:A,1,0)),0,1)</f>
        <v>1</v>
      </c>
      <c r="T27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0" s="39">
        <f>IF(T2770=1,IF(выгрузка__22[[#This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70" s="39" t="s">
        <v>1894</v>
      </c>
      <c r="X27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0" s="48">
        <f>IF(выгрузка__22[[#This Row],[Дата блокировки]]&lt;&gt;"",1,0)</f>
        <v>1</v>
      </c>
    </row>
    <row r="2771" spans="1:25" x14ac:dyDescent="0.25">
      <c r="A2771" s="30">
        <v>41561.569340277776</v>
      </c>
      <c r="B2771" s="46">
        <v>910453</v>
      </c>
      <c r="C2771" s="33">
        <v>8502707</v>
      </c>
      <c r="D2771" s="30">
        <v>41523.534872685188</v>
      </c>
      <c r="E2771" s="33">
        <f>IF(выгрузка__22[[#This Row],[Дата активации]]&lt;&gt;"",MONTH(выгрузка__22[[#This Row],[Дата активации]]),0)</f>
        <v>9</v>
      </c>
      <c r="F2771" s="30">
        <v>41531.676736111112</v>
      </c>
      <c r="G2771" s="33">
        <v>79956</v>
      </c>
      <c r="H2771" s="33" t="s">
        <v>10</v>
      </c>
      <c r="I2771" s="39" t="s">
        <v>1927</v>
      </c>
      <c r="J2771" s="33" t="s">
        <v>1928</v>
      </c>
      <c r="K2771" s="33">
        <v>30</v>
      </c>
      <c r="L2771" s="33">
        <v>0</v>
      </c>
      <c r="M2771" s="33">
        <v>30</v>
      </c>
      <c r="N2771" s="33" t="s">
        <v>1864</v>
      </c>
      <c r="O2771" s="30">
        <v>41926</v>
      </c>
      <c r="P2771" s="39" t="s">
        <v>1882</v>
      </c>
      <c r="Q27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1" s="39">
        <f>IF(выгрузка__22[[#This Row],[Дата регистрации]]="",0,1)</f>
        <v>1</v>
      </c>
      <c r="S2771" s="39">
        <f>IF(ISNA(VLOOKUP(выгрузка__22[[#This Row],[ЛС дилера]],'дилеры участники'!A:A,1,0)),0,1)</f>
        <v>1</v>
      </c>
      <c r="T2771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7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771" s="39">
        <f>IF(T2771=1,IF(выгрузка__22[[#This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71" s="39" t="s">
        <v>1896</v>
      </c>
      <c r="X27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1" s="48">
        <f>IF(выгрузка__22[[#This Row],[Дата блокировки]]&lt;&gt;"",1,0)</f>
        <v>1</v>
      </c>
    </row>
    <row r="2772" spans="1:25" x14ac:dyDescent="0.25">
      <c r="A2772" s="30">
        <v>41559.776250000003</v>
      </c>
      <c r="B2772" s="46">
        <v>916040</v>
      </c>
      <c r="C2772" s="33">
        <v>8503753</v>
      </c>
      <c r="D2772" s="30">
        <v>41552.499768518515</v>
      </c>
      <c r="E2772" s="33">
        <f>IF(выгрузка__22[[#This Row],[Дата активации]]&lt;&gt;"",MONTH(выгрузка__22[[#This Row],[Дата активации]]),0)</f>
        <v>10</v>
      </c>
      <c r="F2772" s="30">
        <v>41562.667523148149</v>
      </c>
      <c r="G2772" s="33">
        <v>79956</v>
      </c>
      <c r="H2772" s="33" t="s">
        <v>10</v>
      </c>
      <c r="I2772" s="39" t="s">
        <v>1927</v>
      </c>
      <c r="J2772" s="33" t="s">
        <v>1925</v>
      </c>
      <c r="K2772" s="33">
        <v>220</v>
      </c>
      <c r="L2772" s="33">
        <v>0</v>
      </c>
      <c r="M2772" s="33">
        <v>220</v>
      </c>
      <c r="N2772" s="33" t="s">
        <v>1864</v>
      </c>
      <c r="O2772" s="30">
        <v>41955</v>
      </c>
      <c r="P2772" s="39" t="s">
        <v>19</v>
      </c>
      <c r="Q27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2" s="39">
        <f>IF(выгрузка__22[[#This Row],[Дата регистрации]]="",0,1)</f>
        <v>1</v>
      </c>
      <c r="S2772" s="39">
        <f>IF(ISNA(VLOOKUP(выгрузка__22[[#This Row],[ЛС дилера]],'дилеры участники'!A:A,1,0)),0,1)</f>
        <v>1</v>
      </c>
      <c r="T27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2" s="39">
        <f>IF(T2772=1,IF(выгрузка__22[[#This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72" s="39" t="s">
        <v>1891</v>
      </c>
      <c r="X27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2" s="48">
        <f>IF(выгрузка__22[[#This Row],[Дата блокировки]]&lt;&gt;"",1,0)</f>
        <v>1</v>
      </c>
    </row>
    <row r="2773" spans="1:25" x14ac:dyDescent="0.25">
      <c r="A2773" s="30">
        <v>41554.729826388888</v>
      </c>
      <c r="B2773" s="46">
        <v>910458</v>
      </c>
      <c r="C2773" s="33">
        <v>8563786</v>
      </c>
      <c r="D2773" s="30">
        <v>41550.471875000003</v>
      </c>
      <c r="E2773" s="33">
        <f>IF(выгрузка__22[[#This Row],[Дата активации]]&lt;&gt;"",MONTH(выгрузка__22[[#This Row],[Дата активации]]),0)</f>
        <v>10</v>
      </c>
      <c r="F2773" s="30">
        <v>41559.660983796297</v>
      </c>
      <c r="G2773" s="33">
        <v>73902</v>
      </c>
      <c r="H2773" s="33" t="s">
        <v>10</v>
      </c>
      <c r="I2773" s="39" t="s">
        <v>1924</v>
      </c>
      <c r="J2773" s="33" t="s">
        <v>1929</v>
      </c>
      <c r="K2773" s="33">
        <v>470</v>
      </c>
      <c r="L2773" s="33">
        <v>0</v>
      </c>
      <c r="M2773" s="33">
        <v>470</v>
      </c>
      <c r="N2773" s="33" t="s">
        <v>1864</v>
      </c>
      <c r="O2773" s="30">
        <v>41953</v>
      </c>
      <c r="P2773" s="39" t="s">
        <v>14</v>
      </c>
      <c r="Q27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3" s="39">
        <f>IF(выгрузка__22[[#This Row],[Дата регистрации]]="",0,1)</f>
        <v>1</v>
      </c>
      <c r="S2773" s="39">
        <f>IF(ISNA(VLOOKUP(выгрузка__22[[#This Row],[ЛС дилера]],'дилеры участники'!A:A,1,0)),0,1)</f>
        <v>0</v>
      </c>
      <c r="T27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3" s="39">
        <f>IF(T2773=1,IF(выгрузка__22[[#This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73" s="39" t="s">
        <v>1894</v>
      </c>
      <c r="X27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3" s="48">
        <f>IF(выгрузка__22[[#This Row],[Дата блокировки]]&lt;&gt;"",1,0)</f>
        <v>1</v>
      </c>
    </row>
    <row r="2774" spans="1:25" x14ac:dyDescent="0.25">
      <c r="A2774" s="30">
        <v>41552.85396990741</v>
      </c>
      <c r="B2774" s="46">
        <v>985351</v>
      </c>
      <c r="C2774" s="33">
        <v>8563786</v>
      </c>
      <c r="D2774" s="30">
        <v>41550.471875000003</v>
      </c>
      <c r="E2774" s="33">
        <f>IF(выгрузка__22[[#This Row],[Дата активации]]&lt;&gt;"",MONTH(выгрузка__22[[#This Row],[Дата активации]]),0)</f>
        <v>10</v>
      </c>
      <c r="F2774" s="30">
        <v>41559.660983796297</v>
      </c>
      <c r="G2774" s="33">
        <v>73902</v>
      </c>
      <c r="H2774" s="33" t="s">
        <v>10</v>
      </c>
      <c r="I2774" s="39" t="s">
        <v>1924</v>
      </c>
      <c r="J2774" s="33" t="s">
        <v>1929</v>
      </c>
      <c r="K2774" s="33">
        <v>470</v>
      </c>
      <c r="L2774" s="33">
        <v>0</v>
      </c>
      <c r="M2774" s="33">
        <v>470</v>
      </c>
      <c r="N2774" s="33" t="s">
        <v>1864</v>
      </c>
      <c r="O2774" s="30">
        <v>41953</v>
      </c>
      <c r="P2774" s="39" t="s">
        <v>14</v>
      </c>
      <c r="Q27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4" s="39">
        <f>IF(выгрузка__22[[#This Row],[Дата регистрации]]="",0,1)</f>
        <v>1</v>
      </c>
      <c r="S2774" s="39">
        <f>IF(ISNA(VLOOKUP(выгрузка__22[[#This Row],[ЛС дилера]],'дилеры участники'!A:A,1,0)),0,1)</f>
        <v>0</v>
      </c>
      <c r="T27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4" s="39">
        <f>IF(T2774=1,IF(выгрузка__22[[#This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74" s="39" t="s">
        <v>1894</v>
      </c>
      <c r="X27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4" s="48">
        <f>IF(выгрузка__22[[#This Row],[Дата блокировки]]&lt;&gt;"",1,0)</f>
        <v>1</v>
      </c>
    </row>
    <row r="2775" spans="1:25" x14ac:dyDescent="0.25">
      <c r="A2775" s="30">
        <v>41593.567418981482</v>
      </c>
      <c r="B2775" s="46">
        <v>916513</v>
      </c>
      <c r="C2775" s="33">
        <v>1755798</v>
      </c>
      <c r="D2775" s="30">
        <v>41583.895092592589</v>
      </c>
      <c r="E2775" s="33">
        <f>IF(выгрузка__22[[#This Row],[Дата активации]]&lt;&gt;"",MONTH(выгрузка__22[[#This Row],[Дата активации]]),0)</f>
        <v>11</v>
      </c>
      <c r="F2775" s="30">
        <v>41587.526041666664</v>
      </c>
      <c r="G2775" s="33">
        <v>64626</v>
      </c>
      <c r="H2775" s="33" t="s">
        <v>10</v>
      </c>
      <c r="I2775" s="39" t="s">
        <v>1927</v>
      </c>
      <c r="J2775" s="33" t="s">
        <v>1931</v>
      </c>
      <c r="K2775" s="33">
        <v>30</v>
      </c>
      <c r="L2775" s="33">
        <v>0</v>
      </c>
      <c r="M2775" s="33">
        <v>30</v>
      </c>
      <c r="N2775" s="33" t="s">
        <v>1864</v>
      </c>
      <c r="O2775" s="30">
        <v>41987</v>
      </c>
      <c r="P2775" s="39" t="s">
        <v>30</v>
      </c>
      <c r="Q27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75" s="39">
        <f>IF(выгрузка__22[[#This Row],[Дата регистрации]]="",0,1)</f>
        <v>1</v>
      </c>
      <c r="S2775" s="39">
        <f>IF(ISNA(VLOOKUP(выгрузка__22[[#This Row],[ЛС дилера]],'дилеры участники'!A:A,1,0)),0,1)</f>
        <v>0</v>
      </c>
      <c r="T27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5" s="39">
        <f>IF(T2775=1,IF(выгрузка__22[[#This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75" s="39" t="s">
        <v>1892</v>
      </c>
      <c r="X27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5" s="48">
        <f>IF(выгрузка__22[[#This Row],[Дата блокировки]]&lt;&gt;"",1,0)</f>
        <v>1</v>
      </c>
    </row>
    <row r="2776" spans="1:25" x14ac:dyDescent="0.25">
      <c r="A2776" s="30">
        <v>41562.687048611115</v>
      </c>
      <c r="B2776" s="46">
        <v>915000</v>
      </c>
      <c r="C2776" s="33">
        <v>1977499</v>
      </c>
      <c r="D2776" s="30">
        <v>41560.869733796295</v>
      </c>
      <c r="E2776" s="33">
        <f>IF(выгрузка__22[[#This Row],[Дата активации]]&lt;&gt;"",MONTH(выгрузка__22[[#This Row],[Дата активации]]),0)</f>
        <v>10</v>
      </c>
      <c r="F2776" s="30"/>
      <c r="G2776" s="33">
        <v>79956</v>
      </c>
      <c r="H2776" s="33" t="s">
        <v>10</v>
      </c>
      <c r="I2776" s="39" t="s">
        <v>1924</v>
      </c>
      <c r="J2776" s="33" t="s">
        <v>1931</v>
      </c>
      <c r="K2776" s="33">
        <v>30</v>
      </c>
      <c r="L2776" s="33">
        <v>0</v>
      </c>
      <c r="M2776" s="33">
        <v>30</v>
      </c>
      <c r="N2776" s="33" t="s">
        <v>1864</v>
      </c>
      <c r="O2776" s="30">
        <v>41964</v>
      </c>
      <c r="P2776" s="39" t="s">
        <v>30</v>
      </c>
      <c r="Q27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76" s="39">
        <f>IF(выгрузка__22[[#This Row],[Дата регистрации]]="",0,1)</f>
        <v>0</v>
      </c>
      <c r="S2776" s="39">
        <f>IF(ISNA(VLOOKUP(выгрузка__22[[#This Row],[ЛС дилера]],'дилеры участники'!A:A,1,0)),0,1)</f>
        <v>1</v>
      </c>
      <c r="T27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6" s="39">
        <f>IF(T2776=1,IF(выгрузка__22[[#This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76" s="39" t="s">
        <v>1892</v>
      </c>
      <c r="X27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6" s="48">
        <f>IF(выгрузка__22[[#This Row],[Дата блокировки]]&lt;&gt;"",1,0)</f>
        <v>1</v>
      </c>
    </row>
    <row r="2777" spans="1:25" x14ac:dyDescent="0.25">
      <c r="A2777" s="30">
        <v>41548.667893518519</v>
      </c>
      <c r="B2777" s="46">
        <v>910476</v>
      </c>
      <c r="C2777" s="33">
        <v>8503670</v>
      </c>
      <c r="D2777" s="30">
        <v>41520.86215277778</v>
      </c>
      <c r="E2777" s="33">
        <f>IF(выгрузка__22[[#This Row],[Дата активации]]&lt;&gt;"",MONTH(выгрузка__22[[#This Row],[Дата активации]]),0)</f>
        <v>9</v>
      </c>
      <c r="F2777" s="30">
        <v>41526.696134259262</v>
      </c>
      <c r="G2777" s="33">
        <v>79956</v>
      </c>
      <c r="H2777" s="33" t="s">
        <v>10</v>
      </c>
      <c r="I2777" s="39" t="s">
        <v>1927</v>
      </c>
      <c r="J2777" s="33" t="s">
        <v>1925</v>
      </c>
      <c r="K2777" s="33">
        <v>220</v>
      </c>
      <c r="L2777" s="33">
        <v>0</v>
      </c>
      <c r="M2777" s="33">
        <v>220</v>
      </c>
      <c r="N2777" s="33" t="s">
        <v>1864</v>
      </c>
      <c r="O2777" s="30">
        <v>41924</v>
      </c>
      <c r="P2777" s="39" t="s">
        <v>19</v>
      </c>
      <c r="Q27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7" s="39">
        <f>IF(выгрузка__22[[#This Row],[Дата регистрации]]="",0,1)</f>
        <v>1</v>
      </c>
      <c r="S2777" s="39">
        <f>IF(ISNA(VLOOKUP(выгрузка__22[[#This Row],[ЛС дилера]],'дилеры участники'!A:A,1,0)),0,1)</f>
        <v>1</v>
      </c>
      <c r="T27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7" s="39">
        <f>IF(T2777=1,IF(выгрузка__22[[#This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77" s="39" t="s">
        <v>1891</v>
      </c>
      <c r="X27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7" s="48">
        <f>IF(выгрузка__22[[#This Row],[Дата блокировки]]&lt;&gt;"",1,0)</f>
        <v>1</v>
      </c>
    </row>
    <row r="2778" spans="1:25" x14ac:dyDescent="0.25">
      <c r="A2778" s="30">
        <v>41562.622777777775</v>
      </c>
      <c r="B2778" s="46">
        <v>916940</v>
      </c>
      <c r="C2778" s="33">
        <v>8550449</v>
      </c>
      <c r="D2778" s="30">
        <v>41558.801226851851</v>
      </c>
      <c r="E2778" s="33">
        <f>IF(выгрузка__22[[#This Row],[Дата активации]]&lt;&gt;"",MONTH(выгрузка__22[[#This Row],[Дата активации]]),0)</f>
        <v>10</v>
      </c>
      <c r="F2778" s="30">
        <v>41560.87604166667</v>
      </c>
      <c r="G2778" s="33">
        <v>64626</v>
      </c>
      <c r="H2778" s="33" t="s">
        <v>10</v>
      </c>
      <c r="I2778" s="39" t="s">
        <v>1924</v>
      </c>
      <c r="J2778" s="33" t="s">
        <v>1926</v>
      </c>
      <c r="K2778" s="33">
        <v>30</v>
      </c>
      <c r="L2778" s="33">
        <v>0</v>
      </c>
      <c r="M2778" s="33">
        <v>30</v>
      </c>
      <c r="N2778" s="33" t="s">
        <v>1864</v>
      </c>
      <c r="O2778" s="30">
        <v>41962</v>
      </c>
      <c r="P2778" s="39" t="s">
        <v>37</v>
      </c>
      <c r="Q27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78" s="39">
        <f>IF(выгрузка__22[[#This Row],[Дата регистрации]]="",0,1)</f>
        <v>1</v>
      </c>
      <c r="S2778" s="39">
        <f>IF(ISNA(VLOOKUP(выгрузка__22[[#This Row],[ЛС дилера]],'дилеры участники'!A:A,1,0)),0,1)</f>
        <v>0</v>
      </c>
      <c r="T27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8" s="39">
        <f>IF(T2778=1,IF(выгрузка__22[[#This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78" s="39" t="s">
        <v>1895</v>
      </c>
      <c r="X27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8" s="48">
        <f>IF(выгрузка__22[[#This Row],[Дата блокировки]]&lt;&gt;"",1,0)</f>
        <v>1</v>
      </c>
    </row>
    <row r="2779" spans="1:25" x14ac:dyDescent="0.25">
      <c r="A2779" s="30">
        <v>41556.538425925923</v>
      </c>
      <c r="B2779" s="46">
        <v>910466</v>
      </c>
      <c r="C2779" s="33">
        <v>8500674</v>
      </c>
      <c r="D2779" s="30">
        <v>41548.743067129632</v>
      </c>
      <c r="E2779" s="33">
        <f>IF(выгрузка__22[[#This Row],[Дата активации]]&lt;&gt;"",MONTH(выгрузка__22[[#This Row],[Дата активации]]),0)</f>
        <v>10</v>
      </c>
      <c r="F2779" s="30"/>
      <c r="G2779" s="33">
        <v>64628</v>
      </c>
      <c r="H2779" s="33" t="s">
        <v>10</v>
      </c>
      <c r="I2779" s="39" t="s">
        <v>1927</v>
      </c>
      <c r="J2779" s="33" t="s">
        <v>1925</v>
      </c>
      <c r="K2779" s="33">
        <v>30</v>
      </c>
      <c r="L2779" s="33">
        <v>200</v>
      </c>
      <c r="M2779" s="33">
        <v>230</v>
      </c>
      <c r="N2779" s="33" t="s">
        <v>1864</v>
      </c>
      <c r="O2779" s="30">
        <v>41952</v>
      </c>
      <c r="P2779" s="39" t="s">
        <v>19</v>
      </c>
      <c r="Q27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79" s="39">
        <f>IF(выгрузка__22[[#This Row],[Дата регистрации]]="",0,1)</f>
        <v>0</v>
      </c>
      <c r="S2779" s="39">
        <f>IF(ISNA(VLOOKUP(выгрузка__22[[#This Row],[ЛС дилера]],'дилеры участники'!A:A,1,0)),0,1)</f>
        <v>0</v>
      </c>
      <c r="T27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79" s="39">
        <f>IF(T2779=1,IF(выгрузка__22[[#This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79" s="39" t="s">
        <v>1891</v>
      </c>
      <c r="X27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79" s="48">
        <f>IF(выгрузка__22[[#This Row],[Дата блокировки]]&lt;&gt;"",1,0)</f>
        <v>1</v>
      </c>
    </row>
    <row r="2780" spans="1:25" x14ac:dyDescent="0.25">
      <c r="A2780" s="30">
        <v>41561.942245370374</v>
      </c>
      <c r="B2780" s="46">
        <v>916509</v>
      </c>
      <c r="C2780" s="33">
        <v>8503641</v>
      </c>
      <c r="D2780" s="30">
        <v>41556.581793981481</v>
      </c>
      <c r="E2780" s="33">
        <f>IF(выгрузка__22[[#This Row],[Дата активации]]&lt;&gt;"",MONTH(выгрузка__22[[#This Row],[Дата активации]]),0)</f>
        <v>10</v>
      </c>
      <c r="F2780" s="30">
        <v>41560.850659722222</v>
      </c>
      <c r="G2780" s="33">
        <v>64626</v>
      </c>
      <c r="H2780" s="33" t="s">
        <v>10</v>
      </c>
      <c r="I2780" s="39" t="s">
        <v>1924</v>
      </c>
      <c r="J2780" s="33" t="s">
        <v>1925</v>
      </c>
      <c r="K2780" s="33">
        <v>20</v>
      </c>
      <c r="L2780" s="33">
        <v>0</v>
      </c>
      <c r="M2780" s="33">
        <v>20</v>
      </c>
      <c r="N2780" s="33" t="s">
        <v>1864</v>
      </c>
      <c r="O2780" s="30">
        <v>41960</v>
      </c>
      <c r="P2780" s="39" t="s">
        <v>19</v>
      </c>
      <c r="Q27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0" s="39">
        <f>IF(выгрузка__22[[#This Row],[Дата регистрации]]="",0,1)</f>
        <v>1</v>
      </c>
      <c r="S2780" s="39">
        <f>IF(ISNA(VLOOKUP(выгрузка__22[[#This Row],[ЛС дилера]],'дилеры участники'!A:A,1,0)),0,1)</f>
        <v>0</v>
      </c>
      <c r="T27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0" s="39">
        <f>IF(T2780=1,IF(выгрузка__22[[#This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80" s="39" t="s">
        <v>1891</v>
      </c>
      <c r="X27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0" s="48">
        <f>IF(выгрузка__22[[#This Row],[Дата блокировки]]&lt;&gt;"",1,0)</f>
        <v>1</v>
      </c>
    </row>
    <row r="2781" spans="1:25" x14ac:dyDescent="0.25">
      <c r="A2781" s="30">
        <v>41548.753287037034</v>
      </c>
      <c r="B2781" s="46">
        <v>910466</v>
      </c>
      <c r="C2781" s="33">
        <v>8550361</v>
      </c>
      <c r="D2781" s="30">
        <v>41542.319641203707</v>
      </c>
      <c r="E2781" s="33">
        <f>IF(выгрузка__22[[#This Row],[Дата активации]]&lt;&gt;"",MONTH(выгрузка__22[[#This Row],[Дата активации]]),0)</f>
        <v>9</v>
      </c>
      <c r="F2781" s="30">
        <v>41556.887164351851</v>
      </c>
      <c r="G2781" s="33">
        <v>64628</v>
      </c>
      <c r="H2781" s="33" t="s">
        <v>10</v>
      </c>
      <c r="I2781" s="39" t="s">
        <v>1927</v>
      </c>
      <c r="J2781" s="33" t="s">
        <v>1926</v>
      </c>
      <c r="K2781" s="33">
        <v>30</v>
      </c>
      <c r="L2781" s="33">
        <v>0</v>
      </c>
      <c r="M2781" s="33">
        <v>30</v>
      </c>
      <c r="N2781" s="33" t="s">
        <v>1864</v>
      </c>
      <c r="O2781" s="30">
        <v>41947</v>
      </c>
      <c r="P2781" s="39" t="s">
        <v>37</v>
      </c>
      <c r="Q27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1" s="39">
        <f>IF(выгрузка__22[[#This Row],[Дата регистрации]]="",0,1)</f>
        <v>1</v>
      </c>
      <c r="S2781" s="39">
        <f>IF(ISNA(VLOOKUP(выгрузка__22[[#This Row],[ЛС дилера]],'дилеры участники'!A:A,1,0)),0,1)</f>
        <v>0</v>
      </c>
      <c r="T27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1" s="39">
        <f>IF(T2781=1,IF(выгрузка__22[[#This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81" s="39" t="s">
        <v>1895</v>
      </c>
      <c r="X27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1" s="48">
        <f>IF(выгрузка__22[[#This Row],[Дата блокировки]]&lt;&gt;"",1,0)</f>
        <v>1</v>
      </c>
    </row>
    <row r="2782" spans="1:25" x14ac:dyDescent="0.25">
      <c r="A2782" s="30">
        <v>41593.525150462963</v>
      </c>
      <c r="B2782" s="46">
        <v>916504</v>
      </c>
      <c r="C2782" s="33">
        <v>1941157</v>
      </c>
      <c r="D2782" s="30">
        <v>41589.765046296299</v>
      </c>
      <c r="E2782" s="33">
        <f>IF(выгрузка__22[[#This Row],[Дата активации]]&lt;&gt;"",MONTH(выгрузка__22[[#This Row],[Дата активации]]),0)</f>
        <v>11</v>
      </c>
      <c r="F2782" s="30">
        <v>41585.637499999997</v>
      </c>
      <c r="G2782" s="33">
        <v>64626</v>
      </c>
      <c r="H2782" s="33" t="s">
        <v>10</v>
      </c>
      <c r="I2782" s="39" t="s">
        <v>1924</v>
      </c>
      <c r="J2782" s="33" t="s">
        <v>1930</v>
      </c>
      <c r="K2782" s="33">
        <v>30</v>
      </c>
      <c r="L2782" s="33">
        <v>0</v>
      </c>
      <c r="M2782" s="33">
        <v>30</v>
      </c>
      <c r="N2782" s="33" t="s">
        <v>1864</v>
      </c>
      <c r="O2782" s="30">
        <v>41995</v>
      </c>
      <c r="P2782" s="39" t="s">
        <v>40</v>
      </c>
      <c r="Q27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82" s="39">
        <f>IF(выгрузка__22[[#This Row],[Дата регистрации]]="",0,1)</f>
        <v>1</v>
      </c>
      <c r="S2782" s="39">
        <f>IF(ISNA(VLOOKUP(выгрузка__22[[#This Row],[ЛС дилера]],'дилеры участники'!A:A,1,0)),0,1)</f>
        <v>0</v>
      </c>
      <c r="T27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2" s="39">
        <f>IF(T2782=1,IF(выгрузка__22[[#This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82" s="39" t="s">
        <v>1893</v>
      </c>
      <c r="X27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2" s="48">
        <f>IF(выгрузка__22[[#This Row],[Дата блокировки]]&lt;&gt;"",1,0)</f>
        <v>1</v>
      </c>
    </row>
    <row r="2783" spans="1:25" x14ac:dyDescent="0.25">
      <c r="A2783" s="30">
        <v>41552.856006944443</v>
      </c>
      <c r="B2783" s="46">
        <v>985351</v>
      </c>
      <c r="C2783" s="33">
        <v>8563786</v>
      </c>
      <c r="D2783" s="30">
        <v>41547.706122685187</v>
      </c>
      <c r="E2783" s="33">
        <f>IF(выгрузка__22[[#This Row],[Дата активации]]&lt;&gt;"",MONTH(выгрузка__22[[#This Row],[Дата активации]]),0)</f>
        <v>9</v>
      </c>
      <c r="F2783" s="30">
        <v>41559.660266203704</v>
      </c>
      <c r="G2783" s="33">
        <v>73902</v>
      </c>
      <c r="H2783" s="33" t="s">
        <v>10</v>
      </c>
      <c r="I2783" s="39" t="s">
        <v>1924</v>
      </c>
      <c r="J2783" s="33" t="s">
        <v>1929</v>
      </c>
      <c r="K2783" s="33">
        <v>470</v>
      </c>
      <c r="L2783" s="33">
        <v>0</v>
      </c>
      <c r="M2783" s="33">
        <v>470</v>
      </c>
      <c r="N2783" s="33" t="s">
        <v>1864</v>
      </c>
      <c r="O2783" s="30">
        <v>41953</v>
      </c>
      <c r="P2783" s="39" t="s">
        <v>14</v>
      </c>
      <c r="Q27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3" s="39">
        <f>IF(выгрузка__22[[#This Row],[Дата регистрации]]="",0,1)</f>
        <v>1</v>
      </c>
      <c r="S2783" s="39">
        <f>IF(ISNA(VLOOKUP(выгрузка__22[[#This Row],[ЛС дилера]],'дилеры участники'!A:A,1,0)),0,1)</f>
        <v>0</v>
      </c>
      <c r="T27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3" s="39">
        <f>IF(T2783=1,IF(выгрузка__22[[#This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83" s="39" t="s">
        <v>1894</v>
      </c>
      <c r="X27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3" s="48">
        <f>IF(выгрузка__22[[#This Row],[Дата блокировки]]&lt;&gt;"",1,0)</f>
        <v>1</v>
      </c>
    </row>
    <row r="2784" spans="1:25" x14ac:dyDescent="0.25">
      <c r="A2784" s="30">
        <v>41561.966111111113</v>
      </c>
      <c r="B2784" s="46">
        <v>916888</v>
      </c>
      <c r="C2784" s="33">
        <v>8555317</v>
      </c>
      <c r="D2784" s="30">
        <v>41549.685636574075</v>
      </c>
      <c r="E2784" s="33">
        <f>IF(выгрузка__22[[#This Row],[Дата активации]]&lt;&gt;"",MONTH(выгрузка__22[[#This Row],[Дата активации]]),0)</f>
        <v>10</v>
      </c>
      <c r="F2784" s="30">
        <v>41556.433645833335</v>
      </c>
      <c r="G2784" s="33">
        <v>64626</v>
      </c>
      <c r="H2784" s="33" t="s">
        <v>10</v>
      </c>
      <c r="I2784" s="39" t="s">
        <v>1927</v>
      </c>
      <c r="J2784" s="33" t="s">
        <v>1925</v>
      </c>
      <c r="K2784" s="33">
        <v>220</v>
      </c>
      <c r="L2784" s="33">
        <v>0</v>
      </c>
      <c r="M2784" s="33">
        <v>220</v>
      </c>
      <c r="N2784" s="33" t="s">
        <v>1864</v>
      </c>
      <c r="O2784" s="30">
        <v>41955</v>
      </c>
      <c r="P2784" s="39" t="s">
        <v>19</v>
      </c>
      <c r="Q27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4" s="39">
        <f>IF(выгрузка__22[[#This Row],[Дата регистрации]]="",0,1)</f>
        <v>1</v>
      </c>
      <c r="S2784" s="39">
        <f>IF(ISNA(VLOOKUP(выгрузка__22[[#This Row],[ЛС дилера]],'дилеры участники'!A:A,1,0)),0,1)</f>
        <v>0</v>
      </c>
      <c r="T27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4" s="39">
        <f>IF(T2784=1,IF(выгрузка__22[[#This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84" s="39" t="s">
        <v>1891</v>
      </c>
      <c r="X27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4" s="48">
        <f>IF(выгрузка__22[[#This Row],[Дата блокировки]]&lt;&gt;"",1,0)</f>
        <v>1</v>
      </c>
    </row>
    <row r="2785" spans="1:25" x14ac:dyDescent="0.25">
      <c r="A2785" s="30">
        <v>41561.942337962966</v>
      </c>
      <c r="B2785" s="46">
        <v>916509</v>
      </c>
      <c r="C2785" s="33">
        <v>8503641</v>
      </c>
      <c r="D2785" s="30">
        <v>41554.484722222223</v>
      </c>
      <c r="E2785" s="33">
        <f>IF(выгрузка__22[[#This Row],[Дата активации]]&lt;&gt;"",MONTH(выгрузка__22[[#This Row],[Дата активации]]),0)</f>
        <v>10</v>
      </c>
      <c r="F2785" s="30">
        <v>41555.90116898148</v>
      </c>
      <c r="G2785" s="33">
        <v>64626</v>
      </c>
      <c r="H2785" s="33" t="s">
        <v>10</v>
      </c>
      <c r="I2785" s="39" t="s">
        <v>1927</v>
      </c>
      <c r="J2785" s="33" t="s">
        <v>1925</v>
      </c>
      <c r="K2785" s="33">
        <v>20</v>
      </c>
      <c r="L2785" s="33">
        <v>0</v>
      </c>
      <c r="M2785" s="33">
        <v>20</v>
      </c>
      <c r="N2785" s="33" t="s">
        <v>1864</v>
      </c>
      <c r="O2785" s="30">
        <v>41960</v>
      </c>
      <c r="P2785" s="39" t="s">
        <v>19</v>
      </c>
      <c r="Q27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5" s="39">
        <f>IF(выгрузка__22[[#This Row],[Дата регистрации]]="",0,1)</f>
        <v>1</v>
      </c>
      <c r="S2785" s="39">
        <f>IF(ISNA(VLOOKUP(выгрузка__22[[#This Row],[ЛС дилера]],'дилеры участники'!A:A,1,0)),0,1)</f>
        <v>0</v>
      </c>
      <c r="T27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5" s="39">
        <f>IF(T2785=1,IF(выгрузка__22[[#This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85" s="39" t="s">
        <v>1891</v>
      </c>
      <c r="X27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5" s="48">
        <f>IF(выгрузка__22[[#This Row],[Дата блокировки]]&lt;&gt;"",1,0)</f>
        <v>1</v>
      </c>
    </row>
    <row r="2786" spans="1:25" x14ac:dyDescent="0.25">
      <c r="A2786" s="30">
        <v>41557.472314814811</v>
      </c>
      <c r="B2786" s="46">
        <v>915317</v>
      </c>
      <c r="C2786" s="33">
        <v>8503698</v>
      </c>
      <c r="D2786" s="30">
        <v>41556.99114583333</v>
      </c>
      <c r="E2786" s="33">
        <f>IF(выгрузка__22[[#This Row],[Дата активации]]&lt;&gt;"",MONTH(выгрузка__22[[#This Row],[Дата активации]]),0)</f>
        <v>10</v>
      </c>
      <c r="F2786" s="30"/>
      <c r="G2786" s="33">
        <v>64616</v>
      </c>
      <c r="H2786" s="33" t="s">
        <v>10</v>
      </c>
      <c r="I2786" s="39" t="s">
        <v>1924</v>
      </c>
      <c r="J2786" s="33" t="s">
        <v>1930</v>
      </c>
      <c r="K2786" s="33">
        <v>30</v>
      </c>
      <c r="L2786" s="33">
        <v>90.05</v>
      </c>
      <c r="M2786" s="33">
        <v>120.05</v>
      </c>
      <c r="N2786" s="33" t="s">
        <v>1864</v>
      </c>
      <c r="O2786" s="30">
        <v>41963</v>
      </c>
      <c r="P2786" s="39" t="s">
        <v>40</v>
      </c>
      <c r="Q27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6" s="39">
        <f>IF(выгрузка__22[[#This Row],[Дата регистрации]]="",0,1)</f>
        <v>0</v>
      </c>
      <c r="S2786" s="39">
        <f>IF(ISNA(VLOOKUP(выгрузка__22[[#This Row],[ЛС дилера]],'дилеры участники'!A:A,1,0)),0,1)</f>
        <v>1</v>
      </c>
      <c r="T27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6" s="39">
        <f>IF(T2786=1,IF(выгрузка__22[[#This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86" s="39" t="s">
        <v>1893</v>
      </c>
      <c r="X27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6" s="48">
        <f>IF(выгрузка__22[[#This Row],[Дата блокировки]]&lt;&gt;"",1,0)</f>
        <v>1</v>
      </c>
    </row>
    <row r="2787" spans="1:25" x14ac:dyDescent="0.25">
      <c r="A2787" s="30">
        <v>41560.629444444443</v>
      </c>
      <c r="B2787" s="46">
        <v>915325</v>
      </c>
      <c r="C2787" s="33">
        <v>1996279</v>
      </c>
      <c r="D2787" s="30">
        <v>41557.856805555559</v>
      </c>
      <c r="E2787" s="33">
        <f>IF(выгрузка__22[[#This Row],[Дата активации]]&lt;&gt;"",MONTH(выгрузка__22[[#This Row],[Дата активации]]),0)</f>
        <v>10</v>
      </c>
      <c r="F2787" s="30"/>
      <c r="G2787" s="33">
        <v>64616</v>
      </c>
      <c r="H2787" s="33" t="s">
        <v>10</v>
      </c>
      <c r="I2787" s="39" t="s">
        <v>1924</v>
      </c>
      <c r="J2787" s="33" t="s">
        <v>1930</v>
      </c>
      <c r="K2787" s="33">
        <v>1749</v>
      </c>
      <c r="L2787" s="33">
        <v>0</v>
      </c>
      <c r="M2787" s="33">
        <v>1749</v>
      </c>
      <c r="N2787" s="33" t="s">
        <v>1864</v>
      </c>
      <c r="O2787" s="30">
        <v>41964</v>
      </c>
      <c r="P2787" s="39" t="s">
        <v>40</v>
      </c>
      <c r="Q27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7" s="39">
        <f>IF(выгрузка__22[[#This Row],[Дата регистрации]]="",0,1)</f>
        <v>0</v>
      </c>
      <c r="S2787" s="39">
        <f>IF(ISNA(VLOOKUP(выгрузка__22[[#This Row],[ЛС дилера]],'дилеры участники'!A:A,1,0)),0,1)</f>
        <v>1</v>
      </c>
      <c r="T27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7" s="39">
        <f>IF(T2787=1,IF(выгрузка__22[[#This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787" s="39" t="s">
        <v>1893</v>
      </c>
      <c r="X27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7" s="48">
        <f>IF(выгрузка__22[[#This Row],[Дата блокировки]]&lt;&gt;"",1,0)</f>
        <v>1</v>
      </c>
    </row>
    <row r="2788" spans="1:25" x14ac:dyDescent="0.25">
      <c r="A2788" s="30">
        <v>41548.704525462963</v>
      </c>
      <c r="B2788" s="46">
        <v>985111</v>
      </c>
      <c r="C2788" s="33">
        <v>8563786</v>
      </c>
      <c r="D2788" s="30">
        <v>41546.783425925925</v>
      </c>
      <c r="E2788" s="33">
        <f>IF(выгрузка__22[[#This Row],[Дата активации]]&lt;&gt;"",MONTH(выгрузка__22[[#This Row],[Дата активации]]),0)</f>
        <v>9</v>
      </c>
      <c r="F2788" s="30">
        <v>41547.762199074074</v>
      </c>
      <c r="G2788" s="33">
        <v>73902</v>
      </c>
      <c r="H2788" s="33" t="s">
        <v>10</v>
      </c>
      <c r="I2788" s="39" t="s">
        <v>1924</v>
      </c>
      <c r="J2788" s="33" t="s">
        <v>1929</v>
      </c>
      <c r="K2788" s="33">
        <v>470</v>
      </c>
      <c r="L2788" s="33">
        <v>0</v>
      </c>
      <c r="M2788" s="33">
        <v>470</v>
      </c>
      <c r="N2788" s="33" t="s">
        <v>1864</v>
      </c>
      <c r="O2788" s="30">
        <v>41953</v>
      </c>
      <c r="P2788" s="39" t="s">
        <v>14</v>
      </c>
      <c r="Q27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88" s="39">
        <f>IF(выгрузка__22[[#This Row],[Дата регистрации]]="",0,1)</f>
        <v>1</v>
      </c>
      <c r="S2788" s="39">
        <f>IF(ISNA(VLOOKUP(выгрузка__22[[#This Row],[ЛС дилера]],'дилеры участники'!A:A,1,0)),0,1)</f>
        <v>0</v>
      </c>
      <c r="T27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8" s="39">
        <f>IF(T2788=1,IF(выгрузка__22[[#This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88" s="39" t="s">
        <v>1894</v>
      </c>
      <c r="X27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8" s="48">
        <f>IF(выгрузка__22[[#This Row],[Дата блокировки]]&lt;&gt;"",1,0)</f>
        <v>1</v>
      </c>
    </row>
    <row r="2789" spans="1:25" x14ac:dyDescent="0.25">
      <c r="A2789" s="30">
        <v>41562.517743055556</v>
      </c>
      <c r="B2789" s="46">
        <v>916929</v>
      </c>
      <c r="C2789" s="33">
        <v>8503033</v>
      </c>
      <c r="D2789" s="30">
        <v>41557.753182870372</v>
      </c>
      <c r="E2789" s="33">
        <f>IF(выгрузка__22[[#This Row],[Дата активации]]&lt;&gt;"",MONTH(выгрузка__22[[#This Row],[Дата активации]]),0)</f>
        <v>10</v>
      </c>
      <c r="F2789" s="30">
        <v>41560.835763888892</v>
      </c>
      <c r="G2789" s="33">
        <v>64626</v>
      </c>
      <c r="H2789" s="33" t="s">
        <v>10</v>
      </c>
      <c r="I2789" s="39" t="s">
        <v>1924</v>
      </c>
      <c r="J2789" s="33" t="s">
        <v>1930</v>
      </c>
      <c r="K2789" s="33">
        <v>30</v>
      </c>
      <c r="L2789" s="33">
        <v>30</v>
      </c>
      <c r="M2789" s="33">
        <v>60</v>
      </c>
      <c r="N2789" s="33" t="s">
        <v>1864</v>
      </c>
      <c r="O2789" s="30">
        <v>41964</v>
      </c>
      <c r="P2789" s="39" t="s">
        <v>40</v>
      </c>
      <c r="Q27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89" s="39">
        <f>IF(выгрузка__22[[#This Row],[Дата регистрации]]="",0,1)</f>
        <v>1</v>
      </c>
      <c r="S2789" s="39">
        <f>IF(ISNA(VLOOKUP(выгрузка__22[[#This Row],[ЛС дилера]],'дилеры участники'!A:A,1,0)),0,1)</f>
        <v>0</v>
      </c>
      <c r="T27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89" s="39">
        <f>IF(T2789=1,IF(выгрузка__22[[#This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89" s="39" t="s">
        <v>1893</v>
      </c>
      <c r="X27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89" s="48">
        <f>IF(выгрузка__22[[#This Row],[Дата блокировки]]&lt;&gt;"",1,0)</f>
        <v>1</v>
      </c>
    </row>
    <row r="2790" spans="1:25" x14ac:dyDescent="0.25">
      <c r="A2790" s="30">
        <v>41551.492754629631</v>
      </c>
      <c r="B2790" s="46">
        <v>910485</v>
      </c>
      <c r="C2790" s="33">
        <v>8500122</v>
      </c>
      <c r="D2790" s="30">
        <v>41545.719398148147</v>
      </c>
      <c r="E2790" s="33">
        <f>IF(выгрузка__22[[#This Row],[Дата активации]]&lt;&gt;"",MONTH(выгрузка__22[[#This Row],[Дата активации]]),0)</f>
        <v>9</v>
      </c>
      <c r="F2790" s="30">
        <v>41560.859351851854</v>
      </c>
      <c r="G2790" s="33">
        <v>79956</v>
      </c>
      <c r="H2790" s="33" t="s">
        <v>10</v>
      </c>
      <c r="I2790" s="39" t="s">
        <v>1924</v>
      </c>
      <c r="J2790" s="33" t="s">
        <v>1929</v>
      </c>
      <c r="K2790" s="33">
        <v>470</v>
      </c>
      <c r="L2790" s="33">
        <v>0</v>
      </c>
      <c r="M2790" s="33">
        <v>470</v>
      </c>
      <c r="N2790" s="33" t="s">
        <v>1864</v>
      </c>
      <c r="O2790" s="30">
        <v>41952</v>
      </c>
      <c r="P2790" s="39" t="s">
        <v>14</v>
      </c>
      <c r="Q27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0" s="39">
        <f>IF(выгрузка__22[[#This Row],[Дата регистрации]]="",0,1)</f>
        <v>1</v>
      </c>
      <c r="S2790" s="39">
        <f>IF(ISNA(VLOOKUP(выгрузка__22[[#This Row],[ЛС дилера]],'дилеры участники'!A:A,1,0)),0,1)</f>
        <v>1</v>
      </c>
      <c r="T279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0" s="39">
        <f>IF(T2790=1,IF(выгрузка__22[[#This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90" s="39" t="s">
        <v>1894</v>
      </c>
      <c r="X27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0" s="48">
        <f>IF(выгрузка__22[[#This Row],[Дата блокировки]]&lt;&gt;"",1,0)</f>
        <v>1</v>
      </c>
    </row>
    <row r="2791" spans="1:25" x14ac:dyDescent="0.25">
      <c r="A2791" s="30">
        <v>41551.493090277778</v>
      </c>
      <c r="B2791" s="46">
        <v>910485</v>
      </c>
      <c r="C2791" s="33">
        <v>8500122</v>
      </c>
      <c r="D2791" s="30">
        <v>41545.664120370369</v>
      </c>
      <c r="E2791" s="33">
        <f>IF(выгрузка__22[[#This Row],[Дата активации]]&lt;&gt;"",MONTH(выгрузка__22[[#This Row],[Дата активации]]),0)</f>
        <v>9</v>
      </c>
      <c r="F2791" s="30">
        <v>41560.859548611108</v>
      </c>
      <c r="G2791" s="33">
        <v>79956</v>
      </c>
      <c r="H2791" s="33" t="s">
        <v>10</v>
      </c>
      <c r="I2791" s="39" t="s">
        <v>1924</v>
      </c>
      <c r="J2791" s="33" t="s">
        <v>1929</v>
      </c>
      <c r="K2791" s="33">
        <v>470</v>
      </c>
      <c r="L2791" s="33">
        <v>102.3</v>
      </c>
      <c r="M2791" s="33">
        <v>572.29999999999995</v>
      </c>
      <c r="N2791" s="33" t="s">
        <v>1864</v>
      </c>
      <c r="O2791" s="30">
        <v>41952</v>
      </c>
      <c r="P2791" s="39" t="s">
        <v>14</v>
      </c>
      <c r="Q27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1" s="39">
        <f>IF(выгрузка__22[[#This Row],[Дата регистрации]]="",0,1)</f>
        <v>1</v>
      </c>
      <c r="S2791" s="39">
        <f>IF(ISNA(VLOOKUP(выгрузка__22[[#This Row],[ЛС дилера]],'дилеры участники'!A:A,1,0)),0,1)</f>
        <v>1</v>
      </c>
      <c r="T27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1" s="39">
        <f>IF(T2791=1,IF(выгрузка__22[[#This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91" s="39" t="s">
        <v>1894</v>
      </c>
      <c r="X27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1" s="48">
        <f>IF(выгрузка__22[[#This Row],[Дата блокировки]]&lt;&gt;"",1,0)</f>
        <v>1</v>
      </c>
    </row>
    <row r="2792" spans="1:25" x14ac:dyDescent="0.25">
      <c r="A2792" s="30">
        <v>41554.759942129633</v>
      </c>
      <c r="B2792" s="46">
        <v>910469</v>
      </c>
      <c r="C2792" s="33">
        <v>8550729</v>
      </c>
      <c r="D2792" s="30">
        <v>41550.986886574072</v>
      </c>
      <c r="E2792" s="33">
        <f>IF(выгрузка__22[[#This Row],[Дата активации]]&lt;&gt;"",MONTH(выгрузка__22[[#This Row],[Дата активации]]),0)</f>
        <v>10</v>
      </c>
      <c r="F2792" s="30">
        <v>41556.499247685184</v>
      </c>
      <c r="G2792" s="33">
        <v>73902</v>
      </c>
      <c r="H2792" s="33" t="s">
        <v>10</v>
      </c>
      <c r="I2792" s="39" t="s">
        <v>1924</v>
      </c>
      <c r="J2792" s="33" t="s">
        <v>1925</v>
      </c>
      <c r="K2792" s="33">
        <v>30</v>
      </c>
      <c r="L2792" s="33">
        <v>495.2</v>
      </c>
      <c r="M2792" s="33">
        <v>525.20000000000005</v>
      </c>
      <c r="N2792" s="33" t="s">
        <v>1864</v>
      </c>
      <c r="O2792" s="30">
        <v>41958</v>
      </c>
      <c r="P2792" s="39" t="s">
        <v>19</v>
      </c>
      <c r="Q27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2" s="39">
        <f>IF(выгрузка__22[[#This Row],[Дата регистрации]]="",0,1)</f>
        <v>1</v>
      </c>
      <c r="S2792" s="39">
        <f>IF(ISNA(VLOOKUP(выгрузка__22[[#This Row],[ЛС дилера]],'дилеры участники'!A:A,1,0)),0,1)</f>
        <v>0</v>
      </c>
      <c r="T27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2" s="39">
        <f>IF(T2792=1,IF(выгрузка__22[[#This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792" s="39" t="s">
        <v>1891</v>
      </c>
      <c r="X27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2" s="48">
        <f>IF(выгрузка__22[[#This Row],[Дата блокировки]]&lt;&gt;"",1,0)</f>
        <v>1</v>
      </c>
    </row>
    <row r="2793" spans="1:25" x14ac:dyDescent="0.25">
      <c r="A2793" s="30">
        <v>41561.94263888889</v>
      </c>
      <c r="B2793" s="46">
        <v>916509</v>
      </c>
      <c r="C2793" s="33">
        <v>8503641</v>
      </c>
      <c r="D2793" s="30">
        <v>41552.967916666668</v>
      </c>
      <c r="E2793" s="33">
        <f>IF(выгрузка__22[[#This Row],[Дата активации]]&lt;&gt;"",MONTH(выгрузка__22[[#This Row],[Дата активации]]),0)</f>
        <v>10</v>
      </c>
      <c r="F2793" s="30">
        <v>41555.899791666663</v>
      </c>
      <c r="G2793" s="33">
        <v>64626</v>
      </c>
      <c r="H2793" s="33" t="s">
        <v>10</v>
      </c>
      <c r="I2793" s="39" t="s">
        <v>1927</v>
      </c>
      <c r="J2793" s="33" t="s">
        <v>1925</v>
      </c>
      <c r="K2793" s="33">
        <v>20</v>
      </c>
      <c r="L2793" s="33">
        <v>66</v>
      </c>
      <c r="M2793" s="33">
        <v>86</v>
      </c>
      <c r="N2793" s="33" t="s">
        <v>1864</v>
      </c>
      <c r="O2793" s="30">
        <v>41960</v>
      </c>
      <c r="P2793" s="39" t="s">
        <v>19</v>
      </c>
      <c r="Q27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3" s="39">
        <f>IF(выгрузка__22[[#This Row],[Дата регистрации]]="",0,1)</f>
        <v>1</v>
      </c>
      <c r="S2793" s="39">
        <f>IF(ISNA(VLOOKUP(выгрузка__22[[#This Row],[ЛС дилера]],'дилеры участники'!A:A,1,0)),0,1)</f>
        <v>0</v>
      </c>
      <c r="T27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3" s="39">
        <f>IF(T2793=1,IF(выгрузка__22[[#This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93" s="39" t="s">
        <v>1891</v>
      </c>
      <c r="X27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3" s="48">
        <f>IF(выгрузка__22[[#This Row],[Дата блокировки]]&lt;&gt;"",1,0)</f>
        <v>1</v>
      </c>
    </row>
    <row r="2794" spans="1:25" x14ac:dyDescent="0.25">
      <c r="A2794" s="30">
        <v>41593.590462962966</v>
      </c>
      <c r="B2794" s="46">
        <v>985351</v>
      </c>
      <c r="C2794" s="33">
        <v>8500099</v>
      </c>
      <c r="D2794" s="30">
        <v>41589.823993055557</v>
      </c>
      <c r="E2794" s="33">
        <f>IF(выгрузка__22[[#This Row],[Дата активации]]&lt;&gt;"",MONTH(выгрузка__22[[#This Row],[Дата активации]]),0)</f>
        <v>11</v>
      </c>
      <c r="F2794" s="30"/>
      <c r="G2794" s="33">
        <v>64628</v>
      </c>
      <c r="H2794" s="33" t="s">
        <v>10</v>
      </c>
      <c r="I2794" s="39" t="s">
        <v>1924</v>
      </c>
      <c r="J2794" s="33" t="s">
        <v>1929</v>
      </c>
      <c r="K2794" s="33">
        <v>470</v>
      </c>
      <c r="L2794" s="33">
        <v>0</v>
      </c>
      <c r="M2794" s="33">
        <v>470</v>
      </c>
      <c r="N2794" s="33" t="s">
        <v>1864</v>
      </c>
      <c r="O2794" s="30">
        <v>41997</v>
      </c>
      <c r="P2794" s="39" t="s">
        <v>14</v>
      </c>
      <c r="Q27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94" s="39">
        <f>IF(выгрузка__22[[#This Row],[Дата регистрации]]="",0,1)</f>
        <v>0</v>
      </c>
      <c r="S2794" s="39">
        <f>IF(ISNA(VLOOKUP(выгрузка__22[[#This Row],[ЛС дилера]],'дилеры участники'!A:A,1,0)),0,1)</f>
        <v>0</v>
      </c>
      <c r="T27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4" s="39">
        <f>IF(T2794=1,IF(выгрузка__22[[#This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94" s="39" t="s">
        <v>1894</v>
      </c>
      <c r="X27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4" s="48">
        <f>IF(выгрузка__22[[#This Row],[Дата блокировки]]&lt;&gt;"",1,0)</f>
        <v>1</v>
      </c>
    </row>
    <row r="2795" spans="1:25" x14ac:dyDescent="0.25">
      <c r="A2795" s="30">
        <v>41561.942442129628</v>
      </c>
      <c r="B2795" s="46">
        <v>916509</v>
      </c>
      <c r="C2795" s="33">
        <v>8503641</v>
      </c>
      <c r="D2795" s="30">
        <v>41552.678530092591</v>
      </c>
      <c r="E2795" s="33">
        <f>IF(выгрузка__22[[#This Row],[Дата активации]]&lt;&gt;"",MONTH(выгрузка__22[[#This Row],[Дата активации]]),0)</f>
        <v>10</v>
      </c>
      <c r="F2795" s="30">
        <v>41555.899293981478</v>
      </c>
      <c r="G2795" s="33">
        <v>64626</v>
      </c>
      <c r="H2795" s="33" t="s">
        <v>10</v>
      </c>
      <c r="I2795" s="39" t="s">
        <v>1927</v>
      </c>
      <c r="J2795" s="33" t="s">
        <v>1925</v>
      </c>
      <c r="K2795" s="33">
        <v>20</v>
      </c>
      <c r="L2795" s="33">
        <v>95.01</v>
      </c>
      <c r="M2795" s="33">
        <v>115.01</v>
      </c>
      <c r="N2795" s="33" t="s">
        <v>1864</v>
      </c>
      <c r="O2795" s="30">
        <v>41960</v>
      </c>
      <c r="P2795" s="39" t="s">
        <v>19</v>
      </c>
      <c r="Q27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5" s="39">
        <f>IF(выгрузка__22[[#This Row],[Дата регистрации]]="",0,1)</f>
        <v>1</v>
      </c>
      <c r="S2795" s="39">
        <f>IF(ISNA(VLOOKUP(выгрузка__22[[#This Row],[ЛС дилера]],'дилеры участники'!A:A,1,0)),0,1)</f>
        <v>0</v>
      </c>
      <c r="T27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5" s="39">
        <f>IF(T2795=1,IF(выгрузка__22[[#This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795" s="39" t="s">
        <v>1891</v>
      </c>
      <c r="X27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5" s="48">
        <f>IF(выгрузка__22[[#This Row],[Дата блокировки]]&lt;&gt;"",1,0)</f>
        <v>1</v>
      </c>
    </row>
    <row r="2796" spans="1:25" x14ac:dyDescent="0.25">
      <c r="A2796" s="30">
        <v>41593.508368055554</v>
      </c>
      <c r="B2796" s="46">
        <v>916513</v>
      </c>
      <c r="C2796" s="33">
        <v>1755359</v>
      </c>
      <c r="D2796" s="30">
        <v>41589.665138888886</v>
      </c>
      <c r="E2796" s="33">
        <f>IF(выгрузка__22[[#This Row],[Дата активации]]&lt;&gt;"",MONTH(выгрузка__22[[#This Row],[Дата активации]]),0)</f>
        <v>11</v>
      </c>
      <c r="F2796" s="30">
        <v>41591.845821759256</v>
      </c>
      <c r="G2796" s="33">
        <v>64626</v>
      </c>
      <c r="H2796" s="33" t="s">
        <v>10</v>
      </c>
      <c r="I2796" s="39" t="s">
        <v>1924</v>
      </c>
      <c r="J2796" s="33" t="s">
        <v>1930</v>
      </c>
      <c r="K2796" s="33">
        <v>30</v>
      </c>
      <c r="L2796" s="33">
        <v>0</v>
      </c>
      <c r="M2796" s="33">
        <v>30</v>
      </c>
      <c r="N2796" s="33" t="s">
        <v>1864</v>
      </c>
      <c r="O2796" s="30">
        <v>41997</v>
      </c>
      <c r="P2796" s="39" t="s">
        <v>40</v>
      </c>
      <c r="Q27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796" s="39">
        <f>IF(выгрузка__22[[#This Row],[Дата регистрации]]="",0,1)</f>
        <v>1</v>
      </c>
      <c r="S2796" s="39">
        <f>IF(ISNA(VLOOKUP(выгрузка__22[[#This Row],[ЛС дилера]],'дилеры участники'!A:A,1,0)),0,1)</f>
        <v>0</v>
      </c>
      <c r="T27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6" s="39">
        <f>IF(T2796=1,IF(выгрузка__22[[#This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96" s="39" t="s">
        <v>1893</v>
      </c>
      <c r="X27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6" s="48">
        <f>IF(выгрузка__22[[#This Row],[Дата блокировки]]&lt;&gt;"",1,0)</f>
        <v>1</v>
      </c>
    </row>
    <row r="2797" spans="1:25" x14ac:dyDescent="0.25">
      <c r="A2797" s="30">
        <v>41550.891331018516</v>
      </c>
      <c r="B2797" s="46">
        <v>985451</v>
      </c>
      <c r="C2797" s="33">
        <v>8563786</v>
      </c>
      <c r="D2797" s="30">
        <v>41545.461041666669</v>
      </c>
      <c r="E2797" s="33">
        <f>IF(выгрузка__22[[#This Row],[Дата активации]]&lt;&gt;"",MONTH(выгрузка__22[[#This Row],[Дата активации]]),0)</f>
        <v>9</v>
      </c>
      <c r="F2797" s="30">
        <v>41540.99759259259</v>
      </c>
      <c r="G2797" s="33">
        <v>73902</v>
      </c>
      <c r="H2797" s="33" t="s">
        <v>10</v>
      </c>
      <c r="I2797" s="39" t="s">
        <v>1924</v>
      </c>
      <c r="J2797" s="33" t="s">
        <v>1929</v>
      </c>
      <c r="K2797" s="33">
        <v>470</v>
      </c>
      <c r="L2797" s="33">
        <v>0</v>
      </c>
      <c r="M2797" s="33">
        <v>470</v>
      </c>
      <c r="N2797" s="33" t="s">
        <v>1864</v>
      </c>
      <c r="O2797" s="30">
        <v>41953</v>
      </c>
      <c r="P2797" s="39" t="s">
        <v>14</v>
      </c>
      <c r="Q27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7" s="39">
        <f>IF(выгрузка__22[[#This Row],[Дата регистрации]]="",0,1)</f>
        <v>1</v>
      </c>
      <c r="S2797" s="39">
        <f>IF(ISNA(VLOOKUP(выгрузка__22[[#This Row],[ЛС дилера]],'дилеры участники'!A:A,1,0)),0,1)</f>
        <v>0</v>
      </c>
      <c r="T27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7" s="39">
        <f>IF(T2797=1,IF(выгрузка__22[[#This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97" s="39" t="s">
        <v>1894</v>
      </c>
      <c r="X27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7" s="48">
        <f>IF(выгрузка__22[[#This Row],[Дата блокировки]]&lt;&gt;"",1,0)</f>
        <v>1</v>
      </c>
    </row>
    <row r="2798" spans="1:25" x14ac:dyDescent="0.25">
      <c r="A2798" s="30">
        <v>41554.615937499999</v>
      </c>
      <c r="B2798" s="46">
        <v>910485</v>
      </c>
      <c r="C2798" s="33">
        <v>8500122</v>
      </c>
      <c r="D2798" s="30">
        <v>41543.853310185186</v>
      </c>
      <c r="E2798" s="33">
        <f>IF(выгрузка__22[[#This Row],[Дата активации]]&lt;&gt;"",MONTH(выгрузка__22[[#This Row],[Дата активации]]),0)</f>
        <v>9</v>
      </c>
      <c r="F2798" s="30">
        <v>41553.529027777775</v>
      </c>
      <c r="G2798" s="33">
        <v>79956</v>
      </c>
      <c r="H2798" s="33" t="s">
        <v>10</v>
      </c>
      <c r="I2798" s="39" t="s">
        <v>1927</v>
      </c>
      <c r="J2798" s="33" t="s">
        <v>1929</v>
      </c>
      <c r="K2798" s="33">
        <v>470</v>
      </c>
      <c r="L2798" s="33">
        <v>0</v>
      </c>
      <c r="M2798" s="33">
        <v>470</v>
      </c>
      <c r="N2798" s="33" t="s">
        <v>1864</v>
      </c>
      <c r="O2798" s="30">
        <v>41952</v>
      </c>
      <c r="P2798" s="39" t="s">
        <v>14</v>
      </c>
      <c r="Q27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8" s="39">
        <f>IF(выгрузка__22[[#This Row],[Дата регистрации]]="",0,1)</f>
        <v>1</v>
      </c>
      <c r="S2798" s="39">
        <f>IF(ISNA(VLOOKUP(выгрузка__22[[#This Row],[ЛС дилера]],'дилеры участники'!A:A,1,0)),0,1)</f>
        <v>1</v>
      </c>
      <c r="T27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8" s="39">
        <f>IF(T2798=1,IF(выгрузка__22[[#This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798" s="39" t="s">
        <v>1894</v>
      </c>
      <c r="X27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8" s="48">
        <f>IF(выгрузка__22[[#This Row],[Дата блокировки]]&lt;&gt;"",1,0)</f>
        <v>1</v>
      </c>
    </row>
    <row r="2799" spans="1:25" x14ac:dyDescent="0.25">
      <c r="A2799" s="30">
        <v>41561.928993055553</v>
      </c>
      <c r="B2799" s="46">
        <v>916504</v>
      </c>
      <c r="C2799" s="33">
        <v>8503633</v>
      </c>
      <c r="D2799" s="30">
        <v>41557.750092592592</v>
      </c>
      <c r="E2799" s="33">
        <f>IF(выгрузка__22[[#This Row],[Дата активации]]&lt;&gt;"",MONTH(выгрузка__22[[#This Row],[Дата активации]]),0)</f>
        <v>10</v>
      </c>
      <c r="F2799" s="30">
        <v>41560.852187500001</v>
      </c>
      <c r="G2799" s="33">
        <v>64626</v>
      </c>
      <c r="H2799" s="33" t="s">
        <v>10</v>
      </c>
      <c r="I2799" s="39" t="s">
        <v>1924</v>
      </c>
      <c r="J2799" s="33" t="s">
        <v>1925</v>
      </c>
      <c r="K2799" s="33">
        <v>20</v>
      </c>
      <c r="L2799" s="33">
        <v>0</v>
      </c>
      <c r="M2799" s="33">
        <v>20</v>
      </c>
      <c r="N2799" s="33" t="s">
        <v>1864</v>
      </c>
      <c r="O2799" s="30">
        <v>41966</v>
      </c>
      <c r="P2799" s="39" t="s">
        <v>19</v>
      </c>
      <c r="Q27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799" s="39">
        <f>IF(выгрузка__22[[#This Row],[Дата регистрации]]="",0,1)</f>
        <v>1</v>
      </c>
      <c r="S2799" s="39">
        <f>IF(ISNA(VLOOKUP(выгрузка__22[[#This Row],[ЛС дилера]],'дилеры участники'!A:A,1,0)),0,1)</f>
        <v>0</v>
      </c>
      <c r="T27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7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799" s="39">
        <f>IF(T2799=1,IF(выгрузка__22[[#This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799" s="39" t="s">
        <v>1891</v>
      </c>
      <c r="X27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799" s="48">
        <f>IF(выгрузка__22[[#This Row],[Дата блокировки]]&lt;&gt;"",1,0)</f>
        <v>1</v>
      </c>
    </row>
    <row r="2800" spans="1:25" x14ac:dyDescent="0.25">
      <c r="A2800" s="30">
        <v>41561.942847222221</v>
      </c>
      <c r="B2800" s="46">
        <v>916509</v>
      </c>
      <c r="C2800" s="33">
        <v>8503641</v>
      </c>
      <c r="D2800" s="30">
        <v>41551.743622685186</v>
      </c>
      <c r="E2800" s="33">
        <f>IF(выгрузка__22[[#This Row],[Дата активации]]&lt;&gt;"",MONTH(выгрузка__22[[#This Row],[Дата активации]]),0)</f>
        <v>10</v>
      </c>
      <c r="F2800" s="30">
        <v>41555.897905092592</v>
      </c>
      <c r="G2800" s="33">
        <v>64626</v>
      </c>
      <c r="H2800" s="33" t="s">
        <v>10</v>
      </c>
      <c r="I2800" s="39" t="s">
        <v>1927</v>
      </c>
      <c r="J2800" s="33" t="s">
        <v>1925</v>
      </c>
      <c r="K2800" s="33">
        <v>20</v>
      </c>
      <c r="L2800" s="33">
        <v>0</v>
      </c>
      <c r="M2800" s="33">
        <v>20</v>
      </c>
      <c r="N2800" s="33" t="s">
        <v>1864</v>
      </c>
      <c r="O2800" s="30">
        <v>41960</v>
      </c>
      <c r="P2800" s="39" t="s">
        <v>19</v>
      </c>
      <c r="Q28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0" s="39">
        <f>IF(выгрузка__22[[#This Row],[Дата регистрации]]="",0,1)</f>
        <v>1</v>
      </c>
      <c r="S2800" s="39">
        <f>IF(ISNA(VLOOKUP(выгрузка__22[[#This Row],[ЛС дилера]],'дилеры участники'!A:A,1,0)),0,1)</f>
        <v>0</v>
      </c>
      <c r="T280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0" s="39">
        <f>IF(T2800=1,IF(выгрузка__22[[#This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00" s="39" t="s">
        <v>1891</v>
      </c>
      <c r="X28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0" s="48">
        <f>IF(выгрузка__22[[#This Row],[Дата блокировки]]&lt;&gt;"",1,0)</f>
        <v>1</v>
      </c>
    </row>
    <row r="2801" spans="1:25" x14ac:dyDescent="0.25">
      <c r="A2801" s="30">
        <v>41559.531944444447</v>
      </c>
      <c r="B2801" s="46">
        <v>985333</v>
      </c>
      <c r="C2801" s="33">
        <v>8554929</v>
      </c>
      <c r="D2801" s="30">
        <v>41551.389745370368</v>
      </c>
      <c r="E2801" s="33">
        <f>IF(выгрузка__22[[#This Row],[Дата активации]]&lt;&gt;"",MONTH(выгрузка__22[[#This Row],[Дата активации]]),0)</f>
        <v>10</v>
      </c>
      <c r="F2801" s="30">
        <v>41557.69295138889</v>
      </c>
      <c r="G2801" s="33">
        <v>64616</v>
      </c>
      <c r="H2801" s="33" t="s">
        <v>10</v>
      </c>
      <c r="I2801" s="39" t="s">
        <v>1927</v>
      </c>
      <c r="J2801" s="33" t="s">
        <v>1929</v>
      </c>
      <c r="K2801" s="33">
        <v>30</v>
      </c>
      <c r="L2801" s="33">
        <v>475</v>
      </c>
      <c r="M2801" s="33">
        <v>505</v>
      </c>
      <c r="N2801" s="33" t="s">
        <v>1864</v>
      </c>
      <c r="O2801" s="30">
        <v>41960</v>
      </c>
      <c r="P2801" s="39" t="s">
        <v>14</v>
      </c>
      <c r="Q28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1" s="39">
        <f>IF(выгрузка__22[[#This Row],[Дата регистрации]]="",0,1)</f>
        <v>1</v>
      </c>
      <c r="S2801" s="39">
        <f>IF(ISNA(VLOOKUP(выгрузка__22[[#This Row],[ЛС дилера]],'дилеры участники'!A:A,1,0)),0,1)</f>
        <v>1</v>
      </c>
      <c r="T28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1" s="39">
        <f>IF(T2801=1,IF(выгрузка__22[[#This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01" s="39" t="s">
        <v>1894</v>
      </c>
      <c r="X28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1" s="48">
        <f>IF(выгрузка__22[[#This Row],[Дата блокировки]]&lt;&gt;"",1,0)</f>
        <v>1</v>
      </c>
    </row>
    <row r="2802" spans="1:25" x14ac:dyDescent="0.25">
      <c r="A2802" s="30">
        <v>41593.509988425925</v>
      </c>
      <c r="B2802" s="46">
        <v>916513</v>
      </c>
      <c r="C2802" s="33">
        <v>1755439</v>
      </c>
      <c r="D2802" s="30">
        <v>41586.745092592595</v>
      </c>
      <c r="E2802" s="33">
        <f>IF(выгрузка__22[[#This Row],[Дата активации]]&lt;&gt;"",MONTH(выгрузка__22[[#This Row],[Дата активации]]),0)</f>
        <v>11</v>
      </c>
      <c r="F2802" s="30">
        <v>41591.842511574076</v>
      </c>
      <c r="G2802" s="33">
        <v>64626</v>
      </c>
      <c r="H2802" s="33" t="s">
        <v>10</v>
      </c>
      <c r="I2802" s="39" t="s">
        <v>1927</v>
      </c>
      <c r="J2802" s="33" t="s">
        <v>1930</v>
      </c>
      <c r="K2802" s="33">
        <v>30</v>
      </c>
      <c r="L2802" s="33">
        <v>0</v>
      </c>
      <c r="M2802" s="33">
        <v>30</v>
      </c>
      <c r="N2802" s="33" t="s">
        <v>1864</v>
      </c>
      <c r="O2802" s="30">
        <v>41996</v>
      </c>
      <c r="P2802" s="39" t="s">
        <v>40</v>
      </c>
      <c r="Q28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02" s="39">
        <f>IF(выгрузка__22[[#This Row],[Дата регистрации]]="",0,1)</f>
        <v>1</v>
      </c>
      <c r="S2802" s="39">
        <f>IF(ISNA(VLOOKUP(выгрузка__22[[#This Row],[ЛС дилера]],'дилеры участники'!A:A,1,0)),0,1)</f>
        <v>0</v>
      </c>
      <c r="T28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2" s="39">
        <f>IF(T2802=1,IF(выгрузка__22[[#This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02" s="39" t="s">
        <v>1893</v>
      </c>
      <c r="X28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2" s="48">
        <f>IF(выгрузка__22[[#This Row],[Дата блокировки]]&lt;&gt;"",1,0)</f>
        <v>1</v>
      </c>
    </row>
    <row r="2803" spans="1:25" x14ac:dyDescent="0.25">
      <c r="A2803" s="30">
        <v>41562.622673611113</v>
      </c>
      <c r="B2803" s="46">
        <v>916940</v>
      </c>
      <c r="C2803" s="33">
        <v>8550449</v>
      </c>
      <c r="D2803" s="30">
        <v>41552.549525462964</v>
      </c>
      <c r="E2803" s="33">
        <f>IF(выгрузка__22[[#This Row],[Дата активации]]&lt;&gt;"",MONTH(выгрузка__22[[#This Row],[Дата активации]]),0)</f>
        <v>10</v>
      </c>
      <c r="F2803" s="30">
        <v>41553.706134259257</v>
      </c>
      <c r="G2803" s="33">
        <v>64626</v>
      </c>
      <c r="H2803" s="33" t="s">
        <v>10</v>
      </c>
      <c r="I2803" s="39" t="s">
        <v>1927</v>
      </c>
      <c r="J2803" s="33" t="s">
        <v>1926</v>
      </c>
      <c r="K2803" s="33">
        <v>30</v>
      </c>
      <c r="L2803" s="33">
        <v>186</v>
      </c>
      <c r="M2803" s="33">
        <v>216</v>
      </c>
      <c r="N2803" s="33" t="s">
        <v>1864</v>
      </c>
      <c r="O2803" s="30">
        <v>41962</v>
      </c>
      <c r="P2803" s="39" t="s">
        <v>37</v>
      </c>
      <c r="Q28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03" s="39">
        <f>IF(выгрузка__22[[#This Row],[Дата регистрации]]="",0,1)</f>
        <v>1</v>
      </c>
      <c r="S2803" s="39">
        <f>IF(ISNA(VLOOKUP(выгрузка__22[[#This Row],[ЛС дилера]],'дилеры участники'!A:A,1,0)),0,1)</f>
        <v>0</v>
      </c>
      <c r="T28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3" s="39">
        <f>IF(T2803=1,IF(выгрузка__22[[#This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03" s="39" t="s">
        <v>1895</v>
      </c>
      <c r="X28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3" s="48">
        <f>IF(выгрузка__22[[#This Row],[Дата блокировки]]&lt;&gt;"",1,0)</f>
        <v>1</v>
      </c>
    </row>
    <row r="2804" spans="1:25" x14ac:dyDescent="0.25">
      <c r="A2804" s="30">
        <v>41561.94253472222</v>
      </c>
      <c r="B2804" s="46">
        <v>916509</v>
      </c>
      <c r="C2804" s="33">
        <v>8503641</v>
      </c>
      <c r="D2804" s="30">
        <v>41549.776655092595</v>
      </c>
      <c r="E2804" s="33">
        <f>IF(выгрузка__22[[#This Row],[Дата активации]]&lt;&gt;"",MONTH(выгрузка__22[[#This Row],[Дата активации]]),0)</f>
        <v>10</v>
      </c>
      <c r="F2804" s="30">
        <v>41555.894189814811</v>
      </c>
      <c r="G2804" s="33">
        <v>64626</v>
      </c>
      <c r="H2804" s="33" t="s">
        <v>10</v>
      </c>
      <c r="I2804" s="39" t="s">
        <v>1927</v>
      </c>
      <c r="J2804" s="33" t="s">
        <v>1925</v>
      </c>
      <c r="K2804" s="33">
        <v>20</v>
      </c>
      <c r="L2804" s="33">
        <v>0</v>
      </c>
      <c r="M2804" s="33">
        <v>20</v>
      </c>
      <c r="N2804" s="33" t="s">
        <v>1864</v>
      </c>
      <c r="O2804" s="30">
        <v>41960</v>
      </c>
      <c r="P2804" s="39" t="s">
        <v>19</v>
      </c>
      <c r="Q28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4" s="39">
        <f>IF(выгрузка__22[[#This Row],[Дата регистрации]]="",0,1)</f>
        <v>1</v>
      </c>
      <c r="S2804" s="39">
        <f>IF(ISNA(VLOOKUP(выгрузка__22[[#This Row],[ЛС дилера]],'дилеры участники'!A:A,1,0)),0,1)</f>
        <v>0</v>
      </c>
      <c r="T280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4" s="39">
        <f>IF(T2804=1,IF(выгрузка__22[[#This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04" s="39" t="s">
        <v>1891</v>
      </c>
      <c r="X28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4" s="48">
        <f>IF(выгрузка__22[[#This Row],[Дата блокировки]]&lt;&gt;"",1,0)</f>
        <v>1</v>
      </c>
    </row>
    <row r="2805" spans="1:25" x14ac:dyDescent="0.25">
      <c r="A2805" s="30">
        <v>41559.805439814816</v>
      </c>
      <c r="B2805" s="46">
        <v>915326</v>
      </c>
      <c r="C2805" s="33">
        <v>8554405</v>
      </c>
      <c r="D2805" s="30">
        <v>41551.727650462963</v>
      </c>
      <c r="E2805" s="33">
        <f>IF(выгрузка__22[[#This Row],[Дата активации]]&lt;&gt;"",MONTH(выгрузка__22[[#This Row],[Дата активации]]),0)</f>
        <v>10</v>
      </c>
      <c r="F2805" s="30"/>
      <c r="G2805" s="33">
        <v>64616</v>
      </c>
      <c r="H2805" s="33" t="s">
        <v>10</v>
      </c>
      <c r="I2805" s="39" t="s">
        <v>1927</v>
      </c>
      <c r="J2805" s="33" t="s">
        <v>1929</v>
      </c>
      <c r="K2805" s="33">
        <v>30</v>
      </c>
      <c r="L2805" s="33">
        <v>450</v>
      </c>
      <c r="M2805" s="33">
        <v>480</v>
      </c>
      <c r="N2805" s="33" t="s">
        <v>1864</v>
      </c>
      <c r="O2805" s="30">
        <v>41962</v>
      </c>
      <c r="P2805" s="39" t="s">
        <v>14</v>
      </c>
      <c r="Q28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5" s="39">
        <f>IF(выгрузка__22[[#This Row],[Дата регистрации]]="",0,1)</f>
        <v>0</v>
      </c>
      <c r="S2805" s="39">
        <f>IF(ISNA(VLOOKUP(выгрузка__22[[#This Row],[ЛС дилера]],'дилеры участники'!A:A,1,0)),0,1)</f>
        <v>1</v>
      </c>
      <c r="T28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5" s="39">
        <f>IF(T2805=1,IF(выгрузка__22[[#This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05" s="39" t="s">
        <v>1894</v>
      </c>
      <c r="X28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5" s="48">
        <f>IF(выгрузка__22[[#This Row],[Дата блокировки]]&lt;&gt;"",1,0)</f>
        <v>1</v>
      </c>
    </row>
    <row r="2806" spans="1:25" x14ac:dyDescent="0.25">
      <c r="A2806" s="30">
        <v>41550.871678240743</v>
      </c>
      <c r="B2806" s="46">
        <v>916514</v>
      </c>
      <c r="C2806" s="33">
        <v>8503813</v>
      </c>
      <c r="D2806" s="30">
        <v>41526.681423611109</v>
      </c>
      <c r="E2806" s="33">
        <f>IF(выгрузка__22[[#This Row],[Дата активации]]&lt;&gt;"",MONTH(выгрузка__22[[#This Row],[Дата активации]]),0)</f>
        <v>9</v>
      </c>
      <c r="F2806" s="30">
        <v>41535.758298611108</v>
      </c>
      <c r="G2806" s="33">
        <v>79956</v>
      </c>
      <c r="H2806" s="33" t="s">
        <v>10</v>
      </c>
      <c r="I2806" s="39" t="s">
        <v>1927</v>
      </c>
      <c r="J2806" s="33" t="s">
        <v>1925</v>
      </c>
      <c r="K2806" s="33">
        <v>220</v>
      </c>
      <c r="L2806" s="33">
        <v>0</v>
      </c>
      <c r="M2806" s="33">
        <v>220</v>
      </c>
      <c r="N2806" s="33" t="s">
        <v>1864</v>
      </c>
      <c r="O2806" s="30">
        <v>41937</v>
      </c>
      <c r="P2806" s="39" t="s">
        <v>19</v>
      </c>
      <c r="Q28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6" s="39">
        <f>IF(выгрузка__22[[#This Row],[Дата регистрации]]="",0,1)</f>
        <v>1</v>
      </c>
      <c r="S2806" s="39">
        <f>IF(ISNA(VLOOKUP(выгрузка__22[[#This Row],[ЛС дилера]],'дилеры участники'!A:A,1,0)),0,1)</f>
        <v>1</v>
      </c>
      <c r="T28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6" s="39">
        <f>IF(T2806=1,IF(выгрузка__22[[#This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06" s="39" t="s">
        <v>1891</v>
      </c>
      <c r="X28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6" s="48">
        <f>IF(выгрузка__22[[#This Row],[Дата блокировки]]&lt;&gt;"",1,0)</f>
        <v>1</v>
      </c>
    </row>
    <row r="2807" spans="1:25" x14ac:dyDescent="0.25">
      <c r="A2807" s="30">
        <v>41561.965902777774</v>
      </c>
      <c r="B2807" s="46">
        <v>916888</v>
      </c>
      <c r="C2807" s="33">
        <v>8555316</v>
      </c>
      <c r="D2807" s="30">
        <v>41557.77134259259</v>
      </c>
      <c r="E2807" s="33">
        <f>IF(выгрузка__22[[#This Row],[Дата активации]]&lt;&gt;"",MONTH(выгрузка__22[[#This Row],[Дата активации]]),0)</f>
        <v>10</v>
      </c>
      <c r="F2807" s="30">
        <v>41560.990289351852</v>
      </c>
      <c r="G2807" s="33">
        <v>64626</v>
      </c>
      <c r="H2807" s="33" t="s">
        <v>10</v>
      </c>
      <c r="I2807" s="39" t="s">
        <v>1924</v>
      </c>
      <c r="J2807" s="33" t="s">
        <v>1925</v>
      </c>
      <c r="K2807" s="33">
        <v>220</v>
      </c>
      <c r="L2807" s="33">
        <v>0</v>
      </c>
      <c r="M2807" s="33">
        <v>220</v>
      </c>
      <c r="N2807" s="33" t="s">
        <v>1864</v>
      </c>
      <c r="O2807" s="30">
        <v>41969</v>
      </c>
      <c r="P2807" s="39" t="s">
        <v>19</v>
      </c>
      <c r="Q28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7" s="39">
        <f>IF(выгрузка__22[[#This Row],[Дата регистрации]]="",0,1)</f>
        <v>1</v>
      </c>
      <c r="S2807" s="39">
        <f>IF(ISNA(VLOOKUP(выгрузка__22[[#This Row],[ЛС дилера]],'дилеры участники'!A:A,1,0)),0,1)</f>
        <v>0</v>
      </c>
      <c r="T28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7" s="39">
        <f>IF(T2807=1,IF(выгрузка__22[[#This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07" s="39" t="s">
        <v>1891</v>
      </c>
      <c r="X28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7" s="48">
        <f>IF(выгрузка__22[[#This Row],[Дата блокировки]]&lt;&gt;"",1,0)</f>
        <v>1</v>
      </c>
    </row>
    <row r="2808" spans="1:25" x14ac:dyDescent="0.25">
      <c r="A2808" s="30">
        <v>41561.942743055559</v>
      </c>
      <c r="B2808" s="46">
        <v>916509</v>
      </c>
      <c r="C2808" s="33">
        <v>8503641</v>
      </c>
      <c r="D2808" s="30">
        <v>41548.588946759257</v>
      </c>
      <c r="E2808" s="33">
        <f>IF(выгрузка__22[[#This Row],[Дата активации]]&lt;&gt;"",MONTH(выгрузка__22[[#This Row],[Дата активации]]),0)</f>
        <v>10</v>
      </c>
      <c r="F2808" s="30">
        <v>41555.892245370371</v>
      </c>
      <c r="G2808" s="33">
        <v>64626</v>
      </c>
      <c r="H2808" s="33" t="s">
        <v>10</v>
      </c>
      <c r="I2808" s="39" t="s">
        <v>1927</v>
      </c>
      <c r="J2808" s="33" t="s">
        <v>1931</v>
      </c>
      <c r="K2808" s="33">
        <v>20</v>
      </c>
      <c r="L2808" s="33">
        <v>0</v>
      </c>
      <c r="M2808" s="33">
        <v>20</v>
      </c>
      <c r="N2808" s="33" t="s">
        <v>1864</v>
      </c>
      <c r="O2808" s="30">
        <v>41960</v>
      </c>
      <c r="P2808" s="39" t="s">
        <v>30</v>
      </c>
      <c r="Q28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8" s="39">
        <f>IF(выгрузка__22[[#This Row],[Дата регистрации]]="",0,1)</f>
        <v>1</v>
      </c>
      <c r="S2808" s="39">
        <f>IF(ISNA(VLOOKUP(выгрузка__22[[#This Row],[ЛС дилера]],'дилеры участники'!A:A,1,0)),0,1)</f>
        <v>0</v>
      </c>
      <c r="T28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8" s="39">
        <f>IF(T2808=1,IF(выгрузка__22[[#This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08" s="39" t="s">
        <v>1892</v>
      </c>
      <c r="X28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8" s="48">
        <f>IF(выгрузка__22[[#This Row],[Дата блокировки]]&lt;&gt;"",1,0)</f>
        <v>1</v>
      </c>
    </row>
    <row r="2809" spans="1:25" x14ac:dyDescent="0.25">
      <c r="A2809" s="30">
        <v>41557.465729166666</v>
      </c>
      <c r="B2809" s="46">
        <v>916207</v>
      </c>
      <c r="C2809" s="33">
        <v>8555316</v>
      </c>
      <c r="D2809" s="30">
        <v>41557.588807870372</v>
      </c>
      <c r="E2809" s="33">
        <f>IF(выгрузка__22[[#This Row],[Дата активации]]&lt;&gt;"",MONTH(выгрузка__22[[#This Row],[Дата активации]]),0)</f>
        <v>10</v>
      </c>
      <c r="F2809" s="30">
        <v>41561.008738425924</v>
      </c>
      <c r="G2809" s="33">
        <v>64626</v>
      </c>
      <c r="H2809" s="33" t="s">
        <v>10</v>
      </c>
      <c r="I2809" s="39" t="s">
        <v>1924</v>
      </c>
      <c r="J2809" s="33" t="s">
        <v>1925</v>
      </c>
      <c r="K2809" s="33">
        <v>220</v>
      </c>
      <c r="L2809" s="33">
        <v>87</v>
      </c>
      <c r="M2809" s="33">
        <v>307</v>
      </c>
      <c r="N2809" s="33" t="s">
        <v>1864</v>
      </c>
      <c r="O2809" s="30">
        <v>41969</v>
      </c>
      <c r="P2809" s="39" t="s">
        <v>19</v>
      </c>
      <c r="Q28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09" s="39">
        <f>IF(выгрузка__22[[#This Row],[Дата регистрации]]="",0,1)</f>
        <v>1</v>
      </c>
      <c r="S2809" s="39">
        <f>IF(ISNA(VLOOKUP(выгрузка__22[[#This Row],[ЛС дилера]],'дилеры участники'!A:A,1,0)),0,1)</f>
        <v>0</v>
      </c>
      <c r="T28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09" s="39">
        <f>IF(T2809=1,IF(выгрузка__22[[#This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09" s="39" t="s">
        <v>1891</v>
      </c>
      <c r="X28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09" s="48">
        <f>IF(выгрузка__22[[#This Row],[Дата блокировки]]&lt;&gt;"",1,0)</f>
        <v>1</v>
      </c>
    </row>
    <row r="2810" spans="1:25" x14ac:dyDescent="0.25">
      <c r="A2810" s="30">
        <v>41561.965613425928</v>
      </c>
      <c r="B2810" s="46">
        <v>916888</v>
      </c>
      <c r="C2810" s="33">
        <v>8555316</v>
      </c>
      <c r="D2810" s="30">
        <v>41557.588807870372</v>
      </c>
      <c r="E2810" s="33">
        <f>IF(выгрузка__22[[#This Row],[Дата активации]]&lt;&gt;"",MONTH(выгрузка__22[[#This Row],[Дата активации]]),0)</f>
        <v>10</v>
      </c>
      <c r="F2810" s="30">
        <v>41561.008738425924</v>
      </c>
      <c r="G2810" s="33">
        <v>64626</v>
      </c>
      <c r="H2810" s="33" t="s">
        <v>10</v>
      </c>
      <c r="I2810" s="39" t="s">
        <v>1924</v>
      </c>
      <c r="J2810" s="33" t="s">
        <v>1925</v>
      </c>
      <c r="K2810" s="33">
        <v>220</v>
      </c>
      <c r="L2810" s="33">
        <v>87</v>
      </c>
      <c r="M2810" s="33">
        <v>307</v>
      </c>
      <c r="N2810" s="33" t="s">
        <v>1864</v>
      </c>
      <c r="O2810" s="30">
        <v>41969</v>
      </c>
      <c r="P2810" s="39" t="s">
        <v>19</v>
      </c>
      <c r="Q28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0" s="39">
        <f>IF(выгрузка__22[[#This Row],[Дата регистрации]]="",0,1)</f>
        <v>1</v>
      </c>
      <c r="S2810" s="39">
        <f>IF(ISNA(VLOOKUP(выгрузка__22[[#This Row],[ЛС дилера]],'дилеры участники'!A:A,1,0)),0,1)</f>
        <v>0</v>
      </c>
      <c r="T28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0" s="39">
        <f>IF(T2810=1,IF(выгрузка__22[[#This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10" s="39" t="s">
        <v>1891</v>
      </c>
      <c r="X28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0" s="48">
        <f>IF(выгрузка__22[[#This Row],[Дата блокировки]]&lt;&gt;"",1,0)</f>
        <v>1</v>
      </c>
    </row>
    <row r="2811" spans="1:25" x14ac:dyDescent="0.25">
      <c r="A2811" s="30">
        <v>41549.38318287037</v>
      </c>
      <c r="B2811" s="46">
        <v>916531</v>
      </c>
      <c r="C2811" s="33">
        <v>1977999</v>
      </c>
      <c r="D2811" s="30">
        <v>41551.889479166668</v>
      </c>
      <c r="E2811" s="33">
        <f>IF(выгрузка__22[[#This Row],[Дата активации]]&lt;&gt;"",MONTH(выгрузка__22[[#This Row],[Дата активации]]),0)</f>
        <v>10</v>
      </c>
      <c r="F2811" s="30"/>
      <c r="G2811" s="33">
        <v>64616</v>
      </c>
      <c r="H2811" s="33" t="s">
        <v>10</v>
      </c>
      <c r="I2811" s="39" t="s">
        <v>1924</v>
      </c>
      <c r="J2811" s="33" t="s">
        <v>1929</v>
      </c>
      <c r="K2811" s="33">
        <v>470</v>
      </c>
      <c r="L2811" s="33">
        <v>400</v>
      </c>
      <c r="M2811" s="33">
        <v>870</v>
      </c>
      <c r="N2811" s="33" t="s">
        <v>1864</v>
      </c>
      <c r="O2811" s="30">
        <v>41964</v>
      </c>
      <c r="P2811" s="39" t="s">
        <v>14</v>
      </c>
      <c r="Q28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1" s="39">
        <f>IF(выгрузка__22[[#This Row],[Дата регистрации]]="",0,1)</f>
        <v>0</v>
      </c>
      <c r="S2811" s="39">
        <f>IF(ISNA(VLOOKUP(выгрузка__22[[#This Row],[ЛС дилера]],'дилеры участники'!A:A,1,0)),0,1)</f>
        <v>1</v>
      </c>
      <c r="T28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1" s="39">
        <f>IF(T2811=1,IF(выгрузка__22[[#This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11" s="39" t="s">
        <v>1894</v>
      </c>
      <c r="X28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1" s="48">
        <f>IF(выгрузка__22[[#This Row],[Дата блокировки]]&lt;&gt;"",1,0)</f>
        <v>1</v>
      </c>
    </row>
    <row r="2812" spans="1:25" x14ac:dyDescent="0.25">
      <c r="A2812" s="30">
        <v>41560.481724537036</v>
      </c>
      <c r="B2812" s="46">
        <v>916531</v>
      </c>
      <c r="C2812" s="33">
        <v>1977999</v>
      </c>
      <c r="D2812" s="30">
        <v>41551.889479166668</v>
      </c>
      <c r="E2812" s="33">
        <f>IF(выгрузка__22[[#This Row],[Дата активации]]&lt;&gt;"",MONTH(выгрузка__22[[#This Row],[Дата активации]]),0)</f>
        <v>10</v>
      </c>
      <c r="F2812" s="30"/>
      <c r="G2812" s="33">
        <v>64616</v>
      </c>
      <c r="H2812" s="33" t="s">
        <v>10</v>
      </c>
      <c r="I2812" s="39" t="s">
        <v>1927</v>
      </c>
      <c r="J2812" s="33" t="s">
        <v>1929</v>
      </c>
      <c r="K2812" s="33">
        <v>470</v>
      </c>
      <c r="L2812" s="33">
        <v>400</v>
      </c>
      <c r="M2812" s="33">
        <v>870</v>
      </c>
      <c r="N2812" s="33" t="s">
        <v>1864</v>
      </c>
      <c r="O2812" s="30">
        <v>41964</v>
      </c>
      <c r="P2812" s="39" t="s">
        <v>14</v>
      </c>
      <c r="Q28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2" s="39">
        <f>IF(выгрузка__22[[#This Row],[Дата регистрации]]="",0,1)</f>
        <v>0</v>
      </c>
      <c r="S2812" s="39">
        <f>IF(ISNA(VLOOKUP(выгрузка__22[[#This Row],[ЛС дилера]],'дилеры участники'!A:A,1,0)),0,1)</f>
        <v>1</v>
      </c>
      <c r="T28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2" s="39">
        <f>IF(T2812=1,IF(выгрузка__22[[#This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12" s="39" t="s">
        <v>1894</v>
      </c>
      <c r="X28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2" s="48">
        <f>IF(выгрузка__22[[#This Row],[Дата блокировки]]&lt;&gt;"",1,0)</f>
        <v>1</v>
      </c>
    </row>
    <row r="2813" spans="1:25" x14ac:dyDescent="0.25">
      <c r="A2813" s="30">
        <v>41593.525277777779</v>
      </c>
      <c r="B2813" s="46">
        <v>916504</v>
      </c>
      <c r="C2813" s="33">
        <v>1972513</v>
      </c>
      <c r="D2813" s="30">
        <v>41583.855868055558</v>
      </c>
      <c r="E2813" s="33">
        <f>IF(выгрузка__22[[#This Row],[Дата активации]]&lt;&gt;"",MONTH(выгрузка__22[[#This Row],[Дата активации]]),0)</f>
        <v>11</v>
      </c>
      <c r="F2813" s="30">
        <v>41585.652777777781</v>
      </c>
      <c r="G2813" s="33">
        <v>64626</v>
      </c>
      <c r="H2813" s="33" t="s">
        <v>10</v>
      </c>
      <c r="I2813" s="39" t="s">
        <v>1927</v>
      </c>
      <c r="J2813" s="33" t="s">
        <v>1930</v>
      </c>
      <c r="K2813" s="33">
        <v>30</v>
      </c>
      <c r="L2813" s="33">
        <v>0</v>
      </c>
      <c r="M2813" s="33">
        <v>30</v>
      </c>
      <c r="N2813" s="33" t="s">
        <v>1864</v>
      </c>
      <c r="O2813" s="30">
        <v>41996</v>
      </c>
      <c r="P2813" s="39" t="s">
        <v>40</v>
      </c>
      <c r="Q28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13" s="39">
        <f>IF(выгрузка__22[[#This Row],[Дата регистрации]]="",0,1)</f>
        <v>1</v>
      </c>
      <c r="S2813" s="39">
        <f>IF(ISNA(VLOOKUP(выгрузка__22[[#This Row],[ЛС дилера]],'дилеры участники'!A:A,1,0)),0,1)</f>
        <v>0</v>
      </c>
      <c r="T28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3" s="39">
        <f>IF(T2813=1,IF(выгрузка__22[[#This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13" s="39" t="s">
        <v>1893</v>
      </c>
      <c r="X28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3" s="48">
        <f>IF(выгрузка__22[[#This Row],[Дата блокировки]]&lt;&gt;"",1,0)</f>
        <v>1</v>
      </c>
    </row>
    <row r="2814" spans="1:25" x14ac:dyDescent="0.25">
      <c r="A2814" s="30">
        <v>41562.622581018521</v>
      </c>
      <c r="B2814" s="46">
        <v>916940</v>
      </c>
      <c r="C2814" s="33">
        <v>8550449</v>
      </c>
      <c r="D2814" s="30">
        <v>41549.564872685187</v>
      </c>
      <c r="E2814" s="33">
        <f>IF(выгрузка__22[[#This Row],[Дата активации]]&lt;&gt;"",MONTH(выгрузка__22[[#This Row],[Дата активации]]),0)</f>
        <v>10</v>
      </c>
      <c r="F2814" s="30">
        <v>41555.962951388887</v>
      </c>
      <c r="G2814" s="33">
        <v>64626</v>
      </c>
      <c r="H2814" s="33" t="s">
        <v>10</v>
      </c>
      <c r="I2814" s="39" t="s">
        <v>1927</v>
      </c>
      <c r="J2814" s="33" t="s">
        <v>1926</v>
      </c>
      <c r="K2814" s="33">
        <v>30</v>
      </c>
      <c r="L2814" s="33">
        <v>0</v>
      </c>
      <c r="M2814" s="33">
        <v>30</v>
      </c>
      <c r="N2814" s="33" t="s">
        <v>1864</v>
      </c>
      <c r="O2814" s="30">
        <v>41962</v>
      </c>
      <c r="P2814" s="39" t="s">
        <v>37</v>
      </c>
      <c r="Q28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14" s="39">
        <f>IF(выгрузка__22[[#This Row],[Дата регистрации]]="",0,1)</f>
        <v>1</v>
      </c>
      <c r="S2814" s="39">
        <f>IF(ISNA(VLOOKUP(выгрузка__22[[#This Row],[ЛС дилера]],'дилеры участники'!A:A,1,0)),0,1)</f>
        <v>0</v>
      </c>
      <c r="T28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4" s="39">
        <f>IF(T2814=1,IF(выгрузка__22[[#This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14" s="39" t="s">
        <v>1895</v>
      </c>
      <c r="X28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4" s="48">
        <f>IF(выгрузка__22[[#This Row],[Дата блокировки]]&lt;&gt;"",1,0)</f>
        <v>1</v>
      </c>
    </row>
    <row r="2815" spans="1:25" x14ac:dyDescent="0.25">
      <c r="A2815" s="30">
        <v>41561.956354166665</v>
      </c>
      <c r="B2815" s="46">
        <v>985504</v>
      </c>
      <c r="C2815" s="33">
        <v>1977668</v>
      </c>
      <c r="D2815" s="30">
        <v>41554.445763888885</v>
      </c>
      <c r="E2815" s="33">
        <f>IF(выгрузка__22[[#This Row],[Дата активации]]&lt;&gt;"",MONTH(выгрузка__22[[#This Row],[Дата активации]]),0)</f>
        <v>10</v>
      </c>
      <c r="F2815" s="30"/>
      <c r="G2815" s="33">
        <v>64626</v>
      </c>
      <c r="H2815" s="33" t="s">
        <v>10</v>
      </c>
      <c r="I2815" s="39" t="s">
        <v>1927</v>
      </c>
      <c r="J2815" s="33" t="s">
        <v>1925</v>
      </c>
      <c r="K2815" s="33">
        <v>30</v>
      </c>
      <c r="L2815" s="33">
        <v>0</v>
      </c>
      <c r="M2815" s="33">
        <v>30</v>
      </c>
      <c r="N2815" s="33" t="s">
        <v>1864</v>
      </c>
      <c r="O2815" s="30">
        <v>41967</v>
      </c>
      <c r="P2815" s="39" t="s">
        <v>19</v>
      </c>
      <c r="Q28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5" s="39">
        <f>IF(выгрузка__22[[#This Row],[Дата регистрации]]="",0,1)</f>
        <v>0</v>
      </c>
      <c r="S2815" s="39">
        <f>IF(ISNA(VLOOKUP(выгрузка__22[[#This Row],[ЛС дилера]],'дилеры участники'!A:A,1,0)),0,1)</f>
        <v>0</v>
      </c>
      <c r="T28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5" s="39">
        <f>IF(T2815=1,IF(выгрузка__22[[#This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15" s="39" t="s">
        <v>1891</v>
      </c>
      <c r="X28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5" s="48">
        <f>IF(выгрузка__22[[#This Row],[Дата блокировки]]&lt;&gt;"",1,0)</f>
        <v>1</v>
      </c>
    </row>
    <row r="2816" spans="1:25" x14ac:dyDescent="0.25">
      <c r="A2816" s="30">
        <v>41548.659074074072</v>
      </c>
      <c r="B2816" s="46">
        <v>910466</v>
      </c>
      <c r="C2816" s="33">
        <v>8500338</v>
      </c>
      <c r="D2816" s="30">
        <v>41541.856469907405</v>
      </c>
      <c r="E2816" s="33">
        <f>IF(выгрузка__22[[#This Row],[Дата активации]]&lt;&gt;"",MONTH(выгрузка__22[[#This Row],[Дата активации]]),0)</f>
        <v>9</v>
      </c>
      <c r="F2816" s="30">
        <v>41545.415995370371</v>
      </c>
      <c r="G2816" s="33">
        <v>64628</v>
      </c>
      <c r="H2816" s="33" t="s">
        <v>10</v>
      </c>
      <c r="I2816" s="39" t="s">
        <v>1927</v>
      </c>
      <c r="J2816" s="33" t="s">
        <v>1926</v>
      </c>
      <c r="K2816" s="33">
        <v>30</v>
      </c>
      <c r="L2816" s="33">
        <v>200</v>
      </c>
      <c r="M2816" s="33">
        <v>230</v>
      </c>
      <c r="N2816" s="33" t="s">
        <v>1864</v>
      </c>
      <c r="O2816" s="30">
        <v>41955</v>
      </c>
      <c r="P2816" s="39" t="s">
        <v>37</v>
      </c>
      <c r="Q28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6" s="39">
        <f>IF(выгрузка__22[[#This Row],[Дата регистрации]]="",0,1)</f>
        <v>1</v>
      </c>
      <c r="S2816" s="39">
        <f>IF(ISNA(VLOOKUP(выгрузка__22[[#This Row],[ЛС дилера]],'дилеры участники'!A:A,1,0)),0,1)</f>
        <v>0</v>
      </c>
      <c r="T28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6" s="39">
        <f>IF(T2816=1,IF(выгрузка__22[[#This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16" s="39" t="s">
        <v>1895</v>
      </c>
      <c r="X28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6" s="48">
        <f>IF(выгрузка__22[[#This Row],[Дата блокировки]]&lt;&gt;"",1,0)</f>
        <v>1</v>
      </c>
    </row>
    <row r="2817" spans="1:25" x14ac:dyDescent="0.25">
      <c r="A2817" s="30">
        <v>41553.621782407405</v>
      </c>
      <c r="B2817" s="46">
        <v>985351</v>
      </c>
      <c r="C2817" s="33">
        <v>8548849</v>
      </c>
      <c r="D2817" s="30">
        <v>41553.793634259258</v>
      </c>
      <c r="E2817" s="33">
        <f>IF(выгрузка__22[[#This Row],[Дата активации]]&lt;&gt;"",MONTH(выгрузка__22[[#This Row],[Дата активации]]),0)</f>
        <v>10</v>
      </c>
      <c r="F2817" s="30">
        <v>41559.578414351854</v>
      </c>
      <c r="G2817" s="33">
        <v>73902</v>
      </c>
      <c r="H2817" s="33" t="s">
        <v>10</v>
      </c>
      <c r="I2817" s="39" t="s">
        <v>1924</v>
      </c>
      <c r="J2817" s="33" t="s">
        <v>1930</v>
      </c>
      <c r="K2817" s="33">
        <v>30</v>
      </c>
      <c r="L2817" s="33">
        <v>700</v>
      </c>
      <c r="M2817" s="33">
        <v>730</v>
      </c>
      <c r="N2817" s="33" t="s">
        <v>1864</v>
      </c>
      <c r="O2817" s="30">
        <v>41967</v>
      </c>
      <c r="P2817" s="39" t="s">
        <v>40</v>
      </c>
      <c r="Q28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7" s="39">
        <f>IF(выгрузка__22[[#This Row],[Дата регистрации]]="",0,1)</f>
        <v>1</v>
      </c>
      <c r="S2817" s="39">
        <f>IF(ISNA(VLOOKUP(выгрузка__22[[#This Row],[ЛС дилера]],'дилеры участники'!A:A,1,0)),0,1)</f>
        <v>0</v>
      </c>
      <c r="T28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7" s="39">
        <f>IF(T2817=1,IF(выгрузка__22[[#This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17" s="39" t="s">
        <v>1893</v>
      </c>
      <c r="X28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7" s="48">
        <f>IF(выгрузка__22[[#This Row],[Дата блокировки]]&lt;&gt;"",1,0)</f>
        <v>1</v>
      </c>
    </row>
    <row r="2818" spans="1:25" x14ac:dyDescent="0.25">
      <c r="A2818" s="30">
        <v>41593.500879629632</v>
      </c>
      <c r="B2818" s="46">
        <v>985210</v>
      </c>
      <c r="C2818" s="33">
        <v>8564817</v>
      </c>
      <c r="D2818" s="30">
        <v>41579.703182870369</v>
      </c>
      <c r="E2818" s="33">
        <f>IF(выгрузка__22[[#This Row],[Дата активации]]&lt;&gt;"",MONTH(выгрузка__22[[#This Row],[Дата активации]]),0)</f>
        <v>11</v>
      </c>
      <c r="F2818" s="30">
        <v>41592.485752314817</v>
      </c>
      <c r="G2818" s="33">
        <v>64626</v>
      </c>
      <c r="H2818" s="33" t="s">
        <v>10</v>
      </c>
      <c r="I2818" s="39" t="s">
        <v>1927</v>
      </c>
      <c r="J2818" s="33" t="s">
        <v>1930</v>
      </c>
      <c r="K2818" s="33">
        <v>401</v>
      </c>
      <c r="L2818" s="33">
        <v>0</v>
      </c>
      <c r="M2818" s="33">
        <v>401</v>
      </c>
      <c r="N2818" s="33" t="s">
        <v>1864</v>
      </c>
      <c r="O2818" s="30">
        <v>41993</v>
      </c>
      <c r="P2818" s="39" t="s">
        <v>40</v>
      </c>
      <c r="Q28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18" s="39">
        <f>IF(выгрузка__22[[#This Row],[Дата регистрации]]="",0,1)</f>
        <v>1</v>
      </c>
      <c r="S2818" s="39">
        <f>IF(ISNA(VLOOKUP(выгрузка__22[[#This Row],[ЛС дилера]],'дилеры участники'!A:A,1,0)),0,1)</f>
        <v>0</v>
      </c>
      <c r="T28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8" s="39">
        <f>IF(T2818=1,IF(выгрузка__22[[#This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18" s="39" t="s">
        <v>1893</v>
      </c>
      <c r="X28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8" s="48">
        <f>IF(выгрузка__22[[#This Row],[Дата блокировки]]&lt;&gt;"",1,0)</f>
        <v>1</v>
      </c>
    </row>
    <row r="2819" spans="1:25" x14ac:dyDescent="0.25">
      <c r="A2819" s="30">
        <v>41550.874386574076</v>
      </c>
      <c r="B2819" s="46">
        <v>916514</v>
      </c>
      <c r="C2819" s="33">
        <v>8503810</v>
      </c>
      <c r="D2819" s="30">
        <v>41530.680902777778</v>
      </c>
      <c r="E2819" s="33">
        <f>IF(выгрузка__22[[#This Row],[Дата активации]]&lt;&gt;"",MONTH(выгрузка__22[[#This Row],[Дата активации]]),0)</f>
        <v>9</v>
      </c>
      <c r="F2819" s="30">
        <v>41535.719756944447</v>
      </c>
      <c r="G2819" s="33">
        <v>79956</v>
      </c>
      <c r="H2819" s="33" t="s">
        <v>10</v>
      </c>
      <c r="I2819" s="39" t="s">
        <v>1927</v>
      </c>
      <c r="J2819" s="33" t="s">
        <v>1925</v>
      </c>
      <c r="K2819" s="33">
        <v>220</v>
      </c>
      <c r="L2819" s="33">
        <v>0</v>
      </c>
      <c r="M2819" s="33">
        <v>220</v>
      </c>
      <c r="N2819" s="33" t="s">
        <v>1864</v>
      </c>
      <c r="O2819" s="30">
        <v>41944</v>
      </c>
      <c r="P2819" s="39" t="s">
        <v>19</v>
      </c>
      <c r="Q28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19" s="39">
        <f>IF(выгрузка__22[[#This Row],[Дата регистрации]]="",0,1)</f>
        <v>1</v>
      </c>
      <c r="S2819" s="39">
        <f>IF(ISNA(VLOOKUP(выгрузка__22[[#This Row],[ЛС дилера]],'дилеры участники'!A:A,1,0)),0,1)</f>
        <v>1</v>
      </c>
      <c r="T28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19" s="39">
        <f>IF(T2819=1,IF(выгрузка__22[[#This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19" s="39" t="s">
        <v>1891</v>
      </c>
      <c r="X28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19" s="48">
        <f>IF(выгрузка__22[[#This Row],[Дата блокировки]]&lt;&gt;"",1,0)</f>
        <v>1</v>
      </c>
    </row>
    <row r="2820" spans="1:25" x14ac:dyDescent="0.25">
      <c r="A2820" s="30">
        <v>41562.622881944444</v>
      </c>
      <c r="B2820" s="46">
        <v>916940</v>
      </c>
      <c r="C2820" s="33">
        <v>8550449</v>
      </c>
      <c r="D2820" s="30">
        <v>41548.667187500003</v>
      </c>
      <c r="E2820" s="33">
        <f>IF(выгрузка__22[[#This Row],[Дата активации]]&lt;&gt;"",MONTH(выгрузка__22[[#This Row],[Дата активации]]),0)</f>
        <v>10</v>
      </c>
      <c r="F2820" s="30">
        <v>41555.961388888885</v>
      </c>
      <c r="G2820" s="33">
        <v>64626</v>
      </c>
      <c r="H2820" s="33" t="s">
        <v>10</v>
      </c>
      <c r="I2820" s="39" t="s">
        <v>1927</v>
      </c>
      <c r="J2820" s="33" t="s">
        <v>1926</v>
      </c>
      <c r="K2820" s="33">
        <v>30</v>
      </c>
      <c r="L2820" s="33">
        <v>0</v>
      </c>
      <c r="M2820" s="33">
        <v>30</v>
      </c>
      <c r="N2820" s="33" t="s">
        <v>1864</v>
      </c>
      <c r="O2820" s="30">
        <v>41962</v>
      </c>
      <c r="P2820" s="39" t="s">
        <v>37</v>
      </c>
      <c r="Q28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20" s="39">
        <f>IF(выгрузка__22[[#This Row],[Дата регистрации]]="",0,1)</f>
        <v>1</v>
      </c>
      <c r="S2820" s="39">
        <f>IF(ISNA(VLOOKUP(выгрузка__22[[#This Row],[ЛС дилера]],'дилеры участники'!A:A,1,0)),0,1)</f>
        <v>0</v>
      </c>
      <c r="T28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0" s="39">
        <f>IF(T2820=1,IF(выгрузка__22[[#This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20" s="39" t="s">
        <v>1895</v>
      </c>
      <c r="X28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0" s="48">
        <f>IF(выгрузка__22[[#This Row],[Дата блокировки]]&lt;&gt;"",1,0)</f>
        <v>1</v>
      </c>
    </row>
    <row r="2821" spans="1:25" x14ac:dyDescent="0.25">
      <c r="A2821" s="30">
        <v>41555.43509259259</v>
      </c>
      <c r="B2821" s="46">
        <v>916531</v>
      </c>
      <c r="C2821" s="33">
        <v>1996014</v>
      </c>
      <c r="D2821" s="30">
        <v>41555.550000000003</v>
      </c>
      <c r="E2821" s="33">
        <f>IF(выгрузка__22[[#This Row],[Дата активации]]&lt;&gt;"",MONTH(выгрузка__22[[#This Row],[Дата активации]]),0)</f>
        <v>10</v>
      </c>
      <c r="F2821" s="30"/>
      <c r="G2821" s="33">
        <v>64616</v>
      </c>
      <c r="H2821" s="33" t="s">
        <v>10</v>
      </c>
      <c r="I2821" s="39" t="s">
        <v>1924</v>
      </c>
      <c r="J2821" s="33" t="s">
        <v>1929</v>
      </c>
      <c r="K2821" s="33">
        <v>470</v>
      </c>
      <c r="L2821" s="33">
        <v>0</v>
      </c>
      <c r="M2821" s="33">
        <v>470</v>
      </c>
      <c r="N2821" s="33" t="s">
        <v>1864</v>
      </c>
      <c r="O2821" s="30">
        <v>41969</v>
      </c>
      <c r="P2821" s="39" t="s">
        <v>14</v>
      </c>
      <c r="Q28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1" s="39">
        <f>IF(выгрузка__22[[#This Row],[Дата регистрации]]="",0,1)</f>
        <v>0</v>
      </c>
      <c r="S2821" s="39">
        <f>IF(ISNA(VLOOKUP(выгрузка__22[[#This Row],[ЛС дилера]],'дилеры участники'!A:A,1,0)),0,1)</f>
        <v>1</v>
      </c>
      <c r="T28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1" s="39">
        <f>IF(T2821=1,IF(выгрузка__22[[#This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21" s="39" t="s">
        <v>1894</v>
      </c>
      <c r="X28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1" s="48">
        <f>IF(выгрузка__22[[#This Row],[Дата блокировки]]&lt;&gt;"",1,0)</f>
        <v>1</v>
      </c>
    </row>
    <row r="2822" spans="1:25" x14ac:dyDescent="0.25">
      <c r="A2822" s="30">
        <v>41560.478113425925</v>
      </c>
      <c r="B2822" s="46">
        <v>916531</v>
      </c>
      <c r="C2822" s="33">
        <v>1996014</v>
      </c>
      <c r="D2822" s="30">
        <v>41555.550000000003</v>
      </c>
      <c r="E2822" s="33">
        <f>IF(выгрузка__22[[#This Row],[Дата активации]]&lt;&gt;"",MONTH(выгрузка__22[[#This Row],[Дата активации]]),0)</f>
        <v>10</v>
      </c>
      <c r="F2822" s="30"/>
      <c r="G2822" s="33">
        <v>64616</v>
      </c>
      <c r="H2822" s="33" t="s">
        <v>10</v>
      </c>
      <c r="I2822" s="39" t="s">
        <v>1924</v>
      </c>
      <c r="J2822" s="33" t="s">
        <v>1929</v>
      </c>
      <c r="K2822" s="33">
        <v>470</v>
      </c>
      <c r="L2822" s="33">
        <v>0</v>
      </c>
      <c r="M2822" s="33">
        <v>470</v>
      </c>
      <c r="N2822" s="33" t="s">
        <v>1864</v>
      </c>
      <c r="O2822" s="30">
        <v>41969</v>
      </c>
      <c r="P2822" s="39" t="s">
        <v>14</v>
      </c>
      <c r="Q28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2" s="39">
        <f>IF(выгрузка__22[[#This Row],[Дата регистрации]]="",0,1)</f>
        <v>0</v>
      </c>
      <c r="S2822" s="39">
        <f>IF(ISNA(VLOOKUP(выгрузка__22[[#This Row],[ЛС дилера]],'дилеры участники'!A:A,1,0)),0,1)</f>
        <v>1</v>
      </c>
      <c r="T28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2" s="39">
        <f>IF(T2822=1,IF(выгрузка__22[[#This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22" s="39" t="s">
        <v>1894</v>
      </c>
      <c r="X28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2" s="48">
        <f>IF(выгрузка__22[[#This Row],[Дата блокировки]]&lt;&gt;"",1,0)</f>
        <v>1</v>
      </c>
    </row>
    <row r="2823" spans="1:25" x14ac:dyDescent="0.25">
      <c r="A2823" s="30">
        <v>41554.615798611114</v>
      </c>
      <c r="B2823" s="46">
        <v>910485</v>
      </c>
      <c r="C2823" s="33">
        <v>8500127</v>
      </c>
      <c r="D2823" s="30">
        <v>41534.927349537036</v>
      </c>
      <c r="E2823" s="33">
        <f>IF(выгрузка__22[[#This Row],[Дата активации]]&lt;&gt;"",MONTH(выгрузка__22[[#This Row],[Дата активации]]),0)</f>
        <v>9</v>
      </c>
      <c r="F2823" s="30">
        <v>41546.486875000002</v>
      </c>
      <c r="G2823" s="33">
        <v>79956</v>
      </c>
      <c r="H2823" s="33" t="s">
        <v>10</v>
      </c>
      <c r="I2823" s="39" t="s">
        <v>1927</v>
      </c>
      <c r="J2823" s="33" t="s">
        <v>1929</v>
      </c>
      <c r="K2823" s="33">
        <v>470</v>
      </c>
      <c r="L2823" s="33">
        <v>45</v>
      </c>
      <c r="M2823" s="33">
        <v>515</v>
      </c>
      <c r="N2823" s="33" t="s">
        <v>1864</v>
      </c>
      <c r="O2823" s="30">
        <v>41949</v>
      </c>
      <c r="P2823" s="39" t="s">
        <v>14</v>
      </c>
      <c r="Q28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3" s="39">
        <f>IF(выгрузка__22[[#This Row],[Дата регистрации]]="",0,1)</f>
        <v>1</v>
      </c>
      <c r="S2823" s="39">
        <f>IF(ISNA(VLOOKUP(выгрузка__22[[#This Row],[ЛС дилера]],'дилеры участники'!A:A,1,0)),0,1)</f>
        <v>1</v>
      </c>
      <c r="T28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3" s="39">
        <f>IF(T2823=1,IF(выгрузка__22[[#This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23" s="39" t="s">
        <v>1894</v>
      </c>
      <c r="X28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3" s="48">
        <f>IF(выгрузка__22[[#This Row],[Дата блокировки]]&lt;&gt;"",1,0)</f>
        <v>1</v>
      </c>
    </row>
    <row r="2824" spans="1:25" x14ac:dyDescent="0.25">
      <c r="A2824" s="30">
        <v>41562.517638888887</v>
      </c>
      <c r="B2824" s="46">
        <v>916929</v>
      </c>
      <c r="C2824" s="33">
        <v>8503033</v>
      </c>
      <c r="D2824" s="30">
        <v>41549.673622685186</v>
      </c>
      <c r="E2824" s="33">
        <f>IF(выгрузка__22[[#This Row],[Дата активации]]&lt;&gt;"",MONTH(выгрузка__22[[#This Row],[Дата активации]]),0)</f>
        <v>10</v>
      </c>
      <c r="F2824" s="30">
        <v>41555.820879629631</v>
      </c>
      <c r="G2824" s="33">
        <v>64626</v>
      </c>
      <c r="H2824" s="33" t="s">
        <v>10</v>
      </c>
      <c r="I2824" s="39" t="s">
        <v>1927</v>
      </c>
      <c r="J2824" s="33" t="s">
        <v>1930</v>
      </c>
      <c r="K2824" s="33">
        <v>30</v>
      </c>
      <c r="L2824" s="33">
        <v>200</v>
      </c>
      <c r="M2824" s="33">
        <v>230</v>
      </c>
      <c r="N2824" s="33" t="s">
        <v>1864</v>
      </c>
      <c r="O2824" s="30">
        <v>41964</v>
      </c>
      <c r="P2824" s="39" t="s">
        <v>40</v>
      </c>
      <c r="Q28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24" s="39">
        <f>IF(выгрузка__22[[#This Row],[Дата регистрации]]="",0,1)</f>
        <v>1</v>
      </c>
      <c r="S2824" s="39">
        <f>IF(ISNA(VLOOKUP(выгрузка__22[[#This Row],[ЛС дилера]],'дилеры участники'!A:A,1,0)),0,1)</f>
        <v>0</v>
      </c>
      <c r="T28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4" s="39">
        <f>IF(T2824=1,IF(выгрузка__22[[#This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824" s="39" t="s">
        <v>1893</v>
      </c>
      <c r="X28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4" s="48">
        <f>IF(выгрузка__22[[#This Row],[Дата блокировки]]&lt;&gt;"",1,0)</f>
        <v>1</v>
      </c>
    </row>
    <row r="2825" spans="1:25" x14ac:dyDescent="0.25">
      <c r="A2825" s="30">
        <v>41554.465231481481</v>
      </c>
      <c r="B2825" s="46">
        <v>915316</v>
      </c>
      <c r="C2825" s="33">
        <v>1755329</v>
      </c>
      <c r="D2825" s="30">
        <v>41551.643993055557</v>
      </c>
      <c r="E2825" s="33">
        <f>IF(выгрузка__22[[#This Row],[Дата активации]]&lt;&gt;"",MONTH(выгрузка__22[[#This Row],[Дата активации]]),0)</f>
        <v>10</v>
      </c>
      <c r="F2825" s="30">
        <v>41560.513854166667</v>
      </c>
      <c r="G2825" s="33">
        <v>64616</v>
      </c>
      <c r="H2825" s="33" t="s">
        <v>10</v>
      </c>
      <c r="I2825" s="39" t="s">
        <v>1924</v>
      </c>
      <c r="J2825" s="33" t="s">
        <v>1925</v>
      </c>
      <c r="K2825" s="33">
        <v>30</v>
      </c>
      <c r="L2825" s="33">
        <v>273</v>
      </c>
      <c r="M2825" s="33">
        <v>303</v>
      </c>
      <c r="N2825" s="33" t="s">
        <v>1864</v>
      </c>
      <c r="O2825" s="30">
        <v>41966</v>
      </c>
      <c r="P2825" s="39" t="s">
        <v>19</v>
      </c>
      <c r="Q28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5" s="39">
        <f>IF(выгрузка__22[[#This Row],[Дата регистрации]]="",0,1)</f>
        <v>1</v>
      </c>
      <c r="S2825" s="39">
        <f>IF(ISNA(VLOOKUP(выгрузка__22[[#This Row],[ЛС дилера]],'дилеры участники'!A:A,1,0)),0,1)</f>
        <v>1</v>
      </c>
      <c r="T28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5" s="39">
        <f>IF(T2825=1,IF(выгрузка__22[[#This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25" s="39" t="s">
        <v>1891</v>
      </c>
      <c r="X28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5" s="48">
        <f>IF(выгрузка__22[[#This Row],[Дата блокировки]]&lt;&gt;"",1,0)</f>
        <v>1</v>
      </c>
    </row>
    <row r="2826" spans="1:25" x14ac:dyDescent="0.25">
      <c r="A2826" s="30">
        <v>41561.53769675926</v>
      </c>
      <c r="B2826" s="46">
        <v>910465</v>
      </c>
      <c r="C2826" s="33">
        <v>1755224</v>
      </c>
      <c r="D2826" s="30">
        <v>41555.283495370371</v>
      </c>
      <c r="E2826" s="33">
        <f>IF(выгрузка__22[[#This Row],[Дата активации]]&lt;&gt;"",MONTH(выгрузка__22[[#This Row],[Дата активации]]),0)</f>
        <v>10</v>
      </c>
      <c r="F2826" s="30">
        <v>41556.441192129627</v>
      </c>
      <c r="G2826" s="33">
        <v>64626</v>
      </c>
      <c r="H2826" s="33" t="s">
        <v>10</v>
      </c>
      <c r="I2826" s="39" t="s">
        <v>1924</v>
      </c>
      <c r="J2826" s="33" t="s">
        <v>1930</v>
      </c>
      <c r="K2826" s="33">
        <v>30</v>
      </c>
      <c r="L2826" s="33">
        <v>0</v>
      </c>
      <c r="M2826" s="33">
        <v>30</v>
      </c>
      <c r="N2826" s="33" t="s">
        <v>1864</v>
      </c>
      <c r="O2826" s="30">
        <v>41970</v>
      </c>
      <c r="P2826" s="39" t="s">
        <v>40</v>
      </c>
      <c r="Q28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6" s="39">
        <f>IF(выгрузка__22[[#This Row],[Дата регистрации]]="",0,1)</f>
        <v>1</v>
      </c>
      <c r="S2826" s="39">
        <f>IF(ISNA(VLOOKUP(выгрузка__22[[#This Row],[ЛС дилера]],'дилеры участники'!A:A,1,0)),0,1)</f>
        <v>0</v>
      </c>
      <c r="T28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6" s="39">
        <f>IF(T2826=1,IF(выгрузка__22[[#This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26" s="39" t="s">
        <v>1893</v>
      </c>
      <c r="X28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6" s="48">
        <f>IF(выгрузка__22[[#This Row],[Дата блокировки]]&lt;&gt;"",1,0)</f>
        <v>1</v>
      </c>
    </row>
    <row r="2827" spans="1:25" x14ac:dyDescent="0.25">
      <c r="A2827" s="30">
        <v>41562.506053240744</v>
      </c>
      <c r="B2827" s="46">
        <v>916513</v>
      </c>
      <c r="C2827" s="33">
        <v>1755224</v>
      </c>
      <c r="D2827" s="30">
        <v>41555.283495370371</v>
      </c>
      <c r="E2827" s="33">
        <f>IF(выгрузка__22[[#This Row],[Дата активации]]&lt;&gt;"",MONTH(выгрузка__22[[#This Row],[Дата активации]]),0)</f>
        <v>10</v>
      </c>
      <c r="F2827" s="30">
        <v>41556.441192129627</v>
      </c>
      <c r="G2827" s="33">
        <v>64626</v>
      </c>
      <c r="H2827" s="33" t="s">
        <v>10</v>
      </c>
      <c r="I2827" s="39" t="s">
        <v>1927</v>
      </c>
      <c r="J2827" s="33" t="s">
        <v>1930</v>
      </c>
      <c r="K2827" s="33">
        <v>30</v>
      </c>
      <c r="L2827" s="33">
        <v>0</v>
      </c>
      <c r="M2827" s="33">
        <v>30</v>
      </c>
      <c r="N2827" s="33" t="s">
        <v>1864</v>
      </c>
      <c r="O2827" s="30">
        <v>41970</v>
      </c>
      <c r="P2827" s="39" t="s">
        <v>40</v>
      </c>
      <c r="Q28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27" s="39">
        <f>IF(выгрузка__22[[#This Row],[Дата регистрации]]="",0,1)</f>
        <v>1</v>
      </c>
      <c r="S2827" s="39">
        <f>IF(ISNA(VLOOKUP(выгрузка__22[[#This Row],[ЛС дилера]],'дилеры участники'!A:A,1,0)),0,1)</f>
        <v>0</v>
      </c>
      <c r="T28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7" s="39">
        <f>IF(T2827=1,IF(выгрузка__22[[#This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27" s="39" t="s">
        <v>1893</v>
      </c>
      <c r="X28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7" s="48">
        <f>IF(выгрузка__22[[#This Row],[Дата блокировки]]&lt;&gt;"",1,0)</f>
        <v>1</v>
      </c>
    </row>
    <row r="2828" spans="1:25" x14ac:dyDescent="0.25">
      <c r="A2828" s="30">
        <v>41556.970763888887</v>
      </c>
      <c r="B2828" s="46">
        <v>985645</v>
      </c>
      <c r="C2828" s="33">
        <v>8500114</v>
      </c>
      <c r="D2828" s="30">
        <v>41552.785231481481</v>
      </c>
      <c r="E2828" s="33">
        <f>IF(выгрузка__22[[#This Row],[Дата активации]]&lt;&gt;"",MONTH(выгрузка__22[[#This Row],[Дата активации]]),0)</f>
        <v>10</v>
      </c>
      <c r="F2828" s="30"/>
      <c r="G2828" s="33">
        <v>64626</v>
      </c>
      <c r="H2828" s="33" t="s">
        <v>10</v>
      </c>
      <c r="I2828" s="39" t="s">
        <v>1924</v>
      </c>
      <c r="J2828" s="33" t="s">
        <v>1931</v>
      </c>
      <c r="K2828" s="33">
        <v>30</v>
      </c>
      <c r="L2828" s="33">
        <v>0</v>
      </c>
      <c r="M2828" s="33">
        <v>30</v>
      </c>
      <c r="N2828" s="33" t="s">
        <v>1864</v>
      </c>
      <c r="O2828" s="30">
        <v>41968</v>
      </c>
      <c r="P2828" s="39" t="s">
        <v>30</v>
      </c>
      <c r="Q28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8" s="39">
        <f>IF(выгрузка__22[[#This Row],[Дата регистрации]]="",0,1)</f>
        <v>0</v>
      </c>
      <c r="S2828" s="39">
        <f>IF(ISNA(VLOOKUP(выгрузка__22[[#This Row],[ЛС дилера]],'дилеры участники'!A:A,1,0)),0,1)</f>
        <v>0</v>
      </c>
      <c r="T28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8" s="39">
        <f>IF(T2828=1,IF(выгрузка__22[[#This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28" s="39" t="s">
        <v>1892</v>
      </c>
      <c r="X28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8" s="48">
        <f>IF(выгрузка__22[[#This Row],[Дата блокировки]]&lt;&gt;"",1,0)</f>
        <v>1</v>
      </c>
    </row>
    <row r="2829" spans="1:25" x14ac:dyDescent="0.25">
      <c r="A2829" s="30">
        <v>41550.874108796299</v>
      </c>
      <c r="B2829" s="46">
        <v>916514</v>
      </c>
      <c r="C2829" s="33">
        <v>8503765</v>
      </c>
      <c r="D2829" s="30">
        <v>41529.736921296295</v>
      </c>
      <c r="E2829" s="33">
        <f>IF(выгрузка__22[[#This Row],[Дата активации]]&lt;&gt;"",MONTH(выгрузка__22[[#This Row],[Дата активации]]),0)</f>
        <v>9</v>
      </c>
      <c r="F2829" s="30">
        <v>41535.615717592591</v>
      </c>
      <c r="G2829" s="33">
        <v>79956</v>
      </c>
      <c r="H2829" s="33" t="s">
        <v>10</v>
      </c>
      <c r="I2829" s="39" t="s">
        <v>1927</v>
      </c>
      <c r="J2829" s="33" t="s">
        <v>1925</v>
      </c>
      <c r="K2829" s="33">
        <v>220</v>
      </c>
      <c r="L2829" s="33">
        <v>0</v>
      </c>
      <c r="M2829" s="33">
        <v>220</v>
      </c>
      <c r="N2829" s="33" t="s">
        <v>1864</v>
      </c>
      <c r="O2829" s="30">
        <v>41945</v>
      </c>
      <c r="P2829" s="39" t="s">
        <v>19</v>
      </c>
      <c r="Q28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29" s="39">
        <f>IF(выгрузка__22[[#This Row],[Дата регистрации]]="",0,1)</f>
        <v>1</v>
      </c>
      <c r="S2829" s="39">
        <f>IF(ISNA(VLOOKUP(выгрузка__22[[#This Row],[ЛС дилера]],'дилеры участники'!A:A,1,0)),0,1)</f>
        <v>1</v>
      </c>
      <c r="T28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29" s="39">
        <f>IF(T2829=1,IF(выгрузка__22[[#This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29" s="39" t="s">
        <v>1891</v>
      </c>
      <c r="X28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29" s="48">
        <f>IF(выгрузка__22[[#This Row],[Дата блокировки]]&lt;&gt;"",1,0)</f>
        <v>1</v>
      </c>
    </row>
    <row r="2830" spans="1:25" x14ac:dyDescent="0.25">
      <c r="A2830" s="30">
        <v>41558.755439814813</v>
      </c>
      <c r="B2830" s="46">
        <v>910455</v>
      </c>
      <c r="C2830" s="33">
        <v>8518890</v>
      </c>
      <c r="D2830" s="30">
        <v>41463.54587962963</v>
      </c>
      <c r="E2830" s="33">
        <f>IF(выгрузка__22[[#This Row],[Дата активации]]&lt;&gt;"",MONTH(выгрузка__22[[#This Row],[Дата активации]]),0)</f>
        <v>7</v>
      </c>
      <c r="F2830" s="30">
        <v>41423.601701388892</v>
      </c>
      <c r="G2830" s="33">
        <v>64628</v>
      </c>
      <c r="H2830" s="33" t="s">
        <v>10</v>
      </c>
      <c r="I2830" s="39" t="s">
        <v>1927</v>
      </c>
      <c r="J2830" s="33" t="s">
        <v>1932</v>
      </c>
      <c r="K2830" s="33">
        <v>30</v>
      </c>
      <c r="L2830" s="33">
        <v>0</v>
      </c>
      <c r="M2830" s="33">
        <v>30</v>
      </c>
      <c r="N2830" s="33" t="s">
        <v>1864</v>
      </c>
      <c r="O2830" s="30">
        <v>41879</v>
      </c>
      <c r="P2830" s="39" t="s">
        <v>34</v>
      </c>
      <c r="Q28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0" s="39">
        <f>IF(выгрузка__22[[#This Row],[Дата регистрации]]="",0,1)</f>
        <v>1</v>
      </c>
      <c r="S2830" s="39">
        <f>IF(ISNA(VLOOKUP(выгрузка__22[[#This Row],[ЛС дилера]],'дилеры участники'!A:A,1,0)),0,1)</f>
        <v>0</v>
      </c>
      <c r="T28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0" s="39">
        <f>IF(T2830=1,IF(выгрузка__22[[#This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30" s="39" t="s">
        <v>1904</v>
      </c>
      <c r="X28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0" s="48">
        <f>IF(выгрузка__22[[#This Row],[Дата блокировки]]&lt;&gt;"",1,0)</f>
        <v>1</v>
      </c>
    </row>
    <row r="2831" spans="1:25" x14ac:dyDescent="0.25">
      <c r="A2831" s="30">
        <v>41549.710833333331</v>
      </c>
      <c r="B2831" s="46">
        <v>910467</v>
      </c>
      <c r="C2831" s="33">
        <v>1759728</v>
      </c>
      <c r="D2831" s="30">
        <v>41538.589398148149</v>
      </c>
      <c r="E2831" s="33">
        <f>IF(выгрузка__22[[#This Row],[Дата активации]]&lt;&gt;"",MONTH(выгрузка__22[[#This Row],[Дата активации]]),0)</f>
        <v>9</v>
      </c>
      <c r="F2831" s="30">
        <v>41545.544756944444</v>
      </c>
      <c r="G2831" s="33">
        <v>79956</v>
      </c>
      <c r="H2831" s="33" t="s">
        <v>10</v>
      </c>
      <c r="I2831" s="39" t="s">
        <v>1927</v>
      </c>
      <c r="J2831" s="33" t="s">
        <v>1929</v>
      </c>
      <c r="K2831" s="33">
        <v>30</v>
      </c>
      <c r="L2831" s="33">
        <v>475</v>
      </c>
      <c r="M2831" s="33">
        <v>505</v>
      </c>
      <c r="N2831" s="33" t="s">
        <v>1864</v>
      </c>
      <c r="O2831" s="30">
        <v>41955</v>
      </c>
      <c r="P2831" s="39" t="s">
        <v>14</v>
      </c>
      <c r="Q28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1" s="39">
        <f>IF(выгрузка__22[[#This Row],[Дата регистрации]]="",0,1)</f>
        <v>1</v>
      </c>
      <c r="S2831" s="39">
        <f>IF(ISNA(VLOOKUP(выгрузка__22[[#This Row],[ЛС дилера]],'дилеры участники'!A:A,1,0)),0,1)</f>
        <v>1</v>
      </c>
      <c r="T28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1" s="39">
        <f>IF(T2831=1,IF(выгрузка__22[[#This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31" s="39" t="s">
        <v>1894</v>
      </c>
      <c r="X28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1" s="48">
        <f>IF(выгрузка__22[[#This Row],[Дата блокировки]]&lt;&gt;"",1,0)</f>
        <v>1</v>
      </c>
    </row>
    <row r="2832" spans="1:25" x14ac:dyDescent="0.25">
      <c r="A2832" s="30">
        <v>41556.765185185184</v>
      </c>
      <c r="B2832" s="46">
        <v>916026</v>
      </c>
      <c r="C2832" s="33">
        <v>8563786</v>
      </c>
      <c r="D2832" s="30">
        <v>41535.708391203705</v>
      </c>
      <c r="E2832" s="33">
        <f>IF(выгрузка__22[[#This Row],[Дата активации]]&lt;&gt;"",MONTH(выгрузка__22[[#This Row],[Дата активации]]),0)</f>
        <v>9</v>
      </c>
      <c r="F2832" s="30">
        <v>41542.641469907408</v>
      </c>
      <c r="G2832" s="33">
        <v>73902</v>
      </c>
      <c r="H2832" s="33" t="s">
        <v>10</v>
      </c>
      <c r="I2832" s="39" t="s">
        <v>1927</v>
      </c>
      <c r="J2832" s="33" t="s">
        <v>1929</v>
      </c>
      <c r="K2832" s="33">
        <v>470</v>
      </c>
      <c r="L2832" s="33">
        <v>0</v>
      </c>
      <c r="M2832" s="33">
        <v>470</v>
      </c>
      <c r="N2832" s="33" t="s">
        <v>1864</v>
      </c>
      <c r="O2832" s="30">
        <v>41953</v>
      </c>
      <c r="P2832" s="39" t="s">
        <v>14</v>
      </c>
      <c r="Q28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2" s="39">
        <f>IF(выгрузка__22[[#This Row],[Дата регистрации]]="",0,1)</f>
        <v>1</v>
      </c>
      <c r="S2832" s="39">
        <f>IF(ISNA(VLOOKUP(выгрузка__22[[#This Row],[ЛС дилера]],'дилеры участники'!A:A,1,0)),0,1)</f>
        <v>0</v>
      </c>
      <c r="T283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2" s="39">
        <f>IF(T2832=1,IF(выгрузка__22[[#This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32" s="39" t="s">
        <v>1894</v>
      </c>
      <c r="X28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2" s="48">
        <f>IF(выгрузка__22[[#This Row],[Дата блокировки]]&lt;&gt;"",1,0)</f>
        <v>1</v>
      </c>
    </row>
    <row r="2833" spans="1:25" x14ac:dyDescent="0.25">
      <c r="A2833" s="30">
        <v>41556.764780092592</v>
      </c>
      <c r="B2833" s="46">
        <v>916026</v>
      </c>
      <c r="C2833" s="33">
        <v>8563786</v>
      </c>
      <c r="D2833" s="30">
        <v>41535.696967592594</v>
      </c>
      <c r="E2833" s="33">
        <f>IF(выгрузка__22[[#This Row],[Дата активации]]&lt;&gt;"",MONTH(выгрузка__22[[#This Row],[Дата активации]]),0)</f>
        <v>9</v>
      </c>
      <c r="F2833" s="30">
        <v>41542.629201388889</v>
      </c>
      <c r="G2833" s="33">
        <v>73902</v>
      </c>
      <c r="H2833" s="33" t="s">
        <v>10</v>
      </c>
      <c r="I2833" s="39" t="s">
        <v>1927</v>
      </c>
      <c r="J2833" s="33" t="s">
        <v>1929</v>
      </c>
      <c r="K2833" s="33">
        <v>470</v>
      </c>
      <c r="L2833" s="33">
        <v>0</v>
      </c>
      <c r="M2833" s="33">
        <v>470</v>
      </c>
      <c r="N2833" s="33" t="s">
        <v>1864</v>
      </c>
      <c r="O2833" s="30">
        <v>41953</v>
      </c>
      <c r="P2833" s="39" t="s">
        <v>14</v>
      </c>
      <c r="Q28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3" s="39">
        <f>IF(выгрузка__22[[#This Row],[Дата регистрации]]="",0,1)</f>
        <v>1</v>
      </c>
      <c r="S2833" s="39">
        <f>IF(ISNA(VLOOKUP(выгрузка__22[[#This Row],[ЛС дилера]],'дилеры участники'!A:A,1,0)),0,1)</f>
        <v>0</v>
      </c>
      <c r="T28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3" s="39">
        <f>IF(T2833=1,IF(выгрузка__22[[#This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33" s="39" t="s">
        <v>1894</v>
      </c>
      <c r="X28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3" s="48">
        <f>IF(выгрузка__22[[#This Row],[Дата блокировки]]&lt;&gt;"",1,0)</f>
        <v>1</v>
      </c>
    </row>
    <row r="2834" spans="1:25" x14ac:dyDescent="0.25">
      <c r="A2834" s="30">
        <v>41551.560682870368</v>
      </c>
      <c r="B2834" s="46">
        <v>910475</v>
      </c>
      <c r="C2834" s="33">
        <v>8555316</v>
      </c>
      <c r="D2834" s="30">
        <v>41551.557569444441</v>
      </c>
      <c r="E2834" s="33">
        <f>IF(выгрузка__22[[#This Row],[Дата активации]]&lt;&gt;"",MONTH(выгрузка__22[[#This Row],[Дата активации]]),0)</f>
        <v>10</v>
      </c>
      <c r="F2834" s="30">
        <v>41556.433807870373</v>
      </c>
      <c r="G2834" s="33">
        <v>64626</v>
      </c>
      <c r="H2834" s="33" t="s">
        <v>10</v>
      </c>
      <c r="I2834" s="39" t="s">
        <v>1924</v>
      </c>
      <c r="J2834" s="33" t="s">
        <v>1925</v>
      </c>
      <c r="K2834" s="33">
        <v>220</v>
      </c>
      <c r="L2834" s="33">
        <v>0</v>
      </c>
      <c r="M2834" s="33">
        <v>220</v>
      </c>
      <c r="N2834" s="33" t="s">
        <v>1864</v>
      </c>
      <c r="O2834" s="30">
        <v>41969</v>
      </c>
      <c r="P2834" s="39" t="s">
        <v>19</v>
      </c>
      <c r="Q28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4" s="39">
        <f>IF(выгрузка__22[[#This Row],[Дата регистрации]]="",0,1)</f>
        <v>1</v>
      </c>
      <c r="S2834" s="39">
        <f>IF(ISNA(VLOOKUP(выгрузка__22[[#This Row],[ЛС дилера]],'дилеры участники'!A:A,1,0)),0,1)</f>
        <v>0</v>
      </c>
      <c r="T28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4" s="39">
        <f>IF(T2834=1,IF(выгрузка__22[[#This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34" s="39" t="s">
        <v>1891</v>
      </c>
      <c r="X28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4" s="48">
        <f>IF(выгрузка__22[[#This Row],[Дата блокировки]]&lt;&gt;"",1,0)</f>
        <v>1</v>
      </c>
    </row>
    <row r="2835" spans="1:25" x14ac:dyDescent="0.25">
      <c r="A2835" s="30">
        <v>41561.965810185182</v>
      </c>
      <c r="B2835" s="46">
        <v>916888</v>
      </c>
      <c r="C2835" s="33">
        <v>8555316</v>
      </c>
      <c r="D2835" s="30">
        <v>41551.557569444441</v>
      </c>
      <c r="E2835" s="33">
        <f>IF(выгрузка__22[[#This Row],[Дата активации]]&lt;&gt;"",MONTH(выгрузка__22[[#This Row],[Дата активации]]),0)</f>
        <v>10</v>
      </c>
      <c r="F2835" s="30">
        <v>41556.433807870373</v>
      </c>
      <c r="G2835" s="33">
        <v>64626</v>
      </c>
      <c r="H2835" s="33" t="s">
        <v>10</v>
      </c>
      <c r="I2835" s="39" t="s">
        <v>1927</v>
      </c>
      <c r="J2835" s="33" t="s">
        <v>1925</v>
      </c>
      <c r="K2835" s="33">
        <v>220</v>
      </c>
      <c r="L2835" s="33">
        <v>0</v>
      </c>
      <c r="M2835" s="33">
        <v>220</v>
      </c>
      <c r="N2835" s="33" t="s">
        <v>1864</v>
      </c>
      <c r="O2835" s="30">
        <v>41969</v>
      </c>
      <c r="P2835" s="39" t="s">
        <v>19</v>
      </c>
      <c r="Q28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5" s="39">
        <f>IF(выгрузка__22[[#This Row],[Дата регистрации]]="",0,1)</f>
        <v>1</v>
      </c>
      <c r="S2835" s="39">
        <f>IF(ISNA(VLOOKUP(выгрузка__22[[#This Row],[ЛС дилера]],'дилеры участники'!A:A,1,0)),0,1)</f>
        <v>0</v>
      </c>
      <c r="T28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5" s="39">
        <f>IF(T2835=1,IF(выгрузка__22[[#This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35" s="39" t="s">
        <v>1891</v>
      </c>
      <c r="X28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5" s="48">
        <f>IF(выгрузка__22[[#This Row],[Дата блокировки]]&lt;&gt;"",1,0)</f>
        <v>1</v>
      </c>
    </row>
    <row r="2836" spans="1:25" x14ac:dyDescent="0.25">
      <c r="A2836" s="30">
        <v>41551.53502314815</v>
      </c>
      <c r="B2836" s="46">
        <v>910475</v>
      </c>
      <c r="C2836" s="33">
        <v>8555316</v>
      </c>
      <c r="D2836" s="30">
        <v>41551.533773148149</v>
      </c>
      <c r="E2836" s="33">
        <f>IF(выгрузка__22[[#This Row],[Дата активации]]&lt;&gt;"",MONTH(выгрузка__22[[#This Row],[Дата активации]]),0)</f>
        <v>10</v>
      </c>
      <c r="F2836" s="30">
        <v>41556.433715277781</v>
      </c>
      <c r="G2836" s="33">
        <v>64626</v>
      </c>
      <c r="H2836" s="33" t="s">
        <v>10</v>
      </c>
      <c r="I2836" s="39" t="s">
        <v>1924</v>
      </c>
      <c r="J2836" s="33" t="s">
        <v>1925</v>
      </c>
      <c r="K2836" s="33">
        <v>220</v>
      </c>
      <c r="L2836" s="33">
        <v>0</v>
      </c>
      <c r="M2836" s="33">
        <v>220</v>
      </c>
      <c r="N2836" s="33" t="s">
        <v>1864</v>
      </c>
      <c r="O2836" s="30">
        <v>41969</v>
      </c>
      <c r="P2836" s="39" t="s">
        <v>19</v>
      </c>
      <c r="Q28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6" s="39">
        <f>IF(выгрузка__22[[#This Row],[Дата регистрации]]="",0,1)</f>
        <v>1</v>
      </c>
      <c r="S2836" s="39">
        <f>IF(ISNA(VLOOKUP(выгрузка__22[[#This Row],[ЛС дилера]],'дилеры участники'!A:A,1,0)),0,1)</f>
        <v>0</v>
      </c>
      <c r="T28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6" s="39">
        <f>IF(T2836=1,IF(выгрузка__22[[#This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36" s="39" t="s">
        <v>1891</v>
      </c>
      <c r="X28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6" s="48">
        <f>IF(выгрузка__22[[#This Row],[Дата блокировки]]&lt;&gt;"",1,0)</f>
        <v>1</v>
      </c>
    </row>
    <row r="2837" spans="1:25" x14ac:dyDescent="0.25">
      <c r="A2837" s="30">
        <v>41561.96570601852</v>
      </c>
      <c r="B2837" s="46">
        <v>916888</v>
      </c>
      <c r="C2837" s="33">
        <v>8555316</v>
      </c>
      <c r="D2837" s="30">
        <v>41551.533773148149</v>
      </c>
      <c r="E2837" s="33">
        <f>IF(выгрузка__22[[#This Row],[Дата активации]]&lt;&gt;"",MONTH(выгрузка__22[[#This Row],[Дата активации]]),0)</f>
        <v>10</v>
      </c>
      <c r="F2837" s="30">
        <v>41556.433715277781</v>
      </c>
      <c r="G2837" s="33">
        <v>64626</v>
      </c>
      <c r="H2837" s="33" t="s">
        <v>10</v>
      </c>
      <c r="I2837" s="39" t="s">
        <v>1927</v>
      </c>
      <c r="J2837" s="33" t="s">
        <v>1925</v>
      </c>
      <c r="K2837" s="33">
        <v>220</v>
      </c>
      <c r="L2837" s="33">
        <v>0</v>
      </c>
      <c r="M2837" s="33">
        <v>220</v>
      </c>
      <c r="N2837" s="33" t="s">
        <v>1864</v>
      </c>
      <c r="O2837" s="30">
        <v>41969</v>
      </c>
      <c r="P2837" s="39" t="s">
        <v>19</v>
      </c>
      <c r="Q28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7" s="39">
        <f>IF(выгрузка__22[[#This Row],[Дата регистрации]]="",0,1)</f>
        <v>1</v>
      </c>
      <c r="S2837" s="39">
        <f>IF(ISNA(VLOOKUP(выгрузка__22[[#This Row],[ЛС дилера]],'дилеры участники'!A:A,1,0)),0,1)</f>
        <v>0</v>
      </c>
      <c r="T28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7" s="39">
        <f>IF(T2837=1,IF(выгрузка__22[[#This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37" s="39" t="s">
        <v>1891</v>
      </c>
      <c r="X28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7" s="48">
        <f>IF(выгрузка__22[[#This Row],[Дата блокировки]]&lt;&gt;"",1,0)</f>
        <v>1</v>
      </c>
    </row>
    <row r="2838" spans="1:25" x14ac:dyDescent="0.25">
      <c r="A2838" s="30">
        <v>41556.759722222225</v>
      </c>
      <c r="B2838" s="46">
        <v>916026</v>
      </c>
      <c r="C2838" s="33">
        <v>8563786</v>
      </c>
      <c r="D2838" s="30">
        <v>41534.763229166667</v>
      </c>
      <c r="E2838" s="33">
        <f>IF(выгрузка__22[[#This Row],[Дата активации]]&lt;&gt;"",MONTH(выгрузка__22[[#This Row],[Дата активации]]),0)</f>
        <v>9</v>
      </c>
      <c r="F2838" s="30">
        <v>41542.590717592589</v>
      </c>
      <c r="G2838" s="33">
        <v>73902</v>
      </c>
      <c r="H2838" s="33" t="s">
        <v>10</v>
      </c>
      <c r="I2838" s="39" t="s">
        <v>1927</v>
      </c>
      <c r="J2838" s="33" t="s">
        <v>1929</v>
      </c>
      <c r="K2838" s="33">
        <v>470</v>
      </c>
      <c r="L2838" s="33">
        <v>0</v>
      </c>
      <c r="M2838" s="33">
        <v>470</v>
      </c>
      <c r="N2838" s="33" t="s">
        <v>1864</v>
      </c>
      <c r="O2838" s="30">
        <v>41953</v>
      </c>
      <c r="P2838" s="39" t="s">
        <v>14</v>
      </c>
      <c r="Q28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8" s="39">
        <f>IF(выгрузка__22[[#This Row],[Дата регистрации]]="",0,1)</f>
        <v>1</v>
      </c>
      <c r="S2838" s="39">
        <f>IF(ISNA(VLOOKUP(выгрузка__22[[#This Row],[ЛС дилера]],'дилеры участники'!A:A,1,0)),0,1)</f>
        <v>0</v>
      </c>
      <c r="T283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8" s="39">
        <f>IF(T2838=1,IF(выгрузка__22[[#This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38" s="39" t="s">
        <v>1894</v>
      </c>
      <c r="X28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8" s="48">
        <f>IF(выгрузка__22[[#This Row],[Дата блокировки]]&lt;&gt;"",1,0)</f>
        <v>1</v>
      </c>
    </row>
    <row r="2839" spans="1:25" x14ac:dyDescent="0.25">
      <c r="A2839" s="30">
        <v>41555.88244212963</v>
      </c>
      <c r="B2839" s="46">
        <v>916651</v>
      </c>
      <c r="C2839" s="33">
        <v>1910363</v>
      </c>
      <c r="D2839" s="30">
        <v>41555.643611111111</v>
      </c>
      <c r="E2839" s="33">
        <f>IF(выгрузка__22[[#This Row],[Дата активации]]&lt;&gt;"",MONTH(выгрузка__22[[#This Row],[Дата активации]]),0)</f>
        <v>10</v>
      </c>
      <c r="F2839" s="30"/>
      <c r="G2839" s="33">
        <v>64616</v>
      </c>
      <c r="H2839" s="33" t="s">
        <v>10</v>
      </c>
      <c r="I2839" s="39" t="s">
        <v>1924</v>
      </c>
      <c r="J2839" s="33" t="s">
        <v>1931</v>
      </c>
      <c r="K2839" s="33">
        <v>30</v>
      </c>
      <c r="L2839" s="33">
        <v>0</v>
      </c>
      <c r="M2839" s="33">
        <v>30</v>
      </c>
      <c r="N2839" s="33" t="s">
        <v>1864</v>
      </c>
      <c r="O2839" s="30">
        <v>41974</v>
      </c>
      <c r="P2839" s="39" t="s">
        <v>30</v>
      </c>
      <c r="Q28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39" s="39">
        <f>IF(выгрузка__22[[#This Row],[Дата регистрации]]="",0,1)</f>
        <v>0</v>
      </c>
      <c r="S2839" s="39">
        <f>IF(ISNA(VLOOKUP(выгрузка__22[[#This Row],[ЛС дилера]],'дилеры участники'!A:A,1,0)),0,1)</f>
        <v>1</v>
      </c>
      <c r="T283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39" s="39">
        <f>IF(T2839=1,IF(выгрузка__22[[#This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39" s="39" t="s">
        <v>1892</v>
      </c>
      <c r="X28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39" s="48">
        <f>IF(выгрузка__22[[#This Row],[Дата блокировки]]&lt;&gt;"",1,0)</f>
        <v>1</v>
      </c>
    </row>
    <row r="2840" spans="1:25" x14ac:dyDescent="0.25">
      <c r="A2840" s="30">
        <v>41549.949826388889</v>
      </c>
      <c r="B2840" s="46">
        <v>985451</v>
      </c>
      <c r="C2840" s="33">
        <v>8548779</v>
      </c>
      <c r="D2840" s="30">
        <v>41544.573738425926</v>
      </c>
      <c r="E2840" s="33">
        <f>IF(выгрузка__22[[#This Row],[Дата активации]]&lt;&gt;"",MONTH(выгрузка__22[[#This Row],[Дата активации]]),0)</f>
        <v>9</v>
      </c>
      <c r="F2840" s="30">
        <v>41552.73296296296</v>
      </c>
      <c r="G2840" s="33">
        <v>73902</v>
      </c>
      <c r="H2840" s="33" t="s">
        <v>10</v>
      </c>
      <c r="I2840" s="39" t="s">
        <v>1924</v>
      </c>
      <c r="J2840" s="33" t="s">
        <v>1930</v>
      </c>
      <c r="K2840" s="33">
        <v>30</v>
      </c>
      <c r="L2840" s="33">
        <v>1000</v>
      </c>
      <c r="M2840" s="33">
        <v>1030</v>
      </c>
      <c r="N2840" s="33" t="s">
        <v>1864</v>
      </c>
      <c r="O2840" s="30">
        <v>41963</v>
      </c>
      <c r="P2840" s="39" t="s">
        <v>40</v>
      </c>
      <c r="Q28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0" s="39">
        <f>IF(выгрузка__22[[#This Row],[Дата регистрации]]="",0,1)</f>
        <v>1</v>
      </c>
      <c r="S2840" s="39">
        <f>IF(ISNA(VLOOKUP(выгрузка__22[[#This Row],[ЛС дилера]],'дилеры участники'!A:A,1,0)),0,1)</f>
        <v>0</v>
      </c>
      <c r="T284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0" s="39">
        <f>IF(T2840=1,IF(выгрузка__22[[#This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40" s="39" t="s">
        <v>1893</v>
      </c>
      <c r="X28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40" s="48">
        <f>IF(выгрузка__22[[#This Row],[Дата блокировки]]&lt;&gt;"",1,0)</f>
        <v>1</v>
      </c>
    </row>
    <row r="2841" spans="1:25" x14ac:dyDescent="0.25">
      <c r="A2841" s="30">
        <v>41550.684363425928</v>
      </c>
      <c r="B2841" s="46">
        <v>910487</v>
      </c>
      <c r="C2841" s="33">
        <v>8555316</v>
      </c>
      <c r="D2841" s="30">
        <v>41549.815520833334</v>
      </c>
      <c r="E2841" s="33">
        <f>IF(выгрузка__22[[#This Row],[Дата активации]]&lt;&gt;"",MONTH(выгрузка__22[[#This Row],[Дата активации]]),0)</f>
        <v>10</v>
      </c>
      <c r="F2841" s="30">
        <v>41556.500960648147</v>
      </c>
      <c r="G2841" s="33">
        <v>64626</v>
      </c>
      <c r="H2841" s="33" t="s">
        <v>10</v>
      </c>
      <c r="I2841" s="39" t="s">
        <v>1924</v>
      </c>
      <c r="J2841" s="33" t="s">
        <v>1925</v>
      </c>
      <c r="K2841" s="33">
        <v>220</v>
      </c>
      <c r="L2841" s="33">
        <v>0</v>
      </c>
      <c r="M2841" s="33">
        <v>220</v>
      </c>
      <c r="N2841" s="33" t="s">
        <v>1864</v>
      </c>
      <c r="O2841" s="30">
        <v>41969</v>
      </c>
      <c r="P2841" s="39" t="s">
        <v>19</v>
      </c>
      <c r="Q284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1" s="39">
        <f>IF(выгрузка__22[[#This Row],[Дата регистрации]]="",0,1)</f>
        <v>1</v>
      </c>
      <c r="S2841" s="39">
        <f>IF(ISNA(VLOOKUP(выгрузка__22[[#This Row],[ЛС дилера]],'дилеры участники'!A:A,1,0)),0,1)</f>
        <v>0</v>
      </c>
      <c r="T284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1" s="39">
        <f>IF(T2841=1,IF(выгрузка__22[[#This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41" s="39" t="s">
        <v>1891</v>
      </c>
      <c r="X284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41" s="48">
        <f>IF(выгрузка__22[[#This Row],[Дата блокировки]]&lt;&gt;"",1,0)</f>
        <v>1</v>
      </c>
    </row>
    <row r="2842" spans="1:25" x14ac:dyDescent="0.25">
      <c r="A2842" s="30">
        <v>41561.965509259258</v>
      </c>
      <c r="B2842" s="46">
        <v>916888</v>
      </c>
      <c r="C2842" s="33">
        <v>8555316</v>
      </c>
      <c r="D2842" s="30">
        <v>41549.815520833334</v>
      </c>
      <c r="E2842" s="33">
        <f>IF(выгрузка__22[[#This Row],[Дата активации]]&lt;&gt;"",MONTH(выгрузка__22[[#This Row],[Дата активации]]),0)</f>
        <v>10</v>
      </c>
      <c r="F2842" s="30">
        <v>41556.500960648147</v>
      </c>
      <c r="G2842" s="33">
        <v>64626</v>
      </c>
      <c r="H2842" s="33" t="s">
        <v>10</v>
      </c>
      <c r="I2842" s="39" t="s">
        <v>1927</v>
      </c>
      <c r="J2842" s="33" t="s">
        <v>1925</v>
      </c>
      <c r="K2842" s="33">
        <v>220</v>
      </c>
      <c r="L2842" s="33">
        <v>0</v>
      </c>
      <c r="M2842" s="33">
        <v>220</v>
      </c>
      <c r="N2842" s="33" t="s">
        <v>1864</v>
      </c>
      <c r="O2842" s="30">
        <v>41969</v>
      </c>
      <c r="P2842" s="39" t="s">
        <v>19</v>
      </c>
      <c r="Q284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2" s="39">
        <f>IF(выгрузка__22[[#This Row],[Дата регистрации]]="",0,1)</f>
        <v>1</v>
      </c>
      <c r="S2842" s="39">
        <f>IF(ISNA(VLOOKUP(выгрузка__22[[#This Row],[ЛС дилера]],'дилеры участники'!A:A,1,0)),0,1)</f>
        <v>0</v>
      </c>
      <c r="T284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2" s="39">
        <f>IF(T2842=1,IF(выгрузка__22[[#This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42" s="39" t="s">
        <v>1891</v>
      </c>
      <c r="X284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42" s="48">
        <f>IF(выгрузка__22[[#This Row],[Дата блокировки]]&lt;&gt;"",1,0)</f>
        <v>1</v>
      </c>
    </row>
    <row r="2843" spans="1:25" x14ac:dyDescent="0.25">
      <c r="A2843" s="30">
        <v>41550.871064814812</v>
      </c>
      <c r="B2843" s="46">
        <v>916514</v>
      </c>
      <c r="C2843" s="33">
        <v>8503778</v>
      </c>
      <c r="D2843" s="30">
        <v>41528.723969907405</v>
      </c>
      <c r="E2843" s="33">
        <f>IF(выгрузка__22[[#This Row],[Дата активации]]&lt;&gt;"",MONTH(выгрузка__22[[#This Row],[Дата активации]]),0)</f>
        <v>9</v>
      </c>
      <c r="F2843" s="30">
        <v>41548.620243055557</v>
      </c>
      <c r="G2843" s="33">
        <v>79956</v>
      </c>
      <c r="H2843" s="33" t="s">
        <v>10</v>
      </c>
      <c r="I2843" s="39" t="s">
        <v>1927</v>
      </c>
      <c r="J2843" s="33" t="s">
        <v>1925</v>
      </c>
      <c r="K2843" s="33">
        <v>220</v>
      </c>
      <c r="L2843" s="33">
        <v>0</v>
      </c>
      <c r="M2843" s="33">
        <v>220</v>
      </c>
      <c r="N2843" s="33" t="s">
        <v>1864</v>
      </c>
      <c r="O2843" s="30">
        <v>41948</v>
      </c>
      <c r="P2843" s="39" t="s">
        <v>19</v>
      </c>
      <c r="Q284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3" s="39">
        <f>IF(выгрузка__22[[#This Row],[Дата регистрации]]="",0,1)</f>
        <v>1</v>
      </c>
      <c r="S2843" s="39">
        <f>IF(ISNA(VLOOKUP(выгрузка__22[[#This Row],[ЛС дилера]],'дилеры участники'!A:A,1,0)),0,1)</f>
        <v>1</v>
      </c>
      <c r="T284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3" s="39">
        <f>IF(T2843=1,IF(выгрузка__22[[#This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43" s="39" t="s">
        <v>1891</v>
      </c>
      <c r="X284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43" s="48">
        <f>IF(выгрузка__22[[#This Row],[Дата блокировки]]&lt;&gt;"",1,0)</f>
        <v>1</v>
      </c>
    </row>
    <row r="2844" spans="1:25" x14ac:dyDescent="0.25">
      <c r="A2844" s="30">
        <v>41549.943252314813</v>
      </c>
      <c r="B2844" s="46">
        <v>985451</v>
      </c>
      <c r="C2844" s="33">
        <v>1996279</v>
      </c>
      <c r="D2844" s="30">
        <v>41544.54142361111</v>
      </c>
      <c r="E2844" s="33">
        <f>IF(выгрузка__22[[#This Row],[Дата активации]]&lt;&gt;"",MONTH(выгрузка__22[[#This Row],[Дата активации]]),0)</f>
        <v>9</v>
      </c>
      <c r="F2844" s="30">
        <v>41553.890173611115</v>
      </c>
      <c r="G2844" s="33">
        <v>64616</v>
      </c>
      <c r="H2844" s="33" t="s">
        <v>10</v>
      </c>
      <c r="I2844" s="39" t="s">
        <v>1924</v>
      </c>
      <c r="J2844" s="33" t="s">
        <v>1930</v>
      </c>
      <c r="K2844" s="33">
        <v>1749</v>
      </c>
      <c r="L2844" s="33">
        <v>95</v>
      </c>
      <c r="M2844" s="33">
        <v>1844</v>
      </c>
      <c r="N2844" s="33" t="s">
        <v>1864</v>
      </c>
      <c r="O2844" s="30">
        <v>41964</v>
      </c>
      <c r="P2844" s="39" t="s">
        <v>40</v>
      </c>
      <c r="Q284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4" s="39">
        <f>IF(выгрузка__22[[#This Row],[Дата регистрации]]="",0,1)</f>
        <v>1</v>
      </c>
      <c r="S2844" s="39">
        <f>IF(ISNA(VLOOKUP(выгрузка__22[[#This Row],[ЛС дилера]],'дилеры участники'!A:A,1,0)),0,1)</f>
        <v>1</v>
      </c>
      <c r="T284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4" s="39">
        <f>IF(T2844=1,IF(выгрузка__22[[#This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44" s="39" t="s">
        <v>1893</v>
      </c>
      <c r="X284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44" s="48">
        <f>IF(выгрузка__22[[#This Row],[Дата блокировки]]&lt;&gt;"",1,0)</f>
        <v>1</v>
      </c>
    </row>
    <row r="2845" spans="1:25" x14ac:dyDescent="0.25">
      <c r="A2845" s="30">
        <v>41550.5000462963</v>
      </c>
      <c r="B2845" s="46">
        <v>910463</v>
      </c>
      <c r="C2845" s="33">
        <v>8500170</v>
      </c>
      <c r="D2845" s="30">
        <v>41550.477175925924</v>
      </c>
      <c r="E2845" s="33">
        <f>IF(выгрузка__22[[#This Row],[Дата активации]]&lt;&gt;"",MONTH(выгрузка__22[[#This Row],[Дата активации]]),0)</f>
        <v>10</v>
      </c>
      <c r="F2845" s="30"/>
      <c r="G2845" s="33">
        <v>64616</v>
      </c>
      <c r="H2845" s="33" t="s">
        <v>10</v>
      </c>
      <c r="I2845" s="39" t="s">
        <v>1924</v>
      </c>
      <c r="J2845" s="33" t="s">
        <v>1931</v>
      </c>
      <c r="K2845" s="33">
        <v>30</v>
      </c>
      <c r="L2845" s="33">
        <v>0</v>
      </c>
      <c r="M2845" s="33">
        <v>30</v>
      </c>
      <c r="N2845" s="33" t="s">
        <v>1864</v>
      </c>
      <c r="O2845" s="30">
        <v>41970</v>
      </c>
      <c r="P2845" s="39" t="s">
        <v>30</v>
      </c>
      <c r="Q284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5" s="39">
        <f>IF(выгрузка__22[[#This Row],[Дата регистрации]]="",0,1)</f>
        <v>0</v>
      </c>
      <c r="S2845" s="39">
        <f>IF(ISNA(VLOOKUP(выгрузка__22[[#This Row],[ЛС дилера]],'дилеры участники'!A:A,1,0)),0,1)</f>
        <v>1</v>
      </c>
      <c r="T284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5" s="39">
        <f>IF(T2845=1,IF(выгрузка__22[[#This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45" s="39" t="s">
        <v>1892</v>
      </c>
      <c r="X284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45" s="48">
        <f>IF(выгрузка__22[[#This Row],[Дата блокировки]]&lt;&gt;"",1,0)</f>
        <v>1</v>
      </c>
    </row>
    <row r="2846" spans="1:25" x14ac:dyDescent="0.25">
      <c r="A2846" s="30">
        <v>41553.571550925924</v>
      </c>
      <c r="B2846" s="46">
        <v>910463</v>
      </c>
      <c r="C2846" s="33">
        <v>8500170</v>
      </c>
      <c r="D2846" s="30">
        <v>41550.477175925924</v>
      </c>
      <c r="E2846" s="33">
        <f>IF(выгрузка__22[[#This Row],[Дата активации]]&lt;&gt;"",MONTH(выгрузка__22[[#This Row],[Дата активации]]),0)</f>
        <v>10</v>
      </c>
      <c r="F2846" s="30"/>
      <c r="G2846" s="33">
        <v>64616</v>
      </c>
      <c r="H2846" s="33" t="s">
        <v>10</v>
      </c>
      <c r="I2846" s="39" t="s">
        <v>1924</v>
      </c>
      <c r="J2846" s="33" t="s">
        <v>1931</v>
      </c>
      <c r="K2846" s="33">
        <v>30</v>
      </c>
      <c r="L2846" s="33">
        <v>0</v>
      </c>
      <c r="M2846" s="33">
        <v>30</v>
      </c>
      <c r="N2846" s="33" t="s">
        <v>1864</v>
      </c>
      <c r="O2846" s="30">
        <v>41970</v>
      </c>
      <c r="P2846" s="39" t="s">
        <v>30</v>
      </c>
      <c r="Q284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6" s="39">
        <f>IF(выгрузка__22[[#This Row],[Дата регистрации]]="",0,1)</f>
        <v>0</v>
      </c>
      <c r="S2846" s="39">
        <f>IF(ISNA(VLOOKUP(выгрузка__22[[#This Row],[ЛС дилера]],'дилеры участники'!A:A,1,0)),0,1)</f>
        <v>1</v>
      </c>
      <c r="T284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6" s="39">
        <f>IF(T2846=1,IF(выгрузка__22[[#This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46" s="39" t="s">
        <v>1892</v>
      </c>
      <c r="X284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14</v>
      </c>
      <c r="Y2846" s="48">
        <f>IF(выгрузка__22[[#This Row],[Дата блокировки]]&lt;&gt;"",1,0)</f>
        <v>1</v>
      </c>
    </row>
    <row r="2847" spans="1:25" x14ac:dyDescent="0.25">
      <c r="A2847" s="30">
        <v>41560.644062500003</v>
      </c>
      <c r="B2847" s="46">
        <v>916534</v>
      </c>
      <c r="C2847" s="33">
        <v>8518187</v>
      </c>
      <c r="D2847" s="30">
        <v>41559.638194444444</v>
      </c>
      <c r="E2847" s="33">
        <f>IF(выгрузка__22[[#This Row],[Дата активации]]&lt;&gt;"",MONTH(выгрузка__22[[#This Row],[Дата активации]]),0)</f>
        <v>10</v>
      </c>
      <c r="F2847" s="30"/>
      <c r="G2847" s="33">
        <v>73902</v>
      </c>
      <c r="H2847" s="33" t="s">
        <v>10</v>
      </c>
      <c r="I2847" s="39" t="s">
        <v>1924</v>
      </c>
      <c r="J2847" s="33" t="s">
        <v>1925</v>
      </c>
      <c r="K2847" s="33">
        <v>30</v>
      </c>
      <c r="L2847" s="33">
        <v>200</v>
      </c>
      <c r="M2847" s="33">
        <v>230</v>
      </c>
      <c r="N2847" s="33" t="s">
        <v>1864</v>
      </c>
      <c r="O2847" s="30">
        <v>41980</v>
      </c>
      <c r="P2847" s="39" t="s">
        <v>19</v>
      </c>
      <c r="Q284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7" s="39">
        <f>IF(выгрузка__22[[#This Row],[Дата регистрации]]="",0,1)</f>
        <v>0</v>
      </c>
      <c r="S2847" s="39">
        <f>IF(ISNA(VLOOKUP(выгрузка__22[[#This Row],[ЛС дилера]],'дилеры участники'!A:A,1,0)),0,1)</f>
        <v>0</v>
      </c>
      <c r="T284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7" s="39">
        <f>IF(T2847=1,IF(выгрузка__22[[#This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47" s="39" t="s">
        <v>1891</v>
      </c>
      <c r="X284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47" s="48">
        <f>IF(выгрузка__22[[#This Row],[Дата блокировки]]&lt;&gt;"",1,0)</f>
        <v>1</v>
      </c>
    </row>
    <row r="2848" spans="1:25" x14ac:dyDescent="0.25">
      <c r="A2848" s="30">
        <v>41558.879328703704</v>
      </c>
      <c r="B2848" s="46">
        <v>910489</v>
      </c>
      <c r="C2848" s="33">
        <v>8550392</v>
      </c>
      <c r="D2848" s="30">
        <v>41549.710358796299</v>
      </c>
      <c r="E2848" s="33">
        <f>IF(выгрузка__22[[#This Row],[Дата активации]]&lt;&gt;"",MONTH(выгрузка__22[[#This Row],[Дата активации]]),0)</f>
        <v>10</v>
      </c>
      <c r="F2848" s="30"/>
      <c r="G2848" s="33">
        <v>64628</v>
      </c>
      <c r="H2848" s="33" t="s">
        <v>10</v>
      </c>
      <c r="I2848" s="39" t="s">
        <v>1927</v>
      </c>
      <c r="J2848" s="33" t="s">
        <v>1926</v>
      </c>
      <c r="K2848" s="33">
        <v>30</v>
      </c>
      <c r="L2848" s="33">
        <v>100</v>
      </c>
      <c r="M2848" s="33">
        <v>130</v>
      </c>
      <c r="N2848" s="33" t="s">
        <v>1864</v>
      </c>
      <c r="O2848" s="30">
        <v>41971</v>
      </c>
      <c r="P2848" s="39" t="s">
        <v>37</v>
      </c>
      <c r="Q284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8" s="39">
        <f>IF(выгрузка__22[[#This Row],[Дата регистрации]]="",0,1)</f>
        <v>0</v>
      </c>
      <c r="S2848" s="39">
        <f>IF(ISNA(VLOOKUP(выгрузка__22[[#This Row],[ЛС дилера]],'дилеры участники'!A:A,1,0)),0,1)</f>
        <v>0</v>
      </c>
      <c r="T284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8" s="39">
        <f>IF(T2848=1,IF(выгрузка__22[[#This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48" s="39" t="s">
        <v>1895</v>
      </c>
      <c r="X284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48" s="48">
        <f>IF(выгрузка__22[[#This Row],[Дата блокировки]]&lt;&gt;"",1,0)</f>
        <v>1</v>
      </c>
    </row>
    <row r="2849" spans="1:25" x14ac:dyDescent="0.25">
      <c r="A2849" s="30">
        <v>41560.643194444441</v>
      </c>
      <c r="B2849" s="46">
        <v>916534</v>
      </c>
      <c r="C2849" s="33">
        <v>8518187</v>
      </c>
      <c r="D2849" s="30">
        <v>41557.396122685182</v>
      </c>
      <c r="E2849" s="33">
        <f>IF(выгрузка__22[[#This Row],[Дата активации]]&lt;&gt;"",MONTH(выгрузка__22[[#This Row],[Дата активации]]),0)</f>
        <v>10</v>
      </c>
      <c r="F2849" s="30"/>
      <c r="G2849" s="33">
        <v>73902</v>
      </c>
      <c r="H2849" s="33" t="s">
        <v>10</v>
      </c>
      <c r="I2849" s="39" t="s">
        <v>1924</v>
      </c>
      <c r="J2849" s="33" t="s">
        <v>1925</v>
      </c>
      <c r="K2849" s="33">
        <v>30</v>
      </c>
      <c r="L2849" s="33">
        <v>291</v>
      </c>
      <c r="M2849" s="33">
        <v>321</v>
      </c>
      <c r="N2849" s="33" t="s">
        <v>1864</v>
      </c>
      <c r="O2849" s="30">
        <v>41980</v>
      </c>
      <c r="P2849" s="39" t="s">
        <v>19</v>
      </c>
      <c r="Q284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49" s="39">
        <f>IF(выгрузка__22[[#This Row],[Дата регистрации]]="",0,1)</f>
        <v>0</v>
      </c>
      <c r="S2849" s="39">
        <f>IF(ISNA(VLOOKUP(выгрузка__22[[#This Row],[ЛС дилера]],'дилеры участники'!A:A,1,0)),0,1)</f>
        <v>0</v>
      </c>
      <c r="T284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4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49" s="39">
        <f>IF(T2849=1,IF(выгрузка__22[[#This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49" s="39" t="s">
        <v>1891</v>
      </c>
      <c r="X284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49" s="48">
        <f>IF(выгрузка__22[[#This Row],[Дата блокировки]]&lt;&gt;"",1,0)</f>
        <v>1</v>
      </c>
    </row>
    <row r="2850" spans="1:25" x14ac:dyDescent="0.25">
      <c r="A2850" s="30">
        <v>41561.518125000002</v>
      </c>
      <c r="B2850" s="46">
        <v>916534</v>
      </c>
      <c r="C2850" s="33">
        <v>8518187</v>
      </c>
      <c r="D2850" s="30">
        <v>41557.396122685182</v>
      </c>
      <c r="E2850" s="33">
        <f>IF(выгрузка__22[[#This Row],[Дата активации]]&lt;&gt;"",MONTH(выгрузка__22[[#This Row],[Дата активации]]),0)</f>
        <v>10</v>
      </c>
      <c r="F2850" s="30"/>
      <c r="G2850" s="33">
        <v>73902</v>
      </c>
      <c r="H2850" s="33" t="s">
        <v>10</v>
      </c>
      <c r="I2850" s="39" t="s">
        <v>1924</v>
      </c>
      <c r="J2850" s="33" t="s">
        <v>1925</v>
      </c>
      <c r="K2850" s="33">
        <v>30</v>
      </c>
      <c r="L2850" s="33">
        <v>291</v>
      </c>
      <c r="M2850" s="33">
        <v>321</v>
      </c>
      <c r="N2850" s="33" t="s">
        <v>1864</v>
      </c>
      <c r="O2850" s="30">
        <v>41980</v>
      </c>
      <c r="P2850" s="39" t="s">
        <v>19</v>
      </c>
      <c r="Q285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0" s="39">
        <f>IF(выгрузка__22[[#This Row],[Дата регистрации]]="",0,1)</f>
        <v>0</v>
      </c>
      <c r="S2850" s="39">
        <f>IF(ISNA(VLOOKUP(выгрузка__22[[#This Row],[ЛС дилера]],'дилеры участники'!A:A,1,0)),0,1)</f>
        <v>0</v>
      </c>
      <c r="T285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0" s="39">
        <f>IF(T2850=1,IF(выгрузка__22[[#This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50" s="39" t="s">
        <v>1891</v>
      </c>
      <c r="X285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0" s="48">
        <f>IF(выгрузка__22[[#This Row],[Дата блокировки]]&lt;&gt;"",1,0)</f>
        <v>1</v>
      </c>
    </row>
    <row r="2851" spans="1:25" x14ac:dyDescent="0.25">
      <c r="A2851" s="30">
        <v>41560.330092592594</v>
      </c>
      <c r="B2851" s="46">
        <v>910476</v>
      </c>
      <c r="C2851" s="33">
        <v>8550369</v>
      </c>
      <c r="D2851" s="30">
        <v>41554.30667824074</v>
      </c>
      <c r="E2851" s="33">
        <f>IF(выгрузка__22[[#This Row],[Дата активации]]&lt;&gt;"",MONTH(выгрузка__22[[#This Row],[Дата активации]]),0)</f>
        <v>10</v>
      </c>
      <c r="F2851" s="30"/>
      <c r="G2851" s="33">
        <v>64628</v>
      </c>
      <c r="H2851" s="33" t="s">
        <v>10</v>
      </c>
      <c r="I2851" s="39" t="s">
        <v>1924</v>
      </c>
      <c r="J2851" s="33" t="s">
        <v>1926</v>
      </c>
      <c r="K2851" s="33">
        <v>30</v>
      </c>
      <c r="L2851" s="33">
        <v>0</v>
      </c>
      <c r="M2851" s="33">
        <v>30</v>
      </c>
      <c r="N2851" s="33" t="s">
        <v>1864</v>
      </c>
      <c r="O2851" s="30">
        <v>41977</v>
      </c>
      <c r="P2851" s="39" t="s">
        <v>37</v>
      </c>
      <c r="Q285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1" s="39">
        <f>IF(выгрузка__22[[#This Row],[Дата регистрации]]="",0,1)</f>
        <v>0</v>
      </c>
      <c r="S2851" s="39">
        <f>IF(ISNA(VLOOKUP(выгрузка__22[[#This Row],[ЛС дилера]],'дилеры участники'!A:A,1,0)),0,1)</f>
        <v>0</v>
      </c>
      <c r="T285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1" s="39">
        <f>IF(T2851=1,IF(выгрузка__22[[#This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51" s="39" t="s">
        <v>1895</v>
      </c>
      <c r="X285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1" s="48">
        <f>IF(выгрузка__22[[#This Row],[Дата блокировки]]&lt;&gt;"",1,0)</f>
        <v>1</v>
      </c>
    </row>
    <row r="2852" spans="1:25" x14ac:dyDescent="0.25">
      <c r="A2852" s="30">
        <v>41561.863923611112</v>
      </c>
      <c r="B2852" s="46">
        <v>916767</v>
      </c>
      <c r="C2852" s="33">
        <v>8503716</v>
      </c>
      <c r="D2852" s="30">
        <v>41556.947395833333</v>
      </c>
      <c r="E2852" s="33">
        <f>IF(выгрузка__22[[#This Row],[Дата активации]]&lt;&gt;"",MONTH(выгрузка__22[[#This Row],[Дата активации]]),0)</f>
        <v>10</v>
      </c>
      <c r="F2852" s="30">
        <v>41560.844085648147</v>
      </c>
      <c r="G2852" s="33">
        <v>64626</v>
      </c>
      <c r="H2852" s="33" t="s">
        <v>10</v>
      </c>
      <c r="I2852" s="39" t="s">
        <v>1924</v>
      </c>
      <c r="J2852" s="33" t="s">
        <v>1930</v>
      </c>
      <c r="K2852" s="33">
        <v>30</v>
      </c>
      <c r="L2852" s="33">
        <v>0</v>
      </c>
      <c r="M2852" s="33">
        <v>30</v>
      </c>
      <c r="N2852" s="33" t="s">
        <v>1864</v>
      </c>
      <c r="O2852" s="30">
        <v>41980</v>
      </c>
      <c r="P2852" s="39" t="s">
        <v>40</v>
      </c>
      <c r="Q285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2" s="39">
        <f>IF(выгрузка__22[[#This Row],[Дата регистрации]]="",0,1)</f>
        <v>1</v>
      </c>
      <c r="S2852" s="39">
        <f>IF(ISNA(VLOOKUP(выгрузка__22[[#This Row],[ЛС дилера]],'дилеры участники'!A:A,1,0)),0,1)</f>
        <v>0</v>
      </c>
      <c r="T285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2" s="39">
        <f>IF(T2852=1,IF(выгрузка__22[[#This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52" s="39" t="s">
        <v>1893</v>
      </c>
      <c r="X285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2" s="48">
        <f>IF(выгрузка__22[[#This Row],[Дата блокировки]]&lt;&gt;"",1,0)</f>
        <v>1</v>
      </c>
    </row>
    <row r="2853" spans="1:25" x14ac:dyDescent="0.25">
      <c r="A2853" s="30">
        <v>41550.570289351854</v>
      </c>
      <c r="B2853" s="46">
        <v>985333</v>
      </c>
      <c r="C2853" s="33">
        <v>8500772</v>
      </c>
      <c r="D2853" s="30">
        <v>41558.735625000001</v>
      </c>
      <c r="E2853" s="33">
        <f>IF(выгрузка__22[[#This Row],[Дата активации]]&lt;&gt;"",MONTH(выгрузка__22[[#This Row],[Дата активации]]),0)</f>
        <v>10</v>
      </c>
      <c r="F2853" s="30"/>
      <c r="G2853" s="33">
        <v>79956</v>
      </c>
      <c r="H2853" s="33" t="s">
        <v>10</v>
      </c>
      <c r="I2853" s="39" t="s">
        <v>1927</v>
      </c>
      <c r="J2853" s="33" t="s">
        <v>1925</v>
      </c>
      <c r="K2853" s="33">
        <v>30</v>
      </c>
      <c r="L2853" s="33">
        <v>200</v>
      </c>
      <c r="M2853" s="33">
        <v>230</v>
      </c>
      <c r="N2853" s="33" t="s">
        <v>1864</v>
      </c>
      <c r="O2853" s="30">
        <v>41982</v>
      </c>
      <c r="P2853" s="39" t="s">
        <v>19</v>
      </c>
      <c r="Q285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3" s="39">
        <f>IF(выгрузка__22[[#This Row],[Дата регистрации]]="",0,1)</f>
        <v>0</v>
      </c>
      <c r="S2853" s="39">
        <f>IF(ISNA(VLOOKUP(выгрузка__22[[#This Row],[ЛС дилера]],'дилеры участники'!A:A,1,0)),0,1)</f>
        <v>1</v>
      </c>
      <c r="T285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3" s="39">
        <f>IF(T2853=1,IF(выгрузка__22[[#This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53" s="39" t="s">
        <v>1891</v>
      </c>
      <c r="X285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3" s="48">
        <f>IF(выгрузка__22[[#This Row],[Дата блокировки]]&lt;&gt;"",1,0)</f>
        <v>1</v>
      </c>
    </row>
    <row r="2854" spans="1:25" x14ac:dyDescent="0.25">
      <c r="A2854" s="30">
        <v>41550.569201388891</v>
      </c>
      <c r="B2854" s="46">
        <v>985333</v>
      </c>
      <c r="C2854" s="33">
        <v>8500772</v>
      </c>
      <c r="D2854" s="30">
        <v>41558.735625000001</v>
      </c>
      <c r="E2854" s="33">
        <f>IF(выгрузка__22[[#This Row],[Дата активации]]&lt;&gt;"",MONTH(выгрузка__22[[#This Row],[Дата активации]]),0)</f>
        <v>10</v>
      </c>
      <c r="F2854" s="30"/>
      <c r="G2854" s="33">
        <v>79956</v>
      </c>
      <c r="H2854" s="33" t="s">
        <v>10</v>
      </c>
      <c r="I2854" s="39" t="s">
        <v>1927</v>
      </c>
      <c r="J2854" s="33" t="s">
        <v>1925</v>
      </c>
      <c r="K2854" s="33">
        <v>30</v>
      </c>
      <c r="L2854" s="33">
        <v>200</v>
      </c>
      <c r="M2854" s="33">
        <v>230</v>
      </c>
      <c r="N2854" s="33" t="s">
        <v>1864</v>
      </c>
      <c r="O2854" s="30">
        <v>41982</v>
      </c>
      <c r="P2854" s="39" t="s">
        <v>19</v>
      </c>
      <c r="Q285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4" s="39">
        <f>IF(выгрузка__22[[#This Row],[Дата регистрации]]="",0,1)</f>
        <v>0</v>
      </c>
      <c r="S2854" s="39">
        <f>IF(ISNA(VLOOKUP(выгрузка__22[[#This Row],[ЛС дилера]],'дилеры участники'!A:A,1,0)),0,1)</f>
        <v>1</v>
      </c>
      <c r="T285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4" s="39">
        <f>IF(T2854=1,IF(выгрузка__22[[#This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54" s="39" t="s">
        <v>1891</v>
      </c>
      <c r="X285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4" s="48">
        <f>IF(выгрузка__22[[#This Row],[Дата блокировки]]&lt;&gt;"",1,0)</f>
        <v>1</v>
      </c>
    </row>
    <row r="2855" spans="1:25" x14ac:dyDescent="0.25">
      <c r="A2855" s="30">
        <v>41561.868391203701</v>
      </c>
      <c r="B2855" s="46">
        <v>916767</v>
      </c>
      <c r="C2855" s="33">
        <v>8514151</v>
      </c>
      <c r="D2855" s="30">
        <v>41550.669791666667</v>
      </c>
      <c r="E2855" s="33">
        <f>IF(выгрузка__22[[#This Row],[Дата активации]]&lt;&gt;"",MONTH(выгрузка__22[[#This Row],[Дата активации]]),0)</f>
        <v>10</v>
      </c>
      <c r="F2855" s="30"/>
      <c r="G2855" s="33">
        <v>64626</v>
      </c>
      <c r="H2855" s="33" t="s">
        <v>10</v>
      </c>
      <c r="I2855" s="39" t="s">
        <v>1927</v>
      </c>
      <c r="J2855" s="33" t="s">
        <v>1925</v>
      </c>
      <c r="K2855" s="33">
        <v>30</v>
      </c>
      <c r="L2855" s="33">
        <v>319.10000000000002</v>
      </c>
      <c r="M2855" s="33">
        <v>349.1</v>
      </c>
      <c r="N2855" s="33" t="s">
        <v>1864</v>
      </c>
      <c r="O2855" s="30">
        <v>41976</v>
      </c>
      <c r="P2855" s="39" t="s">
        <v>19</v>
      </c>
      <c r="Q285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5" s="39">
        <f>IF(выгрузка__22[[#This Row],[Дата регистрации]]="",0,1)</f>
        <v>0</v>
      </c>
      <c r="S2855" s="39">
        <f>IF(ISNA(VLOOKUP(выгрузка__22[[#This Row],[ЛС дилера]],'дилеры участники'!A:A,1,0)),0,1)</f>
        <v>0</v>
      </c>
      <c r="T285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5" s="39">
        <f>IF(T2855=1,IF(выгрузка__22[[#This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55" s="39" t="s">
        <v>1891</v>
      </c>
      <c r="X285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5" s="48">
        <f>IF(выгрузка__22[[#This Row],[Дата блокировки]]&lt;&gt;"",1,0)</f>
        <v>1</v>
      </c>
    </row>
    <row r="2856" spans="1:25" x14ac:dyDescent="0.25">
      <c r="A2856" s="30">
        <v>41562.511203703703</v>
      </c>
      <c r="B2856" s="46">
        <v>916513</v>
      </c>
      <c r="C2856" s="33">
        <v>1755639</v>
      </c>
      <c r="D2856" s="30">
        <v>41558.669340277775</v>
      </c>
      <c r="E2856" s="33">
        <f>IF(выгрузка__22[[#This Row],[Дата активации]]&lt;&gt;"",MONTH(выгрузка__22[[#This Row],[Дата активации]]),0)</f>
        <v>10</v>
      </c>
      <c r="F2856" s="30">
        <v>41560.846030092594</v>
      </c>
      <c r="G2856" s="33">
        <v>64626</v>
      </c>
      <c r="H2856" s="33" t="s">
        <v>10</v>
      </c>
      <c r="I2856" s="39" t="s">
        <v>1924</v>
      </c>
      <c r="J2856" s="33" t="s">
        <v>1930</v>
      </c>
      <c r="K2856" s="33">
        <v>30</v>
      </c>
      <c r="L2856" s="33">
        <v>0</v>
      </c>
      <c r="M2856" s="33">
        <v>30</v>
      </c>
      <c r="N2856" s="33" t="s">
        <v>1864</v>
      </c>
      <c r="O2856" s="30">
        <v>41984</v>
      </c>
      <c r="P2856" s="39" t="s">
        <v>40</v>
      </c>
      <c r="Q285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56" s="39">
        <f>IF(выгрузка__22[[#This Row],[Дата регистрации]]="",0,1)</f>
        <v>1</v>
      </c>
      <c r="S2856" s="39">
        <f>IF(ISNA(VLOOKUP(выгрузка__22[[#This Row],[ЛС дилера]],'дилеры участники'!A:A,1,0)),0,1)</f>
        <v>0</v>
      </c>
      <c r="T285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6" s="39">
        <f>IF(T2856=1,IF(выгрузка__22[[#This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56" s="39" t="s">
        <v>1893</v>
      </c>
      <c r="X285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6" s="48">
        <f>IF(выгрузка__22[[#This Row],[Дата блокировки]]&lt;&gt;"",1,0)</f>
        <v>1</v>
      </c>
    </row>
    <row r="2857" spans="1:25" x14ac:dyDescent="0.25">
      <c r="A2857" s="30">
        <v>41562.511111111111</v>
      </c>
      <c r="B2857" s="46">
        <v>916513</v>
      </c>
      <c r="C2857" s="33">
        <v>1755639</v>
      </c>
      <c r="D2857" s="30">
        <v>41558.661157407405</v>
      </c>
      <c r="E2857" s="33">
        <f>IF(выгрузка__22[[#This Row],[Дата активации]]&lt;&gt;"",MONTH(выгрузка__22[[#This Row],[Дата активации]]),0)</f>
        <v>10</v>
      </c>
      <c r="F2857" s="30">
        <v>41560.845659722225</v>
      </c>
      <c r="G2857" s="33">
        <v>64626</v>
      </c>
      <c r="H2857" s="33" t="s">
        <v>10</v>
      </c>
      <c r="I2857" s="39" t="s">
        <v>1924</v>
      </c>
      <c r="J2857" s="33" t="s">
        <v>1930</v>
      </c>
      <c r="K2857" s="33">
        <v>30</v>
      </c>
      <c r="L2857" s="33">
        <v>0</v>
      </c>
      <c r="M2857" s="33">
        <v>30</v>
      </c>
      <c r="N2857" s="33" t="s">
        <v>1864</v>
      </c>
      <c r="O2857" s="30">
        <v>41984</v>
      </c>
      <c r="P2857" s="39" t="s">
        <v>40</v>
      </c>
      <c r="Q285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57" s="39">
        <f>IF(выгрузка__22[[#This Row],[Дата регистрации]]="",0,1)</f>
        <v>1</v>
      </c>
      <c r="S2857" s="39">
        <f>IF(ISNA(VLOOKUP(выгрузка__22[[#This Row],[ЛС дилера]],'дилеры участники'!A:A,1,0)),0,1)</f>
        <v>0</v>
      </c>
      <c r="T285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7" s="39">
        <f>IF(T2857=1,IF(выгрузка__22[[#This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57" s="39" t="s">
        <v>1893</v>
      </c>
      <c r="X285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7" s="48">
        <f>IF(выгрузка__22[[#This Row],[Дата блокировки]]&lt;&gt;"",1,0)</f>
        <v>1</v>
      </c>
    </row>
    <row r="2858" spans="1:25" x14ac:dyDescent="0.25">
      <c r="A2858" s="30">
        <v>41560.505358796298</v>
      </c>
      <c r="B2858" s="46">
        <v>915317</v>
      </c>
      <c r="C2858" s="33">
        <v>8517714</v>
      </c>
      <c r="D2858" s="30">
        <v>41549.582268518519</v>
      </c>
      <c r="E2858" s="33">
        <f>IF(выгрузка__22[[#This Row],[Дата активации]]&lt;&gt;"",MONTH(выгрузка__22[[#This Row],[Дата активации]]),0)</f>
        <v>10</v>
      </c>
      <c r="F2858" s="30">
        <v>41559.896261574075</v>
      </c>
      <c r="G2858" s="33">
        <v>64616</v>
      </c>
      <c r="H2858" s="33" t="s">
        <v>10</v>
      </c>
      <c r="I2858" s="39" t="s">
        <v>1927</v>
      </c>
      <c r="J2858" s="33" t="s">
        <v>1928</v>
      </c>
      <c r="K2858" s="33">
        <v>150</v>
      </c>
      <c r="L2858" s="33">
        <v>0</v>
      </c>
      <c r="M2858" s="33">
        <v>150</v>
      </c>
      <c r="N2858" s="33" t="s">
        <v>1864</v>
      </c>
      <c r="O2858" s="30">
        <v>41975</v>
      </c>
      <c r="P2858" s="39" t="s">
        <v>1882</v>
      </c>
      <c r="Q285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8" s="39">
        <f>IF(выгрузка__22[[#This Row],[Дата регистрации]]="",0,1)</f>
        <v>1</v>
      </c>
      <c r="S2858" s="39">
        <f>IF(ISNA(VLOOKUP(выгрузка__22[[#This Row],[ЛС дилера]],'дилеры участники'!A:A,1,0)),0,1)</f>
        <v>1</v>
      </c>
      <c r="T285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85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858" s="39">
        <f>IF(T2858=1,IF(выгрузка__22[[#This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58" s="39" t="s">
        <v>1896</v>
      </c>
      <c r="X285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8" s="48">
        <f>IF(выгрузка__22[[#This Row],[Дата блокировки]]&lt;&gt;"",1,0)</f>
        <v>1</v>
      </c>
    </row>
    <row r="2859" spans="1:25" x14ac:dyDescent="0.25">
      <c r="A2859" s="30">
        <v>41556.536134259259</v>
      </c>
      <c r="B2859" s="46">
        <v>910466</v>
      </c>
      <c r="C2859" s="33">
        <v>8550369</v>
      </c>
      <c r="D2859" s="30">
        <v>41551.347974537035</v>
      </c>
      <c r="E2859" s="33">
        <f>IF(выгрузка__22[[#This Row],[Дата активации]]&lt;&gt;"",MONTH(выгрузка__22[[#This Row],[Дата активации]]),0)</f>
        <v>10</v>
      </c>
      <c r="F2859" s="30"/>
      <c r="G2859" s="33">
        <v>64628</v>
      </c>
      <c r="H2859" s="33" t="s">
        <v>10</v>
      </c>
      <c r="I2859" s="39" t="s">
        <v>1924</v>
      </c>
      <c r="J2859" s="33" t="s">
        <v>1926</v>
      </c>
      <c r="K2859" s="33">
        <v>30</v>
      </c>
      <c r="L2859" s="33">
        <v>0</v>
      </c>
      <c r="M2859" s="33">
        <v>30</v>
      </c>
      <c r="N2859" s="33" t="s">
        <v>1864</v>
      </c>
      <c r="O2859" s="30">
        <v>41977</v>
      </c>
      <c r="P2859" s="39" t="s">
        <v>37</v>
      </c>
      <c r="Q285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59" s="39">
        <f>IF(выгрузка__22[[#This Row],[Дата регистрации]]="",0,1)</f>
        <v>0</v>
      </c>
      <c r="S2859" s="39">
        <f>IF(ISNA(VLOOKUP(выгрузка__22[[#This Row],[ЛС дилера]],'дилеры участники'!A:A,1,0)),0,1)</f>
        <v>0</v>
      </c>
      <c r="T285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5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59" s="39">
        <f>IF(T2859=1,IF(выгрузка__22[[#This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59" s="39" t="s">
        <v>1895</v>
      </c>
      <c r="X285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59" s="48">
        <f>IF(выгрузка__22[[#This Row],[Дата блокировки]]&lt;&gt;"",1,0)</f>
        <v>1</v>
      </c>
    </row>
    <row r="2860" spans="1:25" x14ac:dyDescent="0.25">
      <c r="A2860" s="30">
        <v>41552.605914351851</v>
      </c>
      <c r="B2860" s="46">
        <v>916753</v>
      </c>
      <c r="C2860" s="33">
        <v>1976243</v>
      </c>
      <c r="D2860" s="30">
        <v>41554.568761574075</v>
      </c>
      <c r="E2860" s="33">
        <f>IF(выгрузка__22[[#This Row],[Дата активации]]&lt;&gt;"",MONTH(выгрузка__22[[#This Row],[Дата активации]]),0)</f>
        <v>10</v>
      </c>
      <c r="F2860" s="30">
        <v>41556.092361111114</v>
      </c>
      <c r="G2860" s="33">
        <v>64616</v>
      </c>
      <c r="H2860" s="33" t="s">
        <v>10</v>
      </c>
      <c r="I2860" s="39" t="s">
        <v>1924</v>
      </c>
      <c r="J2860" s="33" t="s">
        <v>1928</v>
      </c>
      <c r="K2860" s="33">
        <v>150</v>
      </c>
      <c r="L2860" s="33">
        <v>0</v>
      </c>
      <c r="M2860" s="33">
        <v>150</v>
      </c>
      <c r="N2860" s="33" t="s">
        <v>1864</v>
      </c>
      <c r="O2860" s="30">
        <v>41981</v>
      </c>
      <c r="P2860" s="39" t="s">
        <v>1882</v>
      </c>
      <c r="Q286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0" s="39">
        <f>IF(выгрузка__22[[#This Row],[Дата регистрации]]="",0,1)</f>
        <v>1</v>
      </c>
      <c r="S2860" s="39">
        <f>IF(ISNA(VLOOKUP(выгрузка__22[[#This Row],[ЛС дилера]],'дилеры участники'!A:A,1,0)),0,1)</f>
        <v>1</v>
      </c>
      <c r="T286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86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860" s="39">
        <f>IF(T2860=1,IF(выгрузка__22[[#This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60" s="39" t="s">
        <v>1896</v>
      </c>
      <c r="X286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0" s="48">
        <f>IF(выгрузка__22[[#This Row],[Дата блокировки]]&lt;&gt;"",1,0)</f>
        <v>1</v>
      </c>
    </row>
    <row r="2861" spans="1:25" x14ac:dyDescent="0.25">
      <c r="A2861" s="30">
        <v>41560.570787037039</v>
      </c>
      <c r="B2861" s="46">
        <v>985503</v>
      </c>
      <c r="C2861" s="33">
        <v>8503692</v>
      </c>
      <c r="D2861" s="30">
        <v>41555.554988425924</v>
      </c>
      <c r="E2861" s="33">
        <f>IF(выгрузка__22[[#This Row],[Дата активации]]&lt;&gt;"",MONTH(выгрузка__22[[#This Row],[Дата активации]]),0)</f>
        <v>10</v>
      </c>
      <c r="F2861" s="30"/>
      <c r="G2861" s="33">
        <v>64628</v>
      </c>
      <c r="H2861" s="33" t="s">
        <v>10</v>
      </c>
      <c r="I2861" s="39" t="s">
        <v>1924</v>
      </c>
      <c r="J2861" s="33" t="s">
        <v>1930</v>
      </c>
      <c r="K2861" s="33">
        <v>30</v>
      </c>
      <c r="L2861" s="33">
        <v>0</v>
      </c>
      <c r="M2861" s="33">
        <v>30</v>
      </c>
      <c r="N2861" s="33" t="s">
        <v>1864</v>
      </c>
      <c r="O2861" s="30">
        <v>41982</v>
      </c>
      <c r="P2861" s="39" t="s">
        <v>40</v>
      </c>
      <c r="Q286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1" s="39">
        <f>IF(выгрузка__22[[#This Row],[Дата регистрации]]="",0,1)</f>
        <v>0</v>
      </c>
      <c r="S2861" s="39">
        <f>IF(ISNA(VLOOKUP(выгрузка__22[[#This Row],[ЛС дилера]],'дилеры участники'!A:A,1,0)),0,1)</f>
        <v>0</v>
      </c>
      <c r="T286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1" s="39">
        <f>IF(T2861=1,IF(выгрузка__22[[#This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61" s="39" t="s">
        <v>1893</v>
      </c>
      <c r="X286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1" s="48">
        <f>IF(выгрузка__22[[#This Row],[Дата блокировки]]&lt;&gt;"",1,0)</f>
        <v>1</v>
      </c>
    </row>
    <row r="2862" spans="1:25" x14ac:dyDescent="0.25">
      <c r="A2862" s="30">
        <v>41555.502696759257</v>
      </c>
      <c r="B2862" s="46">
        <v>915276</v>
      </c>
      <c r="C2862" s="33">
        <v>8500125</v>
      </c>
      <c r="D2862" s="30">
        <v>41555.530034722222</v>
      </c>
      <c r="E2862" s="33">
        <f>IF(выгрузка__22[[#This Row],[Дата активации]]&lt;&gt;"",MONTH(выгрузка__22[[#This Row],[Дата активации]]),0)</f>
        <v>10</v>
      </c>
      <c r="F2862" s="30">
        <v>41555.542372685188</v>
      </c>
      <c r="G2862" s="33">
        <v>79956</v>
      </c>
      <c r="H2862" s="33" t="s">
        <v>10</v>
      </c>
      <c r="I2862" s="39" t="s">
        <v>1924</v>
      </c>
      <c r="J2862" s="33" t="s">
        <v>1929</v>
      </c>
      <c r="K2862" s="33">
        <v>470</v>
      </c>
      <c r="L2862" s="33">
        <v>0</v>
      </c>
      <c r="M2862" s="33">
        <v>470</v>
      </c>
      <c r="N2862" s="33" t="s">
        <v>1864</v>
      </c>
      <c r="O2862" s="30">
        <v>41982</v>
      </c>
      <c r="P2862" s="39" t="s">
        <v>14</v>
      </c>
      <c r="Q286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2" s="39">
        <f>IF(выгрузка__22[[#This Row],[Дата регистрации]]="",0,1)</f>
        <v>1</v>
      </c>
      <c r="S2862" s="39">
        <f>IF(ISNA(VLOOKUP(выгрузка__22[[#This Row],[ЛС дилера]],'дилеры участники'!A:A,1,0)),0,1)</f>
        <v>1</v>
      </c>
      <c r="T286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2" s="39">
        <f>IF(T2862=1,IF(выгрузка__22[[#This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62" s="39" t="s">
        <v>1894</v>
      </c>
      <c r="X286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2" s="48">
        <f>IF(выгрузка__22[[#This Row],[Дата блокировки]]&lt;&gt;"",1,0)</f>
        <v>1</v>
      </c>
    </row>
    <row r="2863" spans="1:25" x14ac:dyDescent="0.25">
      <c r="A2863" s="30">
        <v>41560.325775462959</v>
      </c>
      <c r="B2863" s="46">
        <v>910476</v>
      </c>
      <c r="C2863" s="33">
        <v>8500189</v>
      </c>
      <c r="D2863" s="30">
        <v>41555.513159722221</v>
      </c>
      <c r="E2863" s="33">
        <f>IF(выгрузка__22[[#This Row],[Дата активации]]&lt;&gt;"",MONTH(выгрузка__22[[#This Row],[Дата активации]]),0)</f>
        <v>10</v>
      </c>
      <c r="F2863" s="30"/>
      <c r="G2863" s="33">
        <v>64628</v>
      </c>
      <c r="H2863" s="33" t="s">
        <v>10</v>
      </c>
      <c r="I2863" s="39" t="s">
        <v>1924</v>
      </c>
      <c r="J2863" s="33" t="s">
        <v>1931</v>
      </c>
      <c r="K2863" s="33">
        <v>30</v>
      </c>
      <c r="L2863" s="33">
        <v>93.01</v>
      </c>
      <c r="M2863" s="33">
        <v>123.01</v>
      </c>
      <c r="N2863" s="33" t="s">
        <v>1864</v>
      </c>
      <c r="O2863" s="30">
        <v>41982</v>
      </c>
      <c r="P2863" s="39" t="s">
        <v>30</v>
      </c>
      <c r="Q286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3" s="39">
        <f>IF(выгрузка__22[[#This Row],[Дата регистрации]]="",0,1)</f>
        <v>0</v>
      </c>
      <c r="S2863" s="39">
        <f>IF(ISNA(VLOOKUP(выгрузка__22[[#This Row],[ЛС дилера]],'дилеры участники'!A:A,1,0)),0,1)</f>
        <v>0</v>
      </c>
      <c r="T286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3" s="39">
        <f>IF(T2863=1,IF(выгрузка__22[[#This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63" s="39" t="s">
        <v>1892</v>
      </c>
      <c r="X286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3" s="48">
        <f>IF(выгрузка__22[[#This Row],[Дата блокировки]]&lt;&gt;"",1,0)</f>
        <v>1</v>
      </c>
    </row>
    <row r="2864" spans="1:25" x14ac:dyDescent="0.25">
      <c r="A2864" s="30">
        <v>41560.326655092591</v>
      </c>
      <c r="B2864" s="46">
        <v>910476</v>
      </c>
      <c r="C2864" s="33">
        <v>8500189</v>
      </c>
      <c r="D2864" s="30">
        <v>41555.513136574074</v>
      </c>
      <c r="E2864" s="33">
        <f>IF(выгрузка__22[[#This Row],[Дата активации]]&lt;&gt;"",MONTH(выгрузка__22[[#This Row],[Дата активации]]),0)</f>
        <v>10</v>
      </c>
      <c r="F2864" s="30"/>
      <c r="G2864" s="33">
        <v>64628</v>
      </c>
      <c r="H2864" s="33" t="s">
        <v>10</v>
      </c>
      <c r="I2864" s="39" t="s">
        <v>1924</v>
      </c>
      <c r="J2864" s="33" t="s">
        <v>1925</v>
      </c>
      <c r="K2864" s="33">
        <v>30</v>
      </c>
      <c r="L2864" s="33">
        <v>93.01</v>
      </c>
      <c r="M2864" s="33">
        <v>123.01</v>
      </c>
      <c r="N2864" s="33" t="s">
        <v>1864</v>
      </c>
      <c r="O2864" s="30">
        <v>41982</v>
      </c>
      <c r="P2864" s="39" t="s">
        <v>19</v>
      </c>
      <c r="Q286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4" s="39">
        <f>IF(выгрузка__22[[#This Row],[Дата регистрации]]="",0,1)</f>
        <v>0</v>
      </c>
      <c r="S2864" s="39">
        <f>IF(ISNA(VLOOKUP(выгрузка__22[[#This Row],[ЛС дилера]],'дилеры участники'!A:A,1,0)),0,1)</f>
        <v>0</v>
      </c>
      <c r="T286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4" s="39">
        <f>IF(T2864=1,IF(выгрузка__22[[#This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64" s="39" t="s">
        <v>1891</v>
      </c>
      <c r="X286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4" s="48">
        <f>IF(выгрузка__22[[#This Row],[Дата блокировки]]&lt;&gt;"",1,0)</f>
        <v>1</v>
      </c>
    </row>
    <row r="2865" spans="1:25" x14ac:dyDescent="0.25">
      <c r="A2865" s="30">
        <v>41556.879270833335</v>
      </c>
      <c r="B2865" s="46">
        <v>910469</v>
      </c>
      <c r="C2865" s="33">
        <v>8512809</v>
      </c>
      <c r="D2865" s="30">
        <v>41548.507800925923</v>
      </c>
      <c r="E2865" s="33">
        <f>IF(выгрузка__22[[#This Row],[Дата активации]]&lt;&gt;"",MONTH(выгрузка__22[[#This Row],[Дата активации]]),0)</f>
        <v>10</v>
      </c>
      <c r="F2865" s="30"/>
      <c r="G2865" s="33">
        <v>79956</v>
      </c>
      <c r="H2865" s="33" t="s">
        <v>10</v>
      </c>
      <c r="I2865" s="39" t="s">
        <v>1927</v>
      </c>
      <c r="J2865" s="33" t="s">
        <v>1925</v>
      </c>
      <c r="K2865" s="33">
        <v>30</v>
      </c>
      <c r="L2865" s="33">
        <v>200</v>
      </c>
      <c r="M2865" s="33">
        <v>230</v>
      </c>
      <c r="N2865" s="33" t="s">
        <v>1864</v>
      </c>
      <c r="O2865" s="30">
        <v>41975</v>
      </c>
      <c r="P2865" s="39" t="s">
        <v>19</v>
      </c>
      <c r="Q286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5" s="39">
        <f>IF(выгрузка__22[[#This Row],[Дата регистрации]]="",0,1)</f>
        <v>0</v>
      </c>
      <c r="S2865" s="39">
        <f>IF(ISNA(VLOOKUP(выгрузка__22[[#This Row],[ЛС дилера]],'дилеры участники'!A:A,1,0)),0,1)</f>
        <v>1</v>
      </c>
      <c r="T286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5" s="39">
        <f>IF(T2865=1,IF(выгрузка__22[[#This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65" s="39" t="s">
        <v>1891</v>
      </c>
      <c r="X286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5" s="48">
        <f>IF(выгрузка__22[[#This Row],[Дата блокировки]]&lt;&gt;"",1,0)</f>
        <v>1</v>
      </c>
    </row>
    <row r="2866" spans="1:25" x14ac:dyDescent="0.25">
      <c r="A2866" s="30">
        <v>41554.629502314812</v>
      </c>
      <c r="B2866" s="46">
        <v>910485</v>
      </c>
      <c r="C2866" s="33">
        <v>8550453</v>
      </c>
      <c r="D2866" s="30">
        <v>41548.731087962966</v>
      </c>
      <c r="E2866" s="33">
        <f>IF(выгрузка__22[[#This Row],[Дата активации]]&lt;&gt;"",MONTH(выгрузка__22[[#This Row],[Дата активации]]),0)</f>
        <v>10</v>
      </c>
      <c r="F2866" s="30">
        <v>41554.486863425926</v>
      </c>
      <c r="G2866" s="33">
        <v>79956</v>
      </c>
      <c r="H2866" s="33" t="s">
        <v>10</v>
      </c>
      <c r="I2866" s="39" t="s">
        <v>1924</v>
      </c>
      <c r="J2866" s="33" t="s">
        <v>1926</v>
      </c>
      <c r="K2866" s="33">
        <v>30</v>
      </c>
      <c r="L2866" s="33">
        <v>350</v>
      </c>
      <c r="M2866" s="33">
        <v>380</v>
      </c>
      <c r="N2866" s="33" t="s">
        <v>1864</v>
      </c>
      <c r="O2866" s="30">
        <v>41976</v>
      </c>
      <c r="P2866" s="39" t="s">
        <v>37</v>
      </c>
      <c r="Q286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6" s="39">
        <f>IF(выгрузка__22[[#This Row],[Дата регистрации]]="",0,1)</f>
        <v>1</v>
      </c>
      <c r="S2866" s="39">
        <f>IF(ISNA(VLOOKUP(выгрузка__22[[#This Row],[ЛС дилера]],'дилеры участники'!A:A,1,0)),0,1)</f>
        <v>1</v>
      </c>
      <c r="T286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6" s="39">
        <f>IF(T2866=1,IF(выгрузка__22[[#This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66" s="39" t="s">
        <v>1895</v>
      </c>
      <c r="X286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6" s="48">
        <f>IF(выгрузка__22[[#This Row],[Дата блокировки]]&lt;&gt;"",1,0)</f>
        <v>1</v>
      </c>
    </row>
    <row r="2867" spans="1:25" x14ac:dyDescent="0.25">
      <c r="A2867" s="30">
        <v>41548.745462962965</v>
      </c>
      <c r="B2867" s="46">
        <v>916538</v>
      </c>
      <c r="C2867" s="33">
        <v>8503698</v>
      </c>
      <c r="D2867" s="30">
        <v>41535.650011574071</v>
      </c>
      <c r="E2867" s="33">
        <f>IF(выгрузка__22[[#This Row],[Дата активации]]&lt;&gt;"",MONTH(выгрузка__22[[#This Row],[Дата активации]]),0)</f>
        <v>9</v>
      </c>
      <c r="F2867" s="30"/>
      <c r="G2867" s="33">
        <v>64616</v>
      </c>
      <c r="H2867" s="33" t="s">
        <v>10</v>
      </c>
      <c r="I2867" s="39" t="s">
        <v>1927</v>
      </c>
      <c r="J2867" s="33" t="s">
        <v>1929</v>
      </c>
      <c r="K2867" s="33">
        <v>30</v>
      </c>
      <c r="L2867" s="33">
        <v>500</v>
      </c>
      <c r="M2867" s="33">
        <v>530</v>
      </c>
      <c r="N2867" s="33" t="s">
        <v>1864</v>
      </c>
      <c r="O2867" s="30">
        <v>41963</v>
      </c>
      <c r="P2867" s="39" t="s">
        <v>14</v>
      </c>
      <c r="Q286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7" s="39">
        <f>IF(выгрузка__22[[#This Row],[Дата регистрации]]="",0,1)</f>
        <v>0</v>
      </c>
      <c r="S2867" s="39">
        <f>IF(ISNA(VLOOKUP(выгрузка__22[[#This Row],[ЛС дилера]],'дилеры участники'!A:A,1,0)),0,1)</f>
        <v>1</v>
      </c>
      <c r="T286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7" s="39">
        <f>IF(T2867=1,IF(выгрузка__22[[#This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67" s="39" t="s">
        <v>1894</v>
      </c>
      <c r="X286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7" s="48">
        <f>IF(выгрузка__22[[#This Row],[Дата блокировки]]&lt;&gt;"",1,0)</f>
        <v>1</v>
      </c>
    </row>
    <row r="2868" spans="1:25" x14ac:dyDescent="0.25">
      <c r="A2868" s="30">
        <v>41556.840405092589</v>
      </c>
      <c r="B2868" s="46">
        <v>910452</v>
      </c>
      <c r="C2868" s="33">
        <v>8500780</v>
      </c>
      <c r="D2868" s="30">
        <v>41557.561388888891</v>
      </c>
      <c r="E2868" s="33">
        <f>IF(выгрузка__22[[#This Row],[Дата активации]]&lt;&gt;"",MONTH(выгрузка__22[[#This Row],[Дата активации]]),0)</f>
        <v>10</v>
      </c>
      <c r="F2868" s="30"/>
      <c r="G2868" s="33">
        <v>79956</v>
      </c>
      <c r="H2868" s="33" t="s">
        <v>10</v>
      </c>
      <c r="I2868" s="39" t="s">
        <v>1924</v>
      </c>
      <c r="J2868" s="33" t="s">
        <v>1925</v>
      </c>
      <c r="K2868" s="33">
        <v>30</v>
      </c>
      <c r="L2868" s="33">
        <v>200</v>
      </c>
      <c r="M2868" s="33">
        <v>230</v>
      </c>
      <c r="N2868" s="33" t="s">
        <v>1864</v>
      </c>
      <c r="O2868" s="30">
        <v>41986</v>
      </c>
      <c r="P2868" s="39" t="s">
        <v>19</v>
      </c>
      <c r="Q286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8" s="39">
        <f>IF(выгрузка__22[[#This Row],[Дата регистрации]]="",0,1)</f>
        <v>0</v>
      </c>
      <c r="S2868" s="39">
        <f>IF(ISNA(VLOOKUP(выгрузка__22[[#This Row],[ЛС дилера]],'дилеры участники'!A:A,1,0)),0,1)</f>
        <v>1</v>
      </c>
      <c r="T286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8" s="39">
        <f>IF(T2868=1,IF(выгрузка__22[[#This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68" s="39" t="s">
        <v>1891</v>
      </c>
      <c r="X286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8" s="48">
        <f>IF(выгрузка__22[[#This Row],[Дата блокировки]]&lt;&gt;"",1,0)</f>
        <v>1</v>
      </c>
    </row>
    <row r="2869" spans="1:25" x14ac:dyDescent="0.25">
      <c r="A2869" s="30">
        <v>41561.864027777781</v>
      </c>
      <c r="B2869" s="46">
        <v>916767</v>
      </c>
      <c r="C2869" s="33">
        <v>8503716</v>
      </c>
      <c r="D2869" s="30">
        <v>41551.524571759262</v>
      </c>
      <c r="E2869" s="33">
        <f>IF(выгрузка__22[[#This Row],[Дата активации]]&lt;&gt;"",MONTH(выгрузка__22[[#This Row],[Дата активации]]),0)</f>
        <v>10</v>
      </c>
      <c r="F2869" s="30">
        <v>41556.229421296295</v>
      </c>
      <c r="G2869" s="33">
        <v>64626</v>
      </c>
      <c r="H2869" s="33" t="s">
        <v>10</v>
      </c>
      <c r="I2869" s="39" t="s">
        <v>1927</v>
      </c>
      <c r="J2869" s="33" t="s">
        <v>1930</v>
      </c>
      <c r="K2869" s="33">
        <v>30</v>
      </c>
      <c r="L2869" s="33">
        <v>0</v>
      </c>
      <c r="M2869" s="33">
        <v>30</v>
      </c>
      <c r="N2869" s="33" t="s">
        <v>1864</v>
      </c>
      <c r="O2869" s="30">
        <v>41980</v>
      </c>
      <c r="P2869" s="39" t="s">
        <v>40</v>
      </c>
      <c r="Q286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69" s="39">
        <f>IF(выгрузка__22[[#This Row],[Дата регистрации]]="",0,1)</f>
        <v>1</v>
      </c>
      <c r="S2869" s="39">
        <f>IF(ISNA(VLOOKUP(выгрузка__22[[#This Row],[ЛС дилера]],'дилеры участники'!A:A,1,0)),0,1)</f>
        <v>0</v>
      </c>
      <c r="T286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6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69" s="39">
        <f>IF(T2869=1,IF(выгрузка__22[[#This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69" s="39" t="s">
        <v>1893</v>
      </c>
      <c r="X286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69" s="48">
        <f>IF(выгрузка__22[[#This Row],[Дата блокировки]]&lt;&gt;"",1,0)</f>
        <v>1</v>
      </c>
    </row>
    <row r="2870" spans="1:25" x14ac:dyDescent="0.25">
      <c r="A2870" s="30">
        <v>41561.863819444443</v>
      </c>
      <c r="B2870" s="46">
        <v>916767</v>
      </c>
      <c r="C2870" s="33">
        <v>8503716</v>
      </c>
      <c r="D2870" s="30">
        <v>41550.301053240742</v>
      </c>
      <c r="E2870" s="33">
        <f>IF(выгрузка__22[[#This Row],[Дата активации]]&lt;&gt;"",MONTH(выгрузка__22[[#This Row],[Дата активации]]),0)</f>
        <v>10</v>
      </c>
      <c r="F2870" s="30">
        <v>41556.228252314817</v>
      </c>
      <c r="G2870" s="33">
        <v>64626</v>
      </c>
      <c r="H2870" s="33" t="s">
        <v>10</v>
      </c>
      <c r="I2870" s="39" t="s">
        <v>1927</v>
      </c>
      <c r="J2870" s="33" t="s">
        <v>1930</v>
      </c>
      <c r="K2870" s="33">
        <v>30</v>
      </c>
      <c r="L2870" s="33">
        <v>0</v>
      </c>
      <c r="M2870" s="33">
        <v>30</v>
      </c>
      <c r="N2870" s="33" t="s">
        <v>1864</v>
      </c>
      <c r="O2870" s="30">
        <v>41980</v>
      </c>
      <c r="P2870" s="39" t="s">
        <v>40</v>
      </c>
      <c r="Q287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0" s="39">
        <f>IF(выгрузка__22[[#This Row],[Дата регистрации]]="",0,1)</f>
        <v>1</v>
      </c>
      <c r="S2870" s="39">
        <f>IF(ISNA(VLOOKUP(выгрузка__22[[#This Row],[ЛС дилера]],'дилеры участники'!A:A,1,0)),0,1)</f>
        <v>0</v>
      </c>
      <c r="T287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0" s="39">
        <f>IF(T2870=1,IF(выгрузка__22[[#This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70" s="39" t="s">
        <v>1893</v>
      </c>
      <c r="X287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0" s="48">
        <f>IF(выгрузка__22[[#This Row],[Дата блокировки]]&lt;&gt;"",1,0)</f>
        <v>1</v>
      </c>
    </row>
    <row r="2871" spans="1:25" x14ac:dyDescent="0.25">
      <c r="A2871" s="30">
        <v>41560.482569444444</v>
      </c>
      <c r="B2871" s="46">
        <v>915374</v>
      </c>
      <c r="C2871" s="33">
        <v>8520793</v>
      </c>
      <c r="D2871" s="30">
        <v>41557.769224537034</v>
      </c>
      <c r="E2871" s="33">
        <f>IF(выгрузка__22[[#This Row],[Дата активации]]&lt;&gt;"",MONTH(выгрузка__22[[#This Row],[Дата активации]]),0)</f>
        <v>10</v>
      </c>
      <c r="F2871" s="30">
        <v>41560.656331018516</v>
      </c>
      <c r="G2871" s="33">
        <v>64616</v>
      </c>
      <c r="H2871" s="33" t="s">
        <v>10</v>
      </c>
      <c r="I2871" s="39" t="s">
        <v>1924</v>
      </c>
      <c r="J2871" s="33" t="s">
        <v>1925</v>
      </c>
      <c r="K2871" s="33">
        <v>30</v>
      </c>
      <c r="L2871" s="33">
        <v>500</v>
      </c>
      <c r="M2871" s="33">
        <v>530</v>
      </c>
      <c r="N2871" s="33" t="s">
        <v>1864</v>
      </c>
      <c r="O2871" s="30">
        <v>41989</v>
      </c>
      <c r="P2871" s="39" t="s">
        <v>19</v>
      </c>
      <c r="Q287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1" s="39">
        <f>IF(выгрузка__22[[#This Row],[Дата регистрации]]="",0,1)</f>
        <v>1</v>
      </c>
      <c r="S2871" s="39">
        <f>IF(ISNA(VLOOKUP(выгрузка__22[[#This Row],[ЛС дилера]],'дилеры участники'!A:A,1,0)),0,1)</f>
        <v>1</v>
      </c>
      <c r="T287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1" s="39">
        <f>IF(T2871=1,IF(выгрузка__22[[#This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71" s="39" t="s">
        <v>1891</v>
      </c>
      <c r="X287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1" s="48">
        <f>IF(выгрузка__22[[#This Row],[Дата блокировки]]&lt;&gt;"",1,0)</f>
        <v>1</v>
      </c>
    </row>
    <row r="2872" spans="1:25" x14ac:dyDescent="0.25">
      <c r="A2872" s="30">
        <v>41561.655370370368</v>
      </c>
      <c r="B2872" s="46">
        <v>915374</v>
      </c>
      <c r="C2872" s="33">
        <v>8520793</v>
      </c>
      <c r="D2872" s="30">
        <v>41557.769224537034</v>
      </c>
      <c r="E2872" s="33">
        <f>IF(выгрузка__22[[#This Row],[Дата активации]]&lt;&gt;"",MONTH(выгрузка__22[[#This Row],[Дата активации]]),0)</f>
        <v>10</v>
      </c>
      <c r="F2872" s="30">
        <v>41560.656331018516</v>
      </c>
      <c r="G2872" s="33">
        <v>64616</v>
      </c>
      <c r="H2872" s="33" t="s">
        <v>10</v>
      </c>
      <c r="I2872" s="39" t="s">
        <v>1924</v>
      </c>
      <c r="J2872" s="33" t="s">
        <v>1925</v>
      </c>
      <c r="K2872" s="33">
        <v>30</v>
      </c>
      <c r="L2872" s="33">
        <v>500</v>
      </c>
      <c r="M2872" s="33">
        <v>530</v>
      </c>
      <c r="N2872" s="33" t="s">
        <v>1864</v>
      </c>
      <c r="O2872" s="30">
        <v>41989</v>
      </c>
      <c r="P2872" s="39" t="s">
        <v>19</v>
      </c>
      <c r="Q287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2" s="39">
        <f>IF(выгрузка__22[[#This Row],[Дата регистрации]]="",0,1)</f>
        <v>1</v>
      </c>
      <c r="S2872" s="39">
        <f>IF(ISNA(VLOOKUP(выгрузка__22[[#This Row],[ЛС дилера]],'дилеры участники'!A:A,1,0)),0,1)</f>
        <v>1</v>
      </c>
      <c r="T287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2" s="39">
        <f>IF(T2872=1,IF(выгрузка__22[[#This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72" s="39" t="s">
        <v>1891</v>
      </c>
      <c r="X287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2" s="48">
        <f>IF(выгрузка__22[[#This Row],[Дата блокировки]]&lt;&gt;"",1,0)</f>
        <v>1</v>
      </c>
    </row>
    <row r="2873" spans="1:25" x14ac:dyDescent="0.25">
      <c r="A2873" s="30">
        <v>41559.821886574071</v>
      </c>
      <c r="B2873" s="46">
        <v>916531</v>
      </c>
      <c r="C2873" s="33">
        <v>8500189</v>
      </c>
      <c r="D2873" s="30">
        <v>41550.507233796299</v>
      </c>
      <c r="E2873" s="33">
        <f>IF(выгрузка__22[[#This Row],[Дата активации]]&lt;&gt;"",MONTH(выгрузка__22[[#This Row],[Дата активации]]),0)</f>
        <v>10</v>
      </c>
      <c r="F2873" s="30"/>
      <c r="G2873" s="33">
        <v>64628</v>
      </c>
      <c r="H2873" s="33" t="s">
        <v>10</v>
      </c>
      <c r="I2873" s="39" t="s">
        <v>1927</v>
      </c>
      <c r="J2873" s="33" t="s">
        <v>1931</v>
      </c>
      <c r="K2873" s="33">
        <v>30</v>
      </c>
      <c r="L2873" s="33">
        <v>0</v>
      </c>
      <c r="M2873" s="33">
        <v>30</v>
      </c>
      <c r="N2873" s="33" t="s">
        <v>1864</v>
      </c>
      <c r="O2873" s="30">
        <v>41982</v>
      </c>
      <c r="P2873" s="39" t="s">
        <v>30</v>
      </c>
      <c r="Q287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3" s="39">
        <f>IF(выгрузка__22[[#This Row],[Дата регистрации]]="",0,1)</f>
        <v>0</v>
      </c>
      <c r="S2873" s="39">
        <f>IF(ISNA(VLOOKUP(выгрузка__22[[#This Row],[ЛС дилера]],'дилеры участники'!A:A,1,0)),0,1)</f>
        <v>0</v>
      </c>
      <c r="T287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3" s="39">
        <f>IF(T2873=1,IF(выгрузка__22[[#This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73" s="39" t="s">
        <v>1892</v>
      </c>
      <c r="X287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3" s="48">
        <f>IF(выгрузка__22[[#This Row],[Дата блокировки]]&lt;&gt;"",1,0)</f>
        <v>1</v>
      </c>
    </row>
    <row r="2874" spans="1:25" x14ac:dyDescent="0.25">
      <c r="A2874" s="30">
        <v>41550.891331018516</v>
      </c>
      <c r="B2874" s="46">
        <v>985451</v>
      </c>
      <c r="C2874" s="33">
        <v>8503700</v>
      </c>
      <c r="D2874" s="30">
        <v>41545.501828703702</v>
      </c>
      <c r="E2874" s="33">
        <f>IF(выгрузка__22[[#This Row],[Дата активации]]&lt;&gt;"",MONTH(выгрузка__22[[#This Row],[Дата активации]]),0)</f>
        <v>9</v>
      </c>
      <c r="F2874" s="30"/>
      <c r="G2874" s="33">
        <v>64616</v>
      </c>
      <c r="H2874" s="33" t="s">
        <v>10</v>
      </c>
      <c r="I2874" s="39" t="s">
        <v>1924</v>
      </c>
      <c r="J2874" s="33" t="s">
        <v>1930</v>
      </c>
      <c r="K2874" s="33">
        <v>30</v>
      </c>
      <c r="L2874" s="33">
        <v>300</v>
      </c>
      <c r="M2874" s="33">
        <v>330</v>
      </c>
      <c r="N2874" s="33" t="s">
        <v>1864</v>
      </c>
      <c r="O2874" s="30">
        <v>41977</v>
      </c>
      <c r="P2874" s="39" t="s">
        <v>40</v>
      </c>
      <c r="Q287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4" s="39">
        <f>IF(выгрузка__22[[#This Row],[Дата регистрации]]="",0,1)</f>
        <v>0</v>
      </c>
      <c r="S2874" s="39">
        <f>IF(ISNA(VLOOKUP(выгрузка__22[[#This Row],[ЛС дилера]],'дилеры участники'!A:A,1,0)),0,1)</f>
        <v>1</v>
      </c>
      <c r="T287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4" s="39">
        <f>IF(T2874=1,IF(выгрузка__22[[#This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170</v>
      </c>
      <c r="W2874" s="39" t="s">
        <v>1893</v>
      </c>
      <c r="X287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4" s="48">
        <f>IF(выгрузка__22[[#This Row],[Дата блокировки]]&lt;&gt;"",1,0)</f>
        <v>1</v>
      </c>
    </row>
    <row r="2875" spans="1:25" x14ac:dyDescent="0.25">
      <c r="A2875" s="30">
        <v>41549.889745370368</v>
      </c>
      <c r="B2875" s="46">
        <v>985273</v>
      </c>
      <c r="C2875" s="33">
        <v>1755816</v>
      </c>
      <c r="D2875" s="30">
        <v>41547.469097222223</v>
      </c>
      <c r="E2875" s="33">
        <f>IF(выгрузка__22[[#This Row],[Дата активации]]&lt;&gt;"",MONTH(выгрузка__22[[#This Row],[Дата активации]]),0)</f>
        <v>9</v>
      </c>
      <c r="F2875" s="30">
        <v>41556.525046296294</v>
      </c>
      <c r="G2875" s="33">
        <v>64626</v>
      </c>
      <c r="H2875" s="33" t="s">
        <v>10</v>
      </c>
      <c r="I2875" s="39" t="s">
        <v>1924</v>
      </c>
      <c r="J2875" s="33" t="s">
        <v>1931</v>
      </c>
      <c r="K2875" s="33">
        <v>30</v>
      </c>
      <c r="L2875" s="33">
        <v>0</v>
      </c>
      <c r="M2875" s="33">
        <v>30</v>
      </c>
      <c r="N2875" s="33" t="s">
        <v>1864</v>
      </c>
      <c r="O2875" s="30">
        <v>41979</v>
      </c>
      <c r="P2875" s="39" t="s">
        <v>30</v>
      </c>
      <c r="Q287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5" s="39">
        <f>IF(выгрузка__22[[#This Row],[Дата регистрации]]="",0,1)</f>
        <v>1</v>
      </c>
      <c r="S2875" s="39">
        <f>IF(ISNA(VLOOKUP(выгрузка__22[[#This Row],[ЛС дилера]],'дилеры участники'!A:A,1,0)),0,1)</f>
        <v>0</v>
      </c>
      <c r="T287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5" s="39">
        <f>IF(T2875=1,IF(выгрузка__22[[#This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75" s="39" t="s">
        <v>1892</v>
      </c>
      <c r="X287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5" s="48">
        <f>IF(выгрузка__22[[#This Row],[Дата блокировки]]&lt;&gt;"",1,0)</f>
        <v>1</v>
      </c>
    </row>
    <row r="2876" spans="1:25" x14ac:dyDescent="0.25">
      <c r="A2876" s="30">
        <v>41559.817893518521</v>
      </c>
      <c r="B2876" s="46">
        <v>916531</v>
      </c>
      <c r="C2876" s="33">
        <v>8500189</v>
      </c>
      <c r="D2876" s="30">
        <v>41549.531388888892</v>
      </c>
      <c r="E2876" s="33">
        <f>IF(выгрузка__22[[#This Row],[Дата активации]]&lt;&gt;"",MONTH(выгрузка__22[[#This Row],[Дата активации]]),0)</f>
        <v>10</v>
      </c>
      <c r="F2876" s="30">
        <v>41562.722546296296</v>
      </c>
      <c r="G2876" s="33">
        <v>64628</v>
      </c>
      <c r="H2876" s="33" t="s">
        <v>10</v>
      </c>
      <c r="I2876" s="39" t="s">
        <v>1927</v>
      </c>
      <c r="J2876" s="33" t="s">
        <v>1931</v>
      </c>
      <c r="K2876" s="33">
        <v>30</v>
      </c>
      <c r="L2876" s="33">
        <v>0</v>
      </c>
      <c r="M2876" s="33">
        <v>30</v>
      </c>
      <c r="N2876" s="33" t="s">
        <v>1864</v>
      </c>
      <c r="O2876" s="30">
        <v>41982</v>
      </c>
      <c r="P2876" s="39" t="s">
        <v>30</v>
      </c>
      <c r="Q287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6" s="39">
        <f>IF(выгрузка__22[[#This Row],[Дата регистрации]]="",0,1)</f>
        <v>1</v>
      </c>
      <c r="S2876" s="39">
        <f>IF(ISNA(VLOOKUP(выгрузка__22[[#This Row],[ЛС дилера]],'дилеры участники'!A:A,1,0)),0,1)</f>
        <v>0</v>
      </c>
      <c r="T287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6" s="39">
        <f>IF(T2876=1,IF(выгрузка__22[[#This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76" s="39" t="s">
        <v>1892</v>
      </c>
      <c r="X287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6" s="48">
        <f>IF(выгрузка__22[[#This Row],[Дата блокировки]]&lt;&gt;"",1,0)</f>
        <v>1</v>
      </c>
    </row>
    <row r="2877" spans="1:25" x14ac:dyDescent="0.25">
      <c r="A2877" s="30">
        <v>41555.835497685184</v>
      </c>
      <c r="B2877" s="46">
        <v>916042</v>
      </c>
      <c r="C2877" s="33">
        <v>8500189</v>
      </c>
      <c r="D2877" s="30">
        <v>41548.822581018518</v>
      </c>
      <c r="E2877" s="33">
        <f>IF(выгрузка__22[[#This Row],[Дата активации]]&lt;&gt;"",MONTH(выгрузка__22[[#This Row],[Дата активации]]),0)</f>
        <v>10</v>
      </c>
      <c r="F2877" s="30">
        <v>41562.716354166667</v>
      </c>
      <c r="G2877" s="33">
        <v>64628</v>
      </c>
      <c r="H2877" s="33" t="s">
        <v>10</v>
      </c>
      <c r="I2877" s="39" t="s">
        <v>1927</v>
      </c>
      <c r="J2877" s="33" t="s">
        <v>1931</v>
      </c>
      <c r="K2877" s="33">
        <v>30</v>
      </c>
      <c r="L2877" s="33">
        <v>467.6</v>
      </c>
      <c r="M2877" s="33">
        <v>497.6</v>
      </c>
      <c r="N2877" s="33" t="s">
        <v>1864</v>
      </c>
      <c r="O2877" s="30">
        <v>41982</v>
      </c>
      <c r="P2877" s="39" t="s">
        <v>30</v>
      </c>
      <c r="Q287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7" s="39">
        <f>IF(выгрузка__22[[#This Row],[Дата регистрации]]="",0,1)</f>
        <v>1</v>
      </c>
      <c r="S2877" s="39">
        <f>IF(ISNA(VLOOKUP(выгрузка__22[[#This Row],[ЛС дилера]],'дилеры участники'!A:A,1,0)),0,1)</f>
        <v>0</v>
      </c>
      <c r="T287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7" s="39">
        <f>IF(T2877=1,IF(выгрузка__22[[#This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77" s="39" t="s">
        <v>1892</v>
      </c>
      <c r="X287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7" s="48">
        <f>IF(выгрузка__22[[#This Row],[Дата блокировки]]&lt;&gt;"",1,0)</f>
        <v>1</v>
      </c>
    </row>
    <row r="2878" spans="1:25" x14ac:dyDescent="0.25">
      <c r="A2878" s="30">
        <v>41559.835960648146</v>
      </c>
      <c r="B2878" s="46">
        <v>910474</v>
      </c>
      <c r="C2878" s="33">
        <v>8500189</v>
      </c>
      <c r="D2878" s="30">
        <v>41548.761886574073</v>
      </c>
      <c r="E2878" s="33">
        <f>IF(выгрузка__22[[#This Row],[Дата активации]]&lt;&gt;"",MONTH(выгрузка__22[[#This Row],[Дата активации]]),0)</f>
        <v>10</v>
      </c>
      <c r="F2878" s="30">
        <v>41562.720821759256</v>
      </c>
      <c r="G2878" s="33">
        <v>64628</v>
      </c>
      <c r="H2878" s="33" t="s">
        <v>10</v>
      </c>
      <c r="I2878" s="39" t="s">
        <v>1927</v>
      </c>
      <c r="J2878" s="33" t="s">
        <v>1931</v>
      </c>
      <c r="K2878" s="33">
        <v>30</v>
      </c>
      <c r="L2878" s="33">
        <v>0</v>
      </c>
      <c r="M2878" s="33">
        <v>30</v>
      </c>
      <c r="N2878" s="33" t="s">
        <v>1864</v>
      </c>
      <c r="O2878" s="30">
        <v>41982</v>
      </c>
      <c r="P2878" s="39" t="s">
        <v>30</v>
      </c>
      <c r="Q287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8" s="39">
        <f>IF(выгрузка__22[[#This Row],[Дата регистрации]]="",0,1)</f>
        <v>1</v>
      </c>
      <c r="S2878" s="39">
        <f>IF(ISNA(VLOOKUP(выгрузка__22[[#This Row],[ЛС дилера]],'дилеры участники'!A:A,1,0)),0,1)</f>
        <v>0</v>
      </c>
      <c r="T287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8" s="39">
        <f>IF(T2878=1,IF(выгрузка__22[[#This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78" s="39" t="s">
        <v>1892</v>
      </c>
      <c r="X287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8" s="48">
        <f>IF(выгрузка__22[[#This Row],[Дата блокировки]]&lt;&gt;"",1,0)</f>
        <v>1</v>
      </c>
    </row>
    <row r="2879" spans="1:25" x14ac:dyDescent="0.25">
      <c r="A2879" s="30">
        <v>41548.658472222225</v>
      </c>
      <c r="B2879" s="46">
        <v>916538</v>
      </c>
      <c r="C2879" s="33">
        <v>8550479</v>
      </c>
      <c r="D2879" s="30">
        <v>41529.755601851852</v>
      </c>
      <c r="E2879" s="33">
        <f>IF(выгрузка__22[[#This Row],[Дата активации]]&lt;&gt;"",MONTH(выгрузка__22[[#This Row],[Дата активации]]),0)</f>
        <v>9</v>
      </c>
      <c r="F2879" s="30">
        <v>41546.820798611108</v>
      </c>
      <c r="G2879" s="33">
        <v>64616</v>
      </c>
      <c r="H2879" s="33" t="s">
        <v>10</v>
      </c>
      <c r="I2879" s="39" t="s">
        <v>1927</v>
      </c>
      <c r="J2879" s="33" t="s">
        <v>1929</v>
      </c>
      <c r="K2879" s="33">
        <v>30</v>
      </c>
      <c r="L2879" s="33">
        <v>451.6</v>
      </c>
      <c r="M2879" s="33">
        <v>481.6</v>
      </c>
      <c r="N2879" s="33" t="s">
        <v>1864</v>
      </c>
      <c r="O2879" s="30">
        <v>41963</v>
      </c>
      <c r="P2879" s="39" t="s">
        <v>14</v>
      </c>
      <c r="Q287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79" s="39">
        <f>IF(выгрузка__22[[#This Row],[Дата регистрации]]="",0,1)</f>
        <v>1</v>
      </c>
      <c r="S2879" s="39">
        <f>IF(ISNA(VLOOKUP(выгрузка__22[[#This Row],[ЛС дилера]],'дилеры участники'!A:A,1,0)),0,1)</f>
        <v>1</v>
      </c>
      <c r="T287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7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79" s="39">
        <f>IF(T2879=1,IF(выгрузка__22[[#This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879" s="39" t="s">
        <v>1894</v>
      </c>
      <c r="X287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79" s="48">
        <f>IF(выгрузка__22[[#This Row],[Дата блокировки]]&lt;&gt;"",1,0)</f>
        <v>1</v>
      </c>
    </row>
    <row r="2880" spans="1:25" x14ac:dyDescent="0.25">
      <c r="A2880" s="30">
        <v>41550.891064814816</v>
      </c>
      <c r="B2880" s="46">
        <v>985451</v>
      </c>
      <c r="C2880" s="33">
        <v>8548064</v>
      </c>
      <c r="D2880" s="30">
        <v>41545.696111111109</v>
      </c>
      <c r="E2880" s="33">
        <f>IF(выгрузка__22[[#This Row],[Дата активации]]&lt;&gt;"",MONTH(выгрузка__22[[#This Row],[Дата активации]]),0)</f>
        <v>9</v>
      </c>
      <c r="F2880" s="30">
        <v>41559.499791666669</v>
      </c>
      <c r="G2880" s="33">
        <v>73902</v>
      </c>
      <c r="H2880" s="33" t="s">
        <v>10</v>
      </c>
      <c r="I2880" s="39" t="s">
        <v>1924</v>
      </c>
      <c r="J2880" s="33" t="s">
        <v>1925</v>
      </c>
      <c r="K2880" s="33">
        <v>220</v>
      </c>
      <c r="L2880" s="33">
        <v>150</v>
      </c>
      <c r="M2880" s="33">
        <v>370</v>
      </c>
      <c r="N2880" s="33" t="s">
        <v>1864</v>
      </c>
      <c r="O2880" s="30">
        <v>41979</v>
      </c>
      <c r="P2880" s="39" t="s">
        <v>19</v>
      </c>
      <c r="Q288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0" s="39">
        <f>IF(выгрузка__22[[#This Row],[Дата регистрации]]="",0,1)</f>
        <v>1</v>
      </c>
      <c r="S2880" s="39">
        <f>IF(ISNA(VLOOKUP(выгрузка__22[[#This Row],[ЛС дилера]],'дилеры участники'!A:A,1,0)),0,1)</f>
        <v>0</v>
      </c>
      <c r="T288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0" s="39">
        <f>IF(T2880=1,IF(выгрузка__22[[#This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80" s="39" t="s">
        <v>1891</v>
      </c>
      <c r="X288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0" s="48">
        <f>IF(выгрузка__22[[#This Row],[Дата блокировки]]&lt;&gt;"",1,0)</f>
        <v>1</v>
      </c>
    </row>
    <row r="2881" spans="1:25" x14ac:dyDescent="0.25">
      <c r="A2881" s="30">
        <v>41561.864756944444</v>
      </c>
      <c r="B2881" s="46">
        <v>916767</v>
      </c>
      <c r="C2881" s="33">
        <v>8503718</v>
      </c>
      <c r="D2881" s="30">
        <v>41550.517442129632</v>
      </c>
      <c r="E2881" s="33">
        <f>IF(выгрузка__22[[#This Row],[Дата активации]]&lt;&gt;"",MONTH(выгрузка__22[[#This Row],[Дата активации]]),0)</f>
        <v>10</v>
      </c>
      <c r="F2881" s="30">
        <v>41556.228587962964</v>
      </c>
      <c r="G2881" s="33">
        <v>64626</v>
      </c>
      <c r="H2881" s="33" t="s">
        <v>10</v>
      </c>
      <c r="I2881" s="39" t="s">
        <v>1927</v>
      </c>
      <c r="J2881" s="33" t="s">
        <v>1930</v>
      </c>
      <c r="K2881" s="33">
        <v>30</v>
      </c>
      <c r="L2881" s="33">
        <v>0</v>
      </c>
      <c r="M2881" s="33">
        <v>30</v>
      </c>
      <c r="N2881" s="33" t="s">
        <v>1864</v>
      </c>
      <c r="O2881" s="30">
        <v>41984</v>
      </c>
      <c r="P2881" s="39" t="s">
        <v>40</v>
      </c>
      <c r="Q288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1" s="39">
        <f>IF(выгрузка__22[[#This Row],[Дата регистрации]]="",0,1)</f>
        <v>1</v>
      </c>
      <c r="S2881" s="39">
        <f>IF(ISNA(VLOOKUP(выгрузка__22[[#This Row],[ЛС дилера]],'дилеры участники'!A:A,1,0)),0,1)</f>
        <v>0</v>
      </c>
      <c r="T288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1" s="39">
        <f>IF(T2881=1,IF(выгрузка__22[[#This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81" s="39" t="s">
        <v>1893</v>
      </c>
      <c r="X288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1" s="48">
        <f>IF(выгрузка__22[[#This Row],[Дата блокировки]]&lt;&gt;"",1,0)</f>
        <v>1</v>
      </c>
    </row>
    <row r="2882" spans="1:25" x14ac:dyDescent="0.25">
      <c r="A2882" s="30">
        <v>41561.921724537038</v>
      </c>
      <c r="B2882" s="46">
        <v>916986</v>
      </c>
      <c r="C2882" s="33">
        <v>8503622</v>
      </c>
      <c r="D2882" s="30">
        <v>41557.776493055557</v>
      </c>
      <c r="E2882" s="33">
        <f>IF(выгрузка__22[[#This Row],[Дата активации]]&lt;&gt;"",MONTH(выгрузка__22[[#This Row],[Дата активации]]),0)</f>
        <v>10</v>
      </c>
      <c r="F2882" s="30">
        <v>41560.852384259262</v>
      </c>
      <c r="G2882" s="33">
        <v>64626</v>
      </c>
      <c r="H2882" s="33" t="s">
        <v>10</v>
      </c>
      <c r="I2882" s="39" t="s">
        <v>1924</v>
      </c>
      <c r="J2882" s="33" t="s">
        <v>1925</v>
      </c>
      <c r="K2882" s="33">
        <v>20</v>
      </c>
      <c r="L2882" s="33">
        <v>500</v>
      </c>
      <c r="M2882" s="33">
        <v>520</v>
      </c>
      <c r="N2882" s="33" t="s">
        <v>1864</v>
      </c>
      <c r="O2882" s="30">
        <v>41992</v>
      </c>
      <c r="P2882" s="39" t="s">
        <v>19</v>
      </c>
      <c r="Q288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2" s="39">
        <f>IF(выгрузка__22[[#This Row],[Дата регистрации]]="",0,1)</f>
        <v>1</v>
      </c>
      <c r="S2882" s="39">
        <f>IF(ISNA(VLOOKUP(выгрузка__22[[#This Row],[ЛС дилера]],'дилеры участники'!A:A,1,0)),0,1)</f>
        <v>0</v>
      </c>
      <c r="T288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2" s="39">
        <f>IF(T2882=1,IF(выгрузка__22[[#This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82" s="39" t="s">
        <v>1891</v>
      </c>
      <c r="X288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2" s="48">
        <f>IF(выгрузка__22[[#This Row],[Дата блокировки]]&lt;&gt;"",1,0)</f>
        <v>1</v>
      </c>
    </row>
    <row r="2883" spans="1:25" x14ac:dyDescent="0.25">
      <c r="A2883" s="30">
        <v>41556.880300925928</v>
      </c>
      <c r="B2883" s="46">
        <v>910469</v>
      </c>
      <c r="C2883" s="33">
        <v>8500871</v>
      </c>
      <c r="D2883" s="30">
        <v>41532.705000000002</v>
      </c>
      <c r="E2883" s="33">
        <f>IF(выгрузка__22[[#This Row],[Дата активации]]&lt;&gt;"",MONTH(выгрузка__22[[#This Row],[Дата активации]]),0)</f>
        <v>9</v>
      </c>
      <c r="F2883" s="30"/>
      <c r="G2883" s="33">
        <v>79956</v>
      </c>
      <c r="H2883" s="33" t="s">
        <v>10</v>
      </c>
      <c r="I2883" s="39" t="s">
        <v>1927</v>
      </c>
      <c r="J2883" s="33" t="s">
        <v>1925</v>
      </c>
      <c r="K2883" s="33">
        <v>30</v>
      </c>
      <c r="L2883" s="33">
        <v>228.75</v>
      </c>
      <c r="M2883" s="33">
        <v>258.75</v>
      </c>
      <c r="N2883" s="33" t="s">
        <v>1864</v>
      </c>
      <c r="O2883" s="30">
        <v>41967</v>
      </c>
      <c r="P2883" s="39" t="s">
        <v>19</v>
      </c>
      <c r="Q288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3" s="39">
        <f>IF(выгрузка__22[[#This Row],[Дата регистрации]]="",0,1)</f>
        <v>0</v>
      </c>
      <c r="S2883" s="39">
        <f>IF(ISNA(VLOOKUP(выгрузка__22[[#This Row],[ЛС дилера]],'дилеры участники'!A:A,1,0)),0,1)</f>
        <v>1</v>
      </c>
      <c r="T288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3" s="39">
        <f>IF(T2883=1,IF(выгрузка__22[[#This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83" s="39" t="s">
        <v>1891</v>
      </c>
      <c r="X288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3" s="48">
        <f>IF(выгрузка__22[[#This Row],[Дата блокировки]]&lt;&gt;"",1,0)</f>
        <v>1</v>
      </c>
    </row>
    <row r="2884" spans="1:25" x14ac:dyDescent="0.25">
      <c r="A2884" s="30">
        <v>41549.507326388892</v>
      </c>
      <c r="B2884" s="46">
        <v>985333</v>
      </c>
      <c r="C2884" s="33">
        <v>8500772</v>
      </c>
      <c r="D2884" s="30">
        <v>41547.607094907406</v>
      </c>
      <c r="E2884" s="33">
        <f>IF(выгрузка__22[[#This Row],[Дата активации]]&lt;&gt;"",MONTH(выгрузка__22[[#This Row],[Дата активации]]),0)</f>
        <v>9</v>
      </c>
      <c r="F2884" s="30"/>
      <c r="G2884" s="33">
        <v>79956</v>
      </c>
      <c r="H2884" s="33" t="s">
        <v>10</v>
      </c>
      <c r="I2884" s="39" t="s">
        <v>1924</v>
      </c>
      <c r="J2884" s="33" t="s">
        <v>1925</v>
      </c>
      <c r="K2884" s="33">
        <v>30</v>
      </c>
      <c r="L2884" s="33">
        <v>200</v>
      </c>
      <c r="M2884" s="33">
        <v>230</v>
      </c>
      <c r="N2884" s="33" t="s">
        <v>1864</v>
      </c>
      <c r="O2884" s="30">
        <v>41982</v>
      </c>
      <c r="P2884" s="39" t="s">
        <v>19</v>
      </c>
      <c r="Q288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4" s="39">
        <f>IF(выгрузка__22[[#This Row],[Дата регистрации]]="",0,1)</f>
        <v>0</v>
      </c>
      <c r="S2884" s="39">
        <f>IF(ISNA(VLOOKUP(выгрузка__22[[#This Row],[ЛС дилера]],'дилеры участники'!A:A,1,0)),0,1)</f>
        <v>1</v>
      </c>
      <c r="T288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4" s="39">
        <f>IF(T2884=1,IF(выгрузка__22[[#This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84" s="39" t="s">
        <v>1891</v>
      </c>
      <c r="X288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4" s="48">
        <f>IF(выгрузка__22[[#This Row],[Дата блокировки]]&lt;&gt;"",1,0)</f>
        <v>1</v>
      </c>
    </row>
    <row r="2885" spans="1:25" x14ac:dyDescent="0.25">
      <c r="A2885" s="30">
        <v>41560.356562499997</v>
      </c>
      <c r="B2885" s="46">
        <v>916042</v>
      </c>
      <c r="C2885" s="33">
        <v>8518525</v>
      </c>
      <c r="D2885" s="30">
        <v>41554.021828703706</v>
      </c>
      <c r="E2885" s="33">
        <f>IF(выгрузка__22[[#This Row],[Дата активации]]&lt;&gt;"",MONTH(выгрузка__22[[#This Row],[Дата активации]]),0)</f>
        <v>10</v>
      </c>
      <c r="F2885" s="30"/>
      <c r="G2885" s="33">
        <v>64628</v>
      </c>
      <c r="H2885" s="33" t="s">
        <v>10</v>
      </c>
      <c r="I2885" s="39" t="s">
        <v>1927</v>
      </c>
      <c r="J2885" s="33" t="s">
        <v>1925</v>
      </c>
      <c r="K2885" s="33">
        <v>30</v>
      </c>
      <c r="L2885" s="33">
        <v>200</v>
      </c>
      <c r="M2885" s="33">
        <v>230</v>
      </c>
      <c r="N2885" s="33" t="s">
        <v>1864</v>
      </c>
      <c r="O2885" s="30">
        <v>41989</v>
      </c>
      <c r="P2885" s="39" t="s">
        <v>19</v>
      </c>
      <c r="Q288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5" s="39">
        <f>IF(выгрузка__22[[#This Row],[Дата регистрации]]="",0,1)</f>
        <v>0</v>
      </c>
      <c r="S2885" s="39">
        <f>IF(ISNA(VLOOKUP(выгрузка__22[[#This Row],[ЛС дилера]],'дилеры участники'!A:A,1,0)),0,1)</f>
        <v>0</v>
      </c>
      <c r="T288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5" s="39">
        <f>IF(T2885=1,IF(выгрузка__22[[#This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85" s="39" t="s">
        <v>1891</v>
      </c>
      <c r="X288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5" s="48">
        <f>IF(выгрузка__22[[#This Row],[Дата блокировки]]&lt;&gt;"",1,0)</f>
        <v>1</v>
      </c>
    </row>
    <row r="2886" spans="1:25" x14ac:dyDescent="0.25">
      <c r="A2886" s="30">
        <v>41549.847488425927</v>
      </c>
      <c r="B2886" s="46">
        <v>915319</v>
      </c>
      <c r="C2886" s="33">
        <v>8566013</v>
      </c>
      <c r="D2886" s="30">
        <v>41549.713993055557</v>
      </c>
      <c r="E2886" s="33">
        <f>IF(выгрузка__22[[#This Row],[Дата активации]]&lt;&gt;"",MONTH(выгрузка__22[[#This Row],[Дата активации]]),0)</f>
        <v>10</v>
      </c>
      <c r="F2886" s="30">
        <v>41561.896469907406</v>
      </c>
      <c r="G2886" s="33">
        <v>64616</v>
      </c>
      <c r="H2886" s="33" t="s">
        <v>10</v>
      </c>
      <c r="I2886" s="39" t="s">
        <v>1924</v>
      </c>
      <c r="J2886" s="33" t="s">
        <v>1925</v>
      </c>
      <c r="K2886" s="33">
        <v>30</v>
      </c>
      <c r="L2886" s="33">
        <v>450</v>
      </c>
      <c r="M2886" s="33">
        <v>480</v>
      </c>
      <c r="N2886" s="33" t="s">
        <v>1864</v>
      </c>
      <c r="O2886" s="30">
        <v>41985</v>
      </c>
      <c r="P2886" s="39" t="s">
        <v>19</v>
      </c>
      <c r="Q288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6" s="39">
        <f>IF(выгрузка__22[[#This Row],[Дата регистрации]]="",0,1)</f>
        <v>1</v>
      </c>
      <c r="S2886" s="39">
        <f>IF(ISNA(VLOOKUP(выгрузка__22[[#This Row],[ЛС дилера]],'дилеры участники'!A:A,1,0)),0,1)</f>
        <v>1</v>
      </c>
      <c r="T288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6" s="39">
        <f>IF(T2886=1,IF(выгрузка__22[[#This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86" s="39" t="s">
        <v>1891</v>
      </c>
      <c r="X288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6" s="48">
        <f>IF(выгрузка__22[[#This Row],[Дата блокировки]]&lt;&gt;"",1,0)</f>
        <v>1</v>
      </c>
    </row>
    <row r="2887" spans="1:25" x14ac:dyDescent="0.25">
      <c r="A2887" s="30">
        <v>41548.427083333336</v>
      </c>
      <c r="B2887" s="46">
        <v>916028</v>
      </c>
      <c r="C2887" s="33">
        <v>8502764</v>
      </c>
      <c r="D2887" s="30">
        <v>41561.517476851855</v>
      </c>
      <c r="E2887" s="33">
        <f>IF(выгрузка__22[[#This Row],[Дата активации]]&lt;&gt;"",MONTH(выгрузка__22[[#This Row],[Дата активации]]),0)</f>
        <v>10</v>
      </c>
      <c r="F2887" s="30"/>
      <c r="G2887" s="33">
        <v>79956</v>
      </c>
      <c r="H2887" s="33" t="s">
        <v>10</v>
      </c>
      <c r="I2887" s="39" t="s">
        <v>1927</v>
      </c>
      <c r="J2887" s="33" t="s">
        <v>1931</v>
      </c>
      <c r="K2887" s="33">
        <v>30</v>
      </c>
      <c r="L2887" s="33">
        <v>0</v>
      </c>
      <c r="M2887" s="33">
        <v>30</v>
      </c>
      <c r="N2887" s="33" t="s">
        <v>1864</v>
      </c>
      <c r="O2887" s="30">
        <v>41998</v>
      </c>
      <c r="P2887" s="39" t="s">
        <v>30</v>
      </c>
      <c r="Q288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7" s="39">
        <f>IF(выгрузка__22[[#This Row],[Дата регистрации]]="",0,1)</f>
        <v>0</v>
      </c>
      <c r="S2887" s="39">
        <f>IF(ISNA(VLOOKUP(выгрузка__22[[#This Row],[ЛС дилера]],'дилеры участники'!A:A,1,0)),0,1)</f>
        <v>1</v>
      </c>
      <c r="T288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7" s="39">
        <f>IF(T2887=1,IF(выгрузка__22[[#This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87" s="39" t="s">
        <v>1892</v>
      </c>
      <c r="X288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7" s="48">
        <f>IF(выгрузка__22[[#This Row],[Дата блокировки]]&lt;&gt;"",1,0)</f>
        <v>1</v>
      </c>
    </row>
    <row r="2888" spans="1:25" x14ac:dyDescent="0.25">
      <c r="A2888" s="30">
        <v>41548.786423611113</v>
      </c>
      <c r="B2888" s="46">
        <v>916328</v>
      </c>
      <c r="C2888" s="33">
        <v>8520469</v>
      </c>
      <c r="D2888" s="30">
        <v>41529.568356481483</v>
      </c>
      <c r="E2888" s="33">
        <f>IF(выгрузка__22[[#This Row],[Дата активации]]&lt;&gt;"",MONTH(выгрузка__22[[#This Row],[Дата активации]]),0)</f>
        <v>9</v>
      </c>
      <c r="F2888" s="30">
        <v>41546.781192129631</v>
      </c>
      <c r="G2888" s="33">
        <v>64616</v>
      </c>
      <c r="H2888" s="33" t="s">
        <v>10</v>
      </c>
      <c r="I2888" s="39" t="s">
        <v>1927</v>
      </c>
      <c r="J2888" s="33" t="s">
        <v>1925</v>
      </c>
      <c r="K2888" s="33">
        <v>30</v>
      </c>
      <c r="L2888" s="33">
        <v>200</v>
      </c>
      <c r="M2888" s="33">
        <v>230</v>
      </c>
      <c r="N2888" s="33" t="s">
        <v>1864</v>
      </c>
      <c r="O2888" s="30">
        <v>41967</v>
      </c>
      <c r="P2888" s="39" t="s">
        <v>19</v>
      </c>
      <c r="Q288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8" s="39">
        <f>IF(выгрузка__22[[#This Row],[Дата регистрации]]="",0,1)</f>
        <v>1</v>
      </c>
      <c r="S2888" s="39">
        <f>IF(ISNA(VLOOKUP(выгрузка__22[[#This Row],[ЛС дилера]],'дилеры участники'!A:A,1,0)),0,1)</f>
        <v>1</v>
      </c>
      <c r="T288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8" s="39">
        <f>IF(T2888=1,IF(выгрузка__22[[#This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88" s="39" t="s">
        <v>1891</v>
      </c>
      <c r="X288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8" s="48">
        <f>IF(выгрузка__22[[#This Row],[Дата блокировки]]&lt;&gt;"",1,0)</f>
        <v>1</v>
      </c>
    </row>
    <row r="2889" spans="1:25" x14ac:dyDescent="0.25">
      <c r="A2889" s="30">
        <v>41554.774247685185</v>
      </c>
      <c r="B2889" s="46">
        <v>915100</v>
      </c>
      <c r="C2889" s="33">
        <v>1999320</v>
      </c>
      <c r="D2889" s="30">
        <v>41550.765717592592</v>
      </c>
      <c r="E2889" s="33">
        <f>IF(выгрузка__22[[#This Row],[Дата активации]]&lt;&gt;"",MONTH(выгрузка__22[[#This Row],[Дата активации]]),0)</f>
        <v>10</v>
      </c>
      <c r="F2889" s="30">
        <v>41562.718611111108</v>
      </c>
      <c r="G2889" s="33">
        <v>73902</v>
      </c>
      <c r="H2889" s="33" t="s">
        <v>10</v>
      </c>
      <c r="I2889" s="39" t="s">
        <v>1924</v>
      </c>
      <c r="J2889" s="33" t="s">
        <v>1931</v>
      </c>
      <c r="K2889" s="33">
        <v>30</v>
      </c>
      <c r="L2889" s="33">
        <v>200</v>
      </c>
      <c r="M2889" s="33">
        <v>230</v>
      </c>
      <c r="N2889" s="33" t="s">
        <v>1864</v>
      </c>
      <c r="O2889" s="30">
        <v>41989</v>
      </c>
      <c r="P2889" s="39" t="s">
        <v>30</v>
      </c>
      <c r="Q288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89" s="39">
        <f>IF(выгрузка__22[[#This Row],[Дата регистрации]]="",0,1)</f>
        <v>1</v>
      </c>
      <c r="S2889" s="39">
        <f>IF(ISNA(VLOOKUP(выгрузка__22[[#This Row],[ЛС дилера]],'дилеры участники'!A:A,1,0)),0,1)</f>
        <v>0</v>
      </c>
      <c r="T288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8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89" s="39">
        <f>IF(T2889=1,IF(выгрузка__22[[#This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889" s="39" t="s">
        <v>1892</v>
      </c>
      <c r="X288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89" s="48">
        <f>IF(выгрузка__22[[#This Row],[Дата блокировки]]&lt;&gt;"",1,0)</f>
        <v>1</v>
      </c>
    </row>
    <row r="2890" spans="1:25" x14ac:dyDescent="0.25">
      <c r="A2890" s="30">
        <v>41551.812118055554</v>
      </c>
      <c r="B2890" s="46">
        <v>916091</v>
      </c>
      <c r="C2890" s="33">
        <v>8502685</v>
      </c>
      <c r="D2890" s="30">
        <v>41551.703912037039</v>
      </c>
      <c r="E2890" s="33">
        <f>IF(выгрузка__22[[#This Row],[Дата активации]]&lt;&gt;"",MONTH(выгрузка__22[[#This Row],[Дата активации]]),0)</f>
        <v>10</v>
      </c>
      <c r="F2890" s="30"/>
      <c r="G2890" s="33">
        <v>79956</v>
      </c>
      <c r="H2890" s="33" t="s">
        <v>10</v>
      </c>
      <c r="I2890" s="39" t="s">
        <v>1924</v>
      </c>
      <c r="J2890" s="33" t="s">
        <v>1928</v>
      </c>
      <c r="K2890" s="33">
        <v>30</v>
      </c>
      <c r="L2890" s="33">
        <v>0</v>
      </c>
      <c r="M2890" s="33">
        <v>30</v>
      </c>
      <c r="N2890" s="33" t="s">
        <v>1864</v>
      </c>
      <c r="O2890" s="30">
        <v>41990</v>
      </c>
      <c r="P2890" s="39" t="s">
        <v>1882</v>
      </c>
      <c r="Q289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0" s="39">
        <f>IF(выгрузка__22[[#This Row],[Дата регистрации]]="",0,1)</f>
        <v>0</v>
      </c>
      <c r="S2890" s="39">
        <f>IF(ISNA(VLOOKUP(выгрузка__22[[#This Row],[ЛС дилера]],'дилеры участники'!A:A,1,0)),0,1)</f>
        <v>1</v>
      </c>
      <c r="T289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89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890" s="39">
        <f>IF(T2890=1,IF(выгрузка__22[[#This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90" s="39" t="s">
        <v>1896</v>
      </c>
      <c r="X289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0" s="48">
        <f>IF(выгрузка__22[[#This Row],[Дата блокировки]]&lt;&gt;"",1,0)</f>
        <v>1</v>
      </c>
    </row>
    <row r="2891" spans="1:25" x14ac:dyDescent="0.25">
      <c r="A2891" s="30">
        <v>41555.869444444441</v>
      </c>
      <c r="B2891" s="46">
        <v>910489</v>
      </c>
      <c r="C2891" s="33">
        <v>1976732</v>
      </c>
      <c r="D2891" s="30">
        <v>41551.689270833333</v>
      </c>
      <c r="E2891" s="33">
        <f>IF(выгрузка__22[[#This Row],[Дата активации]]&lt;&gt;"",MONTH(выгрузка__22[[#This Row],[Дата активации]]),0)</f>
        <v>10</v>
      </c>
      <c r="F2891" s="30"/>
      <c r="G2891" s="33">
        <v>64628</v>
      </c>
      <c r="H2891" s="33" t="s">
        <v>10</v>
      </c>
      <c r="I2891" s="39" t="s">
        <v>1924</v>
      </c>
      <c r="J2891" s="33" t="s">
        <v>1925</v>
      </c>
      <c r="K2891" s="33">
        <v>30</v>
      </c>
      <c r="L2891" s="33">
        <v>192.03</v>
      </c>
      <c r="M2891" s="33">
        <v>222.03</v>
      </c>
      <c r="N2891" s="33" t="s">
        <v>1864</v>
      </c>
      <c r="O2891" s="30">
        <v>41991</v>
      </c>
      <c r="P2891" s="39" t="s">
        <v>19</v>
      </c>
      <c r="Q289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1" s="39">
        <f>IF(выгрузка__22[[#This Row],[Дата регистрации]]="",0,1)</f>
        <v>0</v>
      </c>
      <c r="S2891" s="39">
        <f>IF(ISNA(VLOOKUP(выгрузка__22[[#This Row],[ЛС дилера]],'дилеры участники'!A:A,1,0)),0,1)</f>
        <v>0</v>
      </c>
      <c r="T289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1" s="39">
        <f>IF(T2891=1,IF(выгрузка__22[[#This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91" s="39" t="s">
        <v>1891</v>
      </c>
      <c r="X289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1" s="48">
        <f>IF(выгрузка__22[[#This Row],[Дата блокировки]]&lt;&gt;"",1,0)</f>
        <v>1</v>
      </c>
    </row>
    <row r="2892" spans="1:25" x14ac:dyDescent="0.25">
      <c r="A2892" s="30">
        <v>41560.356006944443</v>
      </c>
      <c r="B2892" s="46">
        <v>916042</v>
      </c>
      <c r="C2892" s="33">
        <v>8502979</v>
      </c>
      <c r="D2892" s="30">
        <v>41555.512650462966</v>
      </c>
      <c r="E2892" s="33">
        <f>IF(выгрузка__22[[#This Row],[Дата активации]]&lt;&gt;"",MONTH(выгрузка__22[[#This Row],[Дата активации]]),0)</f>
        <v>10</v>
      </c>
      <c r="F2892" s="30"/>
      <c r="G2892" s="33">
        <v>64628</v>
      </c>
      <c r="H2892" s="33" t="s">
        <v>10</v>
      </c>
      <c r="I2892" s="39" t="s">
        <v>1924</v>
      </c>
      <c r="J2892" s="33" t="s">
        <v>1926</v>
      </c>
      <c r="K2892" s="33">
        <v>30</v>
      </c>
      <c r="L2892" s="33">
        <v>0</v>
      </c>
      <c r="M2892" s="33">
        <v>30</v>
      </c>
      <c r="N2892" s="33" t="s">
        <v>1864</v>
      </c>
      <c r="O2892" s="30">
        <v>41995</v>
      </c>
      <c r="P2892" s="39" t="s">
        <v>37</v>
      </c>
      <c r="Q289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2" s="39">
        <f>IF(выгрузка__22[[#This Row],[Дата регистрации]]="",0,1)</f>
        <v>0</v>
      </c>
      <c r="S2892" s="39">
        <f>IF(ISNA(VLOOKUP(выгрузка__22[[#This Row],[ЛС дилера]],'дилеры участники'!A:A,1,0)),0,1)</f>
        <v>0</v>
      </c>
      <c r="T289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2" s="39">
        <f>IF(T2892=1,IF(выгрузка__22[[#This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92" s="39" t="s">
        <v>1895</v>
      </c>
      <c r="X289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2" s="48">
        <f>IF(выгрузка__22[[#This Row],[Дата блокировки]]&lt;&gt;"",1,0)</f>
        <v>1</v>
      </c>
    </row>
    <row r="2893" spans="1:25" x14ac:dyDescent="0.25">
      <c r="A2893" s="30">
        <v>41554.516284722224</v>
      </c>
      <c r="B2893" s="46">
        <v>916027</v>
      </c>
      <c r="C2893" s="33">
        <v>8500746</v>
      </c>
      <c r="D2893" s="30">
        <v>41554.444861111115</v>
      </c>
      <c r="E2893" s="33">
        <f>IF(выгрузка__22[[#This Row],[Дата активации]]&lt;&gt;"",MONTH(выгрузка__22[[#This Row],[Дата активации]]),0)</f>
        <v>10</v>
      </c>
      <c r="F2893" s="30"/>
      <c r="G2893" s="33">
        <v>79956</v>
      </c>
      <c r="H2893" s="33" t="s">
        <v>10</v>
      </c>
      <c r="I2893" s="39" t="s">
        <v>1924</v>
      </c>
      <c r="J2893" s="33" t="s">
        <v>1925</v>
      </c>
      <c r="K2893" s="33">
        <v>30</v>
      </c>
      <c r="L2893" s="33">
        <v>690.08</v>
      </c>
      <c r="M2893" s="33">
        <v>720.08</v>
      </c>
      <c r="N2893" s="33" t="s">
        <v>1864</v>
      </c>
      <c r="O2893" s="30">
        <v>41994</v>
      </c>
      <c r="P2893" s="39" t="s">
        <v>19</v>
      </c>
      <c r="Q289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3" s="39">
        <f>IF(выгрузка__22[[#This Row],[Дата регистрации]]="",0,1)</f>
        <v>0</v>
      </c>
      <c r="S2893" s="39">
        <f>IF(ISNA(VLOOKUP(выгрузка__22[[#This Row],[ЛС дилера]],'дилеры участники'!A:A,1,0)),0,1)</f>
        <v>1</v>
      </c>
      <c r="T289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3" s="39">
        <f>IF(T2893=1,IF(выгрузка__22[[#This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93" s="39" t="s">
        <v>1891</v>
      </c>
      <c r="X289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3" s="48">
        <f>IF(выгрузка__22[[#This Row],[Дата блокировки]]&lt;&gt;"",1,0)</f>
        <v>1</v>
      </c>
    </row>
    <row r="2894" spans="1:25" x14ac:dyDescent="0.25">
      <c r="A2894" s="30">
        <v>41548.883217592593</v>
      </c>
      <c r="B2894" s="46">
        <v>910487</v>
      </c>
      <c r="C2894" s="33">
        <v>1999691</v>
      </c>
      <c r="D2894" s="30">
        <v>41525.314328703702</v>
      </c>
      <c r="E2894" s="33">
        <f>IF(выгрузка__22[[#This Row],[Дата активации]]&lt;&gt;"",MONTH(выгрузка__22[[#This Row],[Дата активации]]),0)</f>
        <v>9</v>
      </c>
      <c r="F2894" s="30">
        <v>41528.544479166667</v>
      </c>
      <c r="G2894" s="33">
        <v>79956</v>
      </c>
      <c r="H2894" s="33" t="s">
        <v>10</v>
      </c>
      <c r="I2894" s="39" t="s">
        <v>1927</v>
      </c>
      <c r="J2894" s="33" t="s">
        <v>1925</v>
      </c>
      <c r="K2894" s="33">
        <v>220</v>
      </c>
      <c r="L2894" s="33">
        <v>0</v>
      </c>
      <c r="M2894" s="33">
        <v>220</v>
      </c>
      <c r="N2894" s="33" t="s">
        <v>1864</v>
      </c>
      <c r="O2894" s="30">
        <v>41965</v>
      </c>
      <c r="P2894" s="39" t="s">
        <v>19</v>
      </c>
      <c r="Q289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4" s="39">
        <f>IF(выгрузка__22[[#This Row],[Дата регистрации]]="",0,1)</f>
        <v>1</v>
      </c>
      <c r="S2894" s="39">
        <f>IF(ISNA(VLOOKUP(выгрузка__22[[#This Row],[ЛС дилера]],'дилеры участники'!A:A,1,0)),0,1)</f>
        <v>1</v>
      </c>
      <c r="T289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4" s="39">
        <f>IF(T2894=1,IF(выгрузка__22[[#This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94" s="39" t="s">
        <v>1891</v>
      </c>
      <c r="X289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4" s="48">
        <f>IF(выгрузка__22[[#This Row],[Дата блокировки]]&lt;&gt;"",1,0)</f>
        <v>1</v>
      </c>
    </row>
    <row r="2895" spans="1:25" x14ac:dyDescent="0.25">
      <c r="A2895" s="30">
        <v>41562.5234375</v>
      </c>
      <c r="B2895" s="46">
        <v>916504</v>
      </c>
      <c r="C2895" s="33">
        <v>8503071</v>
      </c>
      <c r="D2895" s="30">
        <v>41556.951562499999</v>
      </c>
      <c r="E2895" s="33">
        <f>IF(выгрузка__22[[#This Row],[Дата активации]]&lt;&gt;"",MONTH(выгрузка__22[[#This Row],[Дата активации]]),0)</f>
        <v>10</v>
      </c>
      <c r="F2895" s="30">
        <v>41560.835486111115</v>
      </c>
      <c r="G2895" s="33">
        <v>64626</v>
      </c>
      <c r="H2895" s="33" t="s">
        <v>10</v>
      </c>
      <c r="I2895" s="39" t="s">
        <v>1924</v>
      </c>
      <c r="J2895" s="33" t="s">
        <v>1930</v>
      </c>
      <c r="K2895" s="33">
        <v>30</v>
      </c>
      <c r="L2895" s="33">
        <v>0</v>
      </c>
      <c r="M2895" s="33">
        <v>30</v>
      </c>
      <c r="N2895" s="33" t="s">
        <v>1864</v>
      </c>
      <c r="O2895" s="30">
        <v>41997</v>
      </c>
      <c r="P2895" s="39" t="s">
        <v>40</v>
      </c>
      <c r="Q289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895" s="39">
        <f>IF(выгрузка__22[[#This Row],[Дата регистрации]]="",0,1)</f>
        <v>1</v>
      </c>
      <c r="S2895" s="39">
        <f>IF(ISNA(VLOOKUP(выгрузка__22[[#This Row],[ЛС дилера]],'дилеры участники'!A:A,1,0)),0,1)</f>
        <v>0</v>
      </c>
      <c r="T289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5" s="39">
        <f>IF(T2895=1,IF(выгрузка__22[[#This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95" s="39" t="s">
        <v>1893</v>
      </c>
      <c r="X289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5" s="48">
        <f>IF(выгрузка__22[[#This Row],[Дата блокировки]]&lt;&gt;"",1,0)</f>
        <v>1</v>
      </c>
    </row>
    <row r="2896" spans="1:25" x14ac:dyDescent="0.25">
      <c r="A2896" s="30">
        <v>41560.351979166669</v>
      </c>
      <c r="B2896" s="46">
        <v>916042</v>
      </c>
      <c r="C2896" s="33">
        <v>8502979</v>
      </c>
      <c r="D2896" s="30">
        <v>41554.938750000001</v>
      </c>
      <c r="E2896" s="33">
        <f>IF(выгрузка__22[[#This Row],[Дата активации]]&lt;&gt;"",MONTH(выгрузка__22[[#This Row],[Дата активации]]),0)</f>
        <v>10</v>
      </c>
      <c r="F2896" s="30"/>
      <c r="G2896" s="33">
        <v>64628</v>
      </c>
      <c r="H2896" s="33" t="s">
        <v>10</v>
      </c>
      <c r="I2896" s="39" t="s">
        <v>1924</v>
      </c>
      <c r="J2896" s="33" t="s">
        <v>1926</v>
      </c>
      <c r="K2896" s="33">
        <v>30</v>
      </c>
      <c r="L2896" s="33">
        <v>0</v>
      </c>
      <c r="M2896" s="33">
        <v>30</v>
      </c>
      <c r="N2896" s="33" t="s">
        <v>1864</v>
      </c>
      <c r="O2896" s="30">
        <v>41995</v>
      </c>
      <c r="P2896" s="39" t="s">
        <v>37</v>
      </c>
      <c r="Q289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6" s="39">
        <f>IF(выгрузка__22[[#This Row],[Дата регистрации]]="",0,1)</f>
        <v>0</v>
      </c>
      <c r="S2896" s="39">
        <f>IF(ISNA(VLOOKUP(выгрузка__22[[#This Row],[ЛС дилера]],'дилеры участники'!A:A,1,0)),0,1)</f>
        <v>0</v>
      </c>
      <c r="T289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6" s="39">
        <f>IF(T2896=1,IF(выгрузка__22[[#This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96" s="39" t="s">
        <v>1895</v>
      </c>
      <c r="X289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6" s="48">
        <f>IF(выгрузка__22[[#This Row],[Дата блокировки]]&lt;&gt;"",1,0)</f>
        <v>1</v>
      </c>
    </row>
    <row r="2897" spans="1:25" x14ac:dyDescent="0.25">
      <c r="A2897" s="30">
        <v>41560.353993055556</v>
      </c>
      <c r="B2897" s="46">
        <v>916042</v>
      </c>
      <c r="C2897" s="33">
        <v>8502979</v>
      </c>
      <c r="D2897" s="30">
        <v>41554.811481481483</v>
      </c>
      <c r="E2897" s="33">
        <f>IF(выгрузка__22[[#This Row],[Дата активации]]&lt;&gt;"",MONTH(выгрузка__22[[#This Row],[Дата активации]]),0)</f>
        <v>10</v>
      </c>
      <c r="F2897" s="30"/>
      <c r="G2897" s="33">
        <v>64628</v>
      </c>
      <c r="H2897" s="33" t="s">
        <v>10</v>
      </c>
      <c r="I2897" s="39" t="s">
        <v>1924</v>
      </c>
      <c r="J2897" s="33" t="s">
        <v>1926</v>
      </c>
      <c r="K2897" s="33">
        <v>30</v>
      </c>
      <c r="L2897" s="33">
        <v>0</v>
      </c>
      <c r="M2897" s="33">
        <v>30</v>
      </c>
      <c r="N2897" s="33" t="s">
        <v>1864</v>
      </c>
      <c r="O2897" s="30">
        <v>41995</v>
      </c>
      <c r="P2897" s="39" t="s">
        <v>37</v>
      </c>
      <c r="Q289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7" s="39">
        <f>IF(выгрузка__22[[#This Row],[Дата регистрации]]="",0,1)</f>
        <v>0</v>
      </c>
      <c r="S2897" s="39">
        <f>IF(ISNA(VLOOKUP(выгрузка__22[[#This Row],[ЛС дилера]],'дилеры участники'!A:A,1,0)),0,1)</f>
        <v>0</v>
      </c>
      <c r="T289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7" s="39">
        <f>IF(T2897=1,IF(выгрузка__22[[#This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97" s="39" t="s">
        <v>1895</v>
      </c>
      <c r="X289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7" s="48">
        <f>IF(выгрузка__22[[#This Row],[Дата блокировки]]&lt;&gt;"",1,0)</f>
        <v>1</v>
      </c>
    </row>
    <row r="2898" spans="1:25" x14ac:dyDescent="0.25">
      <c r="A2898" s="30">
        <v>41560.324363425927</v>
      </c>
      <c r="B2898" s="46">
        <v>910476</v>
      </c>
      <c r="C2898" s="33">
        <v>1977238</v>
      </c>
      <c r="D2898" s="30">
        <v>41554.792326388888</v>
      </c>
      <c r="E2898" s="33">
        <f>IF(выгрузка__22[[#This Row],[Дата активации]]&lt;&gt;"",MONTH(выгрузка__22[[#This Row],[Дата активации]]),0)</f>
        <v>10</v>
      </c>
      <c r="F2898" s="30"/>
      <c r="G2898" s="33">
        <v>64628</v>
      </c>
      <c r="H2898" s="33" t="s">
        <v>10</v>
      </c>
      <c r="I2898" s="39" t="s">
        <v>1924</v>
      </c>
      <c r="J2898" s="33" t="s">
        <v>1925</v>
      </c>
      <c r="K2898" s="33">
        <v>30</v>
      </c>
      <c r="L2898" s="33">
        <v>200</v>
      </c>
      <c r="M2898" s="33">
        <v>230</v>
      </c>
      <c r="N2898" s="33" t="s">
        <v>1864</v>
      </c>
      <c r="O2898" s="30">
        <v>41995</v>
      </c>
      <c r="P2898" s="39" t="s">
        <v>19</v>
      </c>
      <c r="Q289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8" s="39">
        <f>IF(выгрузка__22[[#This Row],[Дата регистрации]]="",0,1)</f>
        <v>0</v>
      </c>
      <c r="S2898" s="39">
        <f>IF(ISNA(VLOOKUP(выгрузка__22[[#This Row],[ЛС дилера]],'дилеры участники'!A:A,1,0)),0,1)</f>
        <v>0</v>
      </c>
      <c r="T289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8" s="39">
        <f>IF(T2898=1,IF(выгрузка__22[[#This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898" s="39" t="s">
        <v>1891</v>
      </c>
      <c r="X289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8" s="48">
        <f>IF(выгрузка__22[[#This Row],[Дата блокировки]]&lt;&gt;"",1,0)</f>
        <v>1</v>
      </c>
    </row>
    <row r="2899" spans="1:25" x14ac:dyDescent="0.25">
      <c r="A2899" s="30">
        <v>41561.885034722225</v>
      </c>
      <c r="B2899" s="46">
        <v>985210</v>
      </c>
      <c r="C2899" s="33">
        <v>8503706</v>
      </c>
      <c r="D2899" s="30">
        <v>41556.011342592596</v>
      </c>
      <c r="E2899" s="33">
        <f>IF(выгрузка__22[[#This Row],[Дата активации]]&lt;&gt;"",MONTH(выгрузка__22[[#This Row],[Дата активации]]),0)</f>
        <v>10</v>
      </c>
      <c r="F2899" s="30">
        <v>41560.842766203707</v>
      </c>
      <c r="G2899" s="33">
        <v>64626</v>
      </c>
      <c r="H2899" s="33" t="s">
        <v>10</v>
      </c>
      <c r="I2899" s="39" t="s">
        <v>1924</v>
      </c>
      <c r="J2899" s="33" t="s">
        <v>1930</v>
      </c>
      <c r="K2899" s="33">
        <v>30</v>
      </c>
      <c r="L2899" s="33">
        <v>0</v>
      </c>
      <c r="M2899" s="33">
        <v>30</v>
      </c>
      <c r="N2899" s="33" t="s">
        <v>1864</v>
      </c>
      <c r="O2899" s="30">
        <v>41997</v>
      </c>
      <c r="P2899" s="39" t="s">
        <v>40</v>
      </c>
      <c r="Q289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899" s="39">
        <f>IF(выгрузка__22[[#This Row],[Дата регистрации]]="",0,1)</f>
        <v>1</v>
      </c>
      <c r="S2899" s="39">
        <f>IF(ISNA(VLOOKUP(выгрузка__22[[#This Row],[ЛС дилера]],'дилеры участники'!A:A,1,0)),0,1)</f>
        <v>0</v>
      </c>
      <c r="T289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89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899" s="39">
        <f>IF(T2899=1,IF(выгрузка__22[[#This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899" s="39" t="s">
        <v>1893</v>
      </c>
      <c r="X289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899" s="48">
        <f>IF(выгрузка__22[[#This Row],[Дата блокировки]]&lt;&gt;"",1,0)</f>
        <v>1</v>
      </c>
    </row>
    <row r="2900" spans="1:25" x14ac:dyDescent="0.25">
      <c r="A2900" s="30">
        <v>41550.844097222223</v>
      </c>
      <c r="B2900" s="46">
        <v>916091</v>
      </c>
      <c r="C2900" s="33">
        <v>8502685</v>
      </c>
      <c r="D2900" s="30">
        <v>41548.675150462965</v>
      </c>
      <c r="E2900" s="33">
        <f>IF(выгрузка__22[[#This Row],[Дата активации]]&lt;&gt;"",MONTH(выгрузка__22[[#This Row],[Дата активации]]),0)</f>
        <v>10</v>
      </c>
      <c r="F2900" s="30"/>
      <c r="G2900" s="33">
        <v>79956</v>
      </c>
      <c r="H2900" s="33" t="s">
        <v>10</v>
      </c>
      <c r="I2900" s="39" t="s">
        <v>1924</v>
      </c>
      <c r="J2900" s="33" t="s">
        <v>1928</v>
      </c>
      <c r="K2900" s="33">
        <v>30</v>
      </c>
      <c r="L2900" s="33">
        <v>200</v>
      </c>
      <c r="M2900" s="33">
        <v>230</v>
      </c>
      <c r="N2900" s="33" t="s">
        <v>1864</v>
      </c>
      <c r="O2900" s="30">
        <v>41990</v>
      </c>
      <c r="P2900" s="39" t="s">
        <v>1882</v>
      </c>
      <c r="Q290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0" s="39">
        <f>IF(выгрузка__22[[#This Row],[Дата регистрации]]="",0,1)</f>
        <v>0</v>
      </c>
      <c r="S2900" s="39">
        <f>IF(ISNA(VLOOKUP(выгрузка__22[[#This Row],[ЛС дилера]],'дилеры участники'!A:A,1,0)),0,1)</f>
        <v>1</v>
      </c>
      <c r="T290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90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900" s="39">
        <f>IF(T2900=1,IF(выгрузка__22[[#This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00" s="39" t="s">
        <v>1896</v>
      </c>
      <c r="X290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0" s="48">
        <f>IF(выгрузка__22[[#This Row],[Дата блокировки]]&lt;&gt;"",1,0)</f>
        <v>1</v>
      </c>
    </row>
    <row r="2901" spans="1:25" x14ac:dyDescent="0.25">
      <c r="A2901" s="30">
        <v>41548.406828703701</v>
      </c>
      <c r="B2901" s="46">
        <v>910489</v>
      </c>
      <c r="C2901" s="33">
        <v>8550369</v>
      </c>
      <c r="D2901" s="30">
        <v>41534.783761574072</v>
      </c>
      <c r="E2901" s="33">
        <f>IF(выгрузка__22[[#This Row],[Дата активации]]&lt;&gt;"",MONTH(выгрузка__22[[#This Row],[Дата активации]]),0)</f>
        <v>9</v>
      </c>
      <c r="F2901" s="30">
        <v>41549.909629629627</v>
      </c>
      <c r="G2901" s="33">
        <v>64628</v>
      </c>
      <c r="H2901" s="33" t="s">
        <v>10</v>
      </c>
      <c r="I2901" s="39" t="s">
        <v>1927</v>
      </c>
      <c r="J2901" s="33" t="s">
        <v>1926</v>
      </c>
      <c r="K2901" s="33">
        <v>30</v>
      </c>
      <c r="L2901" s="33">
        <v>0</v>
      </c>
      <c r="M2901" s="33">
        <v>30</v>
      </c>
      <c r="N2901" s="33" t="s">
        <v>1864</v>
      </c>
      <c r="O2901" s="30">
        <v>41977</v>
      </c>
      <c r="P2901" s="39" t="s">
        <v>37</v>
      </c>
      <c r="Q290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1" s="39">
        <f>IF(выгрузка__22[[#This Row],[Дата регистрации]]="",0,1)</f>
        <v>1</v>
      </c>
      <c r="S2901" s="39">
        <f>IF(ISNA(VLOOKUP(выгрузка__22[[#This Row],[ЛС дилера]],'дилеры участники'!A:A,1,0)),0,1)</f>
        <v>0</v>
      </c>
      <c r="T290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1" s="39">
        <f>IF(T2901=1,IF(выгрузка__22[[#This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01" s="39" t="s">
        <v>1895</v>
      </c>
      <c r="X290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1" s="48">
        <f>IF(выгрузка__22[[#This Row],[Дата блокировки]]&lt;&gt;"",1,0)</f>
        <v>1</v>
      </c>
    </row>
    <row r="2902" spans="1:25" x14ac:dyDescent="0.25">
      <c r="A2902" s="30">
        <v>41559.528703703705</v>
      </c>
      <c r="B2902" s="46">
        <v>985333</v>
      </c>
      <c r="C2902" s="33">
        <v>8514880</v>
      </c>
      <c r="D2902" s="30">
        <v>41557.651782407411</v>
      </c>
      <c r="E2902" s="33">
        <f>IF(выгрузка__22[[#This Row],[Дата активации]]&lt;&gt;"",MONTH(выгрузка__22[[#This Row],[Дата активации]]),0)</f>
        <v>10</v>
      </c>
      <c r="F2902" s="30">
        <v>41558.590856481482</v>
      </c>
      <c r="G2902" s="33">
        <v>64616</v>
      </c>
      <c r="H2902" s="33" t="s">
        <v>10</v>
      </c>
      <c r="I2902" s="39" t="s">
        <v>1924</v>
      </c>
      <c r="J2902" s="33" t="s">
        <v>1929</v>
      </c>
      <c r="K2902" s="33">
        <v>30</v>
      </c>
      <c r="L2902" s="33">
        <v>665</v>
      </c>
      <c r="M2902" s="33">
        <v>695</v>
      </c>
      <c r="N2902" s="33" t="s">
        <v>1864</v>
      </c>
      <c r="O2902" s="30">
        <v>42000</v>
      </c>
      <c r="P2902" s="39" t="s">
        <v>14</v>
      </c>
      <c r="Q290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2" s="39">
        <f>IF(выгрузка__22[[#This Row],[Дата регистрации]]="",0,1)</f>
        <v>1</v>
      </c>
      <c r="S2902" s="39">
        <f>IF(ISNA(VLOOKUP(выгрузка__22[[#This Row],[ЛС дилера]],'дилеры участники'!A:A,1,0)),0,1)</f>
        <v>1</v>
      </c>
      <c r="T290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2" s="39">
        <f>IF(T2902=1,IF(выгрузка__22[[#This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902" s="39" t="s">
        <v>1894</v>
      </c>
      <c r="X290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2" s="48">
        <f>IF(выгрузка__22[[#This Row],[Дата блокировки]]&lt;&gt;"",1,0)</f>
        <v>1</v>
      </c>
    </row>
    <row r="2903" spans="1:25" x14ac:dyDescent="0.25">
      <c r="A2903" s="30">
        <v>41559.705312500002</v>
      </c>
      <c r="B2903" s="46">
        <v>910476</v>
      </c>
      <c r="C2903" s="33">
        <v>8502979</v>
      </c>
      <c r="D2903" s="30">
        <v>41552.412685185183</v>
      </c>
      <c r="E2903" s="33">
        <f>IF(выгрузка__22[[#This Row],[Дата активации]]&lt;&gt;"",MONTH(выгрузка__22[[#This Row],[Дата активации]]),0)</f>
        <v>10</v>
      </c>
      <c r="F2903" s="30"/>
      <c r="G2903" s="33">
        <v>64628</v>
      </c>
      <c r="H2903" s="33" t="s">
        <v>10</v>
      </c>
      <c r="I2903" s="39" t="s">
        <v>1927</v>
      </c>
      <c r="J2903" s="33" t="s">
        <v>1926</v>
      </c>
      <c r="K2903" s="33">
        <v>30</v>
      </c>
      <c r="L2903" s="33">
        <v>0</v>
      </c>
      <c r="M2903" s="33">
        <v>30</v>
      </c>
      <c r="N2903" s="33" t="s">
        <v>1864</v>
      </c>
      <c r="O2903" s="30">
        <v>41995</v>
      </c>
      <c r="P2903" s="39" t="s">
        <v>37</v>
      </c>
      <c r="Q290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3" s="39">
        <f>IF(выгрузка__22[[#This Row],[Дата регистрации]]="",0,1)</f>
        <v>0</v>
      </c>
      <c r="S2903" s="39">
        <f>IF(ISNA(VLOOKUP(выгрузка__22[[#This Row],[ЛС дилера]],'дилеры участники'!A:A,1,0)),0,1)</f>
        <v>0</v>
      </c>
      <c r="T290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3" s="39">
        <f>IF(T2903=1,IF(выгрузка__22[[#This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03" s="39" t="s">
        <v>1895</v>
      </c>
      <c r="X290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3" s="48">
        <f>IF(выгрузка__22[[#This Row],[Дата блокировки]]&lt;&gt;"",1,0)</f>
        <v>1</v>
      </c>
    </row>
    <row r="2904" spans="1:25" x14ac:dyDescent="0.25">
      <c r="A2904" s="30">
        <v>41559.80164351852</v>
      </c>
      <c r="B2904" s="46">
        <v>915326</v>
      </c>
      <c r="C2904" s="33">
        <v>8503300</v>
      </c>
      <c r="D2904" s="30">
        <v>41555.540162037039</v>
      </c>
      <c r="E2904" s="33">
        <f>IF(выгрузка__22[[#This Row],[Дата активации]]&lt;&gt;"",MONTH(выгрузка__22[[#This Row],[Дата активации]]),0)</f>
        <v>10</v>
      </c>
      <c r="F2904" s="30"/>
      <c r="G2904" s="33">
        <v>64616</v>
      </c>
      <c r="H2904" s="33" t="s">
        <v>10</v>
      </c>
      <c r="I2904" s="39" t="s">
        <v>1924</v>
      </c>
      <c r="J2904" s="33" t="s">
        <v>1933</v>
      </c>
      <c r="K2904" s="33">
        <v>30</v>
      </c>
      <c r="L2904" s="33">
        <v>0</v>
      </c>
      <c r="M2904" s="33">
        <v>30</v>
      </c>
      <c r="N2904" s="33" t="s">
        <v>1864</v>
      </c>
      <c r="O2904" s="30">
        <v>41999</v>
      </c>
      <c r="P2904" s="39" t="s">
        <v>1883</v>
      </c>
      <c r="Q290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4" s="39">
        <f>IF(выгрузка__22[[#This Row],[Дата регистрации]]="",0,1)</f>
        <v>0</v>
      </c>
      <c r="S2904" s="39">
        <f>IF(ISNA(VLOOKUP(выгрузка__22[[#This Row],[ЛС дилера]],'дилеры участники'!A:A,1,0)),0,1)</f>
        <v>1</v>
      </c>
      <c r="T2904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90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904" s="39">
        <f>IF(T2904=1,IF(выгрузка__22[[#This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04" s="39" t="s">
        <v>1897</v>
      </c>
      <c r="X290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4" s="48">
        <f>IF(выгрузка__22[[#This Row],[Дата блокировки]]&lt;&gt;"",1,0)</f>
        <v>1</v>
      </c>
    </row>
    <row r="2905" spans="1:25" x14ac:dyDescent="0.25">
      <c r="A2905" s="30">
        <v>41561.9218287037</v>
      </c>
      <c r="B2905" s="46">
        <v>916986</v>
      </c>
      <c r="C2905" s="33">
        <v>8503622</v>
      </c>
      <c r="D2905" s="30">
        <v>41548.380416666667</v>
      </c>
      <c r="E2905" s="33">
        <f>IF(выгрузка__22[[#This Row],[Дата активации]]&lt;&gt;"",MONTH(выгрузка__22[[#This Row],[Дата активации]]),0)</f>
        <v>10</v>
      </c>
      <c r="F2905" s="30">
        <v>41555.891724537039</v>
      </c>
      <c r="G2905" s="33">
        <v>64626</v>
      </c>
      <c r="H2905" s="33" t="s">
        <v>10</v>
      </c>
      <c r="I2905" s="39" t="s">
        <v>1927</v>
      </c>
      <c r="J2905" s="33" t="s">
        <v>1925</v>
      </c>
      <c r="K2905" s="33">
        <v>20</v>
      </c>
      <c r="L2905" s="33">
        <v>0</v>
      </c>
      <c r="M2905" s="33">
        <v>20</v>
      </c>
      <c r="N2905" s="33" t="s">
        <v>1864</v>
      </c>
      <c r="O2905" s="30">
        <v>41992</v>
      </c>
      <c r="P2905" s="39" t="s">
        <v>19</v>
      </c>
      <c r="Q290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5" s="39">
        <f>IF(выгрузка__22[[#This Row],[Дата регистрации]]="",0,1)</f>
        <v>1</v>
      </c>
      <c r="S2905" s="39">
        <f>IF(ISNA(VLOOKUP(выгрузка__22[[#This Row],[ЛС дилера]],'дилеры участники'!A:A,1,0)),0,1)</f>
        <v>0</v>
      </c>
      <c r="T290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5" s="39">
        <f>IF(T2905=1,IF(выгрузка__22[[#This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05" s="39" t="s">
        <v>1891</v>
      </c>
      <c r="X290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5" s="48">
        <f>IF(выгрузка__22[[#This Row],[Дата блокировки]]&lt;&gt;"",1,0)</f>
        <v>1</v>
      </c>
    </row>
    <row r="2906" spans="1:25" x14ac:dyDescent="0.25">
      <c r="A2906" s="30">
        <v>41562.523541666669</v>
      </c>
      <c r="B2906" s="46">
        <v>916504</v>
      </c>
      <c r="C2906" s="33">
        <v>8503071</v>
      </c>
      <c r="D2906" s="30">
        <v>41552.693425925929</v>
      </c>
      <c r="E2906" s="33">
        <f>IF(выгрузка__22[[#This Row],[Дата активации]]&lt;&gt;"",MONTH(выгрузка__22[[#This Row],[Дата активации]]),0)</f>
        <v>10</v>
      </c>
      <c r="F2906" s="30">
        <v>41555.822430555556</v>
      </c>
      <c r="G2906" s="33">
        <v>64626</v>
      </c>
      <c r="H2906" s="33" t="s">
        <v>10</v>
      </c>
      <c r="I2906" s="39" t="s">
        <v>1927</v>
      </c>
      <c r="J2906" s="33" t="s">
        <v>1930</v>
      </c>
      <c r="K2906" s="33">
        <v>30</v>
      </c>
      <c r="L2906" s="33">
        <v>0</v>
      </c>
      <c r="M2906" s="33">
        <v>30</v>
      </c>
      <c r="N2906" s="33" t="s">
        <v>1864</v>
      </c>
      <c r="O2906" s="30">
        <v>41997</v>
      </c>
      <c r="P2906" s="39" t="s">
        <v>40</v>
      </c>
      <c r="Q290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906" s="39">
        <f>IF(выгрузка__22[[#This Row],[Дата регистрации]]="",0,1)</f>
        <v>1</v>
      </c>
      <c r="S2906" s="39">
        <f>IF(ISNA(VLOOKUP(выгрузка__22[[#This Row],[ЛС дилера]],'дилеры участники'!A:A,1,0)),0,1)</f>
        <v>0</v>
      </c>
      <c r="T290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6" s="39">
        <f>IF(T2906=1,IF(выгрузка__22[[#This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06" s="39" t="s">
        <v>1893</v>
      </c>
      <c r="X290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6" s="48">
        <f>IF(выгрузка__22[[#This Row],[Дата блокировки]]&lt;&gt;"",1,0)</f>
        <v>1</v>
      </c>
    </row>
    <row r="2907" spans="1:25" x14ac:dyDescent="0.25">
      <c r="A2907" s="30">
        <v>41549.710578703707</v>
      </c>
      <c r="B2907" s="46">
        <v>910467</v>
      </c>
      <c r="C2907" s="33">
        <v>8500713</v>
      </c>
      <c r="D2907" s="30">
        <v>41538.667743055557</v>
      </c>
      <c r="E2907" s="33">
        <f>IF(выгрузка__22[[#This Row],[Дата активации]]&lt;&gt;"",MONTH(выгрузка__22[[#This Row],[Дата активации]]),0)</f>
        <v>9</v>
      </c>
      <c r="F2907" s="30">
        <v>41538.544861111113</v>
      </c>
      <c r="G2907" s="33">
        <v>79956</v>
      </c>
      <c r="H2907" s="33" t="s">
        <v>10</v>
      </c>
      <c r="I2907" s="39" t="s">
        <v>1927</v>
      </c>
      <c r="J2907" s="33" t="s">
        <v>1925</v>
      </c>
      <c r="K2907" s="33">
        <v>30</v>
      </c>
      <c r="L2907" s="33">
        <v>250</v>
      </c>
      <c r="M2907" s="33">
        <v>280</v>
      </c>
      <c r="N2907" s="33" t="s">
        <v>1864</v>
      </c>
      <c r="O2907" s="30">
        <v>41983</v>
      </c>
      <c r="P2907" s="39" t="s">
        <v>19</v>
      </c>
      <c r="Q290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7" s="39">
        <f>IF(выгрузка__22[[#This Row],[Дата регистрации]]="",0,1)</f>
        <v>1</v>
      </c>
      <c r="S2907" s="39">
        <f>IF(ISNA(VLOOKUP(выгрузка__22[[#This Row],[ЛС дилера]],'дилеры участники'!A:A,1,0)),0,1)</f>
        <v>1</v>
      </c>
      <c r="T290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7" s="39">
        <f>IF(T2907=1,IF(выгрузка__22[[#This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07" s="39" t="s">
        <v>1891</v>
      </c>
      <c r="X290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7" s="48">
        <f>IF(выгрузка__22[[#This Row],[Дата блокировки]]&lt;&gt;"",1,0)</f>
        <v>1</v>
      </c>
    </row>
    <row r="2908" spans="1:25" x14ac:dyDescent="0.25">
      <c r="A2908" s="30">
        <v>41548.780509259261</v>
      </c>
      <c r="B2908" s="46">
        <v>916328</v>
      </c>
      <c r="C2908" s="33">
        <v>8520460</v>
      </c>
      <c r="D2908" s="30">
        <v>41530.613252314812</v>
      </c>
      <c r="E2908" s="33">
        <f>IF(выгрузка__22[[#This Row],[Дата активации]]&lt;&gt;"",MONTH(выгрузка__22[[#This Row],[Дата активации]]),0)</f>
        <v>9</v>
      </c>
      <c r="F2908" s="30">
        <v>41547.454386574071</v>
      </c>
      <c r="G2908" s="33">
        <v>64616</v>
      </c>
      <c r="H2908" s="33" t="s">
        <v>10</v>
      </c>
      <c r="I2908" s="39" t="s">
        <v>1927</v>
      </c>
      <c r="J2908" s="33" t="s">
        <v>1925</v>
      </c>
      <c r="K2908" s="33">
        <v>30</v>
      </c>
      <c r="L2908" s="33">
        <v>200</v>
      </c>
      <c r="M2908" s="33">
        <v>230</v>
      </c>
      <c r="N2908" s="33" t="s">
        <v>1864</v>
      </c>
      <c r="O2908" s="30">
        <v>41975</v>
      </c>
      <c r="P2908" s="39" t="s">
        <v>19</v>
      </c>
      <c r="Q290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8" s="39">
        <f>IF(выгрузка__22[[#This Row],[Дата регистрации]]="",0,1)</f>
        <v>1</v>
      </c>
      <c r="S2908" s="39">
        <f>IF(ISNA(VLOOKUP(выгрузка__22[[#This Row],[ЛС дилера]],'дилеры участники'!A:A,1,0)),0,1)</f>
        <v>1</v>
      </c>
      <c r="T290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8" s="39">
        <f>IF(T2908=1,IF(выгрузка__22[[#This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08" s="39" t="s">
        <v>1891</v>
      </c>
      <c r="X290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8" s="48">
        <f>IF(выгрузка__22[[#This Row],[Дата блокировки]]&lt;&gt;"",1,0)</f>
        <v>1</v>
      </c>
    </row>
    <row r="2909" spans="1:25" x14ac:dyDescent="0.25">
      <c r="A2909" s="30">
        <v>41550.890752314815</v>
      </c>
      <c r="B2909" s="46">
        <v>985451</v>
      </c>
      <c r="C2909" s="33">
        <v>8502954</v>
      </c>
      <c r="D2909" s="30">
        <v>41545.457905092589</v>
      </c>
      <c r="E2909" s="33">
        <f>IF(выгрузка__22[[#This Row],[Дата активации]]&lt;&gt;"",MONTH(выгрузка__22[[#This Row],[Дата активации]]),0)</f>
        <v>9</v>
      </c>
      <c r="F2909" s="30"/>
      <c r="G2909" s="33">
        <v>64616</v>
      </c>
      <c r="H2909" s="33" t="s">
        <v>10</v>
      </c>
      <c r="I2909" s="39" t="s">
        <v>1924</v>
      </c>
      <c r="J2909" s="33" t="s">
        <v>1926</v>
      </c>
      <c r="K2909" s="33">
        <v>30</v>
      </c>
      <c r="L2909" s="33">
        <v>289.5</v>
      </c>
      <c r="M2909" s="33">
        <v>319.5</v>
      </c>
      <c r="N2909" s="33" t="s">
        <v>1864</v>
      </c>
      <c r="O2909" s="30">
        <v>41992</v>
      </c>
      <c r="P2909" s="39" t="s">
        <v>37</v>
      </c>
      <c r="Q290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09" s="39">
        <f>IF(выгрузка__22[[#This Row],[Дата регистрации]]="",0,1)</f>
        <v>0</v>
      </c>
      <c r="S2909" s="39">
        <f>IF(ISNA(VLOOKUP(выгрузка__22[[#This Row],[ЛС дилера]],'дилеры участники'!A:A,1,0)),0,1)</f>
        <v>1</v>
      </c>
      <c r="T290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0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09" s="39">
        <f>IF(T2909=1,IF(выгрузка__22[[#This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909" s="39" t="s">
        <v>1895</v>
      </c>
      <c r="X290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09" s="48">
        <f>IF(выгрузка__22[[#This Row],[Дата блокировки]]&lt;&gt;"",1,0)</f>
        <v>1</v>
      </c>
    </row>
    <row r="2910" spans="1:25" x14ac:dyDescent="0.25">
      <c r="A2910" s="30">
        <v>41554.442523148151</v>
      </c>
      <c r="B2910" s="46">
        <v>916425</v>
      </c>
      <c r="C2910" s="33">
        <v>1999892</v>
      </c>
      <c r="D2910" s="30">
        <v>41554.440011574072</v>
      </c>
      <c r="E2910" s="33">
        <f>IF(выгрузка__22[[#This Row],[Дата активации]]&lt;&gt;"",MONTH(выгрузка__22[[#This Row],[Дата активации]]),0)</f>
        <v>10</v>
      </c>
      <c r="F2910" s="30"/>
      <c r="G2910" s="33">
        <v>79956</v>
      </c>
      <c r="H2910" s="33" t="s">
        <v>10</v>
      </c>
      <c r="I2910" s="39" t="s">
        <v>1924</v>
      </c>
      <c r="J2910" s="33" t="s">
        <v>1925</v>
      </c>
      <c r="K2910" s="33">
        <v>220</v>
      </c>
      <c r="L2910" s="33">
        <v>195.2</v>
      </c>
      <c r="M2910" s="33">
        <v>415.2</v>
      </c>
      <c r="N2910" s="33" t="s">
        <v>1864</v>
      </c>
      <c r="O2910" s="30">
        <v>42001</v>
      </c>
      <c r="P2910" s="39" t="s">
        <v>19</v>
      </c>
      <c r="Q291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0" s="39">
        <f>IF(выгрузка__22[[#This Row],[Дата регистрации]]="",0,1)</f>
        <v>0</v>
      </c>
      <c r="S2910" s="39">
        <f>IF(ISNA(VLOOKUP(выгрузка__22[[#This Row],[ЛС дилера]],'дилеры участники'!A:A,1,0)),0,1)</f>
        <v>1</v>
      </c>
      <c r="T291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0" s="39">
        <f>IF(T2910=1,IF(выгрузка__22[[#This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10" s="39" t="s">
        <v>1891</v>
      </c>
      <c r="X291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10" s="48">
        <f>IF(выгрузка__22[[#This Row],[Дата блокировки]]&lt;&gt;"",1,0)</f>
        <v>1</v>
      </c>
    </row>
    <row r="2911" spans="1:25" x14ac:dyDescent="0.25">
      <c r="A2911" s="30">
        <v>41548.770648148151</v>
      </c>
      <c r="B2911" s="46">
        <v>985358</v>
      </c>
      <c r="C2911" s="33">
        <v>8520662</v>
      </c>
      <c r="D2911" s="30">
        <v>41548.745046296295</v>
      </c>
      <c r="E2911" s="33">
        <f>IF(выгрузка__22[[#This Row],[Дата активации]]&lt;&gt;"",MONTH(выгрузка__22[[#This Row],[Дата активации]]),0)</f>
        <v>10</v>
      </c>
      <c r="F2911" s="30"/>
      <c r="G2911" s="33">
        <v>64616</v>
      </c>
      <c r="H2911" s="33" t="s">
        <v>10</v>
      </c>
      <c r="I2911" s="39" t="s">
        <v>1924</v>
      </c>
      <c r="J2911" s="33" t="s">
        <v>1925</v>
      </c>
      <c r="K2911" s="33">
        <v>30</v>
      </c>
      <c r="L2911" s="33">
        <v>232.75</v>
      </c>
      <c r="M2911" s="33">
        <v>262.75</v>
      </c>
      <c r="N2911" s="33" t="s">
        <v>1864</v>
      </c>
      <c r="O2911" s="30">
        <v>41996</v>
      </c>
      <c r="P2911" s="39" t="s">
        <v>19</v>
      </c>
      <c r="Q291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1" s="39">
        <f>IF(выгрузка__22[[#This Row],[Дата регистрации]]="",0,1)</f>
        <v>0</v>
      </c>
      <c r="S2911" s="39">
        <f>IF(ISNA(VLOOKUP(выгрузка__22[[#This Row],[ЛС дилера]],'дилеры участники'!A:A,1,0)),0,1)</f>
        <v>1</v>
      </c>
      <c r="T291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1" s="39">
        <f>IF(T2911=1,IF(выгрузка__22[[#This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11" s="39" t="s">
        <v>1891</v>
      </c>
      <c r="X291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11" s="48">
        <f>IF(выгрузка__22[[#This Row],[Дата блокировки]]&lt;&gt;"",1,0)</f>
        <v>1</v>
      </c>
    </row>
    <row r="2912" spans="1:25" x14ac:dyDescent="0.25">
      <c r="A2912" s="30">
        <v>41548.790983796294</v>
      </c>
      <c r="B2912" s="46">
        <v>916328</v>
      </c>
      <c r="C2912" s="33">
        <v>8520605</v>
      </c>
      <c r="D2912" s="30">
        <v>41535.701979166668</v>
      </c>
      <c r="E2912" s="33">
        <f>IF(выгрузка__22[[#This Row],[Дата активации]]&lt;&gt;"",MONTH(выгрузка__22[[#This Row],[Дата активации]]),0)</f>
        <v>9</v>
      </c>
      <c r="F2912" s="30">
        <v>41545.751979166664</v>
      </c>
      <c r="G2912" s="33">
        <v>64616</v>
      </c>
      <c r="H2912" s="33" t="s">
        <v>10</v>
      </c>
      <c r="I2912" s="39" t="s">
        <v>1927</v>
      </c>
      <c r="J2912" s="33" t="s">
        <v>1925</v>
      </c>
      <c r="K2912" s="33">
        <v>30</v>
      </c>
      <c r="L2912" s="33">
        <v>500</v>
      </c>
      <c r="M2912" s="33">
        <v>530</v>
      </c>
      <c r="N2912" s="33" t="s">
        <v>1864</v>
      </c>
      <c r="O2912" s="30">
        <v>41984</v>
      </c>
      <c r="P2912" s="39" t="s">
        <v>19</v>
      </c>
      <c r="Q291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2" s="39">
        <f>IF(выгрузка__22[[#This Row],[Дата регистрации]]="",0,1)</f>
        <v>1</v>
      </c>
      <c r="S2912" s="39">
        <f>IF(ISNA(VLOOKUP(выгрузка__22[[#This Row],[ЛС дилера]],'дилеры участники'!A:A,1,0)),0,1)</f>
        <v>1</v>
      </c>
      <c r="T291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2" s="39">
        <f>IF(T2912=1,IF(выгрузка__22[[#This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12" s="39" t="s">
        <v>1891</v>
      </c>
      <c r="X291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12" s="48">
        <f>IF(выгрузка__22[[#This Row],[Дата блокировки]]&lt;&gt;"",1,0)</f>
        <v>1</v>
      </c>
    </row>
    <row r="2913" spans="1:25" x14ac:dyDescent="0.25">
      <c r="A2913" s="30">
        <v>41562.523645833331</v>
      </c>
      <c r="B2913" s="46">
        <v>916504</v>
      </c>
      <c r="C2913" s="33">
        <v>8503071</v>
      </c>
      <c r="D2913" s="30">
        <v>41548.691238425927</v>
      </c>
      <c r="E2913" s="33">
        <f>IF(выгрузка__22[[#This Row],[Дата активации]]&lt;&gt;"",MONTH(выгрузка__22[[#This Row],[Дата активации]]),0)</f>
        <v>10</v>
      </c>
      <c r="F2913" s="30">
        <v>41555.820405092592</v>
      </c>
      <c r="G2913" s="33">
        <v>64626</v>
      </c>
      <c r="H2913" s="33" t="s">
        <v>10</v>
      </c>
      <c r="I2913" s="39" t="s">
        <v>1927</v>
      </c>
      <c r="J2913" s="33" t="s">
        <v>1930</v>
      </c>
      <c r="K2913" s="33">
        <v>30</v>
      </c>
      <c r="L2913" s="33">
        <v>200</v>
      </c>
      <c r="M2913" s="33">
        <v>230</v>
      </c>
      <c r="N2913" s="33" t="s">
        <v>1864</v>
      </c>
      <c r="O2913" s="30">
        <v>41997</v>
      </c>
      <c r="P2913" s="39" t="s">
        <v>40</v>
      </c>
      <c r="Q291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0</v>
      </c>
      <c r="R2913" s="39">
        <f>IF(выгрузка__22[[#This Row],[Дата регистрации]]="",0,1)</f>
        <v>1</v>
      </c>
      <c r="S2913" s="39">
        <f>IF(ISNA(VLOOKUP(выгрузка__22[[#This Row],[ЛС дилера]],'дилеры участники'!A:A,1,0)),0,1)</f>
        <v>0</v>
      </c>
      <c r="T291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3" s="39">
        <f>IF(T2913=1,IF(выгрузка__22[[#This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100</v>
      </c>
      <c r="W2913" s="39" t="s">
        <v>1893</v>
      </c>
      <c r="X291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13" s="48">
        <f>IF(выгрузка__22[[#This Row],[Дата блокировки]]&lt;&gt;"",1,0)</f>
        <v>1</v>
      </c>
    </row>
    <row r="2914" spans="1:25" x14ac:dyDescent="0.25">
      <c r="A2914" s="30">
        <v>41549.622141203705</v>
      </c>
      <c r="B2914" s="46">
        <v>910467</v>
      </c>
      <c r="C2914" s="33">
        <v>8502764</v>
      </c>
      <c r="D2914" s="30">
        <v>41549.438634259262</v>
      </c>
      <c r="E2914" s="33">
        <f>IF(выгрузка__22[[#This Row],[Дата активации]]&lt;&gt;"",MONTH(выгрузка__22[[#This Row],[Дата активации]]),0)</f>
        <v>10</v>
      </c>
      <c r="F2914" s="30">
        <v>41558.982951388891</v>
      </c>
      <c r="G2914" s="33">
        <v>79956</v>
      </c>
      <c r="H2914" s="33" t="s">
        <v>10</v>
      </c>
      <c r="I2914" s="39" t="s">
        <v>1924</v>
      </c>
      <c r="J2914" s="33" t="s">
        <v>1931</v>
      </c>
      <c r="K2914" s="33">
        <v>30</v>
      </c>
      <c r="L2914" s="33">
        <v>680</v>
      </c>
      <c r="M2914" s="33">
        <v>710</v>
      </c>
      <c r="N2914" s="33" t="s">
        <v>1864</v>
      </c>
      <c r="O2914" s="30">
        <v>41998</v>
      </c>
      <c r="P2914" s="39" t="s">
        <v>30</v>
      </c>
      <c r="Q291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4" s="39">
        <f>IF(выгрузка__22[[#This Row],[Дата регистрации]]="",0,1)</f>
        <v>1</v>
      </c>
      <c r="S2914" s="39">
        <f>IF(ISNA(VLOOKUP(выгрузка__22[[#This Row],[ЛС дилера]],'дилеры участники'!A:A,1,0)),0,1)</f>
        <v>1</v>
      </c>
      <c r="T291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4" s="39">
        <f>IF(T2914=1,IF(выгрузка__22[[#This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70</v>
      </c>
      <c r="W2914" s="39" t="s">
        <v>1892</v>
      </c>
      <c r="X291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14" s="48">
        <f>IF(выгрузка__22[[#This Row],[Дата блокировки]]&lt;&gt;"",1,0)</f>
        <v>1</v>
      </c>
    </row>
    <row r="2915" spans="1:25" x14ac:dyDescent="0.25">
      <c r="A2915" s="30">
        <v>41561.975995370369</v>
      </c>
      <c r="B2915" s="46">
        <v>985504</v>
      </c>
      <c r="C2915" s="33">
        <v>8554638</v>
      </c>
      <c r="D2915" s="30">
        <v>41549.346944444442</v>
      </c>
      <c r="E2915" s="33">
        <f>IF(выгрузка__22[[#This Row],[Дата активации]]&lt;&gt;"",MONTH(выгрузка__22[[#This Row],[Дата активации]]),0)</f>
        <v>10</v>
      </c>
      <c r="F2915" s="30">
        <v>41556.430462962962</v>
      </c>
      <c r="G2915" s="33">
        <v>64626</v>
      </c>
      <c r="H2915" s="33" t="s">
        <v>10</v>
      </c>
      <c r="I2915" s="39" t="s">
        <v>1927</v>
      </c>
      <c r="J2915" s="33" t="s">
        <v>1925</v>
      </c>
      <c r="K2915" s="33">
        <v>30</v>
      </c>
      <c r="L2915" s="33">
        <v>300</v>
      </c>
      <c r="M2915" s="33">
        <v>330</v>
      </c>
      <c r="N2915" s="33" t="s">
        <v>1864</v>
      </c>
      <c r="O2915" s="30">
        <v>41999</v>
      </c>
      <c r="P2915" s="39" t="s">
        <v>19</v>
      </c>
      <c r="Q291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5" s="39">
        <f>IF(выгрузка__22[[#This Row],[Дата регистрации]]="",0,1)</f>
        <v>1</v>
      </c>
      <c r="S2915" s="39">
        <f>IF(ISNA(VLOOKUP(выгрузка__22[[#This Row],[ЛС дилера]],'дилеры участники'!A:A,1,0)),0,1)</f>
        <v>0</v>
      </c>
      <c r="T291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5" s="39">
        <f>IF(T2915=1,IF(выгрузка__22[[#This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15" s="39" t="s">
        <v>1891</v>
      </c>
      <c r="X291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15</v>
      </c>
      <c r="Y2915" s="48">
        <f>IF(выгрузка__22[[#This Row],[Дата блокировки]]&lt;&gt;"",1,0)</f>
        <v>1</v>
      </c>
    </row>
    <row r="2916" spans="1:25" x14ac:dyDescent="0.25">
      <c r="A2916" s="30">
        <v>41561.866249999999</v>
      </c>
      <c r="B2916" s="46">
        <v>916767</v>
      </c>
      <c r="C2916" s="33">
        <v>8511339</v>
      </c>
      <c r="D2916" s="30">
        <v>41548.609571759262</v>
      </c>
      <c r="E2916" s="33">
        <f>IF(выгрузка__22[[#This Row],[Дата активации]]&lt;&gt;"",MONTH(выгрузка__22[[#This Row],[Дата активации]]),0)</f>
        <v>10</v>
      </c>
      <c r="F2916" s="30"/>
      <c r="G2916" s="33">
        <v>64626</v>
      </c>
      <c r="H2916" s="33" t="s">
        <v>10</v>
      </c>
      <c r="I2916" s="39" t="s">
        <v>1927</v>
      </c>
      <c r="J2916" s="33" t="s">
        <v>1925</v>
      </c>
      <c r="K2916" s="33">
        <v>30</v>
      </c>
      <c r="L2916" s="33">
        <v>0</v>
      </c>
      <c r="M2916" s="33">
        <v>30</v>
      </c>
      <c r="N2916" s="33" t="s">
        <v>1864</v>
      </c>
      <c r="O2916" s="30">
        <v>41999</v>
      </c>
      <c r="P2916" s="39" t="s">
        <v>19</v>
      </c>
      <c r="Q291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6" s="39">
        <f>IF(выгрузка__22[[#This Row],[Дата регистрации]]="",0,1)</f>
        <v>0</v>
      </c>
      <c r="S2916" s="39">
        <f>IF(ISNA(VLOOKUP(выгрузка__22[[#This Row],[ЛС дилера]],'дилеры участники'!A:A,1,0)),0,1)</f>
        <v>0</v>
      </c>
      <c r="T291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6" s="39">
        <f>IF(T2916=1,IF(выгрузка__22[[#This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16" s="39" t="s">
        <v>1891</v>
      </c>
      <c r="X291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16" s="48">
        <f>IF(выгрузка__22[[#This Row],[Дата блокировки]]&lt;&gt;"",1,0)</f>
        <v>1</v>
      </c>
    </row>
    <row r="2917" spans="1:25" x14ac:dyDescent="0.25">
      <c r="A2917" s="30">
        <v>41550.481805555559</v>
      </c>
      <c r="B2917" s="46">
        <v>910485</v>
      </c>
      <c r="C2917" s="33">
        <v>8502765</v>
      </c>
      <c r="D2917" s="30">
        <v>41495.494027777779</v>
      </c>
      <c r="E2917" s="33">
        <f>IF(выгрузка__22[[#This Row],[Дата активации]]&lt;&gt;"",MONTH(выгрузка__22[[#This Row],[Дата активации]]),0)</f>
        <v>8</v>
      </c>
      <c r="F2917" s="30">
        <v>41548.739918981482</v>
      </c>
      <c r="G2917" s="33">
        <v>79956</v>
      </c>
      <c r="H2917" s="33" t="s">
        <v>10</v>
      </c>
      <c r="I2917" s="39" t="s">
        <v>1927</v>
      </c>
      <c r="J2917" s="33" t="s">
        <v>1931</v>
      </c>
      <c r="K2917" s="33">
        <v>30</v>
      </c>
      <c r="L2917" s="33">
        <v>0</v>
      </c>
      <c r="M2917" s="33">
        <v>30</v>
      </c>
      <c r="N2917" s="33" t="s">
        <v>1864</v>
      </c>
      <c r="O2917" s="30">
        <v>41946</v>
      </c>
      <c r="P2917" s="39" t="s">
        <v>30</v>
      </c>
      <c r="Q291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7" s="39">
        <f>IF(выгрузка__22[[#This Row],[Дата регистрации]]="",0,1)</f>
        <v>1</v>
      </c>
      <c r="S2917" s="39">
        <f>IF(ISNA(VLOOKUP(выгрузка__22[[#This Row],[ЛС дилера]],'дилеры участники'!A:A,1,0)),0,1)</f>
        <v>1</v>
      </c>
      <c r="T291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7" s="39">
        <f>IF(T2917=1,IF(выгрузка__22[[#This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17" s="39" t="s">
        <v>1892</v>
      </c>
      <c r="X291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17" s="48">
        <f>IF(выгрузка__22[[#This Row],[Дата блокировки]]&lt;&gt;"",1,0)</f>
        <v>1</v>
      </c>
    </row>
    <row r="2918" spans="1:25" x14ac:dyDescent="0.25">
      <c r="A2918" s="30">
        <v>41550.497523148151</v>
      </c>
      <c r="B2918" s="46">
        <v>910452</v>
      </c>
      <c r="C2918" s="33">
        <v>8502841</v>
      </c>
      <c r="D2918" s="30">
        <v>41535.646851851852</v>
      </c>
      <c r="E2918" s="33">
        <f>IF(выгрузка__22[[#This Row],[Дата активации]]&lt;&gt;"",MONTH(выгрузка__22[[#This Row],[Дата активации]]),0)</f>
        <v>9</v>
      </c>
      <c r="F2918" s="30">
        <v>41553.527349537035</v>
      </c>
      <c r="G2918" s="33">
        <v>79956</v>
      </c>
      <c r="H2918" s="33" t="s">
        <v>10</v>
      </c>
      <c r="I2918" s="39" t="s">
        <v>1927</v>
      </c>
      <c r="J2918" s="33" t="s">
        <v>1931</v>
      </c>
      <c r="K2918" s="33">
        <v>30</v>
      </c>
      <c r="L2918" s="33">
        <v>0</v>
      </c>
      <c r="M2918" s="33">
        <v>30</v>
      </c>
      <c r="N2918" s="33" t="s">
        <v>1864</v>
      </c>
      <c r="O2918" s="30">
        <v>41988</v>
      </c>
      <c r="P2918" s="39" t="s">
        <v>30</v>
      </c>
      <c r="Q291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8" s="39">
        <f>IF(выгрузка__22[[#This Row],[Дата регистрации]]="",0,1)</f>
        <v>1</v>
      </c>
      <c r="S2918" s="39">
        <f>IF(ISNA(VLOOKUP(выгрузка__22[[#This Row],[ЛС дилера]],'дилеры участники'!A:A,1,0)),0,1)</f>
        <v>1</v>
      </c>
      <c r="T291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8" s="39">
        <f>IF(T2918=1,IF(выгрузка__22[[#This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18" s="39" t="s">
        <v>1892</v>
      </c>
      <c r="X291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18" s="48">
        <f>IF(выгрузка__22[[#This Row],[Дата блокировки]]&lt;&gt;"",1,0)</f>
        <v>1</v>
      </c>
    </row>
    <row r="2919" spans="1:25" x14ac:dyDescent="0.25">
      <c r="A2919" s="30">
        <v>41548.398217592592</v>
      </c>
      <c r="B2919" s="46">
        <v>910489</v>
      </c>
      <c r="C2919" s="33">
        <v>8550368</v>
      </c>
      <c r="D2919" s="30">
        <v>41537.924525462964</v>
      </c>
      <c r="E2919" s="33">
        <f>IF(выгрузка__22[[#This Row],[Дата активации]]&lt;&gt;"",MONTH(выгрузка__22[[#This Row],[Дата активации]]),0)</f>
        <v>9</v>
      </c>
      <c r="F2919" s="30">
        <v>41553.390613425923</v>
      </c>
      <c r="G2919" s="33">
        <v>64628</v>
      </c>
      <c r="H2919" s="33" t="s">
        <v>10</v>
      </c>
      <c r="I2919" s="39" t="s">
        <v>1927</v>
      </c>
      <c r="J2919" s="33" t="s">
        <v>1926</v>
      </c>
      <c r="K2919" s="33">
        <v>30</v>
      </c>
      <c r="L2919" s="33">
        <v>0</v>
      </c>
      <c r="M2919" s="33">
        <v>30</v>
      </c>
      <c r="N2919" s="33" t="s">
        <v>1864</v>
      </c>
      <c r="O2919" s="30">
        <v>41991</v>
      </c>
      <c r="P2919" s="39" t="s">
        <v>37</v>
      </c>
      <c r="Q291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19" s="39">
        <f>IF(выгрузка__22[[#This Row],[Дата регистрации]]="",0,1)</f>
        <v>1</v>
      </c>
      <c r="S2919" s="39">
        <f>IF(ISNA(VLOOKUP(выгрузка__22[[#This Row],[ЛС дилера]],'дилеры участники'!A:A,1,0)),0,1)</f>
        <v>0</v>
      </c>
      <c r="T291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1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19" s="39">
        <f>IF(T2919=1,IF(выгрузка__22[[#This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19" s="39" t="s">
        <v>1895</v>
      </c>
      <c r="X291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19" s="48">
        <f>IF(выгрузка__22[[#This Row],[Дата блокировки]]&lt;&gt;"",1,0)</f>
        <v>1</v>
      </c>
    </row>
    <row r="2920" spans="1:25" x14ac:dyDescent="0.25">
      <c r="A2920" s="30">
        <v>41549.684641203705</v>
      </c>
      <c r="B2920" s="46">
        <v>910489</v>
      </c>
      <c r="C2920" s="33">
        <v>8510790</v>
      </c>
      <c r="D2920" s="30">
        <v>41534.922696759262</v>
      </c>
      <c r="E2920" s="33">
        <f>IF(выгрузка__22[[#This Row],[Дата активации]]&lt;&gt;"",MONTH(выгрузка__22[[#This Row],[Дата активации]]),0)</f>
        <v>9</v>
      </c>
      <c r="F2920" s="30">
        <v>41540.367060185185</v>
      </c>
      <c r="G2920" s="33">
        <v>79956</v>
      </c>
      <c r="H2920" s="33" t="s">
        <v>10</v>
      </c>
      <c r="I2920" s="39" t="s">
        <v>1927</v>
      </c>
      <c r="J2920" s="33" t="s">
        <v>1925</v>
      </c>
      <c r="K2920" s="33">
        <v>220</v>
      </c>
      <c r="L2920" s="33">
        <v>0</v>
      </c>
      <c r="M2920" s="33">
        <v>220</v>
      </c>
      <c r="N2920" s="33" t="s">
        <v>1864</v>
      </c>
      <c r="O2920" s="30">
        <v>41988</v>
      </c>
      <c r="P2920" s="39" t="s">
        <v>19</v>
      </c>
      <c r="Q292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0" s="39">
        <f>IF(выгрузка__22[[#This Row],[Дата регистрации]]="",0,1)</f>
        <v>1</v>
      </c>
      <c r="S2920" s="39">
        <f>IF(ISNA(VLOOKUP(выгрузка__22[[#This Row],[ЛС дилера]],'дилеры участники'!A:A,1,0)),0,1)</f>
        <v>1</v>
      </c>
      <c r="T292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0" s="39">
        <f>IF(T2920=1,IF(выгрузка__22[[#This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20" s="39" t="s">
        <v>1891</v>
      </c>
      <c r="X292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0" s="48">
        <f>IF(выгрузка__22[[#This Row],[Дата блокировки]]&lt;&gt;"",1,0)</f>
        <v>1</v>
      </c>
    </row>
    <row r="2921" spans="1:25" x14ac:dyDescent="0.25">
      <c r="A2921" s="30">
        <v>41556.749976851854</v>
      </c>
      <c r="B2921" s="46">
        <v>910485</v>
      </c>
      <c r="C2921" s="33">
        <v>8503641</v>
      </c>
      <c r="D2921" s="30">
        <v>41505.54991898148</v>
      </c>
      <c r="E2921" s="33">
        <f>IF(выгрузка__22[[#This Row],[Дата активации]]&lt;&gt;"",MONTH(выгрузка__22[[#This Row],[Дата активации]]),0)</f>
        <v>8</v>
      </c>
      <c r="F2921" s="30">
        <v>41507.827534722222</v>
      </c>
      <c r="G2921" s="33">
        <v>79956</v>
      </c>
      <c r="H2921" s="33" t="s">
        <v>10</v>
      </c>
      <c r="I2921" s="39" t="s">
        <v>1927</v>
      </c>
      <c r="J2921" s="33" t="s">
        <v>1925</v>
      </c>
      <c r="K2921" s="33">
        <v>220</v>
      </c>
      <c r="L2921" s="33">
        <v>0</v>
      </c>
      <c r="M2921" s="33">
        <v>220</v>
      </c>
      <c r="N2921" s="33" t="s">
        <v>1864</v>
      </c>
      <c r="O2921" s="30">
        <v>41960</v>
      </c>
      <c r="P2921" s="39" t="s">
        <v>19</v>
      </c>
      <c r="Q292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1" s="39">
        <f>IF(выгрузка__22[[#This Row],[Дата регистрации]]="",0,1)</f>
        <v>1</v>
      </c>
      <c r="S2921" s="39">
        <f>IF(ISNA(VLOOKUP(выгрузка__22[[#This Row],[ЛС дилера]],'дилеры участники'!A:A,1,0)),0,1)</f>
        <v>1</v>
      </c>
      <c r="T292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1" s="39">
        <f>IF(T2921=1,IF(выгрузка__22[[#This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21" s="39" t="s">
        <v>1891</v>
      </c>
      <c r="X292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1" s="48">
        <f>IF(выгрузка__22[[#This Row],[Дата блокировки]]&lt;&gt;"",1,0)</f>
        <v>1</v>
      </c>
    </row>
    <row r="2922" spans="1:25" x14ac:dyDescent="0.25">
      <c r="A2922" s="30">
        <v>41548.824467592596</v>
      </c>
      <c r="B2922" s="46">
        <v>916328</v>
      </c>
      <c r="C2922" s="33">
        <v>8520640</v>
      </c>
      <c r="D2922" s="30">
        <v>41535.59003472222</v>
      </c>
      <c r="E2922" s="33">
        <f>IF(выгрузка__22[[#This Row],[Дата активации]]&lt;&gt;"",MONTH(выгрузка__22[[#This Row],[Дата активации]]),0)</f>
        <v>9</v>
      </c>
      <c r="F2922" s="30">
        <v>41547.761157407411</v>
      </c>
      <c r="G2922" s="33">
        <v>64616</v>
      </c>
      <c r="H2922" s="33" t="s">
        <v>10</v>
      </c>
      <c r="I2922" s="39" t="s">
        <v>1927</v>
      </c>
      <c r="J2922" s="33" t="s">
        <v>1925</v>
      </c>
      <c r="K2922" s="33">
        <v>30</v>
      </c>
      <c r="L2922" s="33">
        <v>200</v>
      </c>
      <c r="M2922" s="33">
        <v>230</v>
      </c>
      <c r="N2922" s="33" t="s">
        <v>1864</v>
      </c>
      <c r="O2922" s="30">
        <v>41992</v>
      </c>
      <c r="P2922" s="39" t="s">
        <v>19</v>
      </c>
      <c r="Q292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2" s="39">
        <f>IF(выгрузка__22[[#This Row],[Дата регистрации]]="",0,1)</f>
        <v>1</v>
      </c>
      <c r="S2922" s="39">
        <f>IF(ISNA(VLOOKUP(выгрузка__22[[#This Row],[ЛС дилера]],'дилеры участники'!A:A,1,0)),0,1)</f>
        <v>1</v>
      </c>
      <c r="T2922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2" s="39">
        <f>IF(T2922=1,IF(выгрузка__22[[#This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22" s="39" t="s">
        <v>1891</v>
      </c>
      <c r="X292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2" s="48">
        <f>IF(выгрузка__22[[#This Row],[Дата блокировки]]&lt;&gt;"",1,0)</f>
        <v>1</v>
      </c>
    </row>
    <row r="2923" spans="1:25" x14ac:dyDescent="0.25">
      <c r="A2923" s="30">
        <v>41548.770104166666</v>
      </c>
      <c r="B2923" s="46">
        <v>915469</v>
      </c>
      <c r="C2923" s="33">
        <v>8554345</v>
      </c>
      <c r="D2923" s="30">
        <v>41535.574548611112</v>
      </c>
      <c r="E2923" s="33">
        <f>IF(выгрузка__22[[#This Row],[Дата активации]]&lt;&gt;"",MONTH(выгрузка__22[[#This Row],[Дата активации]]),0)</f>
        <v>9</v>
      </c>
      <c r="F2923" s="30">
        <v>41542.723703703705</v>
      </c>
      <c r="G2923" s="33">
        <v>64616</v>
      </c>
      <c r="H2923" s="33" t="s">
        <v>10</v>
      </c>
      <c r="I2923" s="39" t="s">
        <v>1927</v>
      </c>
      <c r="J2923" s="33" t="s">
        <v>1929</v>
      </c>
      <c r="K2923" s="33">
        <v>30</v>
      </c>
      <c r="L2923" s="33">
        <v>450</v>
      </c>
      <c r="M2923" s="33">
        <v>480</v>
      </c>
      <c r="N2923" s="33" t="s">
        <v>1864</v>
      </c>
      <c r="O2923" s="30">
        <v>41992</v>
      </c>
      <c r="P2923" s="39" t="s">
        <v>14</v>
      </c>
      <c r="Q292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3" s="39">
        <f>IF(выгрузка__22[[#This Row],[Дата регистрации]]="",0,1)</f>
        <v>1</v>
      </c>
      <c r="S2923" s="39">
        <f>IF(ISNA(VLOOKUP(выгрузка__22[[#This Row],[ЛС дилера]],'дилеры участники'!A:A,1,0)),0,1)</f>
        <v>1</v>
      </c>
      <c r="T292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3" s="39">
        <f>IF(T2923=1,IF(выгрузка__22[[#This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923" s="39" t="s">
        <v>1894</v>
      </c>
      <c r="X292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3" s="48">
        <f>IF(выгрузка__22[[#This Row],[Дата блокировки]]&lt;&gt;"",1,0)</f>
        <v>1</v>
      </c>
    </row>
    <row r="2924" spans="1:25" x14ac:dyDescent="0.25">
      <c r="A2924" s="30">
        <v>41556.479768518519</v>
      </c>
      <c r="B2924" s="46">
        <v>915363</v>
      </c>
      <c r="C2924" s="33">
        <v>8520887</v>
      </c>
      <c r="D2924" s="30">
        <v>41457.56045138889</v>
      </c>
      <c r="E2924" s="33">
        <f>IF(выгрузка__22[[#This Row],[Дата активации]]&lt;&gt;"",MONTH(выгрузка__22[[#This Row],[Дата активации]]),0)</f>
        <v>7</v>
      </c>
      <c r="F2924" s="30">
        <v>41470.464131944442</v>
      </c>
      <c r="G2924" s="33">
        <v>64616</v>
      </c>
      <c r="H2924" s="33" t="s">
        <v>10</v>
      </c>
      <c r="I2924" s="39" t="s">
        <v>1927</v>
      </c>
      <c r="J2924" s="33" t="s">
        <v>1925</v>
      </c>
      <c r="K2924" s="33">
        <v>30</v>
      </c>
      <c r="L2924" s="33">
        <v>200</v>
      </c>
      <c r="M2924" s="33">
        <v>230</v>
      </c>
      <c r="N2924" s="33" t="s">
        <v>1864</v>
      </c>
      <c r="O2924" s="30">
        <v>41915</v>
      </c>
      <c r="P2924" s="39" t="s">
        <v>19</v>
      </c>
      <c r="Q292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4" s="39">
        <f>IF(выгрузка__22[[#This Row],[Дата регистрации]]="",0,1)</f>
        <v>1</v>
      </c>
      <c r="S2924" s="39">
        <f>IF(ISNA(VLOOKUP(выгрузка__22[[#This Row],[ЛС дилера]],'дилеры участники'!A:A,1,0)),0,1)</f>
        <v>1</v>
      </c>
      <c r="T292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4" s="39">
        <f>IF(T2924=1,IF(выгрузка__22[[#This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24" s="39" t="s">
        <v>1891</v>
      </c>
      <c r="X292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4" s="48">
        <f>IF(выгрузка__22[[#This Row],[Дата блокировки]]&lt;&gt;"",1,0)</f>
        <v>1</v>
      </c>
    </row>
    <row r="2925" spans="1:25" x14ac:dyDescent="0.25">
      <c r="A2925" s="30">
        <v>41550.928622685184</v>
      </c>
      <c r="B2925" s="46">
        <v>916850</v>
      </c>
      <c r="C2925" s="33">
        <v>8503596</v>
      </c>
      <c r="D2925" s="30">
        <v>41543.546805555554</v>
      </c>
      <c r="E2925" s="33">
        <f>IF(выгрузка__22[[#This Row],[Дата активации]]&lt;&gt;"",MONTH(выгрузка__22[[#This Row],[Дата активации]]),0)</f>
        <v>9</v>
      </c>
      <c r="F2925" s="30">
        <v>41559.470775462964</v>
      </c>
      <c r="G2925" s="33">
        <v>64628</v>
      </c>
      <c r="H2925" s="33" t="s">
        <v>10</v>
      </c>
      <c r="I2925" s="39" t="s">
        <v>1927</v>
      </c>
      <c r="J2925" s="33" t="s">
        <v>1925</v>
      </c>
      <c r="K2925" s="33">
        <v>20</v>
      </c>
      <c r="L2925" s="33">
        <v>0</v>
      </c>
      <c r="M2925" s="33">
        <v>20</v>
      </c>
      <c r="N2925" s="33" t="s">
        <v>1864</v>
      </c>
      <c r="O2925" s="30">
        <v>42001</v>
      </c>
      <c r="P2925" s="39" t="s">
        <v>19</v>
      </c>
      <c r="Q292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5" s="39">
        <f>IF(выгрузка__22[[#This Row],[Дата регистрации]]="",0,1)</f>
        <v>1</v>
      </c>
      <c r="S2925" s="39">
        <f>IF(ISNA(VLOOKUP(выгрузка__22[[#This Row],[ЛС дилера]],'дилеры участники'!A:A,1,0)),0,1)</f>
        <v>0</v>
      </c>
      <c r="T292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5" s="39">
        <f>IF(T2925=1,IF(выгрузка__22[[#This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25" s="39" t="s">
        <v>1891</v>
      </c>
      <c r="X292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5" s="48">
        <f>IF(выгрузка__22[[#This Row],[Дата блокировки]]&lt;&gt;"",1,0)</f>
        <v>1</v>
      </c>
    </row>
    <row r="2926" spans="1:25" x14ac:dyDescent="0.25">
      <c r="A2926" s="30">
        <v>41548.897476851853</v>
      </c>
      <c r="B2926" s="46">
        <v>915414</v>
      </c>
      <c r="C2926" s="33">
        <v>8520845</v>
      </c>
      <c r="D2926" s="30">
        <v>41532.849814814814</v>
      </c>
      <c r="E2926" s="33">
        <f>IF(выгрузка__22[[#This Row],[Дата активации]]&lt;&gt;"",MONTH(выгрузка__22[[#This Row],[Дата активации]]),0)</f>
        <v>9</v>
      </c>
      <c r="F2926" s="30"/>
      <c r="G2926" s="33">
        <v>64616</v>
      </c>
      <c r="H2926" s="33" t="s">
        <v>10</v>
      </c>
      <c r="I2926" s="39" t="s">
        <v>1927</v>
      </c>
      <c r="J2926" s="33" t="s">
        <v>1925</v>
      </c>
      <c r="K2926" s="33">
        <v>30</v>
      </c>
      <c r="L2926" s="33">
        <v>1000</v>
      </c>
      <c r="M2926" s="33">
        <v>1030</v>
      </c>
      <c r="N2926" s="33" t="s">
        <v>1864</v>
      </c>
      <c r="O2926" s="30">
        <v>41991</v>
      </c>
      <c r="P2926" s="39" t="s">
        <v>19</v>
      </c>
      <c r="Q292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6" s="39">
        <f>IF(выгрузка__22[[#This Row],[Дата регистрации]]="",0,1)</f>
        <v>0</v>
      </c>
      <c r="S2926" s="39">
        <f>IF(ISNA(VLOOKUP(выгрузка__22[[#This Row],[ЛС дилера]],'дилеры участники'!A:A,1,0)),0,1)</f>
        <v>1</v>
      </c>
      <c r="T292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6" s="39">
        <f>IF(T2926=1,IF(выгрузка__22[[#This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26" s="39" t="s">
        <v>1891</v>
      </c>
      <c r="X292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6" s="48">
        <f>IF(выгрузка__22[[#This Row],[Дата блокировки]]&lt;&gt;"",1,0)</f>
        <v>1</v>
      </c>
    </row>
    <row r="2927" spans="1:25" x14ac:dyDescent="0.25">
      <c r="A2927" s="30">
        <v>41556.851747685185</v>
      </c>
      <c r="B2927" s="46">
        <v>910451</v>
      </c>
      <c r="C2927" s="33">
        <v>8550420</v>
      </c>
      <c r="D2927" s="30">
        <v>41536.646620370368</v>
      </c>
      <c r="E2927" s="33">
        <f>IF(выгрузка__22[[#This Row],[Дата активации]]&lt;&gt;"",MONTH(выгрузка__22[[#This Row],[Дата активации]]),0)</f>
        <v>9</v>
      </c>
      <c r="F2927" s="30">
        <v>41541.916435185187</v>
      </c>
      <c r="G2927" s="33">
        <v>64626</v>
      </c>
      <c r="H2927" s="33" t="s">
        <v>10</v>
      </c>
      <c r="I2927" s="39" t="s">
        <v>1927</v>
      </c>
      <c r="J2927" s="33" t="s">
        <v>1926</v>
      </c>
      <c r="K2927" s="33">
        <v>30</v>
      </c>
      <c r="L2927" s="33">
        <v>0</v>
      </c>
      <c r="M2927" s="33">
        <v>30</v>
      </c>
      <c r="N2927" s="33" t="s">
        <v>1864</v>
      </c>
      <c r="O2927" s="30">
        <v>41995</v>
      </c>
      <c r="P2927" s="39" t="s">
        <v>37</v>
      </c>
      <c r="Q292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7" s="39">
        <f>IF(выгрузка__22[[#This Row],[Дата регистрации]]="",0,1)</f>
        <v>1</v>
      </c>
      <c r="S2927" s="39">
        <f>IF(ISNA(VLOOKUP(выгрузка__22[[#This Row],[ЛС дилера]],'дилеры участники'!A:A,1,0)),0,1)</f>
        <v>0</v>
      </c>
      <c r="T292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7" s="39">
        <f>IF(T2927=1,IF(выгрузка__22[[#This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27" s="39" t="s">
        <v>1895</v>
      </c>
      <c r="X292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7" s="48">
        <f>IF(выгрузка__22[[#This Row],[Дата блокировки]]&lt;&gt;"",1,0)</f>
        <v>1</v>
      </c>
    </row>
    <row r="2928" spans="1:25" x14ac:dyDescent="0.25">
      <c r="A2928" s="30">
        <v>41548.867430555554</v>
      </c>
      <c r="B2928" s="46">
        <v>915414</v>
      </c>
      <c r="C2928" s="33">
        <v>8520793</v>
      </c>
      <c r="D2928" s="30">
        <v>41530.575740740744</v>
      </c>
      <c r="E2928" s="33">
        <f>IF(выгрузка__22[[#This Row],[Дата активации]]&lt;&gt;"",MONTH(выгрузка__22[[#This Row],[Дата активации]]),0)</f>
        <v>9</v>
      </c>
      <c r="F2928" s="30">
        <v>41547.441736111112</v>
      </c>
      <c r="G2928" s="33">
        <v>64616</v>
      </c>
      <c r="H2928" s="33" t="s">
        <v>10</v>
      </c>
      <c r="I2928" s="39" t="s">
        <v>1927</v>
      </c>
      <c r="J2928" s="33" t="s">
        <v>1925</v>
      </c>
      <c r="K2928" s="33">
        <v>30</v>
      </c>
      <c r="L2928" s="33">
        <v>500</v>
      </c>
      <c r="M2928" s="33">
        <v>530</v>
      </c>
      <c r="N2928" s="33" t="s">
        <v>1864</v>
      </c>
      <c r="O2928" s="30">
        <v>41989</v>
      </c>
      <c r="P2928" s="39" t="s">
        <v>19</v>
      </c>
      <c r="Q292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8" s="39">
        <f>IF(выгрузка__22[[#This Row],[Дата регистрации]]="",0,1)</f>
        <v>1</v>
      </c>
      <c r="S2928" s="39">
        <f>IF(ISNA(VLOOKUP(выгрузка__22[[#This Row],[ЛС дилера]],'дилеры участники'!A:A,1,0)),0,1)</f>
        <v>1</v>
      </c>
      <c r="T2928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8" s="39">
        <f>IF(T2928=1,IF(выгрузка__22[[#This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28" s="39" t="s">
        <v>1891</v>
      </c>
      <c r="X292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8" s="48">
        <f>IF(выгрузка__22[[#This Row],[Дата блокировки]]&lt;&gt;"",1,0)</f>
        <v>1</v>
      </c>
    </row>
    <row r="2929" spans="1:25" x14ac:dyDescent="0.25">
      <c r="A2929" s="30">
        <v>41548.680914351855</v>
      </c>
      <c r="B2929" s="46">
        <v>910466</v>
      </c>
      <c r="C2929" s="33">
        <v>8550374</v>
      </c>
      <c r="D2929" s="30">
        <v>41536.431863425925</v>
      </c>
      <c r="E2929" s="33">
        <f>IF(выгрузка__22[[#This Row],[Дата активации]]&lt;&gt;"",MONTH(выгрузка__22[[#This Row],[Дата активации]]),0)</f>
        <v>9</v>
      </c>
      <c r="F2929" s="30">
        <v>41552.517094907409</v>
      </c>
      <c r="G2929" s="33">
        <v>64628</v>
      </c>
      <c r="H2929" s="33" t="s">
        <v>10</v>
      </c>
      <c r="I2929" s="39" t="s">
        <v>1927</v>
      </c>
      <c r="J2929" s="33" t="s">
        <v>1926</v>
      </c>
      <c r="K2929" s="33">
        <v>30</v>
      </c>
      <c r="L2929" s="33">
        <v>48.75</v>
      </c>
      <c r="M2929" s="33">
        <v>78.75</v>
      </c>
      <c r="N2929" s="33" t="s">
        <v>1864</v>
      </c>
      <c r="O2929" s="30">
        <v>41995</v>
      </c>
      <c r="P2929" s="39" t="s">
        <v>37</v>
      </c>
      <c r="Q292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29" s="39">
        <f>IF(выгрузка__22[[#This Row],[Дата регистрации]]="",0,1)</f>
        <v>1</v>
      </c>
      <c r="S2929" s="39">
        <f>IF(ISNA(VLOOKUP(выгрузка__22[[#This Row],[ЛС дилера]],'дилеры участники'!A:A,1,0)),0,1)</f>
        <v>0</v>
      </c>
      <c r="T2929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2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29" s="39">
        <f>IF(T2929=1,IF(выгрузка__22[[#This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29" s="39" t="s">
        <v>1895</v>
      </c>
      <c r="X292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29" s="48">
        <f>IF(выгрузка__22[[#This Row],[Дата блокировки]]&lt;&gt;"",1,0)</f>
        <v>1</v>
      </c>
    </row>
    <row r="2930" spans="1:25" x14ac:dyDescent="0.25">
      <c r="A2930" s="30">
        <v>41548.676736111112</v>
      </c>
      <c r="B2930" s="46">
        <v>910466</v>
      </c>
      <c r="C2930" s="33">
        <v>8502979</v>
      </c>
      <c r="D2930" s="30">
        <v>41533.685995370368</v>
      </c>
      <c r="E2930" s="33">
        <f>IF(выгрузка__22[[#This Row],[Дата активации]]&lt;&gt;"",MONTH(выгрузка__22[[#This Row],[Дата активации]]),0)</f>
        <v>9</v>
      </c>
      <c r="F2930" s="30">
        <v>41548.622060185182</v>
      </c>
      <c r="G2930" s="33">
        <v>64628</v>
      </c>
      <c r="H2930" s="33" t="s">
        <v>10</v>
      </c>
      <c r="I2930" s="39" t="s">
        <v>1927</v>
      </c>
      <c r="J2930" s="33" t="s">
        <v>1926</v>
      </c>
      <c r="K2930" s="33">
        <v>30</v>
      </c>
      <c r="L2930" s="33">
        <v>0</v>
      </c>
      <c r="M2930" s="33">
        <v>30</v>
      </c>
      <c r="N2930" s="33" t="s">
        <v>1864</v>
      </c>
      <c r="O2930" s="30">
        <v>41995</v>
      </c>
      <c r="P2930" s="39" t="s">
        <v>37</v>
      </c>
      <c r="Q293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0" s="39">
        <f>IF(выгрузка__22[[#This Row],[Дата регистрации]]="",0,1)</f>
        <v>1</v>
      </c>
      <c r="S2930" s="39">
        <f>IF(ISNA(VLOOKUP(выгрузка__22[[#This Row],[ЛС дилера]],'дилеры участники'!A:A,1,0)),0,1)</f>
        <v>0</v>
      </c>
      <c r="T2930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0" s="39">
        <f>IF(T2930=1,IF(выгрузка__22[[#This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30" s="39" t="s">
        <v>1895</v>
      </c>
      <c r="X293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30" s="48">
        <f>IF(выгрузка__22[[#This Row],[Дата блокировки]]&lt;&gt;"",1,0)</f>
        <v>1</v>
      </c>
    </row>
    <row r="2931" spans="1:25" x14ac:dyDescent="0.25">
      <c r="A2931" s="30">
        <v>41548.407094907408</v>
      </c>
      <c r="B2931" s="46">
        <v>910489</v>
      </c>
      <c r="C2931" s="33">
        <v>8502979</v>
      </c>
      <c r="D2931" s="30">
        <v>41533.371562499997</v>
      </c>
      <c r="E2931" s="33">
        <f>IF(выгрузка__22[[#This Row],[Дата активации]]&lt;&gt;"",MONTH(выгрузка__22[[#This Row],[Дата активации]]),0)</f>
        <v>9</v>
      </c>
      <c r="F2931" s="30">
        <v>41548.623402777775</v>
      </c>
      <c r="G2931" s="33">
        <v>64628</v>
      </c>
      <c r="H2931" s="33" t="s">
        <v>10</v>
      </c>
      <c r="I2931" s="39" t="s">
        <v>1927</v>
      </c>
      <c r="J2931" s="33" t="s">
        <v>1926</v>
      </c>
      <c r="K2931" s="33">
        <v>30</v>
      </c>
      <c r="L2931" s="33">
        <v>0</v>
      </c>
      <c r="M2931" s="33">
        <v>30</v>
      </c>
      <c r="N2931" s="33" t="s">
        <v>1864</v>
      </c>
      <c r="O2931" s="30">
        <v>41995</v>
      </c>
      <c r="P2931" s="39" t="s">
        <v>37</v>
      </c>
      <c r="Q2931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1" s="39">
        <f>IF(выгрузка__22[[#This Row],[Дата регистрации]]="",0,1)</f>
        <v>1</v>
      </c>
      <c r="S2931" s="39">
        <f>IF(ISNA(VLOOKUP(выгрузка__22[[#This Row],[ЛС дилера]],'дилеры участники'!A:A,1,0)),0,1)</f>
        <v>0</v>
      </c>
      <c r="T2931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1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1" s="39">
        <f>IF(T2931=1,IF(выгрузка__22[[#This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31" s="39" t="s">
        <v>1895</v>
      </c>
      <c r="X2931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31" s="48">
        <f>IF(выгрузка__22[[#This Row],[Дата блокировки]]&lt;&gt;"",1,0)</f>
        <v>1</v>
      </c>
    </row>
    <row r="2932" spans="1:25" x14ac:dyDescent="0.25">
      <c r="A2932" s="30">
        <v>41548.99255787037</v>
      </c>
      <c r="B2932" s="46">
        <v>916191</v>
      </c>
      <c r="C2932" s="33">
        <v>8564598</v>
      </c>
      <c r="D2932" s="30">
        <v>41530.761053240742</v>
      </c>
      <c r="E2932" s="33">
        <f>IF(выгрузка__22[[#This Row],[Дата активации]]&lt;&gt;"",MONTH(выгрузка__22[[#This Row],[Дата активации]]),0)</f>
        <v>9</v>
      </c>
      <c r="F2932" s="30">
        <v>41546.85491898148</v>
      </c>
      <c r="G2932" s="33">
        <v>64616</v>
      </c>
      <c r="H2932" s="33" t="s">
        <v>10</v>
      </c>
      <c r="I2932" s="39" t="s">
        <v>1927</v>
      </c>
      <c r="J2932" s="33" t="s">
        <v>1933</v>
      </c>
      <c r="K2932" s="33">
        <v>30</v>
      </c>
      <c r="L2932" s="33">
        <v>0</v>
      </c>
      <c r="M2932" s="33">
        <v>30</v>
      </c>
      <c r="N2932" s="33" t="s">
        <v>1864</v>
      </c>
      <c r="O2932" s="30">
        <v>41993</v>
      </c>
      <c r="P2932" s="39" t="s">
        <v>1883</v>
      </c>
      <c r="Q2932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2" s="39">
        <f>IF(выгрузка__22[[#This Row],[Дата регистрации]]="",0,1)</f>
        <v>1</v>
      </c>
      <c r="S2932" s="39">
        <f>IF(ISNA(VLOOKUP(выгрузка__22[[#This Row],[ЛС дилера]],'дилеры участники'!A:A,1,0)),0,1)</f>
        <v>1</v>
      </c>
      <c r="T2932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932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932" s="39">
        <f>IF(T2932=1,IF(выгрузка__22[[#This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32" s="39" t="s">
        <v>1897</v>
      </c>
      <c r="X2932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32" s="48">
        <f>IF(выгрузка__22[[#This Row],[Дата блокировки]]&lt;&gt;"",1,0)</f>
        <v>1</v>
      </c>
    </row>
    <row r="2933" spans="1:25" x14ac:dyDescent="0.25">
      <c r="A2933" s="30">
        <v>41548.788518518515</v>
      </c>
      <c r="B2933" s="46">
        <v>916328</v>
      </c>
      <c r="C2933" s="33">
        <v>8520484</v>
      </c>
      <c r="D2933" s="30">
        <v>41534.915810185186</v>
      </c>
      <c r="E2933" s="33">
        <f>IF(выгрузка__22[[#This Row],[Дата активации]]&lt;&gt;"",MONTH(выгрузка__22[[#This Row],[Дата активации]]),0)</f>
        <v>9</v>
      </c>
      <c r="F2933" s="30">
        <v>41547.541342592594</v>
      </c>
      <c r="G2933" s="33">
        <v>64616</v>
      </c>
      <c r="H2933" s="33" t="s">
        <v>10</v>
      </c>
      <c r="I2933" s="39" t="s">
        <v>1927</v>
      </c>
      <c r="J2933" s="33" t="s">
        <v>1925</v>
      </c>
      <c r="K2933" s="33">
        <v>30</v>
      </c>
      <c r="L2933" s="33">
        <v>300</v>
      </c>
      <c r="M2933" s="33">
        <v>330</v>
      </c>
      <c r="N2933" s="33" t="s">
        <v>1864</v>
      </c>
      <c r="O2933" s="30">
        <v>41998</v>
      </c>
      <c r="P2933" s="39" t="s">
        <v>19</v>
      </c>
      <c r="Q2933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3" s="39">
        <f>IF(выгрузка__22[[#This Row],[Дата регистрации]]="",0,1)</f>
        <v>1</v>
      </c>
      <c r="S2933" s="39">
        <f>IF(ISNA(VLOOKUP(выгрузка__22[[#This Row],[ЛС дилера]],'дилеры участники'!A:A,1,0)),0,1)</f>
        <v>1</v>
      </c>
      <c r="T2933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3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3" s="39">
        <f>IF(T2933=1,IF(выгрузка__22[[#This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33" s="39" t="s">
        <v>1891</v>
      </c>
      <c r="X2933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33" s="48">
        <f>IF(выгрузка__22[[#This Row],[Дата блокировки]]&lt;&gt;"",1,0)</f>
        <v>1</v>
      </c>
    </row>
    <row r="2934" spans="1:25" x14ac:dyDescent="0.25">
      <c r="A2934" s="30">
        <v>41548.749988425923</v>
      </c>
      <c r="B2934" s="46">
        <v>916538</v>
      </c>
      <c r="C2934" s="33">
        <v>8516682</v>
      </c>
      <c r="D2934" s="30">
        <v>41531.663148148145</v>
      </c>
      <c r="E2934" s="33">
        <f>IF(выгрузка__22[[#This Row],[Дата активации]]&lt;&gt;"",MONTH(выгрузка__22[[#This Row],[Дата активации]]),0)</f>
        <v>9</v>
      </c>
      <c r="F2934" s="30"/>
      <c r="G2934" s="33">
        <v>64616</v>
      </c>
      <c r="H2934" s="33" t="s">
        <v>10</v>
      </c>
      <c r="I2934" s="39" t="s">
        <v>1927</v>
      </c>
      <c r="J2934" s="33" t="s">
        <v>1925</v>
      </c>
      <c r="K2934" s="33">
        <v>30</v>
      </c>
      <c r="L2934" s="33">
        <v>250</v>
      </c>
      <c r="M2934" s="33">
        <v>280</v>
      </c>
      <c r="N2934" s="33" t="s">
        <v>1864</v>
      </c>
      <c r="O2934" s="30">
        <v>42001</v>
      </c>
      <c r="P2934" s="39" t="s">
        <v>19</v>
      </c>
      <c r="Q2934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4" s="39">
        <f>IF(выгрузка__22[[#This Row],[Дата регистрации]]="",0,1)</f>
        <v>0</v>
      </c>
      <c r="S2934" s="39">
        <f>IF(ISNA(VLOOKUP(выгрузка__22[[#This Row],[ЛС дилера]],'дилеры участники'!A:A,1,0)),0,1)</f>
        <v>1</v>
      </c>
      <c r="T2934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4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4" s="39">
        <f>IF(T2934=1,IF(выгрузка__22[[#This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34" s="39" t="s">
        <v>1891</v>
      </c>
      <c r="X2934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34" s="48">
        <f>IF(выгрузка__22[[#This Row],[Дата блокировки]]&lt;&gt;"",1,0)</f>
        <v>1</v>
      </c>
    </row>
    <row r="2935" spans="1:25" x14ac:dyDescent="0.25">
      <c r="A2935" s="30">
        <v>41550.613113425927</v>
      </c>
      <c r="B2935" s="46">
        <v>915142</v>
      </c>
      <c r="C2935" s="33">
        <v>8519798</v>
      </c>
      <c r="D2935" s="30">
        <v>41450.525243055556</v>
      </c>
      <c r="E2935" s="33">
        <f>IF(выгрузка__22[[#This Row],[Дата активации]]&lt;&gt;"",MONTH(выгрузка__22[[#This Row],[Дата активации]]),0)</f>
        <v>6</v>
      </c>
      <c r="F2935" s="30">
        <v>41506.558483796296</v>
      </c>
      <c r="G2935" s="33">
        <v>79956</v>
      </c>
      <c r="H2935" s="33" t="s">
        <v>10</v>
      </c>
      <c r="I2935" s="39" t="s">
        <v>1927</v>
      </c>
      <c r="J2935" s="33" t="s">
        <v>1929</v>
      </c>
      <c r="K2935" s="33">
        <v>30</v>
      </c>
      <c r="L2935" s="33">
        <v>400</v>
      </c>
      <c r="M2935" s="33">
        <v>430</v>
      </c>
      <c r="N2935" s="33" t="s">
        <v>1864</v>
      </c>
      <c r="O2935" s="30">
        <v>41920</v>
      </c>
      <c r="P2935" s="39" t="s">
        <v>14</v>
      </c>
      <c r="Q2935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5" s="39">
        <f>IF(выгрузка__22[[#This Row],[Дата регистрации]]="",0,1)</f>
        <v>1</v>
      </c>
      <c r="S2935" s="39">
        <f>IF(ISNA(VLOOKUP(выгрузка__22[[#This Row],[ЛС дилера]],'дилеры участники'!A:A,1,0)),0,1)</f>
        <v>1</v>
      </c>
      <c r="T2935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5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5" s="39">
        <f>IF(T2935=1,IF(выгрузка__22[[#This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120</v>
      </c>
      <c r="W2935" s="39" t="s">
        <v>1894</v>
      </c>
      <c r="X2935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35" s="48">
        <f>IF(выгрузка__22[[#This Row],[Дата блокировки]]&lt;&gt;"",1,0)</f>
        <v>1</v>
      </c>
    </row>
    <row r="2936" spans="1:25" x14ac:dyDescent="0.25">
      <c r="A2936" s="30">
        <v>41548.668298611112</v>
      </c>
      <c r="B2936" s="46">
        <v>910476</v>
      </c>
      <c r="C2936" s="33">
        <v>8503814</v>
      </c>
      <c r="D2936" s="30">
        <v>41521.501956018517</v>
      </c>
      <c r="E2936" s="33">
        <f>IF(выгрузка__22[[#This Row],[Дата активации]]&lt;&gt;"",MONTH(выгрузка__22[[#This Row],[Дата активации]]),0)</f>
        <v>9</v>
      </c>
      <c r="F2936" s="30">
        <v>41528.956585648149</v>
      </c>
      <c r="G2936" s="33">
        <v>79956</v>
      </c>
      <c r="H2936" s="33" t="s">
        <v>10</v>
      </c>
      <c r="I2936" s="39" t="s">
        <v>1927</v>
      </c>
      <c r="J2936" s="33" t="s">
        <v>1925</v>
      </c>
      <c r="K2936" s="33">
        <v>220</v>
      </c>
      <c r="L2936" s="33">
        <v>0</v>
      </c>
      <c r="M2936" s="33">
        <v>220</v>
      </c>
      <c r="N2936" s="33" t="s">
        <v>1864</v>
      </c>
      <c r="O2936" s="30">
        <v>41999</v>
      </c>
      <c r="P2936" s="39" t="s">
        <v>19</v>
      </c>
      <c r="Q2936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6" s="39">
        <f>IF(выгрузка__22[[#This Row],[Дата регистрации]]="",0,1)</f>
        <v>1</v>
      </c>
      <c r="S2936" s="39">
        <f>IF(ISNA(VLOOKUP(выгрузка__22[[#This Row],[ЛС дилера]],'дилеры участники'!A:A,1,0)),0,1)</f>
        <v>1</v>
      </c>
      <c r="T2936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6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6" s="39">
        <f>IF(T2936=1,IF(выгрузка__22[[#This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36" s="39" t="s">
        <v>1891</v>
      </c>
      <c r="X2936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16</v>
      </c>
      <c r="Y2936" s="48">
        <f>IF(выгрузка__22[[#This Row],[Дата блокировки]]&lt;&gt;"",1,0)</f>
        <v>1</v>
      </c>
    </row>
    <row r="2937" spans="1:25" x14ac:dyDescent="0.25">
      <c r="A2937" s="30">
        <v>41550.612581018519</v>
      </c>
      <c r="B2937" s="46">
        <v>915142</v>
      </c>
      <c r="C2937" s="33">
        <v>8519671</v>
      </c>
      <c r="D2937" s="30">
        <v>41448.783171296294</v>
      </c>
      <c r="E2937" s="33">
        <f>IF(выгрузка__22[[#This Row],[Дата активации]]&lt;&gt;"",MONTH(выгрузка__22[[#This Row],[Дата активации]]),0)</f>
        <v>6</v>
      </c>
      <c r="F2937" s="30">
        <v>41499.759328703702</v>
      </c>
      <c r="G2937" s="33">
        <v>79956</v>
      </c>
      <c r="H2937" s="33" t="s">
        <v>10</v>
      </c>
      <c r="I2937" s="39" t="s">
        <v>1927</v>
      </c>
      <c r="J2937" s="33" t="s">
        <v>1925</v>
      </c>
      <c r="K2937" s="33">
        <v>30</v>
      </c>
      <c r="L2937" s="33">
        <v>326.27</v>
      </c>
      <c r="M2937" s="33">
        <v>356.27</v>
      </c>
      <c r="N2937" s="33" t="s">
        <v>1864</v>
      </c>
      <c r="O2937" s="30">
        <v>41945</v>
      </c>
      <c r="P2937" s="39" t="s">
        <v>19</v>
      </c>
      <c r="Q2937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7" s="39">
        <f>IF(выгрузка__22[[#This Row],[Дата регистрации]]="",0,1)</f>
        <v>1</v>
      </c>
      <c r="S2937" s="39">
        <f>IF(ISNA(VLOOKUP(выгрузка__22[[#This Row],[ЛС дилера]],'дилеры участники'!A:A,1,0)),0,1)</f>
        <v>1</v>
      </c>
      <c r="T2937" s="39">
        <f>IF(ISNA(VLOOKUP(выгрузка__22[[#This Row],[ТП комплекта текущий без города (столбец создан с помощью Power Query)]],Таблица3[Название ТП комплекта],1,0)),0,1)</f>
        <v>1</v>
      </c>
      <c r="U2937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1</v>
      </c>
      <c r="V2937" s="39">
        <f>IF(T2937=1,IF(выгрузка__22[[#This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110</v>
      </c>
      <c r="W2937" s="39" t="s">
        <v>1891</v>
      </c>
      <c r="X2937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17</v>
      </c>
      <c r="Y2937" s="48">
        <f>IF(выгрузка__22[[#This Row],[Дата блокировки]]&lt;&gt;"",1,0)</f>
        <v>1</v>
      </c>
    </row>
    <row r="2938" spans="1:25" x14ac:dyDescent="0.25">
      <c r="A2938" s="30">
        <v>41556.599027777775</v>
      </c>
      <c r="B2938" s="46">
        <v>985351</v>
      </c>
      <c r="C2938" s="33">
        <v>8514802</v>
      </c>
      <c r="D2938" s="30">
        <v>41344.669953703706</v>
      </c>
      <c r="E2938" s="33">
        <f>IF(выгрузка__22[[#This Row],[Дата активации]]&lt;&gt;"",MONTH(выгрузка__22[[#This Row],[Дата активации]]),0)</f>
        <v>3</v>
      </c>
      <c r="F2938" s="30">
        <v>41357.545995370368</v>
      </c>
      <c r="G2938" s="33">
        <v>73902</v>
      </c>
      <c r="H2938" s="33" t="s">
        <v>10</v>
      </c>
      <c r="I2938" s="39" t="s">
        <v>1927</v>
      </c>
      <c r="J2938" s="33" t="s">
        <v>1928</v>
      </c>
      <c r="K2938" s="33">
        <v>30</v>
      </c>
      <c r="L2938" s="33"/>
      <c r="M2938" s="33">
        <v>30</v>
      </c>
      <c r="N2938" s="33" t="s">
        <v>1864</v>
      </c>
      <c r="O2938" s="30">
        <v>41847</v>
      </c>
      <c r="P2938" s="39" t="s">
        <v>1882</v>
      </c>
      <c r="Q2938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8" s="39">
        <f>IF(выгрузка__22[[#This Row],[Дата регистрации]]="",0,1)</f>
        <v>1</v>
      </c>
      <c r="S2938" s="39">
        <f>IF(ISNA(VLOOKUP(выгрузка__22[[#This Row],[ЛС дилера]],'дилеры участники'!A:A,1,0)),0,1)</f>
        <v>0</v>
      </c>
      <c r="T2938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938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938" s="39">
        <f>IF(T2938=1,IF(выгрузка__22[[#This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38" s="39" t="s">
        <v>1896</v>
      </c>
      <c r="X2938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17</v>
      </c>
      <c r="Y2938" s="48">
        <f>IF(выгрузка__22[[#This Row],[Дата блокировки]]&lt;&gt;"",1,0)</f>
        <v>1</v>
      </c>
    </row>
    <row r="2939" spans="1:25" x14ac:dyDescent="0.25">
      <c r="A2939" s="30">
        <v>41556.599490740744</v>
      </c>
      <c r="B2939" s="46">
        <v>985351</v>
      </c>
      <c r="C2939" s="33">
        <v>8514809</v>
      </c>
      <c r="D2939" s="30">
        <v>41343.599537037036</v>
      </c>
      <c r="E2939" s="33">
        <f>IF(выгрузка__22[[#This Row],[Дата активации]]&lt;&gt;"",MONTH(выгрузка__22[[#This Row],[Дата активации]]),0)</f>
        <v>3</v>
      </c>
      <c r="F2939" s="30">
        <v>41357.547627314816</v>
      </c>
      <c r="G2939" s="33">
        <v>73902</v>
      </c>
      <c r="H2939" s="33" t="s">
        <v>10</v>
      </c>
      <c r="I2939" s="39" t="s">
        <v>1927</v>
      </c>
      <c r="J2939" s="33" t="s">
        <v>1928</v>
      </c>
      <c r="K2939" s="33">
        <v>30</v>
      </c>
      <c r="L2939" s="33">
        <v>0</v>
      </c>
      <c r="M2939" s="33">
        <v>30</v>
      </c>
      <c r="N2939" s="33" t="s">
        <v>1864</v>
      </c>
      <c r="O2939" s="30">
        <v>41876</v>
      </c>
      <c r="P2939" s="39" t="s">
        <v>1882</v>
      </c>
      <c r="Q2939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39" s="39">
        <f>IF(выгрузка__22[[#This Row],[Дата регистрации]]="",0,1)</f>
        <v>1</v>
      </c>
      <c r="S2939" s="39">
        <f>IF(ISNA(VLOOKUP(выгрузка__22[[#This Row],[ЛС дилера]],'дилеры участники'!A:A,1,0)),0,1)</f>
        <v>0</v>
      </c>
      <c r="T2939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939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939" s="39">
        <f>IF(T2939=1,IF(выгрузка__22[[#This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39" s="39" t="s">
        <v>1896</v>
      </c>
      <c r="X2939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18</v>
      </c>
      <c r="Y2939" s="48">
        <f>IF(выгрузка__22[[#This Row],[Дата блокировки]]&lt;&gt;"",1,0)</f>
        <v>1</v>
      </c>
    </row>
    <row r="2940" spans="1:25" x14ac:dyDescent="0.25">
      <c r="A2940" s="30">
        <v>41556.595972222225</v>
      </c>
      <c r="B2940" s="46">
        <v>985351</v>
      </c>
      <c r="C2940" s="33">
        <v>8514818</v>
      </c>
      <c r="D2940" s="30">
        <v>41294.902685185189</v>
      </c>
      <c r="E2940" s="33">
        <f>IF(выгрузка__22[[#This Row],[Дата активации]]&lt;&gt;"",MONTH(выгрузка__22[[#This Row],[Дата активации]]),0)</f>
        <v>1</v>
      </c>
      <c r="F2940" s="30">
        <v>41316.730173611111</v>
      </c>
      <c r="G2940" s="33">
        <v>73902</v>
      </c>
      <c r="H2940" s="33" t="s">
        <v>10</v>
      </c>
      <c r="I2940" s="39" t="s">
        <v>1927</v>
      </c>
      <c r="J2940" s="33" t="s">
        <v>1945</v>
      </c>
      <c r="K2940" s="33">
        <v>0</v>
      </c>
      <c r="L2940" s="33"/>
      <c r="M2940" s="33">
        <v>0</v>
      </c>
      <c r="N2940" s="33" t="s">
        <v>1864</v>
      </c>
      <c r="O2940" s="30">
        <v>41860</v>
      </c>
      <c r="P2940" s="39" t="s">
        <v>1886</v>
      </c>
      <c r="Q2940" s="39">
        <f>IF(AND(DAY(выгрузка__22[[#This Row],[Дата отправки смс]])&gt;=1,DAY(выгрузка__22[[#This Row],[Дата отправки смс]])&lt;=14,MONTH(выгрузка__22[[#This Row],[Дата отправки смс]])=10),1,0)</f>
        <v>1</v>
      </c>
      <c r="R2940" s="39">
        <f>IF(выгрузка__22[[#This Row],[Дата регистрации]]="",0,1)</f>
        <v>1</v>
      </c>
      <c r="S2940" s="39">
        <f>IF(ISNA(VLOOKUP(выгрузка__22[[#This Row],[ЛС дилера]],'дилеры участники'!A:A,1,0)),0,1)</f>
        <v>0</v>
      </c>
      <c r="T2940" s="39">
        <f>IF(ISNA(VLOOKUP(выгрузка__22[[#This Row],[ТП комплекта текущий без города (столбец создан с помощью Power Query)]],Таблица3[Название ТП комплекта],1,0)),0,1)</f>
        <v>0</v>
      </c>
      <c r="U2940" s="39">
        <f>IF(ISNA(IF(выгрузка__22[[#This Row],[Канал продажи]]="Непрофильный",VLOOKUP(выгрузка__22[[#This Row],[ТП комплекта текущий без города (столбец создан с помощью Power Query)]],Таблица3[[Название ТП комплекта]:[Непрофильный]],3,0),VLOOKUP(выгрузка__22[[#This Row],[ТП комплекта текущий без города (столбец создан с помощью Power Query)]],Таблица3[[Название ТП комплекта]:[Непрофильный]],2,0)))=FALSE,1,0)</f>
        <v>0</v>
      </c>
      <c r="V2940" s="39">
        <f>IF(T2940=1,IF(выгрузка__22[[#This Row],[Сумма дополнительного платежа и стартового баланса]]&gt;300,VLOOKUP(выгрузка__22[[#This Row],[ТП комплекта текущий без города (столбец создан с помощью Power Query)]],Таблица3[],6,0),IF(выгрузка__22[[#This Row],[Сумма дополнительного платежа и стартового баланса]]&gt;200,VLOOKUP(выгрузка__22[[#This Row],[ТП комплекта текущий без города (столбец создан с помощью Power Query)]],Таблица3[],5,0),IF(выгрузка__22[[#This Row],[Сумма дополнительного платежа и стартового баланса]]&gt;100,VLOOKUP(выгрузка__22[[#This Row],[ТП комплекта текущий без города (столбец создан с помощью Power Query)]],Таблица3[],4,0),0))),0)</f>
        <v>0</v>
      </c>
      <c r="W2940" s="39" t="s">
        <v>1907</v>
      </c>
      <c r="X2940" s="48">
        <f>IF(выгрузка__22[[#This Row],[Дата активации]]&lt;&gt;0,IF(выгрузка__22[[#This Row],[Дата блокировки]]&lt;&gt;"",CEILING((выгрузка__22[[#This Row],[Дата блокировки]]-выгрузка__22[[#This Row],[Дата активации]])/30,1),0),0)</f>
        <v>19</v>
      </c>
      <c r="Y2940" s="48">
        <f>IF(выгрузка__22[[#This Row],[Дата блокировки]]&lt;&gt;"",1,0)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940"/>
  <sheetViews>
    <sheetView zoomScale="85" zoomScaleNormal="85" workbookViewId="0">
      <selection activeCell="B9" sqref="B9"/>
    </sheetView>
  </sheetViews>
  <sheetFormatPr defaultRowHeight="15" x14ac:dyDescent="0.25"/>
  <cols>
    <col min="1" max="1" width="20.42578125" bestFit="1" customWidth="1"/>
    <col min="2" max="2" width="21.85546875" bestFit="1" customWidth="1"/>
    <col min="3" max="3" width="39.5703125" customWidth="1"/>
    <col min="4" max="4" width="17.5703125" bestFit="1" customWidth="1"/>
    <col min="5" max="5" width="41.7109375" style="35" customWidth="1"/>
    <col min="6" max="6" width="19.7109375" bestFit="1" customWidth="1"/>
    <col min="7" max="7" width="13" bestFit="1" customWidth="1"/>
    <col min="8" max="8" width="17.7109375" bestFit="1" customWidth="1"/>
    <col min="9" max="9" width="39.42578125" customWidth="1"/>
    <col min="10" max="10" width="32.28515625" customWidth="1"/>
    <col min="11" max="11" width="49" customWidth="1"/>
    <col min="12" max="12" width="36.140625" customWidth="1"/>
    <col min="13" max="13" width="55.7109375" customWidth="1"/>
    <col min="14" max="14" width="19.28515625" customWidth="1"/>
    <col min="15" max="15" width="19" customWidth="1"/>
    <col min="16" max="16" width="17.7109375" bestFit="1" customWidth="1"/>
    <col min="17" max="17" width="39.42578125" bestFit="1" customWidth="1"/>
    <col min="18" max="18" width="28.5703125" bestFit="1" customWidth="1"/>
    <col min="19" max="19" width="32.28515625" bestFit="1" customWidth="1"/>
    <col min="20" max="20" width="49" bestFit="1" customWidth="1"/>
    <col min="21" max="21" width="36.140625" bestFit="1" customWidth="1"/>
    <col min="22" max="22" width="55.7109375" bestFit="1" customWidth="1"/>
    <col min="23" max="23" width="19.28515625" bestFit="1" customWidth="1"/>
    <col min="24" max="24" width="19" bestFit="1" customWidth="1"/>
  </cols>
  <sheetData>
    <row r="1" spans="1:15" ht="16.5" customHeight="1" x14ac:dyDescent="0.25">
      <c r="A1" s="30" t="s">
        <v>0</v>
      </c>
      <c r="B1" s="33" t="s">
        <v>1</v>
      </c>
      <c r="C1" s="33" t="s">
        <v>1890</v>
      </c>
      <c r="D1" s="30" t="s">
        <v>3</v>
      </c>
      <c r="E1" s="45" t="s">
        <v>1889</v>
      </c>
      <c r="F1" s="30" t="s">
        <v>4</v>
      </c>
      <c r="G1" s="33" t="s">
        <v>5</v>
      </c>
      <c r="H1" s="33" t="s">
        <v>6</v>
      </c>
      <c r="I1" s="33" t="s">
        <v>7</v>
      </c>
      <c r="J1" s="33" t="s">
        <v>1888</v>
      </c>
      <c r="K1" s="33" t="s">
        <v>8</v>
      </c>
      <c r="L1" s="33" t="s">
        <v>9</v>
      </c>
      <c r="M1" s="33" t="s">
        <v>52</v>
      </c>
      <c r="N1" s="33" t="s">
        <v>1862</v>
      </c>
      <c r="O1" s="34" t="s">
        <v>1865</v>
      </c>
    </row>
    <row r="2" spans="1:15" x14ac:dyDescent="0.25">
      <c r="A2" s="30">
        <v>41556.966921296298</v>
      </c>
      <c r="B2" s="33">
        <v>985645</v>
      </c>
      <c r="C2" s="39">
        <v>1697805</v>
      </c>
      <c r="D2" s="30">
        <v>41553.731909722221</v>
      </c>
      <c r="E2" s="33">
        <f>ABS(выгрузка3[[#This Row],[Дата активации]]-выгрузка3[[#This Row],[Дата отправки смс]])</f>
        <v>3.2350115740773617</v>
      </c>
      <c r="F2" s="30"/>
      <c r="G2" s="33">
        <v>64626</v>
      </c>
      <c r="H2" s="33" t="s">
        <v>10</v>
      </c>
      <c r="I2" s="33" t="s">
        <v>45</v>
      </c>
      <c r="J2" s="36" t="s">
        <v>37</v>
      </c>
      <c r="K2" s="33">
        <v>30</v>
      </c>
      <c r="L2" s="33">
        <v>96</v>
      </c>
      <c r="M2" s="33">
        <v>126</v>
      </c>
      <c r="N2" s="33" t="s">
        <v>1863</v>
      </c>
      <c r="O2" s="31"/>
    </row>
    <row r="3" spans="1:15" x14ac:dyDescent="0.25">
      <c r="A3" s="30">
        <v>41556.96465277778</v>
      </c>
      <c r="B3" s="33">
        <v>985645</v>
      </c>
      <c r="C3" s="39">
        <v>1697810</v>
      </c>
      <c r="D3" s="30">
        <v>41551.604270833333</v>
      </c>
      <c r="E3" s="33">
        <f>ABS(выгрузка3[[#This Row],[Дата активации]]-выгрузка3[[#This Row],[Дата отправки смс]])</f>
        <v>5.3603819444469991</v>
      </c>
      <c r="F3" s="30"/>
      <c r="G3" s="33">
        <v>64626</v>
      </c>
      <c r="H3" s="33" t="s">
        <v>10</v>
      </c>
      <c r="I3" s="33" t="s">
        <v>45</v>
      </c>
      <c r="J3" s="36" t="s">
        <v>37</v>
      </c>
      <c r="K3" s="33">
        <v>30</v>
      </c>
      <c r="L3" s="33">
        <v>500</v>
      </c>
      <c r="M3" s="33">
        <v>530</v>
      </c>
      <c r="N3" s="33" t="s">
        <v>1863</v>
      </c>
      <c r="O3" s="31"/>
    </row>
    <row r="4" spans="1:15" x14ac:dyDescent="0.25">
      <c r="A4" s="30">
        <v>41556.96570601852</v>
      </c>
      <c r="B4" s="33">
        <v>985645</v>
      </c>
      <c r="C4" s="39">
        <v>1697815</v>
      </c>
      <c r="D4" s="30">
        <v>41551.87840277778</v>
      </c>
      <c r="E4" s="33">
        <f>ABS(выгрузка3[[#This Row],[Дата активации]]-выгрузка3[[#This Row],[Дата отправки смс]])</f>
        <v>5.0873032407398568</v>
      </c>
      <c r="F4" s="30"/>
      <c r="G4" s="33">
        <v>64626</v>
      </c>
      <c r="H4" s="33" t="s">
        <v>10</v>
      </c>
      <c r="I4" s="33" t="s">
        <v>45</v>
      </c>
      <c r="J4" s="36" t="s">
        <v>37</v>
      </c>
      <c r="K4" s="33">
        <v>30</v>
      </c>
      <c r="L4" s="33">
        <v>0</v>
      </c>
      <c r="M4" s="33">
        <v>30</v>
      </c>
      <c r="N4" s="33" t="s">
        <v>1863</v>
      </c>
      <c r="O4" s="31"/>
    </row>
    <row r="5" spans="1:15" x14ac:dyDescent="0.25">
      <c r="A5" s="30">
        <v>41556.965231481481</v>
      </c>
      <c r="B5" s="33">
        <v>985645</v>
      </c>
      <c r="C5" s="39">
        <v>1697818</v>
      </c>
      <c r="D5" s="30">
        <v>41551.866886574076</v>
      </c>
      <c r="E5" s="33">
        <f>ABS(выгрузка3[[#This Row],[Дата активации]]-выгрузка3[[#This Row],[Дата отправки смс]])</f>
        <v>5.0983449074046803</v>
      </c>
      <c r="F5" s="30"/>
      <c r="G5" s="33">
        <v>64626</v>
      </c>
      <c r="H5" s="33" t="s">
        <v>10</v>
      </c>
      <c r="I5" s="33" t="s">
        <v>43</v>
      </c>
      <c r="J5" s="36" t="s">
        <v>19</v>
      </c>
      <c r="K5" s="33">
        <v>30</v>
      </c>
      <c r="L5" s="33">
        <v>270.06</v>
      </c>
      <c r="M5" s="33">
        <v>300.06</v>
      </c>
      <c r="N5" s="33" t="s">
        <v>1863</v>
      </c>
      <c r="O5" s="31"/>
    </row>
    <row r="6" spans="1:15" x14ac:dyDescent="0.25">
      <c r="A6" s="30">
        <v>41593.587118055555</v>
      </c>
      <c r="B6" s="33">
        <v>916512</v>
      </c>
      <c r="C6" s="39">
        <v>1697822</v>
      </c>
      <c r="D6" s="30">
        <v>41579.764224537037</v>
      </c>
      <c r="E6" s="33">
        <f>ABS(выгрузка3[[#This Row],[Дата активации]]-выгрузка3[[#This Row],[Дата отправки смс]])</f>
        <v>13.822893518517958</v>
      </c>
      <c r="F6" s="30">
        <v>41586.911041666666</v>
      </c>
      <c r="G6" s="33">
        <v>64626</v>
      </c>
      <c r="H6" s="33" t="s">
        <v>10</v>
      </c>
      <c r="I6" s="33" t="s">
        <v>251</v>
      </c>
      <c r="J6" s="36" t="s">
        <v>37</v>
      </c>
      <c r="K6" s="33">
        <v>30</v>
      </c>
      <c r="L6" s="33">
        <v>0</v>
      </c>
      <c r="M6" s="33">
        <v>30</v>
      </c>
      <c r="N6" s="33" t="s">
        <v>1863</v>
      </c>
      <c r="O6" s="31"/>
    </row>
    <row r="7" spans="1:15" x14ac:dyDescent="0.25">
      <c r="A7" s="30">
        <v>41562.587233796294</v>
      </c>
      <c r="B7" s="33">
        <v>916512</v>
      </c>
      <c r="C7" s="39">
        <v>1697823</v>
      </c>
      <c r="D7" s="30">
        <v>41553.871863425928</v>
      </c>
      <c r="E7" s="33">
        <f>ABS(выгрузка3[[#This Row],[Дата активации]]-выгрузка3[[#This Row],[Дата отправки смс]])</f>
        <v>8.7153703703661449</v>
      </c>
      <c r="F7" s="30">
        <v>41555.911527777775</v>
      </c>
      <c r="G7" s="33">
        <v>64626</v>
      </c>
      <c r="H7" s="33" t="s">
        <v>10</v>
      </c>
      <c r="I7" s="33" t="s">
        <v>251</v>
      </c>
      <c r="J7" s="36" t="s">
        <v>37</v>
      </c>
      <c r="K7" s="33">
        <v>30</v>
      </c>
      <c r="L7" s="33">
        <v>0</v>
      </c>
      <c r="M7" s="33">
        <v>30</v>
      </c>
      <c r="N7" s="33" t="s">
        <v>1863</v>
      </c>
      <c r="O7" s="31"/>
    </row>
    <row r="8" spans="1:15" x14ac:dyDescent="0.25">
      <c r="A8" s="30">
        <v>41593.587442129632</v>
      </c>
      <c r="B8" s="33">
        <v>916512</v>
      </c>
      <c r="C8" s="39">
        <v>1697824</v>
      </c>
      <c r="D8" s="30">
        <v>41581.506597222222</v>
      </c>
      <c r="E8" s="33">
        <f>ABS(выгрузка3[[#This Row],[Дата активации]]-выгрузка3[[#This Row],[Дата отправки смс]])</f>
        <v>12.08084490741021</v>
      </c>
      <c r="F8" s="30">
        <v>41586.911099537036</v>
      </c>
      <c r="G8" s="33">
        <v>64626</v>
      </c>
      <c r="H8" s="33" t="s">
        <v>10</v>
      </c>
      <c r="I8" s="33" t="s">
        <v>251</v>
      </c>
      <c r="J8" s="36" t="s">
        <v>37</v>
      </c>
      <c r="K8" s="33">
        <v>30</v>
      </c>
      <c r="L8" s="33">
        <v>0</v>
      </c>
      <c r="M8" s="33">
        <v>30</v>
      </c>
      <c r="N8" s="33" t="s">
        <v>1863</v>
      </c>
      <c r="O8" s="31"/>
    </row>
    <row r="9" spans="1:15" x14ac:dyDescent="0.25">
      <c r="A9" s="30">
        <v>41593.587534722225</v>
      </c>
      <c r="B9" s="33">
        <v>916512</v>
      </c>
      <c r="C9" s="39">
        <v>1697827</v>
      </c>
      <c r="D9" s="30">
        <v>41584.500833333332</v>
      </c>
      <c r="E9" s="33">
        <f>ABS(выгрузка3[[#This Row],[Дата активации]]-выгрузка3[[#This Row],[Дата отправки смс]])</f>
        <v>9.0867013888928341</v>
      </c>
      <c r="F9" s="30">
        <v>41586.911458333336</v>
      </c>
      <c r="G9" s="33">
        <v>64626</v>
      </c>
      <c r="H9" s="33" t="s">
        <v>10</v>
      </c>
      <c r="I9" s="33" t="s">
        <v>251</v>
      </c>
      <c r="J9" s="36" t="s">
        <v>37</v>
      </c>
      <c r="K9" s="33">
        <v>30</v>
      </c>
      <c r="L9" s="33">
        <v>0</v>
      </c>
      <c r="M9" s="33">
        <v>30</v>
      </c>
      <c r="N9" s="33" t="s">
        <v>1863</v>
      </c>
      <c r="O9" s="31"/>
    </row>
    <row r="10" spans="1:15" x14ac:dyDescent="0.25">
      <c r="A10" s="30">
        <v>41562.587719907409</v>
      </c>
      <c r="B10" s="33">
        <v>916512</v>
      </c>
      <c r="C10" s="39">
        <v>1697828</v>
      </c>
      <c r="D10" s="30">
        <v>41557.585949074077</v>
      </c>
      <c r="E10" s="33">
        <f>ABS(выгрузка3[[#This Row],[Дата активации]]-выгрузка3[[#This Row],[Дата отправки смс]])</f>
        <v>5.0017708333325572</v>
      </c>
      <c r="F10" s="30">
        <v>41560.855324074073</v>
      </c>
      <c r="G10" s="33">
        <v>64626</v>
      </c>
      <c r="H10" s="33" t="s">
        <v>10</v>
      </c>
      <c r="I10" s="33" t="s">
        <v>45</v>
      </c>
      <c r="J10" s="36" t="s">
        <v>37</v>
      </c>
      <c r="K10" s="33">
        <v>30</v>
      </c>
      <c r="L10" s="33">
        <v>0</v>
      </c>
      <c r="M10" s="33">
        <v>30</v>
      </c>
      <c r="N10" s="33" t="s">
        <v>1863</v>
      </c>
      <c r="O10" s="31"/>
    </row>
    <row r="11" spans="1:15" x14ac:dyDescent="0.25">
      <c r="A11" s="30">
        <v>41593.587824074071</v>
      </c>
      <c r="B11" s="33">
        <v>916512</v>
      </c>
      <c r="C11" s="39">
        <v>1697829</v>
      </c>
      <c r="D11" s="30">
        <v>41589.806423611109</v>
      </c>
      <c r="E11" s="33">
        <f>ABS(выгрузка3[[#This Row],[Дата активации]]-выгрузка3[[#This Row],[Дата отправки смс]])</f>
        <v>3.7814004629617557</v>
      </c>
      <c r="F11" s="30">
        <v>41591.855486111112</v>
      </c>
      <c r="G11" s="33">
        <v>64626</v>
      </c>
      <c r="H11" s="33" t="s">
        <v>10</v>
      </c>
      <c r="I11" s="33" t="s">
        <v>45</v>
      </c>
      <c r="J11" s="36" t="s">
        <v>37</v>
      </c>
      <c r="K11" s="33">
        <v>30</v>
      </c>
      <c r="L11" s="33">
        <v>0</v>
      </c>
      <c r="M11" s="33">
        <v>30</v>
      </c>
      <c r="N11" s="33" t="s">
        <v>1863</v>
      </c>
      <c r="O11" s="31"/>
    </row>
    <row r="12" spans="1:15" x14ac:dyDescent="0.25">
      <c r="A12" s="30">
        <v>41563.366898148146</v>
      </c>
      <c r="B12" s="33">
        <v>910466</v>
      </c>
      <c r="C12" s="39">
        <v>1697834</v>
      </c>
      <c r="D12" s="30">
        <v>41559.86509259259</v>
      </c>
      <c r="E12" s="33">
        <f>ABS(выгрузка3[[#This Row],[Дата активации]]-выгрузка3[[#This Row],[Дата отправки смс]])</f>
        <v>3.5018055555556202</v>
      </c>
      <c r="F12" s="30"/>
      <c r="G12" s="33">
        <v>64628</v>
      </c>
      <c r="H12" s="33" t="s">
        <v>10</v>
      </c>
      <c r="I12" s="33" t="s">
        <v>45</v>
      </c>
      <c r="J12" s="36" t="s">
        <v>37</v>
      </c>
      <c r="K12" s="33">
        <v>50</v>
      </c>
      <c r="L12" s="33">
        <v>0</v>
      </c>
      <c r="M12" s="33">
        <v>50</v>
      </c>
      <c r="N12" s="33" t="s">
        <v>1863</v>
      </c>
      <c r="O12" s="31"/>
    </row>
    <row r="13" spans="1:15" x14ac:dyDescent="0.25">
      <c r="A13" s="30">
        <v>41593.58792824074</v>
      </c>
      <c r="B13" s="33">
        <v>916512</v>
      </c>
      <c r="C13" s="39">
        <v>1697859</v>
      </c>
      <c r="D13" s="30">
        <v>41583.311469907407</v>
      </c>
      <c r="E13" s="33">
        <f>ABS(выгрузка3[[#This Row],[Дата активации]]-выгрузка3[[#This Row],[Дата отправки смс]])</f>
        <v>10.276458333333721</v>
      </c>
      <c r="F13" s="30">
        <v>41587.619293981479</v>
      </c>
      <c r="G13" s="33">
        <v>64626</v>
      </c>
      <c r="H13" s="33" t="s">
        <v>10</v>
      </c>
      <c r="I13" s="33" t="s">
        <v>251</v>
      </c>
      <c r="J13" s="36" t="s">
        <v>37</v>
      </c>
      <c r="K13" s="33">
        <v>30</v>
      </c>
      <c r="L13" s="33">
        <v>0</v>
      </c>
      <c r="M13" s="33">
        <v>30</v>
      </c>
      <c r="N13" s="33" t="s">
        <v>1863</v>
      </c>
      <c r="O13" s="31"/>
    </row>
    <row r="14" spans="1:15" x14ac:dyDescent="0.25">
      <c r="A14" s="30">
        <v>41593.58803240741</v>
      </c>
      <c r="B14" s="33">
        <v>916512</v>
      </c>
      <c r="C14" s="39">
        <v>1697873</v>
      </c>
      <c r="D14" s="30">
        <v>41582.725578703707</v>
      </c>
      <c r="E14" s="33">
        <f>ABS(выгрузка3[[#This Row],[Дата активации]]-выгрузка3[[#This Row],[Дата отправки смс]])</f>
        <v>10.862453703703068</v>
      </c>
      <c r="F14" s="30">
        <v>41587.619467592594</v>
      </c>
      <c r="G14" s="33">
        <v>64626</v>
      </c>
      <c r="H14" s="33" t="s">
        <v>10</v>
      </c>
      <c r="I14" s="33" t="s">
        <v>251</v>
      </c>
      <c r="J14" s="36" t="s">
        <v>37</v>
      </c>
      <c r="K14" s="33">
        <v>30</v>
      </c>
      <c r="L14" s="33">
        <v>0</v>
      </c>
      <c r="M14" s="33">
        <v>30</v>
      </c>
      <c r="N14" s="33" t="s">
        <v>1863</v>
      </c>
      <c r="O14" s="31"/>
    </row>
    <row r="15" spans="1:15" x14ac:dyDescent="0.25">
      <c r="A15" s="30">
        <v>41562.588125000002</v>
      </c>
      <c r="B15" s="33">
        <v>916512</v>
      </c>
      <c r="C15" s="39">
        <v>1697877</v>
      </c>
      <c r="D15" s="30">
        <v>41555.854444444441</v>
      </c>
      <c r="E15" s="33">
        <f>ABS(выгрузка3[[#This Row],[Дата активации]]-выгрузка3[[#This Row],[Дата отправки смс]])</f>
        <v>6.7336805555605679</v>
      </c>
      <c r="F15" s="30">
        <v>41560.806064814817</v>
      </c>
      <c r="G15" s="33">
        <v>64626</v>
      </c>
      <c r="H15" s="33" t="s">
        <v>10</v>
      </c>
      <c r="I15" s="33" t="s">
        <v>251</v>
      </c>
      <c r="J15" s="36" t="s">
        <v>37</v>
      </c>
      <c r="K15" s="33">
        <v>30</v>
      </c>
      <c r="L15" s="33">
        <v>0</v>
      </c>
      <c r="M15" s="33">
        <v>30</v>
      </c>
      <c r="N15" s="33" t="s">
        <v>1863</v>
      </c>
      <c r="O15" s="31"/>
    </row>
    <row r="16" spans="1:15" x14ac:dyDescent="0.25">
      <c r="A16" s="30">
        <v>41548.714999999997</v>
      </c>
      <c r="B16" s="33">
        <v>916521</v>
      </c>
      <c r="C16" s="39">
        <v>1697887</v>
      </c>
      <c r="D16" s="30">
        <v>41530.659641203703</v>
      </c>
      <c r="E16" s="33">
        <f>ABS(выгрузка3[[#This Row],[Дата активации]]-выгрузка3[[#This Row],[Дата отправки смс]])</f>
        <v>18.055358796293149</v>
      </c>
      <c r="F16" s="30">
        <v>41546.52071759259</v>
      </c>
      <c r="G16" s="33">
        <v>64628</v>
      </c>
      <c r="H16" s="33" t="s">
        <v>10</v>
      </c>
      <c r="I16" s="33" t="s">
        <v>251</v>
      </c>
      <c r="J16" s="36" t="s">
        <v>37</v>
      </c>
      <c r="K16" s="33">
        <v>50</v>
      </c>
      <c r="L16" s="33">
        <v>0</v>
      </c>
      <c r="M16" s="33">
        <v>50</v>
      </c>
      <c r="N16" s="33" t="s">
        <v>1863</v>
      </c>
      <c r="O16" s="31"/>
    </row>
    <row r="17" spans="1:15" x14ac:dyDescent="0.25">
      <c r="A17" s="30">
        <v>41554.701296296298</v>
      </c>
      <c r="B17" s="33">
        <v>910487</v>
      </c>
      <c r="C17" s="39">
        <v>1697890</v>
      </c>
      <c r="D17" s="30">
        <v>41553.471724537034</v>
      </c>
      <c r="E17" s="33">
        <f>ABS(выгрузка3[[#This Row],[Дата активации]]-выгрузка3[[#This Row],[Дата отправки смс]])</f>
        <v>1.2295717592642177</v>
      </c>
      <c r="F17" s="30">
        <v>41556.619687500002</v>
      </c>
      <c r="G17" s="33">
        <v>64626</v>
      </c>
      <c r="H17" s="33" t="s">
        <v>10</v>
      </c>
      <c r="I17" s="33" t="s">
        <v>45</v>
      </c>
      <c r="J17" s="36" t="s">
        <v>37</v>
      </c>
      <c r="K17" s="33">
        <v>30</v>
      </c>
      <c r="L17" s="33">
        <v>0</v>
      </c>
      <c r="M17" s="33">
        <v>30</v>
      </c>
      <c r="N17" s="33" t="s">
        <v>1863</v>
      </c>
      <c r="O17" s="31"/>
    </row>
    <row r="18" spans="1:15" x14ac:dyDescent="0.25">
      <c r="A18" s="30">
        <v>41554.70107638889</v>
      </c>
      <c r="B18" s="33">
        <v>910487</v>
      </c>
      <c r="C18" s="39">
        <v>1697891</v>
      </c>
      <c r="D18" s="30">
        <v>41553.684236111112</v>
      </c>
      <c r="E18" s="33">
        <f>ABS(выгрузка3[[#This Row],[Дата активации]]-выгрузка3[[#This Row],[Дата отправки смс]])</f>
        <v>1.0168402777781012</v>
      </c>
      <c r="F18" s="30">
        <v>41556.619745370372</v>
      </c>
      <c r="G18" s="33">
        <v>64626</v>
      </c>
      <c r="H18" s="33" t="s">
        <v>10</v>
      </c>
      <c r="I18" s="33" t="s">
        <v>45</v>
      </c>
      <c r="J18" s="36" t="s">
        <v>37</v>
      </c>
      <c r="K18" s="33">
        <v>30</v>
      </c>
      <c r="L18" s="33">
        <v>0</v>
      </c>
      <c r="M18" s="33">
        <v>30</v>
      </c>
      <c r="N18" s="33" t="s">
        <v>1863</v>
      </c>
      <c r="O18" s="31"/>
    </row>
    <row r="19" spans="1:15" x14ac:dyDescent="0.25">
      <c r="A19" s="30">
        <v>41550.684074074074</v>
      </c>
      <c r="B19" s="33">
        <v>910487</v>
      </c>
      <c r="C19" s="39">
        <v>1697900</v>
      </c>
      <c r="D19" s="30">
        <v>41548.813657407409</v>
      </c>
      <c r="E19" s="33">
        <f>ABS(выгрузка3[[#This Row],[Дата активации]]-выгрузка3[[#This Row],[Дата отправки смс]])</f>
        <v>1.8704166666648234</v>
      </c>
      <c r="F19" s="30">
        <v>41556.619826388887</v>
      </c>
      <c r="G19" s="33">
        <v>64626</v>
      </c>
      <c r="H19" s="33" t="s">
        <v>10</v>
      </c>
      <c r="I19" s="33" t="s">
        <v>45</v>
      </c>
      <c r="J19" s="36" t="s">
        <v>37</v>
      </c>
      <c r="K19" s="33">
        <v>30</v>
      </c>
      <c r="L19" s="33">
        <v>100</v>
      </c>
      <c r="M19" s="33">
        <v>130</v>
      </c>
      <c r="N19" s="33" t="s">
        <v>1863</v>
      </c>
      <c r="O19" s="31"/>
    </row>
    <row r="20" spans="1:15" x14ac:dyDescent="0.25">
      <c r="A20" s="30">
        <v>41548.719525462962</v>
      </c>
      <c r="B20" s="33">
        <v>916521</v>
      </c>
      <c r="C20" s="39">
        <v>1697907</v>
      </c>
      <c r="D20" s="30">
        <v>41540.453842592593</v>
      </c>
      <c r="E20" s="33">
        <f>ABS(выгрузка3[[#This Row],[Дата активации]]-выгрузка3[[#This Row],[Дата отправки смс]])</f>
        <v>8.2656828703693463</v>
      </c>
      <c r="F20" s="30">
        <v>41545.479050925926</v>
      </c>
      <c r="G20" s="33">
        <v>64628</v>
      </c>
      <c r="H20" s="33" t="s">
        <v>10</v>
      </c>
      <c r="I20" s="33" t="s">
        <v>251</v>
      </c>
      <c r="J20" s="36" t="s">
        <v>37</v>
      </c>
      <c r="K20" s="33">
        <v>50</v>
      </c>
      <c r="L20" s="33">
        <v>500</v>
      </c>
      <c r="M20" s="33">
        <v>550</v>
      </c>
      <c r="N20" s="33" t="s">
        <v>1863</v>
      </c>
      <c r="O20" s="31"/>
    </row>
    <row r="21" spans="1:15" x14ac:dyDescent="0.25">
      <c r="A21" s="30">
        <v>41593.588634259257</v>
      </c>
      <c r="B21" s="33">
        <v>916512</v>
      </c>
      <c r="C21" s="39">
        <v>1697947</v>
      </c>
      <c r="D21" s="30">
        <v>41581.76048611111</v>
      </c>
      <c r="E21" s="33">
        <f>ABS(выгрузка3[[#This Row],[Дата активации]]-выгрузка3[[#This Row],[Дата отправки смс]])</f>
        <v>11.828148148146283</v>
      </c>
      <c r="F21" s="30">
        <v>41586.911168981482</v>
      </c>
      <c r="G21" s="33">
        <v>64626</v>
      </c>
      <c r="H21" s="33" t="s">
        <v>10</v>
      </c>
      <c r="I21" s="33" t="s">
        <v>251</v>
      </c>
      <c r="J21" s="36" t="s">
        <v>37</v>
      </c>
      <c r="K21" s="33">
        <v>30</v>
      </c>
      <c r="L21" s="33">
        <v>0</v>
      </c>
      <c r="M21" s="33">
        <v>30</v>
      </c>
      <c r="N21" s="33" t="s">
        <v>1863</v>
      </c>
      <c r="O21" s="31"/>
    </row>
    <row r="22" spans="1:15" x14ac:dyDescent="0.25">
      <c r="A22" s="30">
        <v>41593.66946759259</v>
      </c>
      <c r="B22" s="33">
        <v>916510</v>
      </c>
      <c r="C22" s="39">
        <v>1698170</v>
      </c>
      <c r="D22" s="30">
        <v>41593.676076388889</v>
      </c>
      <c r="E22" s="33">
        <f>ABS(выгрузка3[[#This Row],[Дата активации]]-выгрузка3[[#This Row],[Дата отправки смс]])</f>
        <v>6.6087962986784987E-3</v>
      </c>
      <c r="F22" s="30"/>
      <c r="G22" s="33">
        <v>73902</v>
      </c>
      <c r="H22" s="33" t="s">
        <v>10</v>
      </c>
      <c r="I22" s="33" t="s">
        <v>42</v>
      </c>
      <c r="J22" s="36" t="s">
        <v>30</v>
      </c>
      <c r="K22" s="33">
        <v>1</v>
      </c>
      <c r="L22" s="33">
        <v>88</v>
      </c>
      <c r="M22" s="33">
        <v>89</v>
      </c>
      <c r="N22" s="33" t="s">
        <v>1863</v>
      </c>
      <c r="O22" s="31"/>
    </row>
    <row r="23" spans="1:15" x14ac:dyDescent="0.25">
      <c r="A23" s="30">
        <v>41593.588738425926</v>
      </c>
      <c r="B23" s="33">
        <v>916512</v>
      </c>
      <c r="C23" s="39">
        <v>1698229</v>
      </c>
      <c r="D23" s="30">
        <v>41586.384583333333</v>
      </c>
      <c r="E23" s="33">
        <f>ABS(выгрузка3[[#This Row],[Дата активации]]-выгрузка3[[#This Row],[Дата отправки смс]])</f>
        <v>7.2041550925932825</v>
      </c>
      <c r="F23" s="30">
        <v>41587.462199074071</v>
      </c>
      <c r="G23" s="33">
        <v>64626</v>
      </c>
      <c r="H23" s="33" t="s">
        <v>10</v>
      </c>
      <c r="I23" s="33" t="s">
        <v>251</v>
      </c>
      <c r="J23" s="36" t="s">
        <v>37</v>
      </c>
      <c r="K23" s="33">
        <v>30</v>
      </c>
      <c r="L23" s="33">
        <v>0</v>
      </c>
      <c r="M23" s="33">
        <v>30</v>
      </c>
      <c r="N23" s="33" t="s">
        <v>1863</v>
      </c>
      <c r="O23" s="31"/>
    </row>
    <row r="24" spans="1:15" x14ac:dyDescent="0.25">
      <c r="A24" s="30">
        <v>41593.588831018518</v>
      </c>
      <c r="B24" s="33">
        <v>916512</v>
      </c>
      <c r="C24" s="39">
        <v>1698242</v>
      </c>
      <c r="D24" s="30">
        <v>41584.724282407406</v>
      </c>
      <c r="E24" s="33">
        <f>ABS(выгрузка3[[#This Row],[Дата активации]]-выгрузка3[[#This Row],[Дата отправки смс]])</f>
        <v>8.8645486111126957</v>
      </c>
      <c r="F24" s="30">
        <v>41587.462129629632</v>
      </c>
      <c r="G24" s="33">
        <v>64626</v>
      </c>
      <c r="H24" s="33" t="s">
        <v>10</v>
      </c>
      <c r="I24" s="33" t="s">
        <v>251</v>
      </c>
      <c r="J24" s="36" t="s">
        <v>37</v>
      </c>
      <c r="K24" s="33">
        <v>30</v>
      </c>
      <c r="L24" s="33">
        <v>0</v>
      </c>
      <c r="M24" s="33">
        <v>30</v>
      </c>
      <c r="N24" s="33" t="s">
        <v>1863</v>
      </c>
      <c r="O24" s="31"/>
    </row>
    <row r="25" spans="1:15" x14ac:dyDescent="0.25">
      <c r="A25" s="30">
        <v>41593.588935185187</v>
      </c>
      <c r="B25" s="33">
        <v>916512</v>
      </c>
      <c r="C25" s="39">
        <v>1698253</v>
      </c>
      <c r="D25" s="30">
        <v>41586.802465277775</v>
      </c>
      <c r="E25" s="33">
        <f>ABS(выгрузка3[[#This Row],[Дата активации]]-выгрузка3[[#This Row],[Дата отправки смс]])</f>
        <v>6.7864699074125383</v>
      </c>
      <c r="F25" s="30">
        <v>41591.998773148145</v>
      </c>
      <c r="G25" s="33">
        <v>64626</v>
      </c>
      <c r="H25" s="33" t="s">
        <v>10</v>
      </c>
      <c r="I25" s="33" t="s">
        <v>251</v>
      </c>
      <c r="J25" s="36" t="s">
        <v>37</v>
      </c>
      <c r="K25" s="33">
        <v>30</v>
      </c>
      <c r="L25" s="33">
        <v>0</v>
      </c>
      <c r="M25" s="33">
        <v>30</v>
      </c>
      <c r="N25" s="33" t="s">
        <v>1863</v>
      </c>
      <c r="O25" s="31"/>
    </row>
    <row r="26" spans="1:15" x14ac:dyDescent="0.25">
      <c r="A26" s="30">
        <v>41554.701724537037</v>
      </c>
      <c r="B26" s="33">
        <v>910487</v>
      </c>
      <c r="C26" s="39">
        <v>1698264</v>
      </c>
      <c r="D26" s="30">
        <v>41552.527442129627</v>
      </c>
      <c r="E26" s="33">
        <f>ABS(выгрузка3[[#This Row],[Дата активации]]-выгрузка3[[#This Row],[Дата отправки смс]])</f>
        <v>2.174282407409919</v>
      </c>
      <c r="F26" s="30">
        <v>41555.91138888889</v>
      </c>
      <c r="G26" s="33">
        <v>64626</v>
      </c>
      <c r="H26" s="33" t="s">
        <v>10</v>
      </c>
      <c r="I26" s="33" t="s">
        <v>45</v>
      </c>
      <c r="J26" s="36" t="s">
        <v>37</v>
      </c>
      <c r="K26" s="33">
        <v>30</v>
      </c>
      <c r="L26" s="33">
        <v>0</v>
      </c>
      <c r="M26" s="33">
        <v>30</v>
      </c>
      <c r="N26" s="33" t="s">
        <v>1863</v>
      </c>
      <c r="O26" s="31"/>
    </row>
    <row r="27" spans="1:15" x14ac:dyDescent="0.25">
      <c r="A27" s="30">
        <v>41554.700821759259</v>
      </c>
      <c r="B27" s="33">
        <v>910487</v>
      </c>
      <c r="C27" s="39">
        <v>1698265</v>
      </c>
      <c r="D27" s="30">
        <v>41554.511932870373</v>
      </c>
      <c r="E27" s="33">
        <f>ABS(выгрузка3[[#This Row],[Дата активации]]-выгрузка3[[#This Row],[Дата отправки смс]])</f>
        <v>0.18888888888614019</v>
      </c>
      <c r="F27" s="30">
        <v>41555.911597222221</v>
      </c>
      <c r="G27" s="33">
        <v>64626</v>
      </c>
      <c r="H27" s="33" t="s">
        <v>10</v>
      </c>
      <c r="I27" s="33" t="s">
        <v>45</v>
      </c>
      <c r="J27" s="36" t="s">
        <v>37</v>
      </c>
      <c r="K27" s="33">
        <v>30</v>
      </c>
      <c r="L27" s="33">
        <v>0</v>
      </c>
      <c r="M27" s="33">
        <v>30</v>
      </c>
      <c r="N27" s="33" t="s">
        <v>1863</v>
      </c>
      <c r="O27" s="31"/>
    </row>
    <row r="28" spans="1:15" x14ac:dyDescent="0.25">
      <c r="A28" s="30">
        <v>41550.686666666668</v>
      </c>
      <c r="B28" s="33">
        <v>910487</v>
      </c>
      <c r="C28" s="39">
        <v>1698266</v>
      </c>
      <c r="D28" s="30">
        <v>41540.715567129628</v>
      </c>
      <c r="E28" s="33">
        <f>ABS(выгрузка3[[#This Row],[Дата активации]]-выгрузка3[[#This Row],[Дата отправки смс]])</f>
        <v>9.9710995370405726</v>
      </c>
      <c r="F28" s="30">
        <v>41555.903194444443</v>
      </c>
      <c r="G28" s="33">
        <v>64626</v>
      </c>
      <c r="H28" s="33" t="s">
        <v>10</v>
      </c>
      <c r="I28" s="33" t="s">
        <v>251</v>
      </c>
      <c r="J28" s="36" t="s">
        <v>37</v>
      </c>
      <c r="K28" s="33">
        <v>30</v>
      </c>
      <c r="L28" s="33">
        <v>0</v>
      </c>
      <c r="M28" s="33">
        <v>30</v>
      </c>
      <c r="N28" s="33" t="s">
        <v>1863</v>
      </c>
      <c r="O28" s="31"/>
    </row>
    <row r="29" spans="1:15" x14ac:dyDescent="0.25">
      <c r="A29" s="30">
        <v>41593.589236111111</v>
      </c>
      <c r="B29" s="33">
        <v>916512</v>
      </c>
      <c r="C29" s="39">
        <v>1698286</v>
      </c>
      <c r="D29" s="30">
        <v>41582.617511574077</v>
      </c>
      <c r="E29" s="33">
        <f>ABS(выгрузка3[[#This Row],[Дата активации]]-выгрузка3[[#This Row],[Дата отправки смс]])</f>
        <v>10.971724537033879</v>
      </c>
      <c r="F29" s="30">
        <v>41586.911238425928</v>
      </c>
      <c r="G29" s="33">
        <v>64626</v>
      </c>
      <c r="H29" s="33" t="s">
        <v>10</v>
      </c>
      <c r="I29" s="33" t="s">
        <v>251</v>
      </c>
      <c r="J29" s="36" t="s">
        <v>37</v>
      </c>
      <c r="K29" s="33">
        <v>30</v>
      </c>
      <c r="L29" s="33">
        <v>0</v>
      </c>
      <c r="M29" s="33">
        <v>30</v>
      </c>
      <c r="N29" s="33" t="s">
        <v>1863</v>
      </c>
      <c r="O29" s="31"/>
    </row>
    <row r="30" spans="1:15" x14ac:dyDescent="0.25">
      <c r="A30" s="30">
        <v>41554.672847222224</v>
      </c>
      <c r="B30" s="33">
        <v>916534</v>
      </c>
      <c r="C30" s="39">
        <v>1698343</v>
      </c>
      <c r="D30" s="30">
        <v>41553.319340277776</v>
      </c>
      <c r="E30" s="33">
        <f>ABS(выгрузка3[[#This Row],[Дата активации]]-выгрузка3[[#This Row],[Дата отправки смс]])</f>
        <v>1.3535069444478722</v>
      </c>
      <c r="F30" s="30">
        <v>41556.161030092589</v>
      </c>
      <c r="G30" s="33">
        <v>64626</v>
      </c>
      <c r="H30" s="33" t="s">
        <v>10</v>
      </c>
      <c r="I30" s="33" t="s">
        <v>42</v>
      </c>
      <c r="J30" s="36" t="s">
        <v>30</v>
      </c>
      <c r="K30" s="33">
        <v>30</v>
      </c>
      <c r="L30" s="33">
        <v>0</v>
      </c>
      <c r="M30" s="33">
        <v>30</v>
      </c>
      <c r="N30" s="33" t="s">
        <v>1863</v>
      </c>
      <c r="O30" s="31"/>
    </row>
    <row r="31" spans="1:15" x14ac:dyDescent="0.25">
      <c r="A31" s="30">
        <v>41554.673738425925</v>
      </c>
      <c r="B31" s="33">
        <v>916534</v>
      </c>
      <c r="C31" s="39">
        <v>1698351</v>
      </c>
      <c r="D31" s="30">
        <v>41553.77175925926</v>
      </c>
      <c r="E31" s="33">
        <f>ABS(выгрузка3[[#This Row],[Дата активации]]-выгрузка3[[#This Row],[Дата отправки смс]])</f>
        <v>0.90197916666511446</v>
      </c>
      <c r="F31" s="30">
        <v>41556.162083333336</v>
      </c>
      <c r="G31" s="33">
        <v>64626</v>
      </c>
      <c r="H31" s="33" t="s">
        <v>10</v>
      </c>
      <c r="I31" s="33" t="s">
        <v>42</v>
      </c>
      <c r="J31" s="36" t="s">
        <v>30</v>
      </c>
      <c r="K31" s="33">
        <v>30</v>
      </c>
      <c r="L31" s="33">
        <v>0</v>
      </c>
      <c r="M31" s="33">
        <v>30</v>
      </c>
      <c r="N31" s="33" t="s">
        <v>1863</v>
      </c>
      <c r="O31" s="31"/>
    </row>
    <row r="32" spans="1:15" x14ac:dyDescent="0.25">
      <c r="A32" s="30">
        <v>41554.674097222225</v>
      </c>
      <c r="B32" s="33">
        <v>916534</v>
      </c>
      <c r="C32" s="39">
        <v>1698357</v>
      </c>
      <c r="D32" s="30">
        <v>41559.76394675926</v>
      </c>
      <c r="E32" s="33">
        <f>ABS(выгрузка3[[#This Row],[Дата активации]]-выгрузка3[[#This Row],[Дата отправки смс]])</f>
        <v>5.0898495370347518</v>
      </c>
      <c r="F32" s="30">
        <v>41560.957789351851</v>
      </c>
      <c r="G32" s="33">
        <v>64626</v>
      </c>
      <c r="H32" s="33" t="s">
        <v>10</v>
      </c>
      <c r="I32" s="33" t="s">
        <v>42</v>
      </c>
      <c r="J32" s="36" t="s">
        <v>30</v>
      </c>
      <c r="K32" s="33">
        <v>30</v>
      </c>
      <c r="L32" s="33">
        <v>0</v>
      </c>
      <c r="M32" s="33">
        <v>30</v>
      </c>
      <c r="N32" s="33" t="s">
        <v>1863</v>
      </c>
      <c r="O32" s="31"/>
    </row>
    <row r="33" spans="1:15" x14ac:dyDescent="0.25">
      <c r="A33" s="30">
        <v>41561.53570601852</v>
      </c>
      <c r="B33" s="33">
        <v>916534</v>
      </c>
      <c r="C33" s="39">
        <v>1698361</v>
      </c>
      <c r="D33" s="30">
        <v>41551.91578703704</v>
      </c>
      <c r="E33" s="33">
        <f>ABS(выгрузка3[[#This Row],[Дата активации]]-выгрузка3[[#This Row],[Дата отправки смс]])</f>
        <v>9.6199189814797137</v>
      </c>
      <c r="F33" s="30">
        <v>41556.158125000002</v>
      </c>
      <c r="G33" s="33">
        <v>64626</v>
      </c>
      <c r="H33" s="33" t="s">
        <v>10</v>
      </c>
      <c r="I33" s="33" t="s">
        <v>253</v>
      </c>
      <c r="J33" s="36" t="s">
        <v>30</v>
      </c>
      <c r="K33" s="33">
        <v>30</v>
      </c>
      <c r="L33" s="33">
        <v>0</v>
      </c>
      <c r="M33" s="33">
        <v>30</v>
      </c>
      <c r="N33" s="33" t="s">
        <v>1863</v>
      </c>
      <c r="O33" s="31"/>
    </row>
    <row r="34" spans="1:15" x14ac:dyDescent="0.25">
      <c r="A34" s="30">
        <v>41549.86414351852</v>
      </c>
      <c r="B34" s="33">
        <v>916534</v>
      </c>
      <c r="C34" s="39">
        <v>1698363</v>
      </c>
      <c r="D34" s="30">
        <v>41549.639062499999</v>
      </c>
      <c r="E34" s="33">
        <f>ABS(выгрузка3[[#This Row],[Дата активации]]-выгрузка3[[#This Row],[Дата отправки смс]])</f>
        <v>0.22508101852145046</v>
      </c>
      <c r="F34" s="30">
        <v>41556.149421296293</v>
      </c>
      <c r="G34" s="33">
        <v>64626</v>
      </c>
      <c r="H34" s="33" t="s">
        <v>10</v>
      </c>
      <c r="I34" s="33" t="s">
        <v>42</v>
      </c>
      <c r="J34" s="36" t="s">
        <v>30</v>
      </c>
      <c r="K34" s="33">
        <v>30</v>
      </c>
      <c r="L34" s="33">
        <v>0</v>
      </c>
      <c r="M34" s="33">
        <v>30</v>
      </c>
      <c r="N34" s="33" t="s">
        <v>1863</v>
      </c>
      <c r="O34" s="31"/>
    </row>
    <row r="35" spans="1:15" x14ac:dyDescent="0.25">
      <c r="A35" s="30">
        <v>41549.838900462964</v>
      </c>
      <c r="B35" s="33">
        <v>916534</v>
      </c>
      <c r="C35" s="39">
        <v>1698368</v>
      </c>
      <c r="D35" s="30">
        <v>41546.799247685187</v>
      </c>
      <c r="E35" s="33">
        <f>ABS(выгрузка3[[#This Row],[Дата активации]]-выгрузка3[[#This Row],[Дата отправки смс]])</f>
        <v>3.0396527777775191</v>
      </c>
      <c r="F35" s="30">
        <v>41556.142372685186</v>
      </c>
      <c r="G35" s="33">
        <v>64626</v>
      </c>
      <c r="H35" s="33" t="s">
        <v>10</v>
      </c>
      <c r="I35" s="33" t="s">
        <v>42</v>
      </c>
      <c r="J35" s="36" t="s">
        <v>30</v>
      </c>
      <c r="K35" s="33">
        <v>30</v>
      </c>
      <c r="L35" s="33">
        <v>0</v>
      </c>
      <c r="M35" s="33">
        <v>30</v>
      </c>
      <c r="N35" s="33" t="s">
        <v>1863</v>
      </c>
      <c r="O35" s="31"/>
    </row>
    <row r="36" spans="1:15" x14ac:dyDescent="0.25">
      <c r="A36" s="30">
        <v>41593.578993055555</v>
      </c>
      <c r="B36" s="33">
        <v>916939</v>
      </c>
      <c r="C36" s="39">
        <v>1698370</v>
      </c>
      <c r="D36" s="30">
        <v>41584.778587962966</v>
      </c>
      <c r="E36" s="33">
        <f>ABS(выгрузка3[[#This Row],[Дата активации]]-выгрузка3[[#This Row],[Дата отправки смс]])</f>
        <v>8.8004050925883348</v>
      </c>
      <c r="F36" s="30">
        <v>41453.807928240742</v>
      </c>
      <c r="G36" s="33">
        <v>64626</v>
      </c>
      <c r="H36" s="33" t="s">
        <v>10</v>
      </c>
      <c r="I36" s="33" t="s">
        <v>260</v>
      </c>
      <c r="J36" s="36" t="s">
        <v>34</v>
      </c>
      <c r="K36" s="33">
        <v>30</v>
      </c>
      <c r="L36" s="33">
        <v>0</v>
      </c>
      <c r="M36" s="33">
        <v>30</v>
      </c>
      <c r="N36" s="33" t="s">
        <v>1863</v>
      </c>
      <c r="O36" s="31"/>
    </row>
    <row r="37" spans="1:15" x14ac:dyDescent="0.25">
      <c r="A37" s="30">
        <v>41549.86347222222</v>
      </c>
      <c r="B37" s="33">
        <v>916534</v>
      </c>
      <c r="C37" s="39">
        <v>1698375</v>
      </c>
      <c r="D37" s="30"/>
      <c r="E37" s="33">
        <f>ABS(выгрузка3[[#This Row],[Дата активации]]-выгрузка3[[#This Row],[Дата отправки смс]])</f>
        <v>41549.86347222222</v>
      </c>
      <c r="F37" s="30"/>
      <c r="G37" s="33">
        <v>64626</v>
      </c>
      <c r="H37" s="33" t="s">
        <v>10</v>
      </c>
      <c r="I37" s="33" t="s">
        <v>253</v>
      </c>
      <c r="J37" s="36" t="s">
        <v>30</v>
      </c>
      <c r="K37" s="33">
        <v>30</v>
      </c>
      <c r="L37" s="33"/>
      <c r="M37" s="33">
        <v>30</v>
      </c>
      <c r="N37" s="33" t="s">
        <v>1863</v>
      </c>
      <c r="O37" s="31"/>
    </row>
    <row r="38" spans="1:15" x14ac:dyDescent="0.25">
      <c r="A38" s="30">
        <v>41554.674421296295</v>
      </c>
      <c r="B38" s="33">
        <v>916534</v>
      </c>
      <c r="C38" s="39">
        <v>1698382</v>
      </c>
      <c r="D38" s="30">
        <v>41555.688437500001</v>
      </c>
      <c r="E38" s="33">
        <f>ABS(выгрузка3[[#This Row],[Дата активации]]-выгрузка3[[#This Row],[Дата отправки смс]])</f>
        <v>1.0140162037059781</v>
      </c>
      <c r="F38" s="30">
        <v>41560.943333333336</v>
      </c>
      <c r="G38" s="33">
        <v>64626</v>
      </c>
      <c r="H38" s="33" t="s">
        <v>10</v>
      </c>
      <c r="I38" s="33" t="s">
        <v>42</v>
      </c>
      <c r="J38" s="36" t="s">
        <v>30</v>
      </c>
      <c r="K38" s="33">
        <v>30</v>
      </c>
      <c r="L38" s="33">
        <v>0</v>
      </c>
      <c r="M38" s="33">
        <v>30</v>
      </c>
      <c r="N38" s="33" t="s">
        <v>1863</v>
      </c>
      <c r="O38" s="31"/>
    </row>
    <row r="39" spans="1:15" x14ac:dyDescent="0.25">
      <c r="A39" s="30">
        <v>41561.536226851851</v>
      </c>
      <c r="B39" s="33">
        <v>916534</v>
      </c>
      <c r="C39" s="39">
        <v>1698383</v>
      </c>
      <c r="D39" s="30">
        <v>41558.552662037036</v>
      </c>
      <c r="E39" s="33">
        <f>ABS(выгрузка3[[#This Row],[Дата активации]]-выгрузка3[[#This Row],[Дата отправки смс]])</f>
        <v>2.9835648148145992</v>
      </c>
      <c r="F39" s="30">
        <v>41560.951782407406</v>
      </c>
      <c r="G39" s="33">
        <v>64626</v>
      </c>
      <c r="H39" s="33" t="s">
        <v>10</v>
      </c>
      <c r="I39" s="33" t="s">
        <v>42</v>
      </c>
      <c r="J39" s="36" t="s">
        <v>30</v>
      </c>
      <c r="K39" s="33">
        <v>30</v>
      </c>
      <c r="L39" s="33">
        <v>181.01</v>
      </c>
      <c r="M39" s="33">
        <v>211.01</v>
      </c>
      <c r="N39" s="33" t="s">
        <v>1863</v>
      </c>
      <c r="O39" s="31"/>
    </row>
    <row r="40" spans="1:15" x14ac:dyDescent="0.25">
      <c r="A40" s="30">
        <v>41593.58934027778</v>
      </c>
      <c r="B40" s="33">
        <v>916512</v>
      </c>
      <c r="C40" s="39">
        <v>1698410</v>
      </c>
      <c r="D40" s="30">
        <v>41582.726006944446</v>
      </c>
      <c r="E40" s="33">
        <f>ABS(выгрузка3[[#This Row],[Дата активации]]-выгрузка3[[#This Row],[Дата отправки смс]])</f>
        <v>10.863333333334594</v>
      </c>
      <c r="F40" s="30">
        <v>41587.231006944443</v>
      </c>
      <c r="G40" s="33">
        <v>64626</v>
      </c>
      <c r="H40" s="33" t="s">
        <v>10</v>
      </c>
      <c r="I40" s="33" t="s">
        <v>251</v>
      </c>
      <c r="J40" s="36" t="s">
        <v>37</v>
      </c>
      <c r="K40" s="33">
        <v>30</v>
      </c>
      <c r="L40" s="33">
        <v>0</v>
      </c>
      <c r="M40" s="33">
        <v>30</v>
      </c>
      <c r="N40" s="33" t="s">
        <v>1863</v>
      </c>
      <c r="O40" s="31"/>
    </row>
    <row r="41" spans="1:15" x14ac:dyDescent="0.25">
      <c r="A41" s="30">
        <v>41562.589444444442</v>
      </c>
      <c r="B41" s="33">
        <v>916512</v>
      </c>
      <c r="C41" s="39">
        <v>1698414</v>
      </c>
      <c r="D41" s="30">
        <v>41557.778368055559</v>
      </c>
      <c r="E41" s="33">
        <f>ABS(выгрузка3[[#This Row],[Дата активации]]-выгрузка3[[#This Row],[Дата отправки смс]])</f>
        <v>4.8110763888835208</v>
      </c>
      <c r="F41" s="30">
        <v>41560.855416666665</v>
      </c>
      <c r="G41" s="33">
        <v>64626</v>
      </c>
      <c r="H41" s="33" t="s">
        <v>10</v>
      </c>
      <c r="I41" s="33" t="s">
        <v>45</v>
      </c>
      <c r="J41" s="36" t="s">
        <v>37</v>
      </c>
      <c r="K41" s="33">
        <v>30</v>
      </c>
      <c r="L41" s="33">
        <v>200</v>
      </c>
      <c r="M41" s="33">
        <v>230</v>
      </c>
      <c r="N41" s="33" t="s">
        <v>1863</v>
      </c>
      <c r="O41" s="31"/>
    </row>
    <row r="42" spans="1:15" x14ac:dyDescent="0.25">
      <c r="A42" s="30">
        <v>41554.645162037035</v>
      </c>
      <c r="B42" s="33">
        <v>910470</v>
      </c>
      <c r="C42" s="39">
        <v>1698428</v>
      </c>
      <c r="D42" s="30">
        <v>41549.968194444446</v>
      </c>
      <c r="E42" s="33">
        <f>ABS(выгрузка3[[#This Row],[Дата активации]]-выгрузка3[[#This Row],[Дата отправки смс]])</f>
        <v>4.67696759258979</v>
      </c>
      <c r="F42" s="30">
        <v>41556.230706018519</v>
      </c>
      <c r="G42" s="33">
        <v>64626</v>
      </c>
      <c r="H42" s="33" t="s">
        <v>10</v>
      </c>
      <c r="I42" s="33" t="s">
        <v>45</v>
      </c>
      <c r="J42" s="36" t="s">
        <v>37</v>
      </c>
      <c r="K42" s="33">
        <v>30</v>
      </c>
      <c r="L42" s="33">
        <v>0</v>
      </c>
      <c r="M42" s="33">
        <v>30</v>
      </c>
      <c r="N42" s="33" t="s">
        <v>1863</v>
      </c>
      <c r="O42" s="31"/>
    </row>
    <row r="43" spans="1:15" x14ac:dyDescent="0.25">
      <c r="A43" s="30">
        <v>41593.589745370373</v>
      </c>
      <c r="B43" s="33">
        <v>916512</v>
      </c>
      <c r="C43" s="39">
        <v>1698431</v>
      </c>
      <c r="D43" s="30">
        <v>41581.643240740741</v>
      </c>
      <c r="E43" s="33">
        <f>ABS(выгрузка3[[#This Row],[Дата активации]]-выгрузка3[[#This Row],[Дата отправки смс]])</f>
        <v>11.946504629631818</v>
      </c>
      <c r="F43" s="30">
        <v>41587.230787037035</v>
      </c>
      <c r="G43" s="33">
        <v>64626</v>
      </c>
      <c r="H43" s="33" t="s">
        <v>10</v>
      </c>
      <c r="I43" s="33" t="s">
        <v>251</v>
      </c>
      <c r="J43" s="36" t="s">
        <v>37</v>
      </c>
      <c r="K43" s="33">
        <v>30</v>
      </c>
      <c r="L43" s="33">
        <v>48</v>
      </c>
      <c r="M43" s="33">
        <v>78</v>
      </c>
      <c r="N43" s="33" t="s">
        <v>1863</v>
      </c>
      <c r="O43" s="31"/>
    </row>
    <row r="44" spans="1:15" x14ac:dyDescent="0.25">
      <c r="A44" s="30">
        <v>41562.589942129627</v>
      </c>
      <c r="B44" s="33">
        <v>916512</v>
      </c>
      <c r="C44" s="39">
        <v>1698432</v>
      </c>
      <c r="D44" s="30">
        <v>41550.655127314814</v>
      </c>
      <c r="E44" s="33">
        <f>ABS(выгрузка3[[#This Row],[Дата активации]]-выгрузка3[[#This Row],[Дата отправки смс]])</f>
        <v>11.934814814812853</v>
      </c>
      <c r="F44" s="30">
        <v>41556.230844907404</v>
      </c>
      <c r="G44" s="33">
        <v>64626</v>
      </c>
      <c r="H44" s="33" t="s">
        <v>10</v>
      </c>
      <c r="I44" s="33" t="s">
        <v>251</v>
      </c>
      <c r="J44" s="36" t="s">
        <v>37</v>
      </c>
      <c r="K44" s="33">
        <v>30</v>
      </c>
      <c r="L44" s="33">
        <v>0</v>
      </c>
      <c r="M44" s="33">
        <v>30</v>
      </c>
      <c r="N44" s="33" t="s">
        <v>1863</v>
      </c>
      <c r="O44" s="31"/>
    </row>
    <row r="45" spans="1:15" x14ac:dyDescent="0.25">
      <c r="A45" s="30">
        <v>41593.590046296296</v>
      </c>
      <c r="B45" s="33">
        <v>916512</v>
      </c>
      <c r="C45" s="39">
        <v>1698436</v>
      </c>
      <c r="D45" s="30">
        <v>41582.611342592594</v>
      </c>
      <c r="E45" s="33">
        <f>ABS(выгрузка3[[#This Row],[Дата активации]]-выгрузка3[[#This Row],[Дата отправки смс]])</f>
        <v>10.978703703702195</v>
      </c>
      <c r="F45" s="30">
        <v>41587.230937499997</v>
      </c>
      <c r="G45" s="33">
        <v>64626</v>
      </c>
      <c r="H45" s="33" t="s">
        <v>10</v>
      </c>
      <c r="I45" s="33" t="s">
        <v>251</v>
      </c>
      <c r="J45" s="36" t="s">
        <v>37</v>
      </c>
      <c r="K45" s="33">
        <v>30</v>
      </c>
      <c r="L45" s="33">
        <v>0</v>
      </c>
      <c r="M45" s="33">
        <v>30</v>
      </c>
      <c r="N45" s="33" t="s">
        <v>1863</v>
      </c>
      <c r="O45" s="31"/>
    </row>
    <row r="46" spans="1:15" x14ac:dyDescent="0.25">
      <c r="A46" s="30">
        <v>41593.590150462966</v>
      </c>
      <c r="B46" s="33">
        <v>916512</v>
      </c>
      <c r="C46" s="39">
        <v>1698525</v>
      </c>
      <c r="D46" s="30">
        <v>41581.793009259258</v>
      </c>
      <c r="E46" s="33">
        <f>ABS(выгрузка3[[#This Row],[Дата активации]]-выгрузка3[[#This Row],[Дата отправки смс]])</f>
        <v>11.797141203707724</v>
      </c>
      <c r="F46" s="30">
        <v>41587.128634259258</v>
      </c>
      <c r="G46" s="33">
        <v>64626</v>
      </c>
      <c r="H46" s="33" t="s">
        <v>10</v>
      </c>
      <c r="I46" s="33" t="s">
        <v>251</v>
      </c>
      <c r="J46" s="36" t="s">
        <v>37</v>
      </c>
      <c r="K46" s="33">
        <v>30</v>
      </c>
      <c r="L46" s="33">
        <v>0</v>
      </c>
      <c r="M46" s="33">
        <v>30</v>
      </c>
      <c r="N46" s="33" t="s">
        <v>1863</v>
      </c>
      <c r="O46" s="31"/>
    </row>
    <row r="47" spans="1:15" x14ac:dyDescent="0.25">
      <c r="A47" s="30">
        <v>41593.590243055558</v>
      </c>
      <c r="B47" s="33">
        <v>916512</v>
      </c>
      <c r="C47" s="39">
        <v>1698543</v>
      </c>
      <c r="D47" s="30">
        <v>41588.749166666668</v>
      </c>
      <c r="E47" s="33">
        <f>ABS(выгрузка3[[#This Row],[Дата активации]]-выгрузка3[[#This Row],[Дата отправки смс]])</f>
        <v>4.8410763888896327</v>
      </c>
      <c r="F47" s="30">
        <v>41591.938935185186</v>
      </c>
      <c r="G47" s="33">
        <v>64626</v>
      </c>
      <c r="H47" s="33" t="s">
        <v>10</v>
      </c>
      <c r="I47" s="33" t="s">
        <v>45</v>
      </c>
      <c r="J47" s="36" t="s">
        <v>37</v>
      </c>
      <c r="K47" s="33">
        <v>30</v>
      </c>
      <c r="L47" s="33">
        <v>0</v>
      </c>
      <c r="M47" s="33">
        <v>30</v>
      </c>
      <c r="N47" s="33" t="s">
        <v>1863</v>
      </c>
      <c r="O47" s="31"/>
    </row>
    <row r="48" spans="1:15" x14ac:dyDescent="0.25">
      <c r="A48" s="30">
        <v>41593.59034722222</v>
      </c>
      <c r="B48" s="33">
        <v>916512</v>
      </c>
      <c r="C48" s="39">
        <v>1698559</v>
      </c>
      <c r="D48" s="30">
        <v>41586.689375000002</v>
      </c>
      <c r="E48" s="33">
        <f>ABS(выгрузка3[[#This Row],[Дата активации]]-выгрузка3[[#This Row],[Дата отправки смс]])</f>
        <v>6.9009722222181153</v>
      </c>
      <c r="F48" s="30">
        <v>41591.937638888892</v>
      </c>
      <c r="G48" s="33">
        <v>64626</v>
      </c>
      <c r="H48" s="33" t="s">
        <v>10</v>
      </c>
      <c r="I48" s="33" t="s">
        <v>251</v>
      </c>
      <c r="J48" s="36" t="s">
        <v>37</v>
      </c>
      <c r="K48" s="33">
        <v>30</v>
      </c>
      <c r="L48" s="33">
        <v>0</v>
      </c>
      <c r="M48" s="33">
        <v>30</v>
      </c>
      <c r="N48" s="33" t="s">
        <v>1863</v>
      </c>
      <c r="O48" s="31"/>
    </row>
    <row r="49" spans="1:15" x14ac:dyDescent="0.25">
      <c r="A49" s="30">
        <v>41593.590451388889</v>
      </c>
      <c r="B49" s="33">
        <v>916512</v>
      </c>
      <c r="C49" s="39">
        <v>1698561</v>
      </c>
      <c r="D49" s="30">
        <v>41585.88354166667</v>
      </c>
      <c r="E49" s="33">
        <f>ABS(выгрузка3[[#This Row],[Дата активации]]-выгрузка3[[#This Row],[Дата отправки смс]])</f>
        <v>7.7069097222192795</v>
      </c>
      <c r="F49" s="30">
        <v>41587.130486111113</v>
      </c>
      <c r="G49" s="33">
        <v>64626</v>
      </c>
      <c r="H49" s="33" t="s">
        <v>10</v>
      </c>
      <c r="I49" s="33" t="s">
        <v>251</v>
      </c>
      <c r="J49" s="36" t="s">
        <v>37</v>
      </c>
      <c r="K49" s="33">
        <v>30</v>
      </c>
      <c r="L49" s="33">
        <v>0</v>
      </c>
      <c r="M49" s="33">
        <v>30</v>
      </c>
      <c r="N49" s="33" t="s">
        <v>1863</v>
      </c>
      <c r="O49" s="31"/>
    </row>
    <row r="50" spans="1:15" x14ac:dyDescent="0.25">
      <c r="A50" s="30">
        <v>41583.409456018519</v>
      </c>
      <c r="B50" s="33">
        <v>915141</v>
      </c>
      <c r="C50" s="39">
        <v>1698562</v>
      </c>
      <c r="D50" s="30">
        <v>41581.481296296297</v>
      </c>
      <c r="E50" s="33">
        <f>ABS(выгрузка3[[#This Row],[Дата активации]]-выгрузка3[[#This Row],[Дата отправки смс]])</f>
        <v>1.9281597222216078</v>
      </c>
      <c r="F50" s="30">
        <v>41587.452430555553</v>
      </c>
      <c r="G50" s="33">
        <v>64626</v>
      </c>
      <c r="H50" s="33" t="s">
        <v>10</v>
      </c>
      <c r="I50" s="33" t="s">
        <v>42</v>
      </c>
      <c r="J50" s="36" t="s">
        <v>30</v>
      </c>
      <c r="K50" s="33">
        <v>30</v>
      </c>
      <c r="L50" s="33">
        <v>0</v>
      </c>
      <c r="M50" s="33">
        <v>30</v>
      </c>
      <c r="N50" s="33" t="s">
        <v>1863</v>
      </c>
      <c r="O50" s="31"/>
    </row>
    <row r="51" spans="1:15" x14ac:dyDescent="0.25">
      <c r="A51" s="30">
        <v>41560.663611111115</v>
      </c>
      <c r="B51" s="33">
        <v>915141</v>
      </c>
      <c r="C51" s="39">
        <v>1698563</v>
      </c>
      <c r="D51" s="30">
        <v>41560.386041666665</v>
      </c>
      <c r="E51" s="33">
        <f>ABS(выгрузка3[[#This Row],[Дата активации]]-выгрузка3[[#This Row],[Дата отправки смс]])</f>
        <v>0.2775694444499095</v>
      </c>
      <c r="F51" s="30"/>
      <c r="G51" s="33">
        <v>64626</v>
      </c>
      <c r="H51" s="33" t="s">
        <v>10</v>
      </c>
      <c r="I51" s="33" t="s">
        <v>42</v>
      </c>
      <c r="J51" s="36" t="s">
        <v>30</v>
      </c>
      <c r="K51" s="33">
        <v>30</v>
      </c>
      <c r="L51" s="33">
        <v>0</v>
      </c>
      <c r="M51" s="33">
        <v>30</v>
      </c>
      <c r="N51" s="33" t="s">
        <v>1863</v>
      </c>
      <c r="O51" s="31"/>
    </row>
    <row r="52" spans="1:15" x14ac:dyDescent="0.25">
      <c r="A52" s="30">
        <v>41560.663414351853</v>
      </c>
      <c r="B52" s="33">
        <v>915141</v>
      </c>
      <c r="C52" s="39">
        <v>1698564</v>
      </c>
      <c r="D52" s="30">
        <v>41562.675046296295</v>
      </c>
      <c r="E52" s="33">
        <f>ABS(выгрузка3[[#This Row],[Дата активации]]-выгрузка3[[#This Row],[Дата отправки смс]])</f>
        <v>2.0116319444423425</v>
      </c>
      <c r="F52" s="30"/>
      <c r="G52" s="33">
        <v>64626</v>
      </c>
      <c r="H52" s="33" t="s">
        <v>10</v>
      </c>
      <c r="I52" s="33" t="s">
        <v>42</v>
      </c>
      <c r="J52" s="36" t="s">
        <v>30</v>
      </c>
      <c r="K52" s="33">
        <v>30</v>
      </c>
      <c r="L52" s="33">
        <v>0</v>
      </c>
      <c r="M52" s="33">
        <v>30</v>
      </c>
      <c r="N52" s="33" t="s">
        <v>1863</v>
      </c>
      <c r="O52" s="31"/>
    </row>
    <row r="53" spans="1:15" x14ac:dyDescent="0.25">
      <c r="A53" s="30">
        <v>41556.697210648148</v>
      </c>
      <c r="B53" s="33">
        <v>915141</v>
      </c>
      <c r="C53" s="39">
        <v>1698565</v>
      </c>
      <c r="D53" s="30">
        <v>41556.746493055558</v>
      </c>
      <c r="E53" s="33">
        <f>ABS(выгрузка3[[#This Row],[Дата активации]]-выгрузка3[[#This Row],[Дата отправки смс]])</f>
        <v>4.928240740991896E-2</v>
      </c>
      <c r="F53" s="30">
        <v>41560.993449074071</v>
      </c>
      <c r="G53" s="33">
        <v>64626</v>
      </c>
      <c r="H53" s="33" t="s">
        <v>10</v>
      </c>
      <c r="I53" s="33" t="s">
        <v>42</v>
      </c>
      <c r="J53" s="36" t="s">
        <v>30</v>
      </c>
      <c r="K53" s="33">
        <v>30</v>
      </c>
      <c r="L53" s="33">
        <v>0</v>
      </c>
      <c r="M53" s="33">
        <v>30</v>
      </c>
      <c r="N53" s="33" t="s">
        <v>1863</v>
      </c>
      <c r="O53" s="31"/>
    </row>
    <row r="54" spans="1:15" x14ac:dyDescent="0.25">
      <c r="A54" s="30">
        <v>41593.590543981481</v>
      </c>
      <c r="B54" s="33">
        <v>916512</v>
      </c>
      <c r="C54" s="39">
        <v>1698568</v>
      </c>
      <c r="D54" s="30">
        <v>41584.755798611113</v>
      </c>
      <c r="E54" s="33">
        <f>ABS(выгрузка3[[#This Row],[Дата активации]]-выгрузка3[[#This Row],[Дата отправки смс]])</f>
        <v>8.8347453703681822</v>
      </c>
      <c r="F54" s="30">
        <v>41587.129641203705</v>
      </c>
      <c r="G54" s="33">
        <v>64626</v>
      </c>
      <c r="H54" s="33" t="s">
        <v>10</v>
      </c>
      <c r="I54" s="33" t="s">
        <v>251</v>
      </c>
      <c r="J54" s="36" t="s">
        <v>37</v>
      </c>
      <c r="K54" s="33">
        <v>30</v>
      </c>
      <c r="L54" s="33">
        <v>0</v>
      </c>
      <c r="M54" s="33">
        <v>30</v>
      </c>
      <c r="N54" s="33" t="s">
        <v>1863</v>
      </c>
      <c r="O54" s="31"/>
    </row>
    <row r="55" spans="1:15" x14ac:dyDescent="0.25">
      <c r="A55" s="30">
        <v>41560.663148148145</v>
      </c>
      <c r="B55" s="33">
        <v>915141</v>
      </c>
      <c r="C55" s="39">
        <v>1698569</v>
      </c>
      <c r="D55" s="30">
        <v>41560.386331018519</v>
      </c>
      <c r="E55" s="33">
        <f>ABS(выгрузка3[[#This Row],[Дата активации]]-выгрузка3[[#This Row],[Дата отправки смс]])</f>
        <v>0.27681712962657912</v>
      </c>
      <c r="F55" s="30"/>
      <c r="G55" s="33">
        <v>64626</v>
      </c>
      <c r="H55" s="33" t="s">
        <v>10</v>
      </c>
      <c r="I55" s="33" t="s">
        <v>42</v>
      </c>
      <c r="J55" s="36" t="s">
        <v>30</v>
      </c>
      <c r="K55" s="33">
        <v>30</v>
      </c>
      <c r="L55" s="33">
        <v>0</v>
      </c>
      <c r="M55" s="33">
        <v>30</v>
      </c>
      <c r="N55" s="33" t="s">
        <v>1863</v>
      </c>
      <c r="O55" s="31"/>
    </row>
    <row r="56" spans="1:15" x14ac:dyDescent="0.25">
      <c r="A56" s="30">
        <v>41593.590648148151</v>
      </c>
      <c r="B56" s="33">
        <v>916512</v>
      </c>
      <c r="C56" s="39">
        <v>1698576</v>
      </c>
      <c r="D56" s="30">
        <v>41589.987129629626</v>
      </c>
      <c r="E56" s="33">
        <f>ABS(выгрузка3[[#This Row],[Дата активации]]-выгрузка3[[#This Row],[Дата отправки смс]])</f>
        <v>3.6035185185246519</v>
      </c>
      <c r="F56" s="30">
        <v>41591.939942129633</v>
      </c>
      <c r="G56" s="33">
        <v>64626</v>
      </c>
      <c r="H56" s="33" t="s">
        <v>10</v>
      </c>
      <c r="I56" s="33" t="s">
        <v>45</v>
      </c>
      <c r="J56" s="36" t="s">
        <v>37</v>
      </c>
      <c r="K56" s="33">
        <v>30</v>
      </c>
      <c r="L56" s="33">
        <v>0</v>
      </c>
      <c r="M56" s="33">
        <v>30</v>
      </c>
      <c r="N56" s="33" t="s">
        <v>1863</v>
      </c>
      <c r="O56" s="31"/>
    </row>
    <row r="57" spans="1:15" x14ac:dyDescent="0.25">
      <c r="A57" s="30">
        <v>41593.590752314813</v>
      </c>
      <c r="B57" s="33">
        <v>916512</v>
      </c>
      <c r="C57" s="39">
        <v>1698581</v>
      </c>
      <c r="D57" s="30">
        <v>41580.801747685182</v>
      </c>
      <c r="E57" s="33">
        <f>ABS(выгрузка3[[#This Row],[Дата активации]]-выгрузка3[[#This Row],[Дата отправки смс]])</f>
        <v>12.789004629630654</v>
      </c>
      <c r="F57" s="30">
        <v>41587.315671296295</v>
      </c>
      <c r="G57" s="33">
        <v>64626</v>
      </c>
      <c r="H57" s="33" t="s">
        <v>10</v>
      </c>
      <c r="I57" s="33" t="s">
        <v>251</v>
      </c>
      <c r="J57" s="36" t="s">
        <v>37</v>
      </c>
      <c r="K57" s="33">
        <v>30</v>
      </c>
      <c r="L57" s="33">
        <v>0</v>
      </c>
      <c r="M57" s="33">
        <v>30</v>
      </c>
      <c r="N57" s="33" t="s">
        <v>1863</v>
      </c>
      <c r="O57" s="31"/>
    </row>
    <row r="58" spans="1:15" x14ac:dyDescent="0.25">
      <c r="A58" s="30">
        <v>41593.590844907405</v>
      </c>
      <c r="B58" s="33">
        <v>916512</v>
      </c>
      <c r="C58" s="39">
        <v>1698583</v>
      </c>
      <c r="D58" s="30">
        <v>41584.756249999999</v>
      </c>
      <c r="E58" s="33">
        <f>ABS(выгрузка3[[#This Row],[Дата активации]]-выгрузка3[[#This Row],[Дата отправки смс]])</f>
        <v>8.8345949074064265</v>
      </c>
      <c r="F58" s="30">
        <v>41587.316550925927</v>
      </c>
      <c r="G58" s="33">
        <v>64626</v>
      </c>
      <c r="H58" s="33" t="s">
        <v>10</v>
      </c>
      <c r="I58" s="33" t="s">
        <v>251</v>
      </c>
      <c r="J58" s="36" t="s">
        <v>37</v>
      </c>
      <c r="K58" s="33">
        <v>30</v>
      </c>
      <c r="L58" s="33">
        <v>0</v>
      </c>
      <c r="M58" s="33">
        <v>30</v>
      </c>
      <c r="N58" s="33" t="s">
        <v>1863</v>
      </c>
      <c r="O58" s="31"/>
    </row>
    <row r="59" spans="1:15" x14ac:dyDescent="0.25">
      <c r="A59" s="30">
        <v>41593.590960648151</v>
      </c>
      <c r="B59" s="33">
        <v>916512</v>
      </c>
      <c r="C59" s="39">
        <v>1698586</v>
      </c>
      <c r="D59" s="30">
        <v>41580.658437500002</v>
      </c>
      <c r="E59" s="33">
        <f>ABS(выгрузка3[[#This Row],[Дата активации]]-выгрузка3[[#This Row],[Дата отправки смс]])</f>
        <v>12.932523148148903</v>
      </c>
      <c r="F59" s="30">
        <v>41587.315601851849</v>
      </c>
      <c r="G59" s="33">
        <v>64626</v>
      </c>
      <c r="H59" s="33" t="s">
        <v>10</v>
      </c>
      <c r="I59" s="33" t="s">
        <v>251</v>
      </c>
      <c r="J59" s="36" t="s">
        <v>37</v>
      </c>
      <c r="K59" s="33">
        <v>30</v>
      </c>
      <c r="L59" s="33">
        <v>180</v>
      </c>
      <c r="M59" s="33">
        <v>210</v>
      </c>
      <c r="N59" s="33" t="s">
        <v>1863</v>
      </c>
      <c r="O59" s="31"/>
    </row>
    <row r="60" spans="1:15" x14ac:dyDescent="0.25">
      <c r="A60" s="30">
        <v>41562.591064814813</v>
      </c>
      <c r="B60" s="33">
        <v>916512</v>
      </c>
      <c r="C60" s="39">
        <v>1698588</v>
      </c>
      <c r="D60" s="30">
        <v>41558.602384259262</v>
      </c>
      <c r="E60" s="33">
        <f>ABS(выгрузка3[[#This Row],[Дата активации]]-выгрузка3[[#This Row],[Дата отправки смс]])</f>
        <v>3.9886805555506726</v>
      </c>
      <c r="F60" s="30">
        <v>41560.939467592594</v>
      </c>
      <c r="G60" s="33">
        <v>64626</v>
      </c>
      <c r="H60" s="33" t="s">
        <v>10</v>
      </c>
      <c r="I60" s="33" t="s">
        <v>45</v>
      </c>
      <c r="J60" s="36" t="s">
        <v>37</v>
      </c>
      <c r="K60" s="33">
        <v>30</v>
      </c>
      <c r="L60" s="33">
        <v>0</v>
      </c>
      <c r="M60" s="33">
        <v>30</v>
      </c>
      <c r="N60" s="33" t="s">
        <v>1863</v>
      </c>
      <c r="O60" s="31"/>
    </row>
    <row r="61" spans="1:15" x14ac:dyDescent="0.25">
      <c r="A61" s="30">
        <v>41593.591354166667</v>
      </c>
      <c r="B61" s="33">
        <v>916512</v>
      </c>
      <c r="C61" s="39">
        <v>1698590</v>
      </c>
      <c r="D61" s="30">
        <v>41588.992766203701</v>
      </c>
      <c r="E61" s="33">
        <f>ABS(выгрузка3[[#This Row],[Дата активации]]-выгрузка3[[#This Row],[Дата отправки смс]])</f>
        <v>4.5985879629661213</v>
      </c>
      <c r="F61" s="30">
        <v>41591.939131944448</v>
      </c>
      <c r="G61" s="33">
        <v>64626</v>
      </c>
      <c r="H61" s="33" t="s">
        <v>10</v>
      </c>
      <c r="I61" s="33" t="s">
        <v>45</v>
      </c>
      <c r="J61" s="36" t="s">
        <v>37</v>
      </c>
      <c r="K61" s="33">
        <v>30</v>
      </c>
      <c r="L61" s="33">
        <v>0</v>
      </c>
      <c r="M61" s="33">
        <v>30</v>
      </c>
      <c r="N61" s="33" t="s">
        <v>1863</v>
      </c>
      <c r="O61" s="31"/>
    </row>
    <row r="62" spans="1:15" x14ac:dyDescent="0.25">
      <c r="A62" s="30">
        <v>41556.876446759263</v>
      </c>
      <c r="B62" s="33">
        <v>919996</v>
      </c>
      <c r="C62" s="39">
        <v>1698592</v>
      </c>
      <c r="D62" s="30">
        <v>41556.880347222221</v>
      </c>
      <c r="E62" s="33">
        <f>ABS(выгрузка3[[#This Row],[Дата активации]]-выгрузка3[[#This Row],[Дата отправки смс]])</f>
        <v>3.900462957972195E-3</v>
      </c>
      <c r="F62" s="30">
        <v>41560.938483796293</v>
      </c>
      <c r="G62" s="33">
        <v>64626</v>
      </c>
      <c r="H62" s="33" t="s">
        <v>10</v>
      </c>
      <c r="I62" s="33" t="s">
        <v>45</v>
      </c>
      <c r="J62" s="36" t="s">
        <v>37</v>
      </c>
      <c r="K62" s="33">
        <v>30</v>
      </c>
      <c r="L62" s="33">
        <v>110</v>
      </c>
      <c r="M62" s="33">
        <v>140</v>
      </c>
      <c r="N62" s="33" t="s">
        <v>1863</v>
      </c>
      <c r="O62" s="31"/>
    </row>
    <row r="63" spans="1:15" x14ac:dyDescent="0.25">
      <c r="A63" s="30">
        <v>41593.59165509259</v>
      </c>
      <c r="B63" s="33">
        <v>916512</v>
      </c>
      <c r="C63" s="39">
        <v>1698595</v>
      </c>
      <c r="D63" s="30">
        <v>41587.862766203703</v>
      </c>
      <c r="E63" s="33">
        <f>ABS(выгрузка3[[#This Row],[Дата активации]]-выгрузка3[[#This Row],[Дата отправки смс]])</f>
        <v>5.7288888888870133</v>
      </c>
      <c r="F63" s="30">
        <v>41591.938414351855</v>
      </c>
      <c r="G63" s="33">
        <v>64626</v>
      </c>
      <c r="H63" s="33" t="s">
        <v>10</v>
      </c>
      <c r="I63" s="33" t="s">
        <v>45</v>
      </c>
      <c r="J63" s="36" t="s">
        <v>37</v>
      </c>
      <c r="K63" s="33">
        <v>30</v>
      </c>
      <c r="L63" s="33">
        <v>0</v>
      </c>
      <c r="M63" s="33">
        <v>30</v>
      </c>
      <c r="N63" s="33" t="s">
        <v>1863</v>
      </c>
      <c r="O63" s="31"/>
    </row>
    <row r="64" spans="1:15" x14ac:dyDescent="0.25">
      <c r="A64" s="30">
        <v>41562.591770833336</v>
      </c>
      <c r="B64" s="33">
        <v>916512</v>
      </c>
      <c r="C64" s="39">
        <v>1698598</v>
      </c>
      <c r="D64" s="30">
        <v>41556.616319444445</v>
      </c>
      <c r="E64" s="33">
        <f>ABS(выгрузка3[[#This Row],[Дата активации]]-выгрузка3[[#This Row],[Дата отправки смс]])</f>
        <v>5.9754513888910878</v>
      </c>
      <c r="F64" s="30">
        <v>41560.938194444447</v>
      </c>
      <c r="G64" s="33">
        <v>64626</v>
      </c>
      <c r="H64" s="33" t="s">
        <v>10</v>
      </c>
      <c r="I64" s="33" t="s">
        <v>45</v>
      </c>
      <c r="J64" s="36" t="s">
        <v>37</v>
      </c>
      <c r="K64" s="33">
        <v>30</v>
      </c>
      <c r="L64" s="33">
        <v>0</v>
      </c>
      <c r="M64" s="33">
        <v>30</v>
      </c>
      <c r="N64" s="33" t="s">
        <v>1863</v>
      </c>
      <c r="O64" s="31"/>
    </row>
    <row r="65" spans="1:15" x14ac:dyDescent="0.25">
      <c r="A65" s="30">
        <v>41593.591967592591</v>
      </c>
      <c r="B65" s="33">
        <v>916512</v>
      </c>
      <c r="C65" s="39">
        <v>1698599</v>
      </c>
      <c r="D65" s="30">
        <v>41581.637280092589</v>
      </c>
      <c r="E65" s="33">
        <f>ABS(выгрузка3[[#This Row],[Дата активации]]-выгрузка3[[#This Row],[Дата отправки смс]])</f>
        <v>11.954687500001455</v>
      </c>
      <c r="F65" s="30">
        <v>41587.315937500003</v>
      </c>
      <c r="G65" s="33">
        <v>64626</v>
      </c>
      <c r="H65" s="33" t="s">
        <v>10</v>
      </c>
      <c r="I65" s="33" t="s">
        <v>251</v>
      </c>
      <c r="J65" s="36" t="s">
        <v>37</v>
      </c>
      <c r="K65" s="33">
        <v>30</v>
      </c>
      <c r="L65" s="33">
        <v>0</v>
      </c>
      <c r="M65" s="33">
        <v>30</v>
      </c>
      <c r="N65" s="33" t="s">
        <v>1863</v>
      </c>
      <c r="O65" s="31"/>
    </row>
    <row r="66" spans="1:15" x14ac:dyDescent="0.25">
      <c r="A66" s="30">
        <v>41556.850555555553</v>
      </c>
      <c r="B66" s="33">
        <v>910451</v>
      </c>
      <c r="C66" s="39">
        <v>1698600</v>
      </c>
      <c r="D66" s="30">
        <v>41548.811469907407</v>
      </c>
      <c r="E66" s="33">
        <f>ABS(выгрузка3[[#This Row],[Дата активации]]-выгрузка3[[#This Row],[Дата отправки смс]])</f>
        <v>8.0390856481462833</v>
      </c>
      <c r="F66" s="30">
        <v>41556.315370370372</v>
      </c>
      <c r="G66" s="33">
        <v>64626</v>
      </c>
      <c r="H66" s="33" t="s">
        <v>10</v>
      </c>
      <c r="I66" s="33" t="s">
        <v>251</v>
      </c>
      <c r="J66" s="36" t="s">
        <v>37</v>
      </c>
      <c r="K66" s="33">
        <v>30</v>
      </c>
      <c r="L66" s="33">
        <v>0</v>
      </c>
      <c r="M66" s="33">
        <v>30</v>
      </c>
      <c r="N66" s="33" t="s">
        <v>1863</v>
      </c>
      <c r="O66" s="31"/>
    </row>
    <row r="67" spans="1:15" x14ac:dyDescent="0.25">
      <c r="A67" s="30">
        <v>41562.592164351852</v>
      </c>
      <c r="B67" s="33">
        <v>916512</v>
      </c>
      <c r="C67" s="39">
        <v>1698603</v>
      </c>
      <c r="D67" s="30">
        <v>41558.562951388885</v>
      </c>
      <c r="E67" s="33">
        <f>ABS(выгрузка3[[#This Row],[Дата активации]]-выгрузка3[[#This Row],[Дата отправки смс]])</f>
        <v>4.0292129629669944</v>
      </c>
      <c r="F67" s="30">
        <v>41560.939328703702</v>
      </c>
      <c r="G67" s="33">
        <v>64626</v>
      </c>
      <c r="H67" s="33" t="s">
        <v>10</v>
      </c>
      <c r="I67" s="33" t="s">
        <v>45</v>
      </c>
      <c r="J67" s="36" t="s">
        <v>37</v>
      </c>
      <c r="K67" s="33">
        <v>30</v>
      </c>
      <c r="L67" s="33">
        <v>100</v>
      </c>
      <c r="M67" s="33">
        <v>130</v>
      </c>
      <c r="N67" s="33" t="s">
        <v>1863</v>
      </c>
      <c r="O67" s="31"/>
    </row>
    <row r="68" spans="1:15" x14ac:dyDescent="0.25">
      <c r="A68" s="30">
        <v>41593.592372685183</v>
      </c>
      <c r="B68" s="33">
        <v>916512</v>
      </c>
      <c r="C68" s="39">
        <v>1698606</v>
      </c>
      <c r="D68" s="30">
        <v>41585.861261574071</v>
      </c>
      <c r="E68" s="33">
        <f>ABS(выгрузка3[[#This Row],[Дата активации]]-выгрузка3[[#This Row],[Дата отправки смс]])</f>
        <v>7.7311111111121136</v>
      </c>
      <c r="F68" s="30">
        <v>41587.316967592589</v>
      </c>
      <c r="G68" s="33">
        <v>64626</v>
      </c>
      <c r="H68" s="33" t="s">
        <v>10</v>
      </c>
      <c r="I68" s="33" t="s">
        <v>251</v>
      </c>
      <c r="J68" s="36" t="s">
        <v>37</v>
      </c>
      <c r="K68" s="33">
        <v>30</v>
      </c>
      <c r="L68" s="33">
        <v>0</v>
      </c>
      <c r="M68" s="33">
        <v>30</v>
      </c>
      <c r="N68" s="33" t="s">
        <v>1863</v>
      </c>
      <c r="O68" s="31"/>
    </row>
    <row r="69" spans="1:15" x14ac:dyDescent="0.25">
      <c r="A69" s="30">
        <v>41562.592465277776</v>
      </c>
      <c r="B69" s="33">
        <v>916512</v>
      </c>
      <c r="C69" s="39">
        <v>1698609</v>
      </c>
      <c r="D69" s="30">
        <v>41558.591134259259</v>
      </c>
      <c r="E69" s="33">
        <f>ABS(выгрузка3[[#This Row],[Дата активации]]-выгрузка3[[#This Row],[Дата отправки смс]])</f>
        <v>4.0013310185167938</v>
      </c>
      <c r="F69" s="30">
        <v>41560.939398148148</v>
      </c>
      <c r="G69" s="33">
        <v>64626</v>
      </c>
      <c r="H69" s="33" t="s">
        <v>10</v>
      </c>
      <c r="I69" s="33" t="s">
        <v>45</v>
      </c>
      <c r="J69" s="36" t="s">
        <v>37</v>
      </c>
      <c r="K69" s="33">
        <v>30</v>
      </c>
      <c r="L69" s="33">
        <v>0</v>
      </c>
      <c r="M69" s="33">
        <v>30</v>
      </c>
      <c r="N69" s="33" t="s">
        <v>1863</v>
      </c>
      <c r="O69" s="31"/>
    </row>
    <row r="70" spans="1:15" x14ac:dyDescent="0.25">
      <c r="A70" s="30">
        <v>41562.592777777776</v>
      </c>
      <c r="B70" s="33">
        <v>916512</v>
      </c>
      <c r="C70" s="39">
        <v>1698610</v>
      </c>
      <c r="D70" s="30">
        <v>41553.454629629632</v>
      </c>
      <c r="E70" s="33">
        <f>ABS(выгрузка3[[#This Row],[Дата активации]]-выгрузка3[[#This Row],[Дата отправки смс]])</f>
        <v>9.138148148143955</v>
      </c>
      <c r="F70" s="30">
        <v>41556.316481481481</v>
      </c>
      <c r="G70" s="33">
        <v>64626</v>
      </c>
      <c r="H70" s="33" t="s">
        <v>10</v>
      </c>
      <c r="I70" s="33" t="s">
        <v>251</v>
      </c>
      <c r="J70" s="36" t="s">
        <v>37</v>
      </c>
      <c r="K70" s="33">
        <v>30</v>
      </c>
      <c r="L70" s="33">
        <v>0</v>
      </c>
      <c r="M70" s="33">
        <v>30</v>
      </c>
      <c r="N70" s="33" t="s">
        <v>1863</v>
      </c>
      <c r="O70" s="31"/>
    </row>
    <row r="71" spans="1:15" x14ac:dyDescent="0.25">
      <c r="A71" s="30">
        <v>41593.571793981479</v>
      </c>
      <c r="B71" s="33">
        <v>916513</v>
      </c>
      <c r="C71" s="39">
        <v>1698613</v>
      </c>
      <c r="D71" s="30">
        <v>41583.43</v>
      </c>
      <c r="E71" s="33">
        <f>ABS(выгрузка3[[#This Row],[Дата активации]]-выгрузка3[[#This Row],[Дата отправки смс]])</f>
        <v>10.141793981478259</v>
      </c>
      <c r="F71" s="30">
        <v>41534.589675925927</v>
      </c>
      <c r="G71" s="33">
        <v>64626</v>
      </c>
      <c r="H71" s="33" t="s">
        <v>10</v>
      </c>
      <c r="I71" s="33" t="s">
        <v>253</v>
      </c>
      <c r="J71" s="36" t="s">
        <v>30</v>
      </c>
      <c r="K71" s="33">
        <v>50</v>
      </c>
      <c r="L71" s="33">
        <v>0</v>
      </c>
      <c r="M71" s="33">
        <v>50</v>
      </c>
      <c r="N71" s="33" t="s">
        <v>1863</v>
      </c>
      <c r="O71" s="31"/>
    </row>
    <row r="72" spans="1:15" x14ac:dyDescent="0.25">
      <c r="A72" s="30">
        <v>41593.595034722224</v>
      </c>
      <c r="B72" s="33">
        <v>916888</v>
      </c>
      <c r="C72" s="39">
        <v>1698616</v>
      </c>
      <c r="D72" s="30">
        <v>41579.030682870369</v>
      </c>
      <c r="E72" s="33">
        <f>ABS(выгрузка3[[#This Row],[Дата активации]]-выгрузка3[[#This Row],[Дата отправки смс]])</f>
        <v>14.564351851855463</v>
      </c>
      <c r="F72" s="30">
        <v>41587.315046296295</v>
      </c>
      <c r="G72" s="33">
        <v>64626</v>
      </c>
      <c r="H72" s="33" t="s">
        <v>10</v>
      </c>
      <c r="I72" s="33" t="s">
        <v>251</v>
      </c>
      <c r="J72" s="36" t="s">
        <v>37</v>
      </c>
      <c r="K72" s="33">
        <v>30</v>
      </c>
      <c r="L72" s="33">
        <v>0</v>
      </c>
      <c r="M72" s="33">
        <v>30</v>
      </c>
      <c r="N72" s="33" t="s">
        <v>1863</v>
      </c>
      <c r="O72" s="31"/>
    </row>
    <row r="73" spans="1:15" x14ac:dyDescent="0.25">
      <c r="A73" s="30">
        <v>41593.595057870371</v>
      </c>
      <c r="B73" s="33">
        <v>916888</v>
      </c>
      <c r="C73" s="39">
        <v>1698618</v>
      </c>
      <c r="D73" s="30">
        <v>41584.970011574071</v>
      </c>
      <c r="E73" s="33">
        <f>ABS(выгрузка3[[#This Row],[Дата активации]]-выгрузка3[[#This Row],[Дата отправки смс]])</f>
        <v>8.6250462962998427</v>
      </c>
      <c r="F73" s="30">
        <v>41587.316712962966</v>
      </c>
      <c r="G73" s="33">
        <v>64626</v>
      </c>
      <c r="H73" s="33" t="s">
        <v>10</v>
      </c>
      <c r="I73" s="33" t="s">
        <v>251</v>
      </c>
      <c r="J73" s="36" t="s">
        <v>37</v>
      </c>
      <c r="K73" s="33">
        <v>30</v>
      </c>
      <c r="L73" s="33">
        <v>0</v>
      </c>
      <c r="M73" s="33">
        <v>30</v>
      </c>
      <c r="N73" s="33" t="s">
        <v>1863</v>
      </c>
      <c r="O73" s="31"/>
    </row>
    <row r="74" spans="1:15" x14ac:dyDescent="0.25">
      <c r="A74" s="30">
        <v>41593.59511574074</v>
      </c>
      <c r="B74" s="33">
        <v>916888</v>
      </c>
      <c r="C74" s="39">
        <v>1698622</v>
      </c>
      <c r="D74" s="30">
        <v>41582.864178240743</v>
      </c>
      <c r="E74" s="33">
        <f>ABS(выгрузка3[[#This Row],[Дата активации]]-выгрузка3[[#This Row],[Дата отправки смс]])</f>
        <v>10.730937499996799</v>
      </c>
      <c r="F74" s="30">
        <v>41587.316157407404</v>
      </c>
      <c r="G74" s="33">
        <v>64626</v>
      </c>
      <c r="H74" s="33" t="s">
        <v>10</v>
      </c>
      <c r="I74" s="33" t="s">
        <v>251</v>
      </c>
      <c r="J74" s="36" t="s">
        <v>37</v>
      </c>
      <c r="K74" s="33">
        <v>30</v>
      </c>
      <c r="L74" s="33">
        <v>0</v>
      </c>
      <c r="M74" s="33">
        <v>30</v>
      </c>
      <c r="N74" s="33" t="s">
        <v>1863</v>
      </c>
      <c r="O74" s="31"/>
    </row>
    <row r="75" spans="1:15" x14ac:dyDescent="0.25">
      <c r="A75" s="30">
        <v>41593.595127314817</v>
      </c>
      <c r="B75" s="33">
        <v>916888</v>
      </c>
      <c r="C75" s="39">
        <v>1698625</v>
      </c>
      <c r="D75" s="30">
        <v>41579.823171296295</v>
      </c>
      <c r="E75" s="33">
        <f>ABS(выгрузка3[[#This Row],[Дата активации]]-выгрузка3[[#This Row],[Дата отправки смс]])</f>
        <v>13.77195601852145</v>
      </c>
      <c r="F75" s="30">
        <v>41587.315532407411</v>
      </c>
      <c r="G75" s="33">
        <v>64626</v>
      </c>
      <c r="H75" s="33" t="s">
        <v>10</v>
      </c>
      <c r="I75" s="33" t="s">
        <v>251</v>
      </c>
      <c r="J75" s="36" t="s">
        <v>37</v>
      </c>
      <c r="K75" s="33">
        <v>30</v>
      </c>
      <c r="L75" s="33">
        <v>0</v>
      </c>
      <c r="M75" s="33">
        <v>30</v>
      </c>
      <c r="N75" s="33" t="s">
        <v>1863</v>
      </c>
      <c r="O75" s="31"/>
    </row>
    <row r="76" spans="1:15" x14ac:dyDescent="0.25">
      <c r="A76" s="30">
        <v>41593.571875000001</v>
      </c>
      <c r="B76" s="33">
        <v>916513</v>
      </c>
      <c r="C76" s="39">
        <v>1698631</v>
      </c>
      <c r="D76" s="30">
        <v>41582.828321759262</v>
      </c>
      <c r="E76" s="33">
        <f>ABS(выгрузка3[[#This Row],[Дата активации]]-выгрузка3[[#This Row],[Дата отправки смс]])</f>
        <v>10.743553240739857</v>
      </c>
      <c r="F76" s="30">
        <v>41587.485150462962</v>
      </c>
      <c r="G76" s="33">
        <v>64626</v>
      </c>
      <c r="H76" s="33" t="s">
        <v>10</v>
      </c>
      <c r="I76" s="33" t="s">
        <v>253</v>
      </c>
      <c r="J76" s="36" t="s">
        <v>30</v>
      </c>
      <c r="K76" s="33">
        <v>50</v>
      </c>
      <c r="L76" s="33">
        <v>92.1</v>
      </c>
      <c r="M76" s="33">
        <v>142.1</v>
      </c>
      <c r="N76" s="33" t="s">
        <v>1863</v>
      </c>
      <c r="O76" s="31"/>
    </row>
    <row r="77" spans="1:15" x14ac:dyDescent="0.25">
      <c r="A77" s="30">
        <v>41562.595243055555</v>
      </c>
      <c r="B77" s="33">
        <v>916888</v>
      </c>
      <c r="C77" s="39">
        <v>1698636</v>
      </c>
      <c r="D77" s="30">
        <v>41558.764918981484</v>
      </c>
      <c r="E77" s="33">
        <f>ABS(выгрузка3[[#This Row],[Дата активации]]-выгрузка3[[#This Row],[Дата отправки смс]])</f>
        <v>3.830324074071541</v>
      </c>
      <c r="F77" s="30">
        <v>41560.939756944441</v>
      </c>
      <c r="G77" s="33">
        <v>64626</v>
      </c>
      <c r="H77" s="33" t="s">
        <v>10</v>
      </c>
      <c r="I77" s="33" t="s">
        <v>45</v>
      </c>
      <c r="J77" s="36" t="s">
        <v>37</v>
      </c>
      <c r="K77" s="33">
        <v>30</v>
      </c>
      <c r="L77" s="33">
        <v>0</v>
      </c>
      <c r="M77" s="33">
        <v>30</v>
      </c>
      <c r="N77" s="33" t="s">
        <v>1863</v>
      </c>
      <c r="O77" s="31"/>
    </row>
    <row r="78" spans="1:15" x14ac:dyDescent="0.25">
      <c r="A78" s="30">
        <v>41593.595509259256</v>
      </c>
      <c r="B78" s="33">
        <v>916888</v>
      </c>
      <c r="C78" s="39">
        <v>1698642</v>
      </c>
      <c r="D78" s="30">
        <v>41585.911145833335</v>
      </c>
      <c r="E78" s="33">
        <f>ABS(выгрузка3[[#This Row],[Дата активации]]-выгрузка3[[#This Row],[Дата отправки смс]])</f>
        <v>7.68436342592031</v>
      </c>
      <c r="F78" s="30">
        <v>41587.130578703705</v>
      </c>
      <c r="G78" s="33">
        <v>64626</v>
      </c>
      <c r="H78" s="33" t="s">
        <v>10</v>
      </c>
      <c r="I78" s="33" t="s">
        <v>251</v>
      </c>
      <c r="J78" s="36" t="s">
        <v>37</v>
      </c>
      <c r="K78" s="33">
        <v>30</v>
      </c>
      <c r="L78" s="33">
        <v>0</v>
      </c>
      <c r="M78" s="33">
        <v>30</v>
      </c>
      <c r="N78" s="33" t="s">
        <v>1863</v>
      </c>
      <c r="O78" s="31"/>
    </row>
    <row r="79" spans="1:15" x14ac:dyDescent="0.25">
      <c r="A79" s="30">
        <v>41593.595625000002</v>
      </c>
      <c r="B79" s="33">
        <v>916888</v>
      </c>
      <c r="C79" s="39">
        <v>1698650</v>
      </c>
      <c r="D79" s="30">
        <v>41584.765648148146</v>
      </c>
      <c r="E79" s="33">
        <f>ABS(выгрузка3[[#This Row],[Дата активации]]-выгрузка3[[#This Row],[Дата отправки смс]])</f>
        <v>8.8299768518554629</v>
      </c>
      <c r="F79" s="30">
        <v>41587.12976851852</v>
      </c>
      <c r="G79" s="33">
        <v>64626</v>
      </c>
      <c r="H79" s="33" t="s">
        <v>10</v>
      </c>
      <c r="I79" s="33" t="s">
        <v>251</v>
      </c>
      <c r="J79" s="36" t="s">
        <v>37</v>
      </c>
      <c r="K79" s="33">
        <v>30</v>
      </c>
      <c r="L79" s="33">
        <v>0</v>
      </c>
      <c r="M79" s="33">
        <v>30</v>
      </c>
      <c r="N79" s="33" t="s">
        <v>1863</v>
      </c>
      <c r="O79" s="31"/>
    </row>
    <row r="80" spans="1:15" x14ac:dyDescent="0.25">
      <c r="A80" s="30">
        <v>41593.595717592594</v>
      </c>
      <c r="B80" s="33">
        <v>916888</v>
      </c>
      <c r="C80" s="39">
        <v>1698653</v>
      </c>
      <c r="D80" s="30">
        <v>41588.539351851854</v>
      </c>
      <c r="E80" s="33">
        <f>ABS(выгрузка3[[#This Row],[Дата активации]]-выгрузка3[[#This Row],[Дата отправки смс]])</f>
        <v>5.0563657407401479</v>
      </c>
      <c r="F80" s="30">
        <v>41591.938807870371</v>
      </c>
      <c r="G80" s="33">
        <v>64626</v>
      </c>
      <c r="H80" s="33" t="s">
        <v>10</v>
      </c>
      <c r="I80" s="33" t="s">
        <v>45</v>
      </c>
      <c r="J80" s="36" t="s">
        <v>37</v>
      </c>
      <c r="K80" s="33">
        <v>30</v>
      </c>
      <c r="L80" s="33">
        <v>92.01</v>
      </c>
      <c r="M80" s="33">
        <v>122.01</v>
      </c>
      <c r="N80" s="33" t="s">
        <v>1863</v>
      </c>
      <c r="O80" s="31"/>
    </row>
    <row r="81" spans="1:15" x14ac:dyDescent="0.25">
      <c r="A81" s="30">
        <v>41549.842592592591</v>
      </c>
      <c r="B81" s="33">
        <v>916534</v>
      </c>
      <c r="C81" s="39">
        <v>1698657</v>
      </c>
      <c r="D81" s="30"/>
      <c r="E81" s="33">
        <f>ABS(выгрузка3[[#This Row],[Дата активации]]-выгрузка3[[#This Row],[Дата отправки смс]])</f>
        <v>41549.842592592591</v>
      </c>
      <c r="F81" s="30"/>
      <c r="G81" s="33">
        <v>73902</v>
      </c>
      <c r="H81" s="33" t="s">
        <v>10</v>
      </c>
      <c r="I81" s="33" t="s">
        <v>253</v>
      </c>
      <c r="J81" s="36" t="s">
        <v>30</v>
      </c>
      <c r="K81" s="33">
        <v>1</v>
      </c>
      <c r="L81" s="33">
        <v>0</v>
      </c>
      <c r="M81" s="33">
        <v>1</v>
      </c>
      <c r="N81" s="33" t="s">
        <v>1863</v>
      </c>
      <c r="O81" s="31"/>
    </row>
    <row r="82" spans="1:15" x14ac:dyDescent="0.25">
      <c r="A82" s="30">
        <v>41593.595810185187</v>
      </c>
      <c r="B82" s="33">
        <v>916888</v>
      </c>
      <c r="C82" s="39">
        <v>1698658</v>
      </c>
      <c r="D82" s="30">
        <v>41587.900439814817</v>
      </c>
      <c r="E82" s="33">
        <f>ABS(выгрузка3[[#This Row],[Дата активации]]-выгрузка3[[#This Row],[Дата отправки смс]])</f>
        <v>5.6953703703693463</v>
      </c>
      <c r="F82" s="30">
        <v>41591.938611111109</v>
      </c>
      <c r="G82" s="33">
        <v>64626</v>
      </c>
      <c r="H82" s="33" t="s">
        <v>10</v>
      </c>
      <c r="I82" s="33" t="s">
        <v>45</v>
      </c>
      <c r="J82" s="36" t="s">
        <v>37</v>
      </c>
      <c r="K82" s="33">
        <v>30</v>
      </c>
      <c r="L82" s="33">
        <v>0</v>
      </c>
      <c r="M82" s="33">
        <v>30</v>
      </c>
      <c r="N82" s="33" t="s">
        <v>1863</v>
      </c>
      <c r="O82" s="31"/>
    </row>
    <row r="83" spans="1:15" x14ac:dyDescent="0.25">
      <c r="A83" s="30">
        <v>41593.595960648148</v>
      </c>
      <c r="B83" s="33">
        <v>916888</v>
      </c>
      <c r="C83" s="39">
        <v>1698662</v>
      </c>
      <c r="D83" s="30">
        <v>41587.530115740738</v>
      </c>
      <c r="E83" s="33">
        <f>ABS(выгрузка3[[#This Row],[Дата активации]]-выгрузка3[[#This Row],[Дата отправки смс]])</f>
        <v>6.0658449074107921</v>
      </c>
      <c r="F83" s="30">
        <v>41591.938067129631</v>
      </c>
      <c r="G83" s="33">
        <v>64626</v>
      </c>
      <c r="H83" s="33" t="s">
        <v>10</v>
      </c>
      <c r="I83" s="33" t="s">
        <v>45</v>
      </c>
      <c r="J83" s="36" t="s">
        <v>37</v>
      </c>
      <c r="K83" s="33">
        <v>30</v>
      </c>
      <c r="L83" s="33">
        <v>0</v>
      </c>
      <c r="M83" s="33">
        <v>30</v>
      </c>
      <c r="N83" s="33" t="s">
        <v>1863</v>
      </c>
      <c r="O83" s="31"/>
    </row>
    <row r="84" spans="1:15" x14ac:dyDescent="0.25">
      <c r="A84" s="30">
        <v>41593.596053240741</v>
      </c>
      <c r="B84" s="33">
        <v>916888</v>
      </c>
      <c r="C84" s="39">
        <v>1698667</v>
      </c>
      <c r="D84" s="30">
        <v>41588.898472222223</v>
      </c>
      <c r="E84" s="33">
        <f>ABS(выгрузка3[[#This Row],[Дата активации]]-выгрузка3[[#This Row],[Дата отправки смс]])</f>
        <v>4.697581018517667</v>
      </c>
      <c r="F84" s="30">
        <v>41591.939074074071</v>
      </c>
      <c r="G84" s="33">
        <v>64626</v>
      </c>
      <c r="H84" s="33" t="s">
        <v>10</v>
      </c>
      <c r="I84" s="33" t="s">
        <v>45</v>
      </c>
      <c r="J84" s="36" t="s">
        <v>37</v>
      </c>
      <c r="K84" s="33">
        <v>30</v>
      </c>
      <c r="L84" s="33">
        <v>0</v>
      </c>
      <c r="M84" s="33">
        <v>30</v>
      </c>
      <c r="N84" s="33" t="s">
        <v>1863</v>
      </c>
      <c r="O84" s="31"/>
    </row>
    <row r="85" spans="1:15" x14ac:dyDescent="0.25">
      <c r="A85" s="30">
        <v>41593.596134259256</v>
      </c>
      <c r="B85" s="33">
        <v>916888</v>
      </c>
      <c r="C85" s="39">
        <v>1698671</v>
      </c>
      <c r="D85" s="30">
        <v>41587.485810185186</v>
      </c>
      <c r="E85" s="33">
        <f>ABS(выгрузка3[[#This Row],[Дата активации]]-выгрузка3[[#This Row],[Дата отправки смс]])</f>
        <v>6.1103240740703768</v>
      </c>
      <c r="F85" s="30">
        <v>41591.937997685185</v>
      </c>
      <c r="G85" s="33">
        <v>64626</v>
      </c>
      <c r="H85" s="33" t="s">
        <v>10</v>
      </c>
      <c r="I85" s="33" t="s">
        <v>45</v>
      </c>
      <c r="J85" s="36" t="s">
        <v>37</v>
      </c>
      <c r="K85" s="33">
        <v>30</v>
      </c>
      <c r="L85" s="33">
        <v>0</v>
      </c>
      <c r="M85" s="33">
        <v>30</v>
      </c>
      <c r="N85" s="33" t="s">
        <v>1863</v>
      </c>
      <c r="O85" s="31"/>
    </row>
    <row r="86" spans="1:15" x14ac:dyDescent="0.25">
      <c r="A86" s="30">
        <v>41593.596238425926</v>
      </c>
      <c r="B86" s="33">
        <v>916888</v>
      </c>
      <c r="C86" s="39">
        <v>1698672</v>
      </c>
      <c r="D86" s="30">
        <v>41579.363275462965</v>
      </c>
      <c r="E86" s="33">
        <f>ABS(выгрузка3[[#This Row],[Дата активации]]-выгрузка3[[#This Row],[Дата отправки смс]])</f>
        <v>14.232962962960301</v>
      </c>
      <c r="F86" s="30">
        <v>41587.127662037034</v>
      </c>
      <c r="G86" s="33">
        <v>64626</v>
      </c>
      <c r="H86" s="33" t="s">
        <v>10</v>
      </c>
      <c r="I86" s="33" t="s">
        <v>251</v>
      </c>
      <c r="J86" s="36" t="s">
        <v>37</v>
      </c>
      <c r="K86" s="33">
        <v>30</v>
      </c>
      <c r="L86" s="33">
        <v>0</v>
      </c>
      <c r="M86" s="33">
        <v>30</v>
      </c>
      <c r="N86" s="33" t="s">
        <v>1863</v>
      </c>
      <c r="O86" s="31"/>
    </row>
    <row r="87" spans="1:15" x14ac:dyDescent="0.25">
      <c r="A87" s="30">
        <v>41593.596331018518</v>
      </c>
      <c r="B87" s="33">
        <v>916888</v>
      </c>
      <c r="C87" s="39">
        <v>1698678</v>
      </c>
      <c r="D87" s="30">
        <v>41584.474421296298</v>
      </c>
      <c r="E87" s="33">
        <f>ABS(выгрузка3[[#This Row],[Дата активации]]-выгрузка3[[#This Row],[Дата отправки смс]])</f>
        <v>9.1219097222201526</v>
      </c>
      <c r="F87" s="30">
        <v>41587.129513888889</v>
      </c>
      <c r="G87" s="33">
        <v>64626</v>
      </c>
      <c r="H87" s="33" t="s">
        <v>10</v>
      </c>
      <c r="I87" s="33" t="s">
        <v>251</v>
      </c>
      <c r="J87" s="36" t="s">
        <v>37</v>
      </c>
      <c r="K87" s="33">
        <v>30</v>
      </c>
      <c r="L87" s="33">
        <v>74.010000000000005</v>
      </c>
      <c r="M87" s="33">
        <v>104.01</v>
      </c>
      <c r="N87" s="33" t="s">
        <v>1863</v>
      </c>
      <c r="O87" s="31"/>
    </row>
    <row r="88" spans="1:15" x14ac:dyDescent="0.25">
      <c r="A88" s="30">
        <v>41593.596435185187</v>
      </c>
      <c r="B88" s="33">
        <v>916888</v>
      </c>
      <c r="C88" s="39">
        <v>1698680</v>
      </c>
      <c r="D88" s="30">
        <v>41583.782037037039</v>
      </c>
      <c r="E88" s="33">
        <f>ABS(выгрузка3[[#This Row],[Дата активации]]-выгрузка3[[#This Row],[Дата отправки смс]])</f>
        <v>9.8143981481480296</v>
      </c>
      <c r="F88" s="30">
        <v>41587.12945601852</v>
      </c>
      <c r="G88" s="33">
        <v>64626</v>
      </c>
      <c r="H88" s="33" t="s">
        <v>10</v>
      </c>
      <c r="I88" s="33" t="s">
        <v>251</v>
      </c>
      <c r="J88" s="36" t="s">
        <v>37</v>
      </c>
      <c r="K88" s="33">
        <v>30</v>
      </c>
      <c r="L88" s="33">
        <v>0</v>
      </c>
      <c r="M88" s="33">
        <v>30</v>
      </c>
      <c r="N88" s="33" t="s">
        <v>1863</v>
      </c>
      <c r="O88" s="31"/>
    </row>
    <row r="89" spans="1:15" x14ac:dyDescent="0.25">
      <c r="A89" s="30">
        <v>41593.596539351849</v>
      </c>
      <c r="B89" s="33">
        <v>916888</v>
      </c>
      <c r="C89" s="39">
        <v>1698685</v>
      </c>
      <c r="D89" s="30">
        <v>41584.861250000002</v>
      </c>
      <c r="E89" s="33">
        <f>ABS(выгрузка3[[#This Row],[Дата активации]]-выгрузка3[[#This Row],[Дата отправки смс]])</f>
        <v>8.7352893518473138</v>
      </c>
      <c r="F89" s="30">
        <v>41587.129826388889</v>
      </c>
      <c r="G89" s="33">
        <v>64626</v>
      </c>
      <c r="H89" s="33" t="s">
        <v>10</v>
      </c>
      <c r="I89" s="33" t="s">
        <v>251</v>
      </c>
      <c r="J89" s="36" t="s">
        <v>37</v>
      </c>
      <c r="K89" s="33">
        <v>30</v>
      </c>
      <c r="L89" s="33">
        <v>75</v>
      </c>
      <c r="M89" s="33">
        <v>105</v>
      </c>
      <c r="N89" s="33" t="s">
        <v>1863</v>
      </c>
      <c r="O89" s="31"/>
    </row>
    <row r="90" spans="1:15" x14ac:dyDescent="0.25">
      <c r="A90" s="30">
        <v>41555.729675925926</v>
      </c>
      <c r="B90" s="33">
        <v>915323</v>
      </c>
      <c r="C90" s="39">
        <v>1698687</v>
      </c>
      <c r="D90" s="30">
        <v>41554.792534722219</v>
      </c>
      <c r="E90" s="33">
        <f>ABS(выгрузка3[[#This Row],[Дата активации]]-выгрузка3[[#This Row],[Дата отправки смс]])</f>
        <v>0.93714120370714227</v>
      </c>
      <c r="F90" s="30">
        <v>41556.164317129631</v>
      </c>
      <c r="G90" s="33">
        <v>64626</v>
      </c>
      <c r="H90" s="33" t="s">
        <v>10</v>
      </c>
      <c r="I90" s="33" t="s">
        <v>42</v>
      </c>
      <c r="J90" s="36" t="s">
        <v>30</v>
      </c>
      <c r="K90" s="33">
        <v>30</v>
      </c>
      <c r="L90" s="33">
        <v>0</v>
      </c>
      <c r="M90" s="33">
        <v>30</v>
      </c>
      <c r="N90" s="33" t="s">
        <v>1863</v>
      </c>
      <c r="O90" s="31"/>
    </row>
    <row r="91" spans="1:15" x14ac:dyDescent="0.25">
      <c r="A91" s="30">
        <v>41562.59684027778</v>
      </c>
      <c r="B91" s="33">
        <v>916888</v>
      </c>
      <c r="C91" s="39">
        <v>1698694</v>
      </c>
      <c r="D91" s="30">
        <v>41558.834675925929</v>
      </c>
      <c r="E91" s="33">
        <f>ABS(выгрузка3[[#This Row],[Дата активации]]-выгрузка3[[#This Row],[Дата отправки смс]])</f>
        <v>3.7621643518505152</v>
      </c>
      <c r="F91" s="30">
        <v>41560.939814814818</v>
      </c>
      <c r="G91" s="33">
        <v>64626</v>
      </c>
      <c r="H91" s="33" t="s">
        <v>10</v>
      </c>
      <c r="I91" s="33" t="s">
        <v>45</v>
      </c>
      <c r="J91" s="36" t="s">
        <v>37</v>
      </c>
      <c r="K91" s="33">
        <v>30</v>
      </c>
      <c r="L91" s="33">
        <v>0</v>
      </c>
      <c r="M91" s="33">
        <v>30</v>
      </c>
      <c r="N91" s="33" t="s">
        <v>1863</v>
      </c>
      <c r="O91" s="31"/>
    </row>
    <row r="92" spans="1:15" x14ac:dyDescent="0.25">
      <c r="A92" s="30">
        <v>41593.596932870372</v>
      </c>
      <c r="B92" s="33">
        <v>916888</v>
      </c>
      <c r="C92" s="39">
        <v>1698695</v>
      </c>
      <c r="D92" s="30">
        <v>41584.958437499998</v>
      </c>
      <c r="E92" s="33">
        <f>ABS(выгрузка3[[#This Row],[Дата активации]]-выгрузка3[[#This Row],[Дата отправки смс]])</f>
        <v>8.638495370374585</v>
      </c>
      <c r="F92" s="30">
        <v>41587.503009259257</v>
      </c>
      <c r="G92" s="33">
        <v>64626</v>
      </c>
      <c r="H92" s="33" t="s">
        <v>10</v>
      </c>
      <c r="I92" s="33" t="s">
        <v>251</v>
      </c>
      <c r="J92" s="36" t="s">
        <v>37</v>
      </c>
      <c r="K92" s="33">
        <v>30</v>
      </c>
      <c r="L92" s="33">
        <v>0</v>
      </c>
      <c r="M92" s="33">
        <v>30</v>
      </c>
      <c r="N92" s="33" t="s">
        <v>1863</v>
      </c>
      <c r="O92" s="31"/>
    </row>
    <row r="93" spans="1:15" x14ac:dyDescent="0.25">
      <c r="A93" s="30">
        <v>41550.684594907405</v>
      </c>
      <c r="B93" s="33">
        <v>910487</v>
      </c>
      <c r="C93" s="39">
        <v>1698715</v>
      </c>
      <c r="D93" s="30">
        <v>41547.50885416667</v>
      </c>
      <c r="E93" s="33">
        <f>ABS(выгрузка3[[#This Row],[Дата активации]]-выгрузка3[[#This Row],[Дата отправки смс]])</f>
        <v>3.1757407407349092</v>
      </c>
      <c r="F93" s="30">
        <v>41556.127546296295</v>
      </c>
      <c r="G93" s="33">
        <v>64626</v>
      </c>
      <c r="H93" s="33" t="s">
        <v>10</v>
      </c>
      <c r="I93" s="33" t="s">
        <v>45</v>
      </c>
      <c r="J93" s="36" t="s">
        <v>37</v>
      </c>
      <c r="K93" s="33">
        <v>30</v>
      </c>
      <c r="L93" s="33">
        <v>0</v>
      </c>
      <c r="M93" s="33">
        <v>30</v>
      </c>
      <c r="N93" s="33" t="s">
        <v>1863</v>
      </c>
      <c r="O93" s="31"/>
    </row>
    <row r="94" spans="1:15" x14ac:dyDescent="0.25">
      <c r="A94" s="30">
        <v>41550.684976851851</v>
      </c>
      <c r="B94" s="33">
        <v>910487</v>
      </c>
      <c r="C94" s="39">
        <v>1698716</v>
      </c>
      <c r="D94" s="30">
        <v>41545.565196759257</v>
      </c>
      <c r="E94" s="33">
        <f>ABS(выгрузка3[[#This Row],[Дата активации]]-выгрузка3[[#This Row],[Дата отправки смс]])</f>
        <v>5.1197800925947377</v>
      </c>
      <c r="F94" s="30">
        <v>41556.12709490741</v>
      </c>
      <c r="G94" s="33">
        <v>64626</v>
      </c>
      <c r="H94" s="33" t="s">
        <v>10</v>
      </c>
      <c r="I94" s="33" t="s">
        <v>45</v>
      </c>
      <c r="J94" s="36" t="s">
        <v>37</v>
      </c>
      <c r="K94" s="33">
        <v>30</v>
      </c>
      <c r="L94" s="33">
        <v>0</v>
      </c>
      <c r="M94" s="33">
        <v>30</v>
      </c>
      <c r="N94" s="33" t="s">
        <v>1863</v>
      </c>
      <c r="O94" s="31"/>
    </row>
    <row r="95" spans="1:15" x14ac:dyDescent="0.25">
      <c r="A95" s="30">
        <v>41554.701516203706</v>
      </c>
      <c r="B95" s="33">
        <v>910487</v>
      </c>
      <c r="C95" s="39">
        <v>1698718</v>
      </c>
      <c r="D95" s="30">
        <v>41552.72452546296</v>
      </c>
      <c r="E95" s="33">
        <f>ABS(выгрузка3[[#This Row],[Дата активации]]-выгрузка3[[#This Row],[Дата отправки смс]])</f>
        <v>1.9769907407462597</v>
      </c>
      <c r="F95" s="30">
        <v>41556.129236111112</v>
      </c>
      <c r="G95" s="33">
        <v>64626</v>
      </c>
      <c r="H95" s="33" t="s">
        <v>10</v>
      </c>
      <c r="I95" s="33" t="s">
        <v>45</v>
      </c>
      <c r="J95" s="36" t="s">
        <v>37</v>
      </c>
      <c r="K95" s="33">
        <v>30</v>
      </c>
      <c r="L95" s="33">
        <v>0</v>
      </c>
      <c r="M95" s="33">
        <v>30</v>
      </c>
      <c r="N95" s="33" t="s">
        <v>1863</v>
      </c>
      <c r="O95" s="31"/>
    </row>
    <row r="96" spans="1:15" x14ac:dyDescent="0.25">
      <c r="A96" s="30">
        <v>41593.597337962965</v>
      </c>
      <c r="B96" s="33">
        <v>916888</v>
      </c>
      <c r="C96" s="39">
        <v>1698723</v>
      </c>
      <c r="D96" s="30">
        <v>41583.531087962961</v>
      </c>
      <c r="E96" s="33">
        <f>ABS(выгрузка3[[#This Row],[Дата активации]]-выгрузка3[[#This Row],[Дата отправки смс]])</f>
        <v>10.066250000003492</v>
      </c>
      <c r="F96" s="30">
        <v>41587.129108796296</v>
      </c>
      <c r="G96" s="33">
        <v>64626</v>
      </c>
      <c r="H96" s="33" t="s">
        <v>10</v>
      </c>
      <c r="I96" s="33" t="s">
        <v>251</v>
      </c>
      <c r="J96" s="36" t="s">
        <v>37</v>
      </c>
      <c r="K96" s="33">
        <v>30</v>
      </c>
      <c r="L96" s="33">
        <v>0</v>
      </c>
      <c r="M96" s="33">
        <v>30</v>
      </c>
      <c r="N96" s="33" t="s">
        <v>1863</v>
      </c>
      <c r="O96" s="31"/>
    </row>
    <row r="97" spans="1:15" x14ac:dyDescent="0.25">
      <c r="A97" s="30">
        <v>41562.597442129627</v>
      </c>
      <c r="B97" s="33">
        <v>916888</v>
      </c>
      <c r="C97" s="39">
        <v>1698724</v>
      </c>
      <c r="D97" s="30">
        <v>41554.400347222225</v>
      </c>
      <c r="E97" s="33">
        <f>ABS(выгрузка3[[#This Row],[Дата активации]]-выгрузка3[[#This Row],[Дата отправки смс]])</f>
        <v>8.1970949074020609</v>
      </c>
      <c r="F97" s="30">
        <v>41556.130057870374</v>
      </c>
      <c r="G97" s="33">
        <v>64626</v>
      </c>
      <c r="H97" s="33" t="s">
        <v>10</v>
      </c>
      <c r="I97" s="33" t="s">
        <v>251</v>
      </c>
      <c r="J97" s="36" t="s">
        <v>37</v>
      </c>
      <c r="K97" s="33">
        <v>30</v>
      </c>
      <c r="L97" s="33">
        <v>52</v>
      </c>
      <c r="M97" s="33">
        <v>82</v>
      </c>
      <c r="N97" s="33" t="s">
        <v>1863</v>
      </c>
      <c r="O97" s="31"/>
    </row>
    <row r="98" spans="1:15" x14ac:dyDescent="0.25">
      <c r="A98" s="30">
        <v>41593.597650462965</v>
      </c>
      <c r="B98" s="33">
        <v>916888</v>
      </c>
      <c r="C98" s="39">
        <v>1698725</v>
      </c>
      <c r="D98" s="30">
        <v>41580.645949074074</v>
      </c>
      <c r="E98" s="33">
        <f>ABS(выгрузка3[[#This Row],[Дата активации]]-выгрузка3[[#This Row],[Дата отправки смс]])</f>
        <v>12.951701388890797</v>
      </c>
      <c r="F98" s="30">
        <v>41587.128229166665</v>
      </c>
      <c r="G98" s="33">
        <v>64626</v>
      </c>
      <c r="H98" s="33" t="s">
        <v>10</v>
      </c>
      <c r="I98" s="33" t="s">
        <v>251</v>
      </c>
      <c r="J98" s="36" t="s">
        <v>37</v>
      </c>
      <c r="K98" s="33">
        <v>30</v>
      </c>
      <c r="L98" s="33">
        <v>0</v>
      </c>
      <c r="M98" s="33">
        <v>30</v>
      </c>
      <c r="N98" s="33" t="s">
        <v>1863</v>
      </c>
      <c r="O98" s="31"/>
    </row>
    <row r="99" spans="1:15" x14ac:dyDescent="0.25">
      <c r="A99" s="30">
        <v>41562.59784722222</v>
      </c>
      <c r="B99" s="33">
        <v>916888</v>
      </c>
      <c r="C99" s="39">
        <v>1698726</v>
      </c>
      <c r="D99" s="30">
        <v>41554.824120370373</v>
      </c>
      <c r="E99" s="33">
        <f>ABS(выгрузка3[[#This Row],[Дата активации]]-выгрузка3[[#This Row],[Дата отправки смс]])</f>
        <v>7.7737268518467317</v>
      </c>
      <c r="F99" s="30">
        <v>41556.130428240744</v>
      </c>
      <c r="G99" s="33">
        <v>64626</v>
      </c>
      <c r="H99" s="33" t="s">
        <v>10</v>
      </c>
      <c r="I99" s="33" t="s">
        <v>251</v>
      </c>
      <c r="J99" s="36" t="s">
        <v>37</v>
      </c>
      <c r="K99" s="33">
        <v>30</v>
      </c>
      <c r="L99" s="33">
        <v>0</v>
      </c>
      <c r="M99" s="33">
        <v>30</v>
      </c>
      <c r="N99" s="33" t="s">
        <v>1863</v>
      </c>
      <c r="O99" s="31"/>
    </row>
    <row r="100" spans="1:15" x14ac:dyDescent="0.25">
      <c r="A100" s="30">
        <v>41557.777048611111</v>
      </c>
      <c r="B100" s="33">
        <v>915399</v>
      </c>
      <c r="C100" s="39">
        <v>1698727</v>
      </c>
      <c r="D100" s="30">
        <v>41556.400763888887</v>
      </c>
      <c r="E100" s="33">
        <f>ABS(выгрузка3[[#This Row],[Дата активации]]-выгрузка3[[#This Row],[Дата отправки смс]])</f>
        <v>1.3762847222242272</v>
      </c>
      <c r="F100" s="30">
        <v>41560.937858796293</v>
      </c>
      <c r="G100" s="33">
        <v>64626</v>
      </c>
      <c r="H100" s="33" t="s">
        <v>10</v>
      </c>
      <c r="I100" s="33" t="s">
        <v>45</v>
      </c>
      <c r="J100" s="36" t="s">
        <v>37</v>
      </c>
      <c r="K100" s="33">
        <v>30</v>
      </c>
      <c r="L100" s="33">
        <v>0</v>
      </c>
      <c r="M100" s="33">
        <v>30</v>
      </c>
      <c r="N100" s="33" t="s">
        <v>1863</v>
      </c>
      <c r="O100" s="31"/>
    </row>
    <row r="101" spans="1:15" x14ac:dyDescent="0.25">
      <c r="A101" s="30">
        <v>41593.598252314812</v>
      </c>
      <c r="B101" s="33">
        <v>916888</v>
      </c>
      <c r="C101" s="39">
        <v>1698728</v>
      </c>
      <c r="D101" s="30">
        <v>41589.744305555556</v>
      </c>
      <c r="E101" s="33">
        <f>ABS(выгрузка3[[#This Row],[Дата активации]]-выгрузка3[[#This Row],[Дата отправки смс]])</f>
        <v>3.8539467592563597</v>
      </c>
      <c r="F101" s="30">
        <v>41591.939687500002</v>
      </c>
      <c r="G101" s="33">
        <v>64626</v>
      </c>
      <c r="H101" s="33" t="s">
        <v>10</v>
      </c>
      <c r="I101" s="33" t="s">
        <v>45</v>
      </c>
      <c r="J101" s="36" t="s">
        <v>37</v>
      </c>
      <c r="K101" s="33">
        <v>30</v>
      </c>
      <c r="L101" s="33">
        <v>0</v>
      </c>
      <c r="M101" s="33">
        <v>30</v>
      </c>
      <c r="N101" s="33" t="s">
        <v>1863</v>
      </c>
      <c r="O101" s="31"/>
    </row>
    <row r="102" spans="1:15" x14ac:dyDescent="0.25">
      <c r="A102" s="30">
        <v>41557.76221064815</v>
      </c>
      <c r="B102" s="33">
        <v>915399</v>
      </c>
      <c r="C102" s="39">
        <v>1698729</v>
      </c>
      <c r="D102" s="30">
        <v>41557.805520833332</v>
      </c>
      <c r="E102" s="33">
        <f>ABS(выгрузка3[[#This Row],[Дата активации]]-выгрузка3[[#This Row],[Дата отправки смс]])</f>
        <v>4.3310185181326233E-2</v>
      </c>
      <c r="F102" s="30">
        <v>41560.939004629632</v>
      </c>
      <c r="G102" s="33">
        <v>64626</v>
      </c>
      <c r="H102" s="33" t="s">
        <v>10</v>
      </c>
      <c r="I102" s="33" t="s">
        <v>45</v>
      </c>
      <c r="J102" s="36" t="s">
        <v>37</v>
      </c>
      <c r="K102" s="33">
        <v>30</v>
      </c>
      <c r="L102" s="33">
        <v>0</v>
      </c>
      <c r="M102" s="33">
        <v>30</v>
      </c>
      <c r="N102" s="33" t="s">
        <v>1863</v>
      </c>
      <c r="O102" s="31"/>
    </row>
    <row r="103" spans="1:15" x14ac:dyDescent="0.25">
      <c r="A103" s="30">
        <v>41562.598553240743</v>
      </c>
      <c r="B103" s="33">
        <v>916888</v>
      </c>
      <c r="C103" s="39">
        <v>1698730</v>
      </c>
      <c r="D103" s="30">
        <v>41553.873113425929</v>
      </c>
      <c r="E103" s="33">
        <f>ABS(выгрузка3[[#This Row],[Дата активации]]-выгрузка3[[#This Row],[Дата отправки смс]])</f>
        <v>8.7254398148143082</v>
      </c>
      <c r="F103" s="30">
        <v>41556.129884259259</v>
      </c>
      <c r="G103" s="33">
        <v>64626</v>
      </c>
      <c r="H103" s="33" t="s">
        <v>10</v>
      </c>
      <c r="I103" s="33" t="s">
        <v>251</v>
      </c>
      <c r="J103" s="36" t="s">
        <v>37</v>
      </c>
      <c r="K103" s="33">
        <v>30</v>
      </c>
      <c r="L103" s="33">
        <v>0</v>
      </c>
      <c r="M103" s="33">
        <v>30</v>
      </c>
      <c r="N103" s="33" t="s">
        <v>1863</v>
      </c>
      <c r="O103" s="31"/>
    </row>
    <row r="104" spans="1:15" x14ac:dyDescent="0.25">
      <c r="A104" s="30">
        <v>41593.567013888889</v>
      </c>
      <c r="B104" s="33">
        <v>916513</v>
      </c>
      <c r="C104" s="39">
        <v>1698739</v>
      </c>
      <c r="D104" s="30">
        <v>41589.545162037037</v>
      </c>
      <c r="E104" s="33">
        <f>ABS(выгрузка3[[#This Row],[Дата активации]]-выгрузка3[[#This Row],[Дата отправки смс]])</f>
        <v>4.0218518518522615</v>
      </c>
      <c r="F104" s="30">
        <v>41591.986793981479</v>
      </c>
      <c r="G104" s="33">
        <v>64626</v>
      </c>
      <c r="H104" s="33" t="s">
        <v>10</v>
      </c>
      <c r="I104" s="33" t="s">
        <v>42</v>
      </c>
      <c r="J104" s="36" t="s">
        <v>30</v>
      </c>
      <c r="K104" s="33">
        <v>1</v>
      </c>
      <c r="L104" s="33">
        <v>0</v>
      </c>
      <c r="M104" s="33">
        <v>1</v>
      </c>
      <c r="N104" s="33" t="s">
        <v>1863</v>
      </c>
      <c r="O104" s="31"/>
    </row>
    <row r="105" spans="1:15" x14ac:dyDescent="0.25">
      <c r="A105" s="30">
        <v>41588.944849537038</v>
      </c>
      <c r="B105" s="33">
        <v>910483</v>
      </c>
      <c r="C105" s="39">
        <v>1698748</v>
      </c>
      <c r="D105" s="30">
        <v>41585.979768518519</v>
      </c>
      <c r="E105" s="33">
        <f>ABS(выгрузка3[[#This Row],[Дата активации]]-выгрузка3[[#This Row],[Дата отправки смс]])</f>
        <v>2.9650810185194132</v>
      </c>
      <c r="F105" s="30"/>
      <c r="G105" s="33">
        <v>64626</v>
      </c>
      <c r="H105" s="33" t="s">
        <v>10</v>
      </c>
      <c r="I105" s="33" t="s">
        <v>42</v>
      </c>
      <c r="J105" s="36" t="s">
        <v>30</v>
      </c>
      <c r="K105" s="33">
        <v>1</v>
      </c>
      <c r="L105" s="33">
        <v>0</v>
      </c>
      <c r="M105" s="33">
        <v>1</v>
      </c>
      <c r="N105" s="33" t="s">
        <v>1863</v>
      </c>
      <c r="O105" s="31"/>
    </row>
    <row r="106" spans="1:15" x14ac:dyDescent="0.25">
      <c r="A106" s="30">
        <v>41561.588229166664</v>
      </c>
      <c r="B106" s="33">
        <v>916504</v>
      </c>
      <c r="C106" s="39">
        <v>1698784</v>
      </c>
      <c r="D106" s="30">
        <v>41556.512442129628</v>
      </c>
      <c r="E106" s="33">
        <f>ABS(выгрузка3[[#This Row],[Дата активации]]-выгрузка3[[#This Row],[Дата отправки смс]])</f>
        <v>5.075787037036207</v>
      </c>
      <c r="F106" s="30">
        <v>41560.944432870368</v>
      </c>
      <c r="G106" s="33">
        <v>64626</v>
      </c>
      <c r="H106" s="33" t="s">
        <v>10</v>
      </c>
      <c r="I106" s="33" t="s">
        <v>42</v>
      </c>
      <c r="J106" s="36" t="s">
        <v>30</v>
      </c>
      <c r="K106" s="33">
        <v>30</v>
      </c>
      <c r="L106" s="33">
        <v>0</v>
      </c>
      <c r="M106" s="33">
        <v>30</v>
      </c>
      <c r="N106" s="33" t="s">
        <v>1863</v>
      </c>
      <c r="O106" s="31"/>
    </row>
    <row r="107" spans="1:15" x14ac:dyDescent="0.25">
      <c r="A107" s="30">
        <v>41593.567118055558</v>
      </c>
      <c r="B107" s="33">
        <v>916513</v>
      </c>
      <c r="C107" s="39">
        <v>1698791</v>
      </c>
      <c r="D107" s="30">
        <v>41584.001701388886</v>
      </c>
      <c r="E107" s="33">
        <f>ABS(выгрузка3[[#This Row],[Дата активации]]-выгрузка3[[#This Row],[Дата отправки смс]])</f>
        <v>9.5654166666718083</v>
      </c>
      <c r="F107" s="30">
        <v>41587.160833333335</v>
      </c>
      <c r="G107" s="33">
        <v>64626</v>
      </c>
      <c r="H107" s="33" t="s">
        <v>10</v>
      </c>
      <c r="I107" s="33" t="s">
        <v>253</v>
      </c>
      <c r="J107" s="36" t="s">
        <v>30</v>
      </c>
      <c r="K107" s="33">
        <v>30</v>
      </c>
      <c r="L107" s="33">
        <v>0</v>
      </c>
      <c r="M107" s="33">
        <v>30</v>
      </c>
      <c r="N107" s="33" t="s">
        <v>1863</v>
      </c>
      <c r="O107" s="31"/>
    </row>
    <row r="108" spans="1:15" x14ac:dyDescent="0.25">
      <c r="A108" s="30">
        <v>41561.588333333333</v>
      </c>
      <c r="B108" s="33">
        <v>916504</v>
      </c>
      <c r="C108" s="39">
        <v>1698803</v>
      </c>
      <c r="D108" s="30">
        <v>41551.367534722223</v>
      </c>
      <c r="E108" s="33">
        <f>ABS(выгрузка3[[#This Row],[Дата активации]]-выгрузка3[[#This Row],[Дата отправки смс]])</f>
        <v>10.220798611109785</v>
      </c>
      <c r="F108" s="30">
        <v>41556.154340277775</v>
      </c>
      <c r="G108" s="33">
        <v>64626</v>
      </c>
      <c r="H108" s="33" t="s">
        <v>10</v>
      </c>
      <c r="I108" s="33" t="s">
        <v>253</v>
      </c>
      <c r="J108" s="36" t="s">
        <v>30</v>
      </c>
      <c r="K108" s="33">
        <v>30</v>
      </c>
      <c r="L108" s="33">
        <v>0</v>
      </c>
      <c r="M108" s="33">
        <v>30</v>
      </c>
      <c r="N108" s="33" t="s">
        <v>1863</v>
      </c>
      <c r="O108" s="31"/>
    </row>
    <row r="109" spans="1:15" x14ac:dyDescent="0.25">
      <c r="A109" s="30">
        <v>41550.953368055554</v>
      </c>
      <c r="B109" s="33">
        <v>985451</v>
      </c>
      <c r="C109" s="39">
        <v>1698822</v>
      </c>
      <c r="D109" s="30">
        <v>41546.763807870368</v>
      </c>
      <c r="E109" s="33">
        <f>ABS(выгрузка3[[#This Row],[Дата активации]]-выгрузка3[[#This Row],[Дата отправки смс]])</f>
        <v>4.1895601851865649</v>
      </c>
      <c r="F109" s="30"/>
      <c r="G109" s="33">
        <v>64616</v>
      </c>
      <c r="H109" s="33" t="s">
        <v>10</v>
      </c>
      <c r="I109" s="33" t="s">
        <v>49</v>
      </c>
      <c r="J109" s="36" t="s">
        <v>40</v>
      </c>
      <c r="K109" s="33">
        <v>30</v>
      </c>
      <c r="L109" s="33">
        <v>495</v>
      </c>
      <c r="M109" s="33">
        <v>525</v>
      </c>
      <c r="N109" s="33" t="s">
        <v>1863</v>
      </c>
      <c r="O109" s="31"/>
    </row>
    <row r="110" spans="1:15" x14ac:dyDescent="0.25">
      <c r="A110" s="30">
        <v>41550.953796296293</v>
      </c>
      <c r="B110" s="33">
        <v>985451</v>
      </c>
      <c r="C110" s="39">
        <v>1698836</v>
      </c>
      <c r="D110" s="30">
        <v>41546.449618055558</v>
      </c>
      <c r="E110" s="33">
        <f>ABS(выгрузка3[[#This Row],[Дата активации]]-выгрузка3[[#This Row],[Дата отправки смс]])</f>
        <v>4.5041782407352002</v>
      </c>
      <c r="F110" s="30">
        <v>41554.707013888888</v>
      </c>
      <c r="G110" s="33">
        <v>64616</v>
      </c>
      <c r="H110" s="33" t="s">
        <v>10</v>
      </c>
      <c r="I110" s="33" t="s">
        <v>49</v>
      </c>
      <c r="J110" s="36" t="s">
        <v>40</v>
      </c>
      <c r="K110" s="33">
        <v>30</v>
      </c>
      <c r="L110" s="33">
        <v>1402.8</v>
      </c>
      <c r="M110" s="33">
        <v>1432.8</v>
      </c>
      <c r="N110" s="33" t="s">
        <v>1863</v>
      </c>
      <c r="O110" s="31"/>
    </row>
    <row r="111" spans="1:15" x14ac:dyDescent="0.25">
      <c r="A111" s="30">
        <v>41561.973171296297</v>
      </c>
      <c r="B111" s="33">
        <v>985504</v>
      </c>
      <c r="C111" s="39">
        <v>1698944</v>
      </c>
      <c r="D111" s="30">
        <v>41548.933599537035</v>
      </c>
      <c r="E111" s="33">
        <f>ABS(выгрузка3[[#This Row],[Дата активации]]-выгрузка3[[#This Row],[Дата отправки смс]])</f>
        <v>13.039571759261889</v>
      </c>
      <c r="F111" s="30">
        <v>41556.214120370372</v>
      </c>
      <c r="G111" s="33">
        <v>64626</v>
      </c>
      <c r="H111" s="33" t="s">
        <v>10</v>
      </c>
      <c r="I111" s="33" t="s">
        <v>252</v>
      </c>
      <c r="J111" s="36" t="s">
        <v>19</v>
      </c>
      <c r="K111" s="33">
        <v>30</v>
      </c>
      <c r="L111" s="33">
        <v>500</v>
      </c>
      <c r="M111" s="33">
        <v>530</v>
      </c>
      <c r="N111" s="33" t="s">
        <v>1863</v>
      </c>
      <c r="O111" s="31"/>
    </row>
    <row r="112" spans="1:15" x14ac:dyDescent="0.25">
      <c r="A112" s="30">
        <v>41593.567210648151</v>
      </c>
      <c r="B112" s="33">
        <v>916513</v>
      </c>
      <c r="C112" s="39">
        <v>1699147</v>
      </c>
      <c r="D112" s="30">
        <v>41584.32335648148</v>
      </c>
      <c r="E112" s="33">
        <f>ABS(выгрузка3[[#This Row],[Дата активации]]-выгрузка3[[#This Row],[Дата отправки смс]])</f>
        <v>9.2438541666706442</v>
      </c>
      <c r="F112" s="30">
        <v>41586.969305555554</v>
      </c>
      <c r="G112" s="33">
        <v>64626</v>
      </c>
      <c r="H112" s="33" t="s">
        <v>10</v>
      </c>
      <c r="I112" s="33" t="s">
        <v>253</v>
      </c>
      <c r="J112" s="36" t="s">
        <v>30</v>
      </c>
      <c r="K112" s="33">
        <v>30</v>
      </c>
      <c r="L112" s="33">
        <v>0</v>
      </c>
      <c r="M112" s="33">
        <v>30</v>
      </c>
      <c r="N112" s="33" t="s">
        <v>1863</v>
      </c>
      <c r="O112" s="31"/>
    </row>
    <row r="113" spans="1:15" x14ac:dyDescent="0.25">
      <c r="A113" s="30">
        <v>41549.973854166667</v>
      </c>
      <c r="B113" s="33">
        <v>985451</v>
      </c>
      <c r="C113" s="39">
        <v>1699350</v>
      </c>
      <c r="D113" s="30">
        <v>41545.517789351848</v>
      </c>
      <c r="E113" s="33">
        <f>ABS(выгрузка3[[#This Row],[Дата активации]]-выгрузка3[[#This Row],[Дата отправки смс]])</f>
        <v>4.4560648148180917</v>
      </c>
      <c r="F113" s="30">
        <v>41553.317870370367</v>
      </c>
      <c r="G113" s="33">
        <v>73902</v>
      </c>
      <c r="H113" s="33" t="s">
        <v>10</v>
      </c>
      <c r="I113" s="33" t="s">
        <v>43</v>
      </c>
      <c r="J113" s="36" t="s">
        <v>19</v>
      </c>
      <c r="K113" s="33">
        <v>30</v>
      </c>
      <c r="L113" s="33">
        <v>200</v>
      </c>
      <c r="M113" s="33">
        <v>230</v>
      </c>
      <c r="N113" s="33" t="s">
        <v>1863</v>
      </c>
      <c r="O113" s="31"/>
    </row>
    <row r="114" spans="1:15" x14ac:dyDescent="0.25">
      <c r="A114" s="30">
        <v>41563.081550925926</v>
      </c>
      <c r="B114" s="33">
        <v>916527</v>
      </c>
      <c r="C114" s="39">
        <v>1699437</v>
      </c>
      <c r="D114" s="30">
        <v>41558.528923611113</v>
      </c>
      <c r="E114" s="33">
        <f>ABS(выгрузка3[[#This Row],[Дата активации]]-выгрузка3[[#This Row],[Дата отправки смс]])</f>
        <v>4.5526273148134351</v>
      </c>
      <c r="F114" s="30"/>
      <c r="G114" s="33">
        <v>64626</v>
      </c>
      <c r="H114" s="33" t="s">
        <v>10</v>
      </c>
      <c r="I114" s="33" t="s">
        <v>42</v>
      </c>
      <c r="J114" s="36" t="s">
        <v>30</v>
      </c>
      <c r="K114" s="33">
        <v>30</v>
      </c>
      <c r="L114" s="33">
        <v>170</v>
      </c>
      <c r="M114" s="33">
        <v>200</v>
      </c>
      <c r="N114" s="33" t="s">
        <v>1863</v>
      </c>
      <c r="O114" s="31"/>
    </row>
    <row r="115" spans="1:15" x14ac:dyDescent="0.25">
      <c r="A115" s="30">
        <v>41549.942361111112</v>
      </c>
      <c r="B115" s="33">
        <v>985451</v>
      </c>
      <c r="C115" s="39">
        <v>1699438</v>
      </c>
      <c r="D115" s="30">
        <v>41544.752592592595</v>
      </c>
      <c r="E115" s="33">
        <f>ABS(выгрузка3[[#This Row],[Дата активации]]-выгрузка3[[#This Row],[Дата отправки смс]])</f>
        <v>5.189768518517667</v>
      </c>
      <c r="F115" s="30"/>
      <c r="G115" s="33">
        <v>64616</v>
      </c>
      <c r="H115" s="33" t="s">
        <v>10</v>
      </c>
      <c r="I115" s="33" t="s">
        <v>49</v>
      </c>
      <c r="J115" s="36" t="s">
        <v>40</v>
      </c>
      <c r="K115" s="33">
        <v>30</v>
      </c>
      <c r="L115" s="33">
        <v>400</v>
      </c>
      <c r="M115" s="33">
        <v>430</v>
      </c>
      <c r="N115" s="33" t="s">
        <v>1863</v>
      </c>
      <c r="O115" s="31"/>
    </row>
    <row r="116" spans="1:15" x14ac:dyDescent="0.25">
      <c r="A116" s="30">
        <v>41550.886793981481</v>
      </c>
      <c r="B116" s="33">
        <v>985451</v>
      </c>
      <c r="C116" s="39">
        <v>1699455</v>
      </c>
      <c r="D116" s="30">
        <v>41545.723692129628</v>
      </c>
      <c r="E116" s="33">
        <f>ABS(выгрузка3[[#This Row],[Дата активации]]-выгрузка3[[#This Row],[Дата отправки смс]])</f>
        <v>5.1631018518528435</v>
      </c>
      <c r="F116" s="30"/>
      <c r="G116" s="33">
        <v>64616</v>
      </c>
      <c r="H116" s="33" t="s">
        <v>10</v>
      </c>
      <c r="I116" s="33" t="s">
        <v>49</v>
      </c>
      <c r="J116" s="36" t="s">
        <v>40</v>
      </c>
      <c r="K116" s="33">
        <v>30</v>
      </c>
      <c r="L116" s="33">
        <v>180</v>
      </c>
      <c r="M116" s="33">
        <v>210</v>
      </c>
      <c r="N116" s="33" t="s">
        <v>1863</v>
      </c>
      <c r="O116" s="31"/>
    </row>
    <row r="117" spans="1:15" x14ac:dyDescent="0.25">
      <c r="A117" s="30">
        <v>41593.598854166667</v>
      </c>
      <c r="B117" s="33">
        <v>916888</v>
      </c>
      <c r="C117" s="39">
        <v>1699529</v>
      </c>
      <c r="D117" s="30">
        <v>41585.723912037036</v>
      </c>
      <c r="E117" s="33">
        <f>ABS(выгрузка3[[#This Row],[Дата активации]]-выгрузка3[[#This Row],[Дата отправки смс]])</f>
        <v>7.8749421296306537</v>
      </c>
      <c r="F117" s="30">
        <v>41586.973252314812</v>
      </c>
      <c r="G117" s="33">
        <v>64626</v>
      </c>
      <c r="H117" s="33" t="s">
        <v>10</v>
      </c>
      <c r="I117" s="33" t="s">
        <v>253</v>
      </c>
      <c r="J117" s="36" t="s">
        <v>30</v>
      </c>
      <c r="K117" s="33">
        <v>30</v>
      </c>
      <c r="L117" s="33">
        <v>210</v>
      </c>
      <c r="M117" s="33">
        <v>240</v>
      </c>
      <c r="N117" s="33" t="s">
        <v>1863</v>
      </c>
      <c r="O117" s="31"/>
    </row>
    <row r="118" spans="1:15" x14ac:dyDescent="0.25">
      <c r="A118" s="30">
        <v>41549.942824074074</v>
      </c>
      <c r="B118" s="33">
        <v>985451</v>
      </c>
      <c r="C118" s="39">
        <v>1699584</v>
      </c>
      <c r="D118" s="30">
        <v>41544.533217592594</v>
      </c>
      <c r="E118" s="33">
        <f>ABS(выгрузка3[[#This Row],[Дата активации]]-выгрузка3[[#This Row],[Дата отправки смс]])</f>
        <v>5.4096064814802958</v>
      </c>
      <c r="F118" s="30"/>
      <c r="G118" s="33">
        <v>64616</v>
      </c>
      <c r="H118" s="33" t="s">
        <v>10</v>
      </c>
      <c r="I118" s="33" t="s">
        <v>49</v>
      </c>
      <c r="J118" s="36" t="s">
        <v>40</v>
      </c>
      <c r="K118" s="33">
        <v>30</v>
      </c>
      <c r="L118" s="33">
        <v>1360.04</v>
      </c>
      <c r="M118" s="33">
        <v>1390.04</v>
      </c>
      <c r="N118" s="33" t="s">
        <v>1863</v>
      </c>
      <c r="O118" s="31"/>
    </row>
    <row r="119" spans="1:15" x14ac:dyDescent="0.25">
      <c r="A119" s="30">
        <v>41553.567199074074</v>
      </c>
      <c r="B119" s="33">
        <v>919100</v>
      </c>
      <c r="C119" s="39">
        <v>1699869</v>
      </c>
      <c r="D119" s="30"/>
      <c r="E119" s="33">
        <f>ABS(выгрузка3[[#This Row],[Дата активации]]-выгрузка3[[#This Row],[Дата отправки смс]])</f>
        <v>41553.567199074074</v>
      </c>
      <c r="F119" s="30"/>
      <c r="G119" s="33">
        <v>64626</v>
      </c>
      <c r="H119" s="33" t="s">
        <v>10</v>
      </c>
      <c r="I119" s="33" t="s">
        <v>253</v>
      </c>
      <c r="J119" s="36" t="s">
        <v>30</v>
      </c>
      <c r="K119" s="33">
        <v>30</v>
      </c>
      <c r="L119" s="33"/>
      <c r="M119" s="33">
        <v>30</v>
      </c>
      <c r="N119" s="33" t="s">
        <v>1863</v>
      </c>
      <c r="O119" s="31"/>
    </row>
    <row r="120" spans="1:15" x14ac:dyDescent="0.25">
      <c r="A120" s="30">
        <v>41553.566655092596</v>
      </c>
      <c r="B120" s="33">
        <v>919100</v>
      </c>
      <c r="C120" s="39">
        <v>1699872</v>
      </c>
      <c r="D120" s="30">
        <v>41560.537002314813</v>
      </c>
      <c r="E120" s="33">
        <f>ABS(выгрузка3[[#This Row],[Дата активации]]-выгрузка3[[#This Row],[Дата отправки смс]])</f>
        <v>6.9703472222172422</v>
      </c>
      <c r="F120" s="30"/>
      <c r="G120" s="33">
        <v>64626</v>
      </c>
      <c r="H120" s="33" t="s">
        <v>10</v>
      </c>
      <c r="I120" s="33" t="s">
        <v>253</v>
      </c>
      <c r="J120" s="36" t="s">
        <v>30</v>
      </c>
      <c r="K120" s="33">
        <v>30</v>
      </c>
      <c r="L120" s="33">
        <v>0</v>
      </c>
      <c r="M120" s="33">
        <v>30</v>
      </c>
      <c r="N120" s="33" t="s">
        <v>1863</v>
      </c>
      <c r="O120" s="31"/>
    </row>
    <row r="121" spans="1:15" x14ac:dyDescent="0.25">
      <c r="A121" s="30">
        <v>41553.565995370373</v>
      </c>
      <c r="B121" s="33">
        <v>919100</v>
      </c>
      <c r="C121" s="39">
        <v>1699873</v>
      </c>
      <c r="D121" s="30">
        <v>41553.561388888891</v>
      </c>
      <c r="E121" s="33">
        <f>ABS(выгрузка3[[#This Row],[Дата активации]]-выгрузка3[[#This Row],[Дата отправки смс]])</f>
        <v>4.6064814814599231E-3</v>
      </c>
      <c r="F121" s="30">
        <v>41556.52616898148</v>
      </c>
      <c r="G121" s="33">
        <v>64626</v>
      </c>
      <c r="H121" s="33" t="s">
        <v>10</v>
      </c>
      <c r="I121" s="33" t="s">
        <v>42</v>
      </c>
      <c r="J121" s="36" t="s">
        <v>30</v>
      </c>
      <c r="K121" s="33">
        <v>30</v>
      </c>
      <c r="L121" s="33">
        <v>0</v>
      </c>
      <c r="M121" s="33">
        <v>30</v>
      </c>
      <c r="N121" s="33" t="s">
        <v>1863</v>
      </c>
      <c r="O121" s="31"/>
    </row>
    <row r="122" spans="1:15" x14ac:dyDescent="0.25">
      <c r="A122" s="30">
        <v>41549.943287037036</v>
      </c>
      <c r="B122" s="33">
        <v>985451</v>
      </c>
      <c r="C122" s="39">
        <v>1699875</v>
      </c>
      <c r="D122" s="30">
        <v>41544.861944444441</v>
      </c>
      <c r="E122" s="33">
        <f>ABS(выгрузка3[[#This Row],[Дата активации]]-выгрузка3[[#This Row],[Дата отправки смс]])</f>
        <v>5.0813425925953197</v>
      </c>
      <c r="F122" s="30">
        <v>41552.715555555558</v>
      </c>
      <c r="G122" s="33">
        <v>73902</v>
      </c>
      <c r="H122" s="33" t="s">
        <v>10</v>
      </c>
      <c r="I122" s="33" t="s">
        <v>43</v>
      </c>
      <c r="J122" s="36" t="s">
        <v>19</v>
      </c>
      <c r="K122" s="33">
        <v>30</v>
      </c>
      <c r="L122" s="33">
        <v>300</v>
      </c>
      <c r="M122" s="33">
        <v>330</v>
      </c>
      <c r="N122" s="33" t="s">
        <v>1863</v>
      </c>
      <c r="O122" s="31"/>
    </row>
    <row r="123" spans="1:15" x14ac:dyDescent="0.25">
      <c r="A123" s="30">
        <v>41561.973275462966</v>
      </c>
      <c r="B123" s="33">
        <v>985504</v>
      </c>
      <c r="C123" s="39">
        <v>1699892</v>
      </c>
      <c r="D123" s="30">
        <v>41549.686481481483</v>
      </c>
      <c r="E123" s="33">
        <f>ABS(выгрузка3[[#This Row],[Дата активации]]-выгрузка3[[#This Row],[Дата отправки смс]])</f>
        <v>12.286793981482333</v>
      </c>
      <c r="F123" s="30">
        <v>41556.214259259257</v>
      </c>
      <c r="G123" s="33">
        <v>64626</v>
      </c>
      <c r="H123" s="33" t="s">
        <v>10</v>
      </c>
      <c r="I123" s="33" t="s">
        <v>252</v>
      </c>
      <c r="J123" s="36" t="s">
        <v>19</v>
      </c>
      <c r="K123" s="33">
        <v>30</v>
      </c>
      <c r="L123" s="33">
        <v>390</v>
      </c>
      <c r="M123" s="33">
        <v>420</v>
      </c>
      <c r="N123" s="33" t="s">
        <v>1863</v>
      </c>
      <c r="O123" s="31"/>
    </row>
    <row r="124" spans="1:15" x14ac:dyDescent="0.25">
      <c r="A124" s="30">
        <v>41549.97415509259</v>
      </c>
      <c r="B124" s="33">
        <v>985451</v>
      </c>
      <c r="C124" s="39">
        <v>1699908</v>
      </c>
      <c r="D124" s="30">
        <v>41545.953009259261</v>
      </c>
      <c r="E124" s="33">
        <f>ABS(выгрузка3[[#This Row],[Дата активации]]-выгрузка3[[#This Row],[Дата отправки смс]])</f>
        <v>4.0211458333287737</v>
      </c>
      <c r="F124" s="30">
        <v>41553.314571759256</v>
      </c>
      <c r="G124" s="33">
        <v>73902</v>
      </c>
      <c r="H124" s="33" t="s">
        <v>10</v>
      </c>
      <c r="I124" s="33" t="s">
        <v>43</v>
      </c>
      <c r="J124" s="36" t="s">
        <v>19</v>
      </c>
      <c r="K124" s="33">
        <v>30</v>
      </c>
      <c r="L124" s="33">
        <v>292.68</v>
      </c>
      <c r="M124" s="33">
        <v>322.68</v>
      </c>
      <c r="N124" s="33" t="s">
        <v>1863</v>
      </c>
      <c r="O124" s="31"/>
    </row>
    <row r="125" spans="1:15" x14ac:dyDescent="0.25">
      <c r="A125" s="30">
        <v>41593.598958333336</v>
      </c>
      <c r="B125" s="33">
        <v>916888</v>
      </c>
      <c r="C125" s="39">
        <v>1750220</v>
      </c>
      <c r="D125" s="30">
        <v>41587.549351851849</v>
      </c>
      <c r="E125" s="33">
        <f>ABS(выгрузка3[[#This Row],[Дата активации]]-выгрузка3[[#This Row],[Дата отправки смс]])</f>
        <v>6.0496064814869897</v>
      </c>
      <c r="F125" s="30">
        <v>41591.868784722225</v>
      </c>
      <c r="G125" s="33">
        <v>64626</v>
      </c>
      <c r="H125" s="33" t="s">
        <v>10</v>
      </c>
      <c r="I125" s="33" t="s">
        <v>45</v>
      </c>
      <c r="J125" s="36" t="s">
        <v>37</v>
      </c>
      <c r="K125" s="33">
        <v>30</v>
      </c>
      <c r="L125" s="33">
        <v>0</v>
      </c>
      <c r="M125" s="33">
        <v>30</v>
      </c>
      <c r="N125" s="33" t="s">
        <v>1863</v>
      </c>
      <c r="O125" s="31"/>
    </row>
    <row r="126" spans="1:15" x14ac:dyDescent="0.25">
      <c r="A126" s="30">
        <v>41593.599050925928</v>
      </c>
      <c r="B126" s="33">
        <v>916888</v>
      </c>
      <c r="C126" s="39">
        <v>1750221</v>
      </c>
      <c r="D126" s="30">
        <v>41587.574849537035</v>
      </c>
      <c r="E126" s="33">
        <f>ABS(выгрузка3[[#This Row],[Дата активации]]-выгрузка3[[#This Row],[Дата отправки смс]])</f>
        <v>6.0242013888928341</v>
      </c>
      <c r="F126" s="30">
        <v>41591.869062500002</v>
      </c>
      <c r="G126" s="33">
        <v>64626</v>
      </c>
      <c r="H126" s="33" t="s">
        <v>10</v>
      </c>
      <c r="I126" s="33" t="s">
        <v>45</v>
      </c>
      <c r="J126" s="36" t="s">
        <v>37</v>
      </c>
      <c r="K126" s="33">
        <v>30</v>
      </c>
      <c r="L126" s="33">
        <v>0</v>
      </c>
      <c r="M126" s="33">
        <v>30</v>
      </c>
      <c r="N126" s="33" t="s">
        <v>1863</v>
      </c>
      <c r="O126" s="31"/>
    </row>
    <row r="127" spans="1:15" x14ac:dyDescent="0.25">
      <c r="A127" s="30">
        <v>41548.480844907404</v>
      </c>
      <c r="B127" s="33">
        <v>915149</v>
      </c>
      <c r="C127" s="39">
        <v>1750287</v>
      </c>
      <c r="D127" s="30">
        <v>41545.511319444442</v>
      </c>
      <c r="E127" s="33">
        <f>ABS(выгрузка3[[#This Row],[Дата активации]]-выгрузка3[[#This Row],[Дата отправки смс]])</f>
        <v>2.9695254629623378</v>
      </c>
      <c r="F127" s="30">
        <v>41555.950914351852</v>
      </c>
      <c r="G127" s="33">
        <v>64626</v>
      </c>
      <c r="H127" s="33" t="s">
        <v>10</v>
      </c>
      <c r="I127" s="33" t="s">
        <v>45</v>
      </c>
      <c r="J127" s="36" t="s">
        <v>37</v>
      </c>
      <c r="K127" s="33">
        <v>30</v>
      </c>
      <c r="L127" s="33">
        <v>0</v>
      </c>
      <c r="M127" s="33">
        <v>30</v>
      </c>
      <c r="N127" s="33" t="s">
        <v>1863</v>
      </c>
      <c r="O127" s="31"/>
    </row>
    <row r="128" spans="1:15" x14ac:dyDescent="0.25">
      <c r="A128" s="30">
        <v>41550.488761574074</v>
      </c>
      <c r="B128" s="33">
        <v>916366</v>
      </c>
      <c r="C128" s="39">
        <v>1750327</v>
      </c>
      <c r="D128" s="30">
        <v>41550.727812500001</v>
      </c>
      <c r="E128" s="33">
        <f>ABS(выгрузка3[[#This Row],[Дата активации]]-выгрузка3[[#This Row],[Дата отправки смс]])</f>
        <v>0.23905092592758592</v>
      </c>
      <c r="F128" s="30">
        <v>41556.653993055559</v>
      </c>
      <c r="G128" s="33">
        <v>73902</v>
      </c>
      <c r="H128" s="33" t="s">
        <v>10</v>
      </c>
      <c r="I128" s="33" t="s">
        <v>43</v>
      </c>
      <c r="J128" s="36" t="s">
        <v>19</v>
      </c>
      <c r="K128" s="33">
        <v>30</v>
      </c>
      <c r="L128" s="33">
        <v>200</v>
      </c>
      <c r="M128" s="33">
        <v>230</v>
      </c>
      <c r="N128" s="33" t="s">
        <v>1863</v>
      </c>
      <c r="O128" s="31"/>
    </row>
    <row r="129" spans="1:15" x14ac:dyDescent="0.25">
      <c r="A129" s="30">
        <v>41593.59915509259</v>
      </c>
      <c r="B129" s="33">
        <v>916888</v>
      </c>
      <c r="C129" s="39">
        <v>1750348</v>
      </c>
      <c r="D129" s="30">
        <v>41581.93445601852</v>
      </c>
      <c r="E129" s="33">
        <f>ABS(выгрузка3[[#This Row],[Дата активации]]-выгрузка3[[#This Row],[Дата отправки смс]])</f>
        <v>11.664699074070086</v>
      </c>
      <c r="F129" s="30">
        <v>41586.965624999997</v>
      </c>
      <c r="G129" s="33">
        <v>64626</v>
      </c>
      <c r="H129" s="33" t="s">
        <v>10</v>
      </c>
      <c r="I129" s="33" t="s">
        <v>251</v>
      </c>
      <c r="J129" s="36" t="s">
        <v>37</v>
      </c>
      <c r="K129" s="33">
        <v>30</v>
      </c>
      <c r="L129" s="33">
        <v>0</v>
      </c>
      <c r="M129" s="33">
        <v>30</v>
      </c>
      <c r="N129" s="33" t="s">
        <v>1863</v>
      </c>
      <c r="O129" s="31"/>
    </row>
    <row r="130" spans="1:15" x14ac:dyDescent="0.25">
      <c r="A130" s="30">
        <v>41551.50886574074</v>
      </c>
      <c r="B130" s="33">
        <v>916366</v>
      </c>
      <c r="C130" s="39">
        <v>1750352</v>
      </c>
      <c r="D130" s="30">
        <v>41551.535578703704</v>
      </c>
      <c r="E130" s="33">
        <f>ABS(выгрузка3[[#This Row],[Дата активации]]-выгрузка3[[#This Row],[Дата отправки смс]])</f>
        <v>2.6712962964666076E-2</v>
      </c>
      <c r="F130" s="30">
        <v>41559.601770833331</v>
      </c>
      <c r="G130" s="33">
        <v>73902</v>
      </c>
      <c r="H130" s="33" t="s">
        <v>10</v>
      </c>
      <c r="I130" s="33" t="s">
        <v>43</v>
      </c>
      <c r="J130" s="36" t="s">
        <v>19</v>
      </c>
      <c r="K130" s="33">
        <v>30</v>
      </c>
      <c r="L130" s="33">
        <v>442.5</v>
      </c>
      <c r="M130" s="33">
        <v>472.5</v>
      </c>
      <c r="N130" s="33" t="s">
        <v>1863</v>
      </c>
      <c r="O130" s="31"/>
    </row>
    <row r="131" spans="1:15" x14ac:dyDescent="0.25">
      <c r="A131" s="30">
        <v>41548.727071759262</v>
      </c>
      <c r="B131" s="33">
        <v>916366</v>
      </c>
      <c r="C131" s="39">
        <v>1750354</v>
      </c>
      <c r="D131" s="30">
        <v>41548.823298611111</v>
      </c>
      <c r="E131" s="33">
        <f>ABS(выгрузка3[[#This Row],[Дата активации]]-выгрузка3[[#This Row],[Дата отправки смс]])</f>
        <v>9.6226851848769002E-2</v>
      </c>
      <c r="F131" s="30">
        <v>41555.323923611111</v>
      </c>
      <c r="G131" s="33">
        <v>73902</v>
      </c>
      <c r="H131" s="33" t="s">
        <v>10</v>
      </c>
      <c r="I131" s="33" t="s">
        <v>43</v>
      </c>
      <c r="J131" s="36" t="s">
        <v>19</v>
      </c>
      <c r="K131" s="33">
        <v>30</v>
      </c>
      <c r="L131" s="33">
        <v>200</v>
      </c>
      <c r="M131" s="33">
        <v>230</v>
      </c>
      <c r="N131" s="33" t="s">
        <v>1863</v>
      </c>
      <c r="O131" s="31"/>
    </row>
    <row r="132" spans="1:15" x14ac:dyDescent="0.25">
      <c r="A132" s="30">
        <v>41561.78869212963</v>
      </c>
      <c r="B132" s="33">
        <v>915149</v>
      </c>
      <c r="C132" s="39">
        <v>1750416</v>
      </c>
      <c r="D132" s="30">
        <v>41561.83489583333</v>
      </c>
      <c r="E132" s="33">
        <f>ABS(выгрузка3[[#This Row],[Дата активации]]-выгрузка3[[#This Row],[Дата отправки смс]])</f>
        <v>4.6203703699575271E-2</v>
      </c>
      <c r="F132" s="30"/>
      <c r="G132" s="33">
        <v>64626</v>
      </c>
      <c r="H132" s="33" t="s">
        <v>10</v>
      </c>
      <c r="I132" s="33" t="s">
        <v>43</v>
      </c>
      <c r="J132" s="36" t="s">
        <v>19</v>
      </c>
      <c r="K132" s="33">
        <v>220</v>
      </c>
      <c r="L132" s="33">
        <v>0</v>
      </c>
      <c r="M132" s="33">
        <v>220</v>
      </c>
      <c r="N132" s="33" t="s">
        <v>1863</v>
      </c>
      <c r="O132" s="31"/>
    </row>
    <row r="133" spans="1:15" x14ac:dyDescent="0.25">
      <c r="A133" s="30">
        <v>41553.771527777775</v>
      </c>
      <c r="B133" s="33">
        <v>910480</v>
      </c>
      <c r="C133" s="39">
        <v>1750455</v>
      </c>
      <c r="D133" s="30"/>
      <c r="E133" s="33">
        <f>ABS(выгрузка3[[#This Row],[Дата активации]]-выгрузка3[[#This Row],[Дата отправки смс]])</f>
        <v>41553.771527777775</v>
      </c>
      <c r="F133" s="30">
        <v>41553.769791666666</v>
      </c>
      <c r="G133" s="33">
        <v>64626</v>
      </c>
      <c r="H133" s="33" t="s">
        <v>10</v>
      </c>
      <c r="I133" s="33" t="s">
        <v>252</v>
      </c>
      <c r="J133" s="36" t="s">
        <v>19</v>
      </c>
      <c r="K133" s="33">
        <v>0</v>
      </c>
      <c r="L133" s="33"/>
      <c r="M133" s="33">
        <v>0</v>
      </c>
      <c r="N133" s="33" t="s">
        <v>1863</v>
      </c>
      <c r="O133" s="31"/>
    </row>
    <row r="134" spans="1:15" x14ac:dyDescent="0.25">
      <c r="A134" s="30">
        <v>41593.653587962966</v>
      </c>
      <c r="B134" s="33">
        <v>910488</v>
      </c>
      <c r="C134" s="39">
        <v>1750456</v>
      </c>
      <c r="D134" s="30">
        <v>41592.849918981483</v>
      </c>
      <c r="E134" s="33">
        <f>ABS(выгрузка3[[#This Row],[Дата активации]]-выгрузка3[[#This Row],[Дата отправки смс]])</f>
        <v>0.80366898148349719</v>
      </c>
      <c r="F134" s="30">
        <v>41592.836504629631</v>
      </c>
      <c r="G134" s="33">
        <v>64626</v>
      </c>
      <c r="H134" s="33" t="s">
        <v>10</v>
      </c>
      <c r="I134" s="33" t="s">
        <v>43</v>
      </c>
      <c r="J134" s="36" t="s">
        <v>19</v>
      </c>
      <c r="K134" s="33">
        <v>220</v>
      </c>
      <c r="L134" s="33">
        <v>0</v>
      </c>
      <c r="M134" s="33">
        <v>220</v>
      </c>
      <c r="N134" s="33" t="s">
        <v>1863</v>
      </c>
      <c r="O134" s="31"/>
    </row>
    <row r="135" spans="1:15" x14ac:dyDescent="0.25">
      <c r="A135" s="30">
        <v>41559.817893518521</v>
      </c>
      <c r="B135" s="33">
        <v>910488</v>
      </c>
      <c r="C135" s="39">
        <v>1750460</v>
      </c>
      <c r="D135" s="30">
        <v>41559.821377314816</v>
      </c>
      <c r="E135" s="33">
        <f>ABS(выгрузка3[[#This Row],[Дата активации]]-выгрузка3[[#This Row],[Дата отправки смс]])</f>
        <v>3.4837962957681157E-3</v>
      </c>
      <c r="F135" s="30">
        <v>41560.404421296298</v>
      </c>
      <c r="G135" s="33">
        <v>64626</v>
      </c>
      <c r="H135" s="33" t="s">
        <v>10</v>
      </c>
      <c r="I135" s="33" t="s">
        <v>43</v>
      </c>
      <c r="J135" s="36" t="s">
        <v>19</v>
      </c>
      <c r="K135" s="33">
        <v>220</v>
      </c>
      <c r="L135" s="33">
        <v>0</v>
      </c>
      <c r="M135" s="33">
        <v>220</v>
      </c>
      <c r="N135" s="33" t="s">
        <v>1863</v>
      </c>
      <c r="O135" s="31"/>
    </row>
    <row r="136" spans="1:15" x14ac:dyDescent="0.25">
      <c r="A136" s="30">
        <v>41557.545972222222</v>
      </c>
      <c r="B136" s="33">
        <v>910488</v>
      </c>
      <c r="C136" s="39">
        <v>1750461</v>
      </c>
      <c r="D136" s="30">
        <v>41557.52753472222</v>
      </c>
      <c r="E136" s="33">
        <f>ABS(выгрузка3[[#This Row],[Дата активации]]-выгрузка3[[#This Row],[Дата отправки смс]])</f>
        <v>1.8437500002619345E-2</v>
      </c>
      <c r="F136" s="30">
        <v>41557.550370370373</v>
      </c>
      <c r="G136" s="33">
        <v>64626</v>
      </c>
      <c r="H136" s="33" t="s">
        <v>10</v>
      </c>
      <c r="I136" s="33" t="s">
        <v>43</v>
      </c>
      <c r="J136" s="36" t="s">
        <v>19</v>
      </c>
      <c r="K136" s="33">
        <v>220</v>
      </c>
      <c r="L136" s="33">
        <v>0</v>
      </c>
      <c r="M136" s="33">
        <v>220</v>
      </c>
      <c r="N136" s="33" t="s">
        <v>1863</v>
      </c>
      <c r="O136" s="31"/>
    </row>
    <row r="137" spans="1:15" x14ac:dyDescent="0.25">
      <c r="A137" s="30">
        <v>41550.396701388891</v>
      </c>
      <c r="B137" s="33">
        <v>910488</v>
      </c>
      <c r="C137" s="39">
        <v>1750462</v>
      </c>
      <c r="D137" s="30">
        <v>41553.50677083333</v>
      </c>
      <c r="E137" s="33">
        <f>ABS(выгрузка3[[#This Row],[Дата активации]]-выгрузка3[[#This Row],[Дата отправки смс]])</f>
        <v>3.1100694444394321</v>
      </c>
      <c r="F137" s="30">
        <v>41549.819039351853</v>
      </c>
      <c r="G137" s="33">
        <v>64626</v>
      </c>
      <c r="H137" s="33" t="s">
        <v>10</v>
      </c>
      <c r="I137" s="33" t="s">
        <v>43</v>
      </c>
      <c r="J137" s="36" t="s">
        <v>19</v>
      </c>
      <c r="K137" s="33">
        <v>220</v>
      </c>
      <c r="L137" s="33">
        <v>0</v>
      </c>
      <c r="M137" s="33">
        <v>220</v>
      </c>
      <c r="N137" s="33" t="s">
        <v>1863</v>
      </c>
      <c r="O137" s="31"/>
    </row>
    <row r="138" spans="1:15" x14ac:dyDescent="0.25">
      <c r="A138" s="30">
        <v>41561.962777777779</v>
      </c>
      <c r="B138" s="33">
        <v>916888</v>
      </c>
      <c r="C138" s="39">
        <v>1750465</v>
      </c>
      <c r="D138" s="30">
        <v>41551.683495370373</v>
      </c>
      <c r="E138" s="33">
        <f>ABS(выгрузка3[[#This Row],[Дата активации]]-выгрузка3[[#This Row],[Дата отправки смс]])</f>
        <v>10.279282407405844</v>
      </c>
      <c r="F138" s="30">
        <v>41558.569872685184</v>
      </c>
      <c r="G138" s="33">
        <v>64626</v>
      </c>
      <c r="H138" s="33" t="s">
        <v>10</v>
      </c>
      <c r="I138" s="33" t="s">
        <v>252</v>
      </c>
      <c r="J138" s="36" t="s">
        <v>19</v>
      </c>
      <c r="K138" s="33">
        <v>220</v>
      </c>
      <c r="L138" s="33">
        <v>0</v>
      </c>
      <c r="M138" s="33">
        <v>220</v>
      </c>
      <c r="N138" s="33" t="s">
        <v>1863</v>
      </c>
      <c r="O138" s="31"/>
    </row>
    <row r="139" spans="1:15" x14ac:dyDescent="0.25">
      <c r="A139" s="30">
        <v>41561.962881944448</v>
      </c>
      <c r="B139" s="33">
        <v>916888</v>
      </c>
      <c r="C139" s="39">
        <v>1750468</v>
      </c>
      <c r="D139" s="30">
        <v>41551.484050925923</v>
      </c>
      <c r="E139" s="33">
        <f>ABS(выгрузка3[[#This Row],[Дата активации]]-выгрузка3[[#This Row],[Дата отправки смс]])</f>
        <v>10.478831018524943</v>
      </c>
      <c r="F139" s="30">
        <v>41558.568113425928</v>
      </c>
      <c r="G139" s="33">
        <v>64626</v>
      </c>
      <c r="H139" s="33" t="s">
        <v>10</v>
      </c>
      <c r="I139" s="33" t="s">
        <v>252</v>
      </c>
      <c r="J139" s="36" t="s">
        <v>19</v>
      </c>
      <c r="K139" s="33">
        <v>220</v>
      </c>
      <c r="L139" s="33">
        <v>100</v>
      </c>
      <c r="M139" s="33">
        <v>320</v>
      </c>
      <c r="N139" s="33" t="s">
        <v>1863</v>
      </c>
      <c r="O139" s="31"/>
    </row>
    <row r="140" spans="1:15" x14ac:dyDescent="0.25">
      <c r="A140" s="30">
        <v>41550.833414351851</v>
      </c>
      <c r="B140" s="33">
        <v>916518</v>
      </c>
      <c r="C140" s="39">
        <v>1750471</v>
      </c>
      <c r="D140" s="30">
        <v>41550.848263888889</v>
      </c>
      <c r="E140" s="33">
        <f>ABS(выгрузка3[[#This Row],[Дата активации]]-выгрузка3[[#This Row],[Дата отправки смс]])</f>
        <v>1.484953703766223E-2</v>
      </c>
      <c r="F140" s="30">
        <v>41550.842210648145</v>
      </c>
      <c r="G140" s="33">
        <v>64626</v>
      </c>
      <c r="H140" s="33" t="s">
        <v>10</v>
      </c>
      <c r="I140" s="33" t="s">
        <v>43</v>
      </c>
      <c r="J140" s="36" t="s">
        <v>19</v>
      </c>
      <c r="K140" s="33">
        <v>220</v>
      </c>
      <c r="L140" s="33">
        <v>0</v>
      </c>
      <c r="M140" s="33">
        <v>220</v>
      </c>
      <c r="N140" s="33" t="s">
        <v>1863</v>
      </c>
      <c r="O140" s="31"/>
    </row>
    <row r="141" spans="1:15" x14ac:dyDescent="0.25">
      <c r="A141" s="30">
        <v>41559.688287037039</v>
      </c>
      <c r="B141" s="33">
        <v>916366</v>
      </c>
      <c r="C141" s="39">
        <v>1750472</v>
      </c>
      <c r="D141" s="30"/>
      <c r="E141" s="33">
        <f>ABS(выгрузка3[[#This Row],[Дата активации]]-выгрузка3[[#This Row],[Дата отправки смс]])</f>
        <v>41559.688287037039</v>
      </c>
      <c r="F141" s="30"/>
      <c r="G141" s="33">
        <v>73902</v>
      </c>
      <c r="H141" s="33" t="s">
        <v>10</v>
      </c>
      <c r="I141" s="33" t="s">
        <v>270</v>
      </c>
      <c r="J141" s="36" t="s">
        <v>19</v>
      </c>
      <c r="K141" s="33">
        <v>30</v>
      </c>
      <c r="L141" s="33"/>
      <c r="M141" s="33">
        <v>30</v>
      </c>
      <c r="N141" s="33" t="s">
        <v>1863</v>
      </c>
      <c r="O141" s="31"/>
    </row>
    <row r="142" spans="1:15" x14ac:dyDescent="0.25">
      <c r="A142" s="30">
        <v>41558.683865740742</v>
      </c>
      <c r="B142" s="33">
        <v>985820</v>
      </c>
      <c r="C142" s="39">
        <v>1750474</v>
      </c>
      <c r="D142" s="30">
        <v>41558.582407407404</v>
      </c>
      <c r="E142" s="33">
        <f>ABS(выгрузка3[[#This Row],[Дата активации]]-выгрузка3[[#This Row],[Дата отправки смс]])</f>
        <v>0.10145833333808696</v>
      </c>
      <c r="F142" s="30">
        <v>41559.83011574074</v>
      </c>
      <c r="G142" s="33">
        <v>64626</v>
      </c>
      <c r="H142" s="33" t="s">
        <v>10</v>
      </c>
      <c r="I142" s="33" t="s">
        <v>43</v>
      </c>
      <c r="J142" s="36" t="s">
        <v>19</v>
      </c>
      <c r="K142" s="33">
        <v>220</v>
      </c>
      <c r="L142" s="33">
        <v>93</v>
      </c>
      <c r="M142" s="33">
        <v>313</v>
      </c>
      <c r="N142" s="33" t="s">
        <v>1863</v>
      </c>
      <c r="O142" s="31"/>
    </row>
    <row r="143" spans="1:15" x14ac:dyDescent="0.25">
      <c r="A143" s="30">
        <v>41549.694444444445</v>
      </c>
      <c r="B143" s="33">
        <v>985820</v>
      </c>
      <c r="C143" s="39">
        <v>1750475</v>
      </c>
      <c r="D143" s="30">
        <v>41549.627453703702</v>
      </c>
      <c r="E143" s="33">
        <f>ABS(выгрузка3[[#This Row],[Дата активации]]-выгрузка3[[#This Row],[Дата отправки смс]])</f>
        <v>6.699074074276723E-2</v>
      </c>
      <c r="F143" s="30">
        <v>41549.693726851852</v>
      </c>
      <c r="G143" s="33">
        <v>64626</v>
      </c>
      <c r="H143" s="33" t="s">
        <v>10</v>
      </c>
      <c r="I143" s="33" t="s">
        <v>43</v>
      </c>
      <c r="J143" s="36" t="s">
        <v>19</v>
      </c>
      <c r="K143" s="33">
        <v>220</v>
      </c>
      <c r="L143" s="33">
        <v>142.5</v>
      </c>
      <c r="M143" s="33">
        <v>362.5</v>
      </c>
      <c r="N143" s="33" t="s">
        <v>1863</v>
      </c>
      <c r="O143" s="31"/>
    </row>
    <row r="144" spans="1:15" x14ac:dyDescent="0.25">
      <c r="A144" s="30">
        <v>41548.408206018517</v>
      </c>
      <c r="B144" s="33">
        <v>910488</v>
      </c>
      <c r="C144" s="39">
        <v>1750479</v>
      </c>
      <c r="D144" s="30">
        <v>41544.50203703704</v>
      </c>
      <c r="E144" s="33">
        <f>ABS(выгрузка3[[#This Row],[Дата активации]]-выгрузка3[[#This Row],[Дата отправки смс]])</f>
        <v>3.9061689814770943</v>
      </c>
      <c r="F144" s="30">
        <v>41544.728946759256</v>
      </c>
      <c r="G144" s="33">
        <v>64626</v>
      </c>
      <c r="H144" s="33" t="s">
        <v>10</v>
      </c>
      <c r="I144" s="33" t="s">
        <v>43</v>
      </c>
      <c r="J144" s="36" t="s">
        <v>19</v>
      </c>
      <c r="K144" s="33">
        <v>220</v>
      </c>
      <c r="L144" s="33">
        <v>180</v>
      </c>
      <c r="M144" s="33">
        <v>400</v>
      </c>
      <c r="N144" s="33" t="s">
        <v>1863</v>
      </c>
      <c r="O144" s="31"/>
    </row>
    <row r="145" spans="1:15" x14ac:dyDescent="0.25">
      <c r="A145" s="30">
        <v>41557.809513888889</v>
      </c>
      <c r="B145" s="33">
        <v>916366</v>
      </c>
      <c r="C145" s="39">
        <v>1750481</v>
      </c>
      <c r="D145" s="30">
        <v>41557.813483796293</v>
      </c>
      <c r="E145" s="33">
        <f>ABS(выгрузка3[[#This Row],[Дата активации]]-выгрузка3[[#This Row],[Дата отправки смс]])</f>
        <v>3.9699074040981941E-3</v>
      </c>
      <c r="F145" s="30"/>
      <c r="G145" s="33">
        <v>73902</v>
      </c>
      <c r="H145" s="33" t="s">
        <v>10</v>
      </c>
      <c r="I145" s="33" t="s">
        <v>43</v>
      </c>
      <c r="J145" s="36" t="s">
        <v>19</v>
      </c>
      <c r="K145" s="33">
        <v>30</v>
      </c>
      <c r="L145" s="33">
        <v>194</v>
      </c>
      <c r="M145" s="33">
        <v>224</v>
      </c>
      <c r="N145" s="33" t="s">
        <v>1863</v>
      </c>
      <c r="O145" s="31"/>
    </row>
    <row r="146" spans="1:15" x14ac:dyDescent="0.25">
      <c r="A146" s="30">
        <v>41556.815393518518</v>
      </c>
      <c r="B146" s="33">
        <v>910480</v>
      </c>
      <c r="C146" s="39">
        <v>1750482</v>
      </c>
      <c r="D146" s="30">
        <v>41556.865937499999</v>
      </c>
      <c r="E146" s="33">
        <f>ABS(выгрузка3[[#This Row],[Дата активации]]-выгрузка3[[#This Row],[Дата отправки смс]])</f>
        <v>5.0543981480586808E-2</v>
      </c>
      <c r="F146" s="30">
        <v>41556.803194444445</v>
      </c>
      <c r="G146" s="33">
        <v>64626</v>
      </c>
      <c r="H146" s="33" t="s">
        <v>10</v>
      </c>
      <c r="I146" s="33" t="s">
        <v>43</v>
      </c>
      <c r="J146" s="36" t="s">
        <v>19</v>
      </c>
      <c r="K146" s="33">
        <v>220</v>
      </c>
      <c r="L146" s="33">
        <v>0</v>
      </c>
      <c r="M146" s="33">
        <v>220</v>
      </c>
      <c r="N146" s="33" t="s">
        <v>1863</v>
      </c>
      <c r="O146" s="31"/>
    </row>
    <row r="147" spans="1:15" x14ac:dyDescent="0.25">
      <c r="A147" s="30">
        <v>41554.50204861111</v>
      </c>
      <c r="B147" s="33">
        <v>910488</v>
      </c>
      <c r="C147" s="39">
        <v>1750483</v>
      </c>
      <c r="D147" s="30">
        <v>41554.466365740744</v>
      </c>
      <c r="E147" s="33">
        <f>ABS(выгрузка3[[#This Row],[Дата активации]]-выгрузка3[[#This Row],[Дата отправки смс]])</f>
        <v>3.5682870366144925E-2</v>
      </c>
      <c r="F147" s="30">
        <v>41554.491527777776</v>
      </c>
      <c r="G147" s="33">
        <v>64626</v>
      </c>
      <c r="H147" s="33" t="s">
        <v>10</v>
      </c>
      <c r="I147" s="33" t="s">
        <v>43</v>
      </c>
      <c r="J147" s="36" t="s">
        <v>19</v>
      </c>
      <c r="K147" s="33">
        <v>220</v>
      </c>
      <c r="L147" s="33">
        <v>95</v>
      </c>
      <c r="M147" s="33">
        <v>315</v>
      </c>
      <c r="N147" s="33" t="s">
        <v>1863</v>
      </c>
      <c r="O147" s="31"/>
    </row>
    <row r="148" spans="1:15" x14ac:dyDescent="0.25">
      <c r="A148" s="30">
        <v>41550.785231481481</v>
      </c>
      <c r="B148" s="33">
        <v>916187</v>
      </c>
      <c r="C148" s="39">
        <v>1750485</v>
      </c>
      <c r="D148" s="30">
        <v>41550.717141203706</v>
      </c>
      <c r="E148" s="33">
        <f>ABS(выгрузка3[[#This Row],[Дата активации]]-выгрузка3[[#This Row],[Дата отправки смс]])</f>
        <v>6.8090277774899732E-2</v>
      </c>
      <c r="F148" s="30">
        <v>41550.82068287037</v>
      </c>
      <c r="G148" s="33">
        <v>64626</v>
      </c>
      <c r="H148" s="33" t="s">
        <v>10</v>
      </c>
      <c r="I148" s="33" t="s">
        <v>43</v>
      </c>
      <c r="J148" s="36" t="s">
        <v>19</v>
      </c>
      <c r="K148" s="33">
        <v>220</v>
      </c>
      <c r="L148" s="33">
        <v>279.02999999999997</v>
      </c>
      <c r="M148" s="33">
        <v>499.03</v>
      </c>
      <c r="N148" s="33" t="s">
        <v>1863</v>
      </c>
      <c r="O148" s="31"/>
    </row>
    <row r="149" spans="1:15" x14ac:dyDescent="0.25">
      <c r="A149" s="30">
        <v>41560.579201388886</v>
      </c>
      <c r="B149" s="33">
        <v>917594</v>
      </c>
      <c r="C149" s="39">
        <v>1750493</v>
      </c>
      <c r="D149" s="30">
        <v>41560.494895833333</v>
      </c>
      <c r="E149" s="33">
        <f>ABS(выгрузка3[[#This Row],[Дата активации]]-выгрузка3[[#This Row],[Дата отправки смс]])</f>
        <v>8.4305555552418809E-2</v>
      </c>
      <c r="F149" s="30">
        <v>41560.598425925928</v>
      </c>
      <c r="G149" s="33">
        <v>64626</v>
      </c>
      <c r="H149" s="33" t="s">
        <v>10</v>
      </c>
      <c r="I149" s="33" t="s">
        <v>43</v>
      </c>
      <c r="J149" s="36" t="s">
        <v>19</v>
      </c>
      <c r="K149" s="33">
        <v>220</v>
      </c>
      <c r="L149" s="33">
        <v>41.5</v>
      </c>
      <c r="M149" s="33">
        <v>261.5</v>
      </c>
      <c r="N149" s="33" t="s">
        <v>1863</v>
      </c>
      <c r="O149" s="31"/>
    </row>
    <row r="150" spans="1:15" x14ac:dyDescent="0.25">
      <c r="A150" s="30">
        <v>41561.963796296295</v>
      </c>
      <c r="B150" s="33">
        <v>916888</v>
      </c>
      <c r="C150" s="39">
        <v>1750495</v>
      </c>
      <c r="D150" s="30">
        <v>41557.484490740739</v>
      </c>
      <c r="E150" s="33">
        <f>ABS(выгрузка3[[#This Row],[Дата активации]]-выгрузка3[[#This Row],[Дата отправки смс]])</f>
        <v>4.4793055555564933</v>
      </c>
      <c r="F150" s="30">
        <v>41561.007372685184</v>
      </c>
      <c r="G150" s="33">
        <v>64626</v>
      </c>
      <c r="H150" s="33" t="s">
        <v>10</v>
      </c>
      <c r="I150" s="33" t="s">
        <v>43</v>
      </c>
      <c r="J150" s="36" t="s">
        <v>19</v>
      </c>
      <c r="K150" s="33">
        <v>220</v>
      </c>
      <c r="L150" s="33">
        <v>0</v>
      </c>
      <c r="M150" s="33">
        <v>220</v>
      </c>
      <c r="N150" s="33" t="s">
        <v>1863</v>
      </c>
      <c r="O150" s="31"/>
    </row>
    <row r="151" spans="1:15" x14ac:dyDescent="0.25">
      <c r="A151" s="30">
        <v>41549.943865740737</v>
      </c>
      <c r="B151" s="33">
        <v>985451</v>
      </c>
      <c r="C151" s="39">
        <v>1750615</v>
      </c>
      <c r="D151" s="30">
        <v>41544.6637962963</v>
      </c>
      <c r="E151" s="33">
        <f>ABS(выгрузка3[[#This Row],[Дата активации]]-выгрузка3[[#This Row],[Дата отправки смс]])</f>
        <v>5.2800694444376859</v>
      </c>
      <c r="F151" s="30">
        <v>41552.568090277775</v>
      </c>
      <c r="G151" s="33">
        <v>73902</v>
      </c>
      <c r="H151" s="33" t="s">
        <v>10</v>
      </c>
      <c r="I151" s="33" t="s">
        <v>42</v>
      </c>
      <c r="J151" s="36" t="s">
        <v>30</v>
      </c>
      <c r="K151" s="33">
        <v>1</v>
      </c>
      <c r="L151" s="33">
        <v>500</v>
      </c>
      <c r="M151" s="33">
        <v>501</v>
      </c>
      <c r="N151" s="33" t="s">
        <v>1863</v>
      </c>
      <c r="O151" s="31"/>
    </row>
    <row r="152" spans="1:15" x14ac:dyDescent="0.25">
      <c r="A152" s="30">
        <v>41561.588437500002</v>
      </c>
      <c r="B152" s="33">
        <v>916504</v>
      </c>
      <c r="C152" s="39">
        <v>1750884</v>
      </c>
      <c r="D152" s="30">
        <v>41558.805104166669</v>
      </c>
      <c r="E152" s="33">
        <f>ABS(выгрузка3[[#This Row],[Дата активации]]-выгрузка3[[#This Row],[Дата отправки смс]])</f>
        <v>2.7833333333328483</v>
      </c>
      <c r="F152" s="30">
        <v>41561.438738425924</v>
      </c>
      <c r="G152" s="33">
        <v>64626</v>
      </c>
      <c r="H152" s="33" t="s">
        <v>10</v>
      </c>
      <c r="I152" s="33" t="s">
        <v>42</v>
      </c>
      <c r="J152" s="36" t="s">
        <v>30</v>
      </c>
      <c r="K152" s="33">
        <v>30</v>
      </c>
      <c r="L152" s="33">
        <v>92.02</v>
      </c>
      <c r="M152" s="33">
        <v>122.02</v>
      </c>
      <c r="N152" s="33" t="s">
        <v>1863</v>
      </c>
      <c r="O152" s="31"/>
    </row>
    <row r="153" spans="1:15" x14ac:dyDescent="0.25">
      <c r="A153" s="30">
        <v>41548.539293981485</v>
      </c>
      <c r="B153" s="33">
        <v>916726</v>
      </c>
      <c r="C153" s="39">
        <v>1751027</v>
      </c>
      <c r="D153" s="30">
        <v>41549.297013888892</v>
      </c>
      <c r="E153" s="33">
        <f>ABS(выгрузка3[[#This Row],[Дата активации]]-выгрузка3[[#This Row],[Дата отправки смс]])</f>
        <v>0.75771990740759065</v>
      </c>
      <c r="F153" s="30">
        <v>41556.439930555556</v>
      </c>
      <c r="G153" s="33">
        <v>64626</v>
      </c>
      <c r="H153" s="33" t="s">
        <v>10</v>
      </c>
      <c r="I153" s="33" t="s">
        <v>42</v>
      </c>
      <c r="J153" s="36" t="s">
        <v>30</v>
      </c>
      <c r="K153" s="33">
        <v>30</v>
      </c>
      <c r="L153" s="33">
        <v>0</v>
      </c>
      <c r="M153" s="33">
        <v>30</v>
      </c>
      <c r="N153" s="33" t="s">
        <v>1863</v>
      </c>
      <c r="O153" s="31"/>
    </row>
    <row r="154" spans="1:15" x14ac:dyDescent="0.25">
      <c r="A154" s="30">
        <v>41561.52484953704</v>
      </c>
      <c r="B154" s="33">
        <v>910465</v>
      </c>
      <c r="C154" s="39">
        <v>1751037</v>
      </c>
      <c r="D154" s="30">
        <v>41547.424537037034</v>
      </c>
      <c r="E154" s="33">
        <f>ABS(выгрузка3[[#This Row],[Дата активации]]-выгрузка3[[#This Row],[Дата отправки смс]])</f>
        <v>14.100312500006112</v>
      </c>
      <c r="F154" s="30">
        <v>41556.439629629633</v>
      </c>
      <c r="G154" s="33">
        <v>64626</v>
      </c>
      <c r="H154" s="33" t="s">
        <v>10</v>
      </c>
      <c r="I154" s="33" t="s">
        <v>253</v>
      </c>
      <c r="J154" s="36" t="s">
        <v>30</v>
      </c>
      <c r="K154" s="33">
        <v>30</v>
      </c>
      <c r="L154" s="33">
        <v>0</v>
      </c>
      <c r="M154" s="33">
        <v>30</v>
      </c>
      <c r="N154" s="33" t="s">
        <v>1863</v>
      </c>
      <c r="O154" s="31"/>
    </row>
    <row r="155" spans="1:15" x14ac:dyDescent="0.25">
      <c r="A155" s="30">
        <v>41593.599259259259</v>
      </c>
      <c r="B155" s="33">
        <v>916888</v>
      </c>
      <c r="C155" s="39">
        <v>1751205</v>
      </c>
      <c r="D155" s="30">
        <v>41589.756921296299</v>
      </c>
      <c r="E155" s="33">
        <f>ABS(выгрузка3[[#This Row],[Дата активации]]-выгрузка3[[#This Row],[Дата отправки смс]])</f>
        <v>3.8423379629603005</v>
      </c>
      <c r="F155" s="30">
        <v>41591.875775462962</v>
      </c>
      <c r="G155" s="33">
        <v>64626</v>
      </c>
      <c r="H155" s="33" t="s">
        <v>10</v>
      </c>
      <c r="I155" s="33" t="s">
        <v>45</v>
      </c>
      <c r="J155" s="36" t="s">
        <v>37</v>
      </c>
      <c r="K155" s="33">
        <v>30</v>
      </c>
      <c r="L155" s="33">
        <v>0</v>
      </c>
      <c r="M155" s="33">
        <v>30</v>
      </c>
      <c r="N155" s="33" t="s">
        <v>1863</v>
      </c>
      <c r="O155" s="31"/>
    </row>
    <row r="156" spans="1:15" x14ac:dyDescent="0.25">
      <c r="A156" s="30">
        <v>41558.624525462961</v>
      </c>
      <c r="B156" s="33">
        <v>916207</v>
      </c>
      <c r="C156" s="39">
        <v>1751476</v>
      </c>
      <c r="D156" s="30"/>
      <c r="E156" s="33">
        <f>ABS(выгрузка3[[#This Row],[Дата активации]]-выгрузка3[[#This Row],[Дата отправки смс]])</f>
        <v>41558.624525462961</v>
      </c>
      <c r="F156" s="30"/>
      <c r="G156" s="33">
        <v>64626</v>
      </c>
      <c r="H156" s="33" t="s">
        <v>10</v>
      </c>
      <c r="I156" s="33" t="s">
        <v>253</v>
      </c>
      <c r="J156" s="36" t="s">
        <v>30</v>
      </c>
      <c r="K156" s="33">
        <v>30</v>
      </c>
      <c r="L156" s="33"/>
      <c r="M156" s="33">
        <v>30</v>
      </c>
      <c r="N156" s="33" t="s">
        <v>1863</v>
      </c>
      <c r="O156" s="31"/>
    </row>
    <row r="157" spans="1:15" x14ac:dyDescent="0.25">
      <c r="A157" s="30">
        <v>41558.561724537038</v>
      </c>
      <c r="B157" s="33">
        <v>916207</v>
      </c>
      <c r="C157" s="39">
        <v>1751477</v>
      </c>
      <c r="D157" s="30">
        <v>41558.585625</v>
      </c>
      <c r="E157" s="33">
        <f>ABS(выгрузка3[[#This Row],[Дата активации]]-выгрузка3[[#This Row],[Дата отправки смс]])</f>
        <v>2.3900462962046731E-2</v>
      </c>
      <c r="F157" s="30">
        <v>41561.00681712963</v>
      </c>
      <c r="G157" s="33">
        <v>64626</v>
      </c>
      <c r="H157" s="33" t="s">
        <v>10</v>
      </c>
      <c r="I157" s="33" t="s">
        <v>42</v>
      </c>
      <c r="J157" s="36" t="s">
        <v>30</v>
      </c>
      <c r="K157" s="33">
        <v>30</v>
      </c>
      <c r="L157" s="33">
        <v>0</v>
      </c>
      <c r="M157" s="33">
        <v>30</v>
      </c>
      <c r="N157" s="33" t="s">
        <v>1863</v>
      </c>
      <c r="O157" s="31"/>
    </row>
    <row r="158" spans="1:15" x14ac:dyDescent="0.25">
      <c r="A158" s="30">
        <v>41593.714050925926</v>
      </c>
      <c r="B158" s="33">
        <v>916207</v>
      </c>
      <c r="C158" s="39">
        <v>1751479</v>
      </c>
      <c r="D158" s="30">
        <v>41593.699861111112</v>
      </c>
      <c r="E158" s="33">
        <f>ABS(выгрузка3[[#This Row],[Дата активации]]-выгрузка3[[#This Row],[Дата отправки смс]])</f>
        <v>1.4189814814017154E-2</v>
      </c>
      <c r="F158" s="30"/>
      <c r="G158" s="33">
        <v>64626</v>
      </c>
      <c r="H158" s="33" t="s">
        <v>10</v>
      </c>
      <c r="I158" s="33" t="s">
        <v>42</v>
      </c>
      <c r="J158" s="36" t="s">
        <v>30</v>
      </c>
      <c r="K158" s="33">
        <v>30</v>
      </c>
      <c r="L158" s="33">
        <v>0</v>
      </c>
      <c r="M158" s="33">
        <v>30</v>
      </c>
      <c r="N158" s="33" t="s">
        <v>1863</v>
      </c>
      <c r="O158" s="31"/>
    </row>
    <row r="159" spans="1:15" x14ac:dyDescent="0.25">
      <c r="A159" s="30">
        <v>41593.714317129627</v>
      </c>
      <c r="B159" s="33">
        <v>916207</v>
      </c>
      <c r="C159" s="39">
        <v>1751480</v>
      </c>
      <c r="D159" s="30"/>
      <c r="E159" s="33">
        <f>ABS(выгрузка3[[#This Row],[Дата активации]]-выгрузка3[[#This Row],[Дата отправки смс]])</f>
        <v>41593.714317129627</v>
      </c>
      <c r="F159" s="30"/>
      <c r="G159" s="33">
        <v>64626</v>
      </c>
      <c r="H159" s="33" t="s">
        <v>10</v>
      </c>
      <c r="I159" s="33" t="s">
        <v>253</v>
      </c>
      <c r="J159" s="36" t="s">
        <v>30</v>
      </c>
      <c r="K159" s="33">
        <v>30</v>
      </c>
      <c r="L159" s="33"/>
      <c r="M159" s="33">
        <v>30</v>
      </c>
      <c r="N159" s="33" t="s">
        <v>1863</v>
      </c>
      <c r="O159" s="31"/>
    </row>
    <row r="160" spans="1:15" x14ac:dyDescent="0.25">
      <c r="A160" s="30">
        <v>41549.944444444445</v>
      </c>
      <c r="B160" s="33">
        <v>985451</v>
      </c>
      <c r="C160" s="39">
        <v>1751519</v>
      </c>
      <c r="D160" s="30">
        <v>41544.96125</v>
      </c>
      <c r="E160" s="33">
        <f>ABS(выгрузка3[[#This Row],[Дата активации]]-выгрузка3[[#This Row],[Дата отправки смс]])</f>
        <v>4.9831944444449618</v>
      </c>
      <c r="F160" s="30">
        <v>41552.701377314814</v>
      </c>
      <c r="G160" s="33">
        <v>73902</v>
      </c>
      <c r="H160" s="33" t="s">
        <v>10</v>
      </c>
      <c r="I160" s="33" t="s">
        <v>43</v>
      </c>
      <c r="J160" s="36" t="s">
        <v>19</v>
      </c>
      <c r="K160" s="33">
        <v>30</v>
      </c>
      <c r="L160" s="33">
        <v>282.60000000000002</v>
      </c>
      <c r="M160" s="33">
        <v>312.60000000000002</v>
      </c>
      <c r="N160" s="33" t="s">
        <v>1863</v>
      </c>
      <c r="O160" s="31"/>
    </row>
    <row r="161" spans="1:15" x14ac:dyDescent="0.25">
      <c r="A161" s="30">
        <v>41593.65415509259</v>
      </c>
      <c r="B161" s="33">
        <v>915323</v>
      </c>
      <c r="C161" s="39">
        <v>1751529</v>
      </c>
      <c r="D161" s="30">
        <v>41593.715763888889</v>
      </c>
      <c r="E161" s="33">
        <f>ABS(выгрузка3[[#This Row],[Дата активации]]-выгрузка3[[#This Row],[Дата отправки смс]])</f>
        <v>6.1608796298969537E-2</v>
      </c>
      <c r="F161" s="30"/>
      <c r="G161" s="33">
        <v>64628</v>
      </c>
      <c r="H161" s="33" t="s">
        <v>10</v>
      </c>
      <c r="I161" s="33" t="s">
        <v>42</v>
      </c>
      <c r="J161" s="36" t="s">
        <v>30</v>
      </c>
      <c r="K161" s="33">
        <v>30</v>
      </c>
      <c r="L161" s="33">
        <v>0</v>
      </c>
      <c r="M161" s="33">
        <v>30</v>
      </c>
      <c r="N161" s="33" t="s">
        <v>1863</v>
      </c>
      <c r="O161" s="31"/>
    </row>
    <row r="162" spans="1:15" x14ac:dyDescent="0.25">
      <c r="A162" s="30">
        <v>41559.606782407405</v>
      </c>
      <c r="B162" s="33">
        <v>915323</v>
      </c>
      <c r="C162" s="39">
        <v>1751530</v>
      </c>
      <c r="D162" s="30">
        <v>41559.647094907406</v>
      </c>
      <c r="E162" s="33">
        <f>ABS(выгрузка3[[#This Row],[Дата активации]]-выгрузка3[[#This Row],[Дата отправки смс]])</f>
        <v>4.0312500001164153E-2</v>
      </c>
      <c r="F162" s="30"/>
      <c r="G162" s="33">
        <v>64628</v>
      </c>
      <c r="H162" s="33" t="s">
        <v>10</v>
      </c>
      <c r="I162" s="33" t="s">
        <v>42</v>
      </c>
      <c r="J162" s="36" t="s">
        <v>30</v>
      </c>
      <c r="K162" s="33">
        <v>30</v>
      </c>
      <c r="L162" s="33">
        <v>0</v>
      </c>
      <c r="M162" s="33">
        <v>30</v>
      </c>
      <c r="N162" s="33" t="s">
        <v>1863</v>
      </c>
      <c r="O162" s="31"/>
    </row>
    <row r="163" spans="1:15" x14ac:dyDescent="0.25">
      <c r="A163" s="30">
        <v>41550.887129629627</v>
      </c>
      <c r="B163" s="33">
        <v>985451</v>
      </c>
      <c r="C163" s="39">
        <v>1751560</v>
      </c>
      <c r="D163" s="30">
        <v>41545.537974537037</v>
      </c>
      <c r="E163" s="33">
        <f>ABS(выгрузка3[[#This Row],[Дата активации]]-выгрузка3[[#This Row],[Дата отправки смс]])</f>
        <v>5.349155092590081</v>
      </c>
      <c r="F163" s="30"/>
      <c r="G163" s="33">
        <v>64616</v>
      </c>
      <c r="H163" s="33" t="s">
        <v>10</v>
      </c>
      <c r="I163" s="33" t="s">
        <v>43</v>
      </c>
      <c r="J163" s="36" t="s">
        <v>19</v>
      </c>
      <c r="K163" s="33">
        <v>30</v>
      </c>
      <c r="L163" s="33">
        <v>250</v>
      </c>
      <c r="M163" s="33">
        <v>280</v>
      </c>
      <c r="N163" s="33" t="s">
        <v>1863</v>
      </c>
      <c r="O163" s="31"/>
    </row>
    <row r="164" spans="1:15" x14ac:dyDescent="0.25">
      <c r="A164" s="30">
        <v>41593.571979166663</v>
      </c>
      <c r="B164" s="33">
        <v>916513</v>
      </c>
      <c r="C164" s="39">
        <v>1751767</v>
      </c>
      <c r="D164" s="30">
        <v>41584.597870370373</v>
      </c>
      <c r="E164" s="33">
        <f>ABS(выгрузка3[[#This Row],[Дата активации]]-выгрузка3[[#This Row],[Дата отправки смс]])</f>
        <v>8.9741087962902384</v>
      </c>
      <c r="F164" s="30">
        <v>41587.534675925926</v>
      </c>
      <c r="G164" s="33">
        <v>64626</v>
      </c>
      <c r="H164" s="33" t="s">
        <v>10</v>
      </c>
      <c r="I164" s="33" t="s">
        <v>253</v>
      </c>
      <c r="J164" s="36" t="s">
        <v>30</v>
      </c>
      <c r="K164" s="33">
        <v>50</v>
      </c>
      <c r="L164" s="33">
        <v>0</v>
      </c>
      <c r="M164" s="33">
        <v>50</v>
      </c>
      <c r="N164" s="33" t="s">
        <v>1863</v>
      </c>
      <c r="O164" s="31"/>
    </row>
    <row r="165" spans="1:15" x14ac:dyDescent="0.25">
      <c r="A165" s="30">
        <v>41550.947893518518</v>
      </c>
      <c r="B165" s="33">
        <v>985451</v>
      </c>
      <c r="C165" s="39">
        <v>1751771</v>
      </c>
      <c r="D165" s="30">
        <v>41546.610092592593</v>
      </c>
      <c r="E165" s="33">
        <f>ABS(выгрузка3[[#This Row],[Дата активации]]-выгрузка3[[#This Row],[Дата отправки смс]])</f>
        <v>4.3378009259249666</v>
      </c>
      <c r="F165" s="30">
        <v>41556.697800925926</v>
      </c>
      <c r="G165" s="33">
        <v>73902</v>
      </c>
      <c r="H165" s="33" t="s">
        <v>10</v>
      </c>
      <c r="I165" s="33" t="s">
        <v>42</v>
      </c>
      <c r="J165" s="36" t="s">
        <v>30</v>
      </c>
      <c r="K165" s="33">
        <v>1</v>
      </c>
      <c r="L165" s="33">
        <v>1000</v>
      </c>
      <c r="M165" s="33">
        <v>1001</v>
      </c>
      <c r="N165" s="33" t="s">
        <v>1863</v>
      </c>
      <c r="O165" s="31"/>
    </row>
    <row r="166" spans="1:15" x14ac:dyDescent="0.25">
      <c r="A166" s="30">
        <v>41593.572094907409</v>
      </c>
      <c r="B166" s="33">
        <v>916513</v>
      </c>
      <c r="C166" s="39">
        <v>1751787</v>
      </c>
      <c r="D166" s="30">
        <v>41584.59814814815</v>
      </c>
      <c r="E166" s="33">
        <f>ABS(выгрузка3[[#This Row],[Дата активации]]-выгрузка3[[#This Row],[Дата отправки смс]])</f>
        <v>8.973946759258979</v>
      </c>
      <c r="F166" s="30">
        <v>41587.534803240742</v>
      </c>
      <c r="G166" s="33">
        <v>64626</v>
      </c>
      <c r="H166" s="33" t="s">
        <v>10</v>
      </c>
      <c r="I166" s="33" t="s">
        <v>253</v>
      </c>
      <c r="J166" s="36" t="s">
        <v>30</v>
      </c>
      <c r="K166" s="33">
        <v>50</v>
      </c>
      <c r="L166" s="33">
        <v>0</v>
      </c>
      <c r="M166" s="33">
        <v>50</v>
      </c>
      <c r="N166" s="33" t="s">
        <v>1863</v>
      </c>
      <c r="O166" s="31"/>
    </row>
    <row r="167" spans="1:15" x14ac:dyDescent="0.25">
      <c r="A167" s="30">
        <v>41550.948368055557</v>
      </c>
      <c r="B167" s="33">
        <v>985451</v>
      </c>
      <c r="C167" s="39">
        <v>1751899</v>
      </c>
      <c r="D167" s="30">
        <v>41546.635937500003</v>
      </c>
      <c r="E167" s="33">
        <f>ABS(выгрузка3[[#This Row],[Дата активации]]-выгрузка3[[#This Row],[Дата отправки смс]])</f>
        <v>4.312430555553874</v>
      </c>
      <c r="F167" s="30">
        <v>41549.436620370368</v>
      </c>
      <c r="G167" s="33">
        <v>73902</v>
      </c>
      <c r="H167" s="33" t="s">
        <v>10</v>
      </c>
      <c r="I167" s="33" t="s">
        <v>43</v>
      </c>
      <c r="J167" s="36" t="s">
        <v>19</v>
      </c>
      <c r="K167" s="33">
        <v>30</v>
      </c>
      <c r="L167" s="33">
        <v>300</v>
      </c>
      <c r="M167" s="33">
        <v>330</v>
      </c>
      <c r="N167" s="33" t="s">
        <v>1863</v>
      </c>
      <c r="O167" s="31"/>
    </row>
    <row r="168" spans="1:15" x14ac:dyDescent="0.25">
      <c r="A168" s="30">
        <v>41550.948750000003</v>
      </c>
      <c r="B168" s="33">
        <v>985451</v>
      </c>
      <c r="C168" s="39">
        <v>1752150</v>
      </c>
      <c r="D168" s="30">
        <v>41546.558125000003</v>
      </c>
      <c r="E168" s="33">
        <f>ABS(выгрузка3[[#This Row],[Дата активации]]-выгрузка3[[#This Row],[Дата отправки смс]])</f>
        <v>4.390625</v>
      </c>
      <c r="F168" s="30"/>
      <c r="G168" s="33">
        <v>73902</v>
      </c>
      <c r="H168" s="33" t="s">
        <v>10</v>
      </c>
      <c r="I168" s="33" t="s">
        <v>43</v>
      </c>
      <c r="J168" s="36" t="s">
        <v>19</v>
      </c>
      <c r="K168" s="33">
        <v>30</v>
      </c>
      <c r="L168" s="33">
        <v>182.02</v>
      </c>
      <c r="M168" s="33">
        <v>212.02</v>
      </c>
      <c r="N168" s="33" t="s">
        <v>1863</v>
      </c>
      <c r="O168" s="31"/>
    </row>
    <row r="169" spans="1:15" x14ac:dyDescent="0.25">
      <c r="A169" s="30">
        <v>41593.599363425928</v>
      </c>
      <c r="B169" s="33">
        <v>916888</v>
      </c>
      <c r="C169" s="39">
        <v>1752152</v>
      </c>
      <c r="D169" s="30">
        <v>41583.889479166668</v>
      </c>
      <c r="E169" s="33">
        <f>ABS(выгрузка3[[#This Row],[Дата активации]]-выгрузка3[[#This Row],[Дата отправки смс]])</f>
        <v>9.7098842592604342</v>
      </c>
      <c r="F169" s="30">
        <v>41587.349328703705</v>
      </c>
      <c r="G169" s="33">
        <v>64626</v>
      </c>
      <c r="H169" s="33" t="s">
        <v>10</v>
      </c>
      <c r="I169" s="33" t="s">
        <v>251</v>
      </c>
      <c r="J169" s="36" t="s">
        <v>37</v>
      </c>
      <c r="K169" s="33">
        <v>30</v>
      </c>
      <c r="L169" s="33">
        <v>0</v>
      </c>
      <c r="M169" s="33">
        <v>30</v>
      </c>
      <c r="N169" s="33" t="s">
        <v>1863</v>
      </c>
      <c r="O169" s="31"/>
    </row>
    <row r="170" spans="1:15" x14ac:dyDescent="0.25">
      <c r="A170" s="30">
        <v>41593.599456018521</v>
      </c>
      <c r="B170" s="33">
        <v>916888</v>
      </c>
      <c r="C170" s="39">
        <v>1752159</v>
      </c>
      <c r="D170" s="30">
        <v>41587.861550925925</v>
      </c>
      <c r="E170" s="33">
        <f>ABS(выгрузка3[[#This Row],[Дата активации]]-выгрузка3[[#This Row],[Дата отправки смс]])</f>
        <v>5.7379050925956108</v>
      </c>
      <c r="F170" s="30">
        <v>41592.001284722224</v>
      </c>
      <c r="G170" s="33">
        <v>64626</v>
      </c>
      <c r="H170" s="33" t="s">
        <v>10</v>
      </c>
      <c r="I170" s="33" t="s">
        <v>45</v>
      </c>
      <c r="J170" s="36" t="s">
        <v>37</v>
      </c>
      <c r="K170" s="33">
        <v>30</v>
      </c>
      <c r="L170" s="33">
        <v>0</v>
      </c>
      <c r="M170" s="33">
        <v>30</v>
      </c>
      <c r="N170" s="33" t="s">
        <v>1863</v>
      </c>
      <c r="O170" s="31"/>
    </row>
    <row r="171" spans="1:15" x14ac:dyDescent="0.25">
      <c r="A171" s="30">
        <v>41556.59375</v>
      </c>
      <c r="B171" s="33">
        <v>985351</v>
      </c>
      <c r="C171" s="39">
        <v>1752488</v>
      </c>
      <c r="D171" s="30">
        <v>41371.761921296296</v>
      </c>
      <c r="E171" s="33">
        <f>ABS(выгрузка3[[#This Row],[Дата активации]]-выгрузка3[[#This Row],[Дата отправки смс]])</f>
        <v>184.83182870370365</v>
      </c>
      <c r="F171" s="30">
        <v>41374.458807870367</v>
      </c>
      <c r="G171" s="33">
        <v>73902</v>
      </c>
      <c r="H171" s="33" t="s">
        <v>10</v>
      </c>
      <c r="I171" s="33" t="s">
        <v>256</v>
      </c>
      <c r="J171" s="36" t="s">
        <v>14</v>
      </c>
      <c r="K171" s="33">
        <v>550</v>
      </c>
      <c r="L171" s="33">
        <v>0</v>
      </c>
      <c r="M171" s="33">
        <v>550</v>
      </c>
      <c r="N171" s="33" t="s">
        <v>1863</v>
      </c>
      <c r="O171" s="31"/>
    </row>
    <row r="172" spans="1:15" x14ac:dyDescent="0.25">
      <c r="A172" s="30">
        <v>41553.47</v>
      </c>
      <c r="B172" s="33">
        <v>915241</v>
      </c>
      <c r="C172" s="39">
        <v>1752683</v>
      </c>
      <c r="D172" s="30"/>
      <c r="E172" s="33">
        <f>ABS(выгрузка3[[#This Row],[Дата активации]]-выгрузка3[[#This Row],[Дата отправки смс]])</f>
        <v>41553.47</v>
      </c>
      <c r="F172" s="30"/>
      <c r="G172" s="33">
        <v>64626</v>
      </c>
      <c r="H172" s="33" t="s">
        <v>10</v>
      </c>
      <c r="I172" s="33" t="s">
        <v>253</v>
      </c>
      <c r="J172" s="36" t="s">
        <v>30</v>
      </c>
      <c r="K172" s="33">
        <v>30</v>
      </c>
      <c r="L172" s="33"/>
      <c r="M172" s="33">
        <v>30</v>
      </c>
      <c r="N172" s="33" t="s">
        <v>1863</v>
      </c>
      <c r="O172" s="31"/>
    </row>
    <row r="173" spans="1:15" x14ac:dyDescent="0.25">
      <c r="A173" s="30">
        <v>41552.399537037039</v>
      </c>
      <c r="B173" s="33">
        <v>915366</v>
      </c>
      <c r="C173" s="39">
        <v>1752852</v>
      </c>
      <c r="D173" s="30">
        <v>41550.836296296293</v>
      </c>
      <c r="E173" s="33">
        <f>ABS(выгрузка3[[#This Row],[Дата активации]]-выгрузка3[[#This Row],[Дата отправки смс]])</f>
        <v>1.5632407407465507</v>
      </c>
      <c r="F173" s="30">
        <v>41552.399178240739</v>
      </c>
      <c r="G173" s="33">
        <v>64626</v>
      </c>
      <c r="H173" s="33" t="s">
        <v>10</v>
      </c>
      <c r="I173" s="33" t="s">
        <v>43</v>
      </c>
      <c r="J173" s="36" t="s">
        <v>19</v>
      </c>
      <c r="K173" s="33">
        <v>220</v>
      </c>
      <c r="L173" s="33">
        <v>0</v>
      </c>
      <c r="M173" s="33">
        <v>220</v>
      </c>
      <c r="N173" s="33" t="s">
        <v>1863</v>
      </c>
      <c r="O173" s="31"/>
    </row>
    <row r="174" spans="1:15" x14ac:dyDescent="0.25">
      <c r="A174" s="30">
        <v>41553.426319444443</v>
      </c>
      <c r="B174" s="33">
        <v>916186</v>
      </c>
      <c r="C174" s="39">
        <v>1752858</v>
      </c>
      <c r="D174" s="30">
        <v>41553.697326388887</v>
      </c>
      <c r="E174" s="33">
        <f>ABS(выгрузка3[[#This Row],[Дата активации]]-выгрузка3[[#This Row],[Дата отправки смс]])</f>
        <v>0.27100694444379769</v>
      </c>
      <c r="F174" s="30">
        <v>41553.550115740742</v>
      </c>
      <c r="G174" s="33">
        <v>64626</v>
      </c>
      <c r="H174" s="33" t="s">
        <v>10</v>
      </c>
      <c r="I174" s="33" t="s">
        <v>43</v>
      </c>
      <c r="J174" s="36" t="s">
        <v>19</v>
      </c>
      <c r="K174" s="33">
        <v>220</v>
      </c>
      <c r="L174" s="33">
        <v>1000</v>
      </c>
      <c r="M174" s="33">
        <v>1220</v>
      </c>
      <c r="N174" s="33" t="s">
        <v>1863</v>
      </c>
      <c r="O174" s="31"/>
    </row>
    <row r="175" spans="1:15" x14ac:dyDescent="0.25">
      <c r="A175" s="30">
        <v>41555.375509259262</v>
      </c>
      <c r="B175" s="33">
        <v>915241</v>
      </c>
      <c r="C175" s="39">
        <v>1752997</v>
      </c>
      <c r="D175" s="30"/>
      <c r="E175" s="33">
        <f>ABS(выгрузка3[[#This Row],[Дата активации]]-выгрузка3[[#This Row],[Дата отправки смс]])</f>
        <v>41555.375509259262</v>
      </c>
      <c r="F175" s="30"/>
      <c r="G175" s="33">
        <v>64626</v>
      </c>
      <c r="H175" s="33" t="s">
        <v>10</v>
      </c>
      <c r="I175" s="33" t="s">
        <v>253</v>
      </c>
      <c r="J175" s="36" t="s">
        <v>30</v>
      </c>
      <c r="K175" s="33">
        <v>30</v>
      </c>
      <c r="L175" s="33"/>
      <c r="M175" s="33">
        <v>30</v>
      </c>
      <c r="N175" s="33" t="s">
        <v>1863</v>
      </c>
      <c r="O175" s="31"/>
    </row>
    <row r="176" spans="1:15" x14ac:dyDescent="0.25">
      <c r="A176" s="30">
        <v>41556.568599537037</v>
      </c>
      <c r="B176" s="33">
        <v>910476</v>
      </c>
      <c r="C176" s="39">
        <v>1753046</v>
      </c>
      <c r="D176" s="30">
        <v>41552.731458333335</v>
      </c>
      <c r="E176" s="33">
        <f>ABS(выгрузка3[[#This Row],[Дата активации]]-выгрузка3[[#This Row],[Дата отправки смс]])</f>
        <v>3.8371412037013215</v>
      </c>
      <c r="F176" s="30"/>
      <c r="G176" s="33">
        <v>64628</v>
      </c>
      <c r="H176" s="33" t="s">
        <v>10</v>
      </c>
      <c r="I176" s="33" t="s">
        <v>49</v>
      </c>
      <c r="J176" s="36" t="s">
        <v>40</v>
      </c>
      <c r="K176" s="33">
        <v>30</v>
      </c>
      <c r="L176" s="33">
        <v>1000</v>
      </c>
      <c r="M176" s="33">
        <v>1030</v>
      </c>
      <c r="N176" s="33" t="s">
        <v>1863</v>
      </c>
      <c r="O176" s="31"/>
    </row>
    <row r="177" spans="1:15" x14ac:dyDescent="0.25">
      <c r="A177" s="30">
        <v>41560.482048611113</v>
      </c>
      <c r="B177" s="33">
        <v>916530</v>
      </c>
      <c r="C177" s="39">
        <v>1753071</v>
      </c>
      <c r="D177" s="30">
        <v>41559.769976851851</v>
      </c>
      <c r="E177" s="33">
        <f>ABS(выгрузка3[[#This Row],[Дата активации]]-выгрузка3[[#This Row],[Дата отправки смс]])</f>
        <v>0.71207175926247146</v>
      </c>
      <c r="F177" s="30"/>
      <c r="G177" s="33">
        <v>79956</v>
      </c>
      <c r="H177" s="33" t="s">
        <v>10</v>
      </c>
      <c r="I177" s="33" t="s">
        <v>43</v>
      </c>
      <c r="J177" s="36" t="s">
        <v>19</v>
      </c>
      <c r="K177" s="33">
        <v>220</v>
      </c>
      <c r="L177" s="33">
        <v>100</v>
      </c>
      <c r="M177" s="33">
        <v>320</v>
      </c>
      <c r="N177" s="33" t="s">
        <v>1863</v>
      </c>
      <c r="O177" s="31"/>
    </row>
    <row r="178" spans="1:15" x14ac:dyDescent="0.25">
      <c r="A178" s="30">
        <v>41553.438807870371</v>
      </c>
      <c r="B178" s="33">
        <v>985009</v>
      </c>
      <c r="C178" s="39">
        <v>1753077</v>
      </c>
      <c r="D178" s="30">
        <v>41552.742407407408</v>
      </c>
      <c r="E178" s="33">
        <f>ABS(выгрузка3[[#This Row],[Дата активации]]-выгрузка3[[#This Row],[Дата отправки смс]])</f>
        <v>0.69640046296262881</v>
      </c>
      <c r="F178" s="30">
        <v>41553.501828703702</v>
      </c>
      <c r="G178" s="33">
        <v>79956</v>
      </c>
      <c r="H178" s="33" t="s">
        <v>10</v>
      </c>
      <c r="I178" s="33" t="s">
        <v>43</v>
      </c>
      <c r="J178" s="36" t="s">
        <v>19</v>
      </c>
      <c r="K178" s="33">
        <v>220</v>
      </c>
      <c r="L178" s="33">
        <v>0</v>
      </c>
      <c r="M178" s="33">
        <v>220</v>
      </c>
      <c r="N178" s="33" t="s">
        <v>1863</v>
      </c>
      <c r="O178" s="31"/>
    </row>
    <row r="179" spans="1:15" x14ac:dyDescent="0.25">
      <c r="A179" s="30">
        <v>41561.5315162037</v>
      </c>
      <c r="B179" s="33">
        <v>915339</v>
      </c>
      <c r="C179" s="39">
        <v>1753087</v>
      </c>
      <c r="D179" s="30"/>
      <c r="E179" s="33">
        <f>ABS(выгрузка3[[#This Row],[Дата активации]]-выгрузка3[[#This Row],[Дата отправки смс]])</f>
        <v>41561.5315162037</v>
      </c>
      <c r="F179" s="30"/>
      <c r="G179" s="33">
        <v>64626</v>
      </c>
      <c r="H179" s="33" t="s">
        <v>10</v>
      </c>
      <c r="I179" s="33" t="s">
        <v>253</v>
      </c>
      <c r="J179" s="36" t="s">
        <v>30</v>
      </c>
      <c r="K179" s="33">
        <v>30</v>
      </c>
      <c r="L179" s="33"/>
      <c r="M179" s="33">
        <v>30</v>
      </c>
      <c r="N179" s="33" t="s">
        <v>1863</v>
      </c>
      <c r="O179" s="31"/>
    </row>
    <row r="180" spans="1:15" x14ac:dyDescent="0.25">
      <c r="A180" s="30">
        <v>41556.608668981484</v>
      </c>
      <c r="B180" s="33">
        <v>915339</v>
      </c>
      <c r="C180" s="39">
        <v>1753091</v>
      </c>
      <c r="D180" s="30"/>
      <c r="E180" s="33">
        <f>ABS(выгрузка3[[#This Row],[Дата активации]]-выгрузка3[[#This Row],[Дата отправки смс]])</f>
        <v>41556.608668981484</v>
      </c>
      <c r="F180" s="30"/>
      <c r="G180" s="33">
        <v>64626</v>
      </c>
      <c r="H180" s="33" t="s">
        <v>10</v>
      </c>
      <c r="I180" s="33" t="s">
        <v>253</v>
      </c>
      <c r="J180" s="36" t="s">
        <v>30</v>
      </c>
      <c r="K180" s="33">
        <v>30</v>
      </c>
      <c r="L180" s="33"/>
      <c r="M180" s="33">
        <v>30</v>
      </c>
      <c r="N180" s="33" t="s">
        <v>1863</v>
      </c>
      <c r="O180" s="31"/>
    </row>
    <row r="181" spans="1:15" x14ac:dyDescent="0.25">
      <c r="A181" s="30">
        <v>41556.744143518517</v>
      </c>
      <c r="B181" s="33">
        <v>916322</v>
      </c>
      <c r="C181" s="39">
        <v>1753092</v>
      </c>
      <c r="D181" s="30">
        <v>41556.745706018519</v>
      </c>
      <c r="E181" s="33">
        <f>ABS(выгрузка3[[#This Row],[Дата активации]]-выгрузка3[[#This Row],[Дата отправки смс]])</f>
        <v>1.5625000014551915E-3</v>
      </c>
      <c r="F181" s="30"/>
      <c r="G181" s="33">
        <v>79956</v>
      </c>
      <c r="H181" s="33" t="s">
        <v>10</v>
      </c>
      <c r="I181" s="33" t="s">
        <v>43</v>
      </c>
      <c r="J181" s="36" t="s">
        <v>19</v>
      </c>
      <c r="K181" s="33">
        <v>220</v>
      </c>
      <c r="L181" s="33">
        <v>0</v>
      </c>
      <c r="M181" s="33">
        <v>220</v>
      </c>
      <c r="N181" s="33" t="s">
        <v>1863</v>
      </c>
      <c r="O181" s="31"/>
    </row>
    <row r="182" spans="1:15" x14ac:dyDescent="0.25">
      <c r="A182" s="30">
        <v>41556.602280092593</v>
      </c>
      <c r="B182" s="33">
        <v>915339</v>
      </c>
      <c r="C182" s="39">
        <v>1753094</v>
      </c>
      <c r="D182" s="30">
        <v>41554.877546296295</v>
      </c>
      <c r="E182" s="33">
        <f>ABS(выгрузка3[[#This Row],[Дата активации]]-выгрузка3[[#This Row],[Дата отправки смс]])</f>
        <v>1.7247337962980964</v>
      </c>
      <c r="F182" s="30"/>
      <c r="G182" s="33">
        <v>64626</v>
      </c>
      <c r="H182" s="33" t="s">
        <v>10</v>
      </c>
      <c r="I182" s="33" t="s">
        <v>42</v>
      </c>
      <c r="J182" s="36" t="s">
        <v>30</v>
      </c>
      <c r="K182" s="33">
        <v>30</v>
      </c>
      <c r="L182" s="33">
        <v>0</v>
      </c>
      <c r="M182" s="33">
        <v>30</v>
      </c>
      <c r="N182" s="33" t="s">
        <v>1863</v>
      </c>
      <c r="O182" s="31"/>
    </row>
    <row r="183" spans="1:15" x14ac:dyDescent="0.25">
      <c r="A183" s="30">
        <v>41548.494699074072</v>
      </c>
      <c r="B183" s="33">
        <v>985009</v>
      </c>
      <c r="C183" s="39">
        <v>1753095</v>
      </c>
      <c r="D183" s="30">
        <v>41547.610879629632</v>
      </c>
      <c r="E183" s="33">
        <f>ABS(выгрузка3[[#This Row],[Дата активации]]-выгрузка3[[#This Row],[Дата отправки смс]])</f>
        <v>0.88381944443972316</v>
      </c>
      <c r="F183" s="30">
        <v>41548.570729166669</v>
      </c>
      <c r="G183" s="33">
        <v>79956</v>
      </c>
      <c r="H183" s="33" t="s">
        <v>10</v>
      </c>
      <c r="I183" s="33" t="s">
        <v>43</v>
      </c>
      <c r="J183" s="36" t="s">
        <v>19</v>
      </c>
      <c r="K183" s="33">
        <v>220</v>
      </c>
      <c r="L183" s="33">
        <v>0</v>
      </c>
      <c r="M183" s="33">
        <v>220</v>
      </c>
      <c r="N183" s="33" t="s">
        <v>1863</v>
      </c>
      <c r="O183" s="31"/>
    </row>
    <row r="184" spans="1:15" x14ac:dyDescent="0.25">
      <c r="A184" s="30">
        <v>41556.607349537036</v>
      </c>
      <c r="B184" s="33">
        <v>915339</v>
      </c>
      <c r="C184" s="39">
        <v>1753098</v>
      </c>
      <c r="D184" s="30"/>
      <c r="E184" s="33">
        <f>ABS(выгрузка3[[#This Row],[Дата активации]]-выгрузка3[[#This Row],[Дата отправки смс]])</f>
        <v>41556.607349537036</v>
      </c>
      <c r="F184" s="30"/>
      <c r="G184" s="33">
        <v>64626</v>
      </c>
      <c r="H184" s="33" t="s">
        <v>10</v>
      </c>
      <c r="I184" s="33" t="s">
        <v>253</v>
      </c>
      <c r="J184" s="36" t="s">
        <v>30</v>
      </c>
      <c r="K184" s="33">
        <v>30</v>
      </c>
      <c r="L184" s="33"/>
      <c r="M184" s="33">
        <v>30</v>
      </c>
      <c r="N184" s="33" t="s">
        <v>1863</v>
      </c>
      <c r="O184" s="31"/>
    </row>
    <row r="185" spans="1:15" x14ac:dyDescent="0.25">
      <c r="A185" s="30">
        <v>41557.796597222223</v>
      </c>
      <c r="B185" s="33">
        <v>910457</v>
      </c>
      <c r="C185" s="39">
        <v>1753099</v>
      </c>
      <c r="D185" s="30">
        <v>41557.847685185188</v>
      </c>
      <c r="E185" s="33">
        <f>ABS(выгрузка3[[#This Row],[Дата активации]]-выгрузка3[[#This Row],[Дата отправки смс]])</f>
        <v>5.1087962965539191E-2</v>
      </c>
      <c r="F185" s="30">
        <v>41560.556238425925</v>
      </c>
      <c r="G185" s="33">
        <v>79956</v>
      </c>
      <c r="H185" s="33" t="s">
        <v>10</v>
      </c>
      <c r="I185" s="33" t="s">
        <v>43</v>
      </c>
      <c r="J185" s="36" t="s">
        <v>19</v>
      </c>
      <c r="K185" s="33">
        <v>220</v>
      </c>
      <c r="L185" s="33">
        <v>0</v>
      </c>
      <c r="M185" s="33">
        <v>220</v>
      </c>
      <c r="N185" s="33" t="s">
        <v>1863</v>
      </c>
      <c r="O185" s="31"/>
    </row>
    <row r="186" spans="1:15" x14ac:dyDescent="0.25">
      <c r="A186" s="30">
        <v>41556.604155092595</v>
      </c>
      <c r="B186" s="33">
        <v>915339</v>
      </c>
      <c r="C186" s="39">
        <v>1753100</v>
      </c>
      <c r="D186" s="30">
        <v>41550.385335648149</v>
      </c>
      <c r="E186" s="33">
        <f>ABS(выгрузка3[[#This Row],[Дата активации]]-выгрузка3[[#This Row],[Дата отправки смс]])</f>
        <v>6.218819444446126</v>
      </c>
      <c r="F186" s="30"/>
      <c r="G186" s="33">
        <v>64626</v>
      </c>
      <c r="H186" s="33" t="s">
        <v>10</v>
      </c>
      <c r="I186" s="33" t="s">
        <v>42</v>
      </c>
      <c r="J186" s="36" t="s">
        <v>30</v>
      </c>
      <c r="K186" s="33">
        <v>30</v>
      </c>
      <c r="L186" s="33">
        <v>0</v>
      </c>
      <c r="M186" s="33">
        <v>30</v>
      </c>
      <c r="N186" s="33" t="s">
        <v>1863</v>
      </c>
      <c r="O186" s="31"/>
    </row>
    <row r="187" spans="1:15" x14ac:dyDescent="0.25">
      <c r="A187" s="30">
        <v>41556.60328703704</v>
      </c>
      <c r="B187" s="33">
        <v>915339</v>
      </c>
      <c r="C187" s="39">
        <v>1753101</v>
      </c>
      <c r="D187" s="30">
        <v>41552.626689814817</v>
      </c>
      <c r="E187" s="33">
        <f>ABS(выгрузка3[[#This Row],[Дата активации]]-выгрузка3[[#This Row],[Дата отправки смс]])</f>
        <v>3.976597222223063</v>
      </c>
      <c r="F187" s="30"/>
      <c r="G187" s="33">
        <v>64626</v>
      </c>
      <c r="H187" s="33" t="s">
        <v>10</v>
      </c>
      <c r="I187" s="33" t="s">
        <v>42</v>
      </c>
      <c r="J187" s="36" t="s">
        <v>30</v>
      </c>
      <c r="K187" s="33">
        <v>30</v>
      </c>
      <c r="L187" s="33">
        <v>0</v>
      </c>
      <c r="M187" s="33">
        <v>30</v>
      </c>
      <c r="N187" s="33" t="s">
        <v>1863</v>
      </c>
      <c r="O187" s="31"/>
    </row>
    <row r="188" spans="1:15" x14ac:dyDescent="0.25">
      <c r="A188" s="30">
        <v>41561.531192129631</v>
      </c>
      <c r="B188" s="33">
        <v>915339</v>
      </c>
      <c r="C188" s="39">
        <v>1753103</v>
      </c>
      <c r="D188" s="30">
        <v>41557.205277777779</v>
      </c>
      <c r="E188" s="33">
        <f>ABS(выгрузка3[[#This Row],[Дата активации]]-выгрузка3[[#This Row],[Дата отправки смс]])</f>
        <v>4.3259143518516794</v>
      </c>
      <c r="F188" s="30"/>
      <c r="G188" s="33">
        <v>64626</v>
      </c>
      <c r="H188" s="33" t="s">
        <v>10</v>
      </c>
      <c r="I188" s="33" t="s">
        <v>42</v>
      </c>
      <c r="J188" s="36" t="s">
        <v>30</v>
      </c>
      <c r="K188" s="33">
        <v>30</v>
      </c>
      <c r="L188" s="33">
        <v>0</v>
      </c>
      <c r="M188" s="33">
        <v>30</v>
      </c>
      <c r="N188" s="33" t="s">
        <v>1863</v>
      </c>
      <c r="O188" s="31"/>
    </row>
    <row r="189" spans="1:15" x14ac:dyDescent="0.25">
      <c r="A189" s="30">
        <v>41556.612754629627</v>
      </c>
      <c r="B189" s="33">
        <v>915339</v>
      </c>
      <c r="C189" s="39">
        <v>1753105</v>
      </c>
      <c r="D189" s="30">
        <v>41554.479490740741</v>
      </c>
      <c r="E189" s="33">
        <f>ABS(выгрузка3[[#This Row],[Дата активации]]-выгрузка3[[#This Row],[Дата отправки смс]])</f>
        <v>2.1332638888852671</v>
      </c>
      <c r="F189" s="30"/>
      <c r="G189" s="33">
        <v>64626</v>
      </c>
      <c r="H189" s="33" t="s">
        <v>10</v>
      </c>
      <c r="I189" s="33" t="s">
        <v>42</v>
      </c>
      <c r="J189" s="36" t="s">
        <v>30</v>
      </c>
      <c r="K189" s="33">
        <v>30</v>
      </c>
      <c r="L189" s="33">
        <v>0</v>
      </c>
      <c r="M189" s="33">
        <v>30</v>
      </c>
      <c r="N189" s="33" t="s">
        <v>1863</v>
      </c>
      <c r="O189" s="31"/>
    </row>
    <row r="190" spans="1:15" x14ac:dyDescent="0.25">
      <c r="A190" s="30">
        <v>41548.444548611114</v>
      </c>
      <c r="B190" s="33">
        <v>910485</v>
      </c>
      <c r="C190" s="39">
        <v>1753108</v>
      </c>
      <c r="D190" s="30">
        <v>41518.841504629629</v>
      </c>
      <c r="E190" s="33">
        <f>ABS(выгрузка3[[#This Row],[Дата активации]]-выгрузка3[[#This Row],[Дата отправки смс]])</f>
        <v>29.603043981485825</v>
      </c>
      <c r="F190" s="30">
        <v>41533.687916666669</v>
      </c>
      <c r="G190" s="33">
        <v>64628</v>
      </c>
      <c r="H190" s="33" t="s">
        <v>10</v>
      </c>
      <c r="I190" s="33" t="s">
        <v>254</v>
      </c>
      <c r="J190" s="36" t="s">
        <v>1882</v>
      </c>
      <c r="K190" s="33">
        <v>1</v>
      </c>
      <c r="L190" s="33">
        <v>0</v>
      </c>
      <c r="M190" s="33">
        <v>1</v>
      </c>
      <c r="N190" s="33" t="s">
        <v>1863</v>
      </c>
      <c r="O190" s="31"/>
    </row>
    <row r="191" spans="1:15" x14ac:dyDescent="0.25">
      <c r="A191" s="30">
        <v>41561.454444444447</v>
      </c>
      <c r="B191" s="33">
        <v>915339</v>
      </c>
      <c r="C191" s="39">
        <v>1753110</v>
      </c>
      <c r="D191" s="30">
        <v>41560.851747685185</v>
      </c>
      <c r="E191" s="33">
        <f>ABS(выгрузка3[[#This Row],[Дата активации]]-выгрузка3[[#This Row],[Дата отправки смс]])</f>
        <v>0.60269675926247146</v>
      </c>
      <c r="F191" s="30"/>
      <c r="G191" s="33">
        <v>64626</v>
      </c>
      <c r="H191" s="33" t="s">
        <v>10</v>
      </c>
      <c r="I191" s="33" t="s">
        <v>42</v>
      </c>
      <c r="J191" s="36" t="s">
        <v>30</v>
      </c>
      <c r="K191" s="33">
        <v>30</v>
      </c>
      <c r="L191" s="33">
        <v>0</v>
      </c>
      <c r="M191" s="33">
        <v>30</v>
      </c>
      <c r="N191" s="33" t="s">
        <v>1863</v>
      </c>
      <c r="O191" s="31"/>
    </row>
    <row r="192" spans="1:15" x14ac:dyDescent="0.25">
      <c r="A192" s="30">
        <v>41556.581053240741</v>
      </c>
      <c r="B192" s="33">
        <v>915339</v>
      </c>
      <c r="C192" s="39">
        <v>1753111</v>
      </c>
      <c r="D192" s="30">
        <v>41553.434467592589</v>
      </c>
      <c r="E192" s="33">
        <f>ABS(выгрузка3[[#This Row],[Дата активации]]-выгрузка3[[#This Row],[Дата отправки смс]])</f>
        <v>3.1465856481518131</v>
      </c>
      <c r="F192" s="30"/>
      <c r="G192" s="33">
        <v>64626</v>
      </c>
      <c r="H192" s="33" t="s">
        <v>10</v>
      </c>
      <c r="I192" s="33" t="s">
        <v>42</v>
      </c>
      <c r="J192" s="36" t="s">
        <v>30</v>
      </c>
      <c r="K192" s="33">
        <v>30</v>
      </c>
      <c r="L192" s="33">
        <v>0</v>
      </c>
      <c r="M192" s="33">
        <v>30</v>
      </c>
      <c r="N192" s="33" t="s">
        <v>1863</v>
      </c>
      <c r="O192" s="31"/>
    </row>
    <row r="193" spans="1:15" x14ac:dyDescent="0.25">
      <c r="A193" s="30">
        <v>41593.599560185183</v>
      </c>
      <c r="B193" s="33">
        <v>916888</v>
      </c>
      <c r="C193" s="39">
        <v>1753349</v>
      </c>
      <c r="D193" s="30">
        <v>41585.922962962963</v>
      </c>
      <c r="E193" s="33">
        <f>ABS(выгрузка3[[#This Row],[Дата активации]]-выгрузка3[[#This Row],[Дата отправки смс]])</f>
        <v>7.6765972222201526</v>
      </c>
      <c r="F193" s="30">
        <v>41586.974085648151</v>
      </c>
      <c r="G193" s="33">
        <v>64626</v>
      </c>
      <c r="H193" s="33" t="s">
        <v>10</v>
      </c>
      <c r="I193" s="33" t="s">
        <v>251</v>
      </c>
      <c r="J193" s="36" t="s">
        <v>37</v>
      </c>
      <c r="K193" s="33">
        <v>30</v>
      </c>
      <c r="L193" s="33">
        <v>0</v>
      </c>
      <c r="M193" s="33">
        <v>30</v>
      </c>
      <c r="N193" s="33" t="s">
        <v>1863</v>
      </c>
      <c r="O193" s="31"/>
    </row>
    <row r="194" spans="1:15" x14ac:dyDescent="0.25">
      <c r="A194" s="30">
        <v>41555.66474537037</v>
      </c>
      <c r="B194" s="33">
        <v>916692</v>
      </c>
      <c r="C194" s="39">
        <v>1753350</v>
      </c>
      <c r="D194" s="30">
        <v>41555.663344907407</v>
      </c>
      <c r="E194" s="33">
        <f>ABS(выгрузка3[[#This Row],[Дата активации]]-выгрузка3[[#This Row],[Дата отправки смс]])</f>
        <v>1.4004629629198462E-3</v>
      </c>
      <c r="F194" s="30"/>
      <c r="G194" s="33">
        <v>73902</v>
      </c>
      <c r="H194" s="33" t="s">
        <v>10</v>
      </c>
      <c r="I194" s="33" t="s">
        <v>41</v>
      </c>
      <c r="J194" s="36" t="s">
        <v>14</v>
      </c>
      <c r="K194" s="33">
        <v>30</v>
      </c>
      <c r="L194" s="33">
        <v>485</v>
      </c>
      <c r="M194" s="33">
        <v>515</v>
      </c>
      <c r="N194" s="33" t="s">
        <v>1863</v>
      </c>
      <c r="O194" s="31"/>
    </row>
    <row r="195" spans="1:15" x14ac:dyDescent="0.25">
      <c r="A195" s="30">
        <v>41555.664895833332</v>
      </c>
      <c r="B195" s="33">
        <v>916692</v>
      </c>
      <c r="C195" s="39">
        <v>1753359</v>
      </c>
      <c r="D195" s="30">
        <v>41555.662534722222</v>
      </c>
      <c r="E195" s="33">
        <f>ABS(выгрузка3[[#This Row],[Дата активации]]-выгрузка3[[#This Row],[Дата отправки смс]])</f>
        <v>2.3611111100763083E-3</v>
      </c>
      <c r="F195" s="30"/>
      <c r="G195" s="33">
        <v>73902</v>
      </c>
      <c r="H195" s="33" t="s">
        <v>10</v>
      </c>
      <c r="I195" s="33" t="s">
        <v>41</v>
      </c>
      <c r="J195" s="36" t="s">
        <v>14</v>
      </c>
      <c r="K195" s="33">
        <v>30</v>
      </c>
      <c r="L195" s="33">
        <v>485</v>
      </c>
      <c r="M195" s="33">
        <v>515</v>
      </c>
      <c r="N195" s="33" t="s">
        <v>1863</v>
      </c>
      <c r="O195" s="31"/>
    </row>
    <row r="196" spans="1:15" x14ac:dyDescent="0.25">
      <c r="A196" s="30">
        <v>41549.617638888885</v>
      </c>
      <c r="B196" s="33">
        <v>985715</v>
      </c>
      <c r="C196" s="39">
        <v>1753417</v>
      </c>
      <c r="D196" s="30">
        <v>41549.634201388886</v>
      </c>
      <c r="E196" s="33">
        <f>ABS(выгрузка3[[#This Row],[Дата активации]]-выгрузка3[[#This Row],[Дата отправки смс]])</f>
        <v>1.6562500000873115E-2</v>
      </c>
      <c r="F196" s="30"/>
      <c r="G196" s="33">
        <v>64628</v>
      </c>
      <c r="H196" s="33" t="s">
        <v>10</v>
      </c>
      <c r="I196" s="33" t="s">
        <v>43</v>
      </c>
      <c r="J196" s="36" t="s">
        <v>19</v>
      </c>
      <c r="K196" s="33">
        <v>220</v>
      </c>
      <c r="L196" s="33">
        <v>100</v>
      </c>
      <c r="M196" s="33">
        <v>320</v>
      </c>
      <c r="N196" s="33" t="s">
        <v>1863</v>
      </c>
      <c r="O196" s="31"/>
    </row>
    <row r="197" spans="1:15" x14ac:dyDescent="0.25">
      <c r="A197" s="30">
        <v>41555.624756944446</v>
      </c>
      <c r="B197" s="33">
        <v>916658</v>
      </c>
      <c r="C197" s="39">
        <v>1753419</v>
      </c>
      <c r="D197" s="30">
        <v>41553.846828703703</v>
      </c>
      <c r="E197" s="33">
        <f>ABS(выгрузка3[[#This Row],[Дата активации]]-выгрузка3[[#This Row],[Дата отправки смс]])</f>
        <v>1.7779282407427672</v>
      </c>
      <c r="F197" s="30"/>
      <c r="G197" s="33">
        <v>64628</v>
      </c>
      <c r="H197" s="33" t="s">
        <v>10</v>
      </c>
      <c r="I197" s="33" t="s">
        <v>43</v>
      </c>
      <c r="J197" s="36" t="s">
        <v>19</v>
      </c>
      <c r="K197" s="33">
        <v>220</v>
      </c>
      <c r="L197" s="33">
        <v>0</v>
      </c>
      <c r="M197" s="33">
        <v>220</v>
      </c>
      <c r="N197" s="33" t="s">
        <v>1863</v>
      </c>
      <c r="O197" s="31"/>
    </row>
    <row r="198" spans="1:15" x14ac:dyDescent="0.25">
      <c r="A198" s="30">
        <v>41555.631249999999</v>
      </c>
      <c r="B198" s="33">
        <v>916658</v>
      </c>
      <c r="C198" s="39">
        <v>1753428</v>
      </c>
      <c r="D198" s="30">
        <v>41549.020069444443</v>
      </c>
      <c r="E198" s="33">
        <f>ABS(выгрузка3[[#This Row],[Дата активации]]-выгрузка3[[#This Row],[Дата отправки смс]])</f>
        <v>6.6111805555556202</v>
      </c>
      <c r="F198" s="30">
        <v>41556.499849537038</v>
      </c>
      <c r="G198" s="33">
        <v>64628</v>
      </c>
      <c r="H198" s="33" t="s">
        <v>10</v>
      </c>
      <c r="I198" s="33" t="s">
        <v>252</v>
      </c>
      <c r="J198" s="36" t="s">
        <v>19</v>
      </c>
      <c r="K198" s="33">
        <v>220</v>
      </c>
      <c r="L198" s="33">
        <v>0</v>
      </c>
      <c r="M198" s="33">
        <v>220</v>
      </c>
      <c r="N198" s="33" t="s">
        <v>1863</v>
      </c>
      <c r="O198" s="31"/>
    </row>
    <row r="199" spans="1:15" x14ac:dyDescent="0.25">
      <c r="A199" s="30">
        <v>41552.680960648147</v>
      </c>
      <c r="B199" s="33">
        <v>916043</v>
      </c>
      <c r="C199" s="39">
        <v>1753430</v>
      </c>
      <c r="D199" s="30">
        <v>41552.738715277781</v>
      </c>
      <c r="E199" s="33">
        <f>ABS(выгрузка3[[#This Row],[Дата активации]]-выгрузка3[[#This Row],[Дата отправки смс]])</f>
        <v>5.7754629633564036E-2</v>
      </c>
      <c r="F199" s="30">
        <v>41559.453587962962</v>
      </c>
      <c r="G199" s="33">
        <v>64628</v>
      </c>
      <c r="H199" s="33" t="s">
        <v>10</v>
      </c>
      <c r="I199" s="33" t="s">
        <v>43</v>
      </c>
      <c r="J199" s="36" t="s">
        <v>19</v>
      </c>
      <c r="K199" s="33">
        <v>220</v>
      </c>
      <c r="L199" s="33">
        <v>1055</v>
      </c>
      <c r="M199" s="33">
        <v>1275</v>
      </c>
      <c r="N199" s="33" t="s">
        <v>1863</v>
      </c>
      <c r="O199" s="31"/>
    </row>
    <row r="200" spans="1:15" x14ac:dyDescent="0.25">
      <c r="A200" s="30">
        <v>41554.478738425925</v>
      </c>
      <c r="B200" s="33">
        <v>916043</v>
      </c>
      <c r="C200" s="39">
        <v>1753431</v>
      </c>
      <c r="D200" s="30">
        <v>41553.802858796298</v>
      </c>
      <c r="E200" s="33">
        <f>ABS(выгрузка3[[#This Row],[Дата активации]]-выгрузка3[[#This Row],[Дата отправки смс]])</f>
        <v>0.67587962962716119</v>
      </c>
      <c r="F200" s="30">
        <v>41559.455555555556</v>
      </c>
      <c r="G200" s="33">
        <v>64628</v>
      </c>
      <c r="H200" s="33" t="s">
        <v>10</v>
      </c>
      <c r="I200" s="33" t="s">
        <v>43</v>
      </c>
      <c r="J200" s="36" t="s">
        <v>19</v>
      </c>
      <c r="K200" s="33">
        <v>220</v>
      </c>
      <c r="L200" s="33">
        <v>0</v>
      </c>
      <c r="M200" s="33">
        <v>220</v>
      </c>
      <c r="N200" s="33" t="s">
        <v>1863</v>
      </c>
      <c r="O200" s="31"/>
    </row>
    <row r="201" spans="1:15" x14ac:dyDescent="0.25">
      <c r="A201" s="30">
        <v>41560.360960648148</v>
      </c>
      <c r="B201" s="33">
        <v>916042</v>
      </c>
      <c r="C201" s="39">
        <v>1753445</v>
      </c>
      <c r="D201" s="30">
        <v>41555.421689814815</v>
      </c>
      <c r="E201" s="33">
        <f>ABS(выгрузка3[[#This Row],[Дата активации]]-выгрузка3[[#This Row],[Дата отправки смс]])</f>
        <v>4.9392708333325572</v>
      </c>
      <c r="F201" s="30"/>
      <c r="G201" s="33">
        <v>64628</v>
      </c>
      <c r="H201" s="33" t="s">
        <v>10</v>
      </c>
      <c r="I201" s="33" t="s">
        <v>43</v>
      </c>
      <c r="J201" s="36" t="s">
        <v>19</v>
      </c>
      <c r="K201" s="33">
        <v>220</v>
      </c>
      <c r="L201" s="33">
        <v>0</v>
      </c>
      <c r="M201" s="33">
        <v>220</v>
      </c>
      <c r="N201" s="33" t="s">
        <v>1863</v>
      </c>
      <c r="O201" s="31"/>
    </row>
    <row r="202" spans="1:15" x14ac:dyDescent="0.25">
      <c r="A202" s="30">
        <v>41562.564456018517</v>
      </c>
      <c r="B202" s="33">
        <v>985351</v>
      </c>
      <c r="C202" s="39">
        <v>1753469</v>
      </c>
      <c r="D202" s="30">
        <v>41557.494791666664</v>
      </c>
      <c r="E202" s="33">
        <f>ABS(выгрузка3[[#This Row],[Дата активации]]-выгрузка3[[#This Row],[Дата отправки смс]])</f>
        <v>5.0696643518531346</v>
      </c>
      <c r="F202" s="30"/>
      <c r="G202" s="33">
        <v>64628</v>
      </c>
      <c r="H202" s="33" t="s">
        <v>10</v>
      </c>
      <c r="I202" s="33" t="s">
        <v>43</v>
      </c>
      <c r="J202" s="36" t="s">
        <v>19</v>
      </c>
      <c r="K202" s="33">
        <v>220</v>
      </c>
      <c r="L202" s="33">
        <v>0</v>
      </c>
      <c r="M202" s="33">
        <v>220</v>
      </c>
      <c r="N202" s="33" t="s">
        <v>1863</v>
      </c>
      <c r="O202" s="31"/>
    </row>
    <row r="203" spans="1:15" x14ac:dyDescent="0.25">
      <c r="A203" s="30">
        <v>41549.438043981485</v>
      </c>
      <c r="B203" s="33">
        <v>985355</v>
      </c>
      <c r="C203" s="39">
        <v>1753484</v>
      </c>
      <c r="D203" s="30">
        <v>41549.422083333331</v>
      </c>
      <c r="E203" s="33">
        <f>ABS(выгрузка3[[#This Row],[Дата активации]]-выгрузка3[[#This Row],[Дата отправки смс]])</f>
        <v>1.5960648153850343E-2</v>
      </c>
      <c r="F203" s="30">
        <v>41556.481886574074</v>
      </c>
      <c r="G203" s="33">
        <v>64628</v>
      </c>
      <c r="H203" s="33" t="s">
        <v>10</v>
      </c>
      <c r="I203" s="33" t="s">
        <v>43</v>
      </c>
      <c r="J203" s="36" t="s">
        <v>19</v>
      </c>
      <c r="K203" s="33">
        <v>220</v>
      </c>
      <c r="L203" s="33">
        <v>0</v>
      </c>
      <c r="M203" s="33">
        <v>220</v>
      </c>
      <c r="N203" s="33" t="s">
        <v>1863</v>
      </c>
      <c r="O203" s="31"/>
    </row>
    <row r="204" spans="1:15" x14ac:dyDescent="0.25">
      <c r="A204" s="30">
        <v>41555.672013888892</v>
      </c>
      <c r="B204" s="33">
        <v>910466</v>
      </c>
      <c r="C204" s="39">
        <v>1753492</v>
      </c>
      <c r="D204" s="30">
        <v>41549.617974537039</v>
      </c>
      <c r="E204" s="33">
        <f>ABS(выгрузка3[[#This Row],[Дата активации]]-выгрузка3[[#This Row],[Дата отправки смс]])</f>
        <v>6.0540393518531346</v>
      </c>
      <c r="F204" s="30"/>
      <c r="G204" s="33">
        <v>64628</v>
      </c>
      <c r="H204" s="33" t="s">
        <v>10</v>
      </c>
      <c r="I204" s="33" t="s">
        <v>43</v>
      </c>
      <c r="J204" s="36" t="s">
        <v>19</v>
      </c>
      <c r="K204" s="33">
        <v>220</v>
      </c>
      <c r="L204" s="33">
        <v>0</v>
      </c>
      <c r="M204" s="33">
        <v>220</v>
      </c>
      <c r="N204" s="33" t="s">
        <v>1863</v>
      </c>
      <c r="O204" s="31"/>
    </row>
    <row r="205" spans="1:15" x14ac:dyDescent="0.25">
      <c r="A205" s="30">
        <v>41555.670567129629</v>
      </c>
      <c r="B205" s="33">
        <v>910466</v>
      </c>
      <c r="C205" s="39">
        <v>1753498</v>
      </c>
      <c r="D205" s="30">
        <v>41549.620138888888</v>
      </c>
      <c r="E205" s="33">
        <f>ABS(выгрузка3[[#This Row],[Дата активации]]-выгрузка3[[#This Row],[Дата отправки смс]])</f>
        <v>6.0504282407418941</v>
      </c>
      <c r="F205" s="30"/>
      <c r="G205" s="33">
        <v>64628</v>
      </c>
      <c r="H205" s="33" t="s">
        <v>10</v>
      </c>
      <c r="I205" s="33" t="s">
        <v>43</v>
      </c>
      <c r="J205" s="36" t="s">
        <v>19</v>
      </c>
      <c r="K205" s="33">
        <v>220</v>
      </c>
      <c r="L205" s="33">
        <v>500</v>
      </c>
      <c r="M205" s="33">
        <v>720</v>
      </c>
      <c r="N205" s="33" t="s">
        <v>1863</v>
      </c>
      <c r="O205" s="31"/>
    </row>
    <row r="206" spans="1:15" x14ac:dyDescent="0.25">
      <c r="A206" s="30">
        <v>41555.637060185189</v>
      </c>
      <c r="B206" s="33">
        <v>910470</v>
      </c>
      <c r="C206" s="39">
        <v>1753499</v>
      </c>
      <c r="D206" s="30">
        <v>41549.541307870371</v>
      </c>
      <c r="E206" s="33">
        <f>ABS(выгрузка3[[#This Row],[Дата активации]]-выгрузка3[[#This Row],[Дата отправки смс]])</f>
        <v>6.0957523148172186</v>
      </c>
      <c r="F206" s="30"/>
      <c r="G206" s="33">
        <v>64628</v>
      </c>
      <c r="H206" s="33" t="s">
        <v>10</v>
      </c>
      <c r="I206" s="33" t="s">
        <v>43</v>
      </c>
      <c r="J206" s="36" t="s">
        <v>19</v>
      </c>
      <c r="K206" s="33">
        <v>220</v>
      </c>
      <c r="L206" s="33">
        <v>300</v>
      </c>
      <c r="M206" s="33">
        <v>520</v>
      </c>
      <c r="N206" s="33" t="s">
        <v>1863</v>
      </c>
      <c r="O206" s="31"/>
    </row>
    <row r="207" spans="1:15" x14ac:dyDescent="0.25">
      <c r="A207" s="30">
        <v>41561.839583333334</v>
      </c>
      <c r="B207" s="33">
        <v>916580</v>
      </c>
      <c r="C207" s="39">
        <v>1753521</v>
      </c>
      <c r="D207" s="30">
        <v>41562.732372685183</v>
      </c>
      <c r="E207" s="33">
        <f>ABS(выгрузка3[[#This Row],[Дата активации]]-выгрузка3[[#This Row],[Дата отправки смс]])</f>
        <v>0.89278935184847796</v>
      </c>
      <c r="F207" s="30"/>
      <c r="G207" s="33">
        <v>64628</v>
      </c>
      <c r="H207" s="33" t="s">
        <v>10</v>
      </c>
      <c r="I207" s="33" t="s">
        <v>43</v>
      </c>
      <c r="J207" s="36" t="s">
        <v>19</v>
      </c>
      <c r="K207" s="33">
        <v>220</v>
      </c>
      <c r="L207" s="33">
        <v>0</v>
      </c>
      <c r="M207" s="33">
        <v>220</v>
      </c>
      <c r="N207" s="33" t="s">
        <v>1863</v>
      </c>
      <c r="O207" s="31"/>
    </row>
    <row r="208" spans="1:15" x14ac:dyDescent="0.25">
      <c r="A208" s="30">
        <v>41559.825914351852</v>
      </c>
      <c r="B208" s="33">
        <v>916580</v>
      </c>
      <c r="C208" s="39">
        <v>1753523</v>
      </c>
      <c r="D208" s="30">
        <v>41559.834594907406</v>
      </c>
      <c r="E208" s="33">
        <f>ABS(выгрузка3[[#This Row],[Дата активации]]-выгрузка3[[#This Row],[Дата отправки смс]])</f>
        <v>8.6805555547471158E-3</v>
      </c>
      <c r="F208" s="30"/>
      <c r="G208" s="33">
        <v>64628</v>
      </c>
      <c r="H208" s="33" t="s">
        <v>10</v>
      </c>
      <c r="I208" s="33" t="s">
        <v>50</v>
      </c>
      <c r="J208" s="36" t="s">
        <v>1883</v>
      </c>
      <c r="K208" s="33">
        <v>220</v>
      </c>
      <c r="L208" s="33">
        <v>320.05</v>
      </c>
      <c r="M208" s="33">
        <v>540.04999999999995</v>
      </c>
      <c r="N208" s="33" t="s">
        <v>1863</v>
      </c>
      <c r="O208" s="31"/>
    </row>
    <row r="209" spans="1:15" x14ac:dyDescent="0.25">
      <c r="A209" s="30">
        <v>41559.901921296296</v>
      </c>
      <c r="B209" s="33">
        <v>910466</v>
      </c>
      <c r="C209" s="39">
        <v>1753525</v>
      </c>
      <c r="D209" s="30">
        <v>41554.687152777777</v>
      </c>
      <c r="E209" s="33">
        <f>ABS(выгрузка3[[#This Row],[Дата активации]]-выгрузка3[[#This Row],[Дата отправки смс]])</f>
        <v>5.2147685185191222</v>
      </c>
      <c r="F209" s="30"/>
      <c r="G209" s="33">
        <v>64628</v>
      </c>
      <c r="H209" s="33" t="s">
        <v>10</v>
      </c>
      <c r="I209" s="33" t="s">
        <v>43</v>
      </c>
      <c r="J209" s="36" t="s">
        <v>19</v>
      </c>
      <c r="K209" s="33">
        <v>220</v>
      </c>
      <c r="L209" s="33">
        <v>0</v>
      </c>
      <c r="M209" s="33">
        <v>220</v>
      </c>
      <c r="N209" s="33" t="s">
        <v>1863</v>
      </c>
      <c r="O209" s="31"/>
    </row>
    <row r="210" spans="1:15" x14ac:dyDescent="0.25">
      <c r="A210" s="30">
        <v>41548.408020833333</v>
      </c>
      <c r="B210" s="33">
        <v>910488</v>
      </c>
      <c r="C210" s="39">
        <v>1753733</v>
      </c>
      <c r="D210" s="30">
        <v>41544.556400462963</v>
      </c>
      <c r="E210" s="33">
        <f>ABS(выгрузка3[[#This Row],[Дата активации]]-выгрузка3[[#This Row],[Дата отправки смс]])</f>
        <v>3.8516203703693463</v>
      </c>
      <c r="F210" s="30">
        <v>41544.725138888891</v>
      </c>
      <c r="G210" s="33">
        <v>64626</v>
      </c>
      <c r="H210" s="33" t="s">
        <v>10</v>
      </c>
      <c r="I210" s="33" t="s">
        <v>43</v>
      </c>
      <c r="J210" s="36" t="s">
        <v>19</v>
      </c>
      <c r="K210" s="33">
        <v>220</v>
      </c>
      <c r="L210" s="33">
        <v>0</v>
      </c>
      <c r="M210" s="33">
        <v>220</v>
      </c>
      <c r="N210" s="33" t="s">
        <v>1863</v>
      </c>
      <c r="O210" s="31"/>
    </row>
    <row r="211" spans="1:15" x14ac:dyDescent="0.25">
      <c r="A211" s="30">
        <v>41560.454930555556</v>
      </c>
      <c r="B211" s="33">
        <v>916683</v>
      </c>
      <c r="C211" s="39">
        <v>1753734</v>
      </c>
      <c r="D211" s="30"/>
      <c r="E211" s="33">
        <f>ABS(выгрузка3[[#This Row],[Дата активации]]-выгрузка3[[#This Row],[Дата отправки смс]])</f>
        <v>41560.454930555556</v>
      </c>
      <c r="F211" s="30">
        <v>41558.678379629629</v>
      </c>
      <c r="G211" s="33">
        <v>64626</v>
      </c>
      <c r="H211" s="33" t="s">
        <v>10</v>
      </c>
      <c r="I211" s="33" t="s">
        <v>270</v>
      </c>
      <c r="J211" s="36" t="s">
        <v>19</v>
      </c>
      <c r="K211" s="33">
        <v>220</v>
      </c>
      <c r="L211" s="33"/>
      <c r="M211" s="33">
        <v>220</v>
      </c>
      <c r="N211" s="33" t="s">
        <v>1863</v>
      </c>
      <c r="O211" s="31"/>
    </row>
    <row r="212" spans="1:15" x14ac:dyDescent="0.25">
      <c r="A212" s="30">
        <v>41552.537812499999</v>
      </c>
      <c r="B212" s="33">
        <v>917594</v>
      </c>
      <c r="C212" s="39">
        <v>1753739</v>
      </c>
      <c r="D212" s="30">
        <v>41551.463472222225</v>
      </c>
      <c r="E212" s="33">
        <f>ABS(выгрузка3[[#This Row],[Дата активации]]-выгрузка3[[#This Row],[Дата отправки смс]])</f>
        <v>1.0743402777734445</v>
      </c>
      <c r="F212" s="30">
        <v>41551.682696759257</v>
      </c>
      <c r="G212" s="33">
        <v>64626</v>
      </c>
      <c r="H212" s="33" t="s">
        <v>10</v>
      </c>
      <c r="I212" s="33" t="s">
        <v>43</v>
      </c>
      <c r="J212" s="36" t="s">
        <v>19</v>
      </c>
      <c r="K212" s="33">
        <v>220</v>
      </c>
      <c r="L212" s="33">
        <v>83</v>
      </c>
      <c r="M212" s="33">
        <v>303</v>
      </c>
      <c r="N212" s="33" t="s">
        <v>1863</v>
      </c>
      <c r="O212" s="31"/>
    </row>
    <row r="213" spans="1:15" x14ac:dyDescent="0.25">
      <c r="A213" s="30">
        <v>41552.41337962963</v>
      </c>
      <c r="B213" s="33">
        <v>910488</v>
      </c>
      <c r="C213" s="39">
        <v>1753742</v>
      </c>
      <c r="D213" s="30">
        <v>41552.512731481482</v>
      </c>
      <c r="E213" s="33">
        <f>ABS(выгрузка3[[#This Row],[Дата активации]]-выгрузка3[[#This Row],[Дата отправки смс]])</f>
        <v>9.9351851851679385E-2</v>
      </c>
      <c r="F213" s="30">
        <v>41551.75141203704</v>
      </c>
      <c r="G213" s="33">
        <v>64626</v>
      </c>
      <c r="H213" s="33" t="s">
        <v>10</v>
      </c>
      <c r="I213" s="33" t="s">
        <v>43</v>
      </c>
      <c r="J213" s="36" t="s">
        <v>19</v>
      </c>
      <c r="K213" s="33">
        <v>220</v>
      </c>
      <c r="L213" s="33">
        <v>0</v>
      </c>
      <c r="M213" s="33">
        <v>220</v>
      </c>
      <c r="N213" s="33" t="s">
        <v>1863</v>
      </c>
      <c r="O213" s="31"/>
    </row>
    <row r="214" spans="1:15" x14ac:dyDescent="0.25">
      <c r="A214" s="30">
        <v>41552.712754629632</v>
      </c>
      <c r="B214" s="33">
        <v>919995</v>
      </c>
      <c r="C214" s="39">
        <v>1753744</v>
      </c>
      <c r="D214" s="30">
        <v>41552.712337962963</v>
      </c>
      <c r="E214" s="33">
        <f>ABS(выгрузка3[[#This Row],[Дата активации]]-выгрузка3[[#This Row],[Дата отправки смс]])</f>
        <v>4.1666666948003694E-4</v>
      </c>
      <c r="F214" s="30">
        <v>41552.715787037036</v>
      </c>
      <c r="G214" s="33">
        <v>64626</v>
      </c>
      <c r="H214" s="33" t="s">
        <v>10</v>
      </c>
      <c r="I214" s="33" t="s">
        <v>43</v>
      </c>
      <c r="J214" s="36" t="s">
        <v>19</v>
      </c>
      <c r="K214" s="33">
        <v>220</v>
      </c>
      <c r="L214" s="33">
        <v>0</v>
      </c>
      <c r="M214" s="33">
        <v>220</v>
      </c>
      <c r="N214" s="33" t="s">
        <v>1863</v>
      </c>
      <c r="O214" s="31"/>
    </row>
    <row r="215" spans="1:15" x14ac:dyDescent="0.25">
      <c r="A215" s="30">
        <v>41561.788090277776</v>
      </c>
      <c r="B215" s="33">
        <v>916195</v>
      </c>
      <c r="C215" s="39">
        <v>1753748</v>
      </c>
      <c r="D215" s="30">
        <v>41554.807789351849</v>
      </c>
      <c r="E215" s="33">
        <f>ABS(выгрузка3[[#This Row],[Дата активации]]-выгрузка3[[#This Row],[Дата отправки смс]])</f>
        <v>6.9803009259267128</v>
      </c>
      <c r="F215" s="30">
        <v>41554.82167824074</v>
      </c>
      <c r="G215" s="33">
        <v>64626</v>
      </c>
      <c r="H215" s="33" t="s">
        <v>10</v>
      </c>
      <c r="I215" s="33" t="s">
        <v>252</v>
      </c>
      <c r="J215" s="36" t="s">
        <v>19</v>
      </c>
      <c r="K215" s="33">
        <v>220</v>
      </c>
      <c r="L215" s="33">
        <v>0</v>
      </c>
      <c r="M215" s="33">
        <v>220</v>
      </c>
      <c r="N215" s="33" t="s">
        <v>1863</v>
      </c>
      <c r="O215" s="31"/>
    </row>
    <row r="216" spans="1:15" x14ac:dyDescent="0.25">
      <c r="A216" s="30">
        <v>41562.492696759262</v>
      </c>
      <c r="B216" s="33">
        <v>917594</v>
      </c>
      <c r="C216" s="39">
        <v>1753750</v>
      </c>
      <c r="D216" s="30">
        <v>41562.470219907409</v>
      </c>
      <c r="E216" s="33">
        <f>ABS(выгрузка3[[#This Row],[Дата активации]]-выгрузка3[[#This Row],[Дата отправки смс]])</f>
        <v>2.2476851852843538E-2</v>
      </c>
      <c r="F216" s="30">
        <v>41562.523622685185</v>
      </c>
      <c r="G216" s="33">
        <v>64626</v>
      </c>
      <c r="H216" s="33" t="s">
        <v>10</v>
      </c>
      <c r="I216" s="33" t="s">
        <v>43</v>
      </c>
      <c r="J216" s="36" t="s">
        <v>19</v>
      </c>
      <c r="K216" s="33">
        <v>220</v>
      </c>
      <c r="L216" s="33">
        <v>0</v>
      </c>
      <c r="M216" s="33">
        <v>220</v>
      </c>
      <c r="N216" s="33" t="s">
        <v>1863</v>
      </c>
      <c r="O216" s="31"/>
    </row>
    <row r="217" spans="1:15" x14ac:dyDescent="0.25">
      <c r="A217" s="30">
        <v>41561.964594907404</v>
      </c>
      <c r="B217" s="33">
        <v>916888</v>
      </c>
      <c r="C217" s="39">
        <v>1753765</v>
      </c>
      <c r="D217" s="30">
        <v>41554.328923611109</v>
      </c>
      <c r="E217" s="33">
        <f>ABS(выгрузка3[[#This Row],[Дата активации]]-выгрузка3[[#This Row],[Дата отправки смс]])</f>
        <v>7.635671296295186</v>
      </c>
      <c r="F217" s="30"/>
      <c r="G217" s="33">
        <v>64626</v>
      </c>
      <c r="H217" s="33" t="s">
        <v>10</v>
      </c>
      <c r="I217" s="33" t="s">
        <v>252</v>
      </c>
      <c r="J217" s="36" t="s">
        <v>19</v>
      </c>
      <c r="K217" s="33">
        <v>220</v>
      </c>
      <c r="L217" s="33">
        <v>0</v>
      </c>
      <c r="M217" s="33">
        <v>220</v>
      </c>
      <c r="N217" s="33" t="s">
        <v>1863</v>
      </c>
      <c r="O217" s="31"/>
    </row>
    <row r="218" spans="1:15" x14ac:dyDescent="0.25">
      <c r="A218" s="30">
        <v>41555.724039351851</v>
      </c>
      <c r="B218" s="33">
        <v>910488</v>
      </c>
      <c r="C218" s="39">
        <v>1753766</v>
      </c>
      <c r="D218" s="30">
        <v>41556.492800925924</v>
      </c>
      <c r="E218" s="33">
        <f>ABS(выгрузка3[[#This Row],[Дата активации]]-выгрузка3[[#This Row],[Дата отправки смс]])</f>
        <v>0.76876157407241408</v>
      </c>
      <c r="F218" s="30">
        <v>41555.655428240738</v>
      </c>
      <c r="G218" s="33">
        <v>64626</v>
      </c>
      <c r="H218" s="33" t="s">
        <v>10</v>
      </c>
      <c r="I218" s="33" t="s">
        <v>43</v>
      </c>
      <c r="J218" s="36" t="s">
        <v>19</v>
      </c>
      <c r="K218" s="33">
        <v>220</v>
      </c>
      <c r="L218" s="33">
        <v>300</v>
      </c>
      <c r="M218" s="33">
        <v>520</v>
      </c>
      <c r="N218" s="33" t="s">
        <v>1863</v>
      </c>
      <c r="O218" s="31"/>
    </row>
    <row r="219" spans="1:15" x14ac:dyDescent="0.25">
      <c r="A219" s="30">
        <v>41557.58525462963</v>
      </c>
      <c r="B219" s="33">
        <v>985820</v>
      </c>
      <c r="C219" s="39">
        <v>1753768</v>
      </c>
      <c r="D219" s="30">
        <v>41557.621030092596</v>
      </c>
      <c r="E219" s="33">
        <f>ABS(выгрузка3[[#This Row],[Дата активации]]-выгрузка3[[#This Row],[Дата отправки смс]])</f>
        <v>3.5775462965830229E-2</v>
      </c>
      <c r="F219" s="30">
        <v>41557.823750000003</v>
      </c>
      <c r="G219" s="33">
        <v>64626</v>
      </c>
      <c r="H219" s="33" t="s">
        <v>10</v>
      </c>
      <c r="I219" s="33" t="s">
        <v>43</v>
      </c>
      <c r="J219" s="36" t="s">
        <v>19</v>
      </c>
      <c r="K219" s="33">
        <v>220</v>
      </c>
      <c r="L219" s="33">
        <v>0</v>
      </c>
      <c r="M219" s="33">
        <v>220</v>
      </c>
      <c r="N219" s="33" t="s">
        <v>1863</v>
      </c>
      <c r="O219" s="31"/>
    </row>
    <row r="220" spans="1:15" x14ac:dyDescent="0.25">
      <c r="A220" s="30">
        <v>41556.707083333335</v>
      </c>
      <c r="B220" s="33">
        <v>985820</v>
      </c>
      <c r="C220" s="39">
        <v>1753769</v>
      </c>
      <c r="D220" s="30">
        <v>41556.747581018521</v>
      </c>
      <c r="E220" s="33">
        <f>ABS(выгрузка3[[#This Row],[Дата активации]]-выгрузка3[[#This Row],[Дата отправки смс]])</f>
        <v>4.0497685185982846E-2</v>
      </c>
      <c r="F220" s="30">
        <v>41556.757673611108</v>
      </c>
      <c r="G220" s="33">
        <v>64626</v>
      </c>
      <c r="H220" s="33" t="s">
        <v>10</v>
      </c>
      <c r="I220" s="33" t="s">
        <v>43</v>
      </c>
      <c r="J220" s="36" t="s">
        <v>19</v>
      </c>
      <c r="K220" s="33">
        <v>220</v>
      </c>
      <c r="L220" s="33">
        <v>500</v>
      </c>
      <c r="M220" s="33">
        <v>720</v>
      </c>
      <c r="N220" s="33" t="s">
        <v>1863</v>
      </c>
      <c r="O220" s="31"/>
    </row>
    <row r="221" spans="1:15" x14ac:dyDescent="0.25">
      <c r="A221" s="30">
        <v>41553.702488425923</v>
      </c>
      <c r="B221" s="33">
        <v>917505</v>
      </c>
      <c r="C221" s="39">
        <v>1753770</v>
      </c>
      <c r="D221" s="30">
        <v>41553.699189814812</v>
      </c>
      <c r="E221" s="33">
        <f>ABS(выгрузка3[[#This Row],[Дата активации]]-выгрузка3[[#This Row],[Дата отправки смс]])</f>
        <v>3.2986111109494232E-3</v>
      </c>
      <c r="F221" s="30">
        <v>41553.899571759262</v>
      </c>
      <c r="G221" s="33">
        <v>64626</v>
      </c>
      <c r="H221" s="33" t="s">
        <v>10</v>
      </c>
      <c r="I221" s="33" t="s">
        <v>43</v>
      </c>
      <c r="J221" s="36" t="s">
        <v>19</v>
      </c>
      <c r="K221" s="33">
        <v>220</v>
      </c>
      <c r="L221" s="33">
        <v>0</v>
      </c>
      <c r="M221" s="33">
        <v>220</v>
      </c>
      <c r="N221" s="33" t="s">
        <v>1863</v>
      </c>
      <c r="O221" s="31"/>
    </row>
    <row r="222" spans="1:15" x14ac:dyDescent="0.25">
      <c r="A222" s="30">
        <v>41561.965092592596</v>
      </c>
      <c r="B222" s="33">
        <v>916888</v>
      </c>
      <c r="C222" s="39">
        <v>1753771</v>
      </c>
      <c r="D222" s="30">
        <v>41558.493773148148</v>
      </c>
      <c r="E222" s="33">
        <f>ABS(выгрузка3[[#This Row],[Дата активации]]-выгрузка3[[#This Row],[Дата отправки смс]])</f>
        <v>3.4713194444484543</v>
      </c>
      <c r="F222" s="30">
        <v>41560.562696759262</v>
      </c>
      <c r="G222" s="33">
        <v>64626</v>
      </c>
      <c r="H222" s="33" t="s">
        <v>10</v>
      </c>
      <c r="I222" s="33" t="s">
        <v>43</v>
      </c>
      <c r="J222" s="36" t="s">
        <v>19</v>
      </c>
      <c r="K222" s="33">
        <v>220</v>
      </c>
      <c r="L222" s="33">
        <v>41.05</v>
      </c>
      <c r="M222" s="33">
        <v>261.05</v>
      </c>
      <c r="N222" s="33" t="s">
        <v>1863</v>
      </c>
      <c r="O222" s="31"/>
    </row>
    <row r="223" spans="1:15" x14ac:dyDescent="0.25">
      <c r="A223" s="30">
        <v>41554.834988425922</v>
      </c>
      <c r="B223" s="33">
        <v>910488</v>
      </c>
      <c r="C223" s="39">
        <v>1753772</v>
      </c>
      <c r="D223" s="30"/>
      <c r="E223" s="33">
        <f>ABS(выгрузка3[[#This Row],[Дата активации]]-выгрузка3[[#This Row],[Дата отправки смс]])</f>
        <v>41554.834988425922</v>
      </c>
      <c r="F223" s="30">
        <v>41554.790567129632</v>
      </c>
      <c r="G223" s="33">
        <v>64626</v>
      </c>
      <c r="H223" s="33" t="s">
        <v>10</v>
      </c>
      <c r="I223" s="33" t="s">
        <v>252</v>
      </c>
      <c r="J223" s="36" t="s">
        <v>19</v>
      </c>
      <c r="K223" s="33">
        <v>220</v>
      </c>
      <c r="L223" s="33"/>
      <c r="M223" s="33">
        <v>220</v>
      </c>
      <c r="N223" s="33" t="s">
        <v>1863</v>
      </c>
      <c r="O223" s="31"/>
    </row>
    <row r="224" spans="1:15" x14ac:dyDescent="0.25">
      <c r="A224" s="30">
        <v>41557.755347222221</v>
      </c>
      <c r="B224" s="33">
        <v>917505</v>
      </c>
      <c r="C224" s="39">
        <v>1753781</v>
      </c>
      <c r="D224" s="30">
        <v>41557.753993055558</v>
      </c>
      <c r="E224" s="33">
        <f>ABS(выгрузка3[[#This Row],[Дата активации]]-выгрузка3[[#This Row],[Дата отправки смс]])</f>
        <v>1.3541666630771942E-3</v>
      </c>
      <c r="F224" s="30">
        <v>41558.780300925922</v>
      </c>
      <c r="G224" s="33">
        <v>64626</v>
      </c>
      <c r="H224" s="33" t="s">
        <v>10</v>
      </c>
      <c r="I224" s="33" t="s">
        <v>43</v>
      </c>
      <c r="J224" s="36" t="s">
        <v>19</v>
      </c>
      <c r="K224" s="33">
        <v>220</v>
      </c>
      <c r="L224" s="33">
        <v>0</v>
      </c>
      <c r="M224" s="33">
        <v>220</v>
      </c>
      <c r="N224" s="33" t="s">
        <v>1863</v>
      </c>
      <c r="O224" s="31"/>
    </row>
    <row r="225" spans="1:15" x14ac:dyDescent="0.25">
      <c r="A225" s="30">
        <v>41555.558912037035</v>
      </c>
      <c r="B225" s="33">
        <v>910480</v>
      </c>
      <c r="C225" s="39">
        <v>1753785</v>
      </c>
      <c r="D225" s="30">
        <v>41555.447824074072</v>
      </c>
      <c r="E225" s="33">
        <f>ABS(выгрузка3[[#This Row],[Дата активации]]-выгрузка3[[#This Row],[Дата отправки смс]])</f>
        <v>0.11108796296321088</v>
      </c>
      <c r="F225" s="30">
        <v>41555.557939814818</v>
      </c>
      <c r="G225" s="33">
        <v>64626</v>
      </c>
      <c r="H225" s="33" t="s">
        <v>10</v>
      </c>
      <c r="I225" s="33" t="s">
        <v>43</v>
      </c>
      <c r="J225" s="36" t="s">
        <v>19</v>
      </c>
      <c r="K225" s="33">
        <v>220</v>
      </c>
      <c r="L225" s="33">
        <v>0</v>
      </c>
      <c r="M225" s="33">
        <v>220</v>
      </c>
      <c r="N225" s="33" t="s">
        <v>1863</v>
      </c>
      <c r="O225" s="31"/>
    </row>
    <row r="226" spans="1:15" x14ac:dyDescent="0.25">
      <c r="A226" s="30">
        <v>41560.71675925926</v>
      </c>
      <c r="B226" s="33">
        <v>915366</v>
      </c>
      <c r="C226" s="39">
        <v>1753793</v>
      </c>
      <c r="D226" s="30">
        <v>41561.339756944442</v>
      </c>
      <c r="E226" s="33">
        <f>ABS(выгрузка3[[#This Row],[Дата активации]]-выгрузка3[[#This Row],[Дата отправки смс]])</f>
        <v>0.62299768518278142</v>
      </c>
      <c r="F226" s="30">
        <v>41560.723368055558</v>
      </c>
      <c r="G226" s="33">
        <v>64626</v>
      </c>
      <c r="H226" s="33" t="s">
        <v>10</v>
      </c>
      <c r="I226" s="33" t="s">
        <v>43</v>
      </c>
      <c r="J226" s="36" t="s">
        <v>19</v>
      </c>
      <c r="K226" s="33">
        <v>220</v>
      </c>
      <c r="L226" s="33">
        <v>0</v>
      </c>
      <c r="M226" s="33">
        <v>220</v>
      </c>
      <c r="N226" s="33" t="s">
        <v>1863</v>
      </c>
      <c r="O226" s="31"/>
    </row>
    <row r="227" spans="1:15" x14ac:dyDescent="0.25">
      <c r="A227" s="30">
        <v>41562.653333333335</v>
      </c>
      <c r="B227" s="33">
        <v>910488</v>
      </c>
      <c r="C227" s="39">
        <v>1753795</v>
      </c>
      <c r="D227" s="30">
        <v>41561.409270833334</v>
      </c>
      <c r="E227" s="33">
        <f>ABS(выгрузка3[[#This Row],[Дата активации]]-выгрузка3[[#This Row],[Дата отправки смс]])</f>
        <v>1.2440625000017462</v>
      </c>
      <c r="F227" s="30">
        <v>41561.838888888888</v>
      </c>
      <c r="G227" s="33">
        <v>64626</v>
      </c>
      <c r="H227" s="33" t="s">
        <v>10</v>
      </c>
      <c r="I227" s="33" t="s">
        <v>43</v>
      </c>
      <c r="J227" s="36" t="s">
        <v>19</v>
      </c>
      <c r="K227" s="33">
        <v>220</v>
      </c>
      <c r="L227" s="33">
        <v>0</v>
      </c>
      <c r="M227" s="33">
        <v>220</v>
      </c>
      <c r="N227" s="33" t="s">
        <v>1863</v>
      </c>
      <c r="O227" s="31"/>
    </row>
    <row r="228" spans="1:15" x14ac:dyDescent="0.25">
      <c r="A228" s="30">
        <v>41583.469409722224</v>
      </c>
      <c r="B228" s="33">
        <v>910465</v>
      </c>
      <c r="C228" s="39">
        <v>1753804</v>
      </c>
      <c r="D228" s="30">
        <v>41459.678726851853</v>
      </c>
      <c r="E228" s="33">
        <f>ABS(выгрузка3[[#This Row],[Дата активации]]-выгрузка3[[#This Row],[Дата отправки смс]])</f>
        <v>123.7906828703708</v>
      </c>
      <c r="F228" s="30">
        <v>41479.793136574073</v>
      </c>
      <c r="G228" s="33">
        <v>64626</v>
      </c>
      <c r="H228" s="33" t="s">
        <v>10</v>
      </c>
      <c r="I228" s="33" t="s">
        <v>265</v>
      </c>
      <c r="J228" s="36" t="s">
        <v>1884</v>
      </c>
      <c r="K228" s="33">
        <v>220</v>
      </c>
      <c r="L228" s="33">
        <v>0</v>
      </c>
      <c r="M228" s="33">
        <v>220</v>
      </c>
      <c r="N228" s="33" t="s">
        <v>1863</v>
      </c>
      <c r="O228" s="31"/>
    </row>
    <row r="229" spans="1:15" x14ac:dyDescent="0.25">
      <c r="A229" s="30">
        <v>41552.558125000003</v>
      </c>
      <c r="B229" s="33">
        <v>919960</v>
      </c>
      <c r="C229" s="39">
        <v>1753805</v>
      </c>
      <c r="D229" s="30">
        <v>41547.611655092594</v>
      </c>
      <c r="E229" s="33">
        <f>ABS(выгрузка3[[#This Row],[Дата активации]]-выгрузка3[[#This Row],[Дата отправки смс]])</f>
        <v>4.9464699074087548</v>
      </c>
      <c r="F229" s="30">
        <v>41552.551550925928</v>
      </c>
      <c r="G229" s="33">
        <v>64626</v>
      </c>
      <c r="H229" s="33" t="s">
        <v>10</v>
      </c>
      <c r="I229" s="33" t="s">
        <v>43</v>
      </c>
      <c r="J229" s="36" t="s">
        <v>19</v>
      </c>
      <c r="K229" s="33">
        <v>220</v>
      </c>
      <c r="L229" s="33">
        <v>287</v>
      </c>
      <c r="M229" s="33">
        <v>507</v>
      </c>
      <c r="N229" s="33" t="s">
        <v>1863</v>
      </c>
      <c r="O229" s="31"/>
    </row>
    <row r="230" spans="1:15" x14ac:dyDescent="0.25">
      <c r="A230" s="30">
        <v>41561.361226851855</v>
      </c>
      <c r="B230" s="33">
        <v>910466</v>
      </c>
      <c r="C230" s="39">
        <v>1754049</v>
      </c>
      <c r="D230" s="30">
        <v>41560.47556712963</v>
      </c>
      <c r="E230" s="33">
        <f>ABS(выгрузка3[[#This Row],[Дата активации]]-выгрузка3[[#This Row],[Дата отправки смс]])</f>
        <v>0.88565972222568234</v>
      </c>
      <c r="F230" s="30"/>
      <c r="G230" s="33">
        <v>64626</v>
      </c>
      <c r="H230" s="33" t="s">
        <v>10</v>
      </c>
      <c r="I230" s="33" t="s">
        <v>42</v>
      </c>
      <c r="J230" s="36" t="s">
        <v>30</v>
      </c>
      <c r="K230" s="33">
        <v>30</v>
      </c>
      <c r="L230" s="33">
        <v>0</v>
      </c>
      <c r="M230" s="33">
        <v>30</v>
      </c>
      <c r="N230" s="33" t="s">
        <v>1863</v>
      </c>
      <c r="O230" s="31"/>
    </row>
    <row r="231" spans="1:15" x14ac:dyDescent="0.25">
      <c r="A231" s="30">
        <v>41593.925486111111</v>
      </c>
      <c r="B231" s="33">
        <v>916531</v>
      </c>
      <c r="C231" s="39">
        <v>1754677</v>
      </c>
      <c r="D231" s="30">
        <v>41589.318993055553</v>
      </c>
      <c r="E231" s="33">
        <f>ABS(выгрузка3[[#This Row],[Дата активации]]-выгрузка3[[#This Row],[Дата отправки смс]])</f>
        <v>4.6064930555585306</v>
      </c>
      <c r="F231" s="30"/>
      <c r="G231" s="33">
        <v>64628</v>
      </c>
      <c r="H231" s="33" t="s">
        <v>10</v>
      </c>
      <c r="I231" s="33" t="s">
        <v>43</v>
      </c>
      <c r="J231" s="36" t="s">
        <v>19</v>
      </c>
      <c r="K231" s="33">
        <v>1</v>
      </c>
      <c r="L231" s="33">
        <v>200</v>
      </c>
      <c r="M231" s="33">
        <v>201</v>
      </c>
      <c r="N231" s="33" t="s">
        <v>1863</v>
      </c>
      <c r="O231" s="31"/>
    </row>
    <row r="232" spans="1:15" x14ac:dyDescent="0.25">
      <c r="A232" s="30">
        <v>41593.50172453704</v>
      </c>
      <c r="B232" s="33">
        <v>985210</v>
      </c>
      <c r="C232" s="39">
        <v>1754776</v>
      </c>
      <c r="D232" s="30">
        <v>41586.551469907405</v>
      </c>
      <c r="E232" s="33">
        <f>ABS(выгрузка3[[#This Row],[Дата активации]]-выгрузка3[[#This Row],[Дата отправки смс]])</f>
        <v>6.9502546296353103</v>
      </c>
      <c r="F232" s="30">
        <v>41591.842152777775</v>
      </c>
      <c r="G232" s="33">
        <v>64626</v>
      </c>
      <c r="H232" s="33" t="s">
        <v>10</v>
      </c>
      <c r="I232" s="33" t="s">
        <v>255</v>
      </c>
      <c r="J232" s="36" t="s">
        <v>40</v>
      </c>
      <c r="K232" s="33">
        <v>30</v>
      </c>
      <c r="L232" s="33">
        <v>0</v>
      </c>
      <c r="M232" s="33">
        <v>30</v>
      </c>
      <c r="N232" s="33" t="s">
        <v>1863</v>
      </c>
      <c r="O232" s="31"/>
    </row>
    <row r="233" spans="1:15" x14ac:dyDescent="0.25">
      <c r="A233" s="30">
        <v>41593.501863425925</v>
      </c>
      <c r="B233" s="33">
        <v>985210</v>
      </c>
      <c r="C233" s="39">
        <v>1754777</v>
      </c>
      <c r="D233" s="30">
        <v>41587.625659722224</v>
      </c>
      <c r="E233" s="33">
        <f>ABS(выгрузка3[[#This Row],[Дата активации]]-выгрузка3[[#This Row],[Дата отправки смс]])</f>
        <v>5.8762037037013215</v>
      </c>
      <c r="F233" s="30">
        <v>41591.843518518515</v>
      </c>
      <c r="G233" s="33">
        <v>64626</v>
      </c>
      <c r="H233" s="33" t="s">
        <v>10</v>
      </c>
      <c r="I233" s="33" t="s">
        <v>49</v>
      </c>
      <c r="J233" s="36" t="s">
        <v>40</v>
      </c>
      <c r="K233" s="33">
        <v>30</v>
      </c>
      <c r="L233" s="33">
        <v>0</v>
      </c>
      <c r="M233" s="33">
        <v>30</v>
      </c>
      <c r="N233" s="33" t="s">
        <v>1863</v>
      </c>
      <c r="O233" s="31"/>
    </row>
    <row r="234" spans="1:15" x14ac:dyDescent="0.25">
      <c r="A234" s="30">
        <v>41593.501956018517</v>
      </c>
      <c r="B234" s="33">
        <v>985210</v>
      </c>
      <c r="C234" s="39">
        <v>1754788</v>
      </c>
      <c r="D234" s="30">
        <v>41581.377962962964</v>
      </c>
      <c r="E234" s="33">
        <f>ABS(выгрузка3[[#This Row],[Дата активации]]-выгрузка3[[#This Row],[Дата отправки смс]])</f>
        <v>12.123993055553001</v>
      </c>
      <c r="F234" s="30">
        <v>41586.864687499998</v>
      </c>
      <c r="G234" s="33">
        <v>64626</v>
      </c>
      <c r="H234" s="33" t="s">
        <v>10</v>
      </c>
      <c r="I234" s="33" t="s">
        <v>255</v>
      </c>
      <c r="J234" s="36" t="s">
        <v>40</v>
      </c>
      <c r="K234" s="33">
        <v>30</v>
      </c>
      <c r="L234" s="33">
        <v>0</v>
      </c>
      <c r="M234" s="33">
        <v>30</v>
      </c>
      <c r="N234" s="33" t="s">
        <v>1863</v>
      </c>
      <c r="O234" s="31"/>
    </row>
    <row r="235" spans="1:15" x14ac:dyDescent="0.25">
      <c r="A235" s="30">
        <v>41559.926006944443</v>
      </c>
      <c r="B235" s="33">
        <v>916527</v>
      </c>
      <c r="C235" s="39">
        <v>1754789</v>
      </c>
      <c r="D235" s="30">
        <v>41552.881631944445</v>
      </c>
      <c r="E235" s="33">
        <f>ABS(выгрузка3[[#This Row],[Дата активации]]-выгрузка3[[#This Row],[Дата отправки смс]])</f>
        <v>7.0443749999976717</v>
      </c>
      <c r="F235" s="30"/>
      <c r="G235" s="33">
        <v>64626</v>
      </c>
      <c r="H235" s="33" t="s">
        <v>10</v>
      </c>
      <c r="I235" s="33" t="s">
        <v>253</v>
      </c>
      <c r="J235" s="36" t="s">
        <v>30</v>
      </c>
      <c r="K235" s="33">
        <v>30</v>
      </c>
      <c r="L235" s="33">
        <v>0</v>
      </c>
      <c r="M235" s="33">
        <v>30</v>
      </c>
      <c r="N235" s="33" t="s">
        <v>1863</v>
      </c>
      <c r="O235" s="31"/>
    </row>
    <row r="236" spans="1:15" x14ac:dyDescent="0.25">
      <c r="A236" s="30">
        <v>41560.160127314812</v>
      </c>
      <c r="B236" s="33">
        <v>916527</v>
      </c>
      <c r="C236" s="39">
        <v>1754790</v>
      </c>
      <c r="D236" s="30">
        <v>41553.702673611115</v>
      </c>
      <c r="E236" s="33">
        <f>ABS(выгрузка3[[#This Row],[Дата активации]]-выгрузка3[[#This Row],[Дата отправки смс]])</f>
        <v>6.4574537036969559</v>
      </c>
      <c r="F236" s="30"/>
      <c r="G236" s="33">
        <v>64626</v>
      </c>
      <c r="H236" s="33" t="s">
        <v>10</v>
      </c>
      <c r="I236" s="33" t="s">
        <v>253</v>
      </c>
      <c r="J236" s="36" t="s">
        <v>30</v>
      </c>
      <c r="K236" s="33">
        <v>30</v>
      </c>
      <c r="L236" s="33">
        <v>0</v>
      </c>
      <c r="M236" s="33">
        <v>30</v>
      </c>
      <c r="N236" s="33" t="s">
        <v>1863</v>
      </c>
      <c r="O236" s="31"/>
    </row>
    <row r="237" spans="1:15" x14ac:dyDescent="0.25">
      <c r="A237" s="30">
        <v>41558.441504629627</v>
      </c>
      <c r="B237" s="33">
        <v>916527</v>
      </c>
      <c r="C237" s="39">
        <v>1754791</v>
      </c>
      <c r="D237" s="30">
        <v>41552.4924537037</v>
      </c>
      <c r="E237" s="33">
        <f>ABS(выгрузка3[[#This Row],[Дата активации]]-выгрузка3[[#This Row],[Дата отправки смс]])</f>
        <v>5.9490509259267128</v>
      </c>
      <c r="F237" s="30"/>
      <c r="G237" s="33">
        <v>64626</v>
      </c>
      <c r="H237" s="33" t="s">
        <v>10</v>
      </c>
      <c r="I237" s="33" t="s">
        <v>42</v>
      </c>
      <c r="J237" s="36" t="s">
        <v>30</v>
      </c>
      <c r="K237" s="33">
        <v>30</v>
      </c>
      <c r="L237" s="33">
        <v>0</v>
      </c>
      <c r="M237" s="33">
        <v>30</v>
      </c>
      <c r="N237" s="33" t="s">
        <v>1863</v>
      </c>
      <c r="O237" s="31"/>
    </row>
    <row r="238" spans="1:15" x14ac:dyDescent="0.25">
      <c r="A238" s="30">
        <v>41593.50204861111</v>
      </c>
      <c r="B238" s="33">
        <v>985210</v>
      </c>
      <c r="C238" s="39">
        <v>1754798</v>
      </c>
      <c r="D238" s="30">
        <v>41580.783993055556</v>
      </c>
      <c r="E238" s="33">
        <f>ABS(выгрузка3[[#This Row],[Дата активации]]-выгрузка3[[#This Row],[Дата отправки смс]])</f>
        <v>12.718055555553292</v>
      </c>
      <c r="F238" s="30">
        <v>41586.86446759259</v>
      </c>
      <c r="G238" s="33">
        <v>64626</v>
      </c>
      <c r="H238" s="33" t="s">
        <v>10</v>
      </c>
      <c r="I238" s="33" t="s">
        <v>255</v>
      </c>
      <c r="J238" s="36" t="s">
        <v>40</v>
      </c>
      <c r="K238" s="33">
        <v>30</v>
      </c>
      <c r="L238" s="33">
        <v>0</v>
      </c>
      <c r="M238" s="33">
        <v>30</v>
      </c>
      <c r="N238" s="33" t="s">
        <v>1863</v>
      </c>
      <c r="O238" s="31"/>
    </row>
    <row r="239" spans="1:15" x14ac:dyDescent="0.25">
      <c r="A239" s="30">
        <v>41593.502164351848</v>
      </c>
      <c r="B239" s="33">
        <v>985210</v>
      </c>
      <c r="C239" s="39">
        <v>1754802</v>
      </c>
      <c r="D239" s="30">
        <v>41582.720046296294</v>
      </c>
      <c r="E239" s="33">
        <f>ABS(выгрузка3[[#This Row],[Дата активации]]-выгрузка3[[#This Row],[Дата отправки смс]])</f>
        <v>10.782118055554747</v>
      </c>
      <c r="F239" s="30">
        <v>41586.865717592591</v>
      </c>
      <c r="G239" s="33">
        <v>64626</v>
      </c>
      <c r="H239" s="33" t="s">
        <v>10</v>
      </c>
      <c r="I239" s="33" t="s">
        <v>255</v>
      </c>
      <c r="J239" s="36" t="s">
        <v>40</v>
      </c>
      <c r="K239" s="33">
        <v>30</v>
      </c>
      <c r="L239" s="33">
        <v>0</v>
      </c>
      <c r="M239" s="33">
        <v>30</v>
      </c>
      <c r="N239" s="33" t="s">
        <v>1863</v>
      </c>
      <c r="O239" s="31"/>
    </row>
    <row r="240" spans="1:15" x14ac:dyDescent="0.25">
      <c r="A240" s="30">
        <v>41593.502280092594</v>
      </c>
      <c r="B240" s="33">
        <v>985210</v>
      </c>
      <c r="C240" s="39">
        <v>1754805</v>
      </c>
      <c r="D240" s="30">
        <v>41583.771967592591</v>
      </c>
      <c r="E240" s="33">
        <f>ABS(выгрузка3[[#This Row],[Дата активации]]-выгрузка3[[#This Row],[Дата отправки смс]])</f>
        <v>9.7303125000034925</v>
      </c>
      <c r="F240" s="30">
        <v>41586.866724537038</v>
      </c>
      <c r="G240" s="33">
        <v>64626</v>
      </c>
      <c r="H240" s="33" t="s">
        <v>10</v>
      </c>
      <c r="I240" s="33" t="s">
        <v>255</v>
      </c>
      <c r="J240" s="36" t="s">
        <v>40</v>
      </c>
      <c r="K240" s="33">
        <v>30</v>
      </c>
      <c r="L240" s="33">
        <v>0</v>
      </c>
      <c r="M240" s="33">
        <v>30</v>
      </c>
      <c r="N240" s="33" t="s">
        <v>1863</v>
      </c>
      <c r="O240" s="31"/>
    </row>
    <row r="241" spans="1:15" x14ac:dyDescent="0.25">
      <c r="A241" s="30">
        <v>41593.502384259256</v>
      </c>
      <c r="B241" s="33">
        <v>985210</v>
      </c>
      <c r="C241" s="39">
        <v>1754806</v>
      </c>
      <c r="D241" s="30">
        <v>41582.842928240738</v>
      </c>
      <c r="E241" s="33">
        <f>ABS(выгрузка3[[#This Row],[Дата активации]]-выгрузка3[[#This Row],[Дата отправки смс]])</f>
        <v>10.65945601851854</v>
      </c>
      <c r="F241" s="30">
        <v>41586.865891203706</v>
      </c>
      <c r="G241" s="33">
        <v>64626</v>
      </c>
      <c r="H241" s="33" t="s">
        <v>10</v>
      </c>
      <c r="I241" s="33" t="s">
        <v>255</v>
      </c>
      <c r="J241" s="36" t="s">
        <v>40</v>
      </c>
      <c r="K241" s="33">
        <v>30</v>
      </c>
      <c r="L241" s="33">
        <v>0</v>
      </c>
      <c r="M241" s="33">
        <v>30</v>
      </c>
      <c r="N241" s="33" t="s">
        <v>1863</v>
      </c>
      <c r="O241" s="31"/>
    </row>
    <row r="242" spans="1:15" x14ac:dyDescent="0.25">
      <c r="A242" s="30">
        <v>41559.945520833331</v>
      </c>
      <c r="B242" s="33">
        <v>916527</v>
      </c>
      <c r="C242" s="39">
        <v>1754809</v>
      </c>
      <c r="D242" s="30">
        <v>41553.414918981478</v>
      </c>
      <c r="E242" s="33">
        <f>ABS(выгрузка3[[#This Row],[Дата активации]]-выгрузка3[[#This Row],[Дата отправки смс]])</f>
        <v>6.5306018518531346</v>
      </c>
      <c r="F242" s="30"/>
      <c r="G242" s="33">
        <v>64626</v>
      </c>
      <c r="H242" s="33" t="s">
        <v>10</v>
      </c>
      <c r="I242" s="33" t="s">
        <v>253</v>
      </c>
      <c r="J242" s="36" t="s">
        <v>30</v>
      </c>
      <c r="K242" s="33">
        <v>30</v>
      </c>
      <c r="L242" s="33">
        <v>97.6</v>
      </c>
      <c r="M242" s="33">
        <v>127.6</v>
      </c>
      <c r="N242" s="33" t="s">
        <v>1863</v>
      </c>
      <c r="O242" s="31"/>
    </row>
    <row r="243" spans="1:15" x14ac:dyDescent="0.25">
      <c r="A243" s="30">
        <v>41593.502465277779</v>
      </c>
      <c r="B243" s="33">
        <v>985210</v>
      </c>
      <c r="C243" s="39">
        <v>1754810</v>
      </c>
      <c r="D243" s="30">
        <v>41589.829467592594</v>
      </c>
      <c r="E243" s="33">
        <f>ABS(выгрузка3[[#This Row],[Дата активации]]-выгрузка3[[#This Row],[Дата отправки смс]])</f>
        <v>3.6729976851856918</v>
      </c>
      <c r="F243" s="30">
        <v>41591.846331018518</v>
      </c>
      <c r="G243" s="33">
        <v>64626</v>
      </c>
      <c r="H243" s="33" t="s">
        <v>10</v>
      </c>
      <c r="I243" s="33" t="s">
        <v>49</v>
      </c>
      <c r="J243" s="36" t="s">
        <v>40</v>
      </c>
      <c r="K243" s="33">
        <v>30</v>
      </c>
      <c r="L243" s="33">
        <v>0</v>
      </c>
      <c r="M243" s="33">
        <v>30</v>
      </c>
      <c r="N243" s="33" t="s">
        <v>1863</v>
      </c>
      <c r="O243" s="31"/>
    </row>
    <row r="244" spans="1:15" x14ac:dyDescent="0.25">
      <c r="A244" s="30">
        <v>41588.487164351849</v>
      </c>
      <c r="B244" s="33">
        <v>916527</v>
      </c>
      <c r="C244" s="39">
        <v>1754812</v>
      </c>
      <c r="D244" s="30">
        <v>41585.826284722221</v>
      </c>
      <c r="E244" s="33">
        <f>ABS(выгрузка3[[#This Row],[Дата активации]]-выгрузка3[[#This Row],[Дата отправки смс]])</f>
        <v>2.6608796296277433</v>
      </c>
      <c r="F244" s="30"/>
      <c r="G244" s="33">
        <v>64626</v>
      </c>
      <c r="H244" s="33" t="s">
        <v>10</v>
      </c>
      <c r="I244" s="33" t="s">
        <v>42</v>
      </c>
      <c r="J244" s="36" t="s">
        <v>30</v>
      </c>
      <c r="K244" s="33">
        <v>30</v>
      </c>
      <c r="L244" s="33">
        <v>0</v>
      </c>
      <c r="M244" s="33">
        <v>30</v>
      </c>
      <c r="N244" s="33" t="s">
        <v>1863</v>
      </c>
      <c r="O244" s="31"/>
    </row>
    <row r="245" spans="1:15" x14ac:dyDescent="0.25">
      <c r="A245" s="30">
        <v>41550.492164351854</v>
      </c>
      <c r="B245" s="33">
        <v>916527</v>
      </c>
      <c r="C245" s="39">
        <v>1754819</v>
      </c>
      <c r="D245" s="30">
        <v>41546.71601851852</v>
      </c>
      <c r="E245" s="33">
        <f>ABS(выгрузка3[[#This Row],[Дата активации]]-выгрузка3[[#This Row],[Дата отправки смс]])</f>
        <v>3.7761458333334303</v>
      </c>
      <c r="F245" s="30"/>
      <c r="G245" s="33">
        <v>64626</v>
      </c>
      <c r="H245" s="33" t="s">
        <v>10</v>
      </c>
      <c r="I245" s="33" t="s">
        <v>42</v>
      </c>
      <c r="J245" s="36" t="s">
        <v>30</v>
      </c>
      <c r="K245" s="33">
        <v>30</v>
      </c>
      <c r="L245" s="33">
        <v>837.18</v>
      </c>
      <c r="M245" s="33">
        <v>867.18</v>
      </c>
      <c r="N245" s="33" t="s">
        <v>1863</v>
      </c>
      <c r="O245" s="31"/>
    </row>
    <row r="246" spans="1:15" x14ac:dyDescent="0.25">
      <c r="A246" s="30">
        <v>41561.01289351852</v>
      </c>
      <c r="B246" s="33">
        <v>916527</v>
      </c>
      <c r="C246" s="39">
        <v>1754821</v>
      </c>
      <c r="D246" s="30">
        <v>41555.822280092594</v>
      </c>
      <c r="E246" s="33">
        <f>ABS(выгрузка3[[#This Row],[Дата активации]]-выгрузка3[[#This Row],[Дата отправки смс]])</f>
        <v>5.1906134259261307</v>
      </c>
      <c r="F246" s="30"/>
      <c r="G246" s="33">
        <v>64626</v>
      </c>
      <c r="H246" s="33" t="s">
        <v>10</v>
      </c>
      <c r="I246" s="33" t="s">
        <v>42</v>
      </c>
      <c r="J246" s="36" t="s">
        <v>30</v>
      </c>
      <c r="K246" s="33">
        <v>30</v>
      </c>
      <c r="L246" s="33">
        <v>0</v>
      </c>
      <c r="M246" s="33">
        <v>30</v>
      </c>
      <c r="N246" s="33" t="s">
        <v>1863</v>
      </c>
      <c r="O246" s="31"/>
    </row>
    <row r="247" spans="1:15" x14ac:dyDescent="0.25">
      <c r="A247" s="30">
        <v>41560.978854166664</v>
      </c>
      <c r="B247" s="33">
        <v>916527</v>
      </c>
      <c r="C247" s="39">
        <v>1754822</v>
      </c>
      <c r="D247" s="30">
        <v>41553.600798611114</v>
      </c>
      <c r="E247" s="33">
        <f>ABS(выгрузка3[[#This Row],[Дата активации]]-выгрузка3[[#This Row],[Дата отправки смс]])</f>
        <v>7.3780555555495084</v>
      </c>
      <c r="F247" s="30"/>
      <c r="G247" s="33">
        <v>64626</v>
      </c>
      <c r="H247" s="33" t="s">
        <v>10</v>
      </c>
      <c r="I247" s="33" t="s">
        <v>253</v>
      </c>
      <c r="J247" s="36" t="s">
        <v>30</v>
      </c>
      <c r="K247" s="33">
        <v>30</v>
      </c>
      <c r="L247" s="33">
        <v>0</v>
      </c>
      <c r="M247" s="33">
        <v>30</v>
      </c>
      <c r="N247" s="33" t="s">
        <v>1863</v>
      </c>
      <c r="O247" s="31"/>
    </row>
    <row r="248" spans="1:15" x14ac:dyDescent="0.25">
      <c r="A248" s="30">
        <v>41557.618750000001</v>
      </c>
      <c r="B248" s="33">
        <v>916527</v>
      </c>
      <c r="C248" s="39">
        <v>1754824</v>
      </c>
      <c r="D248" s="30">
        <v>41554.495312500003</v>
      </c>
      <c r="E248" s="33">
        <f>ABS(выгрузка3[[#This Row],[Дата активации]]-выгрузка3[[#This Row],[Дата отправки смс]])</f>
        <v>3.1234374999985448</v>
      </c>
      <c r="F248" s="30"/>
      <c r="G248" s="33">
        <v>64626</v>
      </c>
      <c r="H248" s="33" t="s">
        <v>10</v>
      </c>
      <c r="I248" s="33" t="s">
        <v>42</v>
      </c>
      <c r="J248" s="36" t="s">
        <v>30</v>
      </c>
      <c r="K248" s="33">
        <v>30</v>
      </c>
      <c r="L248" s="33">
        <v>0</v>
      </c>
      <c r="M248" s="33">
        <v>30</v>
      </c>
      <c r="N248" s="33" t="s">
        <v>1863</v>
      </c>
      <c r="O248" s="31"/>
    </row>
    <row r="249" spans="1:15" x14ac:dyDescent="0.25">
      <c r="A249" s="30">
        <v>41558.983553240738</v>
      </c>
      <c r="B249" s="33">
        <v>916527</v>
      </c>
      <c r="C249" s="39">
        <v>1754825</v>
      </c>
      <c r="D249" s="30">
        <v>41553.781354166669</v>
      </c>
      <c r="E249" s="33">
        <f>ABS(выгрузка3[[#This Row],[Дата активации]]-выгрузка3[[#This Row],[Дата отправки смс]])</f>
        <v>5.2021990740686306</v>
      </c>
      <c r="F249" s="30"/>
      <c r="G249" s="33">
        <v>64626</v>
      </c>
      <c r="H249" s="33" t="s">
        <v>10</v>
      </c>
      <c r="I249" s="33" t="s">
        <v>42</v>
      </c>
      <c r="J249" s="36" t="s">
        <v>30</v>
      </c>
      <c r="K249" s="33">
        <v>30</v>
      </c>
      <c r="L249" s="33">
        <v>1000</v>
      </c>
      <c r="M249" s="33">
        <v>1030</v>
      </c>
      <c r="N249" s="33" t="s">
        <v>1863</v>
      </c>
      <c r="O249" s="31"/>
    </row>
    <row r="250" spans="1:15" x14ac:dyDescent="0.25">
      <c r="A250" s="30">
        <v>41561.027071759258</v>
      </c>
      <c r="B250" s="33">
        <v>916527</v>
      </c>
      <c r="C250" s="39">
        <v>1754826</v>
      </c>
      <c r="D250" s="30">
        <v>41555.775717592594</v>
      </c>
      <c r="E250" s="33">
        <f>ABS(выгрузка3[[#This Row],[Дата активации]]-выгрузка3[[#This Row],[Дата отправки смс]])</f>
        <v>5.2513541666630772</v>
      </c>
      <c r="F250" s="30"/>
      <c r="G250" s="33">
        <v>64626</v>
      </c>
      <c r="H250" s="33" t="s">
        <v>10</v>
      </c>
      <c r="I250" s="33" t="s">
        <v>42</v>
      </c>
      <c r="J250" s="36" t="s">
        <v>30</v>
      </c>
      <c r="K250" s="33">
        <v>30</v>
      </c>
      <c r="L250" s="33">
        <v>0</v>
      </c>
      <c r="M250" s="33">
        <v>30</v>
      </c>
      <c r="N250" s="33" t="s">
        <v>1863</v>
      </c>
      <c r="O250" s="31"/>
    </row>
    <row r="251" spans="1:15" x14ac:dyDescent="0.25">
      <c r="A251" s="30">
        <v>41558.795069444444</v>
      </c>
      <c r="B251" s="33">
        <v>916527</v>
      </c>
      <c r="C251" s="39">
        <v>1754828</v>
      </c>
      <c r="D251" s="30">
        <v>41552.576342592591</v>
      </c>
      <c r="E251" s="33">
        <f>ABS(выгрузка3[[#This Row],[Дата активации]]-выгрузка3[[#This Row],[Дата отправки смс]])</f>
        <v>6.2187268518537167</v>
      </c>
      <c r="F251" s="30"/>
      <c r="G251" s="33">
        <v>64626</v>
      </c>
      <c r="H251" s="33" t="s">
        <v>10</v>
      </c>
      <c r="I251" s="33" t="s">
        <v>42</v>
      </c>
      <c r="J251" s="36" t="s">
        <v>30</v>
      </c>
      <c r="K251" s="33">
        <v>30</v>
      </c>
      <c r="L251" s="33">
        <v>0</v>
      </c>
      <c r="M251" s="33">
        <v>30</v>
      </c>
      <c r="N251" s="33" t="s">
        <v>1863</v>
      </c>
      <c r="O251" s="31"/>
    </row>
    <row r="252" spans="1:15" x14ac:dyDescent="0.25">
      <c r="A252" s="30">
        <v>41560.958958333336</v>
      </c>
      <c r="B252" s="33">
        <v>916527</v>
      </c>
      <c r="C252" s="39">
        <v>1754829</v>
      </c>
      <c r="D252" s="30">
        <v>41553.554548611108</v>
      </c>
      <c r="E252" s="33">
        <f>ABS(выгрузка3[[#This Row],[Дата активации]]-выгрузка3[[#This Row],[Дата отправки смс]])</f>
        <v>7.4044097222285927</v>
      </c>
      <c r="F252" s="30"/>
      <c r="G252" s="33">
        <v>64626</v>
      </c>
      <c r="H252" s="33" t="s">
        <v>10</v>
      </c>
      <c r="I252" s="33" t="s">
        <v>253</v>
      </c>
      <c r="J252" s="36" t="s">
        <v>30</v>
      </c>
      <c r="K252" s="33">
        <v>30</v>
      </c>
      <c r="L252" s="33">
        <v>0</v>
      </c>
      <c r="M252" s="33">
        <v>30</v>
      </c>
      <c r="N252" s="33" t="s">
        <v>1863</v>
      </c>
      <c r="O252" s="31"/>
    </row>
    <row r="253" spans="1:15" x14ac:dyDescent="0.25">
      <c r="A253" s="30">
        <v>41561.317175925928</v>
      </c>
      <c r="B253" s="33">
        <v>916527</v>
      </c>
      <c r="C253" s="39">
        <v>1754830</v>
      </c>
      <c r="D253" s="30">
        <v>41555.81177083333</v>
      </c>
      <c r="E253" s="33">
        <f>ABS(выгрузка3[[#This Row],[Дата активации]]-выгрузка3[[#This Row],[Дата отправки смс]])</f>
        <v>5.505405092597357</v>
      </c>
      <c r="F253" s="30"/>
      <c r="G253" s="33">
        <v>64626</v>
      </c>
      <c r="H253" s="33" t="s">
        <v>10</v>
      </c>
      <c r="I253" s="33" t="s">
        <v>42</v>
      </c>
      <c r="J253" s="36" t="s">
        <v>30</v>
      </c>
      <c r="K253" s="33">
        <v>30</v>
      </c>
      <c r="L253" s="33">
        <v>0</v>
      </c>
      <c r="M253" s="33">
        <v>30</v>
      </c>
      <c r="N253" s="33" t="s">
        <v>1863</v>
      </c>
      <c r="O253" s="31"/>
    </row>
    <row r="254" spans="1:15" x14ac:dyDescent="0.25">
      <c r="A254" s="30">
        <v>41561.323842592596</v>
      </c>
      <c r="B254" s="33">
        <v>916527</v>
      </c>
      <c r="C254" s="39">
        <v>1754832</v>
      </c>
      <c r="D254" s="30">
        <v>41555.674363425926</v>
      </c>
      <c r="E254" s="33">
        <f>ABS(выгрузка3[[#This Row],[Дата активации]]-выгрузка3[[#This Row],[Дата отправки смс]])</f>
        <v>5.6494791666700621</v>
      </c>
      <c r="F254" s="30"/>
      <c r="G254" s="33">
        <v>64626</v>
      </c>
      <c r="H254" s="33" t="s">
        <v>10</v>
      </c>
      <c r="I254" s="33" t="s">
        <v>42</v>
      </c>
      <c r="J254" s="36" t="s">
        <v>30</v>
      </c>
      <c r="K254" s="33">
        <v>30</v>
      </c>
      <c r="L254" s="33">
        <v>0</v>
      </c>
      <c r="M254" s="33">
        <v>30</v>
      </c>
      <c r="N254" s="33" t="s">
        <v>1863</v>
      </c>
      <c r="O254" s="31"/>
    </row>
    <row r="255" spans="1:15" x14ac:dyDescent="0.25">
      <c r="A255" s="30">
        <v>41563.075254629628</v>
      </c>
      <c r="B255" s="33">
        <v>916527</v>
      </c>
      <c r="C255" s="39">
        <v>1754834</v>
      </c>
      <c r="D255" s="30">
        <v>41558.677546296298</v>
      </c>
      <c r="E255" s="33">
        <f>ABS(выгрузка3[[#This Row],[Дата активации]]-выгрузка3[[#This Row],[Дата отправки смс]])</f>
        <v>4.3977083333302289</v>
      </c>
      <c r="F255" s="30"/>
      <c r="G255" s="33">
        <v>64626</v>
      </c>
      <c r="H255" s="33" t="s">
        <v>10</v>
      </c>
      <c r="I255" s="33" t="s">
        <v>42</v>
      </c>
      <c r="J255" s="36" t="s">
        <v>30</v>
      </c>
      <c r="K255" s="33">
        <v>30</v>
      </c>
      <c r="L255" s="33">
        <v>0</v>
      </c>
      <c r="M255" s="33">
        <v>30</v>
      </c>
      <c r="N255" s="33" t="s">
        <v>1863</v>
      </c>
      <c r="O255" s="31"/>
    </row>
    <row r="256" spans="1:15" x14ac:dyDescent="0.25">
      <c r="A256" s="30">
        <v>41562.502905092595</v>
      </c>
      <c r="B256" s="33">
        <v>985210</v>
      </c>
      <c r="C256" s="39">
        <v>1754836</v>
      </c>
      <c r="D256" s="30">
        <v>41557.525625000002</v>
      </c>
      <c r="E256" s="33">
        <f>ABS(выгрузка3[[#This Row],[Дата активации]]-выгрузка3[[#This Row],[Дата отправки смс]])</f>
        <v>4.9772800925929914</v>
      </c>
      <c r="F256" s="30">
        <v>41560.844340277778</v>
      </c>
      <c r="G256" s="33">
        <v>64626</v>
      </c>
      <c r="H256" s="33" t="s">
        <v>10</v>
      </c>
      <c r="I256" s="33" t="s">
        <v>49</v>
      </c>
      <c r="J256" s="36" t="s">
        <v>40</v>
      </c>
      <c r="K256" s="33">
        <v>30</v>
      </c>
      <c r="L256" s="33">
        <v>0</v>
      </c>
      <c r="M256" s="33">
        <v>30</v>
      </c>
      <c r="N256" s="33" t="s">
        <v>1863</v>
      </c>
      <c r="O256" s="31"/>
    </row>
    <row r="257" spans="1:15" x14ac:dyDescent="0.25">
      <c r="A257" s="30">
        <v>41562.503136574072</v>
      </c>
      <c r="B257" s="33">
        <v>985210</v>
      </c>
      <c r="C257" s="39">
        <v>1754837</v>
      </c>
      <c r="D257" s="30">
        <v>41557.506990740738</v>
      </c>
      <c r="E257" s="33">
        <f>ABS(выгрузка3[[#This Row],[Дата активации]]-выгрузка3[[#This Row],[Дата отправки смс]])</f>
        <v>4.9961458333345945</v>
      </c>
      <c r="F257" s="30">
        <v>41560.844212962962</v>
      </c>
      <c r="G257" s="33">
        <v>64626</v>
      </c>
      <c r="H257" s="33" t="s">
        <v>10</v>
      </c>
      <c r="I257" s="33" t="s">
        <v>49</v>
      </c>
      <c r="J257" s="36" t="s">
        <v>40</v>
      </c>
      <c r="K257" s="33">
        <v>30</v>
      </c>
      <c r="L257" s="33">
        <v>0</v>
      </c>
      <c r="M257" s="33">
        <v>30</v>
      </c>
      <c r="N257" s="33" t="s">
        <v>1863</v>
      </c>
      <c r="O257" s="31"/>
    </row>
    <row r="258" spans="1:15" x14ac:dyDescent="0.25">
      <c r="A258" s="30">
        <v>41593.503333333334</v>
      </c>
      <c r="B258" s="33">
        <v>985210</v>
      </c>
      <c r="C258" s="39">
        <v>1754856</v>
      </c>
      <c r="D258" s="30">
        <v>41581.817199074074</v>
      </c>
      <c r="E258" s="33">
        <f>ABS(выгрузка3[[#This Row],[Дата активации]]-выгрузка3[[#This Row],[Дата отправки смс]])</f>
        <v>11.686134259260143</v>
      </c>
      <c r="F258" s="30">
        <v>41587.228993055556</v>
      </c>
      <c r="G258" s="33">
        <v>64626</v>
      </c>
      <c r="H258" s="33" t="s">
        <v>10</v>
      </c>
      <c r="I258" s="33" t="s">
        <v>255</v>
      </c>
      <c r="J258" s="36" t="s">
        <v>40</v>
      </c>
      <c r="K258" s="33">
        <v>30</v>
      </c>
      <c r="L258" s="33">
        <v>200</v>
      </c>
      <c r="M258" s="33">
        <v>230</v>
      </c>
      <c r="N258" s="33" t="s">
        <v>1863</v>
      </c>
      <c r="O258" s="31"/>
    </row>
    <row r="259" spans="1:15" x14ac:dyDescent="0.25">
      <c r="A259" s="30">
        <v>41556.573935185188</v>
      </c>
      <c r="B259" s="33">
        <v>910476</v>
      </c>
      <c r="C259" s="39">
        <v>1754899</v>
      </c>
      <c r="D259" s="30">
        <v>41548.509363425925</v>
      </c>
      <c r="E259" s="33">
        <f>ABS(выгрузка3[[#This Row],[Дата активации]]-выгрузка3[[#This Row],[Дата отправки смс]])</f>
        <v>8.0645717592633446</v>
      </c>
      <c r="F259" s="30"/>
      <c r="G259" s="33">
        <v>64628</v>
      </c>
      <c r="H259" s="33" t="s">
        <v>10</v>
      </c>
      <c r="I259" s="33" t="s">
        <v>252</v>
      </c>
      <c r="J259" s="36" t="s">
        <v>19</v>
      </c>
      <c r="K259" s="33">
        <v>1</v>
      </c>
      <c r="L259" s="33">
        <v>500</v>
      </c>
      <c r="M259" s="33">
        <v>501</v>
      </c>
      <c r="N259" s="33" t="s">
        <v>1863</v>
      </c>
      <c r="O259" s="31"/>
    </row>
    <row r="260" spans="1:15" x14ac:dyDescent="0.25">
      <c r="A260" s="30">
        <v>41593.503472222219</v>
      </c>
      <c r="B260" s="33">
        <v>985210</v>
      </c>
      <c r="C260" s="39">
        <v>1754972</v>
      </c>
      <c r="D260" s="30">
        <v>41580.35359953704</v>
      </c>
      <c r="E260" s="33">
        <f>ABS(выгрузка3[[#This Row],[Дата активации]]-выгрузка3[[#This Row],[Дата отправки смс]])</f>
        <v>13.149872685178707</v>
      </c>
      <c r="F260" s="30">
        <v>41586.863935185182</v>
      </c>
      <c r="G260" s="33">
        <v>64626</v>
      </c>
      <c r="H260" s="33" t="s">
        <v>10</v>
      </c>
      <c r="I260" s="33" t="s">
        <v>255</v>
      </c>
      <c r="J260" s="36" t="s">
        <v>40</v>
      </c>
      <c r="K260" s="33">
        <v>30</v>
      </c>
      <c r="L260" s="33">
        <v>0</v>
      </c>
      <c r="M260" s="33">
        <v>30</v>
      </c>
      <c r="N260" s="33" t="s">
        <v>1863</v>
      </c>
      <c r="O260" s="31"/>
    </row>
    <row r="261" spans="1:15" x14ac:dyDescent="0.25">
      <c r="A261" s="30">
        <v>41593.503564814811</v>
      </c>
      <c r="B261" s="33">
        <v>985210</v>
      </c>
      <c r="C261" s="39">
        <v>1754981</v>
      </c>
      <c r="D261" s="30">
        <v>41583.507638888892</v>
      </c>
      <c r="E261" s="33">
        <f>ABS(выгрузка3[[#This Row],[Дата активации]]-выгрузка3[[#This Row],[Дата отправки смс]])</f>
        <v>9.9959259259194368</v>
      </c>
      <c r="F261" s="30">
        <v>41586.866284722222</v>
      </c>
      <c r="G261" s="33">
        <v>64626</v>
      </c>
      <c r="H261" s="33" t="s">
        <v>10</v>
      </c>
      <c r="I261" s="33" t="s">
        <v>255</v>
      </c>
      <c r="J261" s="36" t="s">
        <v>40</v>
      </c>
      <c r="K261" s="33">
        <v>30</v>
      </c>
      <c r="L261" s="33">
        <v>800</v>
      </c>
      <c r="M261" s="33">
        <v>830</v>
      </c>
      <c r="N261" s="33" t="s">
        <v>1863</v>
      </c>
      <c r="O261" s="31"/>
    </row>
    <row r="262" spans="1:15" x14ac:dyDescent="0.25">
      <c r="A262" s="30">
        <v>41593.503657407404</v>
      </c>
      <c r="B262" s="33">
        <v>985210</v>
      </c>
      <c r="C262" s="39">
        <v>1755002</v>
      </c>
      <c r="D262" s="30">
        <v>41579.331990740742</v>
      </c>
      <c r="E262" s="33">
        <f>ABS(выгрузка3[[#This Row],[Дата активации]]-выгрузка3[[#This Row],[Дата отправки смс]])</f>
        <v>14.171666666661622</v>
      </c>
      <c r="F262" s="30">
        <v>41586.863043981481</v>
      </c>
      <c r="G262" s="33">
        <v>64626</v>
      </c>
      <c r="H262" s="33" t="s">
        <v>10</v>
      </c>
      <c r="I262" s="33" t="s">
        <v>255</v>
      </c>
      <c r="J262" s="36" t="s">
        <v>40</v>
      </c>
      <c r="K262" s="33">
        <v>30</v>
      </c>
      <c r="L262" s="33">
        <v>0</v>
      </c>
      <c r="M262" s="33">
        <v>30</v>
      </c>
      <c r="N262" s="33" t="s">
        <v>1863</v>
      </c>
      <c r="O262" s="31"/>
    </row>
    <row r="263" spans="1:15" x14ac:dyDescent="0.25">
      <c r="A263" s="30">
        <v>41593.503784722219</v>
      </c>
      <c r="B263" s="33">
        <v>985210</v>
      </c>
      <c r="C263" s="39">
        <v>1755020</v>
      </c>
      <c r="D263" s="30">
        <v>41584.494872685187</v>
      </c>
      <c r="E263" s="33">
        <f>ABS(выгрузка3[[#This Row],[Дата активации]]-выгрузка3[[#This Row],[Дата отправки смс]])</f>
        <v>9.0089120370321325</v>
      </c>
      <c r="F263" s="30">
        <v>41586.8672337963</v>
      </c>
      <c r="G263" s="33">
        <v>64626</v>
      </c>
      <c r="H263" s="33" t="s">
        <v>10</v>
      </c>
      <c r="I263" s="33" t="s">
        <v>255</v>
      </c>
      <c r="J263" s="36" t="s">
        <v>40</v>
      </c>
      <c r="K263" s="33">
        <v>30</v>
      </c>
      <c r="L263" s="33">
        <v>0</v>
      </c>
      <c r="M263" s="33">
        <v>30</v>
      </c>
      <c r="N263" s="33" t="s">
        <v>1863</v>
      </c>
      <c r="O263" s="31"/>
    </row>
    <row r="264" spans="1:15" x14ac:dyDescent="0.25">
      <c r="A264" s="30">
        <v>41562.503865740742</v>
      </c>
      <c r="B264" s="33">
        <v>985210</v>
      </c>
      <c r="C264" s="39">
        <v>1755024</v>
      </c>
      <c r="D264" s="30">
        <v>41552.783773148149</v>
      </c>
      <c r="E264" s="33">
        <f>ABS(выгрузка3[[#This Row],[Дата активации]]-выгрузка3[[#This Row],[Дата отправки смс]])</f>
        <v>9.7200925925935735</v>
      </c>
      <c r="F264" s="30">
        <v>41555.866793981484</v>
      </c>
      <c r="G264" s="33">
        <v>64626</v>
      </c>
      <c r="H264" s="33" t="s">
        <v>10</v>
      </c>
      <c r="I264" s="33" t="s">
        <v>255</v>
      </c>
      <c r="J264" s="36" t="s">
        <v>40</v>
      </c>
      <c r="K264" s="33">
        <v>30</v>
      </c>
      <c r="L264" s="33">
        <v>0</v>
      </c>
      <c r="M264" s="33">
        <v>30</v>
      </c>
      <c r="N264" s="33" t="s">
        <v>1863</v>
      </c>
      <c r="O264" s="31"/>
    </row>
    <row r="265" spans="1:15" x14ac:dyDescent="0.25">
      <c r="A265" s="30">
        <v>41593.50408564815</v>
      </c>
      <c r="B265" s="33">
        <v>985210</v>
      </c>
      <c r="C265" s="39">
        <v>1755027</v>
      </c>
      <c r="D265" s="30">
        <v>41579.677928240744</v>
      </c>
      <c r="E265" s="33">
        <f>ABS(выгрузка3[[#This Row],[Дата активации]]-выгрузка3[[#This Row],[Дата отправки смс]])</f>
        <v>13.826157407405844</v>
      </c>
      <c r="F265" s="30">
        <v>41586.863553240742</v>
      </c>
      <c r="G265" s="33">
        <v>64626</v>
      </c>
      <c r="H265" s="33" t="s">
        <v>10</v>
      </c>
      <c r="I265" s="33" t="s">
        <v>255</v>
      </c>
      <c r="J265" s="36" t="s">
        <v>40</v>
      </c>
      <c r="K265" s="33">
        <v>30</v>
      </c>
      <c r="L265" s="33">
        <v>135.51</v>
      </c>
      <c r="M265" s="33">
        <v>165.51</v>
      </c>
      <c r="N265" s="33" t="s">
        <v>1863</v>
      </c>
      <c r="O265" s="31"/>
    </row>
    <row r="266" spans="1:15" x14ac:dyDescent="0.25">
      <c r="A266" s="30">
        <v>41561.526030092595</v>
      </c>
      <c r="B266" s="33">
        <v>910465</v>
      </c>
      <c r="C266" s="39">
        <v>1755030</v>
      </c>
      <c r="D266" s="30">
        <v>41549.526643518519</v>
      </c>
      <c r="E266" s="33">
        <f>ABS(выгрузка3[[#This Row],[Дата активации]]-выгрузка3[[#This Row],[Дата отправки смс]])</f>
        <v>11.999386574076198</v>
      </c>
      <c r="F266" s="30">
        <v>41555.864085648151</v>
      </c>
      <c r="G266" s="33">
        <v>64626</v>
      </c>
      <c r="H266" s="33" t="s">
        <v>10</v>
      </c>
      <c r="I266" s="33" t="s">
        <v>255</v>
      </c>
      <c r="J266" s="36" t="s">
        <v>40</v>
      </c>
      <c r="K266" s="33">
        <v>30</v>
      </c>
      <c r="L266" s="33">
        <v>0</v>
      </c>
      <c r="M266" s="33">
        <v>30</v>
      </c>
      <c r="N266" s="33" t="s">
        <v>1863</v>
      </c>
      <c r="O266" s="31"/>
    </row>
    <row r="267" spans="1:15" x14ac:dyDescent="0.25">
      <c r="A267" s="30">
        <v>41593.504293981481</v>
      </c>
      <c r="B267" s="33">
        <v>985210</v>
      </c>
      <c r="C267" s="39">
        <v>1755038</v>
      </c>
      <c r="D267" s="30">
        <v>41587.485879629632</v>
      </c>
      <c r="E267" s="33">
        <f>ABS(выгрузка3[[#This Row],[Дата активации]]-выгрузка3[[#This Row],[Дата отправки смс]])</f>
        <v>6.01841435184906</v>
      </c>
      <c r="F267" s="30">
        <v>41591.843113425923</v>
      </c>
      <c r="G267" s="33">
        <v>64626</v>
      </c>
      <c r="H267" s="33" t="s">
        <v>10</v>
      </c>
      <c r="I267" s="33" t="s">
        <v>49</v>
      </c>
      <c r="J267" s="36" t="s">
        <v>40</v>
      </c>
      <c r="K267" s="33">
        <v>30</v>
      </c>
      <c r="L267" s="33">
        <v>92.01</v>
      </c>
      <c r="M267" s="33">
        <v>122.01</v>
      </c>
      <c r="N267" s="33" t="s">
        <v>1863</v>
      </c>
      <c r="O267" s="31"/>
    </row>
    <row r="268" spans="1:15" x14ac:dyDescent="0.25">
      <c r="A268" s="30">
        <v>41593.50503472222</v>
      </c>
      <c r="B268" s="33">
        <v>916513</v>
      </c>
      <c r="C268" s="39">
        <v>1755043</v>
      </c>
      <c r="D268" s="30">
        <v>41585.422523148147</v>
      </c>
      <c r="E268" s="33">
        <f>ABS(выгрузка3[[#This Row],[Дата активации]]-выгрузка3[[#This Row],[Дата отправки смс]])</f>
        <v>8.0825115740735782</v>
      </c>
      <c r="F268" s="30">
        <v>41586.86818287037</v>
      </c>
      <c r="G268" s="33">
        <v>64626</v>
      </c>
      <c r="H268" s="33" t="s">
        <v>10</v>
      </c>
      <c r="I268" s="33" t="s">
        <v>252</v>
      </c>
      <c r="J268" s="36" t="s">
        <v>19</v>
      </c>
      <c r="K268" s="33">
        <v>30</v>
      </c>
      <c r="L268" s="33">
        <v>291</v>
      </c>
      <c r="M268" s="33">
        <v>321</v>
      </c>
      <c r="N268" s="33" t="s">
        <v>1863</v>
      </c>
      <c r="O268" s="31"/>
    </row>
    <row r="269" spans="1:15" x14ac:dyDescent="0.25">
      <c r="A269" s="30">
        <v>41593.50513888889</v>
      </c>
      <c r="B269" s="33">
        <v>916513</v>
      </c>
      <c r="C269" s="39">
        <v>1755114</v>
      </c>
      <c r="D269" s="30">
        <v>41581.583009259259</v>
      </c>
      <c r="E269" s="33">
        <f>ABS(выгрузка3[[#This Row],[Дата активации]]-выгрузка3[[#This Row],[Дата отправки смс]])</f>
        <v>11.922129629630945</v>
      </c>
      <c r="F269" s="30">
        <v>41586.864756944444</v>
      </c>
      <c r="G269" s="33">
        <v>64626</v>
      </c>
      <c r="H269" s="33" t="s">
        <v>10</v>
      </c>
      <c r="I269" s="33" t="s">
        <v>255</v>
      </c>
      <c r="J269" s="36" t="s">
        <v>40</v>
      </c>
      <c r="K269" s="33">
        <v>30</v>
      </c>
      <c r="L269" s="33">
        <v>0</v>
      </c>
      <c r="M269" s="33">
        <v>30</v>
      </c>
      <c r="N269" s="33" t="s">
        <v>1863</v>
      </c>
      <c r="O269" s="31"/>
    </row>
    <row r="270" spans="1:15" x14ac:dyDescent="0.25">
      <c r="A270" s="30">
        <v>41562.505335648151</v>
      </c>
      <c r="B270" s="33">
        <v>916513</v>
      </c>
      <c r="C270" s="39">
        <v>1755126</v>
      </c>
      <c r="D270" s="30">
        <v>41558.718310185184</v>
      </c>
      <c r="E270" s="33">
        <f>ABS(выгрузка3[[#This Row],[Дата активации]]-выгрузка3[[#This Row],[Дата отправки смс]])</f>
        <v>3.7870254629669944</v>
      </c>
      <c r="F270" s="30">
        <v>41560.846099537041</v>
      </c>
      <c r="G270" s="33">
        <v>64626</v>
      </c>
      <c r="H270" s="33" t="s">
        <v>10</v>
      </c>
      <c r="I270" s="33" t="s">
        <v>49</v>
      </c>
      <c r="J270" s="36" t="s">
        <v>40</v>
      </c>
      <c r="K270" s="33">
        <v>30</v>
      </c>
      <c r="L270" s="33">
        <v>0</v>
      </c>
      <c r="M270" s="33">
        <v>30</v>
      </c>
      <c r="N270" s="33" t="s">
        <v>1863</v>
      </c>
      <c r="O270" s="31"/>
    </row>
    <row r="271" spans="1:15" x14ac:dyDescent="0.25">
      <c r="A271" s="30">
        <v>41593.505439814813</v>
      </c>
      <c r="B271" s="33">
        <v>916513</v>
      </c>
      <c r="C271" s="39">
        <v>1755130</v>
      </c>
      <c r="D271" s="30">
        <v>41586.742905092593</v>
      </c>
      <c r="E271" s="33">
        <f>ABS(выгрузка3[[#This Row],[Дата активации]]-выгрузка3[[#This Row],[Дата отправки смс]])</f>
        <v>6.7625347222201526</v>
      </c>
      <c r="F271" s="30">
        <v>41591.842442129629</v>
      </c>
      <c r="G271" s="33">
        <v>64626</v>
      </c>
      <c r="H271" s="33" t="s">
        <v>10</v>
      </c>
      <c r="I271" s="33" t="s">
        <v>255</v>
      </c>
      <c r="J271" s="36" t="s">
        <v>40</v>
      </c>
      <c r="K271" s="33">
        <v>30</v>
      </c>
      <c r="L271" s="33">
        <v>0</v>
      </c>
      <c r="M271" s="33">
        <v>30</v>
      </c>
      <c r="N271" s="33" t="s">
        <v>1863</v>
      </c>
      <c r="O271" s="31"/>
    </row>
    <row r="272" spans="1:15" x14ac:dyDescent="0.25">
      <c r="A272" s="30">
        <v>41593.506226851852</v>
      </c>
      <c r="B272" s="33">
        <v>916513</v>
      </c>
      <c r="C272" s="39">
        <v>1755137</v>
      </c>
      <c r="D272" s="30">
        <v>41579.408206018517</v>
      </c>
      <c r="E272" s="33">
        <f>ABS(выгрузка3[[#This Row],[Дата активации]]-выгрузка3[[#This Row],[Дата отправки смс]])</f>
        <v>14.098020833334886</v>
      </c>
      <c r="F272" s="30">
        <v>41586.86310185185</v>
      </c>
      <c r="G272" s="33">
        <v>64626</v>
      </c>
      <c r="H272" s="33" t="s">
        <v>10</v>
      </c>
      <c r="I272" s="33" t="s">
        <v>255</v>
      </c>
      <c r="J272" s="36" t="s">
        <v>40</v>
      </c>
      <c r="K272" s="33">
        <v>30</v>
      </c>
      <c r="L272" s="33">
        <v>0</v>
      </c>
      <c r="M272" s="33">
        <v>30</v>
      </c>
      <c r="N272" s="33" t="s">
        <v>1863</v>
      </c>
      <c r="O272" s="31"/>
    </row>
    <row r="273" spans="1:15" x14ac:dyDescent="0.25">
      <c r="A273" s="30">
        <v>41593.505636574075</v>
      </c>
      <c r="B273" s="33">
        <v>916513</v>
      </c>
      <c r="C273" s="39">
        <v>1755145</v>
      </c>
      <c r="D273" s="30">
        <v>41583.411273148151</v>
      </c>
      <c r="E273" s="33">
        <f>ABS(выгрузка3[[#This Row],[Дата активации]]-выгрузка3[[#This Row],[Дата отправки смс]])</f>
        <v>10.094363425923802</v>
      </c>
      <c r="F273" s="30">
        <v>41586.866087962961</v>
      </c>
      <c r="G273" s="33">
        <v>64626</v>
      </c>
      <c r="H273" s="33" t="s">
        <v>10</v>
      </c>
      <c r="I273" s="33" t="s">
        <v>254</v>
      </c>
      <c r="J273" s="36" t="s">
        <v>1882</v>
      </c>
      <c r="K273" s="33">
        <v>30</v>
      </c>
      <c r="L273" s="33">
        <v>0</v>
      </c>
      <c r="M273" s="33">
        <v>30</v>
      </c>
      <c r="N273" s="33" t="s">
        <v>1863</v>
      </c>
      <c r="O273" s="31"/>
    </row>
    <row r="274" spans="1:15" x14ac:dyDescent="0.25">
      <c r="A274" s="30">
        <v>41561.554930555554</v>
      </c>
      <c r="B274" s="33">
        <v>915339</v>
      </c>
      <c r="C274" s="39">
        <v>1755149</v>
      </c>
      <c r="D274" s="30">
        <v>41561.539710648147</v>
      </c>
      <c r="E274" s="33">
        <f>ABS(выгрузка3[[#This Row],[Дата активации]]-выгрузка3[[#This Row],[Дата отправки смс]])</f>
        <v>1.5219907407299615E-2</v>
      </c>
      <c r="F274" s="30"/>
      <c r="G274" s="33">
        <v>64626</v>
      </c>
      <c r="H274" s="33" t="s">
        <v>10</v>
      </c>
      <c r="I274" s="33" t="s">
        <v>42</v>
      </c>
      <c r="J274" s="36" t="s">
        <v>30</v>
      </c>
      <c r="K274" s="33">
        <v>30</v>
      </c>
      <c r="L274" s="33">
        <v>279</v>
      </c>
      <c r="M274" s="33">
        <v>309</v>
      </c>
      <c r="N274" s="33" t="s">
        <v>1863</v>
      </c>
      <c r="O274" s="31"/>
    </row>
    <row r="275" spans="1:15" x14ac:dyDescent="0.25">
      <c r="A275" s="30">
        <v>41548.609120370369</v>
      </c>
      <c r="B275" s="33">
        <v>915339</v>
      </c>
      <c r="C275" s="39">
        <v>1755150</v>
      </c>
      <c r="D275" s="30"/>
      <c r="E275" s="33">
        <f>ABS(выгрузка3[[#This Row],[Дата активации]]-выгрузка3[[#This Row],[Дата отправки смс]])</f>
        <v>41548.609120370369</v>
      </c>
      <c r="F275" s="30"/>
      <c r="G275" s="33">
        <v>64626</v>
      </c>
      <c r="H275" s="33" t="s">
        <v>10</v>
      </c>
      <c r="I275" s="33" t="s">
        <v>253</v>
      </c>
      <c r="J275" s="36" t="s">
        <v>30</v>
      </c>
      <c r="K275" s="33">
        <v>30</v>
      </c>
      <c r="L275" s="33"/>
      <c r="M275" s="33">
        <v>30</v>
      </c>
      <c r="N275" s="33" t="s">
        <v>1863</v>
      </c>
      <c r="O275" s="31"/>
    </row>
    <row r="276" spans="1:15" x14ac:dyDescent="0.25">
      <c r="A276" s="30">
        <v>41561.453564814816</v>
      </c>
      <c r="B276" s="33">
        <v>915339</v>
      </c>
      <c r="C276" s="39">
        <v>1755151</v>
      </c>
      <c r="D276" s="30">
        <v>41561.442048611112</v>
      </c>
      <c r="E276" s="33">
        <f>ABS(выгрузка3[[#This Row],[Дата активации]]-выгрузка3[[#This Row],[Дата отправки смс]])</f>
        <v>1.1516203703649808E-2</v>
      </c>
      <c r="F276" s="30"/>
      <c r="G276" s="33">
        <v>64626</v>
      </c>
      <c r="H276" s="33" t="s">
        <v>10</v>
      </c>
      <c r="I276" s="33" t="s">
        <v>42</v>
      </c>
      <c r="J276" s="36" t="s">
        <v>30</v>
      </c>
      <c r="K276" s="33">
        <v>30</v>
      </c>
      <c r="L276" s="33">
        <v>0</v>
      </c>
      <c r="M276" s="33">
        <v>30</v>
      </c>
      <c r="N276" s="33" t="s">
        <v>1863</v>
      </c>
      <c r="O276" s="31"/>
    </row>
    <row r="277" spans="1:15" x14ac:dyDescent="0.25">
      <c r="A277" s="30">
        <v>41556.581400462965</v>
      </c>
      <c r="B277" s="33">
        <v>915339</v>
      </c>
      <c r="C277" s="39">
        <v>1755152</v>
      </c>
      <c r="D277" s="30">
        <v>41553.423680555556</v>
      </c>
      <c r="E277" s="33">
        <f>ABS(выгрузка3[[#This Row],[Дата активации]]-выгрузка3[[#This Row],[Дата отправки смс]])</f>
        <v>3.1577199074090458</v>
      </c>
      <c r="F277" s="30"/>
      <c r="G277" s="33">
        <v>64626</v>
      </c>
      <c r="H277" s="33" t="s">
        <v>10</v>
      </c>
      <c r="I277" s="33" t="s">
        <v>42</v>
      </c>
      <c r="J277" s="36" t="s">
        <v>30</v>
      </c>
      <c r="K277" s="33">
        <v>30</v>
      </c>
      <c r="L277" s="33">
        <v>98</v>
      </c>
      <c r="M277" s="33">
        <v>128</v>
      </c>
      <c r="N277" s="33" t="s">
        <v>1863</v>
      </c>
      <c r="O277" s="31"/>
    </row>
    <row r="278" spans="1:15" x14ac:dyDescent="0.25">
      <c r="A278" s="30">
        <v>41553.416805555556</v>
      </c>
      <c r="B278" s="33">
        <v>915339</v>
      </c>
      <c r="C278" s="39">
        <v>1755153</v>
      </c>
      <c r="D278" s="30">
        <v>41553.642337962963</v>
      </c>
      <c r="E278" s="33">
        <f>ABS(выгрузка3[[#This Row],[Дата активации]]-выгрузка3[[#This Row],[Дата отправки смс]])</f>
        <v>0.22553240740671754</v>
      </c>
      <c r="F278" s="30"/>
      <c r="G278" s="33">
        <v>64626</v>
      </c>
      <c r="H278" s="33" t="s">
        <v>10</v>
      </c>
      <c r="I278" s="33" t="s">
        <v>42</v>
      </c>
      <c r="J278" s="36" t="s">
        <v>30</v>
      </c>
      <c r="K278" s="33">
        <v>30</v>
      </c>
      <c r="L278" s="33">
        <v>50</v>
      </c>
      <c r="M278" s="33">
        <v>80</v>
      </c>
      <c r="N278" s="33" t="s">
        <v>1863</v>
      </c>
      <c r="O278" s="31"/>
    </row>
    <row r="279" spans="1:15" x14ac:dyDescent="0.25">
      <c r="A279" s="30">
        <v>41556.63003472222</v>
      </c>
      <c r="B279" s="33">
        <v>915339</v>
      </c>
      <c r="C279" s="39">
        <v>1755155</v>
      </c>
      <c r="D279" s="30">
        <v>41554.391863425924</v>
      </c>
      <c r="E279" s="33">
        <f>ABS(выгрузка3[[#This Row],[Дата активации]]-выгрузка3[[#This Row],[Дата отправки смс]])</f>
        <v>2.2381712962960592</v>
      </c>
      <c r="F279" s="30"/>
      <c r="G279" s="33">
        <v>64626</v>
      </c>
      <c r="H279" s="33" t="s">
        <v>10</v>
      </c>
      <c r="I279" s="33" t="s">
        <v>42</v>
      </c>
      <c r="J279" s="36" t="s">
        <v>30</v>
      </c>
      <c r="K279" s="33">
        <v>30</v>
      </c>
      <c r="L279" s="33">
        <v>0</v>
      </c>
      <c r="M279" s="33">
        <v>30</v>
      </c>
      <c r="N279" s="33" t="s">
        <v>1863</v>
      </c>
      <c r="O279" s="31"/>
    </row>
    <row r="280" spans="1:15" x14ac:dyDescent="0.25">
      <c r="A280" s="30">
        <v>41556.630983796298</v>
      </c>
      <c r="B280" s="33">
        <v>915339</v>
      </c>
      <c r="C280" s="39">
        <v>1755156</v>
      </c>
      <c r="D280" s="30">
        <v>41555.420740740738</v>
      </c>
      <c r="E280" s="33">
        <f>ABS(выгрузка3[[#This Row],[Дата активации]]-выгрузка3[[#This Row],[Дата отправки смс]])</f>
        <v>1.2102430555605679</v>
      </c>
      <c r="F280" s="30"/>
      <c r="G280" s="33">
        <v>64626</v>
      </c>
      <c r="H280" s="33" t="s">
        <v>10</v>
      </c>
      <c r="I280" s="33" t="s">
        <v>42</v>
      </c>
      <c r="J280" s="36" t="s">
        <v>30</v>
      </c>
      <c r="K280" s="33">
        <v>30</v>
      </c>
      <c r="L280" s="33">
        <v>0</v>
      </c>
      <c r="M280" s="33">
        <v>30</v>
      </c>
      <c r="N280" s="33" t="s">
        <v>1863</v>
      </c>
      <c r="O280" s="31"/>
    </row>
    <row r="281" spans="1:15" x14ac:dyDescent="0.25">
      <c r="A281" s="30">
        <v>41556.631620370368</v>
      </c>
      <c r="B281" s="33">
        <v>915339</v>
      </c>
      <c r="C281" s="39">
        <v>1755157</v>
      </c>
      <c r="D281" s="30"/>
      <c r="E281" s="33">
        <f>ABS(выгрузка3[[#This Row],[Дата активации]]-выгрузка3[[#This Row],[Дата отправки смс]])</f>
        <v>41556.631620370368</v>
      </c>
      <c r="F281" s="30"/>
      <c r="G281" s="33">
        <v>64626</v>
      </c>
      <c r="H281" s="33" t="s">
        <v>10</v>
      </c>
      <c r="I281" s="33" t="s">
        <v>253</v>
      </c>
      <c r="J281" s="36" t="s">
        <v>30</v>
      </c>
      <c r="K281" s="33">
        <v>30</v>
      </c>
      <c r="L281" s="33">
        <v>0</v>
      </c>
      <c r="M281" s="33">
        <v>30</v>
      </c>
      <c r="N281" s="33" t="s">
        <v>1863</v>
      </c>
      <c r="O281" s="31"/>
    </row>
    <row r="282" spans="1:15" x14ac:dyDescent="0.25">
      <c r="A282" s="30">
        <v>41556.632303240738</v>
      </c>
      <c r="B282" s="33">
        <v>915339</v>
      </c>
      <c r="C282" s="39">
        <v>1755158</v>
      </c>
      <c r="D282" s="30">
        <v>41554.392800925925</v>
      </c>
      <c r="E282" s="33">
        <f>ABS(выгрузка3[[#This Row],[Дата активации]]-выгрузка3[[#This Row],[Дата отправки смс]])</f>
        <v>2.239502314812853</v>
      </c>
      <c r="F282" s="30"/>
      <c r="G282" s="33">
        <v>64626</v>
      </c>
      <c r="H282" s="33" t="s">
        <v>10</v>
      </c>
      <c r="I282" s="33" t="s">
        <v>42</v>
      </c>
      <c r="J282" s="36" t="s">
        <v>30</v>
      </c>
      <c r="K282" s="33">
        <v>30</v>
      </c>
      <c r="L282" s="33">
        <v>0</v>
      </c>
      <c r="M282" s="33">
        <v>30</v>
      </c>
      <c r="N282" s="33" t="s">
        <v>1863</v>
      </c>
      <c r="O282" s="31"/>
    </row>
    <row r="283" spans="1:15" x14ac:dyDescent="0.25">
      <c r="A283" s="30">
        <v>41556.579305555555</v>
      </c>
      <c r="B283" s="33">
        <v>915339</v>
      </c>
      <c r="C283" s="39">
        <v>1755159</v>
      </c>
      <c r="D283" s="30">
        <v>41556.845590277779</v>
      </c>
      <c r="E283" s="33">
        <f>ABS(выгрузка3[[#This Row],[Дата активации]]-выгрузка3[[#This Row],[Дата отправки смс]])</f>
        <v>0.26628472222364508</v>
      </c>
      <c r="F283" s="30"/>
      <c r="G283" s="33">
        <v>64626</v>
      </c>
      <c r="H283" s="33" t="s">
        <v>10</v>
      </c>
      <c r="I283" s="33" t="s">
        <v>42</v>
      </c>
      <c r="J283" s="36" t="s">
        <v>30</v>
      </c>
      <c r="K283" s="33">
        <v>30</v>
      </c>
      <c r="L283" s="33">
        <v>0</v>
      </c>
      <c r="M283" s="33">
        <v>30</v>
      </c>
      <c r="N283" s="33" t="s">
        <v>1863</v>
      </c>
      <c r="O283" s="31"/>
    </row>
    <row r="284" spans="1:15" x14ac:dyDescent="0.25">
      <c r="A284" s="30">
        <v>41556.61986111111</v>
      </c>
      <c r="B284" s="33">
        <v>915339</v>
      </c>
      <c r="C284" s="39">
        <v>1755160</v>
      </c>
      <c r="D284" s="30">
        <v>41553.738854166666</v>
      </c>
      <c r="E284" s="33">
        <f>ABS(выгрузка3[[#This Row],[Дата активации]]-выгрузка3[[#This Row],[Дата отправки смс]])</f>
        <v>2.8810069444443798</v>
      </c>
      <c r="F284" s="30"/>
      <c r="G284" s="33">
        <v>64626</v>
      </c>
      <c r="H284" s="33" t="s">
        <v>10</v>
      </c>
      <c r="I284" s="33" t="s">
        <v>42</v>
      </c>
      <c r="J284" s="36" t="s">
        <v>30</v>
      </c>
      <c r="K284" s="33">
        <v>30</v>
      </c>
      <c r="L284" s="33">
        <v>0</v>
      </c>
      <c r="M284" s="33">
        <v>30</v>
      </c>
      <c r="N284" s="33" t="s">
        <v>1863</v>
      </c>
      <c r="O284" s="31"/>
    </row>
    <row r="285" spans="1:15" x14ac:dyDescent="0.25">
      <c r="A285" s="30">
        <v>41556.621701388889</v>
      </c>
      <c r="B285" s="33">
        <v>915339</v>
      </c>
      <c r="C285" s="39">
        <v>1755161</v>
      </c>
      <c r="D285" s="30">
        <v>41553.426840277774</v>
      </c>
      <c r="E285" s="33">
        <f>ABS(выгрузка3[[#This Row],[Дата активации]]-выгрузка3[[#This Row],[Дата отправки смс]])</f>
        <v>3.1948611111147329</v>
      </c>
      <c r="F285" s="30"/>
      <c r="G285" s="33">
        <v>64626</v>
      </c>
      <c r="H285" s="33" t="s">
        <v>10</v>
      </c>
      <c r="I285" s="33" t="s">
        <v>42</v>
      </c>
      <c r="J285" s="36" t="s">
        <v>30</v>
      </c>
      <c r="K285" s="33">
        <v>30</v>
      </c>
      <c r="L285" s="33">
        <v>0</v>
      </c>
      <c r="M285" s="33">
        <v>30</v>
      </c>
      <c r="N285" s="33" t="s">
        <v>1863</v>
      </c>
      <c r="O285" s="31"/>
    </row>
    <row r="286" spans="1:15" x14ac:dyDescent="0.25">
      <c r="A286" s="30">
        <v>41593.505844907406</v>
      </c>
      <c r="B286" s="33">
        <v>916513</v>
      </c>
      <c r="C286" s="39">
        <v>1755170</v>
      </c>
      <c r="D286" s="30">
        <v>41579.652106481481</v>
      </c>
      <c r="E286" s="33">
        <f>ABS(выгрузка3[[#This Row],[Дата активации]]-выгрузка3[[#This Row],[Дата отправки смс]])</f>
        <v>13.853738425925258</v>
      </c>
      <c r="F286" s="30">
        <v>41586.863483796296</v>
      </c>
      <c r="G286" s="33">
        <v>64626</v>
      </c>
      <c r="H286" s="33" t="s">
        <v>10</v>
      </c>
      <c r="I286" s="33" t="s">
        <v>255</v>
      </c>
      <c r="J286" s="36" t="s">
        <v>40</v>
      </c>
      <c r="K286" s="33">
        <v>30</v>
      </c>
      <c r="L286" s="33">
        <v>0</v>
      </c>
      <c r="M286" s="33">
        <v>30</v>
      </c>
      <c r="N286" s="33" t="s">
        <v>1863</v>
      </c>
      <c r="O286" s="31"/>
    </row>
    <row r="287" spans="1:15" x14ac:dyDescent="0.25">
      <c r="A287" s="30">
        <v>41593.505937499998</v>
      </c>
      <c r="B287" s="33">
        <v>916513</v>
      </c>
      <c r="C287" s="39">
        <v>1755175</v>
      </c>
      <c r="D287" s="30">
        <v>41584.527326388888</v>
      </c>
      <c r="E287" s="33">
        <f>ABS(выгрузка3[[#This Row],[Дата активации]]-выгрузка3[[#This Row],[Дата отправки смс]])</f>
        <v>8.9786111111097853</v>
      </c>
      <c r="F287" s="30">
        <v>41586.867384259262</v>
      </c>
      <c r="G287" s="33">
        <v>64626</v>
      </c>
      <c r="H287" s="33" t="s">
        <v>10</v>
      </c>
      <c r="I287" s="33" t="s">
        <v>253</v>
      </c>
      <c r="J287" s="36" t="s">
        <v>30</v>
      </c>
      <c r="K287" s="33">
        <v>30</v>
      </c>
      <c r="L287" s="33">
        <v>78.12</v>
      </c>
      <c r="M287" s="33">
        <v>108.12</v>
      </c>
      <c r="N287" s="33" t="s">
        <v>1863</v>
      </c>
      <c r="O287" s="31"/>
    </row>
    <row r="288" spans="1:15" x14ac:dyDescent="0.25">
      <c r="A288" s="30">
        <v>41556.578692129631</v>
      </c>
      <c r="B288" s="33">
        <v>915339</v>
      </c>
      <c r="C288" s="39">
        <v>1755177</v>
      </c>
      <c r="D288" s="30">
        <v>41559.919652777775</v>
      </c>
      <c r="E288" s="33">
        <f>ABS(выгрузка3[[#This Row],[Дата активации]]-выгрузка3[[#This Row],[Дата отправки смс]])</f>
        <v>3.340960648143664</v>
      </c>
      <c r="F288" s="30"/>
      <c r="G288" s="33">
        <v>64626</v>
      </c>
      <c r="H288" s="33" t="s">
        <v>10</v>
      </c>
      <c r="I288" s="33" t="s">
        <v>42</v>
      </c>
      <c r="J288" s="36" t="s">
        <v>30</v>
      </c>
      <c r="K288" s="33">
        <v>30</v>
      </c>
      <c r="L288" s="33">
        <v>50</v>
      </c>
      <c r="M288" s="33">
        <v>80</v>
      </c>
      <c r="N288" s="33" t="s">
        <v>1863</v>
      </c>
      <c r="O288" s="31"/>
    </row>
    <row r="289" spans="1:15" x14ac:dyDescent="0.25">
      <c r="A289" s="30">
        <v>41557.583599537036</v>
      </c>
      <c r="B289" s="33">
        <v>916527</v>
      </c>
      <c r="C289" s="39">
        <v>1755181</v>
      </c>
      <c r="D289" s="30">
        <v>41554.658634259256</v>
      </c>
      <c r="E289" s="33">
        <f>ABS(выгрузка3[[#This Row],[Дата активации]]-выгрузка3[[#This Row],[Дата отправки смс]])</f>
        <v>2.9249652777798474</v>
      </c>
      <c r="F289" s="30"/>
      <c r="G289" s="33">
        <v>64626</v>
      </c>
      <c r="H289" s="33" t="s">
        <v>10</v>
      </c>
      <c r="I289" s="33" t="s">
        <v>42</v>
      </c>
      <c r="J289" s="36" t="s">
        <v>30</v>
      </c>
      <c r="K289" s="33">
        <v>30</v>
      </c>
      <c r="L289" s="33">
        <v>45</v>
      </c>
      <c r="M289" s="33">
        <v>75</v>
      </c>
      <c r="N289" s="33" t="s">
        <v>1863</v>
      </c>
      <c r="O289" s="31"/>
    </row>
    <row r="290" spans="1:15" x14ac:dyDescent="0.25">
      <c r="A290" s="30">
        <v>41558.821793981479</v>
      </c>
      <c r="B290" s="33">
        <v>916527</v>
      </c>
      <c r="C290" s="39">
        <v>1755184</v>
      </c>
      <c r="D290" s="30">
        <v>41552.667604166665</v>
      </c>
      <c r="E290" s="33">
        <f>ABS(выгрузка3[[#This Row],[Дата активации]]-выгрузка3[[#This Row],[Дата отправки смс]])</f>
        <v>6.1541898148134351</v>
      </c>
      <c r="F290" s="30"/>
      <c r="G290" s="33">
        <v>64626</v>
      </c>
      <c r="H290" s="33" t="s">
        <v>10</v>
      </c>
      <c r="I290" s="33" t="s">
        <v>42</v>
      </c>
      <c r="J290" s="36" t="s">
        <v>30</v>
      </c>
      <c r="K290" s="33">
        <v>30</v>
      </c>
      <c r="L290" s="33">
        <v>0</v>
      </c>
      <c r="M290" s="33">
        <v>30</v>
      </c>
      <c r="N290" s="33" t="s">
        <v>1863</v>
      </c>
      <c r="O290" s="31"/>
    </row>
    <row r="291" spans="1:15" x14ac:dyDescent="0.25">
      <c r="A291" s="30">
        <v>41588.627129629633</v>
      </c>
      <c r="B291" s="33">
        <v>916527</v>
      </c>
      <c r="C291" s="39">
        <v>1755197</v>
      </c>
      <c r="D291" s="30">
        <v>41585.313599537039</v>
      </c>
      <c r="E291" s="33">
        <f>ABS(выгрузка3[[#This Row],[Дата активации]]-выгрузка3[[#This Row],[Дата отправки смс]])</f>
        <v>3.3135300925932825</v>
      </c>
      <c r="F291" s="30"/>
      <c r="G291" s="33">
        <v>64626</v>
      </c>
      <c r="H291" s="33" t="s">
        <v>10</v>
      </c>
      <c r="I291" s="33" t="s">
        <v>42</v>
      </c>
      <c r="J291" s="36" t="s">
        <v>30</v>
      </c>
      <c r="K291" s="33">
        <v>30</v>
      </c>
      <c r="L291" s="33">
        <v>0</v>
      </c>
      <c r="M291" s="33">
        <v>30</v>
      </c>
      <c r="N291" s="33" t="s">
        <v>1863</v>
      </c>
      <c r="O291" s="31"/>
    </row>
    <row r="292" spans="1:15" x14ac:dyDescent="0.25">
      <c r="A292" s="30">
        <v>41561.327314814815</v>
      </c>
      <c r="B292" s="33">
        <v>916527</v>
      </c>
      <c r="C292" s="39">
        <v>1755200</v>
      </c>
      <c r="D292" s="30">
        <v>41555.429027777776</v>
      </c>
      <c r="E292" s="33">
        <f>ABS(выгрузка3[[#This Row],[Дата активации]]-выгрузка3[[#This Row],[Дата отправки смс]])</f>
        <v>5.8982870370382443</v>
      </c>
      <c r="F292" s="30"/>
      <c r="G292" s="33">
        <v>64626</v>
      </c>
      <c r="H292" s="33" t="s">
        <v>10</v>
      </c>
      <c r="I292" s="33" t="s">
        <v>42</v>
      </c>
      <c r="J292" s="36" t="s">
        <v>30</v>
      </c>
      <c r="K292" s="33">
        <v>30</v>
      </c>
      <c r="L292" s="33">
        <v>0</v>
      </c>
      <c r="M292" s="33">
        <v>30</v>
      </c>
      <c r="N292" s="33" t="s">
        <v>1863</v>
      </c>
      <c r="O292" s="31"/>
    </row>
    <row r="293" spans="1:15" x14ac:dyDescent="0.25">
      <c r="A293" s="30">
        <v>41550.040185185186</v>
      </c>
      <c r="B293" s="33">
        <v>916527</v>
      </c>
      <c r="C293" s="39">
        <v>1755205</v>
      </c>
      <c r="D293" s="30">
        <v>41544.796307870369</v>
      </c>
      <c r="E293" s="33">
        <f>ABS(выгрузка3[[#This Row],[Дата активации]]-выгрузка3[[#This Row],[Дата отправки смс]])</f>
        <v>5.2438773148169275</v>
      </c>
      <c r="F293" s="30"/>
      <c r="G293" s="33">
        <v>64626</v>
      </c>
      <c r="H293" s="33" t="s">
        <v>10</v>
      </c>
      <c r="I293" s="33" t="s">
        <v>42</v>
      </c>
      <c r="J293" s="36" t="s">
        <v>30</v>
      </c>
      <c r="K293" s="33">
        <v>30</v>
      </c>
      <c r="L293" s="33">
        <v>187.1</v>
      </c>
      <c r="M293" s="33">
        <v>217.1</v>
      </c>
      <c r="N293" s="33" t="s">
        <v>1863</v>
      </c>
      <c r="O293" s="31"/>
    </row>
    <row r="294" spans="1:15" x14ac:dyDescent="0.25">
      <c r="A294" s="30">
        <v>41550.019178240742</v>
      </c>
      <c r="B294" s="33">
        <v>916527</v>
      </c>
      <c r="C294" s="39">
        <v>1755206</v>
      </c>
      <c r="D294" s="30">
        <v>41544.458703703705</v>
      </c>
      <c r="E294" s="33">
        <f>ABS(выгрузка3[[#This Row],[Дата активации]]-выгрузка3[[#This Row],[Дата отправки смс]])</f>
        <v>5.5604745370364981</v>
      </c>
      <c r="F294" s="30"/>
      <c r="G294" s="33">
        <v>64626</v>
      </c>
      <c r="H294" s="33" t="s">
        <v>10</v>
      </c>
      <c r="I294" s="33" t="s">
        <v>42</v>
      </c>
      <c r="J294" s="36" t="s">
        <v>30</v>
      </c>
      <c r="K294" s="33">
        <v>30</v>
      </c>
      <c r="L294" s="33">
        <v>0</v>
      </c>
      <c r="M294" s="33">
        <v>30</v>
      </c>
      <c r="N294" s="33" t="s">
        <v>1863</v>
      </c>
      <c r="O294" s="31"/>
    </row>
    <row r="295" spans="1:15" x14ac:dyDescent="0.25">
      <c r="A295" s="30">
        <v>41550.0312037037</v>
      </c>
      <c r="B295" s="33">
        <v>916527</v>
      </c>
      <c r="C295" s="39">
        <v>1755207</v>
      </c>
      <c r="D295" s="30">
        <v>41544.481180555558</v>
      </c>
      <c r="E295" s="33">
        <f>ABS(выгрузка3[[#This Row],[Дата активации]]-выгрузка3[[#This Row],[Дата отправки смс]])</f>
        <v>5.5500231481419178</v>
      </c>
      <c r="F295" s="30"/>
      <c r="G295" s="33">
        <v>64626</v>
      </c>
      <c r="H295" s="33" t="s">
        <v>10</v>
      </c>
      <c r="I295" s="33" t="s">
        <v>42</v>
      </c>
      <c r="J295" s="36" t="s">
        <v>30</v>
      </c>
      <c r="K295" s="33">
        <v>30</v>
      </c>
      <c r="L295" s="33">
        <v>0</v>
      </c>
      <c r="M295" s="33">
        <v>30</v>
      </c>
      <c r="N295" s="33" t="s">
        <v>1863</v>
      </c>
      <c r="O295" s="31"/>
    </row>
    <row r="296" spans="1:15" x14ac:dyDescent="0.25">
      <c r="A296" s="30">
        <v>41550.012870370374</v>
      </c>
      <c r="B296" s="33">
        <v>916527</v>
      </c>
      <c r="C296" s="39">
        <v>1755210</v>
      </c>
      <c r="D296" s="30">
        <v>41543.505023148151</v>
      </c>
      <c r="E296" s="33">
        <f>ABS(выгрузка3[[#This Row],[Дата активации]]-выгрузка3[[#This Row],[Дата отправки смс]])</f>
        <v>6.507847222223063</v>
      </c>
      <c r="F296" s="30"/>
      <c r="G296" s="33">
        <v>64626</v>
      </c>
      <c r="H296" s="33" t="s">
        <v>10</v>
      </c>
      <c r="I296" s="33" t="s">
        <v>253</v>
      </c>
      <c r="J296" s="36" t="s">
        <v>30</v>
      </c>
      <c r="K296" s="33">
        <v>30</v>
      </c>
      <c r="L296" s="33">
        <v>490</v>
      </c>
      <c r="M296" s="33">
        <v>520</v>
      </c>
      <c r="N296" s="33" t="s">
        <v>1863</v>
      </c>
      <c r="O296" s="31"/>
    </row>
    <row r="297" spans="1:15" x14ac:dyDescent="0.25">
      <c r="A297" s="30">
        <v>41558.780034722222</v>
      </c>
      <c r="B297" s="33">
        <v>916527</v>
      </c>
      <c r="C297" s="39">
        <v>1755212</v>
      </c>
      <c r="D297" s="30">
        <v>41552.523379629631</v>
      </c>
      <c r="E297" s="33">
        <f>ABS(выгрузка3[[#This Row],[Дата активации]]-выгрузка3[[#This Row],[Дата отправки смс]])</f>
        <v>6.2566550925912452</v>
      </c>
      <c r="F297" s="30"/>
      <c r="G297" s="33">
        <v>64626</v>
      </c>
      <c r="H297" s="33" t="s">
        <v>10</v>
      </c>
      <c r="I297" s="33" t="s">
        <v>42</v>
      </c>
      <c r="J297" s="36" t="s">
        <v>30</v>
      </c>
      <c r="K297" s="33">
        <v>30</v>
      </c>
      <c r="L297" s="33">
        <v>0</v>
      </c>
      <c r="M297" s="33">
        <v>30</v>
      </c>
      <c r="N297" s="33" t="s">
        <v>1863</v>
      </c>
      <c r="O297" s="31"/>
    </row>
    <row r="298" spans="1:15" x14ac:dyDescent="0.25">
      <c r="A298" s="30">
        <v>41549.987662037034</v>
      </c>
      <c r="B298" s="33">
        <v>916527</v>
      </c>
      <c r="C298" s="39">
        <v>1755213</v>
      </c>
      <c r="D298" s="30">
        <v>41540.597280092596</v>
      </c>
      <c r="E298" s="33">
        <f>ABS(выгрузка3[[#This Row],[Дата активации]]-выгрузка3[[#This Row],[Дата отправки смс]])</f>
        <v>9.390381944438559</v>
      </c>
      <c r="F298" s="30"/>
      <c r="G298" s="33">
        <v>64626</v>
      </c>
      <c r="H298" s="33" t="s">
        <v>10</v>
      </c>
      <c r="I298" s="33" t="s">
        <v>253</v>
      </c>
      <c r="J298" s="36" t="s">
        <v>30</v>
      </c>
      <c r="K298" s="33">
        <v>30</v>
      </c>
      <c r="L298" s="33">
        <v>0</v>
      </c>
      <c r="M298" s="33">
        <v>30</v>
      </c>
      <c r="N298" s="33" t="s">
        <v>1863</v>
      </c>
      <c r="O298" s="31"/>
    </row>
    <row r="299" spans="1:15" x14ac:dyDescent="0.25">
      <c r="A299" s="30">
        <v>41549.996458333335</v>
      </c>
      <c r="B299" s="33">
        <v>916527</v>
      </c>
      <c r="C299" s="39">
        <v>1755214</v>
      </c>
      <c r="D299" s="30">
        <v>41541.929652777777</v>
      </c>
      <c r="E299" s="33">
        <f>ABS(выгрузка3[[#This Row],[Дата активации]]-выгрузка3[[#This Row],[Дата отправки смс]])</f>
        <v>8.0668055555579485</v>
      </c>
      <c r="F299" s="30"/>
      <c r="G299" s="33">
        <v>64626</v>
      </c>
      <c r="H299" s="33" t="s">
        <v>10</v>
      </c>
      <c r="I299" s="33" t="s">
        <v>253</v>
      </c>
      <c r="J299" s="36" t="s">
        <v>30</v>
      </c>
      <c r="K299" s="33">
        <v>30</v>
      </c>
      <c r="L299" s="33">
        <v>0</v>
      </c>
      <c r="M299" s="33">
        <v>30</v>
      </c>
      <c r="N299" s="33" t="s">
        <v>1863</v>
      </c>
      <c r="O299" s="31"/>
    </row>
    <row r="300" spans="1:15" x14ac:dyDescent="0.25">
      <c r="A300" s="30">
        <v>41549.984375</v>
      </c>
      <c r="B300" s="33">
        <v>916527</v>
      </c>
      <c r="C300" s="39">
        <v>1755216</v>
      </c>
      <c r="D300" s="30">
        <v>41540.562557870369</v>
      </c>
      <c r="E300" s="33">
        <f>ABS(выгрузка3[[#This Row],[Дата активации]]-выгрузка3[[#This Row],[Дата отправки смс]])</f>
        <v>9.4218171296306537</v>
      </c>
      <c r="F300" s="30"/>
      <c r="G300" s="33">
        <v>64626</v>
      </c>
      <c r="H300" s="33" t="s">
        <v>10</v>
      </c>
      <c r="I300" s="33" t="s">
        <v>253</v>
      </c>
      <c r="J300" s="36" t="s">
        <v>30</v>
      </c>
      <c r="K300" s="33">
        <v>30</v>
      </c>
      <c r="L300" s="33">
        <v>100</v>
      </c>
      <c r="M300" s="33">
        <v>130</v>
      </c>
      <c r="N300" s="33" t="s">
        <v>1864</v>
      </c>
      <c r="O300" s="31">
        <v>41657</v>
      </c>
    </row>
    <row r="301" spans="1:15" x14ac:dyDescent="0.25">
      <c r="A301" s="30">
        <v>41588.980717592596</v>
      </c>
      <c r="B301" s="33">
        <v>916527</v>
      </c>
      <c r="C301" s="39">
        <v>1755217</v>
      </c>
      <c r="D301" s="30">
        <v>41584.855983796297</v>
      </c>
      <c r="E301" s="33">
        <f>ABS(выгрузка3[[#This Row],[Дата активации]]-выгрузка3[[#This Row],[Дата отправки смс]])</f>
        <v>4.1247337962995516</v>
      </c>
      <c r="F301" s="30"/>
      <c r="G301" s="33">
        <v>64626</v>
      </c>
      <c r="H301" s="33" t="s">
        <v>10</v>
      </c>
      <c r="I301" s="33" t="s">
        <v>42</v>
      </c>
      <c r="J301" s="36" t="s">
        <v>30</v>
      </c>
      <c r="K301" s="33">
        <v>30</v>
      </c>
      <c r="L301" s="33">
        <v>0</v>
      </c>
      <c r="M301" s="33">
        <v>30</v>
      </c>
      <c r="N301" s="33" t="s">
        <v>1864</v>
      </c>
      <c r="O301" s="31">
        <v>41652</v>
      </c>
    </row>
    <row r="302" spans="1:15" x14ac:dyDescent="0.25">
      <c r="A302" s="30">
        <v>41550.487986111111</v>
      </c>
      <c r="B302" s="33">
        <v>916527</v>
      </c>
      <c r="C302" s="39">
        <v>1755218</v>
      </c>
      <c r="D302" s="30">
        <v>41546.526956018519</v>
      </c>
      <c r="E302" s="33">
        <f>ABS(выгрузка3[[#This Row],[Дата активации]]-выгрузка3[[#This Row],[Дата отправки смс]])</f>
        <v>3.9610300925924093</v>
      </c>
      <c r="F302" s="30"/>
      <c r="G302" s="33">
        <v>64626</v>
      </c>
      <c r="H302" s="33" t="s">
        <v>10</v>
      </c>
      <c r="I302" s="33" t="s">
        <v>42</v>
      </c>
      <c r="J302" s="36" t="s">
        <v>30</v>
      </c>
      <c r="K302" s="33">
        <v>30</v>
      </c>
      <c r="L302" s="33">
        <v>0</v>
      </c>
      <c r="M302" s="33">
        <v>30</v>
      </c>
      <c r="N302" s="33" t="s">
        <v>1864</v>
      </c>
      <c r="O302" s="31">
        <v>41712</v>
      </c>
    </row>
    <row r="303" spans="1:15" x14ac:dyDescent="0.25">
      <c r="A303" s="30">
        <v>41550.455405092594</v>
      </c>
      <c r="B303" s="33">
        <v>916527</v>
      </c>
      <c r="C303" s="39">
        <v>1755222</v>
      </c>
      <c r="D303" s="30">
        <v>41545.959155092591</v>
      </c>
      <c r="E303" s="33">
        <f>ABS(выгрузка3[[#This Row],[Дата активации]]-выгрузка3[[#This Row],[Дата отправки смс]])</f>
        <v>4.4962500000037835</v>
      </c>
      <c r="F303" s="30"/>
      <c r="G303" s="33">
        <v>64626</v>
      </c>
      <c r="H303" s="33" t="s">
        <v>10</v>
      </c>
      <c r="I303" s="33" t="s">
        <v>42</v>
      </c>
      <c r="J303" s="36" t="s">
        <v>30</v>
      </c>
      <c r="K303" s="33">
        <v>30</v>
      </c>
      <c r="L303" s="33">
        <v>0</v>
      </c>
      <c r="M303" s="33">
        <v>30</v>
      </c>
      <c r="N303" s="33" t="s">
        <v>1864</v>
      </c>
      <c r="O303" s="31">
        <v>41773</v>
      </c>
    </row>
    <row r="304" spans="1:15" x14ac:dyDescent="0.25">
      <c r="A304" s="30">
        <v>41550.465069444443</v>
      </c>
      <c r="B304" s="33">
        <v>916527</v>
      </c>
      <c r="C304" s="39">
        <v>1755223</v>
      </c>
      <c r="D304" s="30">
        <v>41546.040416666663</v>
      </c>
      <c r="E304" s="33">
        <f>ABS(выгрузка3[[#This Row],[Дата активации]]-выгрузка3[[#This Row],[Дата отправки смс]])</f>
        <v>4.4246527777795563</v>
      </c>
      <c r="F304" s="30"/>
      <c r="G304" s="33">
        <v>64626</v>
      </c>
      <c r="H304" s="33" t="s">
        <v>10</v>
      </c>
      <c r="I304" s="33" t="s">
        <v>41</v>
      </c>
      <c r="J304" s="36" t="s">
        <v>14</v>
      </c>
      <c r="K304" s="33">
        <v>30</v>
      </c>
      <c r="L304" s="33">
        <v>885</v>
      </c>
      <c r="M304" s="33">
        <v>915</v>
      </c>
      <c r="N304" s="33" t="s">
        <v>1864</v>
      </c>
      <c r="O304" s="31">
        <v>41852</v>
      </c>
    </row>
    <row r="305" spans="1:15" x14ac:dyDescent="0.25">
      <c r="A305" s="30">
        <v>41561.53769675926</v>
      </c>
      <c r="B305" s="33">
        <v>910465</v>
      </c>
      <c r="C305" s="39">
        <v>1755224</v>
      </c>
      <c r="D305" s="30">
        <v>41555.283495370371</v>
      </c>
      <c r="E305" s="33">
        <f>ABS(выгрузка3[[#This Row],[Дата активации]]-выгрузка3[[#This Row],[Дата отправки смс]])</f>
        <v>6.2542013888887595</v>
      </c>
      <c r="F305" s="30">
        <v>41556.441192129627</v>
      </c>
      <c r="G305" s="33">
        <v>64626</v>
      </c>
      <c r="H305" s="33" t="s">
        <v>10</v>
      </c>
      <c r="I305" s="33" t="s">
        <v>49</v>
      </c>
      <c r="J305" s="36" t="s">
        <v>40</v>
      </c>
      <c r="K305" s="33">
        <v>30</v>
      </c>
      <c r="L305" s="33">
        <v>0</v>
      </c>
      <c r="M305" s="33">
        <v>30</v>
      </c>
      <c r="N305" s="33" t="s">
        <v>1864</v>
      </c>
      <c r="O305" s="31">
        <v>41970</v>
      </c>
    </row>
    <row r="306" spans="1:15" x14ac:dyDescent="0.25">
      <c r="A306" s="30">
        <v>41556.436597222222</v>
      </c>
      <c r="B306" s="33">
        <v>915363</v>
      </c>
      <c r="C306" s="39">
        <v>1755227</v>
      </c>
      <c r="D306" s="30">
        <v>41520.876481481479</v>
      </c>
      <c r="E306" s="33">
        <f>ABS(выгрузка3[[#This Row],[Дата активации]]-выгрузка3[[#This Row],[Дата отправки смс]])</f>
        <v>35.56011574074364</v>
      </c>
      <c r="F306" s="30">
        <v>41528.020740740743</v>
      </c>
      <c r="G306" s="33">
        <v>64616</v>
      </c>
      <c r="H306" s="33" t="s">
        <v>10</v>
      </c>
      <c r="I306" s="33" t="s">
        <v>252</v>
      </c>
      <c r="J306" s="36" t="s">
        <v>19</v>
      </c>
      <c r="K306" s="33">
        <v>30</v>
      </c>
      <c r="L306" s="33">
        <v>194</v>
      </c>
      <c r="M306" s="33">
        <v>224</v>
      </c>
      <c r="N306" s="33" t="s">
        <v>1864</v>
      </c>
      <c r="O306" s="31">
        <v>41832</v>
      </c>
    </row>
    <row r="307" spans="1:15" x14ac:dyDescent="0.25">
      <c r="A307" s="30">
        <v>41593.506145833337</v>
      </c>
      <c r="B307" s="33">
        <v>916513</v>
      </c>
      <c r="C307" s="39">
        <v>1755237</v>
      </c>
      <c r="D307" s="30">
        <v>41583.342395833337</v>
      </c>
      <c r="E307" s="33">
        <f>ABS(выгрузка3[[#This Row],[Дата активации]]-выгрузка3[[#This Row],[Дата отправки смс]])</f>
        <v>10.163749999999709</v>
      </c>
      <c r="F307" s="30">
        <v>41587.441053240742</v>
      </c>
      <c r="G307" s="33">
        <v>64626</v>
      </c>
      <c r="H307" s="33" t="s">
        <v>10</v>
      </c>
      <c r="I307" s="33" t="s">
        <v>255</v>
      </c>
      <c r="J307" s="36" t="s">
        <v>40</v>
      </c>
      <c r="K307" s="33">
        <v>30</v>
      </c>
      <c r="L307" s="33">
        <v>0</v>
      </c>
      <c r="M307" s="33">
        <v>30</v>
      </c>
      <c r="N307" s="33" t="s">
        <v>1864</v>
      </c>
      <c r="O307" s="31">
        <v>41848</v>
      </c>
    </row>
    <row r="308" spans="1:15" x14ac:dyDescent="0.25">
      <c r="A308" s="30">
        <v>41593.506319444445</v>
      </c>
      <c r="B308" s="33">
        <v>916513</v>
      </c>
      <c r="C308" s="39">
        <v>1755238</v>
      </c>
      <c r="D308" s="30">
        <v>41583.737233796295</v>
      </c>
      <c r="E308" s="33">
        <f>ABS(выгрузка3[[#This Row],[Дата активации]]-выгрузка3[[#This Row],[Дата отправки смс]])</f>
        <v>9.7690856481494848</v>
      </c>
      <c r="F308" s="30">
        <v>41587.441122685188</v>
      </c>
      <c r="G308" s="33">
        <v>64626</v>
      </c>
      <c r="H308" s="33" t="s">
        <v>10</v>
      </c>
      <c r="I308" s="33" t="s">
        <v>255</v>
      </c>
      <c r="J308" s="36" t="s">
        <v>40</v>
      </c>
      <c r="K308" s="33">
        <v>30</v>
      </c>
      <c r="L308" s="33">
        <v>0</v>
      </c>
      <c r="M308" s="33">
        <v>30</v>
      </c>
      <c r="N308" s="33" t="s">
        <v>1864</v>
      </c>
      <c r="O308" s="31">
        <v>41752</v>
      </c>
    </row>
    <row r="309" spans="1:15" x14ac:dyDescent="0.25">
      <c r="A309" s="30">
        <v>41593.506354166668</v>
      </c>
      <c r="B309" s="33">
        <v>916513</v>
      </c>
      <c r="C309" s="39">
        <v>1755254</v>
      </c>
      <c r="D309" s="30">
        <v>41587.668171296296</v>
      </c>
      <c r="E309" s="33">
        <f>ABS(выгрузка3[[#This Row],[Дата активации]]-выгрузка3[[#This Row],[Дата отправки смс]])</f>
        <v>5.8381828703713836</v>
      </c>
      <c r="F309" s="30"/>
      <c r="G309" s="33">
        <v>64626</v>
      </c>
      <c r="H309" s="33" t="s">
        <v>10</v>
      </c>
      <c r="I309" s="33" t="s">
        <v>49</v>
      </c>
      <c r="J309" s="36" t="s">
        <v>40</v>
      </c>
      <c r="K309" s="33">
        <v>30</v>
      </c>
      <c r="L309" s="33">
        <v>100</v>
      </c>
      <c r="M309" s="33">
        <v>130</v>
      </c>
      <c r="N309" s="33" t="s">
        <v>1864</v>
      </c>
      <c r="O309" s="31">
        <v>41980</v>
      </c>
    </row>
    <row r="310" spans="1:15" x14ac:dyDescent="0.25">
      <c r="A310" s="30">
        <v>41593.50644675926</v>
      </c>
      <c r="B310" s="33">
        <v>916513</v>
      </c>
      <c r="C310" s="39">
        <v>1755265</v>
      </c>
      <c r="D310" s="30">
        <v>41583.503460648149</v>
      </c>
      <c r="E310" s="33">
        <f>ABS(выгрузка3[[#This Row],[Дата активации]]-выгрузка3[[#This Row],[Дата отправки смс]])</f>
        <v>10.002986111110658</v>
      </c>
      <c r="F310" s="30">
        <v>41586.866226851853</v>
      </c>
      <c r="G310" s="33">
        <v>64626</v>
      </c>
      <c r="H310" s="33" t="s">
        <v>10</v>
      </c>
      <c r="I310" s="33" t="s">
        <v>255</v>
      </c>
      <c r="J310" s="36" t="s">
        <v>40</v>
      </c>
      <c r="K310" s="33">
        <v>30</v>
      </c>
      <c r="L310" s="33">
        <v>0</v>
      </c>
      <c r="M310" s="33">
        <v>30</v>
      </c>
      <c r="N310" s="33" t="s">
        <v>1864</v>
      </c>
      <c r="O310" s="31">
        <v>41891</v>
      </c>
    </row>
    <row r="311" spans="1:15" x14ac:dyDescent="0.25">
      <c r="A311" s="30">
        <v>41562.506550925929</v>
      </c>
      <c r="B311" s="33">
        <v>916513</v>
      </c>
      <c r="C311" s="39">
        <v>1755266</v>
      </c>
      <c r="D311" s="30">
        <v>41557.869699074072</v>
      </c>
      <c r="E311" s="33">
        <f>ABS(выгрузка3[[#This Row],[Дата активации]]-выгрузка3[[#This Row],[Дата отправки смс]])</f>
        <v>4.6368518518575002</v>
      </c>
      <c r="F311" s="30">
        <v>41560.844768518517</v>
      </c>
      <c r="G311" s="33">
        <v>64626</v>
      </c>
      <c r="H311" s="33" t="s">
        <v>10</v>
      </c>
      <c r="I311" s="33" t="s">
        <v>49</v>
      </c>
      <c r="J311" s="36" t="s">
        <v>40</v>
      </c>
      <c r="K311" s="33">
        <v>30</v>
      </c>
      <c r="L311" s="33">
        <v>0</v>
      </c>
      <c r="M311" s="33">
        <v>30</v>
      </c>
      <c r="N311" s="33" t="s">
        <v>1864</v>
      </c>
      <c r="O311" s="31">
        <v>41888</v>
      </c>
    </row>
    <row r="312" spans="1:15" x14ac:dyDescent="0.25">
      <c r="A312" s="30">
        <v>41593.50675925926</v>
      </c>
      <c r="B312" s="33">
        <v>916513</v>
      </c>
      <c r="C312" s="39">
        <v>1755272</v>
      </c>
      <c r="D312" s="30">
        <v>41587.632847222223</v>
      </c>
      <c r="E312" s="33">
        <f>ABS(выгрузка3[[#This Row],[Дата активации]]-выгрузка3[[#This Row],[Дата отправки смс]])</f>
        <v>5.8739120370373712</v>
      </c>
      <c r="F312" s="30">
        <v>41591.843587962961</v>
      </c>
      <c r="G312" s="33">
        <v>64626</v>
      </c>
      <c r="H312" s="33" t="s">
        <v>10</v>
      </c>
      <c r="I312" s="33" t="s">
        <v>49</v>
      </c>
      <c r="J312" s="36" t="s">
        <v>40</v>
      </c>
      <c r="K312" s="33">
        <v>30</v>
      </c>
      <c r="L312" s="33">
        <v>0</v>
      </c>
      <c r="M312" s="33">
        <v>30</v>
      </c>
      <c r="N312" s="33" t="s">
        <v>1864</v>
      </c>
      <c r="O312" s="31">
        <v>41809</v>
      </c>
    </row>
    <row r="313" spans="1:15" x14ac:dyDescent="0.25">
      <c r="A313" s="30">
        <v>41559.508263888885</v>
      </c>
      <c r="B313" s="33">
        <v>916754</v>
      </c>
      <c r="C313" s="39">
        <v>1755273</v>
      </c>
      <c r="D313" s="30">
        <v>41559.809537037036</v>
      </c>
      <c r="E313" s="33">
        <f>ABS(выгрузка3[[#This Row],[Дата активации]]-выгрузка3[[#This Row],[Дата отправки смс]])</f>
        <v>0.30127314815035788</v>
      </c>
      <c r="F313" s="30"/>
      <c r="G313" s="33">
        <v>64616</v>
      </c>
      <c r="H313" s="33" t="s">
        <v>10</v>
      </c>
      <c r="I313" s="33" t="s">
        <v>43</v>
      </c>
      <c r="J313" s="36" t="s">
        <v>19</v>
      </c>
      <c r="K313" s="33">
        <v>30</v>
      </c>
      <c r="L313" s="33">
        <v>192.86</v>
      </c>
      <c r="M313" s="33">
        <v>222.86</v>
      </c>
      <c r="N313" s="33" t="s">
        <v>1864</v>
      </c>
      <c r="O313" s="31">
        <v>41931</v>
      </c>
    </row>
    <row r="314" spans="1:15" x14ac:dyDescent="0.25">
      <c r="A314" s="30">
        <v>41593.506851851853</v>
      </c>
      <c r="B314" s="33">
        <v>916513</v>
      </c>
      <c r="C314" s="39">
        <v>1755274</v>
      </c>
      <c r="D314" s="30">
        <v>41588.816527777781</v>
      </c>
      <c r="E314" s="33">
        <f>ABS(выгрузка3[[#This Row],[Дата активации]]-выгрузка3[[#This Row],[Дата отправки смс]])</f>
        <v>4.690324074072123</v>
      </c>
      <c r="F314" s="30">
        <v>41591.844548611109</v>
      </c>
      <c r="G314" s="33">
        <v>64626</v>
      </c>
      <c r="H314" s="33" t="s">
        <v>10</v>
      </c>
      <c r="I314" s="33" t="s">
        <v>49</v>
      </c>
      <c r="J314" s="36" t="s">
        <v>40</v>
      </c>
      <c r="K314" s="33">
        <v>30</v>
      </c>
      <c r="L314" s="33">
        <v>0</v>
      </c>
      <c r="M314" s="33">
        <v>30</v>
      </c>
      <c r="N314" s="33" t="s">
        <v>1864</v>
      </c>
      <c r="O314" s="31">
        <v>41644</v>
      </c>
    </row>
    <row r="315" spans="1:15" x14ac:dyDescent="0.25">
      <c r="A315" s="30">
        <v>41593.506967592592</v>
      </c>
      <c r="B315" s="33">
        <v>916513</v>
      </c>
      <c r="C315" s="39">
        <v>1755289</v>
      </c>
      <c r="D315" s="30">
        <v>41587.613043981481</v>
      </c>
      <c r="E315" s="33">
        <f>ABS(выгрузка3[[#This Row],[Дата активации]]-выгрузка3[[#This Row],[Дата отправки смс]])</f>
        <v>5.8939236111109494</v>
      </c>
      <c r="F315" s="30">
        <v>41591.843425925923</v>
      </c>
      <c r="G315" s="33">
        <v>64626</v>
      </c>
      <c r="H315" s="33" t="s">
        <v>10</v>
      </c>
      <c r="I315" s="33" t="s">
        <v>49</v>
      </c>
      <c r="J315" s="36" t="s">
        <v>40</v>
      </c>
      <c r="K315" s="33">
        <v>30</v>
      </c>
      <c r="L315" s="33">
        <v>0</v>
      </c>
      <c r="M315" s="33">
        <v>30</v>
      </c>
      <c r="N315" s="33" t="s">
        <v>1864</v>
      </c>
      <c r="O315" s="31">
        <v>41683</v>
      </c>
    </row>
    <row r="316" spans="1:15" x14ac:dyDescent="0.25">
      <c r="A316" s="30">
        <v>41562.507256944446</v>
      </c>
      <c r="B316" s="33">
        <v>916513</v>
      </c>
      <c r="C316" s="39">
        <v>1755291</v>
      </c>
      <c r="D316" s="30">
        <v>41554.581446759257</v>
      </c>
      <c r="E316" s="33">
        <f>ABS(выгрузка3[[#This Row],[Дата активации]]-выгрузка3[[#This Row],[Дата отправки смс]])</f>
        <v>7.9258101851883112</v>
      </c>
      <c r="F316" s="30">
        <v>41555.868310185186</v>
      </c>
      <c r="G316" s="33">
        <v>64626</v>
      </c>
      <c r="H316" s="33" t="s">
        <v>10</v>
      </c>
      <c r="I316" s="33" t="s">
        <v>255</v>
      </c>
      <c r="J316" s="36" t="s">
        <v>40</v>
      </c>
      <c r="K316" s="33">
        <v>30</v>
      </c>
      <c r="L316" s="33">
        <v>0</v>
      </c>
      <c r="M316" s="33">
        <v>30</v>
      </c>
      <c r="N316" s="33" t="s">
        <v>1864</v>
      </c>
      <c r="O316" s="31">
        <v>41679</v>
      </c>
    </row>
    <row r="317" spans="1:15" x14ac:dyDescent="0.25">
      <c r="A317" s="30">
        <v>41593.567314814813</v>
      </c>
      <c r="B317" s="33">
        <v>916513</v>
      </c>
      <c r="C317" s="39">
        <v>1755299</v>
      </c>
      <c r="D317" s="30">
        <v>41585.79173611111</v>
      </c>
      <c r="E317" s="33">
        <f>ABS(выгрузка3[[#This Row],[Дата активации]]-выгрузка3[[#This Row],[Дата отправки смс]])</f>
        <v>7.7755787037021946</v>
      </c>
      <c r="F317" s="30">
        <v>41586.868425925924</v>
      </c>
      <c r="G317" s="33">
        <v>64626</v>
      </c>
      <c r="H317" s="33" t="s">
        <v>10</v>
      </c>
      <c r="I317" s="33" t="s">
        <v>255</v>
      </c>
      <c r="J317" s="36" t="s">
        <v>40</v>
      </c>
      <c r="K317" s="33">
        <v>30</v>
      </c>
      <c r="L317" s="33">
        <v>0</v>
      </c>
      <c r="M317" s="33">
        <v>30</v>
      </c>
      <c r="N317" s="33" t="s">
        <v>1864</v>
      </c>
      <c r="O317" s="31">
        <v>41931</v>
      </c>
    </row>
    <row r="318" spans="1:15" x14ac:dyDescent="0.25">
      <c r="A318" s="30">
        <v>41593.507361111115</v>
      </c>
      <c r="B318" s="33">
        <v>916513</v>
      </c>
      <c r="C318" s="39">
        <v>1755302</v>
      </c>
      <c r="D318" s="30">
        <v>41579.927118055559</v>
      </c>
      <c r="E318" s="33">
        <f>ABS(выгрузка3[[#This Row],[Дата активации]]-выгрузка3[[#This Row],[Дата отправки смс]])</f>
        <v>13.580243055555911</v>
      </c>
      <c r="F318" s="30">
        <v>41586.863877314812</v>
      </c>
      <c r="G318" s="33">
        <v>64626</v>
      </c>
      <c r="H318" s="33" t="s">
        <v>10</v>
      </c>
      <c r="I318" s="33" t="s">
        <v>255</v>
      </c>
      <c r="J318" s="36" t="s">
        <v>40</v>
      </c>
      <c r="K318" s="33">
        <v>30</v>
      </c>
      <c r="L318" s="33">
        <v>0</v>
      </c>
      <c r="M318" s="33">
        <v>30</v>
      </c>
      <c r="N318" s="33" t="s">
        <v>1864</v>
      </c>
      <c r="O318" s="31">
        <v>41828</v>
      </c>
    </row>
    <row r="319" spans="1:15" x14ac:dyDescent="0.25">
      <c r="A319" s="30">
        <v>41593.507465277777</v>
      </c>
      <c r="B319" s="33">
        <v>916513</v>
      </c>
      <c r="C319" s="39">
        <v>1755307</v>
      </c>
      <c r="D319" s="30">
        <v>41583.64570601852</v>
      </c>
      <c r="E319" s="33">
        <f>ABS(выгрузка3[[#This Row],[Дата активации]]-выгрузка3[[#This Row],[Дата отправки смс]])</f>
        <v>9.8617592592563597</v>
      </c>
      <c r="F319" s="30">
        <v>41586.86650462963</v>
      </c>
      <c r="G319" s="33">
        <v>64626</v>
      </c>
      <c r="H319" s="33" t="s">
        <v>10</v>
      </c>
      <c r="I319" s="33" t="s">
        <v>255</v>
      </c>
      <c r="J319" s="36" t="s">
        <v>40</v>
      </c>
      <c r="K319" s="33">
        <v>30</v>
      </c>
      <c r="L319" s="33">
        <v>0</v>
      </c>
      <c r="M319" s="33">
        <v>30</v>
      </c>
      <c r="N319" s="33" t="s">
        <v>1864</v>
      </c>
      <c r="O319" s="31">
        <v>41802</v>
      </c>
    </row>
    <row r="320" spans="1:15" x14ac:dyDescent="0.25">
      <c r="A320" s="30">
        <v>41593.507569444446</v>
      </c>
      <c r="B320" s="33">
        <v>916513</v>
      </c>
      <c r="C320" s="39">
        <v>1755308</v>
      </c>
      <c r="D320" s="30">
        <v>41583.022129629629</v>
      </c>
      <c r="E320" s="33">
        <f>ABS(выгрузка3[[#This Row],[Дата активации]]-выгрузка3[[#This Row],[Дата отправки смс]])</f>
        <v>10.485439814816345</v>
      </c>
      <c r="F320" s="30">
        <v>41586.866018518522</v>
      </c>
      <c r="G320" s="33">
        <v>64626</v>
      </c>
      <c r="H320" s="33" t="s">
        <v>10</v>
      </c>
      <c r="I320" s="33" t="s">
        <v>255</v>
      </c>
      <c r="J320" s="36" t="s">
        <v>40</v>
      </c>
      <c r="K320" s="33">
        <v>30</v>
      </c>
      <c r="L320" s="33">
        <v>189</v>
      </c>
      <c r="M320" s="33">
        <v>219</v>
      </c>
      <c r="N320" s="33" t="s">
        <v>1864</v>
      </c>
      <c r="O320" s="31">
        <v>41968</v>
      </c>
    </row>
    <row r="321" spans="1:15" x14ac:dyDescent="0.25">
      <c r="A321" s="30">
        <v>41593.507685185185</v>
      </c>
      <c r="B321" s="33">
        <v>916513</v>
      </c>
      <c r="C321" s="39">
        <v>1755312</v>
      </c>
      <c r="D321" s="30">
        <v>41583.625185185185</v>
      </c>
      <c r="E321" s="33">
        <f>ABS(выгрузка3[[#This Row],[Дата активации]]-выгрузка3[[#This Row],[Дата отправки смс]])</f>
        <v>9.882499999999709</v>
      </c>
      <c r="F321" s="30">
        <v>41586.866377314815</v>
      </c>
      <c r="G321" s="33">
        <v>64626</v>
      </c>
      <c r="H321" s="33" t="s">
        <v>10</v>
      </c>
      <c r="I321" s="33" t="s">
        <v>255</v>
      </c>
      <c r="J321" s="36" t="s">
        <v>40</v>
      </c>
      <c r="K321" s="33">
        <v>30</v>
      </c>
      <c r="L321" s="33">
        <v>0</v>
      </c>
      <c r="M321" s="33">
        <v>30</v>
      </c>
      <c r="N321" s="33" t="s">
        <v>1864</v>
      </c>
      <c r="O321" s="31">
        <v>41800</v>
      </c>
    </row>
    <row r="322" spans="1:15" x14ac:dyDescent="0.25">
      <c r="A322" s="30">
        <v>41554.465231481481</v>
      </c>
      <c r="B322" s="33">
        <v>915316</v>
      </c>
      <c r="C322" s="39">
        <v>1755329</v>
      </c>
      <c r="D322" s="30">
        <v>41551.643993055557</v>
      </c>
      <c r="E322" s="33">
        <f>ABS(выгрузка3[[#This Row],[Дата активации]]-выгрузка3[[#This Row],[Дата отправки смс]])</f>
        <v>2.8212384259240935</v>
      </c>
      <c r="F322" s="30">
        <v>41560.513854166667</v>
      </c>
      <c r="G322" s="33">
        <v>64616</v>
      </c>
      <c r="H322" s="33" t="s">
        <v>10</v>
      </c>
      <c r="I322" s="33" t="s">
        <v>43</v>
      </c>
      <c r="J322" s="36" t="s">
        <v>19</v>
      </c>
      <c r="K322" s="33">
        <v>30</v>
      </c>
      <c r="L322" s="33">
        <v>273</v>
      </c>
      <c r="M322" s="33">
        <v>303</v>
      </c>
      <c r="N322" s="33" t="s">
        <v>1864</v>
      </c>
      <c r="O322" s="31">
        <v>41966</v>
      </c>
    </row>
    <row r="323" spans="1:15" x14ac:dyDescent="0.25">
      <c r="A323" s="30">
        <v>41562.5077662037</v>
      </c>
      <c r="B323" s="33">
        <v>916513</v>
      </c>
      <c r="C323" s="39">
        <v>1755332</v>
      </c>
      <c r="D323" s="30">
        <v>41550.698576388888</v>
      </c>
      <c r="E323" s="33">
        <f>ABS(выгрузка3[[#This Row],[Дата активации]]-выгрузка3[[#This Row],[Дата отправки смс]])</f>
        <v>11.809189814812271</v>
      </c>
      <c r="F323" s="30">
        <v>41555.864953703705</v>
      </c>
      <c r="G323" s="33">
        <v>64626</v>
      </c>
      <c r="H323" s="33" t="s">
        <v>10</v>
      </c>
      <c r="I323" s="33" t="s">
        <v>255</v>
      </c>
      <c r="J323" s="36" t="s">
        <v>40</v>
      </c>
      <c r="K323" s="33">
        <v>30</v>
      </c>
      <c r="L323" s="33">
        <v>30</v>
      </c>
      <c r="M323" s="33">
        <v>60</v>
      </c>
      <c r="N323" s="33" t="s">
        <v>1864</v>
      </c>
      <c r="O323" s="31">
        <v>41714</v>
      </c>
    </row>
    <row r="324" spans="1:15" x14ac:dyDescent="0.25">
      <c r="A324" s="30">
        <v>41560.533599537041</v>
      </c>
      <c r="B324" s="33">
        <v>915374</v>
      </c>
      <c r="C324" s="39">
        <v>1755343</v>
      </c>
      <c r="D324" s="30">
        <v>41535.715150462966</v>
      </c>
      <c r="E324" s="33">
        <f>ABS(выгрузка3[[#This Row],[Дата активации]]-выгрузка3[[#This Row],[Дата отправки смс]])</f>
        <v>24.818449074075033</v>
      </c>
      <c r="F324" s="30">
        <v>41547.588923611111</v>
      </c>
      <c r="G324" s="33">
        <v>64616</v>
      </c>
      <c r="H324" s="33" t="s">
        <v>10</v>
      </c>
      <c r="I324" s="33" t="s">
        <v>264</v>
      </c>
      <c r="J324" s="36" t="s">
        <v>26</v>
      </c>
      <c r="K324" s="33">
        <v>30</v>
      </c>
      <c r="L324" s="33">
        <v>2900</v>
      </c>
      <c r="M324" s="33">
        <v>2930</v>
      </c>
      <c r="N324" s="33" t="s">
        <v>1864</v>
      </c>
      <c r="O324" s="31">
        <v>41828</v>
      </c>
    </row>
    <row r="325" spans="1:15" x14ac:dyDescent="0.25">
      <c r="A325" s="30">
        <v>41593.507962962962</v>
      </c>
      <c r="B325" s="33">
        <v>916513</v>
      </c>
      <c r="C325" s="39">
        <v>1755349</v>
      </c>
      <c r="D325" s="30">
        <v>41584.874618055554</v>
      </c>
      <c r="E325" s="33">
        <f>ABS(выгрузка3[[#This Row],[Дата активации]]-выгрузка3[[#This Row],[Дата отправки смс]])</f>
        <v>8.6333449074081727</v>
      </c>
      <c r="F325" s="30">
        <v>41586.867766203701</v>
      </c>
      <c r="G325" s="33">
        <v>64626</v>
      </c>
      <c r="H325" s="33" t="s">
        <v>10</v>
      </c>
      <c r="I325" s="33" t="s">
        <v>255</v>
      </c>
      <c r="J325" s="36" t="s">
        <v>40</v>
      </c>
      <c r="K325" s="33">
        <v>30</v>
      </c>
      <c r="L325" s="33">
        <v>0</v>
      </c>
      <c r="M325" s="33">
        <v>30</v>
      </c>
      <c r="N325" s="33" t="s">
        <v>1864</v>
      </c>
      <c r="O325" s="31">
        <v>41871</v>
      </c>
    </row>
    <row r="326" spans="1:15" x14ac:dyDescent="0.25">
      <c r="A326" s="30">
        <v>41562.508217592593</v>
      </c>
      <c r="B326" s="33">
        <v>916513</v>
      </c>
      <c r="C326" s="39">
        <v>1755350</v>
      </c>
      <c r="D326" s="30">
        <v>41552.838819444441</v>
      </c>
      <c r="E326" s="33">
        <f>ABS(выгрузка3[[#This Row],[Дата активации]]-выгрузка3[[#This Row],[Дата отправки смс]])</f>
        <v>9.669398148151231</v>
      </c>
      <c r="F326" s="30">
        <v>41555.866863425923</v>
      </c>
      <c r="G326" s="33">
        <v>64626</v>
      </c>
      <c r="H326" s="33" t="s">
        <v>10</v>
      </c>
      <c r="I326" s="33" t="s">
        <v>254</v>
      </c>
      <c r="J326" s="36" t="s">
        <v>1882</v>
      </c>
      <c r="K326" s="33">
        <v>30</v>
      </c>
      <c r="L326" s="33">
        <v>0</v>
      </c>
      <c r="M326" s="33">
        <v>30</v>
      </c>
      <c r="N326" s="33" t="s">
        <v>1864</v>
      </c>
      <c r="O326" s="31">
        <v>41696</v>
      </c>
    </row>
    <row r="327" spans="1:15" x14ac:dyDescent="0.25">
      <c r="A327" s="30">
        <v>41593.508263888885</v>
      </c>
      <c r="B327" s="33">
        <v>916513</v>
      </c>
      <c r="C327" s="39">
        <v>1755352</v>
      </c>
      <c r="D327" s="30">
        <v>41589.666574074072</v>
      </c>
      <c r="E327" s="33">
        <f>ABS(выгрузка3[[#This Row],[Дата активации]]-выгрузка3[[#This Row],[Дата отправки смс]])</f>
        <v>3.8416898148134351</v>
      </c>
      <c r="F327" s="30">
        <v>41591.845879629633</v>
      </c>
      <c r="G327" s="33">
        <v>64626</v>
      </c>
      <c r="H327" s="33" t="s">
        <v>10</v>
      </c>
      <c r="I327" s="33" t="s">
        <v>49</v>
      </c>
      <c r="J327" s="36" t="s">
        <v>40</v>
      </c>
      <c r="K327" s="33">
        <v>30</v>
      </c>
      <c r="L327" s="33">
        <v>0</v>
      </c>
      <c r="M327" s="33">
        <v>30</v>
      </c>
      <c r="N327" s="33" t="s">
        <v>1864</v>
      </c>
      <c r="O327" s="31">
        <v>41773</v>
      </c>
    </row>
    <row r="328" spans="1:15" x14ac:dyDescent="0.25">
      <c r="A328" s="30">
        <v>41593.508368055554</v>
      </c>
      <c r="B328" s="33">
        <v>916513</v>
      </c>
      <c r="C328" s="39">
        <v>1755359</v>
      </c>
      <c r="D328" s="30">
        <v>41589.665138888886</v>
      </c>
      <c r="E328" s="33">
        <f>ABS(выгрузка3[[#This Row],[Дата активации]]-выгрузка3[[#This Row],[Дата отправки смс]])</f>
        <v>3.8432291666686069</v>
      </c>
      <c r="F328" s="30">
        <v>41591.845821759256</v>
      </c>
      <c r="G328" s="33">
        <v>64626</v>
      </c>
      <c r="H328" s="33" t="s">
        <v>10</v>
      </c>
      <c r="I328" s="33" t="s">
        <v>49</v>
      </c>
      <c r="J328" s="36" t="s">
        <v>40</v>
      </c>
      <c r="K328" s="33">
        <v>30</v>
      </c>
      <c r="L328" s="33">
        <v>0</v>
      </c>
      <c r="M328" s="33">
        <v>30</v>
      </c>
      <c r="N328" s="33" t="s">
        <v>1864</v>
      </c>
      <c r="O328" s="31">
        <v>41997</v>
      </c>
    </row>
    <row r="329" spans="1:15" x14ac:dyDescent="0.25">
      <c r="A329" s="30">
        <v>41593.508472222224</v>
      </c>
      <c r="B329" s="33">
        <v>916513</v>
      </c>
      <c r="C329" s="39">
        <v>1755365</v>
      </c>
      <c r="D329" s="30">
        <v>41589.662951388891</v>
      </c>
      <c r="E329" s="33">
        <f>ABS(выгрузка3[[#This Row],[Дата активации]]-выгрузка3[[#This Row],[Дата отправки смс]])</f>
        <v>3.8455208333325572</v>
      </c>
      <c r="F329" s="30">
        <v>41591.845752314817</v>
      </c>
      <c r="G329" s="33">
        <v>64626</v>
      </c>
      <c r="H329" s="33" t="s">
        <v>10</v>
      </c>
      <c r="I329" s="33" t="s">
        <v>49</v>
      </c>
      <c r="J329" s="36" t="s">
        <v>40</v>
      </c>
      <c r="K329" s="33">
        <v>30</v>
      </c>
      <c r="L329" s="33">
        <v>0</v>
      </c>
      <c r="M329" s="33">
        <v>30</v>
      </c>
      <c r="N329" s="33" t="s">
        <v>1864</v>
      </c>
      <c r="O329" s="31">
        <v>41723</v>
      </c>
    </row>
    <row r="330" spans="1:15" x14ac:dyDescent="0.25">
      <c r="A330" s="30">
        <v>41562.508576388886</v>
      </c>
      <c r="B330" s="33">
        <v>916513</v>
      </c>
      <c r="C330" s="39">
        <v>1755367</v>
      </c>
      <c r="D330" s="30">
        <v>41558.668078703704</v>
      </c>
      <c r="E330" s="33">
        <f>ABS(выгрузка3[[#This Row],[Дата активации]]-выгрузка3[[#This Row],[Дата отправки смс]])</f>
        <v>3.8404976851816173</v>
      </c>
      <c r="F330" s="30">
        <v>41560.845960648148</v>
      </c>
      <c r="G330" s="33">
        <v>64626</v>
      </c>
      <c r="H330" s="33" t="s">
        <v>10</v>
      </c>
      <c r="I330" s="33" t="s">
        <v>49</v>
      </c>
      <c r="J330" s="36" t="s">
        <v>40</v>
      </c>
      <c r="K330" s="33">
        <v>30</v>
      </c>
      <c r="L330" s="33">
        <v>0</v>
      </c>
      <c r="M330" s="33">
        <v>30</v>
      </c>
      <c r="N330" s="33" t="s">
        <v>1864</v>
      </c>
      <c r="O330" s="31">
        <v>41640</v>
      </c>
    </row>
    <row r="331" spans="1:15" x14ac:dyDescent="0.25">
      <c r="A331" s="30">
        <v>41593.508784722224</v>
      </c>
      <c r="B331" s="33">
        <v>916513</v>
      </c>
      <c r="C331" s="39">
        <v>1755369</v>
      </c>
      <c r="D331" s="30">
        <v>41581.769791666666</v>
      </c>
      <c r="E331" s="33">
        <f>ABS(выгрузка3[[#This Row],[Дата активации]]-выгрузка3[[#This Row],[Дата отправки смс]])</f>
        <v>11.73899305555824</v>
      </c>
      <c r="F331" s="30">
        <v>41586.865023148152</v>
      </c>
      <c r="G331" s="33">
        <v>64626</v>
      </c>
      <c r="H331" s="33" t="s">
        <v>10</v>
      </c>
      <c r="I331" s="33" t="s">
        <v>255</v>
      </c>
      <c r="J331" s="36" t="s">
        <v>40</v>
      </c>
      <c r="K331" s="33">
        <v>30</v>
      </c>
      <c r="L331" s="33">
        <v>0</v>
      </c>
      <c r="M331" s="33">
        <v>30</v>
      </c>
      <c r="N331" s="33" t="s">
        <v>1864</v>
      </c>
      <c r="O331" s="31">
        <v>41760</v>
      </c>
    </row>
    <row r="332" spans="1:15" x14ac:dyDescent="0.25">
      <c r="A332" s="30">
        <v>41593.508877314816</v>
      </c>
      <c r="B332" s="33">
        <v>916513</v>
      </c>
      <c r="C332" s="39">
        <v>1755372</v>
      </c>
      <c r="D332" s="30">
        <v>41582.823541666665</v>
      </c>
      <c r="E332" s="33">
        <f>ABS(выгрузка3[[#This Row],[Дата активации]]-выгрузка3[[#This Row],[Дата отправки смс]])</f>
        <v>10.685335648151522</v>
      </c>
      <c r="F332" s="30">
        <v>41586.865810185183</v>
      </c>
      <c r="G332" s="33">
        <v>64626</v>
      </c>
      <c r="H332" s="33" t="s">
        <v>10</v>
      </c>
      <c r="I332" s="33" t="s">
        <v>255</v>
      </c>
      <c r="J332" s="36" t="s">
        <v>40</v>
      </c>
      <c r="K332" s="33">
        <v>30</v>
      </c>
      <c r="L332" s="33">
        <v>0</v>
      </c>
      <c r="M332" s="33">
        <v>30</v>
      </c>
      <c r="N332" s="33" t="s">
        <v>1864</v>
      </c>
      <c r="O332" s="31">
        <v>41674</v>
      </c>
    </row>
    <row r="333" spans="1:15" x14ac:dyDescent="0.25">
      <c r="A333" s="30">
        <v>41562.509074074071</v>
      </c>
      <c r="B333" s="33">
        <v>916513</v>
      </c>
      <c r="C333" s="39">
        <v>1755378</v>
      </c>
      <c r="D333" s="30">
        <v>41548.085856481484</v>
      </c>
      <c r="E333" s="33">
        <f>ABS(выгрузка3[[#This Row],[Дата активации]]-выгрузка3[[#This Row],[Дата отправки смс]])</f>
        <v>14.423217592586298</v>
      </c>
      <c r="F333" s="30">
        <v>41555.862986111111</v>
      </c>
      <c r="G333" s="33">
        <v>64626</v>
      </c>
      <c r="H333" s="33" t="s">
        <v>10</v>
      </c>
      <c r="I333" s="33" t="s">
        <v>255</v>
      </c>
      <c r="J333" s="36" t="s">
        <v>40</v>
      </c>
      <c r="K333" s="33">
        <v>30</v>
      </c>
      <c r="L333" s="33">
        <v>0</v>
      </c>
      <c r="M333" s="33">
        <v>30</v>
      </c>
      <c r="N333" s="33" t="s">
        <v>1864</v>
      </c>
      <c r="O333" s="31">
        <v>41724</v>
      </c>
    </row>
    <row r="334" spans="1:15" x14ac:dyDescent="0.25">
      <c r="A334" s="30">
        <v>41593.50917824074</v>
      </c>
      <c r="B334" s="33">
        <v>916513</v>
      </c>
      <c r="C334" s="39">
        <v>1755387</v>
      </c>
      <c r="D334" s="30">
        <v>41580.790578703702</v>
      </c>
      <c r="E334" s="33">
        <f>ABS(выгрузка3[[#This Row],[Дата активации]]-выгрузка3[[#This Row],[Дата отправки смс]])</f>
        <v>12.718599537038244</v>
      </c>
      <c r="F334" s="30">
        <v>41586.864525462966</v>
      </c>
      <c r="G334" s="33">
        <v>64626</v>
      </c>
      <c r="H334" s="33" t="s">
        <v>10</v>
      </c>
      <c r="I334" s="33" t="s">
        <v>253</v>
      </c>
      <c r="J334" s="36" t="s">
        <v>30</v>
      </c>
      <c r="K334" s="33">
        <v>30</v>
      </c>
      <c r="L334" s="33">
        <v>0</v>
      </c>
      <c r="M334" s="33">
        <v>30</v>
      </c>
      <c r="N334" s="33" t="s">
        <v>1864</v>
      </c>
      <c r="O334" s="31">
        <v>41764</v>
      </c>
    </row>
    <row r="335" spans="1:15" x14ac:dyDescent="0.25">
      <c r="A335" s="30">
        <v>41593.509282407409</v>
      </c>
      <c r="B335" s="33">
        <v>916513</v>
      </c>
      <c r="C335" s="39">
        <v>1755394</v>
      </c>
      <c r="D335" s="30">
        <v>41584.928483796299</v>
      </c>
      <c r="E335" s="33">
        <f>ABS(выгрузка3[[#This Row],[Дата активации]]-выгрузка3[[#This Row],[Дата отправки смс]])</f>
        <v>8.5807986111103673</v>
      </c>
      <c r="F335" s="30">
        <v>41586.867893518516</v>
      </c>
      <c r="G335" s="33">
        <v>64626</v>
      </c>
      <c r="H335" s="33" t="s">
        <v>10</v>
      </c>
      <c r="I335" s="33" t="s">
        <v>255</v>
      </c>
      <c r="J335" s="36" t="s">
        <v>40</v>
      </c>
      <c r="K335" s="33">
        <v>30</v>
      </c>
      <c r="L335" s="33">
        <v>327.05</v>
      </c>
      <c r="M335" s="33">
        <v>357.05</v>
      </c>
      <c r="N335" s="33" t="s">
        <v>1864</v>
      </c>
      <c r="O335" s="31">
        <v>41832</v>
      </c>
    </row>
    <row r="336" spans="1:15" x14ac:dyDescent="0.25">
      <c r="A336" s="30">
        <v>41593.509375000001</v>
      </c>
      <c r="B336" s="33">
        <v>916513</v>
      </c>
      <c r="C336" s="39">
        <v>1755395</v>
      </c>
      <c r="D336" s="30">
        <v>41582.629259259258</v>
      </c>
      <c r="E336" s="33">
        <f>ABS(выгрузка3[[#This Row],[Дата активации]]-выгрузка3[[#This Row],[Дата отправки смс]])</f>
        <v>10.880115740743349</v>
      </c>
      <c r="F336" s="30">
        <v>41586.865578703706</v>
      </c>
      <c r="G336" s="33">
        <v>64626</v>
      </c>
      <c r="H336" s="33" t="s">
        <v>10</v>
      </c>
      <c r="I336" s="33" t="s">
        <v>255</v>
      </c>
      <c r="J336" s="36" t="s">
        <v>40</v>
      </c>
      <c r="K336" s="33">
        <v>30</v>
      </c>
      <c r="L336" s="33">
        <v>633.1</v>
      </c>
      <c r="M336" s="33">
        <v>663.1</v>
      </c>
      <c r="N336" s="33" t="s">
        <v>1864</v>
      </c>
      <c r="O336" s="31">
        <v>41864</v>
      </c>
    </row>
    <row r="337" spans="1:15" x14ac:dyDescent="0.25">
      <c r="A337" s="30">
        <v>41593.599664351852</v>
      </c>
      <c r="B337" s="33">
        <v>916888</v>
      </c>
      <c r="C337" s="39">
        <v>1755407</v>
      </c>
      <c r="D337" s="30">
        <v>41584.708831018521</v>
      </c>
      <c r="E337" s="33">
        <f>ABS(выгрузка3[[#This Row],[Дата активации]]-выгрузка3[[#This Row],[Дата отправки смс]])</f>
        <v>8.890833333331102</v>
      </c>
      <c r="F337" s="30"/>
      <c r="G337" s="33">
        <v>64626</v>
      </c>
      <c r="H337" s="33" t="s">
        <v>10</v>
      </c>
      <c r="I337" s="33" t="s">
        <v>251</v>
      </c>
      <c r="J337" s="36" t="s">
        <v>37</v>
      </c>
      <c r="K337" s="33">
        <v>30</v>
      </c>
      <c r="L337" s="33">
        <v>500</v>
      </c>
      <c r="M337" s="33">
        <v>530</v>
      </c>
      <c r="N337" s="33" t="s">
        <v>1864</v>
      </c>
      <c r="O337" s="31">
        <v>41857</v>
      </c>
    </row>
    <row r="338" spans="1:15" x14ac:dyDescent="0.25">
      <c r="A338" s="30">
        <v>41593.509479166663</v>
      </c>
      <c r="B338" s="33">
        <v>916513</v>
      </c>
      <c r="C338" s="39">
        <v>1755413</v>
      </c>
      <c r="D338" s="30">
        <v>41580.43476851852</v>
      </c>
      <c r="E338" s="33">
        <f>ABS(выгрузка3[[#This Row],[Дата активации]]-выгрузка3[[#This Row],[Дата отправки смс]])</f>
        <v>13.074710648143082</v>
      </c>
      <c r="F338" s="30">
        <v>41586.863993055558</v>
      </c>
      <c r="G338" s="33">
        <v>64626</v>
      </c>
      <c r="H338" s="33" t="s">
        <v>10</v>
      </c>
      <c r="I338" s="33" t="s">
        <v>255</v>
      </c>
      <c r="J338" s="36" t="s">
        <v>40</v>
      </c>
      <c r="K338" s="33">
        <v>30</v>
      </c>
      <c r="L338" s="33">
        <v>0</v>
      </c>
      <c r="M338" s="33">
        <v>30</v>
      </c>
      <c r="N338" s="33" t="s">
        <v>1864</v>
      </c>
      <c r="O338" s="31">
        <v>41933</v>
      </c>
    </row>
    <row r="339" spans="1:15" x14ac:dyDescent="0.25">
      <c r="A339" s="30">
        <v>41593.509594907409</v>
      </c>
      <c r="B339" s="33">
        <v>916513</v>
      </c>
      <c r="C339" s="39">
        <v>1755432</v>
      </c>
      <c r="D339" s="30">
        <v>41589.77516203704</v>
      </c>
      <c r="E339" s="33">
        <f>ABS(выгрузка3[[#This Row],[Дата активации]]-выгрузка3[[#This Row],[Дата отправки смс]])</f>
        <v>3.7344328703693463</v>
      </c>
      <c r="F339" s="30">
        <v>41591.846226851849</v>
      </c>
      <c r="G339" s="33">
        <v>64626</v>
      </c>
      <c r="H339" s="33" t="s">
        <v>10</v>
      </c>
      <c r="I339" s="33" t="s">
        <v>49</v>
      </c>
      <c r="J339" s="36" t="s">
        <v>40</v>
      </c>
      <c r="K339" s="33">
        <v>30</v>
      </c>
      <c r="L339" s="33">
        <v>227</v>
      </c>
      <c r="M339" s="33">
        <v>257</v>
      </c>
      <c r="N339" s="33" t="s">
        <v>1864</v>
      </c>
      <c r="O339" s="31">
        <v>41963</v>
      </c>
    </row>
    <row r="340" spans="1:15" x14ac:dyDescent="0.25">
      <c r="A340" s="30">
        <v>41593.509699074071</v>
      </c>
      <c r="B340" s="33">
        <v>916513</v>
      </c>
      <c r="C340" s="39">
        <v>1755434</v>
      </c>
      <c r="D340" s="30">
        <v>41584.667314814818</v>
      </c>
      <c r="E340" s="33">
        <f>ABS(выгрузка3[[#This Row],[Дата активации]]-выгрузка3[[#This Row],[Дата отправки смс]])</f>
        <v>8.8423842592528672</v>
      </c>
      <c r="F340" s="30">
        <v>41587.431817129633</v>
      </c>
      <c r="G340" s="33">
        <v>64626</v>
      </c>
      <c r="H340" s="33" t="s">
        <v>10</v>
      </c>
      <c r="I340" s="33" t="s">
        <v>255</v>
      </c>
      <c r="J340" s="36" t="s">
        <v>40</v>
      </c>
      <c r="K340" s="33">
        <v>30</v>
      </c>
      <c r="L340" s="33">
        <v>670</v>
      </c>
      <c r="M340" s="33">
        <v>700</v>
      </c>
      <c r="N340" s="33" t="s">
        <v>1864</v>
      </c>
      <c r="O340" s="31">
        <v>41939</v>
      </c>
    </row>
    <row r="341" spans="1:15" x14ac:dyDescent="0.25">
      <c r="A341" s="30">
        <v>41593.509814814817</v>
      </c>
      <c r="B341" s="33">
        <v>916513</v>
      </c>
      <c r="C341" s="39">
        <v>1755435</v>
      </c>
      <c r="D341" s="30">
        <v>41587.46162037037</v>
      </c>
      <c r="E341" s="33">
        <f>ABS(выгрузка3[[#This Row],[Дата активации]]-выгрузка3[[#This Row],[Дата отправки смс]])</f>
        <v>6.0481944444472902</v>
      </c>
      <c r="F341" s="30">
        <v>41591.843043981484</v>
      </c>
      <c r="G341" s="33">
        <v>64626</v>
      </c>
      <c r="H341" s="33" t="s">
        <v>10</v>
      </c>
      <c r="I341" s="33" t="s">
        <v>49</v>
      </c>
      <c r="J341" s="36" t="s">
        <v>40</v>
      </c>
      <c r="K341" s="33">
        <v>30</v>
      </c>
      <c r="L341" s="33">
        <v>0</v>
      </c>
      <c r="M341" s="33">
        <v>30</v>
      </c>
      <c r="N341" s="33" t="s">
        <v>1864</v>
      </c>
      <c r="O341" s="31">
        <v>41641</v>
      </c>
    </row>
    <row r="342" spans="1:15" x14ac:dyDescent="0.25">
      <c r="A342" s="30">
        <v>41593.509895833333</v>
      </c>
      <c r="B342" s="33">
        <v>916513</v>
      </c>
      <c r="C342" s="39">
        <v>1755438</v>
      </c>
      <c r="D342" s="30">
        <v>41587.522106481483</v>
      </c>
      <c r="E342" s="33">
        <f>ABS(выгрузка3[[#This Row],[Дата активации]]-выгрузка3[[#This Row],[Дата отправки смс]])</f>
        <v>5.9877893518496421</v>
      </c>
      <c r="F342" s="30">
        <v>41591.843240740738</v>
      </c>
      <c r="G342" s="33">
        <v>64626</v>
      </c>
      <c r="H342" s="33" t="s">
        <v>10</v>
      </c>
      <c r="I342" s="33" t="s">
        <v>49</v>
      </c>
      <c r="J342" s="36" t="s">
        <v>40</v>
      </c>
      <c r="K342" s="33">
        <v>30</v>
      </c>
      <c r="L342" s="33">
        <v>0</v>
      </c>
      <c r="M342" s="33">
        <v>30</v>
      </c>
      <c r="N342" s="33" t="s">
        <v>1864</v>
      </c>
      <c r="O342" s="31">
        <v>41951</v>
      </c>
    </row>
    <row r="343" spans="1:15" x14ac:dyDescent="0.25">
      <c r="A343" s="30">
        <v>41593.509988425925</v>
      </c>
      <c r="B343" s="33">
        <v>916513</v>
      </c>
      <c r="C343" s="39">
        <v>1755439</v>
      </c>
      <c r="D343" s="30">
        <v>41586.745092592595</v>
      </c>
      <c r="E343" s="33">
        <f>ABS(выгрузка3[[#This Row],[Дата активации]]-выгрузка3[[#This Row],[Дата отправки смс]])</f>
        <v>6.7648958333302289</v>
      </c>
      <c r="F343" s="30">
        <v>41591.842511574076</v>
      </c>
      <c r="G343" s="33">
        <v>64626</v>
      </c>
      <c r="H343" s="33" t="s">
        <v>10</v>
      </c>
      <c r="I343" s="33" t="s">
        <v>255</v>
      </c>
      <c r="J343" s="36" t="s">
        <v>40</v>
      </c>
      <c r="K343" s="33">
        <v>30</v>
      </c>
      <c r="L343" s="33">
        <v>0</v>
      </c>
      <c r="M343" s="33">
        <v>30</v>
      </c>
      <c r="N343" s="33" t="s">
        <v>1864</v>
      </c>
      <c r="O343" s="31">
        <v>41996</v>
      </c>
    </row>
    <row r="344" spans="1:15" x14ac:dyDescent="0.25">
      <c r="A344" s="30">
        <v>41593.510092592594</v>
      </c>
      <c r="B344" s="33">
        <v>916513</v>
      </c>
      <c r="C344" s="39">
        <v>1755443</v>
      </c>
      <c r="D344" s="30">
        <v>41589.421585648146</v>
      </c>
      <c r="E344" s="33">
        <f>ABS(выгрузка3[[#This Row],[Дата активации]]-выгрузка3[[#This Row],[Дата отправки смс]])</f>
        <v>4.0885069444484543</v>
      </c>
      <c r="F344" s="30">
        <v>41591.84516203704</v>
      </c>
      <c r="G344" s="33">
        <v>64626</v>
      </c>
      <c r="H344" s="33" t="s">
        <v>10</v>
      </c>
      <c r="I344" s="33" t="s">
        <v>49</v>
      </c>
      <c r="J344" s="36" t="s">
        <v>40</v>
      </c>
      <c r="K344" s="33">
        <v>30</v>
      </c>
      <c r="L344" s="33">
        <v>0</v>
      </c>
      <c r="M344" s="33">
        <v>30</v>
      </c>
      <c r="N344" s="33" t="s">
        <v>1864</v>
      </c>
      <c r="O344" s="31">
        <v>41807</v>
      </c>
    </row>
    <row r="345" spans="1:15" x14ac:dyDescent="0.25">
      <c r="A345" s="30">
        <v>41558.749398148146</v>
      </c>
      <c r="B345" s="33">
        <v>910452</v>
      </c>
      <c r="C345" s="39">
        <v>1755447</v>
      </c>
      <c r="D345" s="30">
        <v>41558.775925925926</v>
      </c>
      <c r="E345" s="33">
        <f>ABS(выгрузка3[[#This Row],[Дата активации]]-выгрузка3[[#This Row],[Дата отправки смс]])</f>
        <v>2.6527777779847383E-2</v>
      </c>
      <c r="F345" s="30"/>
      <c r="G345" s="33">
        <v>64628</v>
      </c>
      <c r="H345" s="33" t="s">
        <v>10</v>
      </c>
      <c r="I345" s="33" t="s">
        <v>43</v>
      </c>
      <c r="J345" s="36" t="s">
        <v>19</v>
      </c>
      <c r="K345" s="33">
        <v>30</v>
      </c>
      <c r="L345" s="33">
        <v>380</v>
      </c>
      <c r="M345" s="33">
        <v>410</v>
      </c>
      <c r="N345" s="33" t="s">
        <v>1864</v>
      </c>
      <c r="O345" s="31">
        <v>41696</v>
      </c>
    </row>
    <row r="346" spans="1:15" x14ac:dyDescent="0.25">
      <c r="A346" s="30">
        <v>41593.510185185187</v>
      </c>
      <c r="B346" s="33">
        <v>916513</v>
      </c>
      <c r="C346" s="39">
        <v>1755455</v>
      </c>
      <c r="D346" s="30">
        <v>41586.87703703704</v>
      </c>
      <c r="E346" s="33">
        <f>ABS(выгрузка3[[#This Row],[Дата активации]]-выгрузка3[[#This Row],[Дата отправки смс]])</f>
        <v>6.6331481481465744</v>
      </c>
      <c r="F346" s="30">
        <v>41591.84270833333</v>
      </c>
      <c r="G346" s="33">
        <v>64626</v>
      </c>
      <c r="H346" s="33" t="s">
        <v>10</v>
      </c>
      <c r="I346" s="33" t="s">
        <v>255</v>
      </c>
      <c r="J346" s="36" t="s">
        <v>40</v>
      </c>
      <c r="K346" s="33">
        <v>30</v>
      </c>
      <c r="L346" s="33">
        <v>0</v>
      </c>
      <c r="M346" s="33">
        <v>30</v>
      </c>
      <c r="N346" s="33" t="s">
        <v>1864</v>
      </c>
      <c r="O346" s="31">
        <v>41726</v>
      </c>
    </row>
    <row r="347" spans="1:15" x14ac:dyDescent="0.25">
      <c r="A347" s="30">
        <v>41593.510300925926</v>
      </c>
      <c r="B347" s="33">
        <v>916513</v>
      </c>
      <c r="C347" s="39">
        <v>1755457</v>
      </c>
      <c r="D347" s="30">
        <v>41580.806250000001</v>
      </c>
      <c r="E347" s="33">
        <f>ABS(выгрузка3[[#This Row],[Дата активации]]-выгрузка3[[#This Row],[Дата отправки смс]])</f>
        <v>12.704050925924093</v>
      </c>
      <c r="F347" s="30">
        <v>41586.864618055559</v>
      </c>
      <c r="G347" s="33">
        <v>64626</v>
      </c>
      <c r="H347" s="33" t="s">
        <v>10</v>
      </c>
      <c r="I347" s="33" t="s">
        <v>255</v>
      </c>
      <c r="J347" s="36" t="s">
        <v>40</v>
      </c>
      <c r="K347" s="33">
        <v>30</v>
      </c>
      <c r="L347" s="33">
        <v>0</v>
      </c>
      <c r="M347" s="33">
        <v>30</v>
      </c>
      <c r="N347" s="33" t="s">
        <v>1864</v>
      </c>
      <c r="O347" s="31">
        <v>41808</v>
      </c>
    </row>
    <row r="348" spans="1:15" x14ac:dyDescent="0.25">
      <c r="A348" s="30">
        <v>41593.510393518518</v>
      </c>
      <c r="B348" s="33">
        <v>916513</v>
      </c>
      <c r="C348" s="39">
        <v>1755465</v>
      </c>
      <c r="D348" s="30">
        <v>41589.581192129626</v>
      </c>
      <c r="E348" s="33">
        <f>ABS(выгрузка3[[#This Row],[Дата активации]]-выгрузка3[[#This Row],[Дата отправки смс]])</f>
        <v>3.9292013888916699</v>
      </c>
      <c r="F348" s="30">
        <v>41591.845532407409</v>
      </c>
      <c r="G348" s="33">
        <v>64626</v>
      </c>
      <c r="H348" s="33" t="s">
        <v>10</v>
      </c>
      <c r="I348" s="33" t="s">
        <v>49</v>
      </c>
      <c r="J348" s="36" t="s">
        <v>40</v>
      </c>
      <c r="K348" s="33">
        <v>30</v>
      </c>
      <c r="L348" s="33">
        <v>0</v>
      </c>
      <c r="M348" s="33">
        <v>30</v>
      </c>
      <c r="N348" s="33" t="s">
        <v>1864</v>
      </c>
      <c r="O348" s="31">
        <v>41684</v>
      </c>
    </row>
    <row r="349" spans="1:15" x14ac:dyDescent="0.25">
      <c r="A349" s="30">
        <v>41593.510497685187</v>
      </c>
      <c r="B349" s="33">
        <v>916513</v>
      </c>
      <c r="C349" s="39">
        <v>1755469</v>
      </c>
      <c r="D349" s="30">
        <v>41589.651226851849</v>
      </c>
      <c r="E349" s="33">
        <f>ABS(выгрузка3[[#This Row],[Дата активации]]-выгрузка3[[#This Row],[Дата отправки смс]])</f>
        <v>3.859270833338087</v>
      </c>
      <c r="F349" s="30">
        <v>41591.845601851855</v>
      </c>
      <c r="G349" s="33">
        <v>64626</v>
      </c>
      <c r="H349" s="33" t="s">
        <v>10</v>
      </c>
      <c r="I349" s="33" t="s">
        <v>49</v>
      </c>
      <c r="J349" s="36" t="s">
        <v>40</v>
      </c>
      <c r="K349" s="33">
        <v>30</v>
      </c>
      <c r="L349" s="33">
        <v>184.04</v>
      </c>
      <c r="M349" s="33">
        <v>214.04</v>
      </c>
      <c r="N349" s="33" t="s">
        <v>1864</v>
      </c>
      <c r="O349" s="31">
        <v>41751</v>
      </c>
    </row>
    <row r="350" spans="1:15" x14ac:dyDescent="0.25">
      <c r="A350" s="30">
        <v>41583.813414351855</v>
      </c>
      <c r="B350" s="33">
        <v>910459</v>
      </c>
      <c r="C350" s="39">
        <v>1755489</v>
      </c>
      <c r="D350" s="30"/>
      <c r="E350" s="33">
        <f>ABS(выгрузка3[[#This Row],[Дата активации]]-выгрузка3[[#This Row],[Дата отправки смс]])</f>
        <v>41583.813414351855</v>
      </c>
      <c r="F350" s="30"/>
      <c r="G350" s="33">
        <v>64626</v>
      </c>
      <c r="H350" s="33" t="s">
        <v>10</v>
      </c>
      <c r="I350" s="33" t="s">
        <v>253</v>
      </c>
      <c r="J350" s="36" t="s">
        <v>30</v>
      </c>
      <c r="K350" s="33">
        <v>30</v>
      </c>
      <c r="L350" s="33"/>
      <c r="M350" s="33">
        <v>30</v>
      </c>
      <c r="N350" s="33" t="s">
        <v>1864</v>
      </c>
      <c r="O350" s="31">
        <v>41741</v>
      </c>
    </row>
    <row r="351" spans="1:15" x14ac:dyDescent="0.25">
      <c r="A351" s="30">
        <v>41552.807673611111</v>
      </c>
      <c r="B351" s="33">
        <v>910459</v>
      </c>
      <c r="C351" s="39">
        <v>1755490</v>
      </c>
      <c r="D351" s="30">
        <v>41555.447523148148</v>
      </c>
      <c r="E351" s="33">
        <f>ABS(выгрузка3[[#This Row],[Дата активации]]-выгрузка3[[#This Row],[Дата отправки смс]])</f>
        <v>2.6398495370376622</v>
      </c>
      <c r="F351" s="30">
        <v>41560.940509259257</v>
      </c>
      <c r="G351" s="33">
        <v>64626</v>
      </c>
      <c r="H351" s="33" t="s">
        <v>10</v>
      </c>
      <c r="I351" s="33" t="s">
        <v>42</v>
      </c>
      <c r="J351" s="36" t="s">
        <v>30</v>
      </c>
      <c r="K351" s="33">
        <v>30</v>
      </c>
      <c r="L351" s="33">
        <v>0</v>
      </c>
      <c r="M351" s="33">
        <v>30</v>
      </c>
      <c r="N351" s="33" t="s">
        <v>1864</v>
      </c>
      <c r="O351" s="31">
        <v>41919</v>
      </c>
    </row>
    <row r="352" spans="1:15" x14ac:dyDescent="0.25">
      <c r="A352" s="30">
        <v>41552.814525462964</v>
      </c>
      <c r="B352" s="33">
        <v>910459</v>
      </c>
      <c r="C352" s="39">
        <v>1755491</v>
      </c>
      <c r="D352" s="30">
        <v>41555.622395833336</v>
      </c>
      <c r="E352" s="33">
        <f>ABS(выгрузка3[[#This Row],[Дата активации]]-выгрузка3[[#This Row],[Дата отправки смс]])</f>
        <v>2.8078703703722567</v>
      </c>
      <c r="F352" s="30">
        <v>41560.942743055559</v>
      </c>
      <c r="G352" s="33">
        <v>64626</v>
      </c>
      <c r="H352" s="33" t="s">
        <v>10</v>
      </c>
      <c r="I352" s="33" t="s">
        <v>42</v>
      </c>
      <c r="J352" s="36" t="s">
        <v>30</v>
      </c>
      <c r="K352" s="33">
        <v>30</v>
      </c>
      <c r="L352" s="33">
        <v>487.8</v>
      </c>
      <c r="M352" s="33">
        <v>517.79999999999995</v>
      </c>
      <c r="N352" s="33" t="s">
        <v>1864</v>
      </c>
      <c r="O352" s="31">
        <v>41908</v>
      </c>
    </row>
    <row r="353" spans="1:15" x14ac:dyDescent="0.25">
      <c r="A353" s="30">
        <v>41557.59103009259</v>
      </c>
      <c r="B353" s="33">
        <v>910459</v>
      </c>
      <c r="C353" s="39">
        <v>1755509</v>
      </c>
      <c r="D353" s="30"/>
      <c r="E353" s="33">
        <f>ABS(выгрузка3[[#This Row],[Дата активации]]-выгрузка3[[#This Row],[Дата отправки смс]])</f>
        <v>41557.59103009259</v>
      </c>
      <c r="F353" s="30"/>
      <c r="G353" s="33">
        <v>64626</v>
      </c>
      <c r="H353" s="33" t="s">
        <v>10</v>
      </c>
      <c r="I353" s="33" t="s">
        <v>253</v>
      </c>
      <c r="J353" s="36" t="s">
        <v>30</v>
      </c>
      <c r="K353" s="33">
        <v>30</v>
      </c>
      <c r="L353" s="33"/>
      <c r="M353" s="33">
        <v>30</v>
      </c>
      <c r="N353" s="33" t="s">
        <v>1864</v>
      </c>
      <c r="O353" s="31">
        <v>41744</v>
      </c>
    </row>
    <row r="354" spans="1:15" x14ac:dyDescent="0.25">
      <c r="A354" s="30">
        <v>41588.590358796297</v>
      </c>
      <c r="B354" s="33">
        <v>910459</v>
      </c>
      <c r="C354" s="39">
        <v>1755510</v>
      </c>
      <c r="D354" s="30">
        <v>41592.768553240741</v>
      </c>
      <c r="E354" s="33">
        <f>ABS(выгрузка3[[#This Row],[Дата активации]]-выгрузка3[[#This Row],[Дата отправки смс]])</f>
        <v>4.1781944444446708</v>
      </c>
      <c r="F354" s="30"/>
      <c r="G354" s="33">
        <v>64626</v>
      </c>
      <c r="H354" s="33" t="s">
        <v>10</v>
      </c>
      <c r="I354" s="33" t="s">
        <v>42</v>
      </c>
      <c r="J354" s="36" t="s">
        <v>30</v>
      </c>
      <c r="K354" s="33">
        <v>30</v>
      </c>
      <c r="L354" s="33">
        <v>0</v>
      </c>
      <c r="M354" s="33">
        <v>30</v>
      </c>
      <c r="N354" s="33" t="s">
        <v>1864</v>
      </c>
      <c r="O354" s="31">
        <v>41653</v>
      </c>
    </row>
    <row r="355" spans="1:15" x14ac:dyDescent="0.25">
      <c r="A355" s="30">
        <v>41556.464502314811</v>
      </c>
      <c r="B355" s="33">
        <v>910459</v>
      </c>
      <c r="C355" s="39">
        <v>1755511</v>
      </c>
      <c r="D355" s="30">
        <v>41556.461597222224</v>
      </c>
      <c r="E355" s="33">
        <f>ABS(выгрузка3[[#This Row],[Дата активации]]-выгрузка3[[#This Row],[Дата отправки смс]])</f>
        <v>2.9050925877527334E-3</v>
      </c>
      <c r="F355" s="30">
        <v>41560.944097222222</v>
      </c>
      <c r="G355" s="33">
        <v>64626</v>
      </c>
      <c r="H355" s="33" t="s">
        <v>10</v>
      </c>
      <c r="I355" s="33" t="s">
        <v>42</v>
      </c>
      <c r="J355" s="36" t="s">
        <v>30</v>
      </c>
      <c r="K355" s="33">
        <v>30</v>
      </c>
      <c r="L355" s="33">
        <v>800</v>
      </c>
      <c r="M355" s="33">
        <v>830</v>
      </c>
      <c r="N355" s="33" t="s">
        <v>1864</v>
      </c>
      <c r="O355" s="31">
        <v>41734</v>
      </c>
    </row>
    <row r="356" spans="1:15" x14ac:dyDescent="0.25">
      <c r="A356" s="30">
        <v>41593.935532407406</v>
      </c>
      <c r="B356" s="33">
        <v>910470</v>
      </c>
      <c r="C356" s="39">
        <v>1755519</v>
      </c>
      <c r="D356" s="30">
        <v>41588.617395833331</v>
      </c>
      <c r="E356" s="33">
        <f>ABS(выгрузка3[[#This Row],[Дата активации]]-выгрузка3[[#This Row],[Дата отправки смс]])</f>
        <v>5.3181365740747424</v>
      </c>
      <c r="F356" s="30"/>
      <c r="G356" s="33">
        <v>64628</v>
      </c>
      <c r="H356" s="33" t="s">
        <v>10</v>
      </c>
      <c r="I356" s="33" t="s">
        <v>43</v>
      </c>
      <c r="J356" s="36" t="s">
        <v>19</v>
      </c>
      <c r="K356" s="33">
        <v>30</v>
      </c>
      <c r="L356" s="33">
        <v>200</v>
      </c>
      <c r="M356" s="33">
        <v>230</v>
      </c>
      <c r="N356" s="33" t="s">
        <v>1864</v>
      </c>
      <c r="O356" s="31">
        <v>41804</v>
      </c>
    </row>
    <row r="357" spans="1:15" x14ac:dyDescent="0.25">
      <c r="A357" s="30">
        <v>41556.968275462961</v>
      </c>
      <c r="B357" s="33">
        <v>985645</v>
      </c>
      <c r="C357" s="39">
        <v>1755629</v>
      </c>
      <c r="D357" s="30">
        <v>41552.631099537037</v>
      </c>
      <c r="E357" s="33">
        <f>ABS(выгрузка3[[#This Row],[Дата активации]]-выгрузка3[[#This Row],[Дата отправки смс]])</f>
        <v>4.3371759259243845</v>
      </c>
      <c r="F357" s="30"/>
      <c r="G357" s="33">
        <v>64626</v>
      </c>
      <c r="H357" s="33" t="s">
        <v>10</v>
      </c>
      <c r="I357" s="33" t="s">
        <v>45</v>
      </c>
      <c r="J357" s="36" t="s">
        <v>37</v>
      </c>
      <c r="K357" s="33">
        <v>30</v>
      </c>
      <c r="L357" s="33">
        <v>0</v>
      </c>
      <c r="M357" s="33">
        <v>30</v>
      </c>
      <c r="N357" s="33" t="s">
        <v>1864</v>
      </c>
      <c r="O357" s="31">
        <v>41772</v>
      </c>
    </row>
    <row r="358" spans="1:15" x14ac:dyDescent="0.25">
      <c r="A358" s="30">
        <v>41562.510694444441</v>
      </c>
      <c r="B358" s="33">
        <v>916513</v>
      </c>
      <c r="C358" s="39">
        <v>1755630</v>
      </c>
      <c r="D358" s="30">
        <v>41557.917800925927</v>
      </c>
      <c r="E358" s="33">
        <f>ABS(выгрузка3[[#This Row],[Дата активации]]-выгрузка3[[#This Row],[Дата отправки смс]])</f>
        <v>4.5928935185147566</v>
      </c>
      <c r="F358" s="30">
        <v>41560.844837962963</v>
      </c>
      <c r="G358" s="33">
        <v>64626</v>
      </c>
      <c r="H358" s="33" t="s">
        <v>10</v>
      </c>
      <c r="I358" s="33" t="s">
        <v>49</v>
      </c>
      <c r="J358" s="36" t="s">
        <v>40</v>
      </c>
      <c r="K358" s="33">
        <v>30</v>
      </c>
      <c r="L358" s="33">
        <v>0</v>
      </c>
      <c r="M358" s="33">
        <v>30</v>
      </c>
      <c r="N358" s="33" t="s">
        <v>1864</v>
      </c>
      <c r="O358" s="31">
        <v>41859</v>
      </c>
    </row>
    <row r="359" spans="1:15" x14ac:dyDescent="0.25">
      <c r="A359" s="30">
        <v>41560.464826388888</v>
      </c>
      <c r="B359" s="33">
        <v>916496</v>
      </c>
      <c r="C359" s="39">
        <v>1755631</v>
      </c>
      <c r="D359" s="30">
        <v>41560.465300925927</v>
      </c>
      <c r="E359" s="33">
        <f>ABS(выгрузка3[[#This Row],[Дата активации]]-выгрузка3[[#This Row],[Дата отправки смс]])</f>
        <v>4.7453703882638365E-4</v>
      </c>
      <c r="F359" s="30"/>
      <c r="G359" s="33">
        <v>64626</v>
      </c>
      <c r="H359" s="33" t="s">
        <v>10</v>
      </c>
      <c r="I359" s="33" t="s">
        <v>49</v>
      </c>
      <c r="J359" s="36" t="s">
        <v>40</v>
      </c>
      <c r="K359" s="33">
        <v>30</v>
      </c>
      <c r="L359" s="33">
        <v>378</v>
      </c>
      <c r="M359" s="33">
        <v>408</v>
      </c>
      <c r="N359" s="33" t="s">
        <v>1864</v>
      </c>
      <c r="O359" s="31">
        <v>41649</v>
      </c>
    </row>
    <row r="360" spans="1:15" x14ac:dyDescent="0.25">
      <c r="A360" s="30">
        <v>41562.510891203703</v>
      </c>
      <c r="B360" s="33">
        <v>916513</v>
      </c>
      <c r="C360" s="39">
        <v>1755633</v>
      </c>
      <c r="D360" s="30">
        <v>41555.663217592592</v>
      </c>
      <c r="E360" s="33">
        <f>ABS(выгрузка3[[#This Row],[Дата активации]]-выгрузка3[[#This Row],[Дата отправки смс]])</f>
        <v>6.8476736111115315</v>
      </c>
      <c r="F360" s="30">
        <v>41560.842372685183</v>
      </c>
      <c r="G360" s="33">
        <v>64626</v>
      </c>
      <c r="H360" s="33" t="s">
        <v>10</v>
      </c>
      <c r="I360" s="33" t="s">
        <v>255</v>
      </c>
      <c r="J360" s="36" t="s">
        <v>40</v>
      </c>
      <c r="K360" s="33">
        <v>30</v>
      </c>
      <c r="L360" s="33">
        <v>700</v>
      </c>
      <c r="M360" s="33">
        <v>730</v>
      </c>
      <c r="N360" s="33" t="s">
        <v>1864</v>
      </c>
      <c r="O360" s="31">
        <v>41658</v>
      </c>
    </row>
    <row r="361" spans="1:15" x14ac:dyDescent="0.25">
      <c r="A361" s="30">
        <v>41593.511018518519</v>
      </c>
      <c r="B361" s="33">
        <v>916513</v>
      </c>
      <c r="C361" s="39">
        <v>1755635</v>
      </c>
      <c r="D361" s="30">
        <v>41585.975937499999</v>
      </c>
      <c r="E361" s="33">
        <f>ABS(выгрузка3[[#This Row],[Дата активации]]-выгрузка3[[#This Row],[Дата отправки смс]])</f>
        <v>7.5350810185191222</v>
      </c>
      <c r="F361" s="30">
        <v>41586.868703703702</v>
      </c>
      <c r="G361" s="33">
        <v>64626</v>
      </c>
      <c r="H361" s="33" t="s">
        <v>10</v>
      </c>
      <c r="I361" s="33" t="s">
        <v>255</v>
      </c>
      <c r="J361" s="36" t="s">
        <v>40</v>
      </c>
      <c r="K361" s="33">
        <v>30</v>
      </c>
      <c r="L361" s="33">
        <v>0</v>
      </c>
      <c r="M361" s="33">
        <v>30</v>
      </c>
      <c r="N361" s="33" t="s">
        <v>1864</v>
      </c>
      <c r="O361" s="31">
        <v>41741</v>
      </c>
    </row>
    <row r="362" spans="1:15" x14ac:dyDescent="0.25">
      <c r="A362" s="30">
        <v>41562.511203703703</v>
      </c>
      <c r="B362" s="33">
        <v>916513</v>
      </c>
      <c r="C362" s="39">
        <v>1755639</v>
      </c>
      <c r="D362" s="30">
        <v>41558.669340277775</v>
      </c>
      <c r="E362" s="33">
        <f>ABS(выгрузка3[[#This Row],[Дата активации]]-выгрузка3[[#This Row],[Дата отправки смс]])</f>
        <v>3.8418634259287501</v>
      </c>
      <c r="F362" s="30">
        <v>41560.846030092594</v>
      </c>
      <c r="G362" s="33">
        <v>64626</v>
      </c>
      <c r="H362" s="33" t="s">
        <v>10</v>
      </c>
      <c r="I362" s="33" t="s">
        <v>49</v>
      </c>
      <c r="J362" s="36" t="s">
        <v>40</v>
      </c>
      <c r="K362" s="33">
        <v>30</v>
      </c>
      <c r="L362" s="33">
        <v>0</v>
      </c>
      <c r="M362" s="33">
        <v>30</v>
      </c>
      <c r="N362" s="33" t="s">
        <v>1864</v>
      </c>
      <c r="O362" s="31">
        <v>41984</v>
      </c>
    </row>
    <row r="363" spans="1:15" x14ac:dyDescent="0.25">
      <c r="A363" s="30">
        <v>41552.643483796295</v>
      </c>
      <c r="B363" s="33">
        <v>916175</v>
      </c>
      <c r="C363" s="39">
        <v>1755641</v>
      </c>
      <c r="D363" s="30">
        <v>41552.939930555556</v>
      </c>
      <c r="E363" s="33">
        <f>ABS(выгрузка3[[#This Row],[Дата активации]]-выгрузка3[[#This Row],[Дата отправки смс]])</f>
        <v>0.29644675926101627</v>
      </c>
      <c r="F363" s="30">
        <v>41555.867037037038</v>
      </c>
      <c r="G363" s="33">
        <v>64626</v>
      </c>
      <c r="H363" s="33" t="s">
        <v>10</v>
      </c>
      <c r="I363" s="33" t="s">
        <v>49</v>
      </c>
      <c r="J363" s="36" t="s">
        <v>40</v>
      </c>
      <c r="K363" s="33">
        <v>30</v>
      </c>
      <c r="L363" s="33">
        <v>92</v>
      </c>
      <c r="M363" s="33">
        <v>122</v>
      </c>
      <c r="N363" s="33" t="s">
        <v>1864</v>
      </c>
      <c r="O363" s="31">
        <v>41947</v>
      </c>
    </row>
    <row r="364" spans="1:15" x14ac:dyDescent="0.25">
      <c r="A364" s="30">
        <v>41560.78266203704</v>
      </c>
      <c r="B364" s="33">
        <v>916496</v>
      </c>
      <c r="C364" s="39">
        <v>1755645</v>
      </c>
      <c r="D364" s="30">
        <v>41560.573055555556</v>
      </c>
      <c r="E364" s="33">
        <f>ABS(выгрузка3[[#This Row],[Дата активации]]-выгрузка3[[#This Row],[Дата отправки смс]])</f>
        <v>0.20960648148320615</v>
      </c>
      <c r="F364" s="30"/>
      <c r="G364" s="33">
        <v>64626</v>
      </c>
      <c r="H364" s="33" t="s">
        <v>10</v>
      </c>
      <c r="I364" s="33" t="s">
        <v>49</v>
      </c>
      <c r="J364" s="36" t="s">
        <v>40</v>
      </c>
      <c r="K364" s="33">
        <v>30</v>
      </c>
      <c r="L364" s="33">
        <v>283.5</v>
      </c>
      <c r="M364" s="33">
        <v>313.5</v>
      </c>
      <c r="N364" s="33" t="s">
        <v>1864</v>
      </c>
      <c r="O364" s="31">
        <v>41757</v>
      </c>
    </row>
    <row r="365" spans="1:15" x14ac:dyDescent="0.25">
      <c r="A365" s="30">
        <v>41559.480162037034</v>
      </c>
      <c r="B365" s="33">
        <v>916496</v>
      </c>
      <c r="C365" s="39">
        <v>1755646</v>
      </c>
      <c r="D365" s="30">
        <v>41559.487534722219</v>
      </c>
      <c r="E365" s="33">
        <f>ABS(выгрузка3[[#This Row],[Дата активации]]-выгрузка3[[#This Row],[Дата отправки смс]])</f>
        <v>7.3726851842366159E-3</v>
      </c>
      <c r="F365" s="30">
        <v>41560.846724537034</v>
      </c>
      <c r="G365" s="33">
        <v>64626</v>
      </c>
      <c r="H365" s="33" t="s">
        <v>10</v>
      </c>
      <c r="I365" s="33" t="s">
        <v>49</v>
      </c>
      <c r="J365" s="36" t="s">
        <v>40</v>
      </c>
      <c r="K365" s="33">
        <v>30</v>
      </c>
      <c r="L365" s="33">
        <v>96</v>
      </c>
      <c r="M365" s="33">
        <v>126</v>
      </c>
      <c r="N365" s="33" t="s">
        <v>1864</v>
      </c>
      <c r="O365" s="31">
        <v>41839</v>
      </c>
    </row>
    <row r="366" spans="1:15" x14ac:dyDescent="0.25">
      <c r="A366" s="30">
        <v>41562.511597222219</v>
      </c>
      <c r="B366" s="33">
        <v>916513</v>
      </c>
      <c r="C366" s="39">
        <v>1755649</v>
      </c>
      <c r="D366" s="30">
        <v>41555.602222222224</v>
      </c>
      <c r="E366" s="33">
        <f>ABS(выгрузка3[[#This Row],[Дата активации]]-выгрузка3[[#This Row],[Дата отправки смс]])</f>
        <v>6.9093749999956344</v>
      </c>
      <c r="F366" s="30">
        <v>41560.842280092591</v>
      </c>
      <c r="G366" s="33">
        <v>64626</v>
      </c>
      <c r="H366" s="33" t="s">
        <v>10</v>
      </c>
      <c r="I366" s="33" t="s">
        <v>254</v>
      </c>
      <c r="J366" s="36" t="s">
        <v>1882</v>
      </c>
      <c r="K366" s="33">
        <v>30</v>
      </c>
      <c r="L366" s="33">
        <v>0</v>
      </c>
      <c r="M366" s="33">
        <v>30</v>
      </c>
      <c r="N366" s="33" t="s">
        <v>1864</v>
      </c>
      <c r="O366" s="31">
        <v>41663</v>
      </c>
    </row>
    <row r="367" spans="1:15" x14ac:dyDescent="0.25">
      <c r="A367" s="30">
        <v>41593.511805555558</v>
      </c>
      <c r="B367" s="33">
        <v>916513</v>
      </c>
      <c r="C367" s="39">
        <v>1755651</v>
      </c>
      <c r="D367" s="30">
        <v>41582.654189814813</v>
      </c>
      <c r="E367" s="33">
        <f>ABS(выгрузка3[[#This Row],[Дата активации]]-выгрузка3[[#This Row],[Дата отправки смс]])</f>
        <v>10.857615740744222</v>
      </c>
      <c r="F367" s="30">
        <v>41586.865648148145</v>
      </c>
      <c r="G367" s="33">
        <v>64626</v>
      </c>
      <c r="H367" s="33" t="s">
        <v>10</v>
      </c>
      <c r="I367" s="33" t="s">
        <v>255</v>
      </c>
      <c r="J367" s="36" t="s">
        <v>40</v>
      </c>
      <c r="K367" s="33">
        <v>30</v>
      </c>
      <c r="L367" s="33">
        <v>0</v>
      </c>
      <c r="M367" s="33">
        <v>30</v>
      </c>
      <c r="N367" s="33" t="s">
        <v>1864</v>
      </c>
      <c r="O367" s="31">
        <v>41656</v>
      </c>
    </row>
    <row r="368" spans="1:15" x14ac:dyDescent="0.25">
      <c r="A368" s="30">
        <v>41593.51190972222</v>
      </c>
      <c r="B368" s="33">
        <v>916513</v>
      </c>
      <c r="C368" s="39">
        <v>1755658</v>
      </c>
      <c r="D368" s="30">
        <v>41581.672731481478</v>
      </c>
      <c r="E368" s="33">
        <f>ABS(выгрузка3[[#This Row],[Дата активации]]-выгрузка3[[#This Row],[Дата отправки смс]])</f>
        <v>11.839178240741603</v>
      </c>
      <c r="F368" s="30">
        <v>41587.228796296295</v>
      </c>
      <c r="G368" s="33">
        <v>64626</v>
      </c>
      <c r="H368" s="33" t="s">
        <v>10</v>
      </c>
      <c r="I368" s="33" t="s">
        <v>255</v>
      </c>
      <c r="J368" s="36" t="s">
        <v>40</v>
      </c>
      <c r="K368" s="33">
        <v>30</v>
      </c>
      <c r="L368" s="33">
        <v>100</v>
      </c>
      <c r="M368" s="33">
        <v>130</v>
      </c>
      <c r="N368" s="33" t="s">
        <v>1864</v>
      </c>
      <c r="O368" s="31">
        <v>41724</v>
      </c>
    </row>
    <row r="369" spans="1:15" x14ac:dyDescent="0.25">
      <c r="A369" s="30">
        <v>41593.512719907405</v>
      </c>
      <c r="B369" s="33">
        <v>916929</v>
      </c>
      <c r="C369" s="39">
        <v>1755680</v>
      </c>
      <c r="D369" s="30">
        <v>41585.716886574075</v>
      </c>
      <c r="E369" s="33">
        <f>ABS(выгрузка3[[#This Row],[Дата активации]]-выгрузка3[[#This Row],[Дата отправки смс]])</f>
        <v>7.7958333333299379</v>
      </c>
      <c r="F369" s="30">
        <v>41587.23027777778</v>
      </c>
      <c r="G369" s="33">
        <v>64626</v>
      </c>
      <c r="H369" s="33" t="s">
        <v>10</v>
      </c>
      <c r="I369" s="33" t="s">
        <v>255</v>
      </c>
      <c r="J369" s="36" t="s">
        <v>40</v>
      </c>
      <c r="K369" s="33">
        <v>30</v>
      </c>
      <c r="L369" s="33">
        <v>0</v>
      </c>
      <c r="M369" s="33">
        <v>30</v>
      </c>
      <c r="N369" s="33" t="s">
        <v>1864</v>
      </c>
      <c r="O369" s="31">
        <v>41985</v>
      </c>
    </row>
    <row r="370" spans="1:15" x14ac:dyDescent="0.25">
      <c r="A370" s="30">
        <v>41593.512881944444</v>
      </c>
      <c r="B370" s="33">
        <v>916929</v>
      </c>
      <c r="C370" s="39">
        <v>1755681</v>
      </c>
      <c r="D370" s="30">
        <v>41588.515520833331</v>
      </c>
      <c r="E370" s="33">
        <f>ABS(выгрузка3[[#This Row],[Дата активации]]-выгрузка3[[#This Row],[Дата отправки смс]])</f>
        <v>4.9973611111126957</v>
      </c>
      <c r="F370" s="30">
        <v>41591.844270833331</v>
      </c>
      <c r="G370" s="33">
        <v>64626</v>
      </c>
      <c r="H370" s="33" t="s">
        <v>10</v>
      </c>
      <c r="I370" s="33" t="s">
        <v>49</v>
      </c>
      <c r="J370" s="36" t="s">
        <v>40</v>
      </c>
      <c r="K370" s="33">
        <v>30</v>
      </c>
      <c r="L370" s="33">
        <v>0</v>
      </c>
      <c r="M370" s="33">
        <v>30</v>
      </c>
      <c r="N370" s="33" t="s">
        <v>1864</v>
      </c>
      <c r="O370" s="31">
        <v>41939</v>
      </c>
    </row>
    <row r="371" spans="1:15" x14ac:dyDescent="0.25">
      <c r="A371" s="30">
        <v>41593.51290509259</v>
      </c>
      <c r="B371" s="33">
        <v>916929</v>
      </c>
      <c r="C371" s="39">
        <v>1755683</v>
      </c>
      <c r="D371" s="30">
        <v>41581.451585648145</v>
      </c>
      <c r="E371" s="33">
        <f>ABS(выгрузка3[[#This Row],[Дата активации]]-выгрузка3[[#This Row],[Дата отправки смс]])</f>
        <v>12.061319444444962</v>
      </c>
      <c r="F371" s="30">
        <v>41587.228460648148</v>
      </c>
      <c r="G371" s="33">
        <v>64626</v>
      </c>
      <c r="H371" s="33" t="s">
        <v>10</v>
      </c>
      <c r="I371" s="33" t="s">
        <v>255</v>
      </c>
      <c r="J371" s="36" t="s">
        <v>40</v>
      </c>
      <c r="K371" s="33">
        <v>30</v>
      </c>
      <c r="L371" s="33">
        <v>0</v>
      </c>
      <c r="M371" s="33">
        <v>30</v>
      </c>
      <c r="N371" s="33" t="s">
        <v>1864</v>
      </c>
      <c r="O371" s="31">
        <v>41721</v>
      </c>
    </row>
    <row r="372" spans="1:15" x14ac:dyDescent="0.25">
      <c r="A372" s="30">
        <v>41562.513090277775</v>
      </c>
      <c r="B372" s="33">
        <v>916929</v>
      </c>
      <c r="C372" s="39">
        <v>1755685</v>
      </c>
      <c r="D372" s="30">
        <v>41557.756469907406</v>
      </c>
      <c r="E372" s="33">
        <f>ABS(выгрузка3[[#This Row],[Дата активации]]-выгрузка3[[#This Row],[Дата отправки смс]])</f>
        <v>4.7566203703681822</v>
      </c>
      <c r="F372" s="30">
        <v>41560.844467592593</v>
      </c>
      <c r="G372" s="33">
        <v>64626</v>
      </c>
      <c r="H372" s="33" t="s">
        <v>10</v>
      </c>
      <c r="I372" s="33" t="s">
        <v>49</v>
      </c>
      <c r="J372" s="36" t="s">
        <v>40</v>
      </c>
      <c r="K372" s="33">
        <v>30</v>
      </c>
      <c r="L372" s="33">
        <v>0</v>
      </c>
      <c r="M372" s="33">
        <v>30</v>
      </c>
      <c r="N372" s="33" t="s">
        <v>1864</v>
      </c>
      <c r="O372" s="31">
        <v>41888</v>
      </c>
    </row>
    <row r="373" spans="1:15" x14ac:dyDescent="0.25">
      <c r="A373" s="30">
        <v>41593.513194444444</v>
      </c>
      <c r="B373" s="33">
        <v>916929</v>
      </c>
      <c r="C373" s="39">
        <v>1755686</v>
      </c>
      <c r="D373" s="30">
        <v>41582.628310185188</v>
      </c>
      <c r="E373" s="33">
        <f>ABS(выгрузка3[[#This Row],[Дата активации]]-выгрузка3[[#This Row],[Дата отправки смс]])</f>
        <v>10.884884259256069</v>
      </c>
      <c r="F373" s="30">
        <v>41587.229618055557</v>
      </c>
      <c r="G373" s="33">
        <v>64626</v>
      </c>
      <c r="H373" s="33" t="s">
        <v>10</v>
      </c>
      <c r="I373" s="33" t="s">
        <v>255</v>
      </c>
      <c r="J373" s="36" t="s">
        <v>40</v>
      </c>
      <c r="K373" s="33">
        <v>30</v>
      </c>
      <c r="L373" s="33">
        <v>0</v>
      </c>
      <c r="M373" s="33">
        <v>30</v>
      </c>
      <c r="N373" s="33" t="s">
        <v>1864</v>
      </c>
      <c r="O373" s="31">
        <v>41927</v>
      </c>
    </row>
    <row r="374" spans="1:15" x14ac:dyDescent="0.25">
      <c r="A374" s="30">
        <v>41593.513298611113</v>
      </c>
      <c r="B374" s="33">
        <v>916929</v>
      </c>
      <c r="C374" s="39">
        <v>1755729</v>
      </c>
      <c r="D374" s="30">
        <v>41585.01185185185</v>
      </c>
      <c r="E374" s="33">
        <f>ABS(выгрузка3[[#This Row],[Дата активации]]-выгрузка3[[#This Row],[Дата отправки смс]])</f>
        <v>8.5014467592627625</v>
      </c>
      <c r="F374" s="30">
        <v>41586.867962962962</v>
      </c>
      <c r="G374" s="33">
        <v>64626</v>
      </c>
      <c r="H374" s="33" t="s">
        <v>10</v>
      </c>
      <c r="I374" s="33" t="s">
        <v>255</v>
      </c>
      <c r="J374" s="36" t="s">
        <v>40</v>
      </c>
      <c r="K374" s="33">
        <v>30</v>
      </c>
      <c r="L374" s="33">
        <v>500</v>
      </c>
      <c r="M374" s="33">
        <v>530</v>
      </c>
      <c r="N374" s="33" t="s">
        <v>1864</v>
      </c>
      <c r="O374" s="31">
        <v>41761</v>
      </c>
    </row>
    <row r="375" spans="1:15" x14ac:dyDescent="0.25">
      <c r="A375" s="30">
        <v>41562.513391203705</v>
      </c>
      <c r="B375" s="33">
        <v>916929</v>
      </c>
      <c r="C375" s="39">
        <v>1755740</v>
      </c>
      <c r="D375" s="30">
        <v>41554.553368055553</v>
      </c>
      <c r="E375" s="33">
        <f>ABS(выгрузка3[[#This Row],[Дата активации]]-выгрузка3[[#This Row],[Дата отправки смс]])</f>
        <v>7.9600231481526862</v>
      </c>
      <c r="F375" s="30">
        <v>41555.86824074074</v>
      </c>
      <c r="G375" s="33">
        <v>64626</v>
      </c>
      <c r="H375" s="33" t="s">
        <v>10</v>
      </c>
      <c r="I375" s="33" t="s">
        <v>255</v>
      </c>
      <c r="J375" s="36" t="s">
        <v>40</v>
      </c>
      <c r="K375" s="33">
        <v>30</v>
      </c>
      <c r="L375" s="33">
        <v>0</v>
      </c>
      <c r="M375" s="33">
        <v>30</v>
      </c>
      <c r="N375" s="33" t="s">
        <v>1864</v>
      </c>
      <c r="O375" s="31">
        <v>41680</v>
      </c>
    </row>
    <row r="376" spans="1:15" x14ac:dyDescent="0.25">
      <c r="A376" s="30">
        <v>41593.513599537036</v>
      </c>
      <c r="B376" s="33">
        <v>916929</v>
      </c>
      <c r="C376" s="39">
        <v>1755744</v>
      </c>
      <c r="D376" s="30">
        <v>41579.708541666667</v>
      </c>
      <c r="E376" s="33">
        <f>ABS(выгрузка3[[#This Row],[Дата активации]]-выгрузка3[[#This Row],[Дата отправки смс]])</f>
        <v>13.805057870369637</v>
      </c>
      <c r="F376" s="30">
        <v>41586.863622685189</v>
      </c>
      <c r="G376" s="33">
        <v>64626</v>
      </c>
      <c r="H376" s="33" t="s">
        <v>10</v>
      </c>
      <c r="I376" s="33" t="s">
        <v>255</v>
      </c>
      <c r="J376" s="36" t="s">
        <v>40</v>
      </c>
      <c r="K376" s="33">
        <v>30</v>
      </c>
      <c r="L376" s="33">
        <v>0</v>
      </c>
      <c r="M376" s="33">
        <v>30</v>
      </c>
      <c r="N376" s="33" t="s">
        <v>1864</v>
      </c>
      <c r="O376" s="31">
        <v>41831</v>
      </c>
    </row>
    <row r="377" spans="1:15" x14ac:dyDescent="0.25">
      <c r="A377" s="30">
        <v>41593.513703703706</v>
      </c>
      <c r="B377" s="33">
        <v>916929</v>
      </c>
      <c r="C377" s="39">
        <v>1755752</v>
      </c>
      <c r="D377" s="30">
        <v>41587.793124999997</v>
      </c>
      <c r="E377" s="33">
        <f>ABS(выгрузка3[[#This Row],[Дата активации]]-выгрузка3[[#This Row],[Дата отправки смс]])</f>
        <v>5.7205787037091795</v>
      </c>
      <c r="F377" s="30">
        <v>41591.843784722223</v>
      </c>
      <c r="G377" s="33">
        <v>64626</v>
      </c>
      <c r="H377" s="33" t="s">
        <v>10</v>
      </c>
      <c r="I377" s="33" t="s">
        <v>49</v>
      </c>
      <c r="J377" s="36" t="s">
        <v>40</v>
      </c>
      <c r="K377" s="33">
        <v>30</v>
      </c>
      <c r="L377" s="33">
        <v>0</v>
      </c>
      <c r="M377" s="33">
        <v>30</v>
      </c>
      <c r="N377" s="33" t="s">
        <v>1864</v>
      </c>
      <c r="O377" s="31">
        <v>41706</v>
      </c>
    </row>
    <row r="378" spans="1:15" x14ac:dyDescent="0.25">
      <c r="A378" s="30">
        <v>41555.485277777778</v>
      </c>
      <c r="B378" s="33">
        <v>916532</v>
      </c>
      <c r="C378" s="39">
        <v>1755761</v>
      </c>
      <c r="D378" s="30">
        <v>41551.624166666668</v>
      </c>
      <c r="E378" s="33">
        <f>ABS(выгрузка3[[#This Row],[Дата активации]]-выгрузка3[[#This Row],[Дата отправки смс]])</f>
        <v>3.8611111111094942</v>
      </c>
      <c r="F378" s="30"/>
      <c r="G378" s="33">
        <v>64628</v>
      </c>
      <c r="H378" s="33" t="s">
        <v>10</v>
      </c>
      <c r="I378" s="33" t="s">
        <v>43</v>
      </c>
      <c r="J378" s="36" t="s">
        <v>19</v>
      </c>
      <c r="K378" s="33">
        <v>30</v>
      </c>
      <c r="L378" s="33">
        <v>104.51</v>
      </c>
      <c r="M378" s="33">
        <v>134.51</v>
      </c>
      <c r="N378" s="33" t="s">
        <v>1864</v>
      </c>
      <c r="O378" s="31">
        <v>41938</v>
      </c>
    </row>
    <row r="379" spans="1:15" x14ac:dyDescent="0.25">
      <c r="A379" s="30">
        <v>41562.513912037037</v>
      </c>
      <c r="B379" s="33">
        <v>916929</v>
      </c>
      <c r="C379" s="39">
        <v>1755764</v>
      </c>
      <c r="D379" s="30">
        <v>41551.423796296294</v>
      </c>
      <c r="E379" s="33">
        <f>ABS(выгрузка3[[#This Row],[Дата активации]]-выгрузка3[[#This Row],[Дата отправки смс]])</f>
        <v>11.090115740742476</v>
      </c>
      <c r="F379" s="30">
        <v>41555.865173611113</v>
      </c>
      <c r="G379" s="33">
        <v>64626</v>
      </c>
      <c r="H379" s="33" t="s">
        <v>10</v>
      </c>
      <c r="I379" s="33" t="s">
        <v>255</v>
      </c>
      <c r="J379" s="36" t="s">
        <v>40</v>
      </c>
      <c r="K379" s="33">
        <v>30</v>
      </c>
      <c r="L379" s="33">
        <v>0</v>
      </c>
      <c r="M379" s="33">
        <v>30</v>
      </c>
      <c r="N379" s="33" t="s">
        <v>1864</v>
      </c>
      <c r="O379" s="31">
        <v>41712</v>
      </c>
    </row>
    <row r="380" spans="1:15" x14ac:dyDescent="0.25">
      <c r="A380" s="30">
        <v>41593.714606481481</v>
      </c>
      <c r="B380" s="33">
        <v>916207</v>
      </c>
      <c r="C380" s="39">
        <v>1755787</v>
      </c>
      <c r="D380" s="30">
        <v>41593.686851851853</v>
      </c>
      <c r="E380" s="33">
        <f>ABS(выгрузка3[[#This Row],[Дата активации]]-выгрузка3[[#This Row],[Дата отправки смс]])</f>
        <v>2.7754629627452232E-2</v>
      </c>
      <c r="F380" s="30"/>
      <c r="G380" s="33">
        <v>64626</v>
      </c>
      <c r="H380" s="33" t="s">
        <v>10</v>
      </c>
      <c r="I380" s="33" t="s">
        <v>49</v>
      </c>
      <c r="J380" s="36" t="s">
        <v>40</v>
      </c>
      <c r="K380" s="33">
        <v>30</v>
      </c>
      <c r="L380" s="33">
        <v>0</v>
      </c>
      <c r="M380" s="33">
        <v>30</v>
      </c>
      <c r="N380" s="33" t="s">
        <v>1864</v>
      </c>
      <c r="O380" s="31">
        <v>41799</v>
      </c>
    </row>
    <row r="381" spans="1:15" x14ac:dyDescent="0.25">
      <c r="A381" s="30">
        <v>41562.514004629629</v>
      </c>
      <c r="B381" s="33">
        <v>916929</v>
      </c>
      <c r="C381" s="39">
        <v>1755794</v>
      </c>
      <c r="D381" s="30">
        <v>41557.98296296296</v>
      </c>
      <c r="E381" s="33">
        <f>ABS(выгрузка3[[#This Row],[Дата активации]]-выгрузка3[[#This Row],[Дата отправки смс]])</f>
        <v>4.531041666668898</v>
      </c>
      <c r="F381" s="30">
        <v>41560.844907407409</v>
      </c>
      <c r="G381" s="33">
        <v>64626</v>
      </c>
      <c r="H381" s="33" t="s">
        <v>10</v>
      </c>
      <c r="I381" s="33" t="s">
        <v>49</v>
      </c>
      <c r="J381" s="36" t="s">
        <v>40</v>
      </c>
      <c r="K381" s="33">
        <v>30</v>
      </c>
      <c r="L381" s="33">
        <v>0</v>
      </c>
      <c r="M381" s="33">
        <v>30</v>
      </c>
      <c r="N381" s="33" t="s">
        <v>1864</v>
      </c>
      <c r="O381" s="31">
        <v>41769</v>
      </c>
    </row>
    <row r="382" spans="1:15" x14ac:dyDescent="0.25">
      <c r="A382" s="30">
        <v>41593.514201388891</v>
      </c>
      <c r="B382" s="33">
        <v>916929</v>
      </c>
      <c r="C382" s="39">
        <v>1755795</v>
      </c>
      <c r="D382" s="30">
        <v>41586.56858796296</v>
      </c>
      <c r="E382" s="33">
        <f>ABS(выгрузка3[[#This Row],[Дата активации]]-выгрузка3[[#This Row],[Дата отправки смс]])</f>
        <v>6.9456134259307873</v>
      </c>
      <c r="F382" s="30">
        <v>41591.842210648145</v>
      </c>
      <c r="G382" s="33">
        <v>64626</v>
      </c>
      <c r="H382" s="33" t="s">
        <v>10</v>
      </c>
      <c r="I382" s="33" t="s">
        <v>255</v>
      </c>
      <c r="J382" s="36" t="s">
        <v>40</v>
      </c>
      <c r="K382" s="33">
        <v>30</v>
      </c>
      <c r="L382" s="33">
        <v>0</v>
      </c>
      <c r="M382" s="33">
        <v>30</v>
      </c>
      <c r="N382" s="33" t="s">
        <v>1864</v>
      </c>
      <c r="O382" s="31">
        <v>41879</v>
      </c>
    </row>
    <row r="383" spans="1:15" x14ac:dyDescent="0.25">
      <c r="A383" s="30">
        <v>41593.567418981482</v>
      </c>
      <c r="B383" s="33">
        <v>916513</v>
      </c>
      <c r="C383" s="39">
        <v>1755798</v>
      </c>
      <c r="D383" s="30">
        <v>41583.895092592589</v>
      </c>
      <c r="E383" s="33">
        <f>ABS(выгрузка3[[#This Row],[Дата активации]]-выгрузка3[[#This Row],[Дата отправки смс]])</f>
        <v>9.672326388892543</v>
      </c>
      <c r="F383" s="30">
        <v>41587.526041666664</v>
      </c>
      <c r="G383" s="33">
        <v>64626</v>
      </c>
      <c r="H383" s="33" t="s">
        <v>10</v>
      </c>
      <c r="I383" s="33" t="s">
        <v>253</v>
      </c>
      <c r="J383" s="36" t="s">
        <v>30</v>
      </c>
      <c r="K383" s="33">
        <v>30</v>
      </c>
      <c r="L383" s="33">
        <v>0</v>
      </c>
      <c r="M383" s="33">
        <v>30</v>
      </c>
      <c r="N383" s="33" t="s">
        <v>1864</v>
      </c>
      <c r="O383" s="31">
        <v>41987</v>
      </c>
    </row>
    <row r="384" spans="1:15" x14ac:dyDescent="0.25">
      <c r="A384" s="30">
        <v>41593.514305555553</v>
      </c>
      <c r="B384" s="33">
        <v>916929</v>
      </c>
      <c r="C384" s="39">
        <v>1755808</v>
      </c>
      <c r="D384" s="30">
        <v>41584.759791666664</v>
      </c>
      <c r="E384" s="33">
        <f>ABS(выгрузка3[[#This Row],[Дата активации]]-выгрузка3[[#This Row],[Дата отправки смс]])</f>
        <v>8.7545138888890506</v>
      </c>
      <c r="F384" s="30">
        <v>41586.867638888885</v>
      </c>
      <c r="G384" s="33">
        <v>64626</v>
      </c>
      <c r="H384" s="33" t="s">
        <v>10</v>
      </c>
      <c r="I384" s="33" t="s">
        <v>256</v>
      </c>
      <c r="J384" s="36" t="s">
        <v>14</v>
      </c>
      <c r="K384" s="33">
        <v>30</v>
      </c>
      <c r="L384" s="33">
        <v>500</v>
      </c>
      <c r="M384" s="33">
        <v>530</v>
      </c>
      <c r="N384" s="33" t="s">
        <v>1864</v>
      </c>
      <c r="O384" s="31">
        <v>41656</v>
      </c>
    </row>
    <row r="385" spans="1:15" x14ac:dyDescent="0.25">
      <c r="A385" s="30">
        <v>41558.728009259263</v>
      </c>
      <c r="B385" s="33">
        <v>985273</v>
      </c>
      <c r="C385" s="39">
        <v>1755810</v>
      </c>
      <c r="D385" s="30">
        <v>41559.050046296295</v>
      </c>
      <c r="E385" s="33">
        <f>ABS(выгрузка3[[#This Row],[Дата активации]]-выгрузка3[[#This Row],[Дата отправки смс]])</f>
        <v>0.32203703703271458</v>
      </c>
      <c r="F385" s="30">
        <v>41561.013680555552</v>
      </c>
      <c r="G385" s="33">
        <v>64626</v>
      </c>
      <c r="H385" s="33" t="s">
        <v>10</v>
      </c>
      <c r="I385" s="33" t="s">
        <v>42</v>
      </c>
      <c r="J385" s="36" t="s">
        <v>30</v>
      </c>
      <c r="K385" s="33">
        <v>30</v>
      </c>
      <c r="L385" s="33">
        <v>0</v>
      </c>
      <c r="M385" s="33">
        <v>30</v>
      </c>
      <c r="N385" s="33" t="s">
        <v>1864</v>
      </c>
      <c r="O385" s="31">
        <v>41876</v>
      </c>
    </row>
    <row r="386" spans="1:15" x14ac:dyDescent="0.25">
      <c r="A386" s="30">
        <v>41549.889745370368</v>
      </c>
      <c r="B386" s="33">
        <v>985273</v>
      </c>
      <c r="C386" s="39">
        <v>1755816</v>
      </c>
      <c r="D386" s="30">
        <v>41547.469097222223</v>
      </c>
      <c r="E386" s="33">
        <f>ABS(выгрузка3[[#This Row],[Дата активации]]-выгрузка3[[#This Row],[Дата отправки смс]])</f>
        <v>2.4206481481451192</v>
      </c>
      <c r="F386" s="30">
        <v>41556.525046296294</v>
      </c>
      <c r="G386" s="33">
        <v>64626</v>
      </c>
      <c r="H386" s="33" t="s">
        <v>10</v>
      </c>
      <c r="I386" s="33" t="s">
        <v>42</v>
      </c>
      <c r="J386" s="36" t="s">
        <v>30</v>
      </c>
      <c r="K386" s="33">
        <v>30</v>
      </c>
      <c r="L386" s="33">
        <v>0</v>
      </c>
      <c r="M386" s="33">
        <v>30</v>
      </c>
      <c r="N386" s="33" t="s">
        <v>1864</v>
      </c>
      <c r="O386" s="31">
        <v>41979</v>
      </c>
    </row>
    <row r="387" spans="1:15" x14ac:dyDescent="0.25">
      <c r="A387" s="30">
        <v>41593.599861111114</v>
      </c>
      <c r="B387" s="33">
        <v>916888</v>
      </c>
      <c r="C387" s="39">
        <v>1755824</v>
      </c>
      <c r="D387" s="30">
        <v>41586.547962962963</v>
      </c>
      <c r="E387" s="33">
        <f>ABS(выгрузка3[[#This Row],[Дата активации]]-выгрузка3[[#This Row],[Дата отправки смс]])</f>
        <v>7.05189814815094</v>
      </c>
      <c r="F387" s="30"/>
      <c r="G387" s="33">
        <v>64626</v>
      </c>
      <c r="H387" s="33" t="s">
        <v>10</v>
      </c>
      <c r="I387" s="33" t="s">
        <v>251</v>
      </c>
      <c r="J387" s="36" t="s">
        <v>37</v>
      </c>
      <c r="K387" s="33">
        <v>30</v>
      </c>
      <c r="L387" s="33">
        <v>0</v>
      </c>
      <c r="M387" s="33">
        <v>30</v>
      </c>
      <c r="N387" s="33" t="s">
        <v>1864</v>
      </c>
      <c r="O387" s="31">
        <v>41695</v>
      </c>
    </row>
    <row r="388" spans="1:15" x14ac:dyDescent="0.25">
      <c r="A388" s="30">
        <v>41593.599965277775</v>
      </c>
      <c r="B388" s="33">
        <v>916888</v>
      </c>
      <c r="C388" s="39">
        <v>1755827</v>
      </c>
      <c r="D388" s="30">
        <v>41579.420023148145</v>
      </c>
      <c r="E388" s="33">
        <f>ABS(выгрузка3[[#This Row],[Дата активации]]-выгрузка3[[#This Row],[Дата отправки смс]])</f>
        <v>14.179942129630945</v>
      </c>
      <c r="F388" s="30"/>
      <c r="G388" s="33">
        <v>64626</v>
      </c>
      <c r="H388" s="33" t="s">
        <v>10</v>
      </c>
      <c r="I388" s="33" t="s">
        <v>251</v>
      </c>
      <c r="J388" s="36" t="s">
        <v>37</v>
      </c>
      <c r="K388" s="33">
        <v>30</v>
      </c>
      <c r="L388" s="33">
        <v>95</v>
      </c>
      <c r="M388" s="33">
        <v>125</v>
      </c>
      <c r="N388" s="33" t="s">
        <v>1864</v>
      </c>
      <c r="O388" s="31">
        <v>41957</v>
      </c>
    </row>
    <row r="389" spans="1:15" x14ac:dyDescent="0.25">
      <c r="A389" s="30">
        <v>41549.88994212963</v>
      </c>
      <c r="B389" s="33">
        <v>985273</v>
      </c>
      <c r="C389" s="39">
        <v>1755828</v>
      </c>
      <c r="D389" s="30">
        <v>41547.469039351854</v>
      </c>
      <c r="E389" s="33">
        <f>ABS(выгрузка3[[#This Row],[Дата активации]]-выгрузка3[[#This Row],[Дата отправки смс]])</f>
        <v>2.4209027777760639</v>
      </c>
      <c r="F389" s="30">
        <v>41556.524918981479</v>
      </c>
      <c r="G389" s="33">
        <v>64626</v>
      </c>
      <c r="H389" s="33" t="s">
        <v>10</v>
      </c>
      <c r="I389" s="33" t="s">
        <v>42</v>
      </c>
      <c r="J389" s="36" t="s">
        <v>30</v>
      </c>
      <c r="K389" s="33">
        <v>30</v>
      </c>
      <c r="L389" s="33">
        <v>0</v>
      </c>
      <c r="M389" s="33">
        <v>30</v>
      </c>
      <c r="N389" s="33" t="s">
        <v>1864</v>
      </c>
      <c r="O389" s="31">
        <v>41756</v>
      </c>
    </row>
    <row r="390" spans="1:15" x14ac:dyDescent="0.25">
      <c r="A390" s="30">
        <v>41549.889548611114</v>
      </c>
      <c r="B390" s="33">
        <v>985273</v>
      </c>
      <c r="C390" s="39">
        <v>1755829</v>
      </c>
      <c r="D390" s="30"/>
      <c r="E390" s="33">
        <f>ABS(выгрузка3[[#This Row],[Дата активации]]-выгрузка3[[#This Row],[Дата отправки смс]])</f>
        <v>41549.889548611114</v>
      </c>
      <c r="F390" s="30"/>
      <c r="G390" s="33">
        <v>64626</v>
      </c>
      <c r="H390" s="33" t="s">
        <v>10</v>
      </c>
      <c r="I390" s="33" t="s">
        <v>253</v>
      </c>
      <c r="J390" s="36" t="s">
        <v>30</v>
      </c>
      <c r="K390" s="33">
        <v>30</v>
      </c>
      <c r="L390" s="33"/>
      <c r="M390" s="33">
        <v>30</v>
      </c>
      <c r="N390" s="33" t="s">
        <v>1864</v>
      </c>
      <c r="O390" s="31">
        <v>41928</v>
      </c>
    </row>
    <row r="391" spans="1:15" x14ac:dyDescent="0.25">
      <c r="A391" s="30">
        <v>41549.890162037038</v>
      </c>
      <c r="B391" s="33">
        <v>985273</v>
      </c>
      <c r="C391" s="39">
        <v>1755834</v>
      </c>
      <c r="D391" s="30">
        <v>41549.798298611109</v>
      </c>
      <c r="E391" s="33">
        <f>ABS(выгрузка3[[#This Row],[Дата активации]]-выгрузка3[[#This Row],[Дата отправки смс]])</f>
        <v>9.1863425928750075E-2</v>
      </c>
      <c r="F391" s="30">
        <v>41556.525787037041</v>
      </c>
      <c r="G391" s="33">
        <v>64626</v>
      </c>
      <c r="H391" s="33" t="s">
        <v>10</v>
      </c>
      <c r="I391" s="33" t="s">
        <v>42</v>
      </c>
      <c r="J391" s="36" t="s">
        <v>30</v>
      </c>
      <c r="K391" s="33">
        <v>30</v>
      </c>
      <c r="L391" s="33">
        <v>195</v>
      </c>
      <c r="M391" s="33">
        <v>225</v>
      </c>
      <c r="N391" s="33" t="s">
        <v>1864</v>
      </c>
      <c r="O391" s="31">
        <v>41661</v>
      </c>
    </row>
    <row r="392" spans="1:15" x14ac:dyDescent="0.25">
      <c r="A392" s="30">
        <v>41562.514606481483</v>
      </c>
      <c r="B392" s="33">
        <v>916929</v>
      </c>
      <c r="C392" s="39">
        <v>1755839</v>
      </c>
      <c r="D392" s="30">
        <v>41553.889918981484</v>
      </c>
      <c r="E392" s="33">
        <f>ABS(выгрузка3[[#This Row],[Дата активации]]-выгрузка3[[#This Row],[Дата отправки смс]])</f>
        <v>8.624687499999709</v>
      </c>
      <c r="F392" s="30">
        <v>41555.867835648147</v>
      </c>
      <c r="G392" s="33">
        <v>64626</v>
      </c>
      <c r="H392" s="33" t="s">
        <v>10</v>
      </c>
      <c r="I392" s="33" t="s">
        <v>255</v>
      </c>
      <c r="J392" s="36" t="s">
        <v>40</v>
      </c>
      <c r="K392" s="33">
        <v>30</v>
      </c>
      <c r="L392" s="33">
        <v>0</v>
      </c>
      <c r="M392" s="33">
        <v>30</v>
      </c>
      <c r="N392" s="33" t="s">
        <v>1864</v>
      </c>
      <c r="O392" s="31">
        <v>41687</v>
      </c>
    </row>
    <row r="393" spans="1:15" x14ac:dyDescent="0.25">
      <c r="A393" s="30">
        <v>41593.567523148151</v>
      </c>
      <c r="B393" s="33">
        <v>916513</v>
      </c>
      <c r="C393" s="39">
        <v>1755868</v>
      </c>
      <c r="D393" s="30">
        <v>41589.812800925924</v>
      </c>
      <c r="E393" s="33">
        <f>ABS(выгрузка3[[#This Row],[Дата активации]]-выгрузка3[[#This Row],[Дата отправки смс]])</f>
        <v>3.7547222222274286</v>
      </c>
      <c r="F393" s="30">
        <v>41591.95412037037</v>
      </c>
      <c r="G393" s="33">
        <v>64626</v>
      </c>
      <c r="H393" s="33" t="s">
        <v>10</v>
      </c>
      <c r="I393" s="33" t="s">
        <v>42</v>
      </c>
      <c r="J393" s="36" t="s">
        <v>30</v>
      </c>
      <c r="K393" s="33">
        <v>30</v>
      </c>
      <c r="L393" s="33">
        <v>0</v>
      </c>
      <c r="M393" s="33">
        <v>30</v>
      </c>
      <c r="N393" s="33" t="s">
        <v>1864</v>
      </c>
      <c r="O393" s="31">
        <v>41956</v>
      </c>
    </row>
    <row r="394" spans="1:15" x14ac:dyDescent="0.25">
      <c r="A394" s="30">
        <v>41593.514814814815</v>
      </c>
      <c r="B394" s="33">
        <v>916929</v>
      </c>
      <c r="C394" s="39">
        <v>1755898</v>
      </c>
      <c r="D394" s="30">
        <v>41585.75675925926</v>
      </c>
      <c r="E394" s="33">
        <f>ABS(выгрузка3[[#This Row],[Дата активации]]-выгрузка3[[#This Row],[Дата отправки смс]])</f>
        <v>7.758055555554165</v>
      </c>
      <c r="F394" s="30">
        <v>41586.868356481478</v>
      </c>
      <c r="G394" s="33">
        <v>64626</v>
      </c>
      <c r="H394" s="33" t="s">
        <v>10</v>
      </c>
      <c r="I394" s="33" t="s">
        <v>255</v>
      </c>
      <c r="J394" s="36" t="s">
        <v>40</v>
      </c>
      <c r="K394" s="33">
        <v>30</v>
      </c>
      <c r="L394" s="33">
        <v>0</v>
      </c>
      <c r="M394" s="33">
        <v>30</v>
      </c>
      <c r="N394" s="33" t="s">
        <v>1864</v>
      </c>
      <c r="O394" s="31">
        <v>41762</v>
      </c>
    </row>
    <row r="395" spans="1:15" x14ac:dyDescent="0.25">
      <c r="A395" s="30">
        <v>41593.514907407407</v>
      </c>
      <c r="B395" s="33">
        <v>916929</v>
      </c>
      <c r="C395" s="39">
        <v>1755913</v>
      </c>
      <c r="D395" s="30">
        <v>41585.898796296293</v>
      </c>
      <c r="E395" s="33">
        <f>ABS(выгрузка3[[#This Row],[Дата активации]]-выгрузка3[[#This Row],[Дата отправки смс]])</f>
        <v>7.6161111111141508</v>
      </c>
      <c r="F395" s="30">
        <v>41586.868645833332</v>
      </c>
      <c r="G395" s="33">
        <v>64626</v>
      </c>
      <c r="H395" s="33" t="s">
        <v>10</v>
      </c>
      <c r="I395" s="33" t="s">
        <v>255</v>
      </c>
      <c r="J395" s="36" t="s">
        <v>40</v>
      </c>
      <c r="K395" s="33">
        <v>30</v>
      </c>
      <c r="L395" s="33">
        <v>0</v>
      </c>
      <c r="M395" s="33">
        <v>30</v>
      </c>
      <c r="N395" s="33" t="s">
        <v>1864</v>
      </c>
      <c r="O395" s="31">
        <v>41787</v>
      </c>
    </row>
    <row r="396" spans="1:15" x14ac:dyDescent="0.25">
      <c r="A396" s="30">
        <v>41593.515011574076</v>
      </c>
      <c r="B396" s="33">
        <v>916929</v>
      </c>
      <c r="C396" s="39">
        <v>1755915</v>
      </c>
      <c r="D396" s="30">
        <v>41587.5862037037</v>
      </c>
      <c r="E396" s="33">
        <f>ABS(выгрузка3[[#This Row],[Дата активации]]-выгрузка3[[#This Row],[Дата отправки смс]])</f>
        <v>5.9288078703757492</v>
      </c>
      <c r="F396" s="30">
        <v>41591.843368055554</v>
      </c>
      <c r="G396" s="33">
        <v>64626</v>
      </c>
      <c r="H396" s="33" t="s">
        <v>10</v>
      </c>
      <c r="I396" s="33" t="s">
        <v>49</v>
      </c>
      <c r="J396" s="36" t="s">
        <v>40</v>
      </c>
      <c r="K396" s="33">
        <v>30</v>
      </c>
      <c r="L396" s="33">
        <v>0</v>
      </c>
      <c r="M396" s="33">
        <v>30</v>
      </c>
      <c r="N396" s="33" t="s">
        <v>1864</v>
      </c>
      <c r="O396" s="31">
        <v>41977</v>
      </c>
    </row>
    <row r="397" spans="1:15" x14ac:dyDescent="0.25">
      <c r="A397" s="30">
        <v>41593.515138888892</v>
      </c>
      <c r="B397" s="33">
        <v>916929</v>
      </c>
      <c r="C397" s="39">
        <v>1755919</v>
      </c>
      <c r="D397" s="30">
        <v>41579.425787037035</v>
      </c>
      <c r="E397" s="33">
        <f>ABS(выгрузка3[[#This Row],[Дата активации]]-выгрузка3[[#This Row],[Дата отправки смс]])</f>
        <v>14.089351851856918</v>
      </c>
      <c r="F397" s="30">
        <v>41586.863159722219</v>
      </c>
      <c r="G397" s="33">
        <v>64626</v>
      </c>
      <c r="H397" s="33" t="s">
        <v>10</v>
      </c>
      <c r="I397" s="33" t="s">
        <v>255</v>
      </c>
      <c r="J397" s="36" t="s">
        <v>40</v>
      </c>
      <c r="K397" s="33">
        <v>30</v>
      </c>
      <c r="L397" s="33">
        <v>0</v>
      </c>
      <c r="M397" s="33">
        <v>30</v>
      </c>
      <c r="N397" s="33" t="s">
        <v>1864</v>
      </c>
      <c r="O397" s="31">
        <v>41833</v>
      </c>
    </row>
    <row r="398" spans="1:15" x14ac:dyDescent="0.25">
      <c r="A398" s="30">
        <v>41593.515219907407</v>
      </c>
      <c r="B398" s="33">
        <v>916929</v>
      </c>
      <c r="C398" s="39">
        <v>1755923</v>
      </c>
      <c r="D398" s="30">
        <v>41583.713796296295</v>
      </c>
      <c r="E398" s="33">
        <f>ABS(выгрузка3[[#This Row],[Дата активации]]-выгрузка3[[#This Row],[Дата отправки смс]])</f>
        <v>9.8014236111121136</v>
      </c>
      <c r="F398" s="30">
        <v>41586.866655092592</v>
      </c>
      <c r="G398" s="33">
        <v>64626</v>
      </c>
      <c r="H398" s="33" t="s">
        <v>10</v>
      </c>
      <c r="I398" s="33" t="s">
        <v>255</v>
      </c>
      <c r="J398" s="36" t="s">
        <v>40</v>
      </c>
      <c r="K398" s="33">
        <v>30</v>
      </c>
      <c r="L398" s="33">
        <v>0</v>
      </c>
      <c r="M398" s="33">
        <v>30</v>
      </c>
      <c r="N398" s="33" t="s">
        <v>1864</v>
      </c>
      <c r="O398" s="31">
        <v>41775</v>
      </c>
    </row>
    <row r="399" spans="1:15" x14ac:dyDescent="0.25">
      <c r="A399" s="30">
        <v>41562.515324074076</v>
      </c>
      <c r="B399" s="33">
        <v>916929</v>
      </c>
      <c r="C399" s="39">
        <v>1755932</v>
      </c>
      <c r="D399" s="30">
        <v>41553.425891203704</v>
      </c>
      <c r="E399" s="33">
        <f>ABS(выгрузка3[[#This Row],[Дата активации]]-выгрузка3[[#This Row],[Дата отправки смс]])</f>
        <v>9.0894328703725478</v>
      </c>
      <c r="F399" s="30">
        <v>41555.867152777777</v>
      </c>
      <c r="G399" s="33">
        <v>64626</v>
      </c>
      <c r="H399" s="33" t="s">
        <v>10</v>
      </c>
      <c r="I399" s="33" t="s">
        <v>255</v>
      </c>
      <c r="J399" s="36" t="s">
        <v>40</v>
      </c>
      <c r="K399" s="33">
        <v>30</v>
      </c>
      <c r="L399" s="33">
        <v>0</v>
      </c>
      <c r="M399" s="33">
        <v>30</v>
      </c>
      <c r="N399" s="33" t="s">
        <v>1864</v>
      </c>
      <c r="O399" s="31">
        <v>41691</v>
      </c>
    </row>
    <row r="400" spans="1:15" x14ac:dyDescent="0.25">
      <c r="A400" s="30">
        <v>41561.594594907408</v>
      </c>
      <c r="B400" s="33">
        <v>910476</v>
      </c>
      <c r="C400" s="39">
        <v>1755967</v>
      </c>
      <c r="D400" s="30">
        <v>41548.79791666667</v>
      </c>
      <c r="E400" s="33">
        <f>ABS(выгрузка3[[#This Row],[Дата активации]]-выгрузка3[[#This Row],[Дата отправки смс]])</f>
        <v>12.796678240738402</v>
      </c>
      <c r="F400" s="30"/>
      <c r="G400" s="33">
        <v>64628</v>
      </c>
      <c r="H400" s="33" t="s">
        <v>10</v>
      </c>
      <c r="I400" s="33" t="s">
        <v>255</v>
      </c>
      <c r="J400" s="36" t="s">
        <v>40</v>
      </c>
      <c r="K400" s="33">
        <v>30</v>
      </c>
      <c r="L400" s="33">
        <v>0</v>
      </c>
      <c r="M400" s="33">
        <v>30</v>
      </c>
      <c r="N400" s="33" t="s">
        <v>1864</v>
      </c>
      <c r="O400" s="31">
        <v>41936</v>
      </c>
    </row>
    <row r="401" spans="1:15" x14ac:dyDescent="0.25">
      <c r="A401" s="30">
        <v>41593.600081018521</v>
      </c>
      <c r="B401" s="33">
        <v>916888</v>
      </c>
      <c r="C401" s="39">
        <v>1756050</v>
      </c>
      <c r="D401" s="30">
        <v>41589.903391203705</v>
      </c>
      <c r="E401" s="33">
        <f>ABS(выгрузка3[[#This Row],[Дата активации]]-выгрузка3[[#This Row],[Дата отправки смс]])</f>
        <v>3.6966898148166365</v>
      </c>
      <c r="F401" s="30">
        <v>41592.001423611109</v>
      </c>
      <c r="G401" s="33">
        <v>64626</v>
      </c>
      <c r="H401" s="33" t="s">
        <v>10</v>
      </c>
      <c r="I401" s="33" t="s">
        <v>45</v>
      </c>
      <c r="J401" s="36" t="s">
        <v>37</v>
      </c>
      <c r="K401" s="33">
        <v>30</v>
      </c>
      <c r="L401" s="33">
        <v>0</v>
      </c>
      <c r="M401" s="33">
        <v>30</v>
      </c>
      <c r="N401" s="33" t="s">
        <v>1864</v>
      </c>
      <c r="O401" s="31">
        <v>41904</v>
      </c>
    </row>
    <row r="402" spans="1:15" x14ac:dyDescent="0.25">
      <c r="A402" s="30">
        <v>41561.600914351853</v>
      </c>
      <c r="B402" s="33">
        <v>910476</v>
      </c>
      <c r="C402" s="39">
        <v>1756061</v>
      </c>
      <c r="D402" s="30">
        <v>41553.605451388888</v>
      </c>
      <c r="E402" s="33">
        <f>ABS(выгрузка3[[#This Row],[Дата активации]]-выгрузка3[[#This Row],[Дата отправки смс]])</f>
        <v>7.9954629629646661</v>
      </c>
      <c r="F402" s="30"/>
      <c r="G402" s="33">
        <v>64628</v>
      </c>
      <c r="H402" s="33" t="s">
        <v>10</v>
      </c>
      <c r="I402" s="33" t="s">
        <v>255</v>
      </c>
      <c r="J402" s="36" t="s">
        <v>40</v>
      </c>
      <c r="K402" s="33">
        <v>30</v>
      </c>
      <c r="L402" s="33">
        <v>0</v>
      </c>
      <c r="M402" s="33">
        <v>30</v>
      </c>
      <c r="N402" s="33" t="s">
        <v>1864</v>
      </c>
      <c r="O402" s="31">
        <v>41783</v>
      </c>
    </row>
    <row r="403" spans="1:15" x14ac:dyDescent="0.25">
      <c r="A403" s="30">
        <v>41593.567615740743</v>
      </c>
      <c r="B403" s="33">
        <v>916513</v>
      </c>
      <c r="C403" s="39">
        <v>1756075</v>
      </c>
      <c r="D403" s="30">
        <v>41585.635127314818</v>
      </c>
      <c r="E403" s="33">
        <f>ABS(выгрузка3[[#This Row],[Дата активации]]-выгрузка3[[#This Row],[Дата отправки смс]])</f>
        <v>7.9324884259258397</v>
      </c>
      <c r="F403" s="30">
        <v>41587.16375</v>
      </c>
      <c r="G403" s="33">
        <v>64626</v>
      </c>
      <c r="H403" s="33" t="s">
        <v>10</v>
      </c>
      <c r="I403" s="33" t="s">
        <v>253</v>
      </c>
      <c r="J403" s="36" t="s">
        <v>30</v>
      </c>
      <c r="K403" s="33">
        <v>30</v>
      </c>
      <c r="L403" s="33">
        <v>0</v>
      </c>
      <c r="M403" s="33">
        <v>30</v>
      </c>
      <c r="N403" s="33" t="s">
        <v>1864</v>
      </c>
      <c r="O403" s="31">
        <v>41830</v>
      </c>
    </row>
    <row r="404" spans="1:15" x14ac:dyDescent="0.25">
      <c r="A404" s="30">
        <v>41593.600185185183</v>
      </c>
      <c r="B404" s="33">
        <v>916888</v>
      </c>
      <c r="C404" s="39">
        <v>1756085</v>
      </c>
      <c r="D404" s="30">
        <v>41584.710115740738</v>
      </c>
      <c r="E404" s="33">
        <f>ABS(выгрузка3[[#This Row],[Дата активации]]-выгрузка3[[#This Row],[Дата отправки смс]])</f>
        <v>8.8900694444455439</v>
      </c>
      <c r="F404" s="30">
        <v>41587.464803240742</v>
      </c>
      <c r="G404" s="33">
        <v>64626</v>
      </c>
      <c r="H404" s="33" t="s">
        <v>10</v>
      </c>
      <c r="I404" s="33" t="s">
        <v>254</v>
      </c>
      <c r="J404" s="36" t="s">
        <v>1882</v>
      </c>
      <c r="K404" s="33">
        <v>30</v>
      </c>
      <c r="L404" s="33">
        <v>0</v>
      </c>
      <c r="M404" s="33">
        <v>30</v>
      </c>
      <c r="N404" s="33" t="s">
        <v>1864</v>
      </c>
      <c r="O404" s="31">
        <v>41876</v>
      </c>
    </row>
    <row r="405" spans="1:15" x14ac:dyDescent="0.25">
      <c r="A405" s="30">
        <v>41593.600289351853</v>
      </c>
      <c r="B405" s="33">
        <v>916888</v>
      </c>
      <c r="C405" s="39">
        <v>1756093</v>
      </c>
      <c r="D405" s="30">
        <v>41584.700636574074</v>
      </c>
      <c r="E405" s="33">
        <f>ABS(выгрузка3[[#This Row],[Дата активации]]-выгрузка3[[#This Row],[Дата отправки смс]])</f>
        <v>8.8996527777781012</v>
      </c>
      <c r="F405" s="30">
        <v>41587.46471064815</v>
      </c>
      <c r="G405" s="33">
        <v>64626</v>
      </c>
      <c r="H405" s="33" t="s">
        <v>10</v>
      </c>
      <c r="I405" s="33" t="s">
        <v>254</v>
      </c>
      <c r="J405" s="36" t="s">
        <v>1882</v>
      </c>
      <c r="K405" s="33">
        <v>30</v>
      </c>
      <c r="L405" s="33">
        <v>0</v>
      </c>
      <c r="M405" s="33">
        <v>30</v>
      </c>
      <c r="N405" s="33" t="s">
        <v>1864</v>
      </c>
      <c r="O405" s="31">
        <v>41862</v>
      </c>
    </row>
    <row r="406" spans="1:15" x14ac:dyDescent="0.25">
      <c r="A406" s="30">
        <v>41560.926817129628</v>
      </c>
      <c r="B406" s="33">
        <v>916527</v>
      </c>
      <c r="C406" s="39">
        <v>1756096</v>
      </c>
      <c r="D406" s="30">
        <v>41553.740601851852</v>
      </c>
      <c r="E406" s="33">
        <f>ABS(выгрузка3[[#This Row],[Дата активации]]-выгрузка3[[#This Row],[Дата отправки смс]])</f>
        <v>7.1862152777757728</v>
      </c>
      <c r="F406" s="30"/>
      <c r="G406" s="33">
        <v>64626</v>
      </c>
      <c r="H406" s="33" t="s">
        <v>10</v>
      </c>
      <c r="I406" s="33" t="s">
        <v>253</v>
      </c>
      <c r="J406" s="36" t="s">
        <v>30</v>
      </c>
      <c r="K406" s="33">
        <v>30</v>
      </c>
      <c r="L406" s="33">
        <v>0</v>
      </c>
      <c r="M406" s="33">
        <v>30</v>
      </c>
      <c r="N406" s="33" t="s">
        <v>1864</v>
      </c>
      <c r="O406" s="31">
        <v>41671</v>
      </c>
    </row>
    <row r="407" spans="1:15" x14ac:dyDescent="0.25">
      <c r="A407" s="30">
        <v>41558.938622685186</v>
      </c>
      <c r="B407" s="33">
        <v>916527</v>
      </c>
      <c r="C407" s="39">
        <v>1756097</v>
      </c>
      <c r="D407" s="30">
        <v>41552.725949074076</v>
      </c>
      <c r="E407" s="33">
        <f>ABS(выгрузка3[[#This Row],[Дата активации]]-выгрузка3[[#This Row],[Дата отправки смс]])</f>
        <v>6.2126736111094942</v>
      </c>
      <c r="F407" s="30"/>
      <c r="G407" s="33">
        <v>64626</v>
      </c>
      <c r="H407" s="33" t="s">
        <v>10</v>
      </c>
      <c r="I407" s="33" t="s">
        <v>42</v>
      </c>
      <c r="J407" s="36" t="s">
        <v>30</v>
      </c>
      <c r="K407" s="33">
        <v>30</v>
      </c>
      <c r="L407" s="33">
        <v>0</v>
      </c>
      <c r="M407" s="33">
        <v>30</v>
      </c>
      <c r="N407" s="33" t="s">
        <v>1864</v>
      </c>
      <c r="O407" s="31">
        <v>41857</v>
      </c>
    </row>
    <row r="408" spans="1:15" x14ac:dyDescent="0.25">
      <c r="A408" s="30">
        <v>41558.803483796299</v>
      </c>
      <c r="B408" s="33">
        <v>916527</v>
      </c>
      <c r="C408" s="39">
        <v>1756098</v>
      </c>
      <c r="D408" s="30">
        <v>41552.632384259261</v>
      </c>
      <c r="E408" s="33">
        <f>ABS(выгрузка3[[#This Row],[Дата активации]]-выгрузка3[[#This Row],[Дата отправки смс]])</f>
        <v>6.1710995370376622</v>
      </c>
      <c r="F408" s="30"/>
      <c r="G408" s="33">
        <v>64626</v>
      </c>
      <c r="H408" s="33" t="s">
        <v>10</v>
      </c>
      <c r="I408" s="33" t="s">
        <v>42</v>
      </c>
      <c r="J408" s="36" t="s">
        <v>30</v>
      </c>
      <c r="K408" s="33">
        <v>30</v>
      </c>
      <c r="L408" s="33">
        <v>0</v>
      </c>
      <c r="M408" s="33">
        <v>30</v>
      </c>
      <c r="N408" s="33" t="s">
        <v>1864</v>
      </c>
      <c r="O408" s="31">
        <v>41650</v>
      </c>
    </row>
    <row r="409" spans="1:15" x14ac:dyDescent="0.25">
      <c r="A409" s="30">
        <v>41560.909722222219</v>
      </c>
      <c r="B409" s="33">
        <v>916527</v>
      </c>
      <c r="C409" s="39">
        <v>1756099</v>
      </c>
      <c r="D409" s="30">
        <v>41553.719768518517</v>
      </c>
      <c r="E409" s="33">
        <f>ABS(выгрузка3[[#This Row],[Дата активации]]-выгрузка3[[#This Row],[Дата отправки смс]])</f>
        <v>7.1899537037024857</v>
      </c>
      <c r="F409" s="30"/>
      <c r="G409" s="33">
        <v>64626</v>
      </c>
      <c r="H409" s="33" t="s">
        <v>10</v>
      </c>
      <c r="I409" s="33" t="s">
        <v>253</v>
      </c>
      <c r="J409" s="36" t="s">
        <v>30</v>
      </c>
      <c r="K409" s="33">
        <v>30</v>
      </c>
      <c r="L409" s="33">
        <v>0</v>
      </c>
      <c r="M409" s="33">
        <v>30</v>
      </c>
      <c r="N409" s="33" t="s">
        <v>1864</v>
      </c>
      <c r="O409" s="31">
        <v>41908</v>
      </c>
    </row>
    <row r="410" spans="1:15" x14ac:dyDescent="0.25">
      <c r="A410" s="30">
        <v>41562.470567129632</v>
      </c>
      <c r="B410" s="33">
        <v>916527</v>
      </c>
      <c r="C410" s="39">
        <v>1756102</v>
      </c>
      <c r="D410" s="30">
        <v>41555.772499999999</v>
      </c>
      <c r="E410" s="33">
        <f>ABS(выгрузка3[[#This Row],[Дата активации]]-выгрузка3[[#This Row],[Дата отправки смс]])</f>
        <v>6.698067129633273</v>
      </c>
      <c r="F410" s="30"/>
      <c r="G410" s="33">
        <v>64626</v>
      </c>
      <c r="H410" s="33" t="s">
        <v>10</v>
      </c>
      <c r="I410" s="33" t="s">
        <v>253</v>
      </c>
      <c r="J410" s="36" t="s">
        <v>30</v>
      </c>
      <c r="K410" s="33">
        <v>30</v>
      </c>
      <c r="L410" s="33">
        <v>0</v>
      </c>
      <c r="M410" s="33">
        <v>30</v>
      </c>
      <c r="N410" s="33" t="s">
        <v>1864</v>
      </c>
      <c r="O410" s="31">
        <v>41655</v>
      </c>
    </row>
    <row r="411" spans="1:15" x14ac:dyDescent="0.25">
      <c r="A411" s="30">
        <v>41557.493136574078</v>
      </c>
      <c r="B411" s="33">
        <v>916527</v>
      </c>
      <c r="C411" s="39">
        <v>1756105</v>
      </c>
      <c r="D411" s="30">
        <v>41554.679942129631</v>
      </c>
      <c r="E411" s="33">
        <f>ABS(выгрузка3[[#This Row],[Дата активации]]-выгрузка3[[#This Row],[Дата отправки смс]])</f>
        <v>2.8131944444467081</v>
      </c>
      <c r="F411" s="30"/>
      <c r="G411" s="33">
        <v>64626</v>
      </c>
      <c r="H411" s="33" t="s">
        <v>10</v>
      </c>
      <c r="I411" s="33" t="s">
        <v>42</v>
      </c>
      <c r="J411" s="36" t="s">
        <v>30</v>
      </c>
      <c r="K411" s="33">
        <v>30</v>
      </c>
      <c r="L411" s="33">
        <v>0</v>
      </c>
      <c r="M411" s="33">
        <v>30</v>
      </c>
      <c r="N411" s="33" t="s">
        <v>1864</v>
      </c>
      <c r="O411" s="31">
        <v>41913</v>
      </c>
    </row>
    <row r="412" spans="1:15" x14ac:dyDescent="0.25">
      <c r="A412" s="30">
        <v>41593.469270833331</v>
      </c>
      <c r="B412" s="33">
        <v>916527</v>
      </c>
      <c r="C412" s="39">
        <v>1756108</v>
      </c>
      <c r="D412" s="30">
        <v>41586.712557870371</v>
      </c>
      <c r="E412" s="33">
        <f>ABS(выгрузка3[[#This Row],[Дата активации]]-выгрузка3[[#This Row],[Дата отправки смс]])</f>
        <v>6.7567129629605915</v>
      </c>
      <c r="F412" s="30"/>
      <c r="G412" s="33">
        <v>64626</v>
      </c>
      <c r="H412" s="33" t="s">
        <v>10</v>
      </c>
      <c r="I412" s="33" t="s">
        <v>253</v>
      </c>
      <c r="J412" s="36" t="s">
        <v>30</v>
      </c>
      <c r="K412" s="33">
        <v>30</v>
      </c>
      <c r="L412" s="33">
        <v>0</v>
      </c>
      <c r="M412" s="33">
        <v>30</v>
      </c>
      <c r="N412" s="33" t="s">
        <v>1864</v>
      </c>
      <c r="O412" s="31">
        <v>41749</v>
      </c>
    </row>
    <row r="413" spans="1:15" x14ac:dyDescent="0.25">
      <c r="A413" s="30">
        <v>41593.924687500003</v>
      </c>
      <c r="B413" s="33">
        <v>916527</v>
      </c>
      <c r="C413" s="39">
        <v>1756114</v>
      </c>
      <c r="D413" s="30">
        <v>41586.636030092595</v>
      </c>
      <c r="E413" s="33">
        <f>ABS(выгрузка3[[#This Row],[Дата активации]]-выгрузка3[[#This Row],[Дата отправки смс]])</f>
        <v>7.2886574074072996</v>
      </c>
      <c r="F413" s="30"/>
      <c r="G413" s="33">
        <v>64626</v>
      </c>
      <c r="H413" s="33" t="s">
        <v>10</v>
      </c>
      <c r="I413" s="33" t="s">
        <v>253</v>
      </c>
      <c r="J413" s="36" t="s">
        <v>30</v>
      </c>
      <c r="K413" s="33">
        <v>30</v>
      </c>
      <c r="L413" s="33">
        <v>0</v>
      </c>
      <c r="M413" s="33">
        <v>30</v>
      </c>
      <c r="N413" s="33" t="s">
        <v>1864</v>
      </c>
      <c r="O413" s="31">
        <v>41933</v>
      </c>
    </row>
    <row r="414" spans="1:15" x14ac:dyDescent="0.25">
      <c r="A414" s="30">
        <v>41593.9609837963</v>
      </c>
      <c r="B414" s="33">
        <v>916527</v>
      </c>
      <c r="C414" s="39">
        <v>1756118</v>
      </c>
      <c r="D414" s="30">
        <v>41586.851400462961</v>
      </c>
      <c r="E414" s="33">
        <f>ABS(выгрузка3[[#This Row],[Дата активации]]-выгрузка3[[#This Row],[Дата отправки смс]])</f>
        <v>7.109583333338378</v>
      </c>
      <c r="F414" s="30"/>
      <c r="G414" s="33">
        <v>64626</v>
      </c>
      <c r="H414" s="33" t="s">
        <v>10</v>
      </c>
      <c r="I414" s="33" t="s">
        <v>253</v>
      </c>
      <c r="J414" s="36" t="s">
        <v>30</v>
      </c>
      <c r="K414" s="33">
        <v>30</v>
      </c>
      <c r="L414" s="33">
        <v>200</v>
      </c>
      <c r="M414" s="33">
        <v>230</v>
      </c>
      <c r="N414" s="33" t="s">
        <v>1864</v>
      </c>
      <c r="O414" s="31">
        <v>41976</v>
      </c>
    </row>
    <row r="415" spans="1:15" x14ac:dyDescent="0.25">
      <c r="A415" s="30">
        <v>41588.481122685182</v>
      </c>
      <c r="B415" s="33">
        <v>916527</v>
      </c>
      <c r="C415" s="39">
        <v>1756123</v>
      </c>
      <c r="D415" s="30">
        <v>41585.966238425928</v>
      </c>
      <c r="E415" s="33">
        <f>ABS(выгрузка3[[#This Row],[Дата активации]]-выгрузка3[[#This Row],[Дата отправки смс]])</f>
        <v>2.5148842592534493</v>
      </c>
      <c r="F415" s="30"/>
      <c r="G415" s="33">
        <v>64626</v>
      </c>
      <c r="H415" s="33" t="s">
        <v>10</v>
      </c>
      <c r="I415" s="33" t="s">
        <v>42</v>
      </c>
      <c r="J415" s="36" t="s">
        <v>30</v>
      </c>
      <c r="K415" s="33">
        <v>30</v>
      </c>
      <c r="L415" s="33">
        <v>0</v>
      </c>
      <c r="M415" s="33">
        <v>30</v>
      </c>
      <c r="N415" s="33" t="s">
        <v>1864</v>
      </c>
      <c r="O415" s="31">
        <v>41969</v>
      </c>
    </row>
    <row r="416" spans="1:15" x14ac:dyDescent="0.25">
      <c r="A416" s="30">
        <v>41559.68</v>
      </c>
      <c r="B416" s="33">
        <v>916527</v>
      </c>
      <c r="C416" s="39">
        <v>1756124</v>
      </c>
      <c r="D416" s="30">
        <v>41552.817777777775</v>
      </c>
      <c r="E416" s="33">
        <f>ABS(выгрузка3[[#This Row],[Дата активации]]-выгрузка3[[#This Row],[Дата отправки смс]])</f>
        <v>6.8622222222256823</v>
      </c>
      <c r="F416" s="30"/>
      <c r="G416" s="33">
        <v>64626</v>
      </c>
      <c r="H416" s="33" t="s">
        <v>10</v>
      </c>
      <c r="I416" s="33" t="s">
        <v>253</v>
      </c>
      <c r="J416" s="36" t="s">
        <v>30</v>
      </c>
      <c r="K416" s="33">
        <v>30</v>
      </c>
      <c r="L416" s="33">
        <v>0</v>
      </c>
      <c r="M416" s="33">
        <v>30</v>
      </c>
      <c r="N416" s="33" t="s">
        <v>1864</v>
      </c>
      <c r="O416" s="31">
        <v>41857</v>
      </c>
    </row>
    <row r="417" spans="1:15" x14ac:dyDescent="0.25">
      <c r="A417" s="30">
        <v>41559.68582175926</v>
      </c>
      <c r="B417" s="33">
        <v>916527</v>
      </c>
      <c r="C417" s="39">
        <v>1756125</v>
      </c>
      <c r="D417" s="30">
        <v>41553.424189814818</v>
      </c>
      <c r="E417" s="33">
        <f>ABS(выгрузка3[[#This Row],[Дата активации]]-выгрузка3[[#This Row],[Дата отправки смс]])</f>
        <v>6.2616319444423425</v>
      </c>
      <c r="F417" s="30"/>
      <c r="G417" s="33">
        <v>64626</v>
      </c>
      <c r="H417" s="33" t="s">
        <v>10</v>
      </c>
      <c r="I417" s="33" t="s">
        <v>42</v>
      </c>
      <c r="J417" s="36" t="s">
        <v>30</v>
      </c>
      <c r="K417" s="33">
        <v>30</v>
      </c>
      <c r="L417" s="33">
        <v>0</v>
      </c>
      <c r="M417" s="33">
        <v>30</v>
      </c>
      <c r="N417" s="33" t="s">
        <v>1864</v>
      </c>
      <c r="O417" s="31">
        <v>41651</v>
      </c>
    </row>
    <row r="418" spans="1:15" x14ac:dyDescent="0.25">
      <c r="A418" s="30">
        <v>41558.430752314816</v>
      </c>
      <c r="B418" s="33">
        <v>916527</v>
      </c>
      <c r="C418" s="39">
        <v>1756129</v>
      </c>
      <c r="D418" s="30">
        <v>41552.48777777778</v>
      </c>
      <c r="E418" s="33">
        <f>ABS(выгрузка3[[#This Row],[Дата активации]]-выгрузка3[[#This Row],[Дата отправки смс]])</f>
        <v>5.942974537036207</v>
      </c>
      <c r="F418" s="30"/>
      <c r="G418" s="33">
        <v>64626</v>
      </c>
      <c r="H418" s="33" t="s">
        <v>10</v>
      </c>
      <c r="I418" s="33" t="s">
        <v>42</v>
      </c>
      <c r="J418" s="36" t="s">
        <v>30</v>
      </c>
      <c r="K418" s="33">
        <v>30</v>
      </c>
      <c r="L418" s="33">
        <v>194</v>
      </c>
      <c r="M418" s="33">
        <v>224</v>
      </c>
      <c r="N418" s="33" t="s">
        <v>1864</v>
      </c>
      <c r="O418" s="31">
        <v>41777</v>
      </c>
    </row>
    <row r="419" spans="1:15" x14ac:dyDescent="0.25">
      <c r="A419" s="30">
        <v>41559.899537037039</v>
      </c>
      <c r="B419" s="33">
        <v>916527</v>
      </c>
      <c r="C419" s="39">
        <v>1756130</v>
      </c>
      <c r="D419" s="30">
        <v>41553.539976851855</v>
      </c>
      <c r="E419" s="33">
        <f>ABS(выгрузка3[[#This Row],[Дата активации]]-выгрузка3[[#This Row],[Дата отправки смс]])</f>
        <v>6.3595601851848187</v>
      </c>
      <c r="F419" s="30"/>
      <c r="G419" s="33">
        <v>64626</v>
      </c>
      <c r="H419" s="33" t="s">
        <v>10</v>
      </c>
      <c r="I419" s="33" t="s">
        <v>253</v>
      </c>
      <c r="J419" s="36" t="s">
        <v>30</v>
      </c>
      <c r="K419" s="33">
        <v>30</v>
      </c>
      <c r="L419" s="33">
        <v>0</v>
      </c>
      <c r="M419" s="33">
        <v>30</v>
      </c>
      <c r="N419" s="33" t="s">
        <v>1864</v>
      </c>
      <c r="O419" s="31">
        <v>41840</v>
      </c>
    </row>
    <row r="420" spans="1:15" x14ac:dyDescent="0.25">
      <c r="A420" s="30">
        <v>41593.694363425922</v>
      </c>
      <c r="B420" s="33">
        <v>985351</v>
      </c>
      <c r="C420" s="39">
        <v>1759511</v>
      </c>
      <c r="D420" s="30">
        <v>41593.665671296294</v>
      </c>
      <c r="E420" s="33">
        <f>ABS(выгрузка3[[#This Row],[Дата активации]]-выгрузка3[[#This Row],[Дата отправки смс]])</f>
        <v>2.8692129628325347E-2</v>
      </c>
      <c r="F420" s="30"/>
      <c r="G420" s="33">
        <v>79956</v>
      </c>
      <c r="H420" s="33" t="s">
        <v>10</v>
      </c>
      <c r="I420" s="33" t="s">
        <v>41</v>
      </c>
      <c r="J420" s="36" t="s">
        <v>14</v>
      </c>
      <c r="K420" s="33">
        <v>30</v>
      </c>
      <c r="L420" s="33">
        <v>470</v>
      </c>
      <c r="M420" s="33">
        <v>500</v>
      </c>
      <c r="N420" s="33" t="s">
        <v>1864</v>
      </c>
      <c r="O420" s="31">
        <v>41935</v>
      </c>
    </row>
    <row r="421" spans="1:15" x14ac:dyDescent="0.25">
      <c r="A421" s="30">
        <v>41550.583958333336</v>
      </c>
      <c r="B421" s="33">
        <v>985009</v>
      </c>
      <c r="C421" s="39">
        <v>1759549</v>
      </c>
      <c r="D421" s="30">
        <v>41549.828101851854</v>
      </c>
      <c r="E421" s="33">
        <f>ABS(выгрузка3[[#This Row],[Дата активации]]-выгрузка3[[#This Row],[Дата отправки смс]])</f>
        <v>0.75585648148262408</v>
      </c>
      <c r="F421" s="30">
        <v>41550.709097222221</v>
      </c>
      <c r="G421" s="33">
        <v>79956</v>
      </c>
      <c r="H421" s="33" t="s">
        <v>10</v>
      </c>
      <c r="I421" s="33" t="s">
        <v>41</v>
      </c>
      <c r="J421" s="36" t="s">
        <v>14</v>
      </c>
      <c r="K421" s="33">
        <v>30</v>
      </c>
      <c r="L421" s="33">
        <v>450</v>
      </c>
      <c r="M421" s="33">
        <v>480</v>
      </c>
      <c r="N421" s="33" t="s">
        <v>1864</v>
      </c>
      <c r="O421" s="31">
        <v>41940</v>
      </c>
    </row>
    <row r="422" spans="1:15" x14ac:dyDescent="0.25">
      <c r="A422" s="30">
        <v>41561.962210648147</v>
      </c>
      <c r="B422" s="33">
        <v>916888</v>
      </c>
      <c r="C422" s="39">
        <v>1759583</v>
      </c>
      <c r="D422" s="30">
        <v>41552.842245370368</v>
      </c>
      <c r="E422" s="33">
        <f>ABS(выгрузка3[[#This Row],[Дата активации]]-выгрузка3[[#This Row],[Дата отправки смс]])</f>
        <v>9.1199652777795563</v>
      </c>
      <c r="F422" s="30">
        <v>41556.488657407404</v>
      </c>
      <c r="G422" s="33">
        <v>64626</v>
      </c>
      <c r="H422" s="33" t="s">
        <v>10</v>
      </c>
      <c r="I422" s="33" t="s">
        <v>252</v>
      </c>
      <c r="J422" s="36" t="s">
        <v>19</v>
      </c>
      <c r="K422" s="33">
        <v>1</v>
      </c>
      <c r="L422" s="33">
        <v>196</v>
      </c>
      <c r="M422" s="33">
        <v>197</v>
      </c>
      <c r="N422" s="33" t="s">
        <v>1864</v>
      </c>
      <c r="O422" s="31">
        <v>41762</v>
      </c>
    </row>
    <row r="423" spans="1:15" x14ac:dyDescent="0.25">
      <c r="A423" s="30">
        <v>41549.650671296295</v>
      </c>
      <c r="B423" s="33">
        <v>910485</v>
      </c>
      <c r="C423" s="39">
        <v>1759605</v>
      </c>
      <c r="D423" s="30"/>
      <c r="E423" s="33">
        <f>ABS(выгрузка3[[#This Row],[Дата активации]]-выгрузка3[[#This Row],[Дата отправки смс]])</f>
        <v>41549.650671296295</v>
      </c>
      <c r="F423" s="30"/>
      <c r="G423" s="33">
        <v>79956</v>
      </c>
      <c r="H423" s="33" t="s">
        <v>10</v>
      </c>
      <c r="I423" s="33" t="s">
        <v>256</v>
      </c>
      <c r="J423" s="36" t="s">
        <v>14</v>
      </c>
      <c r="K423" s="33">
        <v>30</v>
      </c>
      <c r="L423" s="33"/>
      <c r="M423" s="33">
        <v>30</v>
      </c>
      <c r="N423" s="33" t="s">
        <v>1864</v>
      </c>
      <c r="O423" s="31">
        <v>41690</v>
      </c>
    </row>
    <row r="424" spans="1:15" x14ac:dyDescent="0.25">
      <c r="A424" s="30">
        <v>41549.648761574077</v>
      </c>
      <c r="B424" s="33">
        <v>910485</v>
      </c>
      <c r="C424" s="39">
        <v>1759607</v>
      </c>
      <c r="D424" s="30"/>
      <c r="E424" s="33">
        <f>ABS(выгрузка3[[#This Row],[Дата активации]]-выгрузка3[[#This Row],[Дата отправки смс]])</f>
        <v>41549.648761574077</v>
      </c>
      <c r="F424" s="30"/>
      <c r="G424" s="33">
        <v>79956</v>
      </c>
      <c r="H424" s="33" t="s">
        <v>10</v>
      </c>
      <c r="I424" s="33" t="s">
        <v>256</v>
      </c>
      <c r="J424" s="36" t="s">
        <v>14</v>
      </c>
      <c r="K424" s="33">
        <v>30</v>
      </c>
      <c r="L424" s="33"/>
      <c r="M424" s="33">
        <v>30</v>
      </c>
      <c r="N424" s="33" t="s">
        <v>1864</v>
      </c>
      <c r="O424" s="31">
        <v>41751</v>
      </c>
    </row>
    <row r="425" spans="1:15" x14ac:dyDescent="0.25">
      <c r="A425" s="30">
        <v>41549.710833333331</v>
      </c>
      <c r="B425" s="33">
        <v>910467</v>
      </c>
      <c r="C425" s="39">
        <v>1759728</v>
      </c>
      <c r="D425" s="30">
        <v>41538.589398148149</v>
      </c>
      <c r="E425" s="33">
        <f>ABS(выгрузка3[[#This Row],[Дата активации]]-выгрузка3[[#This Row],[Дата отправки смс]])</f>
        <v>11.121435185181326</v>
      </c>
      <c r="F425" s="30">
        <v>41545.544756944444</v>
      </c>
      <c r="G425" s="33">
        <v>79956</v>
      </c>
      <c r="H425" s="33" t="s">
        <v>10</v>
      </c>
      <c r="I425" s="33" t="s">
        <v>256</v>
      </c>
      <c r="J425" s="36" t="s">
        <v>14</v>
      </c>
      <c r="K425" s="33">
        <v>30</v>
      </c>
      <c r="L425" s="33">
        <v>475</v>
      </c>
      <c r="M425" s="33">
        <v>505</v>
      </c>
      <c r="N425" s="33" t="s">
        <v>1864</v>
      </c>
      <c r="O425" s="31">
        <v>41955</v>
      </c>
    </row>
    <row r="426" spans="1:15" x14ac:dyDescent="0.25">
      <c r="A426" s="30">
        <v>41553.654999999999</v>
      </c>
      <c r="B426" s="33">
        <v>985359</v>
      </c>
      <c r="C426" s="39">
        <v>1759791</v>
      </c>
      <c r="D426" s="30">
        <v>41553.759942129633</v>
      </c>
      <c r="E426" s="33">
        <f>ABS(выгрузка3[[#This Row],[Дата активации]]-выгрузка3[[#This Row],[Дата отправки смс]])</f>
        <v>0.10494212963385507</v>
      </c>
      <c r="F426" s="30">
        <v>41561.487847222219</v>
      </c>
      <c r="G426" s="33">
        <v>64626</v>
      </c>
      <c r="H426" s="33" t="s">
        <v>10</v>
      </c>
      <c r="I426" s="33" t="s">
        <v>42</v>
      </c>
      <c r="J426" s="36" t="s">
        <v>30</v>
      </c>
      <c r="K426" s="33">
        <v>30</v>
      </c>
      <c r="L426" s="33">
        <v>0</v>
      </c>
      <c r="M426" s="33">
        <v>30</v>
      </c>
      <c r="N426" s="33" t="s">
        <v>1864</v>
      </c>
      <c r="O426" s="31">
        <v>41884</v>
      </c>
    </row>
    <row r="427" spans="1:15" x14ac:dyDescent="0.25">
      <c r="A427" s="30">
        <v>41559.887349537035</v>
      </c>
      <c r="B427" s="33">
        <v>910478</v>
      </c>
      <c r="C427" s="39">
        <v>1759804</v>
      </c>
      <c r="D427" s="30">
        <v>41554.491423611114</v>
      </c>
      <c r="E427" s="33">
        <f>ABS(выгрузка3[[#This Row],[Дата активации]]-выгрузка3[[#This Row],[Дата отправки смс]])</f>
        <v>5.395925925920892</v>
      </c>
      <c r="F427" s="30"/>
      <c r="G427" s="33">
        <v>64628</v>
      </c>
      <c r="H427" s="33" t="s">
        <v>10</v>
      </c>
      <c r="I427" s="33" t="s">
        <v>41</v>
      </c>
      <c r="J427" s="36" t="s">
        <v>14</v>
      </c>
      <c r="K427" s="33">
        <v>30</v>
      </c>
      <c r="L427" s="33">
        <v>600</v>
      </c>
      <c r="M427" s="33">
        <v>630</v>
      </c>
      <c r="N427" s="33" t="s">
        <v>1864</v>
      </c>
      <c r="O427" s="31">
        <v>41732</v>
      </c>
    </row>
    <row r="428" spans="1:15" x14ac:dyDescent="0.25">
      <c r="A428" s="30">
        <v>41561.955451388887</v>
      </c>
      <c r="B428" s="33">
        <v>985504</v>
      </c>
      <c r="C428" s="39">
        <v>1910105</v>
      </c>
      <c r="D428" s="30">
        <v>41552.120405092595</v>
      </c>
      <c r="E428" s="33">
        <f>ABS(выгрузка3[[#This Row],[Дата активации]]-выгрузка3[[#This Row],[Дата отправки смс]])</f>
        <v>9.8350462962916936</v>
      </c>
      <c r="F428" s="30"/>
      <c r="G428" s="33">
        <v>64626</v>
      </c>
      <c r="H428" s="33" t="s">
        <v>10</v>
      </c>
      <c r="I428" s="33" t="s">
        <v>252</v>
      </c>
      <c r="J428" s="36" t="s">
        <v>19</v>
      </c>
      <c r="K428" s="33">
        <v>30</v>
      </c>
      <c r="L428" s="33">
        <v>400</v>
      </c>
      <c r="M428" s="33">
        <v>430</v>
      </c>
      <c r="N428" s="33" t="s">
        <v>1864</v>
      </c>
      <c r="O428" s="31">
        <v>41712</v>
      </c>
    </row>
    <row r="429" spans="1:15" x14ac:dyDescent="0.25">
      <c r="A429" s="30">
        <v>41561.955543981479</v>
      </c>
      <c r="B429" s="33">
        <v>985504</v>
      </c>
      <c r="C429" s="39">
        <v>1910106</v>
      </c>
      <c r="D429" s="30">
        <v>41555.855682870373</v>
      </c>
      <c r="E429" s="33">
        <f>ABS(выгрузка3[[#This Row],[Дата активации]]-выгрузка3[[#This Row],[Дата отправки смс]])</f>
        <v>6.0998611111062928</v>
      </c>
      <c r="F429" s="30"/>
      <c r="G429" s="33">
        <v>64626</v>
      </c>
      <c r="H429" s="33" t="s">
        <v>10</v>
      </c>
      <c r="I429" s="33" t="s">
        <v>43</v>
      </c>
      <c r="J429" s="36" t="s">
        <v>19</v>
      </c>
      <c r="K429" s="33">
        <v>30</v>
      </c>
      <c r="L429" s="33">
        <v>0</v>
      </c>
      <c r="M429" s="33">
        <v>30</v>
      </c>
      <c r="N429" s="33" t="s">
        <v>1864</v>
      </c>
      <c r="O429" s="31">
        <v>41917</v>
      </c>
    </row>
    <row r="430" spans="1:15" x14ac:dyDescent="0.25">
      <c r="A430" s="30">
        <v>41561.95585648148</v>
      </c>
      <c r="B430" s="33">
        <v>985504</v>
      </c>
      <c r="C430" s="39">
        <v>1910107</v>
      </c>
      <c r="D430" s="30">
        <v>41555.826493055552</v>
      </c>
      <c r="E430" s="33">
        <f>ABS(выгрузка3[[#This Row],[Дата активации]]-выгрузка3[[#This Row],[Дата отправки смс]])</f>
        <v>6.1293634259272949</v>
      </c>
      <c r="F430" s="30"/>
      <c r="G430" s="33">
        <v>64626</v>
      </c>
      <c r="H430" s="33" t="s">
        <v>10</v>
      </c>
      <c r="I430" s="33" t="s">
        <v>43</v>
      </c>
      <c r="J430" s="36" t="s">
        <v>19</v>
      </c>
      <c r="K430" s="33">
        <v>30</v>
      </c>
      <c r="L430" s="33">
        <v>0</v>
      </c>
      <c r="M430" s="33">
        <v>30</v>
      </c>
      <c r="N430" s="33" t="s">
        <v>1864</v>
      </c>
      <c r="O430" s="31">
        <v>41879</v>
      </c>
    </row>
    <row r="431" spans="1:15" x14ac:dyDescent="0.25">
      <c r="A431" s="30">
        <v>41554.616967592592</v>
      </c>
      <c r="B431" s="33">
        <v>910485</v>
      </c>
      <c r="C431" s="39">
        <v>1910113</v>
      </c>
      <c r="D431" s="30">
        <v>41549.617291666669</v>
      </c>
      <c r="E431" s="33">
        <f>ABS(выгрузка3[[#This Row],[Дата активации]]-выгрузка3[[#This Row],[Дата отправки смс]])</f>
        <v>4.9996759259229293</v>
      </c>
      <c r="F431" s="30">
        <v>41554.48709490741</v>
      </c>
      <c r="G431" s="33">
        <v>79956</v>
      </c>
      <c r="H431" s="33" t="s">
        <v>10</v>
      </c>
      <c r="I431" s="33" t="s">
        <v>43</v>
      </c>
      <c r="J431" s="36" t="s">
        <v>19</v>
      </c>
      <c r="K431" s="33">
        <v>30</v>
      </c>
      <c r="L431" s="33">
        <v>190</v>
      </c>
      <c r="M431" s="33">
        <v>220</v>
      </c>
      <c r="N431" s="33" t="s">
        <v>1864</v>
      </c>
      <c r="O431" s="31">
        <v>41739</v>
      </c>
    </row>
    <row r="432" spans="1:15" x14ac:dyDescent="0.25">
      <c r="A432" s="30">
        <v>41560.431319444448</v>
      </c>
      <c r="B432" s="33">
        <v>915100</v>
      </c>
      <c r="C432" s="39">
        <v>1910317</v>
      </c>
      <c r="D432" s="30">
        <v>41557.658402777779</v>
      </c>
      <c r="E432" s="33">
        <f>ABS(выгрузка3[[#This Row],[Дата активации]]-выгрузка3[[#This Row],[Дата отправки смс]])</f>
        <v>2.7729166666686069</v>
      </c>
      <c r="F432" s="30"/>
      <c r="G432" s="33">
        <v>73902</v>
      </c>
      <c r="H432" s="33" t="s">
        <v>10</v>
      </c>
      <c r="I432" s="33" t="s">
        <v>49</v>
      </c>
      <c r="J432" s="36" t="s">
        <v>40</v>
      </c>
      <c r="K432" s="33">
        <v>1749</v>
      </c>
      <c r="L432" s="33">
        <v>0</v>
      </c>
      <c r="M432" s="33">
        <v>1749</v>
      </c>
      <c r="N432" s="33" t="s">
        <v>1864</v>
      </c>
      <c r="O432" s="31">
        <v>41664</v>
      </c>
    </row>
    <row r="433" spans="1:15" x14ac:dyDescent="0.25">
      <c r="A433" s="30">
        <v>41555.88244212963</v>
      </c>
      <c r="B433" s="33">
        <v>916651</v>
      </c>
      <c r="C433" s="39">
        <v>1910363</v>
      </c>
      <c r="D433" s="30">
        <v>41555.643611111111</v>
      </c>
      <c r="E433" s="33">
        <f>ABS(выгрузка3[[#This Row],[Дата активации]]-выгрузка3[[#This Row],[Дата отправки смс]])</f>
        <v>0.23883101851970423</v>
      </c>
      <c r="F433" s="30"/>
      <c r="G433" s="33">
        <v>64616</v>
      </c>
      <c r="H433" s="33" t="s">
        <v>10</v>
      </c>
      <c r="I433" s="33" t="s">
        <v>42</v>
      </c>
      <c r="J433" s="36" t="s">
        <v>30</v>
      </c>
      <c r="K433" s="33">
        <v>30</v>
      </c>
      <c r="L433" s="33">
        <v>0</v>
      </c>
      <c r="M433" s="33">
        <v>30</v>
      </c>
      <c r="N433" s="33" t="s">
        <v>1864</v>
      </c>
      <c r="O433" s="31">
        <v>41974</v>
      </c>
    </row>
    <row r="434" spans="1:15" x14ac:dyDescent="0.25">
      <c r="A434" s="30">
        <v>41555.481203703705</v>
      </c>
      <c r="B434" s="33">
        <v>916532</v>
      </c>
      <c r="C434" s="39">
        <v>1910773</v>
      </c>
      <c r="D434" s="30">
        <v>41551.71671296296</v>
      </c>
      <c r="E434" s="33">
        <f>ABS(выгрузка3[[#This Row],[Дата активации]]-выгрузка3[[#This Row],[Дата отправки смс]])</f>
        <v>3.7644907407448045</v>
      </c>
      <c r="F434" s="30">
        <v>41552.46</v>
      </c>
      <c r="G434" s="33">
        <v>64628</v>
      </c>
      <c r="H434" s="33" t="s">
        <v>10</v>
      </c>
      <c r="I434" s="33" t="s">
        <v>41</v>
      </c>
      <c r="J434" s="36" t="s">
        <v>14</v>
      </c>
      <c r="K434" s="33">
        <v>30</v>
      </c>
      <c r="L434" s="33">
        <v>510.5</v>
      </c>
      <c r="M434" s="33">
        <v>540.5</v>
      </c>
      <c r="N434" s="33" t="s">
        <v>1864</v>
      </c>
      <c r="O434" s="31">
        <v>41784</v>
      </c>
    </row>
    <row r="435" spans="1:15" x14ac:dyDescent="0.25">
      <c r="A435" s="30">
        <v>41593.946828703702</v>
      </c>
      <c r="B435" s="33">
        <v>910470</v>
      </c>
      <c r="C435" s="39">
        <v>1910993</v>
      </c>
      <c r="D435" s="30">
        <v>41588.321400462963</v>
      </c>
      <c r="E435" s="33">
        <f>ABS(выгрузка3[[#This Row],[Дата активации]]-выгрузка3[[#This Row],[Дата отправки смс]])</f>
        <v>5.6254282407389837</v>
      </c>
      <c r="F435" s="30"/>
      <c r="G435" s="33">
        <v>64628</v>
      </c>
      <c r="H435" s="33" t="s">
        <v>10</v>
      </c>
      <c r="I435" s="33" t="s">
        <v>41</v>
      </c>
      <c r="J435" s="36" t="s">
        <v>14</v>
      </c>
      <c r="K435" s="33">
        <v>30</v>
      </c>
      <c r="L435" s="33">
        <v>186.2</v>
      </c>
      <c r="M435" s="33">
        <v>216.2</v>
      </c>
      <c r="N435" s="33" t="s">
        <v>1864</v>
      </c>
      <c r="O435" s="31">
        <v>41764</v>
      </c>
    </row>
    <row r="436" spans="1:15" x14ac:dyDescent="0.25">
      <c r="A436" s="30">
        <v>41556.621319444443</v>
      </c>
      <c r="B436" s="33">
        <v>910470</v>
      </c>
      <c r="C436" s="39">
        <v>1911003</v>
      </c>
      <c r="D436" s="30">
        <v>41552.640902777777</v>
      </c>
      <c r="E436" s="33">
        <f>ABS(выгрузка3[[#This Row],[Дата активации]]-выгрузка3[[#This Row],[Дата отправки смс]])</f>
        <v>3.9804166666654055</v>
      </c>
      <c r="F436" s="30"/>
      <c r="G436" s="33">
        <v>64628</v>
      </c>
      <c r="H436" s="33" t="s">
        <v>10</v>
      </c>
      <c r="I436" s="33" t="s">
        <v>41</v>
      </c>
      <c r="J436" s="36" t="s">
        <v>14</v>
      </c>
      <c r="K436" s="33">
        <v>30</v>
      </c>
      <c r="L436" s="33">
        <v>486.59</v>
      </c>
      <c r="M436" s="33">
        <v>516.59</v>
      </c>
      <c r="N436" s="33" t="s">
        <v>1864</v>
      </c>
      <c r="O436" s="31">
        <v>41766</v>
      </c>
    </row>
    <row r="437" spans="1:15" x14ac:dyDescent="0.25">
      <c r="A437" s="30">
        <v>41561.725300925929</v>
      </c>
      <c r="B437" s="33">
        <v>910487</v>
      </c>
      <c r="C437" s="39">
        <v>1913909</v>
      </c>
      <c r="D437" s="30"/>
      <c r="E437" s="33">
        <f>ABS(выгрузка3[[#This Row],[Дата активации]]-выгрузка3[[#This Row],[Дата отправки смс]])</f>
        <v>41561.725300925929</v>
      </c>
      <c r="F437" s="30"/>
      <c r="G437" s="33">
        <v>73902</v>
      </c>
      <c r="H437" s="33" t="s">
        <v>10</v>
      </c>
      <c r="I437" s="33" t="s">
        <v>255</v>
      </c>
      <c r="J437" s="36" t="s">
        <v>40</v>
      </c>
      <c r="K437" s="33">
        <v>30</v>
      </c>
      <c r="L437" s="33">
        <v>0</v>
      </c>
      <c r="M437" s="33">
        <v>30</v>
      </c>
      <c r="N437" s="33" t="s">
        <v>1864</v>
      </c>
      <c r="O437" s="31">
        <v>41660</v>
      </c>
    </row>
    <row r="438" spans="1:15" x14ac:dyDescent="0.25">
      <c r="A438" s="30">
        <v>41593.525150462963</v>
      </c>
      <c r="B438" s="33">
        <v>916504</v>
      </c>
      <c r="C438" s="39">
        <v>1941157</v>
      </c>
      <c r="D438" s="30">
        <v>41589.765046296299</v>
      </c>
      <c r="E438" s="33">
        <f>ABS(выгрузка3[[#This Row],[Дата активации]]-выгрузка3[[#This Row],[Дата отправки смс]])</f>
        <v>3.7601041666639503</v>
      </c>
      <c r="F438" s="30">
        <v>41585.637499999997</v>
      </c>
      <c r="G438" s="33">
        <v>64626</v>
      </c>
      <c r="H438" s="33" t="s">
        <v>10</v>
      </c>
      <c r="I438" s="33" t="s">
        <v>49</v>
      </c>
      <c r="J438" s="36" t="s">
        <v>40</v>
      </c>
      <c r="K438" s="33">
        <v>30</v>
      </c>
      <c r="L438" s="33">
        <v>0</v>
      </c>
      <c r="M438" s="33">
        <v>30</v>
      </c>
      <c r="N438" s="33" t="s">
        <v>1864</v>
      </c>
      <c r="O438" s="31">
        <v>41995</v>
      </c>
    </row>
    <row r="439" spans="1:15" x14ac:dyDescent="0.25">
      <c r="A439" s="30">
        <v>41548.715555555558</v>
      </c>
      <c r="B439" s="33">
        <v>916521</v>
      </c>
      <c r="C439" s="39">
        <v>1972012</v>
      </c>
      <c r="D439" s="30">
        <v>41532.864479166667</v>
      </c>
      <c r="E439" s="33">
        <f>ABS(выгрузка3[[#This Row],[Дата активации]]-выгрузка3[[#This Row],[Дата отправки смс]])</f>
        <v>15.85107638889167</v>
      </c>
      <c r="F439" s="30">
        <v>41542.463854166665</v>
      </c>
      <c r="G439" s="33">
        <v>64628</v>
      </c>
      <c r="H439" s="33" t="s">
        <v>10</v>
      </c>
      <c r="I439" s="33" t="s">
        <v>255</v>
      </c>
      <c r="J439" s="36" t="s">
        <v>40</v>
      </c>
      <c r="K439" s="33">
        <v>1749</v>
      </c>
      <c r="L439" s="33">
        <v>0</v>
      </c>
      <c r="M439" s="33">
        <v>1749</v>
      </c>
      <c r="N439" s="33" t="s">
        <v>1864</v>
      </c>
      <c r="O439" s="31">
        <v>41735</v>
      </c>
    </row>
    <row r="440" spans="1:15" x14ac:dyDescent="0.25">
      <c r="A440" s="30">
        <v>41593.525277777779</v>
      </c>
      <c r="B440" s="33">
        <v>916504</v>
      </c>
      <c r="C440" s="39">
        <v>1972513</v>
      </c>
      <c r="D440" s="30">
        <v>41583.855868055558</v>
      </c>
      <c r="E440" s="33">
        <f>ABS(выгрузка3[[#This Row],[Дата активации]]-выгрузка3[[#This Row],[Дата отправки смс]])</f>
        <v>9.6694097222207347</v>
      </c>
      <c r="F440" s="30">
        <v>41585.652777777781</v>
      </c>
      <c r="G440" s="33">
        <v>64626</v>
      </c>
      <c r="H440" s="33" t="s">
        <v>10</v>
      </c>
      <c r="I440" s="33" t="s">
        <v>255</v>
      </c>
      <c r="J440" s="36" t="s">
        <v>40</v>
      </c>
      <c r="K440" s="33">
        <v>30</v>
      </c>
      <c r="L440" s="33">
        <v>0</v>
      </c>
      <c r="M440" s="33">
        <v>30</v>
      </c>
      <c r="N440" s="33" t="s">
        <v>1864</v>
      </c>
      <c r="O440" s="31">
        <v>41996</v>
      </c>
    </row>
    <row r="441" spans="1:15" x14ac:dyDescent="0.25">
      <c r="A441" s="30">
        <v>41593.525358796294</v>
      </c>
      <c r="B441" s="33">
        <v>916504</v>
      </c>
      <c r="C441" s="39">
        <v>1972559</v>
      </c>
      <c r="D441" s="30">
        <v>41586.425046296295</v>
      </c>
      <c r="E441" s="33">
        <f>ABS(выгрузка3[[#This Row],[Дата активации]]-выгрузка3[[#This Row],[Дата отправки смс]])</f>
        <v>7.1003124999988358</v>
      </c>
      <c r="F441" s="30">
        <v>41585.653148148151</v>
      </c>
      <c r="G441" s="33">
        <v>64626</v>
      </c>
      <c r="H441" s="33" t="s">
        <v>10</v>
      </c>
      <c r="I441" s="33" t="s">
        <v>255</v>
      </c>
      <c r="J441" s="36" t="s">
        <v>40</v>
      </c>
      <c r="K441" s="33">
        <v>30</v>
      </c>
      <c r="L441" s="33">
        <v>0</v>
      </c>
      <c r="M441" s="33">
        <v>30</v>
      </c>
      <c r="N441" s="33" t="s">
        <v>1864</v>
      </c>
      <c r="O441" s="31">
        <v>41795</v>
      </c>
    </row>
    <row r="442" spans="1:15" x14ac:dyDescent="0.25">
      <c r="A442" s="30">
        <v>41552.72446759259</v>
      </c>
      <c r="B442" s="33">
        <v>985478</v>
      </c>
      <c r="C442" s="39">
        <v>1972640</v>
      </c>
      <c r="D442" s="30">
        <v>41553.461122685185</v>
      </c>
      <c r="E442" s="33">
        <f>ABS(выгрузка3[[#This Row],[Дата активации]]-выгрузка3[[#This Row],[Дата отправки смс]])</f>
        <v>0.73665509259444661</v>
      </c>
      <c r="F442" s="30"/>
      <c r="G442" s="33">
        <v>64628</v>
      </c>
      <c r="H442" s="33" t="s">
        <v>10</v>
      </c>
      <c r="I442" s="33" t="s">
        <v>41</v>
      </c>
      <c r="J442" s="36" t="s">
        <v>14</v>
      </c>
      <c r="K442" s="33">
        <v>30</v>
      </c>
      <c r="L442" s="33">
        <v>485</v>
      </c>
      <c r="M442" s="33">
        <v>515</v>
      </c>
      <c r="N442" s="33" t="s">
        <v>1864</v>
      </c>
      <c r="O442" s="31">
        <v>41694</v>
      </c>
    </row>
    <row r="443" spans="1:15" x14ac:dyDescent="0.25">
      <c r="A443" s="30">
        <v>41593.97047453704</v>
      </c>
      <c r="B443" s="33">
        <v>916041</v>
      </c>
      <c r="C443" s="39">
        <v>1972651</v>
      </c>
      <c r="D443" s="30">
        <v>41588.481319444443</v>
      </c>
      <c r="E443" s="33">
        <f>ABS(выгрузка3[[#This Row],[Дата активации]]-выгрузка3[[#This Row],[Дата отправки смс]])</f>
        <v>5.4891550925967749</v>
      </c>
      <c r="F443" s="30"/>
      <c r="G443" s="33">
        <v>64628</v>
      </c>
      <c r="H443" s="33" t="s">
        <v>10</v>
      </c>
      <c r="I443" s="33" t="s">
        <v>41</v>
      </c>
      <c r="J443" s="36" t="s">
        <v>14</v>
      </c>
      <c r="K443" s="33">
        <v>30</v>
      </c>
      <c r="L443" s="33">
        <v>500</v>
      </c>
      <c r="M443" s="33">
        <v>530</v>
      </c>
      <c r="N443" s="33" t="s">
        <v>1864</v>
      </c>
      <c r="O443" s="31">
        <v>41934</v>
      </c>
    </row>
    <row r="444" spans="1:15" x14ac:dyDescent="0.25">
      <c r="A444" s="30">
        <v>41556.63652777778</v>
      </c>
      <c r="B444" s="33">
        <v>910489</v>
      </c>
      <c r="C444" s="39">
        <v>1972653</v>
      </c>
      <c r="D444" s="30">
        <v>41549.788194444445</v>
      </c>
      <c r="E444" s="33">
        <f>ABS(выгрузка3[[#This Row],[Дата активации]]-выгрузка3[[#This Row],[Дата отправки смс]])</f>
        <v>6.8483333333351766</v>
      </c>
      <c r="F444" s="30">
        <v>41556.497916666667</v>
      </c>
      <c r="G444" s="33">
        <v>64628</v>
      </c>
      <c r="H444" s="33" t="s">
        <v>10</v>
      </c>
      <c r="I444" s="33" t="s">
        <v>256</v>
      </c>
      <c r="J444" s="36" t="s">
        <v>14</v>
      </c>
      <c r="K444" s="33">
        <v>30</v>
      </c>
      <c r="L444" s="33">
        <v>455.1</v>
      </c>
      <c r="M444" s="33">
        <v>485.1</v>
      </c>
      <c r="N444" s="33" t="s">
        <v>1864</v>
      </c>
      <c r="O444" s="31">
        <v>41939</v>
      </c>
    </row>
    <row r="445" spans="1:15" x14ac:dyDescent="0.25">
      <c r="A445" s="30">
        <v>41556.638321759259</v>
      </c>
      <c r="B445" s="33">
        <v>910489</v>
      </c>
      <c r="C445" s="39">
        <v>1972667</v>
      </c>
      <c r="D445" s="30">
        <v>41549.20071759259</v>
      </c>
      <c r="E445" s="33">
        <f>ABS(выгрузка3[[#This Row],[Дата активации]]-выгрузка3[[#This Row],[Дата отправки смс]])</f>
        <v>7.437604166669189</v>
      </c>
      <c r="F445" s="30"/>
      <c r="G445" s="33">
        <v>64628</v>
      </c>
      <c r="H445" s="33" t="s">
        <v>10</v>
      </c>
      <c r="I445" s="33" t="s">
        <v>256</v>
      </c>
      <c r="J445" s="36" t="s">
        <v>14</v>
      </c>
      <c r="K445" s="33">
        <v>30</v>
      </c>
      <c r="L445" s="33">
        <v>441.05</v>
      </c>
      <c r="M445" s="33">
        <v>471.05</v>
      </c>
      <c r="N445" s="33" t="s">
        <v>1864</v>
      </c>
      <c r="O445" s="31">
        <v>41857</v>
      </c>
    </row>
    <row r="446" spans="1:15" x14ac:dyDescent="0.25">
      <c r="A446" s="30">
        <v>41593.966967592591</v>
      </c>
      <c r="B446" s="33">
        <v>916041</v>
      </c>
      <c r="C446" s="39">
        <v>1972686</v>
      </c>
      <c r="D446" s="30">
        <v>41587.640925925924</v>
      </c>
      <c r="E446" s="33">
        <f>ABS(выгрузка3[[#This Row],[Дата активации]]-выгрузка3[[#This Row],[Дата отправки смс]])</f>
        <v>6.3260416666671517</v>
      </c>
      <c r="F446" s="30"/>
      <c r="G446" s="33">
        <v>64628</v>
      </c>
      <c r="H446" s="33" t="s">
        <v>10</v>
      </c>
      <c r="I446" s="33" t="s">
        <v>256</v>
      </c>
      <c r="J446" s="36" t="s">
        <v>14</v>
      </c>
      <c r="K446" s="33">
        <v>30</v>
      </c>
      <c r="L446" s="33">
        <v>1000</v>
      </c>
      <c r="M446" s="33">
        <v>1030</v>
      </c>
      <c r="N446" s="33" t="s">
        <v>1864</v>
      </c>
      <c r="O446" s="31">
        <v>41716</v>
      </c>
    </row>
    <row r="447" spans="1:15" x14ac:dyDescent="0.25">
      <c r="A447" s="30">
        <v>41556.640381944446</v>
      </c>
      <c r="B447" s="33">
        <v>910489</v>
      </c>
      <c r="C447" s="39">
        <v>1972688</v>
      </c>
      <c r="D447" s="30">
        <v>41551.91337962963</v>
      </c>
      <c r="E447" s="33">
        <f>ABS(выгрузка3[[#This Row],[Дата активации]]-выгрузка3[[#This Row],[Дата отправки смс]])</f>
        <v>4.7270023148157634</v>
      </c>
      <c r="F447" s="30">
        <v>41556.485092592593</v>
      </c>
      <c r="G447" s="33">
        <v>64628</v>
      </c>
      <c r="H447" s="33" t="s">
        <v>10</v>
      </c>
      <c r="I447" s="33" t="s">
        <v>41</v>
      </c>
      <c r="J447" s="36" t="s">
        <v>14</v>
      </c>
      <c r="K447" s="33">
        <v>30</v>
      </c>
      <c r="L447" s="33">
        <v>1800</v>
      </c>
      <c r="M447" s="33">
        <v>1830</v>
      </c>
      <c r="N447" s="33" t="s">
        <v>1864</v>
      </c>
      <c r="O447" s="31">
        <v>41660</v>
      </c>
    </row>
    <row r="448" spans="1:15" x14ac:dyDescent="0.25">
      <c r="A448" s="30">
        <v>41556.621689814812</v>
      </c>
      <c r="B448" s="33">
        <v>910470</v>
      </c>
      <c r="C448" s="39">
        <v>1972690</v>
      </c>
      <c r="D448" s="30">
        <v>41552.996516203704</v>
      </c>
      <c r="E448" s="33">
        <f>ABS(выгрузка3[[#This Row],[Дата активации]]-выгрузка3[[#This Row],[Дата отправки смс]])</f>
        <v>3.625173611108039</v>
      </c>
      <c r="F448" s="30"/>
      <c r="G448" s="33">
        <v>64628</v>
      </c>
      <c r="H448" s="33" t="s">
        <v>10</v>
      </c>
      <c r="I448" s="33" t="s">
        <v>41</v>
      </c>
      <c r="J448" s="36" t="s">
        <v>14</v>
      </c>
      <c r="K448" s="33">
        <v>30</v>
      </c>
      <c r="L448" s="33">
        <v>100</v>
      </c>
      <c r="M448" s="33">
        <v>130</v>
      </c>
      <c r="N448" s="33" t="s">
        <v>1864</v>
      </c>
      <c r="O448" s="31">
        <v>41679</v>
      </c>
    </row>
    <row r="449" spans="1:15" x14ac:dyDescent="0.25">
      <c r="A449" s="30">
        <v>41583.601319444446</v>
      </c>
      <c r="B449" s="33">
        <v>916753</v>
      </c>
      <c r="C449" s="39">
        <v>1976231</v>
      </c>
      <c r="D449" s="30">
        <v>41580.624537037038</v>
      </c>
      <c r="E449" s="33">
        <f>ABS(выгрузка3[[#This Row],[Дата активации]]-выгрузка3[[#This Row],[Дата отправки смс]])</f>
        <v>2.9767824074078817</v>
      </c>
      <c r="F449" s="30">
        <v>41587.083321759259</v>
      </c>
      <c r="G449" s="33">
        <v>64616</v>
      </c>
      <c r="H449" s="33" t="s">
        <v>10</v>
      </c>
      <c r="I449" s="33" t="s">
        <v>44</v>
      </c>
      <c r="J449" s="36" t="s">
        <v>1882</v>
      </c>
      <c r="K449" s="33">
        <v>150</v>
      </c>
      <c r="L449" s="33">
        <v>0</v>
      </c>
      <c r="M449" s="33">
        <v>150</v>
      </c>
      <c r="N449" s="33" t="s">
        <v>1864</v>
      </c>
      <c r="O449" s="31">
        <v>41723</v>
      </c>
    </row>
    <row r="450" spans="1:15" x14ac:dyDescent="0.25">
      <c r="A450" s="30">
        <v>41552.605914351851</v>
      </c>
      <c r="B450" s="33">
        <v>916753</v>
      </c>
      <c r="C450" s="39">
        <v>1976243</v>
      </c>
      <c r="D450" s="30">
        <v>41554.568761574075</v>
      </c>
      <c r="E450" s="33">
        <f>ABS(выгрузка3[[#This Row],[Дата активации]]-выгрузка3[[#This Row],[Дата отправки смс]])</f>
        <v>1.9628472222248092</v>
      </c>
      <c r="F450" s="30">
        <v>41556.092361111114</v>
      </c>
      <c r="G450" s="33">
        <v>64616</v>
      </c>
      <c r="H450" s="33" t="s">
        <v>10</v>
      </c>
      <c r="I450" s="33" t="s">
        <v>44</v>
      </c>
      <c r="J450" s="36" t="s">
        <v>1882</v>
      </c>
      <c r="K450" s="33">
        <v>150</v>
      </c>
      <c r="L450" s="33">
        <v>0</v>
      </c>
      <c r="M450" s="33">
        <v>150</v>
      </c>
      <c r="N450" s="33" t="s">
        <v>1864</v>
      </c>
      <c r="O450" s="31">
        <v>41981</v>
      </c>
    </row>
    <row r="451" spans="1:15" x14ac:dyDescent="0.25">
      <c r="A451" s="30">
        <v>41583.595983796295</v>
      </c>
      <c r="B451" s="33">
        <v>916753</v>
      </c>
      <c r="C451" s="39">
        <v>1976244</v>
      </c>
      <c r="D451" s="30">
        <v>41581.740567129629</v>
      </c>
      <c r="E451" s="33">
        <f>ABS(выгрузка3[[#This Row],[Дата активации]]-выгрузка3[[#This Row],[Дата отправки смс]])</f>
        <v>1.8554166666654055</v>
      </c>
      <c r="F451" s="30">
        <v>41587.083969907406</v>
      </c>
      <c r="G451" s="33">
        <v>64616</v>
      </c>
      <c r="H451" s="33" t="s">
        <v>10</v>
      </c>
      <c r="I451" s="33" t="s">
        <v>44</v>
      </c>
      <c r="J451" s="36" t="s">
        <v>1882</v>
      </c>
      <c r="K451" s="33">
        <v>150</v>
      </c>
      <c r="L451" s="33">
        <v>0</v>
      </c>
      <c r="M451" s="33">
        <v>150</v>
      </c>
      <c r="N451" s="33" t="s">
        <v>1864</v>
      </c>
      <c r="O451" s="31">
        <v>41779</v>
      </c>
    </row>
    <row r="452" spans="1:15" x14ac:dyDescent="0.25">
      <c r="A452" s="30">
        <v>41556.472638888888</v>
      </c>
      <c r="B452" s="33">
        <v>910481</v>
      </c>
      <c r="C452" s="39">
        <v>1976331</v>
      </c>
      <c r="D452" s="30">
        <v>41559.619456018518</v>
      </c>
      <c r="E452" s="33">
        <f>ABS(выгрузка3[[#This Row],[Дата активации]]-выгрузка3[[#This Row],[Дата отправки смс]])</f>
        <v>3.1468171296291985</v>
      </c>
      <c r="F452" s="30">
        <v>41562.491354166668</v>
      </c>
      <c r="G452" s="33">
        <v>64616</v>
      </c>
      <c r="H452" s="33" t="s">
        <v>10</v>
      </c>
      <c r="I452" s="33" t="s">
        <v>43</v>
      </c>
      <c r="J452" s="36" t="s">
        <v>19</v>
      </c>
      <c r="K452" s="33">
        <v>220</v>
      </c>
      <c r="L452" s="33">
        <v>0</v>
      </c>
      <c r="M452" s="33">
        <v>220</v>
      </c>
      <c r="N452" s="33" t="s">
        <v>1864</v>
      </c>
      <c r="O452" s="31">
        <v>41715</v>
      </c>
    </row>
    <row r="453" spans="1:15" x14ac:dyDescent="0.25">
      <c r="A453" s="30">
        <v>41583.595520833333</v>
      </c>
      <c r="B453" s="33">
        <v>916753</v>
      </c>
      <c r="C453" s="39">
        <v>1976340</v>
      </c>
      <c r="D453" s="30">
        <v>41583.418923611112</v>
      </c>
      <c r="E453" s="33">
        <f>ABS(выгрузка3[[#This Row],[Дата активации]]-выгрузка3[[#This Row],[Дата отправки смс]])</f>
        <v>0.17659722222015262</v>
      </c>
      <c r="F453" s="30">
        <v>41587.084594907406</v>
      </c>
      <c r="G453" s="33">
        <v>64616</v>
      </c>
      <c r="H453" s="33" t="s">
        <v>10</v>
      </c>
      <c r="I453" s="33" t="s">
        <v>44</v>
      </c>
      <c r="J453" s="36" t="s">
        <v>1882</v>
      </c>
      <c r="K453" s="33">
        <v>150</v>
      </c>
      <c r="L453" s="33">
        <v>0</v>
      </c>
      <c r="M453" s="33">
        <v>150</v>
      </c>
      <c r="N453" s="33" t="s">
        <v>1864</v>
      </c>
      <c r="O453" s="31">
        <v>41831</v>
      </c>
    </row>
    <row r="454" spans="1:15" x14ac:dyDescent="0.25">
      <c r="A454" s="30">
        <v>41556.878194444442</v>
      </c>
      <c r="B454" s="33">
        <v>910469</v>
      </c>
      <c r="C454" s="39">
        <v>1976368</v>
      </c>
      <c r="D454" s="30">
        <v>41549.459710648145</v>
      </c>
      <c r="E454" s="33">
        <f>ABS(выгрузка3[[#This Row],[Дата активации]]-выгрузка3[[#This Row],[Дата отправки смс]])</f>
        <v>7.4184837962966412</v>
      </c>
      <c r="F454" s="30"/>
      <c r="G454" s="33">
        <v>66498</v>
      </c>
      <c r="H454" s="33" t="s">
        <v>11</v>
      </c>
      <c r="I454" s="33" t="s">
        <v>257</v>
      </c>
      <c r="J454" s="36" t="s">
        <v>33</v>
      </c>
      <c r="K454" s="33">
        <v>30</v>
      </c>
      <c r="L454" s="33">
        <v>0</v>
      </c>
      <c r="M454" s="33">
        <v>30.0001</v>
      </c>
      <c r="N454" s="33" t="s">
        <v>1864</v>
      </c>
      <c r="O454" s="31">
        <v>41924</v>
      </c>
    </row>
    <row r="455" spans="1:15" x14ac:dyDescent="0.25">
      <c r="A455" s="30">
        <v>41593.572175925925</v>
      </c>
      <c r="B455" s="33">
        <v>916513</v>
      </c>
      <c r="C455" s="39">
        <v>1976512</v>
      </c>
      <c r="D455" s="30">
        <v>41582.705057870371</v>
      </c>
      <c r="E455" s="33">
        <f>ABS(выгрузка3[[#This Row],[Дата активации]]-выгрузка3[[#This Row],[Дата отправки смс]])</f>
        <v>10.867118055553874</v>
      </c>
      <c r="F455" s="30"/>
      <c r="G455" s="33">
        <v>64626</v>
      </c>
      <c r="H455" s="33" t="s">
        <v>10</v>
      </c>
      <c r="I455" s="33" t="s">
        <v>253</v>
      </c>
      <c r="J455" s="36" t="s">
        <v>30</v>
      </c>
      <c r="K455" s="33">
        <v>50</v>
      </c>
      <c r="L455" s="33">
        <v>0</v>
      </c>
      <c r="M455" s="33">
        <v>50</v>
      </c>
      <c r="N455" s="33" t="s">
        <v>1864</v>
      </c>
      <c r="O455" s="31">
        <v>41914</v>
      </c>
    </row>
    <row r="456" spans="1:15" x14ac:dyDescent="0.25">
      <c r="A456" s="30">
        <v>41558.471261574072</v>
      </c>
      <c r="B456" s="33">
        <v>916636</v>
      </c>
      <c r="C456" s="39">
        <v>1976571</v>
      </c>
      <c r="D456" s="30">
        <v>41556.54346064815</v>
      </c>
      <c r="E456" s="33">
        <f>ABS(выгрузка3[[#This Row],[Дата активации]]-выгрузка3[[#This Row],[Дата отправки смс]])</f>
        <v>1.9278009259214741</v>
      </c>
      <c r="F456" s="30">
        <v>41559.501759259256</v>
      </c>
      <c r="G456" s="33">
        <v>64628</v>
      </c>
      <c r="H456" s="33" t="s">
        <v>10</v>
      </c>
      <c r="I456" s="33" t="s">
        <v>43</v>
      </c>
      <c r="J456" s="36" t="s">
        <v>19</v>
      </c>
      <c r="K456" s="33">
        <v>30</v>
      </c>
      <c r="L456" s="33">
        <v>200</v>
      </c>
      <c r="M456" s="33">
        <v>230</v>
      </c>
      <c r="N456" s="33" t="s">
        <v>1864</v>
      </c>
      <c r="O456" s="31">
        <v>41684</v>
      </c>
    </row>
    <row r="457" spans="1:15" x14ac:dyDescent="0.25">
      <c r="A457" s="30">
        <v>41560.596516203703</v>
      </c>
      <c r="B457" s="33">
        <v>910467</v>
      </c>
      <c r="C457" s="39">
        <v>1976618</v>
      </c>
      <c r="D457" s="30">
        <v>41560.670405092591</v>
      </c>
      <c r="E457" s="33">
        <f>ABS(выгрузка3[[#This Row],[Дата активации]]-выгрузка3[[#This Row],[Дата отправки смс]])</f>
        <v>7.3888888888177462E-2</v>
      </c>
      <c r="F457" s="30"/>
      <c r="G457" s="33">
        <v>79956</v>
      </c>
      <c r="H457" s="33" t="s">
        <v>10</v>
      </c>
      <c r="I457" s="33" t="s">
        <v>42</v>
      </c>
      <c r="J457" s="36" t="s">
        <v>30</v>
      </c>
      <c r="K457" s="33">
        <v>30</v>
      </c>
      <c r="L457" s="33">
        <v>100</v>
      </c>
      <c r="M457" s="33">
        <v>130</v>
      </c>
      <c r="N457" s="33" t="s">
        <v>1864</v>
      </c>
      <c r="O457" s="31">
        <v>41771</v>
      </c>
    </row>
    <row r="458" spans="1:15" x14ac:dyDescent="0.25">
      <c r="A458" s="30">
        <v>41555.869444444441</v>
      </c>
      <c r="B458" s="33">
        <v>910489</v>
      </c>
      <c r="C458" s="39">
        <v>1976732</v>
      </c>
      <c r="D458" s="30">
        <v>41551.689270833333</v>
      </c>
      <c r="E458" s="33">
        <f>ABS(выгрузка3[[#This Row],[Дата активации]]-выгрузка3[[#This Row],[Дата отправки смс]])</f>
        <v>4.1801736111083301</v>
      </c>
      <c r="F458" s="30"/>
      <c r="G458" s="33">
        <v>64628</v>
      </c>
      <c r="H458" s="33" t="s">
        <v>10</v>
      </c>
      <c r="I458" s="33" t="s">
        <v>43</v>
      </c>
      <c r="J458" s="36" t="s">
        <v>19</v>
      </c>
      <c r="K458" s="33">
        <v>30</v>
      </c>
      <c r="L458" s="33">
        <v>192.03</v>
      </c>
      <c r="M458" s="33">
        <v>222.03</v>
      </c>
      <c r="N458" s="33" t="s">
        <v>1864</v>
      </c>
      <c r="O458" s="31">
        <v>41991</v>
      </c>
    </row>
    <row r="459" spans="1:15" x14ac:dyDescent="0.25">
      <c r="A459" s="30">
        <v>41561.955949074072</v>
      </c>
      <c r="B459" s="33">
        <v>985504</v>
      </c>
      <c r="C459" s="39">
        <v>1977122</v>
      </c>
      <c r="D459" s="30">
        <v>41554.568622685183</v>
      </c>
      <c r="E459" s="33">
        <f>ABS(выгрузка3[[#This Row],[Дата активации]]-выгрузка3[[#This Row],[Дата отправки смс]])</f>
        <v>7.3873263888890506</v>
      </c>
      <c r="F459" s="30"/>
      <c r="G459" s="33">
        <v>64626</v>
      </c>
      <c r="H459" s="33" t="s">
        <v>10</v>
      </c>
      <c r="I459" s="33" t="s">
        <v>252</v>
      </c>
      <c r="J459" s="36" t="s">
        <v>19</v>
      </c>
      <c r="K459" s="33">
        <v>30</v>
      </c>
      <c r="L459" s="33">
        <v>366</v>
      </c>
      <c r="M459" s="33">
        <v>396</v>
      </c>
      <c r="N459" s="33" t="s">
        <v>1864</v>
      </c>
      <c r="O459" s="31">
        <v>41825</v>
      </c>
    </row>
    <row r="460" spans="1:15" x14ac:dyDescent="0.25">
      <c r="A460" s="30">
        <v>41549.909039351849</v>
      </c>
      <c r="B460" s="33">
        <v>910453</v>
      </c>
      <c r="C460" s="39">
        <v>1977127</v>
      </c>
      <c r="D460" s="30"/>
      <c r="E460" s="33">
        <f>ABS(выгрузка3[[#This Row],[Дата активации]]-выгрузка3[[#This Row],[Дата отправки смс]])</f>
        <v>41549.909039351849</v>
      </c>
      <c r="F460" s="30"/>
      <c r="G460" s="33">
        <v>79956</v>
      </c>
      <c r="H460" s="33" t="s">
        <v>10</v>
      </c>
      <c r="I460" s="33" t="s">
        <v>252</v>
      </c>
      <c r="J460" s="36" t="s">
        <v>19</v>
      </c>
      <c r="K460" s="33">
        <v>30</v>
      </c>
      <c r="L460" s="33"/>
      <c r="M460" s="33">
        <v>30</v>
      </c>
      <c r="N460" s="33" t="s">
        <v>1864</v>
      </c>
      <c r="O460" s="31">
        <v>41922</v>
      </c>
    </row>
    <row r="461" spans="1:15" x14ac:dyDescent="0.25">
      <c r="A461" s="30">
        <v>41561.956053240741</v>
      </c>
      <c r="B461" s="33">
        <v>985504</v>
      </c>
      <c r="C461" s="39">
        <v>1977231</v>
      </c>
      <c r="D461" s="30">
        <v>41551.782268518517</v>
      </c>
      <c r="E461" s="33">
        <f>ABS(выгрузка3[[#This Row],[Дата активации]]-выгрузка3[[#This Row],[Дата отправки смс]])</f>
        <v>10.173784722224809</v>
      </c>
      <c r="F461" s="30"/>
      <c r="G461" s="33">
        <v>64626</v>
      </c>
      <c r="H461" s="33" t="s">
        <v>10</v>
      </c>
      <c r="I461" s="33" t="s">
        <v>252</v>
      </c>
      <c r="J461" s="36" t="s">
        <v>19</v>
      </c>
      <c r="K461" s="33">
        <v>30</v>
      </c>
      <c r="L461" s="33">
        <v>424</v>
      </c>
      <c r="M461" s="33">
        <v>454</v>
      </c>
      <c r="N461" s="33" t="s">
        <v>1864</v>
      </c>
      <c r="O461" s="31">
        <v>41954</v>
      </c>
    </row>
    <row r="462" spans="1:15" x14ac:dyDescent="0.25">
      <c r="A462" s="30">
        <v>41560.324363425927</v>
      </c>
      <c r="B462" s="33">
        <v>910476</v>
      </c>
      <c r="C462" s="39">
        <v>1977238</v>
      </c>
      <c r="D462" s="30">
        <v>41554.792326388888</v>
      </c>
      <c r="E462" s="33">
        <f>ABS(выгрузка3[[#This Row],[Дата активации]]-выгрузка3[[#This Row],[Дата отправки смс]])</f>
        <v>5.5320370370391174</v>
      </c>
      <c r="F462" s="30"/>
      <c r="G462" s="33">
        <v>64628</v>
      </c>
      <c r="H462" s="33" t="s">
        <v>10</v>
      </c>
      <c r="I462" s="33" t="s">
        <v>43</v>
      </c>
      <c r="J462" s="36" t="s">
        <v>19</v>
      </c>
      <c r="K462" s="33">
        <v>30</v>
      </c>
      <c r="L462" s="33">
        <v>200</v>
      </c>
      <c r="M462" s="33">
        <v>230</v>
      </c>
      <c r="N462" s="33" t="s">
        <v>1864</v>
      </c>
      <c r="O462" s="31">
        <v>41995</v>
      </c>
    </row>
    <row r="463" spans="1:15" x14ac:dyDescent="0.25">
      <c r="A463" s="30">
        <v>41561.956145833334</v>
      </c>
      <c r="B463" s="33">
        <v>985504</v>
      </c>
      <c r="C463" s="39">
        <v>1977335</v>
      </c>
      <c r="D463" s="30">
        <v>41551.775995370372</v>
      </c>
      <c r="E463" s="33">
        <f>ABS(выгрузка3[[#This Row],[Дата активации]]-выгрузка3[[#This Row],[Дата отправки смс]])</f>
        <v>10.180150462962047</v>
      </c>
      <c r="F463" s="30"/>
      <c r="G463" s="33">
        <v>64626</v>
      </c>
      <c r="H463" s="33" t="s">
        <v>10</v>
      </c>
      <c r="I463" s="33" t="s">
        <v>252</v>
      </c>
      <c r="J463" s="36" t="s">
        <v>19</v>
      </c>
      <c r="K463" s="33">
        <v>30</v>
      </c>
      <c r="L463" s="33">
        <v>274</v>
      </c>
      <c r="M463" s="33">
        <v>304</v>
      </c>
      <c r="N463" s="33" t="s">
        <v>1864</v>
      </c>
      <c r="O463" s="31">
        <v>41927</v>
      </c>
    </row>
    <row r="464" spans="1:15" x14ac:dyDescent="0.25">
      <c r="A464" s="30">
        <v>41561.956261574072</v>
      </c>
      <c r="B464" s="33">
        <v>985504</v>
      </c>
      <c r="C464" s="39">
        <v>1977336</v>
      </c>
      <c r="D464" s="30">
        <v>41548.822881944441</v>
      </c>
      <c r="E464" s="33">
        <f>ABS(выгрузка3[[#This Row],[Дата активации]]-выгрузка3[[#This Row],[Дата отправки смс]])</f>
        <v>13.133379629631236</v>
      </c>
      <c r="F464" s="30"/>
      <c r="G464" s="33">
        <v>64626</v>
      </c>
      <c r="H464" s="33" t="s">
        <v>10</v>
      </c>
      <c r="I464" s="33" t="s">
        <v>252</v>
      </c>
      <c r="J464" s="36" t="s">
        <v>19</v>
      </c>
      <c r="K464" s="33">
        <v>30</v>
      </c>
      <c r="L464" s="33">
        <v>100</v>
      </c>
      <c r="M464" s="33">
        <v>130</v>
      </c>
      <c r="N464" s="33" t="s">
        <v>1864</v>
      </c>
      <c r="O464" s="31">
        <v>41770</v>
      </c>
    </row>
    <row r="465" spans="1:15" x14ac:dyDescent="0.25">
      <c r="A465" s="30">
        <v>41549.989490740743</v>
      </c>
      <c r="B465" s="33">
        <v>985330</v>
      </c>
      <c r="C465" s="39">
        <v>1977413</v>
      </c>
      <c r="D465" s="30"/>
      <c r="E465" s="33">
        <f>ABS(выгрузка3[[#This Row],[Дата активации]]-выгрузка3[[#This Row],[Дата отправки смс]])</f>
        <v>41549.989490740743</v>
      </c>
      <c r="F465" s="30">
        <v>41552.45890046296</v>
      </c>
      <c r="G465" s="33">
        <v>64628</v>
      </c>
      <c r="H465" s="33" t="s">
        <v>10</v>
      </c>
      <c r="I465" s="33" t="s">
        <v>252</v>
      </c>
      <c r="J465" s="36" t="s">
        <v>19</v>
      </c>
      <c r="K465" s="33">
        <v>30</v>
      </c>
      <c r="L465" s="33">
        <v>0</v>
      </c>
      <c r="M465" s="33">
        <v>30</v>
      </c>
      <c r="N465" s="33" t="s">
        <v>1864</v>
      </c>
      <c r="O465" s="31">
        <v>41863</v>
      </c>
    </row>
    <row r="466" spans="1:15" x14ac:dyDescent="0.25">
      <c r="A466" s="30">
        <v>41583.473935185182</v>
      </c>
      <c r="B466" s="33">
        <v>915000</v>
      </c>
      <c r="C466" s="39">
        <v>1977491</v>
      </c>
      <c r="D466" s="30">
        <v>41583.480937499997</v>
      </c>
      <c r="E466" s="33">
        <f>ABS(выгрузка3[[#This Row],[Дата активации]]-выгрузка3[[#This Row],[Дата отправки смс]])</f>
        <v>7.0023148145992309E-3</v>
      </c>
      <c r="F466" s="30">
        <v>41591.433969907404</v>
      </c>
      <c r="G466" s="33">
        <v>79956</v>
      </c>
      <c r="H466" s="33" t="s">
        <v>10</v>
      </c>
      <c r="I466" s="33" t="s">
        <v>42</v>
      </c>
      <c r="J466" s="36" t="s">
        <v>30</v>
      </c>
      <c r="K466" s="33">
        <v>30</v>
      </c>
      <c r="L466" s="33">
        <v>0</v>
      </c>
      <c r="M466" s="33">
        <v>30</v>
      </c>
      <c r="N466" s="33" t="s">
        <v>1864</v>
      </c>
      <c r="O466" s="31">
        <v>41906</v>
      </c>
    </row>
    <row r="467" spans="1:15" x14ac:dyDescent="0.25">
      <c r="A467" s="30">
        <v>41554.687337962961</v>
      </c>
      <c r="B467" s="33">
        <v>915000</v>
      </c>
      <c r="C467" s="39">
        <v>1977493</v>
      </c>
      <c r="D467" s="30">
        <v>41557.6096875</v>
      </c>
      <c r="E467" s="33">
        <f>ABS(выгрузка3[[#This Row],[Дата активации]]-выгрузка3[[#This Row],[Дата отправки смс]])</f>
        <v>2.9223495370388264</v>
      </c>
      <c r="F467" s="30"/>
      <c r="G467" s="33">
        <v>79956</v>
      </c>
      <c r="H467" s="33" t="s">
        <v>10</v>
      </c>
      <c r="I467" s="33" t="s">
        <v>42</v>
      </c>
      <c r="J467" s="36" t="s">
        <v>30</v>
      </c>
      <c r="K467" s="33">
        <v>30</v>
      </c>
      <c r="L467" s="33">
        <v>0</v>
      </c>
      <c r="M467" s="33">
        <v>30</v>
      </c>
      <c r="N467" s="33" t="s">
        <v>1864</v>
      </c>
      <c r="O467" s="31">
        <v>41877</v>
      </c>
    </row>
    <row r="468" spans="1:15" x14ac:dyDescent="0.25">
      <c r="A468" s="30">
        <v>41562.687337962961</v>
      </c>
      <c r="B468" s="33">
        <v>915000</v>
      </c>
      <c r="C468" s="39">
        <v>1977499</v>
      </c>
      <c r="D468" s="30">
        <v>41562.711504629631</v>
      </c>
      <c r="E468" s="33">
        <f>ABS(выгрузка3[[#This Row],[Дата активации]]-выгрузка3[[#This Row],[Дата отправки смс]])</f>
        <v>2.4166666669771075E-2</v>
      </c>
      <c r="F468" s="30"/>
      <c r="G468" s="33">
        <v>79956</v>
      </c>
      <c r="H468" s="33" t="s">
        <v>10</v>
      </c>
      <c r="I468" s="33" t="s">
        <v>42</v>
      </c>
      <c r="J468" s="36" t="s">
        <v>30</v>
      </c>
      <c r="K468" s="33">
        <v>30</v>
      </c>
      <c r="L468" s="33">
        <v>0</v>
      </c>
      <c r="M468" s="33">
        <v>30</v>
      </c>
      <c r="N468" s="33" t="s">
        <v>1864</v>
      </c>
      <c r="O468" s="31">
        <v>41964</v>
      </c>
    </row>
    <row r="469" spans="1:15" x14ac:dyDescent="0.25">
      <c r="A469" s="30">
        <v>41561.956354166665</v>
      </c>
      <c r="B469" s="33">
        <v>985504</v>
      </c>
      <c r="C469" s="39">
        <v>1977668</v>
      </c>
      <c r="D469" s="30">
        <v>41554.445763888885</v>
      </c>
      <c r="E469" s="33">
        <f>ABS(выгрузка3[[#This Row],[Дата активации]]-выгрузка3[[#This Row],[Дата отправки смс]])</f>
        <v>7.5105902777795563</v>
      </c>
      <c r="F469" s="30"/>
      <c r="G469" s="33">
        <v>64626</v>
      </c>
      <c r="H469" s="33" t="s">
        <v>10</v>
      </c>
      <c r="I469" s="33" t="s">
        <v>252</v>
      </c>
      <c r="J469" s="36" t="s">
        <v>19</v>
      </c>
      <c r="K469" s="33">
        <v>30</v>
      </c>
      <c r="L469" s="33">
        <v>0</v>
      </c>
      <c r="M469" s="33">
        <v>30</v>
      </c>
      <c r="N469" s="33" t="s">
        <v>1864</v>
      </c>
      <c r="O469" s="31">
        <v>41967</v>
      </c>
    </row>
    <row r="470" spans="1:15" x14ac:dyDescent="0.25">
      <c r="A470" s="30">
        <v>41555.871400462966</v>
      </c>
      <c r="B470" s="33">
        <v>910489</v>
      </c>
      <c r="C470" s="39">
        <v>1977673</v>
      </c>
      <c r="D470" s="30">
        <v>41551.894942129627</v>
      </c>
      <c r="E470" s="33">
        <f>ABS(выгрузка3[[#This Row],[Дата активации]]-выгрузка3[[#This Row],[Дата отправки смс]])</f>
        <v>3.976458333338087</v>
      </c>
      <c r="F470" s="30"/>
      <c r="G470" s="33">
        <v>64628</v>
      </c>
      <c r="H470" s="33" t="s">
        <v>10</v>
      </c>
      <c r="I470" s="33" t="s">
        <v>43</v>
      </c>
      <c r="J470" s="36" t="s">
        <v>19</v>
      </c>
      <c r="K470" s="33">
        <v>30</v>
      </c>
      <c r="L470" s="33">
        <v>372</v>
      </c>
      <c r="M470" s="33">
        <v>402</v>
      </c>
      <c r="N470" s="33" t="s">
        <v>1864</v>
      </c>
      <c r="O470" s="31">
        <v>41948</v>
      </c>
    </row>
    <row r="471" spans="1:15" x14ac:dyDescent="0.25">
      <c r="A471" s="30">
        <v>41548.883761574078</v>
      </c>
      <c r="B471" s="33">
        <v>985351</v>
      </c>
      <c r="C471" s="39">
        <v>1977750</v>
      </c>
      <c r="D471" s="30">
        <v>41560.652048611111</v>
      </c>
      <c r="E471" s="33">
        <f>ABS(выгрузка3[[#This Row],[Дата активации]]-выгрузка3[[#This Row],[Дата отправки смс]])</f>
        <v>11.768287037033588</v>
      </c>
      <c r="F471" s="30"/>
      <c r="G471" s="33">
        <v>64616</v>
      </c>
      <c r="H471" s="33" t="s">
        <v>10</v>
      </c>
      <c r="I471" s="33" t="s">
        <v>256</v>
      </c>
      <c r="J471" s="36" t="s">
        <v>14</v>
      </c>
      <c r="K471" s="33">
        <v>470</v>
      </c>
      <c r="L471" s="33">
        <v>0</v>
      </c>
      <c r="M471" s="33">
        <v>470</v>
      </c>
      <c r="N471" s="33" t="s">
        <v>1864</v>
      </c>
      <c r="O471" s="31">
        <v>41816</v>
      </c>
    </row>
    <row r="472" spans="1:15" x14ac:dyDescent="0.25">
      <c r="A472" s="30">
        <v>41548.805428240739</v>
      </c>
      <c r="B472" s="33">
        <v>915317</v>
      </c>
      <c r="C472" s="39">
        <v>1977804</v>
      </c>
      <c r="D472" s="30">
        <v>41521.829942129632</v>
      </c>
      <c r="E472" s="33">
        <f>ABS(выгрузка3[[#This Row],[Дата активации]]-выгрузка3[[#This Row],[Дата отправки смс]])</f>
        <v>26.975486111106875</v>
      </c>
      <c r="F472" s="30">
        <v>41528.757592592592</v>
      </c>
      <c r="G472" s="33">
        <v>64616</v>
      </c>
      <c r="H472" s="33" t="s">
        <v>10</v>
      </c>
      <c r="I472" s="33" t="s">
        <v>256</v>
      </c>
      <c r="J472" s="36" t="s">
        <v>14</v>
      </c>
      <c r="K472" s="33">
        <v>470</v>
      </c>
      <c r="L472" s="33">
        <v>0</v>
      </c>
      <c r="M472" s="33">
        <v>470</v>
      </c>
      <c r="N472" s="33" t="s">
        <v>1864</v>
      </c>
      <c r="O472" s="31">
        <v>41688</v>
      </c>
    </row>
    <row r="473" spans="1:15" x14ac:dyDescent="0.25">
      <c r="A473" s="30">
        <v>41548.807511574072</v>
      </c>
      <c r="B473" s="33">
        <v>915317</v>
      </c>
      <c r="C473" s="39">
        <v>1977887</v>
      </c>
      <c r="D473" s="30">
        <v>41543.317511574074</v>
      </c>
      <c r="E473" s="33">
        <f>ABS(выгрузка3[[#This Row],[Дата активации]]-выгрузка3[[#This Row],[Дата отправки смс]])</f>
        <v>5.4899999999979627</v>
      </c>
      <c r="F473" s="30">
        <v>41553.581064814818</v>
      </c>
      <c r="G473" s="33">
        <v>64616</v>
      </c>
      <c r="H473" s="33" t="s">
        <v>10</v>
      </c>
      <c r="I473" s="33" t="s">
        <v>41</v>
      </c>
      <c r="J473" s="36" t="s">
        <v>14</v>
      </c>
      <c r="K473" s="33">
        <v>470</v>
      </c>
      <c r="L473" s="33">
        <v>0</v>
      </c>
      <c r="M473" s="33">
        <v>470</v>
      </c>
      <c r="N473" s="33" t="s">
        <v>1864</v>
      </c>
      <c r="O473" s="31">
        <v>41742</v>
      </c>
    </row>
    <row r="474" spans="1:15" x14ac:dyDescent="0.25">
      <c r="A474" s="30">
        <v>41549.383263888885</v>
      </c>
      <c r="B474" s="33">
        <v>916531</v>
      </c>
      <c r="C474" s="39">
        <v>1977998</v>
      </c>
      <c r="D474" s="30">
        <v>41551.479895833334</v>
      </c>
      <c r="E474" s="33">
        <f>ABS(выгрузка3[[#This Row],[Дата активации]]-выгрузка3[[#This Row],[Дата отправки смс]])</f>
        <v>2.0966319444487453</v>
      </c>
      <c r="F474" s="30"/>
      <c r="G474" s="33">
        <v>64616</v>
      </c>
      <c r="H474" s="33" t="s">
        <v>10</v>
      </c>
      <c r="I474" s="33" t="s">
        <v>41</v>
      </c>
      <c r="J474" s="36" t="s">
        <v>14</v>
      </c>
      <c r="K474" s="33">
        <v>470</v>
      </c>
      <c r="L474" s="33">
        <v>200</v>
      </c>
      <c r="M474" s="33">
        <v>670</v>
      </c>
      <c r="N474" s="33" t="s">
        <v>1864</v>
      </c>
      <c r="O474" s="31">
        <v>41812</v>
      </c>
    </row>
    <row r="475" spans="1:15" x14ac:dyDescent="0.25">
      <c r="A475" s="30">
        <v>41549.38318287037</v>
      </c>
      <c r="B475" s="33">
        <v>916531</v>
      </c>
      <c r="C475" s="39">
        <v>1977999</v>
      </c>
      <c r="D475" s="30">
        <v>41551.889479166668</v>
      </c>
      <c r="E475" s="33">
        <f>ABS(выгрузка3[[#This Row],[Дата активации]]-выгрузка3[[#This Row],[Дата отправки смс]])</f>
        <v>2.5062962962983875</v>
      </c>
      <c r="F475" s="30"/>
      <c r="G475" s="33">
        <v>64616</v>
      </c>
      <c r="H475" s="33" t="s">
        <v>10</v>
      </c>
      <c r="I475" s="33" t="s">
        <v>41</v>
      </c>
      <c r="J475" s="36" t="s">
        <v>14</v>
      </c>
      <c r="K475" s="33">
        <v>470</v>
      </c>
      <c r="L475" s="33">
        <v>400</v>
      </c>
      <c r="M475" s="33">
        <v>870</v>
      </c>
      <c r="N475" s="33" t="s">
        <v>1864</v>
      </c>
      <c r="O475" s="31">
        <v>41964</v>
      </c>
    </row>
    <row r="476" spans="1:15" x14ac:dyDescent="0.25">
      <c r="A476" s="30">
        <v>41550.542592592596</v>
      </c>
      <c r="B476" s="33">
        <v>910481</v>
      </c>
      <c r="C476" s="39">
        <v>1978000</v>
      </c>
      <c r="D476" s="30">
        <v>41550.653587962966</v>
      </c>
      <c r="E476" s="33">
        <f>ABS(выгрузка3[[#This Row],[Дата активации]]-выгрузка3[[#This Row],[Дата отправки смс]])</f>
        <v>0.11099537037080154</v>
      </c>
      <c r="F476" s="30">
        <v>41560.800046296295</v>
      </c>
      <c r="G476" s="33">
        <v>64616</v>
      </c>
      <c r="H476" s="33" t="s">
        <v>10</v>
      </c>
      <c r="I476" s="33" t="s">
        <v>41</v>
      </c>
      <c r="J476" s="36" t="s">
        <v>14</v>
      </c>
      <c r="K476" s="33">
        <v>470</v>
      </c>
      <c r="L476" s="33">
        <v>0</v>
      </c>
      <c r="M476" s="33">
        <v>470</v>
      </c>
      <c r="N476" s="33" t="s">
        <v>1864</v>
      </c>
      <c r="O476" s="31">
        <v>41713</v>
      </c>
    </row>
    <row r="477" spans="1:15" x14ac:dyDescent="0.25">
      <c r="A477" s="30">
        <v>41555.515347222223</v>
      </c>
      <c r="B477" s="33">
        <v>915325</v>
      </c>
      <c r="C477" s="39">
        <v>1978449</v>
      </c>
      <c r="D477" s="30">
        <v>41555.5627662037</v>
      </c>
      <c r="E477" s="33">
        <f>ABS(выгрузка3[[#This Row],[Дата активации]]-выгрузка3[[#This Row],[Дата отправки смс]])</f>
        <v>4.7418981477676425E-2</v>
      </c>
      <c r="F477" s="30">
        <v>41560.790196759262</v>
      </c>
      <c r="G477" s="33">
        <v>64616</v>
      </c>
      <c r="H477" s="33" t="s">
        <v>10</v>
      </c>
      <c r="I477" s="33" t="s">
        <v>41</v>
      </c>
      <c r="J477" s="36" t="s">
        <v>14</v>
      </c>
      <c r="K477" s="33">
        <v>470</v>
      </c>
      <c r="L477" s="33">
        <v>0</v>
      </c>
      <c r="M477" s="33">
        <v>470</v>
      </c>
      <c r="N477" s="33" t="s">
        <v>1864</v>
      </c>
      <c r="O477" s="31">
        <v>41938</v>
      </c>
    </row>
    <row r="478" spans="1:15" x14ac:dyDescent="0.25">
      <c r="A478" s="30">
        <v>41555.8437962963</v>
      </c>
      <c r="B478" s="33">
        <v>916042</v>
      </c>
      <c r="C478" s="39">
        <v>1978450</v>
      </c>
      <c r="D478" s="30">
        <v>41548.397546296299</v>
      </c>
      <c r="E478" s="33">
        <f>ABS(выгрузка3[[#This Row],[Дата активации]]-выгрузка3[[#This Row],[Дата отправки смс]])</f>
        <v>7.4462500000008731</v>
      </c>
      <c r="F478" s="30"/>
      <c r="G478" s="33">
        <v>64628</v>
      </c>
      <c r="H478" s="33" t="s">
        <v>10</v>
      </c>
      <c r="I478" s="33" t="s">
        <v>252</v>
      </c>
      <c r="J478" s="36" t="s">
        <v>19</v>
      </c>
      <c r="K478" s="33">
        <v>30</v>
      </c>
      <c r="L478" s="33">
        <v>287.01</v>
      </c>
      <c r="M478" s="33">
        <v>317.01</v>
      </c>
      <c r="N478" s="33" t="s">
        <v>1864</v>
      </c>
      <c r="O478" s="31">
        <v>41693</v>
      </c>
    </row>
    <row r="479" spans="1:15" x14ac:dyDescent="0.25">
      <c r="A479" s="30">
        <v>41555.518414351849</v>
      </c>
      <c r="B479" s="33">
        <v>915325</v>
      </c>
      <c r="C479" s="39">
        <v>1978491</v>
      </c>
      <c r="D479" s="30">
        <v>41550.810173611113</v>
      </c>
      <c r="E479" s="33">
        <f>ABS(выгрузка3[[#This Row],[Дата активации]]-выгрузка3[[#This Row],[Дата отправки смс]])</f>
        <v>4.7082407407360733</v>
      </c>
      <c r="F479" s="30">
        <v>41560.793773148151</v>
      </c>
      <c r="G479" s="33">
        <v>64616</v>
      </c>
      <c r="H479" s="33" t="s">
        <v>10</v>
      </c>
      <c r="I479" s="33" t="s">
        <v>41</v>
      </c>
      <c r="J479" s="36" t="s">
        <v>14</v>
      </c>
      <c r="K479" s="33">
        <v>470</v>
      </c>
      <c r="L479" s="33">
        <v>0</v>
      </c>
      <c r="M479" s="33">
        <v>470</v>
      </c>
      <c r="N479" s="33" t="s">
        <v>1864</v>
      </c>
      <c r="O479" s="31">
        <v>41665</v>
      </c>
    </row>
    <row r="480" spans="1:15" x14ac:dyDescent="0.25">
      <c r="A480" s="30">
        <v>41555.87537037037</v>
      </c>
      <c r="B480" s="33">
        <v>910489</v>
      </c>
      <c r="C480" s="39">
        <v>1978669</v>
      </c>
      <c r="D480" s="30">
        <v>41553.701319444444</v>
      </c>
      <c r="E480" s="33">
        <f>ABS(выгрузка3[[#This Row],[Дата активации]]-выгрузка3[[#This Row],[Дата отправки смс]])</f>
        <v>2.1740509259252576</v>
      </c>
      <c r="F480" s="30"/>
      <c r="G480" s="33">
        <v>64628</v>
      </c>
      <c r="H480" s="33" t="s">
        <v>10</v>
      </c>
      <c r="I480" s="33" t="s">
        <v>43</v>
      </c>
      <c r="J480" s="36" t="s">
        <v>19</v>
      </c>
      <c r="K480" s="33">
        <v>30</v>
      </c>
      <c r="L480" s="33">
        <v>500</v>
      </c>
      <c r="M480" s="33">
        <v>530</v>
      </c>
      <c r="N480" s="33" t="s">
        <v>1864</v>
      </c>
      <c r="O480" s="31">
        <v>41695</v>
      </c>
    </row>
    <row r="481" spans="1:15" x14ac:dyDescent="0.25">
      <c r="A481" s="30">
        <v>41560.474918981483</v>
      </c>
      <c r="B481" s="33">
        <v>916531</v>
      </c>
      <c r="C481" s="39">
        <v>1996006</v>
      </c>
      <c r="D481" s="30"/>
      <c r="E481" s="33">
        <f>ABS(выгрузка3[[#This Row],[Дата активации]]-выгрузка3[[#This Row],[Дата отправки смс]])</f>
        <v>41560.474918981483</v>
      </c>
      <c r="F481" s="30"/>
      <c r="G481" s="33">
        <v>64616</v>
      </c>
      <c r="H481" s="33" t="s">
        <v>10</v>
      </c>
      <c r="I481" s="33" t="s">
        <v>272</v>
      </c>
      <c r="J481" s="36" t="s">
        <v>14</v>
      </c>
      <c r="K481" s="33">
        <v>470</v>
      </c>
      <c r="L481" s="33"/>
      <c r="M481" s="33">
        <v>470</v>
      </c>
      <c r="N481" s="33" t="s">
        <v>1864</v>
      </c>
      <c r="O481" s="31">
        <v>41803</v>
      </c>
    </row>
    <row r="482" spans="1:15" x14ac:dyDescent="0.25">
      <c r="A482" s="30">
        <v>41548.78197916667</v>
      </c>
      <c r="B482" s="33">
        <v>916531</v>
      </c>
      <c r="C482" s="39">
        <v>1996007</v>
      </c>
      <c r="D482" s="30">
        <v>41558.567245370374</v>
      </c>
      <c r="E482" s="33">
        <f>ABS(выгрузка3[[#This Row],[Дата активации]]-выгрузка3[[#This Row],[Дата отправки смс]])</f>
        <v>9.7852662037039408</v>
      </c>
      <c r="F482" s="30"/>
      <c r="G482" s="33">
        <v>64616</v>
      </c>
      <c r="H482" s="33" t="s">
        <v>10</v>
      </c>
      <c r="I482" s="33" t="s">
        <v>256</v>
      </c>
      <c r="J482" s="36" t="s">
        <v>14</v>
      </c>
      <c r="K482" s="33">
        <v>470</v>
      </c>
      <c r="L482" s="33">
        <v>0</v>
      </c>
      <c r="M482" s="33">
        <v>470</v>
      </c>
      <c r="N482" s="33" t="s">
        <v>1864</v>
      </c>
      <c r="O482" s="31">
        <v>41937</v>
      </c>
    </row>
    <row r="483" spans="1:15" x14ac:dyDescent="0.25">
      <c r="A483" s="30">
        <v>41555.43509259259</v>
      </c>
      <c r="B483" s="33">
        <v>916531</v>
      </c>
      <c r="C483" s="39">
        <v>1996014</v>
      </c>
      <c r="D483" s="30">
        <v>41555.550000000003</v>
      </c>
      <c r="E483" s="33">
        <f>ABS(выгрузка3[[#This Row],[Дата активации]]-выгрузка3[[#This Row],[Дата отправки смс]])</f>
        <v>0.11490740741282934</v>
      </c>
      <c r="F483" s="30"/>
      <c r="G483" s="33">
        <v>64616</v>
      </c>
      <c r="H483" s="33" t="s">
        <v>10</v>
      </c>
      <c r="I483" s="33" t="s">
        <v>41</v>
      </c>
      <c r="J483" s="36" t="s">
        <v>14</v>
      </c>
      <c r="K483" s="33">
        <v>470</v>
      </c>
      <c r="L483" s="33">
        <v>0</v>
      </c>
      <c r="M483" s="33">
        <v>470</v>
      </c>
      <c r="N483" s="33" t="s">
        <v>1864</v>
      </c>
      <c r="O483" s="31">
        <v>41969</v>
      </c>
    </row>
    <row r="484" spans="1:15" x14ac:dyDescent="0.25">
      <c r="A484" s="30">
        <v>41555.434687499997</v>
      </c>
      <c r="B484" s="33">
        <v>916531</v>
      </c>
      <c r="C484" s="39">
        <v>1996138</v>
      </c>
      <c r="D484" s="30">
        <v>41555.514143518521</v>
      </c>
      <c r="E484" s="33">
        <f>ABS(выгрузка3[[#This Row],[Дата активации]]-выгрузка3[[#This Row],[Дата отправки смс]])</f>
        <v>7.9456018524069805E-2</v>
      </c>
      <c r="F484" s="30"/>
      <c r="G484" s="33">
        <v>64616</v>
      </c>
      <c r="H484" s="33" t="s">
        <v>10</v>
      </c>
      <c r="I484" s="33" t="s">
        <v>41</v>
      </c>
      <c r="J484" s="36" t="s">
        <v>14</v>
      </c>
      <c r="K484" s="33">
        <v>470</v>
      </c>
      <c r="L484" s="33">
        <v>0</v>
      </c>
      <c r="M484" s="33">
        <v>470</v>
      </c>
      <c r="N484" s="33" t="s">
        <v>1864</v>
      </c>
      <c r="O484" s="31">
        <v>41690</v>
      </c>
    </row>
    <row r="485" spans="1:15" x14ac:dyDescent="0.25">
      <c r="A485" s="30">
        <v>41551.582071759258</v>
      </c>
      <c r="B485" s="33">
        <v>910475</v>
      </c>
      <c r="C485" s="39">
        <v>1996247</v>
      </c>
      <c r="D485" s="30">
        <v>41562.551550925928</v>
      </c>
      <c r="E485" s="33">
        <f>ABS(выгрузка3[[#This Row],[Дата активации]]-выгрузка3[[#This Row],[Дата отправки смс]])</f>
        <v>10.969479166669771</v>
      </c>
      <c r="F485" s="30"/>
      <c r="G485" s="33">
        <v>79956</v>
      </c>
      <c r="H485" s="33" t="s">
        <v>10</v>
      </c>
      <c r="I485" s="33" t="s">
        <v>253</v>
      </c>
      <c r="J485" s="36" t="s">
        <v>30</v>
      </c>
      <c r="K485" s="33">
        <v>30</v>
      </c>
      <c r="L485" s="33">
        <v>0</v>
      </c>
      <c r="M485" s="33">
        <v>30</v>
      </c>
      <c r="N485" s="33" t="s">
        <v>1864</v>
      </c>
      <c r="O485" s="31">
        <v>41891</v>
      </c>
    </row>
    <row r="486" spans="1:15" x14ac:dyDescent="0.25">
      <c r="A486" s="30">
        <v>41583.569513888891</v>
      </c>
      <c r="B486" s="33">
        <v>910450</v>
      </c>
      <c r="C486" s="39">
        <v>1996272</v>
      </c>
      <c r="D486" s="30">
        <v>41592.581585648149</v>
      </c>
      <c r="E486" s="33">
        <f>ABS(выгрузка3[[#This Row],[Дата активации]]-выгрузка3[[#This Row],[Дата отправки смс]])</f>
        <v>9.0120717592581059</v>
      </c>
      <c r="F486" s="30"/>
      <c r="G486" s="33">
        <v>64616</v>
      </c>
      <c r="H486" s="33" t="s">
        <v>10</v>
      </c>
      <c r="I486" s="33" t="s">
        <v>253</v>
      </c>
      <c r="J486" s="36" t="s">
        <v>30</v>
      </c>
      <c r="K486" s="33">
        <v>30</v>
      </c>
      <c r="L486" s="33">
        <v>0</v>
      </c>
      <c r="M486" s="33">
        <v>30</v>
      </c>
      <c r="N486" s="33" t="s">
        <v>1864</v>
      </c>
      <c r="O486" s="31">
        <v>41722</v>
      </c>
    </row>
    <row r="487" spans="1:15" x14ac:dyDescent="0.25">
      <c r="A487" s="30">
        <v>41550.520960648151</v>
      </c>
      <c r="B487" s="33">
        <v>910450</v>
      </c>
      <c r="C487" s="39">
        <v>1996273</v>
      </c>
      <c r="D487" s="30">
        <v>41550.539189814815</v>
      </c>
      <c r="E487" s="33">
        <f>ABS(выгрузка3[[#This Row],[Дата активации]]-выгрузка3[[#This Row],[Дата отправки смс]])</f>
        <v>1.8229166664241347E-2</v>
      </c>
      <c r="F487" s="30"/>
      <c r="G487" s="33">
        <v>64616</v>
      </c>
      <c r="H487" s="33" t="s">
        <v>10</v>
      </c>
      <c r="I487" s="33" t="s">
        <v>42</v>
      </c>
      <c r="J487" s="36" t="s">
        <v>30</v>
      </c>
      <c r="K487" s="33">
        <v>30</v>
      </c>
      <c r="L487" s="33">
        <v>0</v>
      </c>
      <c r="M487" s="33">
        <v>30</v>
      </c>
      <c r="N487" s="33" t="s">
        <v>1864</v>
      </c>
      <c r="O487" s="31">
        <v>41716</v>
      </c>
    </row>
    <row r="488" spans="1:15" x14ac:dyDescent="0.25">
      <c r="A488" s="30">
        <v>41560.629444444443</v>
      </c>
      <c r="B488" s="33">
        <v>915325</v>
      </c>
      <c r="C488" s="39">
        <v>1996279</v>
      </c>
      <c r="D488" s="30">
        <v>41557.856805555559</v>
      </c>
      <c r="E488" s="33">
        <f>ABS(выгрузка3[[#This Row],[Дата активации]]-выгрузка3[[#This Row],[Дата отправки смс]])</f>
        <v>2.7726388888841029</v>
      </c>
      <c r="F488" s="30"/>
      <c r="G488" s="33">
        <v>64616</v>
      </c>
      <c r="H488" s="33" t="s">
        <v>10</v>
      </c>
      <c r="I488" s="33" t="s">
        <v>49</v>
      </c>
      <c r="J488" s="36" t="s">
        <v>40</v>
      </c>
      <c r="K488" s="33">
        <v>1749</v>
      </c>
      <c r="L488" s="33">
        <v>0</v>
      </c>
      <c r="M488" s="33">
        <v>1749</v>
      </c>
      <c r="N488" s="33" t="s">
        <v>1864</v>
      </c>
      <c r="O488" s="31">
        <v>41964</v>
      </c>
    </row>
    <row r="489" spans="1:15" x14ac:dyDescent="0.25">
      <c r="A489" s="30">
        <v>41551.59920138889</v>
      </c>
      <c r="B489" s="33">
        <v>910450</v>
      </c>
      <c r="C489" s="39">
        <v>1996282</v>
      </c>
      <c r="D489" s="30">
        <v>41551.600092592591</v>
      </c>
      <c r="E489" s="33">
        <f>ABS(выгрузка3[[#This Row],[Дата активации]]-выгрузка3[[#This Row],[Дата отправки смс]])</f>
        <v>8.9120370103046298E-4</v>
      </c>
      <c r="F489" s="30"/>
      <c r="G489" s="33">
        <v>64616</v>
      </c>
      <c r="H489" s="33" t="s">
        <v>10</v>
      </c>
      <c r="I489" s="33" t="s">
        <v>42</v>
      </c>
      <c r="J489" s="36" t="s">
        <v>30</v>
      </c>
      <c r="K489" s="33">
        <v>30</v>
      </c>
      <c r="L489" s="33">
        <v>200</v>
      </c>
      <c r="M489" s="33">
        <v>230</v>
      </c>
      <c r="N489" s="33" t="s">
        <v>1864</v>
      </c>
      <c r="O489" s="31">
        <v>41725</v>
      </c>
    </row>
    <row r="490" spans="1:15" x14ac:dyDescent="0.25">
      <c r="A490" s="30">
        <v>41549.605381944442</v>
      </c>
      <c r="B490" s="33">
        <v>910450</v>
      </c>
      <c r="C490" s="39">
        <v>1996283</v>
      </c>
      <c r="D490" s="30"/>
      <c r="E490" s="33">
        <f>ABS(выгрузка3[[#This Row],[Дата активации]]-выгрузка3[[#This Row],[Дата отправки смс]])</f>
        <v>41549.605381944442</v>
      </c>
      <c r="F490" s="30"/>
      <c r="G490" s="33">
        <v>64616</v>
      </c>
      <c r="H490" s="33" t="s">
        <v>10</v>
      </c>
      <c r="I490" s="33" t="s">
        <v>253</v>
      </c>
      <c r="J490" s="36" t="s">
        <v>30</v>
      </c>
      <c r="K490" s="33">
        <v>30</v>
      </c>
      <c r="L490" s="33"/>
      <c r="M490" s="33">
        <v>30</v>
      </c>
      <c r="N490" s="33" t="s">
        <v>1864</v>
      </c>
      <c r="O490" s="31">
        <v>41856</v>
      </c>
    </row>
    <row r="491" spans="1:15" x14ac:dyDescent="0.25">
      <c r="A491" s="30">
        <v>41549.413819444446</v>
      </c>
      <c r="B491" s="33">
        <v>910450</v>
      </c>
      <c r="C491" s="39">
        <v>1996284</v>
      </c>
      <c r="D491" s="30">
        <v>41548.568229166667</v>
      </c>
      <c r="E491" s="33">
        <f>ABS(выгрузка3[[#This Row],[Дата активации]]-выгрузка3[[#This Row],[Дата отправки смс]])</f>
        <v>0.84559027777868323</v>
      </c>
      <c r="F491" s="30"/>
      <c r="G491" s="33">
        <v>64616</v>
      </c>
      <c r="H491" s="33" t="s">
        <v>10</v>
      </c>
      <c r="I491" s="33" t="s">
        <v>42</v>
      </c>
      <c r="J491" s="36" t="s">
        <v>30</v>
      </c>
      <c r="K491" s="33">
        <v>30</v>
      </c>
      <c r="L491" s="33">
        <v>0</v>
      </c>
      <c r="M491" s="33">
        <v>30</v>
      </c>
      <c r="N491" s="33" t="s">
        <v>1864</v>
      </c>
      <c r="O491" s="31">
        <v>41841</v>
      </c>
    </row>
    <row r="492" spans="1:15" x14ac:dyDescent="0.25">
      <c r="A492" s="30">
        <v>41561.418090277781</v>
      </c>
      <c r="B492" s="33">
        <v>916636</v>
      </c>
      <c r="C492" s="39">
        <v>1996285</v>
      </c>
      <c r="D492" s="30">
        <v>41560.530543981484</v>
      </c>
      <c r="E492" s="33">
        <f>ABS(выгрузка3[[#This Row],[Дата активации]]-выгрузка3[[#This Row],[Дата отправки смс]])</f>
        <v>0.88754629629693227</v>
      </c>
      <c r="F492" s="30">
        <v>41561.894016203703</v>
      </c>
      <c r="G492" s="33">
        <v>64616</v>
      </c>
      <c r="H492" s="33" t="s">
        <v>10</v>
      </c>
      <c r="I492" s="33" t="s">
        <v>42</v>
      </c>
      <c r="J492" s="36" t="s">
        <v>30</v>
      </c>
      <c r="K492" s="33">
        <v>30</v>
      </c>
      <c r="L492" s="33">
        <v>0</v>
      </c>
      <c r="M492" s="33">
        <v>30</v>
      </c>
      <c r="N492" s="33" t="s">
        <v>1864</v>
      </c>
      <c r="O492" s="31">
        <v>41764</v>
      </c>
    </row>
    <row r="493" spans="1:15" x14ac:dyDescent="0.25">
      <c r="A493" s="30">
        <v>41553.506006944444</v>
      </c>
      <c r="B493" s="33">
        <v>910463</v>
      </c>
      <c r="C493" s="39">
        <v>1996322</v>
      </c>
      <c r="D493" s="30">
        <v>41552.751770833333</v>
      </c>
      <c r="E493" s="33">
        <f>ABS(выгрузка3[[#This Row],[Дата активации]]-выгрузка3[[#This Row],[Дата отправки смс]])</f>
        <v>0.75423611111182254</v>
      </c>
      <c r="F493" s="30">
        <v>41555.900451388887</v>
      </c>
      <c r="G493" s="33">
        <v>64616</v>
      </c>
      <c r="H493" s="33" t="s">
        <v>10</v>
      </c>
      <c r="I493" s="33" t="s">
        <v>42</v>
      </c>
      <c r="J493" s="36" t="s">
        <v>30</v>
      </c>
      <c r="K493" s="33">
        <v>30</v>
      </c>
      <c r="L493" s="33">
        <v>0</v>
      </c>
      <c r="M493" s="33">
        <v>30</v>
      </c>
      <c r="N493" s="33" t="s">
        <v>1864</v>
      </c>
      <c r="O493" s="31">
        <v>41852</v>
      </c>
    </row>
    <row r="494" spans="1:15" x14ac:dyDescent="0.25">
      <c r="A494" s="30">
        <v>41559.505983796298</v>
      </c>
      <c r="B494" s="33">
        <v>916512</v>
      </c>
      <c r="C494" s="39">
        <v>1996438</v>
      </c>
      <c r="D494" s="30">
        <v>41557.67324074074</v>
      </c>
      <c r="E494" s="33">
        <f>ABS(выгрузка3[[#This Row],[Дата активации]]-выгрузка3[[#This Row],[Дата отправки смс]])</f>
        <v>1.8327430555582396</v>
      </c>
      <c r="F494" s="30"/>
      <c r="G494" s="33">
        <v>64616</v>
      </c>
      <c r="H494" s="33" t="s">
        <v>10</v>
      </c>
      <c r="I494" s="33" t="s">
        <v>42</v>
      </c>
      <c r="J494" s="36" t="s">
        <v>30</v>
      </c>
      <c r="K494" s="33">
        <v>30</v>
      </c>
      <c r="L494" s="33">
        <v>90</v>
      </c>
      <c r="M494" s="33">
        <v>120</v>
      </c>
      <c r="N494" s="33" t="s">
        <v>1864</v>
      </c>
      <c r="O494" s="31">
        <v>41853</v>
      </c>
    </row>
    <row r="495" spans="1:15" x14ac:dyDescent="0.25">
      <c r="A495" s="30">
        <v>41559.507384259261</v>
      </c>
      <c r="B495" s="33">
        <v>916512</v>
      </c>
      <c r="C495" s="39">
        <v>1996439</v>
      </c>
      <c r="D495" s="30"/>
      <c r="E495" s="33">
        <f>ABS(выгрузка3[[#This Row],[Дата активации]]-выгрузка3[[#This Row],[Дата отправки смс]])</f>
        <v>41559.507384259261</v>
      </c>
      <c r="F495" s="30"/>
      <c r="G495" s="33">
        <v>64616</v>
      </c>
      <c r="H495" s="33" t="s">
        <v>10</v>
      </c>
      <c r="I495" s="33" t="s">
        <v>253</v>
      </c>
      <c r="J495" s="36" t="s">
        <v>30</v>
      </c>
      <c r="K495" s="33">
        <v>30</v>
      </c>
      <c r="L495" s="33"/>
      <c r="M495" s="33">
        <v>30</v>
      </c>
      <c r="N495" s="33" t="s">
        <v>1864</v>
      </c>
      <c r="O495" s="31">
        <v>41746</v>
      </c>
    </row>
    <row r="496" spans="1:15" x14ac:dyDescent="0.25">
      <c r="A496" s="30">
        <v>41560.661412037036</v>
      </c>
      <c r="B496" s="33">
        <v>916512</v>
      </c>
      <c r="C496" s="39">
        <v>1996448</v>
      </c>
      <c r="D496" s="30"/>
      <c r="E496" s="33">
        <f>ABS(выгрузка3[[#This Row],[Дата активации]]-выгрузка3[[#This Row],[Дата отправки смс]])</f>
        <v>41560.661412037036</v>
      </c>
      <c r="F496" s="30"/>
      <c r="G496" s="33">
        <v>64616</v>
      </c>
      <c r="H496" s="33" t="s">
        <v>10</v>
      </c>
      <c r="I496" s="33" t="s">
        <v>271</v>
      </c>
      <c r="J496" s="36" t="s">
        <v>30</v>
      </c>
      <c r="K496" s="33">
        <v>30</v>
      </c>
      <c r="L496" s="33"/>
      <c r="M496" s="33">
        <v>30</v>
      </c>
      <c r="N496" s="33" t="s">
        <v>1864</v>
      </c>
      <c r="O496" s="31">
        <v>41900</v>
      </c>
    </row>
    <row r="497" spans="1:15" x14ac:dyDescent="0.25">
      <c r="A497" s="30">
        <v>41559.510358796295</v>
      </c>
      <c r="B497" s="33">
        <v>916512</v>
      </c>
      <c r="C497" s="39">
        <v>1996450</v>
      </c>
      <c r="D497" s="30"/>
      <c r="E497" s="33">
        <f>ABS(выгрузка3[[#This Row],[Дата активации]]-выгрузка3[[#This Row],[Дата отправки смс]])</f>
        <v>41559.510358796295</v>
      </c>
      <c r="F497" s="30"/>
      <c r="G497" s="33">
        <v>64616</v>
      </c>
      <c r="H497" s="33" t="s">
        <v>10</v>
      </c>
      <c r="I497" s="33" t="s">
        <v>253</v>
      </c>
      <c r="J497" s="36" t="s">
        <v>30</v>
      </c>
      <c r="K497" s="33">
        <v>30</v>
      </c>
      <c r="L497" s="33"/>
      <c r="M497" s="33">
        <v>30</v>
      </c>
      <c r="N497" s="33" t="s">
        <v>1864</v>
      </c>
      <c r="O497" s="31">
        <v>41747</v>
      </c>
    </row>
    <row r="498" spans="1:15" x14ac:dyDescent="0.25">
      <c r="A498" s="30">
        <v>41559.509166666663</v>
      </c>
      <c r="B498" s="33">
        <v>916512</v>
      </c>
      <c r="C498" s="39">
        <v>1996451</v>
      </c>
      <c r="D498" s="30"/>
      <c r="E498" s="33">
        <f>ABS(выгрузка3[[#This Row],[Дата активации]]-выгрузка3[[#This Row],[Дата отправки смс]])</f>
        <v>41559.509166666663</v>
      </c>
      <c r="F498" s="30"/>
      <c r="G498" s="33">
        <v>64616</v>
      </c>
      <c r="H498" s="33" t="s">
        <v>10</v>
      </c>
      <c r="I498" s="33" t="s">
        <v>253</v>
      </c>
      <c r="J498" s="36" t="s">
        <v>30</v>
      </c>
      <c r="K498" s="33">
        <v>30</v>
      </c>
      <c r="L498" s="33"/>
      <c r="M498" s="33">
        <v>30</v>
      </c>
      <c r="N498" s="33" t="s">
        <v>1864</v>
      </c>
      <c r="O498" s="31">
        <v>41780</v>
      </c>
    </row>
    <row r="499" spans="1:15" x14ac:dyDescent="0.25">
      <c r="A499" s="30">
        <v>41559.509953703702</v>
      </c>
      <c r="B499" s="33">
        <v>916512</v>
      </c>
      <c r="C499" s="39">
        <v>1996452</v>
      </c>
      <c r="D499" s="30"/>
      <c r="E499" s="33">
        <f>ABS(выгрузка3[[#This Row],[Дата активации]]-выгрузка3[[#This Row],[Дата отправки смс]])</f>
        <v>41559.509953703702</v>
      </c>
      <c r="F499" s="30"/>
      <c r="G499" s="33">
        <v>64616</v>
      </c>
      <c r="H499" s="33" t="s">
        <v>10</v>
      </c>
      <c r="I499" s="33" t="s">
        <v>253</v>
      </c>
      <c r="J499" s="36" t="s">
        <v>30</v>
      </c>
      <c r="K499" s="33">
        <v>30</v>
      </c>
      <c r="L499" s="33"/>
      <c r="M499" s="33">
        <v>30</v>
      </c>
      <c r="N499" s="33" t="s">
        <v>1864</v>
      </c>
      <c r="O499" s="31">
        <v>41952</v>
      </c>
    </row>
    <row r="500" spans="1:15" x14ac:dyDescent="0.25">
      <c r="A500" s="30">
        <v>41560.662858796299</v>
      </c>
      <c r="B500" s="33">
        <v>916512</v>
      </c>
      <c r="C500" s="39">
        <v>1996453</v>
      </c>
      <c r="D500" s="30"/>
      <c r="E500" s="33">
        <f>ABS(выгрузка3[[#This Row],[Дата активации]]-выгрузка3[[#This Row],[Дата отправки смс]])</f>
        <v>41560.662858796299</v>
      </c>
      <c r="F500" s="30"/>
      <c r="G500" s="33">
        <v>64616</v>
      </c>
      <c r="H500" s="33" t="s">
        <v>10</v>
      </c>
      <c r="I500" s="33" t="s">
        <v>271</v>
      </c>
      <c r="J500" s="36" t="s">
        <v>30</v>
      </c>
      <c r="K500" s="33">
        <v>30</v>
      </c>
      <c r="L500" s="33"/>
      <c r="M500" s="33">
        <v>30</v>
      </c>
      <c r="N500" s="33" t="s">
        <v>1864</v>
      </c>
      <c r="O500" s="31">
        <v>41843</v>
      </c>
    </row>
    <row r="501" spans="1:15" x14ac:dyDescent="0.25">
      <c r="A501" s="30">
        <v>41561.677245370367</v>
      </c>
      <c r="B501" s="33">
        <v>915319</v>
      </c>
      <c r="C501" s="39">
        <v>1996476</v>
      </c>
      <c r="D501" s="30"/>
      <c r="E501" s="33">
        <f>ABS(выгрузка3[[#This Row],[Дата активации]]-выгрузка3[[#This Row],[Дата отправки смс]])</f>
        <v>41561.677245370367</v>
      </c>
      <c r="F501" s="30"/>
      <c r="G501" s="33">
        <v>64616</v>
      </c>
      <c r="H501" s="33" t="s">
        <v>10</v>
      </c>
      <c r="I501" s="33" t="s">
        <v>253</v>
      </c>
      <c r="J501" s="36" t="s">
        <v>30</v>
      </c>
      <c r="K501" s="33">
        <v>30</v>
      </c>
      <c r="L501" s="33"/>
      <c r="M501" s="33">
        <v>30</v>
      </c>
      <c r="N501" s="33" t="s">
        <v>1864</v>
      </c>
      <c r="O501" s="31">
        <v>41749</v>
      </c>
    </row>
    <row r="502" spans="1:15" x14ac:dyDescent="0.25">
      <c r="A502" s="30">
        <v>41561.67696759259</v>
      </c>
      <c r="B502" s="33">
        <v>915319</v>
      </c>
      <c r="C502" s="39">
        <v>1996478</v>
      </c>
      <c r="D502" s="30"/>
      <c r="E502" s="33">
        <f>ABS(выгрузка3[[#This Row],[Дата активации]]-выгрузка3[[#This Row],[Дата отправки смс]])</f>
        <v>41561.67696759259</v>
      </c>
      <c r="F502" s="30"/>
      <c r="G502" s="33">
        <v>64616</v>
      </c>
      <c r="H502" s="33" t="s">
        <v>10</v>
      </c>
      <c r="I502" s="33" t="s">
        <v>253</v>
      </c>
      <c r="J502" s="36" t="s">
        <v>30</v>
      </c>
      <c r="K502" s="33">
        <v>30</v>
      </c>
      <c r="L502" s="33"/>
      <c r="M502" s="33">
        <v>30</v>
      </c>
      <c r="N502" s="33" t="s">
        <v>1864</v>
      </c>
      <c r="O502" s="31">
        <v>41748</v>
      </c>
    </row>
    <row r="503" spans="1:15" x14ac:dyDescent="0.25">
      <c r="A503" s="30">
        <v>41561.554548611108</v>
      </c>
      <c r="B503" s="33">
        <v>985351</v>
      </c>
      <c r="C503" s="39">
        <v>1996772</v>
      </c>
      <c r="D503" s="30">
        <v>41561.545810185184</v>
      </c>
      <c r="E503" s="33">
        <f>ABS(выгрузка3[[#This Row],[Дата активации]]-выгрузка3[[#This Row],[Дата отправки смс]])</f>
        <v>8.7384259240934625E-3</v>
      </c>
      <c r="F503" s="30">
        <v>41561.554131944446</v>
      </c>
      <c r="G503" s="33">
        <v>64626</v>
      </c>
      <c r="H503" s="33" t="s">
        <v>10</v>
      </c>
      <c r="I503" s="33" t="s">
        <v>45</v>
      </c>
      <c r="J503" s="36" t="s">
        <v>37</v>
      </c>
      <c r="K503" s="33">
        <v>50</v>
      </c>
      <c r="L503" s="33">
        <v>250</v>
      </c>
      <c r="M503" s="33">
        <v>300</v>
      </c>
      <c r="N503" s="33" t="s">
        <v>1864</v>
      </c>
      <c r="O503" s="31">
        <v>41725</v>
      </c>
    </row>
    <row r="504" spans="1:15" x14ac:dyDescent="0.25">
      <c r="A504" s="30">
        <v>41583.556747685187</v>
      </c>
      <c r="B504" s="33">
        <v>919960</v>
      </c>
      <c r="C504" s="39">
        <v>1996775</v>
      </c>
      <c r="D504" s="30">
        <v>41581.529976851853</v>
      </c>
      <c r="E504" s="33">
        <f>ABS(выгрузка3[[#This Row],[Дата активации]]-выгрузка3[[#This Row],[Дата отправки смс]])</f>
        <v>2.0267708333340124</v>
      </c>
      <c r="F504" s="30">
        <v>41583.561377314814</v>
      </c>
      <c r="G504" s="33">
        <v>64626</v>
      </c>
      <c r="H504" s="33" t="s">
        <v>10</v>
      </c>
      <c r="I504" s="33" t="s">
        <v>45</v>
      </c>
      <c r="J504" s="36" t="s">
        <v>37</v>
      </c>
      <c r="K504" s="33">
        <v>50</v>
      </c>
      <c r="L504" s="33">
        <v>164.9</v>
      </c>
      <c r="M504" s="33">
        <v>214.9</v>
      </c>
      <c r="N504" s="33" t="s">
        <v>1864</v>
      </c>
      <c r="O504" s="31">
        <v>41776</v>
      </c>
    </row>
    <row r="505" spans="1:15" x14ac:dyDescent="0.25">
      <c r="A505" s="30">
        <v>41559.503379629627</v>
      </c>
      <c r="B505" s="33">
        <v>915327</v>
      </c>
      <c r="C505" s="39">
        <v>1996837</v>
      </c>
      <c r="D505" s="30">
        <v>41559.504710648151</v>
      </c>
      <c r="E505" s="33">
        <f>ABS(выгрузка3[[#This Row],[Дата активации]]-выгрузка3[[#This Row],[Дата отправки смс]])</f>
        <v>1.3310185240698047E-3</v>
      </c>
      <c r="F505" s="30"/>
      <c r="G505" s="33">
        <v>73902</v>
      </c>
      <c r="H505" s="33" t="s">
        <v>10</v>
      </c>
      <c r="I505" s="33" t="s">
        <v>42</v>
      </c>
      <c r="J505" s="36" t="s">
        <v>30</v>
      </c>
      <c r="K505" s="33">
        <v>30</v>
      </c>
      <c r="L505" s="33">
        <v>1235</v>
      </c>
      <c r="M505" s="33">
        <v>1265</v>
      </c>
      <c r="N505" s="33" t="s">
        <v>1864</v>
      </c>
      <c r="O505" s="31">
        <v>41890</v>
      </c>
    </row>
    <row r="506" spans="1:15" x14ac:dyDescent="0.25">
      <c r="A506" s="30">
        <v>41553.651574074072</v>
      </c>
      <c r="B506" s="33">
        <v>915327</v>
      </c>
      <c r="C506" s="39">
        <v>1996838</v>
      </c>
      <c r="D506" s="30">
        <v>41552.839398148149</v>
      </c>
      <c r="E506" s="33">
        <f>ABS(выгрузка3[[#This Row],[Дата активации]]-выгрузка3[[#This Row],[Дата отправки смс]])</f>
        <v>0.81217592592292931</v>
      </c>
      <c r="F506" s="30">
        <v>41562.77721064815</v>
      </c>
      <c r="G506" s="33">
        <v>73902</v>
      </c>
      <c r="H506" s="33" t="s">
        <v>10</v>
      </c>
      <c r="I506" s="33" t="s">
        <v>42</v>
      </c>
      <c r="J506" s="36" t="s">
        <v>30</v>
      </c>
      <c r="K506" s="33">
        <v>30</v>
      </c>
      <c r="L506" s="33">
        <v>135.43</v>
      </c>
      <c r="M506" s="33">
        <v>165.43</v>
      </c>
      <c r="N506" s="33" t="s">
        <v>1864</v>
      </c>
      <c r="O506" s="31">
        <v>41751</v>
      </c>
    </row>
    <row r="507" spans="1:15" x14ac:dyDescent="0.25">
      <c r="A507" s="30">
        <v>41561.956458333334</v>
      </c>
      <c r="B507" s="33">
        <v>985504</v>
      </c>
      <c r="C507" s="39">
        <v>1996874</v>
      </c>
      <c r="D507" s="30">
        <v>41555.58997685185</v>
      </c>
      <c r="E507" s="33">
        <f>ABS(выгрузка3[[#This Row],[Дата активации]]-выгрузка3[[#This Row],[Дата отправки смс]])</f>
        <v>6.3664814814837882</v>
      </c>
      <c r="F507" s="30"/>
      <c r="G507" s="33">
        <v>64626</v>
      </c>
      <c r="H507" s="33" t="s">
        <v>10</v>
      </c>
      <c r="I507" s="33" t="s">
        <v>252</v>
      </c>
      <c r="J507" s="36" t="s">
        <v>19</v>
      </c>
      <c r="K507" s="33">
        <v>30</v>
      </c>
      <c r="L507" s="33">
        <v>274</v>
      </c>
      <c r="M507" s="33">
        <v>304</v>
      </c>
      <c r="N507" s="33" t="s">
        <v>1864</v>
      </c>
      <c r="O507" s="31">
        <v>41854</v>
      </c>
    </row>
    <row r="508" spans="1:15" x14ac:dyDescent="0.25">
      <c r="A508" s="30">
        <v>41555.854756944442</v>
      </c>
      <c r="B508" s="33">
        <v>916531</v>
      </c>
      <c r="C508" s="39">
        <v>1996961</v>
      </c>
      <c r="D508" s="30">
        <v>41548.582384259258</v>
      </c>
      <c r="E508" s="33">
        <f>ABS(выгрузка3[[#This Row],[Дата активации]]-выгрузка3[[#This Row],[Дата отправки смс]])</f>
        <v>7.2723726851836545</v>
      </c>
      <c r="F508" s="30"/>
      <c r="G508" s="33">
        <v>64628</v>
      </c>
      <c r="H508" s="33" t="s">
        <v>10</v>
      </c>
      <c r="I508" s="33" t="s">
        <v>252</v>
      </c>
      <c r="J508" s="36" t="s">
        <v>19</v>
      </c>
      <c r="K508" s="33">
        <v>30</v>
      </c>
      <c r="L508" s="33">
        <v>332.5</v>
      </c>
      <c r="M508" s="33">
        <v>362.5</v>
      </c>
      <c r="N508" s="33" t="s">
        <v>1864</v>
      </c>
      <c r="O508" s="31">
        <v>41800</v>
      </c>
    </row>
    <row r="509" spans="1:15" x14ac:dyDescent="0.25">
      <c r="A509" s="30">
        <v>41555.86582175926</v>
      </c>
      <c r="B509" s="33">
        <v>910489</v>
      </c>
      <c r="C509" s="39">
        <v>1999011</v>
      </c>
      <c r="D509" s="30">
        <v>41548.40357638889</v>
      </c>
      <c r="E509" s="33">
        <f>ABS(выгрузка3[[#This Row],[Дата активации]]-выгрузка3[[#This Row],[Дата отправки смс]])</f>
        <v>7.4622453703705105</v>
      </c>
      <c r="F509" s="30"/>
      <c r="G509" s="33">
        <v>64628</v>
      </c>
      <c r="H509" s="33" t="s">
        <v>10</v>
      </c>
      <c r="I509" s="33" t="s">
        <v>252</v>
      </c>
      <c r="J509" s="36" t="s">
        <v>19</v>
      </c>
      <c r="K509" s="33">
        <v>30</v>
      </c>
      <c r="L509" s="33">
        <v>200</v>
      </c>
      <c r="M509" s="33">
        <v>230</v>
      </c>
      <c r="N509" s="33" t="s">
        <v>1864</v>
      </c>
      <c r="O509" s="31">
        <v>41874</v>
      </c>
    </row>
    <row r="510" spans="1:15" x14ac:dyDescent="0.25">
      <c r="A510" s="30">
        <v>41561.956550925926</v>
      </c>
      <c r="B510" s="33">
        <v>985504</v>
      </c>
      <c r="C510" s="39">
        <v>1999205</v>
      </c>
      <c r="D510" s="30">
        <v>41549.516875000001</v>
      </c>
      <c r="E510" s="33">
        <f>ABS(выгрузка3[[#This Row],[Дата активации]]-выгрузка3[[#This Row],[Дата отправки смс]])</f>
        <v>12.439675925925258</v>
      </c>
      <c r="F510" s="30"/>
      <c r="G510" s="33">
        <v>64626</v>
      </c>
      <c r="H510" s="33" t="s">
        <v>10</v>
      </c>
      <c r="I510" s="33" t="s">
        <v>252</v>
      </c>
      <c r="J510" s="36" t="s">
        <v>19</v>
      </c>
      <c r="K510" s="33">
        <v>30</v>
      </c>
      <c r="L510" s="33">
        <v>200</v>
      </c>
      <c r="M510" s="33">
        <v>230</v>
      </c>
      <c r="N510" s="33" t="s">
        <v>1864</v>
      </c>
      <c r="O510" s="31">
        <v>41854</v>
      </c>
    </row>
    <row r="511" spans="1:15" x14ac:dyDescent="0.25">
      <c r="A511" s="30">
        <v>41554.774247685185</v>
      </c>
      <c r="B511" s="33">
        <v>915100</v>
      </c>
      <c r="C511" s="39">
        <v>1999320</v>
      </c>
      <c r="D511" s="30">
        <v>41550.765717592592</v>
      </c>
      <c r="E511" s="33">
        <f>ABS(выгрузка3[[#This Row],[Дата активации]]-выгрузка3[[#This Row],[Дата отправки смс]])</f>
        <v>4.0085300925929914</v>
      </c>
      <c r="F511" s="30">
        <v>41562.718611111108</v>
      </c>
      <c r="G511" s="33">
        <v>73902</v>
      </c>
      <c r="H511" s="33" t="s">
        <v>10</v>
      </c>
      <c r="I511" s="33" t="s">
        <v>42</v>
      </c>
      <c r="J511" s="36" t="s">
        <v>30</v>
      </c>
      <c r="K511" s="33">
        <v>30</v>
      </c>
      <c r="L511" s="33">
        <v>200</v>
      </c>
      <c r="M511" s="33">
        <v>230</v>
      </c>
      <c r="N511" s="33" t="s">
        <v>1864</v>
      </c>
      <c r="O511" s="31">
        <v>41989</v>
      </c>
    </row>
    <row r="512" spans="1:15" x14ac:dyDescent="0.25">
      <c r="A512" s="30">
        <v>41548.523229166669</v>
      </c>
      <c r="B512" s="33">
        <v>985919</v>
      </c>
      <c r="C512" s="39">
        <v>1999346</v>
      </c>
      <c r="D512" s="30">
        <v>41548.499930555554</v>
      </c>
      <c r="E512" s="33">
        <f>ABS(выгрузка3[[#This Row],[Дата активации]]-выгрузка3[[#This Row],[Дата отправки смс]])</f>
        <v>2.3298611115023959E-2</v>
      </c>
      <c r="F512" s="30"/>
      <c r="G512" s="33">
        <v>79956</v>
      </c>
      <c r="H512" s="33" t="s">
        <v>10</v>
      </c>
      <c r="I512" s="33" t="s">
        <v>44</v>
      </c>
      <c r="J512" s="36" t="s">
        <v>1882</v>
      </c>
      <c r="K512" s="33">
        <v>30</v>
      </c>
      <c r="L512" s="33">
        <v>0</v>
      </c>
      <c r="M512" s="33">
        <v>30</v>
      </c>
      <c r="N512" s="33" t="s">
        <v>1864</v>
      </c>
      <c r="O512" s="31">
        <v>41796</v>
      </c>
    </row>
    <row r="513" spans="1:15" x14ac:dyDescent="0.25">
      <c r="A513" s="30">
        <v>41556.608194444445</v>
      </c>
      <c r="B513" s="33">
        <v>910483</v>
      </c>
      <c r="C513" s="39">
        <v>1999559</v>
      </c>
      <c r="D513" s="30"/>
      <c r="E513" s="33">
        <f>ABS(выгрузка3[[#This Row],[Дата активации]]-выгрузка3[[#This Row],[Дата отправки смс]])</f>
        <v>41556.608194444445</v>
      </c>
      <c r="F513" s="30">
        <v>41561.877650462964</v>
      </c>
      <c r="G513" s="33">
        <v>79956</v>
      </c>
      <c r="H513" s="33" t="s">
        <v>10</v>
      </c>
      <c r="I513" s="33" t="s">
        <v>252</v>
      </c>
      <c r="J513" s="36" t="s">
        <v>19</v>
      </c>
      <c r="K513" s="33">
        <v>30</v>
      </c>
      <c r="L513" s="33"/>
      <c r="M513" s="33">
        <v>30</v>
      </c>
      <c r="N513" s="33" t="s">
        <v>1864</v>
      </c>
      <c r="O513" s="31">
        <v>41764</v>
      </c>
    </row>
    <row r="514" spans="1:15" x14ac:dyDescent="0.25">
      <c r="A514" s="30">
        <v>41554.488726851851</v>
      </c>
      <c r="B514" s="33">
        <v>916530</v>
      </c>
      <c r="C514" s="39">
        <v>1999564</v>
      </c>
      <c r="D514" s="30">
        <v>41562.788981481484</v>
      </c>
      <c r="E514" s="33">
        <f>ABS(выгрузка3[[#This Row],[Дата активации]]-выгрузка3[[#This Row],[Дата отправки смс]])</f>
        <v>8.3002546296338551</v>
      </c>
      <c r="F514" s="30"/>
      <c r="G514" s="33">
        <v>79956</v>
      </c>
      <c r="H514" s="33" t="s">
        <v>10</v>
      </c>
      <c r="I514" s="33" t="s">
        <v>252</v>
      </c>
      <c r="J514" s="36" t="s">
        <v>19</v>
      </c>
      <c r="K514" s="33">
        <v>220</v>
      </c>
      <c r="L514" s="33">
        <v>0</v>
      </c>
      <c r="M514" s="33">
        <v>220</v>
      </c>
      <c r="N514" s="33" t="s">
        <v>1864</v>
      </c>
      <c r="O514" s="31">
        <v>41862</v>
      </c>
    </row>
    <row r="515" spans="1:15" x14ac:dyDescent="0.25">
      <c r="A515" s="30">
        <v>41549.680601851855</v>
      </c>
      <c r="B515" s="33">
        <v>910489</v>
      </c>
      <c r="C515" s="39">
        <v>1999669</v>
      </c>
      <c r="D515" s="30">
        <v>41537.602361111109</v>
      </c>
      <c r="E515" s="33">
        <f>ABS(выгрузка3[[#This Row],[Дата активации]]-выгрузка3[[#This Row],[Дата отправки смс]])</f>
        <v>12.078240740745969</v>
      </c>
      <c r="F515" s="30">
        <v>41540.18922453704</v>
      </c>
      <c r="G515" s="33">
        <v>79956</v>
      </c>
      <c r="H515" s="33" t="s">
        <v>10</v>
      </c>
      <c r="I515" s="33" t="s">
        <v>252</v>
      </c>
      <c r="J515" s="36" t="s">
        <v>19</v>
      </c>
      <c r="K515" s="33">
        <v>220</v>
      </c>
      <c r="L515" s="33">
        <v>190.02</v>
      </c>
      <c r="M515" s="33">
        <v>410.02</v>
      </c>
      <c r="N515" s="33" t="s">
        <v>1864</v>
      </c>
      <c r="O515" s="31">
        <v>41795</v>
      </c>
    </row>
    <row r="516" spans="1:15" x14ac:dyDescent="0.25">
      <c r="A516" s="30">
        <v>41550.871423611112</v>
      </c>
      <c r="B516" s="33">
        <v>916514</v>
      </c>
      <c r="C516" s="39">
        <v>1999690</v>
      </c>
      <c r="D516" s="30">
        <v>41529.79179398148</v>
      </c>
      <c r="E516" s="33">
        <f>ABS(выгрузка3[[#This Row],[Дата активации]]-выгрузка3[[#This Row],[Дата отправки смс]])</f>
        <v>21.079629629632109</v>
      </c>
      <c r="F516" s="30">
        <v>41535.563067129631</v>
      </c>
      <c r="G516" s="33">
        <v>79956</v>
      </c>
      <c r="H516" s="33" t="s">
        <v>10</v>
      </c>
      <c r="I516" s="33" t="s">
        <v>252</v>
      </c>
      <c r="J516" s="36" t="s">
        <v>19</v>
      </c>
      <c r="K516" s="33">
        <v>220</v>
      </c>
      <c r="L516" s="33">
        <v>0</v>
      </c>
      <c r="M516" s="33">
        <v>220</v>
      </c>
      <c r="N516" s="33" t="s">
        <v>1864</v>
      </c>
      <c r="O516" s="31">
        <v>41690</v>
      </c>
    </row>
    <row r="517" spans="1:15" x14ac:dyDescent="0.25">
      <c r="A517" s="30">
        <v>41548.883217592593</v>
      </c>
      <c r="B517" s="33">
        <v>910487</v>
      </c>
      <c r="C517" s="39">
        <v>1999691</v>
      </c>
      <c r="D517" s="30">
        <v>41525.314328703702</v>
      </c>
      <c r="E517" s="33">
        <f>ABS(выгрузка3[[#This Row],[Дата активации]]-выгрузка3[[#This Row],[Дата отправки смс]])</f>
        <v>23.568888888890797</v>
      </c>
      <c r="F517" s="30">
        <v>41528.544479166667</v>
      </c>
      <c r="G517" s="33">
        <v>79956</v>
      </c>
      <c r="H517" s="33" t="s">
        <v>10</v>
      </c>
      <c r="I517" s="33" t="s">
        <v>252</v>
      </c>
      <c r="J517" s="36" t="s">
        <v>19</v>
      </c>
      <c r="K517" s="33">
        <v>220</v>
      </c>
      <c r="L517" s="33">
        <v>0</v>
      </c>
      <c r="M517" s="33">
        <v>220</v>
      </c>
      <c r="N517" s="33" t="s">
        <v>1864</v>
      </c>
      <c r="O517" s="31">
        <v>41965</v>
      </c>
    </row>
    <row r="518" spans="1:15" x14ac:dyDescent="0.25">
      <c r="A518" s="30">
        <v>41555.833634259259</v>
      </c>
      <c r="B518" s="33">
        <v>916042</v>
      </c>
      <c r="C518" s="39">
        <v>1999718</v>
      </c>
      <c r="D518" s="30">
        <v>41548.755462962959</v>
      </c>
      <c r="E518" s="33">
        <f>ABS(выгрузка3[[#This Row],[Дата активации]]-выгрузка3[[#This Row],[Дата отправки смс]])</f>
        <v>7.0781712962998427</v>
      </c>
      <c r="F518" s="30"/>
      <c r="G518" s="33">
        <v>64628</v>
      </c>
      <c r="H518" s="33" t="s">
        <v>10</v>
      </c>
      <c r="I518" s="33" t="s">
        <v>252</v>
      </c>
      <c r="J518" s="36" t="s">
        <v>19</v>
      </c>
      <c r="K518" s="33">
        <v>30</v>
      </c>
      <c r="L518" s="33">
        <v>200</v>
      </c>
      <c r="M518" s="33">
        <v>230</v>
      </c>
      <c r="N518" s="33" t="s">
        <v>1864</v>
      </c>
      <c r="O518" s="31">
        <v>41781</v>
      </c>
    </row>
    <row r="519" spans="1:15" x14ac:dyDescent="0.25">
      <c r="A519" s="30">
        <v>41588.381793981483</v>
      </c>
      <c r="B519" s="33">
        <v>985351</v>
      </c>
      <c r="C519" s="39">
        <v>1999738</v>
      </c>
      <c r="D519" s="30"/>
      <c r="E519" s="33">
        <f>ABS(выгрузка3[[#This Row],[Дата активации]]-выгрузка3[[#This Row],[Дата отправки смс]])</f>
        <v>41588.381793981483</v>
      </c>
      <c r="F519" s="30"/>
      <c r="G519" s="33">
        <v>64628</v>
      </c>
      <c r="H519" s="33" t="s">
        <v>10</v>
      </c>
      <c r="I519" s="33" t="s">
        <v>252</v>
      </c>
      <c r="J519" s="36" t="s">
        <v>19</v>
      </c>
      <c r="K519" s="33">
        <v>30</v>
      </c>
      <c r="L519" s="33"/>
      <c r="M519" s="33">
        <v>30</v>
      </c>
      <c r="N519" s="33" t="s">
        <v>1864</v>
      </c>
      <c r="O519" s="31">
        <v>41720</v>
      </c>
    </row>
    <row r="520" spans="1:15" x14ac:dyDescent="0.25">
      <c r="A520" s="30">
        <v>41549.685162037036</v>
      </c>
      <c r="B520" s="33">
        <v>910489</v>
      </c>
      <c r="C520" s="39">
        <v>1999777</v>
      </c>
      <c r="D520" s="30">
        <v>41533.527916666666</v>
      </c>
      <c r="E520" s="33">
        <f>ABS(выгрузка3[[#This Row],[Дата активации]]-выгрузка3[[#This Row],[Дата отправки смс]])</f>
        <v>16.157245370370219</v>
      </c>
      <c r="F520" s="30">
        <v>41540.176736111112</v>
      </c>
      <c r="G520" s="33">
        <v>79956</v>
      </c>
      <c r="H520" s="33" t="s">
        <v>10</v>
      </c>
      <c r="I520" s="33" t="s">
        <v>252</v>
      </c>
      <c r="J520" s="36" t="s">
        <v>19</v>
      </c>
      <c r="K520" s="33">
        <v>220</v>
      </c>
      <c r="L520" s="33">
        <v>0</v>
      </c>
      <c r="M520" s="33">
        <v>220</v>
      </c>
      <c r="N520" s="33" t="s">
        <v>1864</v>
      </c>
      <c r="O520" s="31">
        <v>41842</v>
      </c>
    </row>
    <row r="521" spans="1:15" x14ac:dyDescent="0.25">
      <c r="A521" s="30">
        <v>41593.629965277774</v>
      </c>
      <c r="B521" s="33">
        <v>910481</v>
      </c>
      <c r="C521" s="39">
        <v>1999885</v>
      </c>
      <c r="D521" s="30">
        <v>41593.618715277778</v>
      </c>
      <c r="E521" s="33">
        <f>ABS(выгрузка3[[#This Row],[Дата активации]]-выгрузка3[[#This Row],[Дата отправки смс]])</f>
        <v>1.1249999995925464E-2</v>
      </c>
      <c r="F521" s="30"/>
      <c r="G521" s="33">
        <v>79956</v>
      </c>
      <c r="H521" s="33" t="s">
        <v>10</v>
      </c>
      <c r="I521" s="33" t="s">
        <v>43</v>
      </c>
      <c r="J521" s="36" t="s">
        <v>19</v>
      </c>
      <c r="K521" s="33">
        <v>220</v>
      </c>
      <c r="L521" s="33">
        <v>300</v>
      </c>
      <c r="M521" s="33">
        <v>520</v>
      </c>
      <c r="N521" s="33" t="s">
        <v>1864</v>
      </c>
      <c r="O521" s="31">
        <v>41673</v>
      </c>
    </row>
    <row r="522" spans="1:15" x14ac:dyDescent="0.25">
      <c r="A522" s="30">
        <v>41555.5621875</v>
      </c>
      <c r="B522" s="33">
        <v>916425</v>
      </c>
      <c r="C522" s="39">
        <v>1999890</v>
      </c>
      <c r="D522" s="30">
        <v>41545.765625</v>
      </c>
      <c r="E522" s="33">
        <f>ABS(выгрузка3[[#This Row],[Дата активации]]-выгрузка3[[#This Row],[Дата отправки смс]])</f>
        <v>9.796562499999709</v>
      </c>
      <c r="F522" s="30">
        <v>41557.914236111108</v>
      </c>
      <c r="G522" s="33">
        <v>79956</v>
      </c>
      <c r="H522" s="33" t="s">
        <v>10</v>
      </c>
      <c r="I522" s="33" t="s">
        <v>252</v>
      </c>
      <c r="J522" s="36" t="s">
        <v>19</v>
      </c>
      <c r="K522" s="33">
        <v>220</v>
      </c>
      <c r="L522" s="33">
        <v>0</v>
      </c>
      <c r="M522" s="33">
        <v>220</v>
      </c>
      <c r="N522" s="33" t="s">
        <v>1864</v>
      </c>
      <c r="O522" s="31">
        <v>41920</v>
      </c>
    </row>
    <row r="523" spans="1:15" x14ac:dyDescent="0.25">
      <c r="A523" s="30">
        <v>41554.442523148151</v>
      </c>
      <c r="B523" s="33">
        <v>916425</v>
      </c>
      <c r="C523" s="39">
        <v>1999892</v>
      </c>
      <c r="D523" s="30">
        <v>41554.440011574072</v>
      </c>
      <c r="E523" s="33">
        <f>ABS(выгрузка3[[#This Row],[Дата активации]]-выгрузка3[[#This Row],[Дата отправки смс]])</f>
        <v>2.5115740791079588E-3</v>
      </c>
      <c r="F523" s="30"/>
      <c r="G523" s="33">
        <v>79956</v>
      </c>
      <c r="H523" s="33" t="s">
        <v>10</v>
      </c>
      <c r="I523" s="33" t="s">
        <v>43</v>
      </c>
      <c r="J523" s="36" t="s">
        <v>19</v>
      </c>
      <c r="K523" s="33">
        <v>220</v>
      </c>
      <c r="L523" s="33">
        <v>195.2</v>
      </c>
      <c r="M523" s="33">
        <v>415.2</v>
      </c>
      <c r="N523" s="33" t="s">
        <v>1864</v>
      </c>
      <c r="O523" s="31">
        <v>42001</v>
      </c>
    </row>
    <row r="524" spans="1:15" x14ac:dyDescent="0.25">
      <c r="A524" s="30">
        <v>41560.311481481483</v>
      </c>
      <c r="B524" s="33">
        <v>910476</v>
      </c>
      <c r="C524" s="39">
        <v>1999968</v>
      </c>
      <c r="D524" s="30">
        <v>41555.491597222222</v>
      </c>
      <c r="E524" s="33">
        <f>ABS(выгрузка3[[#This Row],[Дата активации]]-выгрузка3[[#This Row],[Дата отправки смс]])</f>
        <v>4.8198842592610163</v>
      </c>
      <c r="F524" s="30">
        <v>41556.5000462963</v>
      </c>
      <c r="G524" s="33">
        <v>64628</v>
      </c>
      <c r="H524" s="33" t="s">
        <v>10</v>
      </c>
      <c r="I524" s="33" t="s">
        <v>43</v>
      </c>
      <c r="J524" s="36" t="s">
        <v>19</v>
      </c>
      <c r="K524" s="33">
        <v>30</v>
      </c>
      <c r="L524" s="33">
        <v>500</v>
      </c>
      <c r="M524" s="33">
        <v>530</v>
      </c>
      <c r="N524" s="33" t="s">
        <v>1864</v>
      </c>
      <c r="O524" s="31">
        <v>41776</v>
      </c>
    </row>
    <row r="525" spans="1:15" x14ac:dyDescent="0.25">
      <c r="A525" s="30">
        <v>41549.709988425922</v>
      </c>
      <c r="B525" s="33">
        <v>910467</v>
      </c>
      <c r="C525" s="39">
        <v>8500017</v>
      </c>
      <c r="D525" s="30">
        <v>41538.839999999997</v>
      </c>
      <c r="E525" s="33">
        <f>ABS(выгрузка3[[#This Row],[Дата активации]]-выгрузка3[[#This Row],[Дата отправки смс]])</f>
        <v>10.86998842592584</v>
      </c>
      <c r="F525" s="30">
        <v>41545.544212962966</v>
      </c>
      <c r="G525" s="33">
        <v>79956</v>
      </c>
      <c r="H525" s="33" t="s">
        <v>10</v>
      </c>
      <c r="I525" s="33" t="s">
        <v>256</v>
      </c>
      <c r="J525" s="36" t="s">
        <v>14</v>
      </c>
      <c r="K525" s="33">
        <v>30</v>
      </c>
      <c r="L525" s="33">
        <v>452.55</v>
      </c>
      <c r="M525" s="33">
        <v>482.55</v>
      </c>
      <c r="N525" s="33" t="s">
        <v>1864</v>
      </c>
      <c r="O525" s="31">
        <v>41710</v>
      </c>
    </row>
    <row r="526" spans="1:15" x14ac:dyDescent="0.25">
      <c r="A526" s="30">
        <v>41557.872303240743</v>
      </c>
      <c r="B526" s="33">
        <v>910488</v>
      </c>
      <c r="C526" s="39">
        <v>8500084</v>
      </c>
      <c r="D526" s="30">
        <v>41557.861631944441</v>
      </c>
      <c r="E526" s="33">
        <f>ABS(выгрузка3[[#This Row],[Дата активации]]-выгрузка3[[#This Row],[Дата отправки смс]])</f>
        <v>1.0671296302461997E-2</v>
      </c>
      <c r="F526" s="30">
        <v>41557.875243055554</v>
      </c>
      <c r="G526" s="33">
        <v>64626</v>
      </c>
      <c r="H526" s="33" t="s">
        <v>10</v>
      </c>
      <c r="I526" s="33" t="s">
        <v>41</v>
      </c>
      <c r="J526" s="36" t="s">
        <v>14</v>
      </c>
      <c r="K526" s="33">
        <v>470</v>
      </c>
      <c r="L526" s="33">
        <v>0</v>
      </c>
      <c r="M526" s="33">
        <v>470</v>
      </c>
      <c r="N526" s="33" t="s">
        <v>1864</v>
      </c>
      <c r="O526" s="31">
        <v>41655</v>
      </c>
    </row>
    <row r="527" spans="1:15" x14ac:dyDescent="0.25">
      <c r="A527" s="30">
        <v>41550.706180555557</v>
      </c>
      <c r="B527" s="33">
        <v>916505</v>
      </c>
      <c r="C527" s="39">
        <v>8500085</v>
      </c>
      <c r="D527" s="30">
        <v>41550.655740740738</v>
      </c>
      <c r="E527" s="33">
        <f>ABS(выгрузка3[[#This Row],[Дата активации]]-выгрузка3[[#This Row],[Дата отправки смс]])</f>
        <v>5.0439814818673767E-2</v>
      </c>
      <c r="F527" s="30">
        <v>41550.705682870372</v>
      </c>
      <c r="G527" s="33">
        <v>64626</v>
      </c>
      <c r="H527" s="33" t="s">
        <v>10</v>
      </c>
      <c r="I527" s="33" t="s">
        <v>41</v>
      </c>
      <c r="J527" s="36" t="s">
        <v>14</v>
      </c>
      <c r="K527" s="33">
        <v>470</v>
      </c>
      <c r="L527" s="33">
        <v>0</v>
      </c>
      <c r="M527" s="33">
        <v>470</v>
      </c>
      <c r="N527" s="33" t="s">
        <v>1864</v>
      </c>
      <c r="O527" s="31">
        <v>41801</v>
      </c>
    </row>
    <row r="528" spans="1:15" x14ac:dyDescent="0.25">
      <c r="A528" s="30">
        <v>41593.590462962966</v>
      </c>
      <c r="B528" s="33">
        <v>985351</v>
      </c>
      <c r="C528" s="39">
        <v>8500099</v>
      </c>
      <c r="D528" s="30">
        <v>41589.823993055557</v>
      </c>
      <c r="E528" s="33">
        <f>ABS(выгрузка3[[#This Row],[Дата активации]]-выгрузка3[[#This Row],[Дата отправки смс]])</f>
        <v>3.7664699074084638</v>
      </c>
      <c r="F528" s="30"/>
      <c r="G528" s="33">
        <v>64628</v>
      </c>
      <c r="H528" s="33" t="s">
        <v>10</v>
      </c>
      <c r="I528" s="33" t="s">
        <v>41</v>
      </c>
      <c r="J528" s="36" t="s">
        <v>14</v>
      </c>
      <c r="K528" s="33">
        <v>470</v>
      </c>
      <c r="L528" s="33">
        <v>0</v>
      </c>
      <c r="M528" s="33">
        <v>470</v>
      </c>
      <c r="N528" s="33" t="s">
        <v>1864</v>
      </c>
      <c r="O528" s="31">
        <v>41997</v>
      </c>
    </row>
    <row r="529" spans="1:15" x14ac:dyDescent="0.25">
      <c r="A529" s="30">
        <v>41556.970763888887</v>
      </c>
      <c r="B529" s="33">
        <v>985645</v>
      </c>
      <c r="C529" s="39">
        <v>8500114</v>
      </c>
      <c r="D529" s="30">
        <v>41552.785231481481</v>
      </c>
      <c r="E529" s="33">
        <f>ABS(выгрузка3[[#This Row],[Дата активации]]-выгрузка3[[#This Row],[Дата отправки смс]])</f>
        <v>4.1855324074058444</v>
      </c>
      <c r="F529" s="30"/>
      <c r="G529" s="33">
        <v>64626</v>
      </c>
      <c r="H529" s="33" t="s">
        <v>10</v>
      </c>
      <c r="I529" s="33" t="s">
        <v>42</v>
      </c>
      <c r="J529" s="36" t="s">
        <v>30</v>
      </c>
      <c r="K529" s="33">
        <v>30</v>
      </c>
      <c r="L529" s="33">
        <v>0</v>
      </c>
      <c r="M529" s="33">
        <v>30</v>
      </c>
      <c r="N529" s="33" t="s">
        <v>1864</v>
      </c>
      <c r="O529" s="31">
        <v>41968</v>
      </c>
    </row>
    <row r="530" spans="1:15" x14ac:dyDescent="0.25">
      <c r="A530" s="30">
        <v>41554.609293981484</v>
      </c>
      <c r="B530" s="33">
        <v>985351</v>
      </c>
      <c r="C530" s="39">
        <v>8500120</v>
      </c>
      <c r="D530" s="30">
        <v>41554.61246527778</v>
      </c>
      <c r="E530" s="33">
        <f>ABS(выгрузка3[[#This Row],[Дата активации]]-выгрузка3[[#This Row],[Дата отправки смс]])</f>
        <v>3.1712962954770774E-3</v>
      </c>
      <c r="F530" s="30">
        <v>41556.419016203705</v>
      </c>
      <c r="G530" s="33">
        <v>79956</v>
      </c>
      <c r="H530" s="33" t="s">
        <v>10</v>
      </c>
      <c r="I530" s="33" t="s">
        <v>41</v>
      </c>
      <c r="J530" s="36" t="s">
        <v>14</v>
      </c>
      <c r="K530" s="33">
        <v>470</v>
      </c>
      <c r="L530" s="33">
        <v>0</v>
      </c>
      <c r="M530" s="33">
        <v>470</v>
      </c>
      <c r="N530" s="33" t="s">
        <v>1864</v>
      </c>
      <c r="O530" s="31">
        <v>41763</v>
      </c>
    </row>
    <row r="531" spans="1:15" x14ac:dyDescent="0.25">
      <c r="A531" s="30">
        <v>41557.763402777775</v>
      </c>
      <c r="B531" s="33">
        <v>910452</v>
      </c>
      <c r="C531" s="39">
        <v>8500121</v>
      </c>
      <c r="D531" s="30">
        <v>41557.757615740738</v>
      </c>
      <c r="E531" s="33">
        <f>ABS(выгрузка3[[#This Row],[Дата активации]]-выгрузка3[[#This Row],[Дата отправки смс]])</f>
        <v>5.7870370364980772E-3</v>
      </c>
      <c r="F531" s="30"/>
      <c r="G531" s="33">
        <v>79956</v>
      </c>
      <c r="H531" s="33" t="s">
        <v>10</v>
      </c>
      <c r="I531" s="33" t="s">
        <v>41</v>
      </c>
      <c r="J531" s="36" t="s">
        <v>14</v>
      </c>
      <c r="K531" s="33">
        <v>470</v>
      </c>
      <c r="L531" s="33">
        <v>200</v>
      </c>
      <c r="M531" s="33">
        <v>670</v>
      </c>
      <c r="N531" s="33" t="s">
        <v>1864</v>
      </c>
      <c r="O531" s="31">
        <v>41747</v>
      </c>
    </row>
    <row r="532" spans="1:15" x14ac:dyDescent="0.25">
      <c r="A532" s="30">
        <v>41555.698576388888</v>
      </c>
      <c r="B532" s="33">
        <v>915321</v>
      </c>
      <c r="C532" s="39">
        <v>8500122</v>
      </c>
      <c r="D532" s="30">
        <v>41555.706446759257</v>
      </c>
      <c r="E532" s="33">
        <f>ABS(выгрузка3[[#This Row],[Дата активации]]-выгрузка3[[#This Row],[Дата отправки смс]])</f>
        <v>7.8703703693463467E-3</v>
      </c>
      <c r="F532" s="30">
        <v>41555.708703703705</v>
      </c>
      <c r="G532" s="33">
        <v>79956</v>
      </c>
      <c r="H532" s="33" t="s">
        <v>10</v>
      </c>
      <c r="I532" s="33" t="s">
        <v>41</v>
      </c>
      <c r="J532" s="36" t="s">
        <v>14</v>
      </c>
      <c r="K532" s="33">
        <v>470</v>
      </c>
      <c r="L532" s="33">
        <v>0</v>
      </c>
      <c r="M532" s="33">
        <v>470</v>
      </c>
      <c r="N532" s="33" t="s">
        <v>1864</v>
      </c>
      <c r="O532" s="31">
        <v>41952</v>
      </c>
    </row>
    <row r="533" spans="1:15" x14ac:dyDescent="0.25">
      <c r="A533" s="30">
        <v>41557.582835648151</v>
      </c>
      <c r="B533" s="33">
        <v>915001</v>
      </c>
      <c r="C533" s="39">
        <v>8500123</v>
      </c>
      <c r="D533" s="30">
        <v>41557.621168981481</v>
      </c>
      <c r="E533" s="33">
        <f>ABS(выгрузка3[[#This Row],[Дата активации]]-выгрузка3[[#This Row],[Дата отправки смс]])</f>
        <v>3.8333333330228925E-2</v>
      </c>
      <c r="F533" s="30"/>
      <c r="G533" s="33">
        <v>79956</v>
      </c>
      <c r="H533" s="33" t="s">
        <v>10</v>
      </c>
      <c r="I533" s="33" t="s">
        <v>41</v>
      </c>
      <c r="J533" s="36" t="s">
        <v>14</v>
      </c>
      <c r="K533" s="33">
        <v>470</v>
      </c>
      <c r="L533" s="33">
        <v>274.5</v>
      </c>
      <c r="M533" s="33">
        <v>744.5</v>
      </c>
      <c r="N533" s="33" t="s">
        <v>1864</v>
      </c>
      <c r="O533" s="31">
        <v>41741</v>
      </c>
    </row>
    <row r="534" spans="1:15" x14ac:dyDescent="0.25">
      <c r="A534" s="30">
        <v>41552.837233796294</v>
      </c>
      <c r="B534" s="33">
        <v>910457</v>
      </c>
      <c r="C534" s="39">
        <v>8500124</v>
      </c>
      <c r="D534" s="30">
        <v>41552.871886574074</v>
      </c>
      <c r="E534" s="33">
        <f>ABS(выгрузка3[[#This Row],[Дата активации]]-выгрузка3[[#This Row],[Дата отправки смс]])</f>
        <v>3.4652777780138422E-2</v>
      </c>
      <c r="F534" s="30">
        <v>41554.709062499998</v>
      </c>
      <c r="G534" s="33">
        <v>79956</v>
      </c>
      <c r="H534" s="33" t="s">
        <v>10</v>
      </c>
      <c r="I534" s="33" t="s">
        <v>41</v>
      </c>
      <c r="J534" s="36" t="s">
        <v>14</v>
      </c>
      <c r="K534" s="33">
        <v>470</v>
      </c>
      <c r="L534" s="33">
        <v>0</v>
      </c>
      <c r="M534" s="33">
        <v>470</v>
      </c>
      <c r="N534" s="33" t="s">
        <v>1864</v>
      </c>
      <c r="O534" s="31">
        <v>41885</v>
      </c>
    </row>
    <row r="535" spans="1:15" x14ac:dyDescent="0.25">
      <c r="A535" s="30">
        <v>41555.502696759257</v>
      </c>
      <c r="B535" s="33">
        <v>915276</v>
      </c>
      <c r="C535" s="39">
        <v>8500125</v>
      </c>
      <c r="D535" s="30">
        <v>41555.530034722222</v>
      </c>
      <c r="E535" s="33">
        <f>ABS(выгрузка3[[#This Row],[Дата активации]]-выгрузка3[[#This Row],[Дата отправки смс]])</f>
        <v>2.7337962965248153E-2</v>
      </c>
      <c r="F535" s="30">
        <v>41555.542372685188</v>
      </c>
      <c r="G535" s="33">
        <v>79956</v>
      </c>
      <c r="H535" s="33" t="s">
        <v>10</v>
      </c>
      <c r="I535" s="33" t="s">
        <v>41</v>
      </c>
      <c r="J535" s="36" t="s">
        <v>14</v>
      </c>
      <c r="K535" s="33">
        <v>470</v>
      </c>
      <c r="L535" s="33">
        <v>0</v>
      </c>
      <c r="M535" s="33">
        <v>470</v>
      </c>
      <c r="N535" s="33" t="s">
        <v>1864</v>
      </c>
      <c r="O535" s="31">
        <v>41982</v>
      </c>
    </row>
    <row r="536" spans="1:15" x14ac:dyDescent="0.25">
      <c r="A536" s="30">
        <v>41554.615798611114</v>
      </c>
      <c r="B536" s="33">
        <v>910485</v>
      </c>
      <c r="C536" s="39">
        <v>8500127</v>
      </c>
      <c r="D536" s="30">
        <v>41534.927349537036</v>
      </c>
      <c r="E536" s="33">
        <f>ABS(выгрузка3[[#This Row],[Дата активации]]-выгрузка3[[#This Row],[Дата отправки смс]])</f>
        <v>19.688449074077653</v>
      </c>
      <c r="F536" s="30">
        <v>41546.486875000002</v>
      </c>
      <c r="G536" s="33">
        <v>79956</v>
      </c>
      <c r="H536" s="33" t="s">
        <v>10</v>
      </c>
      <c r="I536" s="33" t="s">
        <v>256</v>
      </c>
      <c r="J536" s="36" t="s">
        <v>14</v>
      </c>
      <c r="K536" s="33">
        <v>470</v>
      </c>
      <c r="L536" s="33">
        <v>45</v>
      </c>
      <c r="M536" s="33">
        <v>515</v>
      </c>
      <c r="N536" s="33" t="s">
        <v>1864</v>
      </c>
      <c r="O536" s="31">
        <v>41949</v>
      </c>
    </row>
    <row r="537" spans="1:15" x14ac:dyDescent="0.25">
      <c r="A537" s="30">
        <v>41550.887789351851</v>
      </c>
      <c r="B537" s="33">
        <v>985451</v>
      </c>
      <c r="C537" s="39">
        <v>8500152</v>
      </c>
      <c r="D537" s="30">
        <v>41545.603564814817</v>
      </c>
      <c r="E537" s="33">
        <f>ABS(выгрузка3[[#This Row],[Дата активации]]-выгрузка3[[#This Row],[Дата отправки смс]])</f>
        <v>5.2842245370338787</v>
      </c>
      <c r="F537" s="30"/>
      <c r="G537" s="33">
        <v>64616</v>
      </c>
      <c r="H537" s="33" t="s">
        <v>10</v>
      </c>
      <c r="I537" s="33" t="s">
        <v>42</v>
      </c>
      <c r="J537" s="36" t="s">
        <v>30</v>
      </c>
      <c r="K537" s="33">
        <v>30</v>
      </c>
      <c r="L537" s="33">
        <v>1400</v>
      </c>
      <c r="M537" s="33">
        <v>1430</v>
      </c>
      <c r="N537" s="33" t="s">
        <v>1864</v>
      </c>
      <c r="O537" s="31">
        <v>41647</v>
      </c>
    </row>
    <row r="538" spans="1:15" x14ac:dyDescent="0.25">
      <c r="A538" s="30">
        <v>41550.888136574074</v>
      </c>
      <c r="B538" s="33">
        <v>985451</v>
      </c>
      <c r="C538" s="39">
        <v>8500158</v>
      </c>
      <c r="D538" s="30">
        <v>41545.68677083333</v>
      </c>
      <c r="E538" s="33">
        <f>ABS(выгрузка3[[#This Row],[Дата активации]]-выгрузка3[[#This Row],[Дата отправки смс]])</f>
        <v>5.2013657407442224</v>
      </c>
      <c r="F538" s="30"/>
      <c r="G538" s="33">
        <v>64616</v>
      </c>
      <c r="H538" s="33" t="s">
        <v>10</v>
      </c>
      <c r="I538" s="33" t="s">
        <v>42</v>
      </c>
      <c r="J538" s="36" t="s">
        <v>30</v>
      </c>
      <c r="K538" s="33">
        <v>30</v>
      </c>
      <c r="L538" s="33">
        <v>285.02999999999997</v>
      </c>
      <c r="M538" s="33">
        <v>315.02999999999997</v>
      </c>
      <c r="N538" s="33" t="s">
        <v>1864</v>
      </c>
      <c r="O538" s="31">
        <v>41823</v>
      </c>
    </row>
    <row r="539" spans="1:15" x14ac:dyDescent="0.25">
      <c r="A539" s="30">
        <v>41549.943807870368</v>
      </c>
      <c r="B539" s="33">
        <v>985451</v>
      </c>
      <c r="C539" s="39">
        <v>8500162</v>
      </c>
      <c r="D539" s="30">
        <v>41544.721504629626</v>
      </c>
      <c r="E539" s="33">
        <f>ABS(выгрузка3[[#This Row],[Дата активации]]-выгрузка3[[#This Row],[Дата отправки смс]])</f>
        <v>5.2223032407418941</v>
      </c>
      <c r="F539" s="30"/>
      <c r="G539" s="33">
        <v>64616</v>
      </c>
      <c r="H539" s="33" t="s">
        <v>10</v>
      </c>
      <c r="I539" s="33" t="s">
        <v>42</v>
      </c>
      <c r="J539" s="36" t="s">
        <v>30</v>
      </c>
      <c r="K539" s="33">
        <v>30</v>
      </c>
      <c r="L539" s="33">
        <v>654.5</v>
      </c>
      <c r="M539" s="33">
        <v>684.5</v>
      </c>
      <c r="N539" s="33" t="s">
        <v>1864</v>
      </c>
      <c r="O539" s="31">
        <v>41828</v>
      </c>
    </row>
    <row r="540" spans="1:15" x14ac:dyDescent="0.25">
      <c r="A540" s="30">
        <v>41550.5000462963</v>
      </c>
      <c r="B540" s="33">
        <v>910463</v>
      </c>
      <c r="C540" s="39">
        <v>8500170</v>
      </c>
      <c r="D540" s="30">
        <v>41550.477175925924</v>
      </c>
      <c r="E540" s="33">
        <f>ABS(выгрузка3[[#This Row],[Дата активации]]-выгрузка3[[#This Row],[Дата отправки смс]])</f>
        <v>2.2870370376040228E-2</v>
      </c>
      <c r="F540" s="30"/>
      <c r="G540" s="33">
        <v>64616</v>
      </c>
      <c r="H540" s="33" t="s">
        <v>10</v>
      </c>
      <c r="I540" s="33" t="s">
        <v>42</v>
      </c>
      <c r="J540" s="36" t="s">
        <v>30</v>
      </c>
      <c r="K540" s="33">
        <v>30</v>
      </c>
      <c r="L540" s="33">
        <v>0</v>
      </c>
      <c r="M540" s="33">
        <v>30</v>
      </c>
      <c r="N540" s="33" t="s">
        <v>1864</v>
      </c>
      <c r="O540" s="31">
        <v>41970</v>
      </c>
    </row>
    <row r="541" spans="1:15" x14ac:dyDescent="0.25">
      <c r="A541" s="30">
        <v>41560.325775462959</v>
      </c>
      <c r="B541" s="33">
        <v>910476</v>
      </c>
      <c r="C541" s="39">
        <v>8500189</v>
      </c>
      <c r="D541" s="30">
        <v>41555.513159722221</v>
      </c>
      <c r="E541" s="33">
        <f>ABS(выгрузка3[[#This Row],[Дата активации]]-выгрузка3[[#This Row],[Дата отправки смс]])</f>
        <v>4.8126157407386927</v>
      </c>
      <c r="F541" s="30"/>
      <c r="G541" s="33">
        <v>64628</v>
      </c>
      <c r="H541" s="33" t="s">
        <v>10</v>
      </c>
      <c r="I541" s="33" t="s">
        <v>42</v>
      </c>
      <c r="J541" s="36" t="s">
        <v>30</v>
      </c>
      <c r="K541" s="33">
        <v>30</v>
      </c>
      <c r="L541" s="33">
        <v>93.01</v>
      </c>
      <c r="M541" s="33">
        <v>123.01</v>
      </c>
      <c r="N541" s="33" t="s">
        <v>1864</v>
      </c>
      <c r="O541" s="31">
        <v>41982</v>
      </c>
    </row>
    <row r="542" spans="1:15" x14ac:dyDescent="0.25">
      <c r="A542" s="30">
        <v>41555.83902777778</v>
      </c>
      <c r="B542" s="33">
        <v>916042</v>
      </c>
      <c r="C542" s="39">
        <v>8500190</v>
      </c>
      <c r="D542" s="30">
        <v>41553.057106481479</v>
      </c>
      <c r="E542" s="33">
        <f>ABS(выгрузка3[[#This Row],[Дата активации]]-выгрузка3[[#This Row],[Дата отправки смс]])</f>
        <v>2.7819212963004247</v>
      </c>
      <c r="F542" s="30"/>
      <c r="G542" s="33">
        <v>64628</v>
      </c>
      <c r="H542" s="33" t="s">
        <v>10</v>
      </c>
      <c r="I542" s="33" t="s">
        <v>42</v>
      </c>
      <c r="J542" s="36" t="s">
        <v>30</v>
      </c>
      <c r="K542" s="33">
        <v>30</v>
      </c>
      <c r="L542" s="33">
        <v>0</v>
      </c>
      <c r="M542" s="33">
        <v>30</v>
      </c>
      <c r="N542" s="33" t="s">
        <v>1864</v>
      </c>
      <c r="O542" s="31">
        <v>41809</v>
      </c>
    </row>
    <row r="543" spans="1:15" x14ac:dyDescent="0.25">
      <c r="A543" s="30">
        <v>41550.949618055558</v>
      </c>
      <c r="B543" s="33">
        <v>985451</v>
      </c>
      <c r="C543" s="39">
        <v>8500206</v>
      </c>
      <c r="D543" s="30">
        <v>41546.40829861111</v>
      </c>
      <c r="E543" s="33">
        <f>ABS(выгрузка3[[#This Row],[Дата активации]]-выгрузка3[[#This Row],[Дата отправки смс]])</f>
        <v>4.5413194444481633</v>
      </c>
      <c r="F543" s="30">
        <v>41560.662986111114</v>
      </c>
      <c r="G543" s="33">
        <v>73902</v>
      </c>
      <c r="H543" s="33" t="s">
        <v>10</v>
      </c>
      <c r="I543" s="33" t="s">
        <v>42</v>
      </c>
      <c r="J543" s="36" t="s">
        <v>30</v>
      </c>
      <c r="K543" s="33">
        <v>30</v>
      </c>
      <c r="L543" s="33">
        <v>500</v>
      </c>
      <c r="M543" s="33">
        <v>530</v>
      </c>
      <c r="N543" s="33" t="s">
        <v>1864</v>
      </c>
      <c r="O543" s="31">
        <v>41777</v>
      </c>
    </row>
    <row r="544" spans="1:15" x14ac:dyDescent="0.25">
      <c r="A544" s="30">
        <v>41549.945347222223</v>
      </c>
      <c r="B544" s="33">
        <v>985451</v>
      </c>
      <c r="C544" s="39">
        <v>8500208</v>
      </c>
      <c r="D544" s="30">
        <v>41544.871886574074</v>
      </c>
      <c r="E544" s="33">
        <f>ABS(выгрузка3[[#This Row],[Дата активации]]-выгрузка3[[#This Row],[Дата отправки смс]])</f>
        <v>5.0734606481491937</v>
      </c>
      <c r="F544" s="30">
        <v>41552.731458333335</v>
      </c>
      <c r="G544" s="33">
        <v>73902</v>
      </c>
      <c r="H544" s="33" t="s">
        <v>10</v>
      </c>
      <c r="I544" s="33" t="s">
        <v>43</v>
      </c>
      <c r="J544" s="36" t="s">
        <v>19</v>
      </c>
      <c r="K544" s="33">
        <v>30</v>
      </c>
      <c r="L544" s="33">
        <v>237.55</v>
      </c>
      <c r="M544" s="33">
        <v>267.55</v>
      </c>
      <c r="N544" s="33" t="s">
        <v>1864</v>
      </c>
      <c r="O544" s="31">
        <v>41747</v>
      </c>
    </row>
    <row r="545" spans="1:15" x14ac:dyDescent="0.25">
      <c r="A545" s="30">
        <v>41549.672650462962</v>
      </c>
      <c r="B545" s="33">
        <v>915317</v>
      </c>
      <c r="C545" s="39">
        <v>8500211</v>
      </c>
      <c r="D545" s="30">
        <v>41549.66101851852</v>
      </c>
      <c r="E545" s="33">
        <f>ABS(выгрузка3[[#This Row],[Дата активации]]-выгрузка3[[#This Row],[Дата отправки смс]])</f>
        <v>1.1631944442342501E-2</v>
      </c>
      <c r="F545" s="30">
        <v>41555.697395833333</v>
      </c>
      <c r="G545" s="33">
        <v>73902</v>
      </c>
      <c r="H545" s="33" t="s">
        <v>10</v>
      </c>
      <c r="I545" s="33" t="s">
        <v>42</v>
      </c>
      <c r="J545" s="36" t="s">
        <v>30</v>
      </c>
      <c r="K545" s="33">
        <v>30</v>
      </c>
      <c r="L545" s="33">
        <v>0</v>
      </c>
      <c r="M545" s="33">
        <v>30</v>
      </c>
      <c r="N545" s="33" t="s">
        <v>1864</v>
      </c>
      <c r="O545" s="31">
        <v>41928</v>
      </c>
    </row>
    <row r="546" spans="1:15" x14ac:dyDescent="0.25">
      <c r="A546" s="30">
        <v>41555.869699074072</v>
      </c>
      <c r="B546" s="33">
        <v>910489</v>
      </c>
      <c r="C546" s="39">
        <v>8500239</v>
      </c>
      <c r="D546" s="30">
        <v>41552.483518518522</v>
      </c>
      <c r="E546" s="33">
        <f>ABS(выгрузка3[[#This Row],[Дата активации]]-выгрузка3[[#This Row],[Дата отправки смс]])</f>
        <v>3.3861805555497995</v>
      </c>
      <c r="F546" s="30"/>
      <c r="G546" s="33">
        <v>64628</v>
      </c>
      <c r="H546" s="33" t="s">
        <v>10</v>
      </c>
      <c r="I546" s="33" t="s">
        <v>43</v>
      </c>
      <c r="J546" s="36" t="s">
        <v>19</v>
      </c>
      <c r="K546" s="33">
        <v>30</v>
      </c>
      <c r="L546" s="33">
        <v>423</v>
      </c>
      <c r="M546" s="33">
        <v>453</v>
      </c>
      <c r="N546" s="33" t="s">
        <v>1864</v>
      </c>
      <c r="O546" s="31">
        <v>41780</v>
      </c>
    </row>
    <row r="547" spans="1:15" x14ac:dyDescent="0.25">
      <c r="A547" s="30">
        <v>41555.750648148147</v>
      </c>
      <c r="B547" s="33">
        <v>916308</v>
      </c>
      <c r="C547" s="39">
        <v>8500240</v>
      </c>
      <c r="D547" s="30">
        <v>41552.735567129632</v>
      </c>
      <c r="E547" s="33">
        <f>ABS(выгрузка3[[#This Row],[Дата активации]]-выгрузка3[[#This Row],[Дата отправки смс]])</f>
        <v>3.0150810185150476</v>
      </c>
      <c r="F547" s="30">
        <v>41559.456516203703</v>
      </c>
      <c r="G547" s="33">
        <v>73902</v>
      </c>
      <c r="H547" s="33" t="s">
        <v>10</v>
      </c>
      <c r="I547" s="33" t="s">
        <v>42</v>
      </c>
      <c r="J547" s="36" t="s">
        <v>30</v>
      </c>
      <c r="K547" s="33">
        <v>30</v>
      </c>
      <c r="L547" s="33">
        <v>100</v>
      </c>
      <c r="M547" s="33">
        <v>130</v>
      </c>
      <c r="N547" s="33" t="s">
        <v>1864</v>
      </c>
      <c r="O547" s="31">
        <v>41643</v>
      </c>
    </row>
    <row r="548" spans="1:15" x14ac:dyDescent="0.25">
      <c r="A548" s="30">
        <v>41556.532152777778</v>
      </c>
      <c r="B548" s="33">
        <v>910466</v>
      </c>
      <c r="C548" s="39">
        <v>8500245</v>
      </c>
      <c r="D548" s="30">
        <v>41553.768206018518</v>
      </c>
      <c r="E548" s="33">
        <f>ABS(выгрузка3[[#This Row],[Дата активации]]-выгрузка3[[#This Row],[Дата отправки смс]])</f>
        <v>2.7639467592598521</v>
      </c>
      <c r="F548" s="30"/>
      <c r="G548" s="33">
        <v>64628</v>
      </c>
      <c r="H548" s="33" t="s">
        <v>10</v>
      </c>
      <c r="I548" s="33" t="s">
        <v>43</v>
      </c>
      <c r="J548" s="36" t="s">
        <v>19</v>
      </c>
      <c r="K548" s="33">
        <v>30</v>
      </c>
      <c r="L548" s="33">
        <v>300</v>
      </c>
      <c r="M548" s="33">
        <v>330</v>
      </c>
      <c r="N548" s="33" t="s">
        <v>1864</v>
      </c>
      <c r="O548" s="31">
        <v>41665</v>
      </c>
    </row>
    <row r="549" spans="1:15" x14ac:dyDescent="0.25">
      <c r="A549" s="30">
        <v>41561.415486111109</v>
      </c>
      <c r="B549" s="33">
        <v>916636</v>
      </c>
      <c r="C549" s="39">
        <v>8500258</v>
      </c>
      <c r="D549" s="30">
        <v>41554.737175925926</v>
      </c>
      <c r="E549" s="33">
        <f>ABS(выгрузка3[[#This Row],[Дата активации]]-выгрузка3[[#This Row],[Дата отправки смс]])</f>
        <v>6.6783101851833635</v>
      </c>
      <c r="F549" s="30">
        <v>41561.881874999999</v>
      </c>
      <c r="G549" s="33">
        <v>64616</v>
      </c>
      <c r="H549" s="33" t="s">
        <v>10</v>
      </c>
      <c r="I549" s="33" t="s">
        <v>253</v>
      </c>
      <c r="J549" s="36" t="s">
        <v>30</v>
      </c>
      <c r="K549" s="33">
        <v>30</v>
      </c>
      <c r="L549" s="33">
        <v>0</v>
      </c>
      <c r="M549" s="33">
        <v>30</v>
      </c>
      <c r="N549" s="33" t="s">
        <v>1864</v>
      </c>
      <c r="O549" s="31">
        <v>41907</v>
      </c>
    </row>
    <row r="550" spans="1:15" x14ac:dyDescent="0.25">
      <c r="A550" s="30">
        <v>41550.954189814816</v>
      </c>
      <c r="B550" s="33">
        <v>985451</v>
      </c>
      <c r="C550" s="39">
        <v>8500267</v>
      </c>
      <c r="D550" s="30">
        <v>41546.847546296296</v>
      </c>
      <c r="E550" s="33">
        <f>ABS(выгрузка3[[#This Row],[Дата активации]]-выгрузка3[[#This Row],[Дата отправки смс]])</f>
        <v>4.1066435185202863</v>
      </c>
      <c r="F550" s="30"/>
      <c r="G550" s="33">
        <v>64616</v>
      </c>
      <c r="H550" s="33" t="s">
        <v>10</v>
      </c>
      <c r="I550" s="33" t="s">
        <v>42</v>
      </c>
      <c r="J550" s="36" t="s">
        <v>30</v>
      </c>
      <c r="K550" s="33">
        <v>30</v>
      </c>
      <c r="L550" s="33">
        <v>5000</v>
      </c>
      <c r="M550" s="33">
        <v>5030</v>
      </c>
      <c r="N550" s="33" t="s">
        <v>1864</v>
      </c>
      <c r="O550" s="31">
        <v>41915</v>
      </c>
    </row>
    <row r="551" spans="1:15" x14ac:dyDescent="0.25">
      <c r="A551" s="30">
        <v>41555.838125000002</v>
      </c>
      <c r="B551" s="33">
        <v>916042</v>
      </c>
      <c r="C551" s="39">
        <v>8500273</v>
      </c>
      <c r="D551" s="30">
        <v>41550.45108796296</v>
      </c>
      <c r="E551" s="33">
        <f>ABS(выгрузка3[[#This Row],[Дата активации]]-выгрузка3[[#This Row],[Дата отправки смс]])</f>
        <v>5.3870370370423188</v>
      </c>
      <c r="F551" s="30">
        <v>41562.958981481483</v>
      </c>
      <c r="G551" s="33">
        <v>64628</v>
      </c>
      <c r="H551" s="33" t="s">
        <v>10</v>
      </c>
      <c r="I551" s="33" t="s">
        <v>43</v>
      </c>
      <c r="J551" s="36" t="s">
        <v>19</v>
      </c>
      <c r="K551" s="33">
        <v>30</v>
      </c>
      <c r="L551" s="33">
        <v>190.1</v>
      </c>
      <c r="M551" s="33">
        <v>220.1</v>
      </c>
      <c r="N551" s="33" t="s">
        <v>1864</v>
      </c>
      <c r="O551" s="31">
        <v>41686</v>
      </c>
    </row>
    <row r="552" spans="1:15" x14ac:dyDescent="0.25">
      <c r="A552" s="30">
        <v>41556.631053240744</v>
      </c>
      <c r="B552" s="33">
        <v>910489</v>
      </c>
      <c r="C552" s="39">
        <v>8500275</v>
      </c>
      <c r="D552" s="30">
        <v>41551.687638888892</v>
      </c>
      <c r="E552" s="33">
        <f>ABS(выгрузка3[[#This Row],[Дата активации]]-выгрузка3[[#This Row],[Дата отправки смс]])</f>
        <v>4.9434143518519704</v>
      </c>
      <c r="F552" s="30"/>
      <c r="G552" s="33">
        <v>64628</v>
      </c>
      <c r="H552" s="33" t="s">
        <v>10</v>
      </c>
      <c r="I552" s="33" t="s">
        <v>43</v>
      </c>
      <c r="J552" s="36" t="s">
        <v>19</v>
      </c>
      <c r="K552" s="33">
        <v>30</v>
      </c>
      <c r="L552" s="33">
        <v>700</v>
      </c>
      <c r="M552" s="33">
        <v>730</v>
      </c>
      <c r="N552" s="33" t="s">
        <v>1864</v>
      </c>
      <c r="O552" s="31">
        <v>41745</v>
      </c>
    </row>
    <row r="553" spans="1:15" x14ac:dyDescent="0.25">
      <c r="A553" s="30">
        <v>41548.654027777775</v>
      </c>
      <c r="B553" s="33">
        <v>910466</v>
      </c>
      <c r="C553" s="39">
        <v>8500303</v>
      </c>
      <c r="D553" s="30">
        <v>41542.897210648145</v>
      </c>
      <c r="E553" s="33">
        <f>ABS(выгрузка3[[#This Row],[Дата активации]]-выгрузка3[[#This Row],[Дата отправки смс]])</f>
        <v>5.7568171296297805</v>
      </c>
      <c r="F553" s="30">
        <v>41557.6871875</v>
      </c>
      <c r="G553" s="33">
        <v>64628</v>
      </c>
      <c r="H553" s="33" t="s">
        <v>10</v>
      </c>
      <c r="I553" s="33" t="s">
        <v>42</v>
      </c>
      <c r="J553" s="36" t="s">
        <v>30</v>
      </c>
      <c r="K553" s="33">
        <v>30</v>
      </c>
      <c r="L553" s="33">
        <v>360</v>
      </c>
      <c r="M553" s="33">
        <v>390</v>
      </c>
      <c r="N553" s="33" t="s">
        <v>1864</v>
      </c>
      <c r="O553" s="31">
        <v>41737</v>
      </c>
    </row>
    <row r="554" spans="1:15" x14ac:dyDescent="0.25">
      <c r="A554" s="30">
        <v>41560.351377314815</v>
      </c>
      <c r="B554" s="33">
        <v>916042</v>
      </c>
      <c r="C554" s="39">
        <v>8500305</v>
      </c>
      <c r="D554" s="30">
        <v>41555.824594907404</v>
      </c>
      <c r="E554" s="33">
        <f>ABS(выгрузка3[[#This Row],[Дата активации]]-выгрузка3[[#This Row],[Дата отправки смс]])</f>
        <v>4.5267824074107921</v>
      </c>
      <c r="F554" s="30"/>
      <c r="G554" s="33">
        <v>64628</v>
      </c>
      <c r="H554" s="33" t="s">
        <v>10</v>
      </c>
      <c r="I554" s="33" t="s">
        <v>43</v>
      </c>
      <c r="J554" s="36" t="s">
        <v>19</v>
      </c>
      <c r="K554" s="33">
        <v>30</v>
      </c>
      <c r="L554" s="33">
        <v>251</v>
      </c>
      <c r="M554" s="33">
        <v>281</v>
      </c>
      <c r="N554" s="33" t="s">
        <v>1864</v>
      </c>
      <c r="O554" s="31">
        <v>41818</v>
      </c>
    </row>
    <row r="555" spans="1:15" x14ac:dyDescent="0.25">
      <c r="A555" s="30">
        <v>41583.697627314818</v>
      </c>
      <c r="B555" s="33">
        <v>916149</v>
      </c>
      <c r="C555" s="39">
        <v>8500307</v>
      </c>
      <c r="D555" s="30">
        <v>41583.702233796299</v>
      </c>
      <c r="E555" s="33">
        <f>ABS(выгрузка3[[#This Row],[Дата активации]]-выгрузка3[[#This Row],[Дата отправки смс]])</f>
        <v>4.6064814814599231E-3</v>
      </c>
      <c r="F555" s="30"/>
      <c r="G555" s="33">
        <v>64616</v>
      </c>
      <c r="H555" s="33" t="s">
        <v>10</v>
      </c>
      <c r="I555" s="33" t="s">
        <v>42</v>
      </c>
      <c r="J555" s="36" t="s">
        <v>30</v>
      </c>
      <c r="K555" s="33">
        <v>30</v>
      </c>
      <c r="L555" s="33">
        <v>0</v>
      </c>
      <c r="M555" s="33">
        <v>30</v>
      </c>
      <c r="N555" s="33" t="s">
        <v>1864</v>
      </c>
      <c r="O555" s="31">
        <v>41951</v>
      </c>
    </row>
    <row r="556" spans="1:15" x14ac:dyDescent="0.25">
      <c r="A556" s="30">
        <v>41556.63994212963</v>
      </c>
      <c r="B556" s="33">
        <v>910489</v>
      </c>
      <c r="C556" s="39">
        <v>8500308</v>
      </c>
      <c r="D556" s="30">
        <v>41553.805115740739</v>
      </c>
      <c r="E556" s="33">
        <f>ABS(выгрузка3[[#This Row],[Дата активации]]-выгрузка3[[#This Row],[Дата отправки смс]])</f>
        <v>2.8348263888910878</v>
      </c>
      <c r="F556" s="30"/>
      <c r="G556" s="33">
        <v>64628</v>
      </c>
      <c r="H556" s="33" t="s">
        <v>10</v>
      </c>
      <c r="I556" s="33" t="s">
        <v>43</v>
      </c>
      <c r="J556" s="36" t="s">
        <v>19</v>
      </c>
      <c r="K556" s="33">
        <v>30</v>
      </c>
      <c r="L556" s="33">
        <v>230.02</v>
      </c>
      <c r="M556" s="33">
        <v>260.02</v>
      </c>
      <c r="N556" s="33" t="s">
        <v>1864</v>
      </c>
      <c r="O556" s="31">
        <v>41705</v>
      </c>
    </row>
    <row r="557" spans="1:15" x14ac:dyDescent="0.25">
      <c r="A557" s="30">
        <v>41562.954085648147</v>
      </c>
      <c r="B557" s="33">
        <v>985330</v>
      </c>
      <c r="C557" s="39">
        <v>8500309</v>
      </c>
      <c r="D557" s="30">
        <v>41562.598819444444</v>
      </c>
      <c r="E557" s="33">
        <f>ABS(выгрузка3[[#This Row],[Дата активации]]-выгрузка3[[#This Row],[Дата отправки смс]])</f>
        <v>0.35526620370364981</v>
      </c>
      <c r="F557" s="30"/>
      <c r="G557" s="33">
        <v>64628</v>
      </c>
      <c r="H557" s="33" t="s">
        <v>10</v>
      </c>
      <c r="I557" s="33" t="s">
        <v>43</v>
      </c>
      <c r="J557" s="36" t="s">
        <v>19</v>
      </c>
      <c r="K557" s="33">
        <v>30</v>
      </c>
      <c r="L557" s="33">
        <v>300</v>
      </c>
      <c r="M557" s="33">
        <v>330</v>
      </c>
      <c r="N557" s="33" t="s">
        <v>1864</v>
      </c>
      <c r="O557" s="31">
        <v>41939</v>
      </c>
    </row>
    <row r="558" spans="1:15" x14ac:dyDescent="0.25">
      <c r="A558" s="30">
        <v>41550.954444444447</v>
      </c>
      <c r="B558" s="33">
        <v>985451</v>
      </c>
      <c r="C558" s="39">
        <v>8500310</v>
      </c>
      <c r="D558" s="30">
        <v>41546.724050925928</v>
      </c>
      <c r="E558" s="33">
        <f>ABS(выгрузка3[[#This Row],[Дата активации]]-выгрузка3[[#This Row],[Дата отправки смс]])</f>
        <v>4.2303935185191222</v>
      </c>
      <c r="F558" s="30"/>
      <c r="G558" s="33">
        <v>64616</v>
      </c>
      <c r="H558" s="33" t="s">
        <v>10</v>
      </c>
      <c r="I558" s="33" t="s">
        <v>42</v>
      </c>
      <c r="J558" s="36" t="s">
        <v>30</v>
      </c>
      <c r="K558" s="33">
        <v>30</v>
      </c>
      <c r="L558" s="33">
        <v>357.51</v>
      </c>
      <c r="M558" s="33">
        <v>387.51</v>
      </c>
      <c r="N558" s="33" t="s">
        <v>1864</v>
      </c>
      <c r="O558" s="31">
        <v>41675</v>
      </c>
    </row>
    <row r="559" spans="1:15" x14ac:dyDescent="0.25">
      <c r="A559" s="30">
        <v>41553.536840277775</v>
      </c>
      <c r="B559" s="33">
        <v>916535</v>
      </c>
      <c r="C559" s="39">
        <v>8500314</v>
      </c>
      <c r="D559" s="30">
        <v>41552.413518518515</v>
      </c>
      <c r="E559" s="33">
        <f>ABS(выгрузка3[[#This Row],[Дата активации]]-выгрузка3[[#This Row],[Дата отправки смс]])</f>
        <v>1.1233217592598521</v>
      </c>
      <c r="F559" s="30">
        <v>41556.082615740743</v>
      </c>
      <c r="G559" s="33">
        <v>64616</v>
      </c>
      <c r="H559" s="33" t="s">
        <v>10</v>
      </c>
      <c r="I559" s="33" t="s">
        <v>42</v>
      </c>
      <c r="J559" s="36" t="s">
        <v>30</v>
      </c>
      <c r="K559" s="33">
        <v>30</v>
      </c>
      <c r="L559" s="33">
        <v>97</v>
      </c>
      <c r="M559" s="33">
        <v>127</v>
      </c>
      <c r="N559" s="33" t="s">
        <v>1864</v>
      </c>
      <c r="O559" s="31">
        <v>41754</v>
      </c>
    </row>
    <row r="560" spans="1:15" x14ac:dyDescent="0.25">
      <c r="A560" s="30">
        <v>41555.856851851851</v>
      </c>
      <c r="B560" s="33">
        <v>916531</v>
      </c>
      <c r="C560" s="39">
        <v>8500338</v>
      </c>
      <c r="D560" s="30">
        <v>41552.881539351853</v>
      </c>
      <c r="E560" s="33">
        <f>ABS(выгрузка3[[#This Row],[Дата активации]]-выгрузка3[[#This Row],[Дата отправки смс]])</f>
        <v>2.9753124999988358</v>
      </c>
      <c r="F560" s="30"/>
      <c r="G560" s="33">
        <v>64628</v>
      </c>
      <c r="H560" s="33" t="s">
        <v>10</v>
      </c>
      <c r="I560" s="33" t="s">
        <v>43</v>
      </c>
      <c r="J560" s="36" t="s">
        <v>19</v>
      </c>
      <c r="K560" s="33">
        <v>30</v>
      </c>
      <c r="L560" s="33">
        <v>200</v>
      </c>
      <c r="M560" s="33">
        <v>230</v>
      </c>
      <c r="N560" s="33" t="s">
        <v>1864</v>
      </c>
      <c r="O560" s="31">
        <v>41955</v>
      </c>
    </row>
    <row r="561" spans="1:15" x14ac:dyDescent="0.25">
      <c r="A561" s="30">
        <v>41588.910636574074</v>
      </c>
      <c r="B561" s="33">
        <v>985508</v>
      </c>
      <c r="C561" s="39">
        <v>8500353</v>
      </c>
      <c r="D561" s="30">
        <v>41586.356863425928</v>
      </c>
      <c r="E561" s="33">
        <f>ABS(выгрузка3[[#This Row],[Дата активации]]-выгрузка3[[#This Row],[Дата отправки смс]])</f>
        <v>2.5537731481454102</v>
      </c>
      <c r="F561" s="30">
        <v>41587.537314814814</v>
      </c>
      <c r="G561" s="33">
        <v>64626</v>
      </c>
      <c r="H561" s="33" t="s">
        <v>10</v>
      </c>
      <c r="I561" s="33" t="s">
        <v>42</v>
      </c>
      <c r="J561" s="36" t="s">
        <v>30</v>
      </c>
      <c r="K561" s="33">
        <v>30</v>
      </c>
      <c r="L561" s="33">
        <v>0</v>
      </c>
      <c r="M561" s="33">
        <v>30</v>
      </c>
      <c r="N561" s="33" t="s">
        <v>1864</v>
      </c>
      <c r="O561" s="31">
        <v>41915</v>
      </c>
    </row>
    <row r="562" spans="1:15" x14ac:dyDescent="0.25">
      <c r="A562" s="30">
        <v>41555.866157407407</v>
      </c>
      <c r="B562" s="33">
        <v>910489</v>
      </c>
      <c r="C562" s="39">
        <v>8500365</v>
      </c>
      <c r="D562" s="30">
        <v>41549.904780092591</v>
      </c>
      <c r="E562" s="33">
        <f>ABS(выгрузка3[[#This Row],[Дата активации]]-выгрузка3[[#This Row],[Дата отправки смс]])</f>
        <v>5.9613773148157634</v>
      </c>
      <c r="F562" s="30"/>
      <c r="G562" s="33">
        <v>64628</v>
      </c>
      <c r="H562" s="33" t="s">
        <v>10</v>
      </c>
      <c r="I562" s="33" t="s">
        <v>43</v>
      </c>
      <c r="J562" s="36" t="s">
        <v>19</v>
      </c>
      <c r="K562" s="33">
        <v>30</v>
      </c>
      <c r="L562" s="33">
        <v>230</v>
      </c>
      <c r="M562" s="33">
        <v>260</v>
      </c>
      <c r="N562" s="33" t="s">
        <v>1864</v>
      </c>
      <c r="O562" s="31">
        <v>41684</v>
      </c>
    </row>
    <row r="563" spans="1:15" x14ac:dyDescent="0.25">
      <c r="A563" s="30">
        <v>41548.670428240737</v>
      </c>
      <c r="B563" s="33">
        <v>910466</v>
      </c>
      <c r="C563" s="39">
        <v>8500368</v>
      </c>
      <c r="D563" s="30">
        <v>41543.770497685182</v>
      </c>
      <c r="E563" s="33">
        <f>ABS(выгрузка3[[#This Row],[Дата активации]]-выгрузка3[[#This Row],[Дата отправки смс]])</f>
        <v>4.8999305555553292</v>
      </c>
      <c r="F563" s="30">
        <v>41559.602337962962</v>
      </c>
      <c r="G563" s="33">
        <v>64628</v>
      </c>
      <c r="H563" s="33" t="s">
        <v>10</v>
      </c>
      <c r="I563" s="33" t="s">
        <v>43</v>
      </c>
      <c r="J563" s="36" t="s">
        <v>19</v>
      </c>
      <c r="K563" s="33">
        <v>30</v>
      </c>
      <c r="L563" s="33">
        <v>230</v>
      </c>
      <c r="M563" s="33">
        <v>260</v>
      </c>
      <c r="N563" s="33" t="s">
        <v>1864</v>
      </c>
      <c r="O563" s="31">
        <v>41800</v>
      </c>
    </row>
    <row r="564" spans="1:15" x14ac:dyDescent="0.25">
      <c r="A564" s="30">
        <v>41588.939988425926</v>
      </c>
      <c r="B564" s="33">
        <v>910483</v>
      </c>
      <c r="C564" s="39">
        <v>8500392</v>
      </c>
      <c r="D564" s="30">
        <v>41584.782685185186</v>
      </c>
      <c r="E564" s="33">
        <f>ABS(выгрузка3[[#This Row],[Дата активации]]-выгрузка3[[#This Row],[Дата отправки смс]])</f>
        <v>4.1573032407395658</v>
      </c>
      <c r="F564" s="30"/>
      <c r="G564" s="33">
        <v>64626</v>
      </c>
      <c r="H564" s="33" t="s">
        <v>10</v>
      </c>
      <c r="I564" s="33" t="s">
        <v>42</v>
      </c>
      <c r="J564" s="36" t="s">
        <v>30</v>
      </c>
      <c r="K564" s="33">
        <v>1</v>
      </c>
      <c r="L564" s="33">
        <v>0</v>
      </c>
      <c r="M564" s="33">
        <v>1</v>
      </c>
      <c r="N564" s="33" t="s">
        <v>1864</v>
      </c>
      <c r="O564" s="31">
        <v>41711</v>
      </c>
    </row>
    <row r="565" spans="1:15" x14ac:dyDescent="0.25">
      <c r="A565" s="30">
        <v>41560.328483796293</v>
      </c>
      <c r="B565" s="33">
        <v>910476</v>
      </c>
      <c r="C565" s="39">
        <v>8500396</v>
      </c>
      <c r="D565" s="30">
        <v>41554.772824074076</v>
      </c>
      <c r="E565" s="33">
        <f>ABS(выгрузка3[[#This Row],[Дата активации]]-выгрузка3[[#This Row],[Дата отправки смс]])</f>
        <v>5.5556597222166602</v>
      </c>
      <c r="F565" s="30"/>
      <c r="G565" s="33">
        <v>64628</v>
      </c>
      <c r="H565" s="33" t="s">
        <v>10</v>
      </c>
      <c r="I565" s="33" t="s">
        <v>50</v>
      </c>
      <c r="J565" s="36" t="s">
        <v>1883</v>
      </c>
      <c r="K565" s="33">
        <v>30</v>
      </c>
      <c r="L565" s="33">
        <v>400</v>
      </c>
      <c r="M565" s="33">
        <v>430</v>
      </c>
      <c r="N565" s="33" t="s">
        <v>1864</v>
      </c>
      <c r="O565" s="31">
        <v>41650</v>
      </c>
    </row>
    <row r="566" spans="1:15" x14ac:dyDescent="0.25">
      <c r="A566" s="30">
        <v>41588.936574074076</v>
      </c>
      <c r="B566" s="33">
        <v>910483</v>
      </c>
      <c r="C566" s="39">
        <v>8500397</v>
      </c>
      <c r="D566" s="30">
        <v>41583.831620370373</v>
      </c>
      <c r="E566" s="33">
        <f>ABS(выгрузка3[[#This Row],[Дата активации]]-выгрузка3[[#This Row],[Дата отправки смс]])</f>
        <v>5.1049537037033588</v>
      </c>
      <c r="F566" s="30"/>
      <c r="G566" s="33">
        <v>64626</v>
      </c>
      <c r="H566" s="33" t="s">
        <v>10</v>
      </c>
      <c r="I566" s="33" t="s">
        <v>42</v>
      </c>
      <c r="J566" s="36" t="s">
        <v>30</v>
      </c>
      <c r="K566" s="33">
        <v>1</v>
      </c>
      <c r="L566" s="33">
        <v>0</v>
      </c>
      <c r="M566" s="33">
        <v>1</v>
      </c>
      <c r="N566" s="33" t="s">
        <v>1864</v>
      </c>
      <c r="O566" s="31">
        <v>41959</v>
      </c>
    </row>
    <row r="567" spans="1:15" x14ac:dyDescent="0.25">
      <c r="A567" s="30">
        <v>41557.942175925928</v>
      </c>
      <c r="B567" s="33">
        <v>910483</v>
      </c>
      <c r="C567" s="39">
        <v>8500398</v>
      </c>
      <c r="D567" s="30">
        <v>41554.595034722224</v>
      </c>
      <c r="E567" s="33">
        <f>ABS(выгрузка3[[#This Row],[Дата активации]]-выгрузка3[[#This Row],[Дата отправки смс]])</f>
        <v>3.3471412037033588</v>
      </c>
      <c r="F567" s="30"/>
      <c r="G567" s="33">
        <v>64626</v>
      </c>
      <c r="H567" s="33" t="s">
        <v>10</v>
      </c>
      <c r="I567" s="33" t="s">
        <v>42</v>
      </c>
      <c r="J567" s="36" t="s">
        <v>30</v>
      </c>
      <c r="K567" s="33">
        <v>1</v>
      </c>
      <c r="L567" s="33">
        <v>0</v>
      </c>
      <c r="M567" s="33">
        <v>1</v>
      </c>
      <c r="N567" s="33" t="s">
        <v>1864</v>
      </c>
      <c r="O567" s="31">
        <v>41724</v>
      </c>
    </row>
    <row r="568" spans="1:15" x14ac:dyDescent="0.25">
      <c r="A568" s="30">
        <v>41588.943043981482</v>
      </c>
      <c r="B568" s="33">
        <v>910483</v>
      </c>
      <c r="C568" s="39">
        <v>8500408</v>
      </c>
      <c r="D568" s="30">
        <v>41585.77684027778</v>
      </c>
      <c r="E568" s="33">
        <f>ABS(выгрузка3[[#This Row],[Дата активации]]-выгрузка3[[#This Row],[Дата отправки смс]])</f>
        <v>3.1662037037021946</v>
      </c>
      <c r="F568" s="30"/>
      <c r="G568" s="33">
        <v>64626</v>
      </c>
      <c r="H568" s="33" t="s">
        <v>10</v>
      </c>
      <c r="I568" s="33" t="s">
        <v>42</v>
      </c>
      <c r="J568" s="36" t="s">
        <v>30</v>
      </c>
      <c r="K568" s="33">
        <v>1</v>
      </c>
      <c r="L568" s="33">
        <v>200</v>
      </c>
      <c r="M568" s="33">
        <v>201</v>
      </c>
      <c r="N568" s="33" t="s">
        <v>1864</v>
      </c>
      <c r="O568" s="31">
        <v>41950</v>
      </c>
    </row>
    <row r="569" spans="1:15" x14ac:dyDescent="0.25">
      <c r="A569" s="30">
        <v>41556.572581018518</v>
      </c>
      <c r="B569" s="33">
        <v>910476</v>
      </c>
      <c r="C569" s="39">
        <v>8500672</v>
      </c>
      <c r="D569" s="30">
        <v>41551.85728009259</v>
      </c>
      <c r="E569" s="33">
        <f>ABS(выгрузка3[[#This Row],[Дата активации]]-выгрузка3[[#This Row],[Дата отправки смс]])</f>
        <v>4.7153009259272949</v>
      </c>
      <c r="F569" s="30"/>
      <c r="G569" s="33">
        <v>64628</v>
      </c>
      <c r="H569" s="33" t="s">
        <v>10</v>
      </c>
      <c r="I569" s="33" t="s">
        <v>43</v>
      </c>
      <c r="J569" s="36" t="s">
        <v>19</v>
      </c>
      <c r="K569" s="33">
        <v>30</v>
      </c>
      <c r="L569" s="33">
        <v>244</v>
      </c>
      <c r="M569" s="33">
        <v>274</v>
      </c>
      <c r="N569" s="33" t="s">
        <v>1864</v>
      </c>
      <c r="O569" s="31">
        <v>41927</v>
      </c>
    </row>
    <row r="570" spans="1:15" x14ac:dyDescent="0.25">
      <c r="A570" s="30">
        <v>41556.538425925923</v>
      </c>
      <c r="B570" s="33">
        <v>910466</v>
      </c>
      <c r="C570" s="39">
        <v>8500674</v>
      </c>
      <c r="D570" s="30">
        <v>41548.743067129632</v>
      </c>
      <c r="E570" s="33">
        <f>ABS(выгрузка3[[#This Row],[Дата активации]]-выгрузка3[[#This Row],[Дата отправки смс]])</f>
        <v>7.7953587962911115</v>
      </c>
      <c r="F570" s="30"/>
      <c r="G570" s="33">
        <v>64628</v>
      </c>
      <c r="H570" s="33" t="s">
        <v>10</v>
      </c>
      <c r="I570" s="33" t="s">
        <v>252</v>
      </c>
      <c r="J570" s="36" t="s">
        <v>19</v>
      </c>
      <c r="K570" s="33">
        <v>30</v>
      </c>
      <c r="L570" s="33">
        <v>200</v>
      </c>
      <c r="M570" s="33">
        <v>230</v>
      </c>
      <c r="N570" s="33" t="s">
        <v>1864</v>
      </c>
      <c r="O570" s="31">
        <v>41952</v>
      </c>
    </row>
    <row r="571" spans="1:15" x14ac:dyDescent="0.25">
      <c r="A571" s="30">
        <v>41556.936851851853</v>
      </c>
      <c r="B571" s="33">
        <v>985218</v>
      </c>
      <c r="C571" s="39">
        <v>8500682</v>
      </c>
      <c r="D571" s="30">
        <v>41548.856770833336</v>
      </c>
      <c r="E571" s="33">
        <f>ABS(выгрузка3[[#This Row],[Дата активации]]-выгрузка3[[#This Row],[Дата отправки смс]])</f>
        <v>8.0800810185173759</v>
      </c>
      <c r="F571" s="30"/>
      <c r="G571" s="33">
        <v>79956</v>
      </c>
      <c r="H571" s="33" t="s">
        <v>10</v>
      </c>
      <c r="I571" s="33" t="s">
        <v>252</v>
      </c>
      <c r="J571" s="36" t="s">
        <v>19</v>
      </c>
      <c r="K571" s="33">
        <v>30</v>
      </c>
      <c r="L571" s="33">
        <v>300</v>
      </c>
      <c r="M571" s="33">
        <v>330</v>
      </c>
      <c r="N571" s="33" t="s">
        <v>1864</v>
      </c>
      <c r="O571" s="31">
        <v>41777</v>
      </c>
    </row>
    <row r="572" spans="1:15" x14ac:dyDescent="0.25">
      <c r="A572" s="30">
        <v>41549.70416666667</v>
      </c>
      <c r="B572" s="33">
        <v>985503</v>
      </c>
      <c r="C572" s="39">
        <v>8500703</v>
      </c>
      <c r="D572" s="30">
        <v>41549.613020833334</v>
      </c>
      <c r="E572" s="33">
        <f>ABS(выгрузка3[[#This Row],[Дата активации]]-выгрузка3[[#This Row],[Дата отправки смс]])</f>
        <v>9.1145833335758653E-2</v>
      </c>
      <c r="F572" s="30">
        <v>41562.715381944443</v>
      </c>
      <c r="G572" s="33">
        <v>64628</v>
      </c>
      <c r="H572" s="33" t="s">
        <v>10</v>
      </c>
      <c r="I572" s="33" t="s">
        <v>44</v>
      </c>
      <c r="J572" s="36" t="s">
        <v>1882</v>
      </c>
      <c r="K572" s="33">
        <v>30</v>
      </c>
      <c r="L572" s="33">
        <v>0</v>
      </c>
      <c r="M572" s="33">
        <v>30</v>
      </c>
      <c r="N572" s="33" t="s">
        <v>1864</v>
      </c>
      <c r="O572" s="31">
        <v>41920</v>
      </c>
    </row>
    <row r="573" spans="1:15" x14ac:dyDescent="0.25">
      <c r="A573" s="30">
        <v>41549.606874999998</v>
      </c>
      <c r="B573" s="33">
        <v>910433</v>
      </c>
      <c r="C573" s="39">
        <v>8500707</v>
      </c>
      <c r="D573" s="30">
        <v>41548.768009259256</v>
      </c>
      <c r="E573" s="33">
        <f>ABS(выгрузка3[[#This Row],[Дата активации]]-выгрузка3[[#This Row],[Дата отправки смс]])</f>
        <v>0.83886574074131204</v>
      </c>
      <c r="F573" s="30">
        <v>41562.71402777778</v>
      </c>
      <c r="G573" s="33">
        <v>64628</v>
      </c>
      <c r="H573" s="33" t="s">
        <v>10</v>
      </c>
      <c r="I573" s="33" t="s">
        <v>44</v>
      </c>
      <c r="J573" s="36" t="s">
        <v>1882</v>
      </c>
      <c r="K573" s="33">
        <v>30</v>
      </c>
      <c r="L573" s="33">
        <v>0</v>
      </c>
      <c r="M573" s="33">
        <v>30</v>
      </c>
      <c r="N573" s="33" t="s">
        <v>1864</v>
      </c>
      <c r="O573" s="31">
        <v>41807</v>
      </c>
    </row>
    <row r="574" spans="1:15" x14ac:dyDescent="0.25">
      <c r="A574" s="30">
        <v>41549.710578703707</v>
      </c>
      <c r="B574" s="33">
        <v>910467</v>
      </c>
      <c r="C574" s="39">
        <v>8500713</v>
      </c>
      <c r="D574" s="30">
        <v>41538.667743055557</v>
      </c>
      <c r="E574" s="33">
        <f>ABS(выгрузка3[[#This Row],[Дата активации]]-выгрузка3[[#This Row],[Дата отправки смс]])</f>
        <v>11.042835648149776</v>
      </c>
      <c r="F574" s="30">
        <v>41538.544861111113</v>
      </c>
      <c r="G574" s="33">
        <v>79956</v>
      </c>
      <c r="H574" s="33" t="s">
        <v>10</v>
      </c>
      <c r="I574" s="33" t="s">
        <v>252</v>
      </c>
      <c r="J574" s="36" t="s">
        <v>19</v>
      </c>
      <c r="K574" s="33">
        <v>30</v>
      </c>
      <c r="L574" s="33">
        <v>250</v>
      </c>
      <c r="M574" s="33">
        <v>280</v>
      </c>
      <c r="N574" s="33" t="s">
        <v>1864</v>
      </c>
      <c r="O574" s="31">
        <v>41983</v>
      </c>
    </row>
    <row r="575" spans="1:15" x14ac:dyDescent="0.25">
      <c r="A575" s="30">
        <v>41548.493495370371</v>
      </c>
      <c r="B575" s="33">
        <v>910466</v>
      </c>
      <c r="C575" s="39">
        <v>8500716</v>
      </c>
      <c r="D575" s="30">
        <v>41548.502222222225</v>
      </c>
      <c r="E575" s="33">
        <f>ABS(выгрузка3[[#This Row],[Дата активации]]-выгрузка3[[#This Row],[Дата отправки смс]])</f>
        <v>8.7268518545897678E-3</v>
      </c>
      <c r="F575" s="30">
        <v>41558.001504629632</v>
      </c>
      <c r="G575" s="33">
        <v>79956</v>
      </c>
      <c r="H575" s="33" t="s">
        <v>10</v>
      </c>
      <c r="I575" s="33" t="s">
        <v>43</v>
      </c>
      <c r="J575" s="36" t="s">
        <v>19</v>
      </c>
      <c r="K575" s="33">
        <v>30</v>
      </c>
      <c r="L575" s="33">
        <v>200</v>
      </c>
      <c r="M575" s="33">
        <v>230</v>
      </c>
      <c r="N575" s="33" t="s">
        <v>1864</v>
      </c>
      <c r="O575" s="31">
        <v>41650</v>
      </c>
    </row>
    <row r="576" spans="1:15" x14ac:dyDescent="0.25">
      <c r="A576" s="30">
        <v>41554.516284722224</v>
      </c>
      <c r="B576" s="33">
        <v>916027</v>
      </c>
      <c r="C576" s="39">
        <v>8500746</v>
      </c>
      <c r="D576" s="30">
        <v>41554.444861111115</v>
      </c>
      <c r="E576" s="33">
        <f>ABS(выгрузка3[[#This Row],[Дата активации]]-выгрузка3[[#This Row],[Дата отправки смс]])</f>
        <v>7.1423611108912155E-2</v>
      </c>
      <c r="F576" s="30"/>
      <c r="G576" s="33">
        <v>79956</v>
      </c>
      <c r="H576" s="33" t="s">
        <v>10</v>
      </c>
      <c r="I576" s="33" t="s">
        <v>43</v>
      </c>
      <c r="J576" s="36" t="s">
        <v>19</v>
      </c>
      <c r="K576" s="33">
        <v>30</v>
      </c>
      <c r="L576" s="33">
        <v>690.08</v>
      </c>
      <c r="M576" s="33">
        <v>720.08</v>
      </c>
      <c r="N576" s="33" t="s">
        <v>1864</v>
      </c>
      <c r="O576" s="31">
        <v>41994</v>
      </c>
    </row>
    <row r="577" spans="1:15" x14ac:dyDescent="0.25">
      <c r="A577" s="30">
        <v>41588.621828703705</v>
      </c>
      <c r="B577" s="33">
        <v>985801</v>
      </c>
      <c r="C577" s="39">
        <v>8500752</v>
      </c>
      <c r="D577" s="30">
        <v>41585.686736111114</v>
      </c>
      <c r="E577" s="33">
        <f>ABS(выгрузка3[[#This Row],[Дата активации]]-выгрузка3[[#This Row],[Дата отправки смс]])</f>
        <v>2.935092592590081</v>
      </c>
      <c r="F577" s="30"/>
      <c r="G577" s="33">
        <v>79956</v>
      </c>
      <c r="H577" s="33" t="s">
        <v>10</v>
      </c>
      <c r="I577" s="33" t="s">
        <v>43</v>
      </c>
      <c r="J577" s="36" t="s">
        <v>19</v>
      </c>
      <c r="K577" s="33">
        <v>30</v>
      </c>
      <c r="L577" s="33">
        <v>277.62</v>
      </c>
      <c r="M577" s="33">
        <v>307.62</v>
      </c>
      <c r="N577" s="33" t="s">
        <v>1864</v>
      </c>
      <c r="O577" s="31">
        <v>41864</v>
      </c>
    </row>
    <row r="578" spans="1:15" x14ac:dyDescent="0.25">
      <c r="A578" s="30">
        <v>41559.417002314818</v>
      </c>
      <c r="B578" s="33">
        <v>915156</v>
      </c>
      <c r="C578" s="39">
        <v>8500762</v>
      </c>
      <c r="D578" s="30"/>
      <c r="E578" s="33">
        <f>ABS(выгрузка3[[#This Row],[Дата активации]]-выгрузка3[[#This Row],[Дата отправки смс]])</f>
        <v>41559.417002314818</v>
      </c>
      <c r="F578" s="30"/>
      <c r="G578" s="33">
        <v>79956</v>
      </c>
      <c r="H578" s="33" t="s">
        <v>10</v>
      </c>
      <c r="I578" s="33" t="s">
        <v>252</v>
      </c>
      <c r="J578" s="36" t="s">
        <v>19</v>
      </c>
      <c r="K578" s="33">
        <v>30</v>
      </c>
      <c r="L578" s="33"/>
      <c r="M578" s="33">
        <v>30</v>
      </c>
      <c r="N578" s="33" t="s">
        <v>1864</v>
      </c>
      <c r="O578" s="31">
        <v>41745</v>
      </c>
    </row>
    <row r="579" spans="1:15" x14ac:dyDescent="0.25">
      <c r="A579" s="30">
        <v>41549.507326388892</v>
      </c>
      <c r="B579" s="33">
        <v>985333</v>
      </c>
      <c r="C579" s="39">
        <v>8500772</v>
      </c>
      <c r="D579" s="30">
        <v>41547.607094907406</v>
      </c>
      <c r="E579" s="33">
        <f>ABS(выгрузка3[[#This Row],[Дата активации]]-выгрузка3[[#This Row],[Дата отправки смс]])</f>
        <v>1.9002314814861165</v>
      </c>
      <c r="F579" s="30"/>
      <c r="G579" s="33">
        <v>79956</v>
      </c>
      <c r="H579" s="33" t="s">
        <v>10</v>
      </c>
      <c r="I579" s="33" t="s">
        <v>43</v>
      </c>
      <c r="J579" s="36" t="s">
        <v>19</v>
      </c>
      <c r="K579" s="33">
        <v>30</v>
      </c>
      <c r="L579" s="33">
        <v>200</v>
      </c>
      <c r="M579" s="33">
        <v>230</v>
      </c>
      <c r="N579" s="33" t="s">
        <v>1864</v>
      </c>
      <c r="O579" s="31">
        <v>41982</v>
      </c>
    </row>
    <row r="580" spans="1:15" x14ac:dyDescent="0.25">
      <c r="A580" s="30">
        <v>41556.409097222226</v>
      </c>
      <c r="B580" s="33">
        <v>910453</v>
      </c>
      <c r="C580" s="39">
        <v>8500774</v>
      </c>
      <c r="D580" s="30">
        <v>41556.942476851851</v>
      </c>
      <c r="E580" s="33">
        <f>ABS(выгрузка3[[#This Row],[Дата активации]]-выгрузка3[[#This Row],[Дата отправки смс]])</f>
        <v>0.53337962962541496</v>
      </c>
      <c r="F580" s="30"/>
      <c r="G580" s="33">
        <v>79956</v>
      </c>
      <c r="H580" s="33" t="s">
        <v>10</v>
      </c>
      <c r="I580" s="33" t="s">
        <v>43</v>
      </c>
      <c r="J580" s="36" t="s">
        <v>19</v>
      </c>
      <c r="K580" s="33">
        <v>30</v>
      </c>
      <c r="L580" s="33">
        <v>225</v>
      </c>
      <c r="M580" s="33">
        <v>255</v>
      </c>
      <c r="N580" s="33" t="s">
        <v>1864</v>
      </c>
      <c r="O580" s="31">
        <v>41955</v>
      </c>
    </row>
    <row r="581" spans="1:15" x14ac:dyDescent="0.25">
      <c r="A581" s="30">
        <v>41553.405925925923</v>
      </c>
      <c r="B581" s="33">
        <v>910467</v>
      </c>
      <c r="C581" s="39">
        <v>8500775</v>
      </c>
      <c r="D581" s="30">
        <v>41550.650219907409</v>
      </c>
      <c r="E581" s="33">
        <f>ABS(выгрузка3[[#This Row],[Дата активации]]-выгрузка3[[#This Row],[Дата отправки смс]])</f>
        <v>2.7557060185135924</v>
      </c>
      <c r="F581" s="30"/>
      <c r="G581" s="33">
        <v>79956</v>
      </c>
      <c r="H581" s="33" t="s">
        <v>10</v>
      </c>
      <c r="I581" s="33" t="s">
        <v>43</v>
      </c>
      <c r="J581" s="36" t="s">
        <v>19</v>
      </c>
      <c r="K581" s="33">
        <v>30</v>
      </c>
      <c r="L581" s="33">
        <v>190</v>
      </c>
      <c r="M581" s="33">
        <v>220</v>
      </c>
      <c r="N581" s="33" t="s">
        <v>1864</v>
      </c>
      <c r="O581" s="31">
        <v>41794</v>
      </c>
    </row>
    <row r="582" spans="1:15" x14ac:dyDescent="0.25">
      <c r="A582" s="30">
        <v>41553.406030092592</v>
      </c>
      <c r="B582" s="33">
        <v>910467</v>
      </c>
      <c r="C582" s="39">
        <v>8500776</v>
      </c>
      <c r="D582" s="30">
        <v>41550.649988425925</v>
      </c>
      <c r="E582" s="33">
        <f>ABS(выгрузка3[[#This Row],[Дата активации]]-выгрузка3[[#This Row],[Дата отправки смс]])</f>
        <v>2.7560416666674428</v>
      </c>
      <c r="F582" s="30"/>
      <c r="G582" s="33">
        <v>79956</v>
      </c>
      <c r="H582" s="33" t="s">
        <v>10</v>
      </c>
      <c r="I582" s="33" t="s">
        <v>43</v>
      </c>
      <c r="J582" s="36" t="s">
        <v>19</v>
      </c>
      <c r="K582" s="33">
        <v>30</v>
      </c>
      <c r="L582" s="33">
        <v>190</v>
      </c>
      <c r="M582" s="33">
        <v>220</v>
      </c>
      <c r="N582" s="33" t="s">
        <v>1864</v>
      </c>
      <c r="O582" s="31">
        <v>41641</v>
      </c>
    </row>
    <row r="583" spans="1:15" x14ac:dyDescent="0.25">
      <c r="A583" s="30">
        <v>41561.703900462962</v>
      </c>
      <c r="B583" s="33">
        <v>910467</v>
      </c>
      <c r="C583" s="39">
        <v>8500777</v>
      </c>
      <c r="D583" s="30">
        <v>41558.958113425928</v>
      </c>
      <c r="E583" s="33">
        <f>ABS(выгрузка3[[#This Row],[Дата активации]]-выгрузка3[[#This Row],[Дата отправки смс]])</f>
        <v>2.7457870370344608</v>
      </c>
      <c r="F583" s="30"/>
      <c r="G583" s="33">
        <v>79956</v>
      </c>
      <c r="H583" s="33" t="s">
        <v>10</v>
      </c>
      <c r="I583" s="33" t="s">
        <v>43</v>
      </c>
      <c r="J583" s="36" t="s">
        <v>19</v>
      </c>
      <c r="K583" s="33">
        <v>30</v>
      </c>
      <c r="L583" s="33">
        <v>240.25</v>
      </c>
      <c r="M583" s="33">
        <v>270.25</v>
      </c>
      <c r="N583" s="33" t="s">
        <v>1864</v>
      </c>
      <c r="O583" s="31">
        <v>41938</v>
      </c>
    </row>
    <row r="584" spans="1:15" x14ac:dyDescent="0.25">
      <c r="A584" s="30">
        <v>41561.660231481481</v>
      </c>
      <c r="B584" s="33">
        <v>910483</v>
      </c>
      <c r="C584" s="39">
        <v>8500778</v>
      </c>
      <c r="D584" s="30">
        <v>41556.240127314813</v>
      </c>
      <c r="E584" s="33">
        <f>ABS(выгрузка3[[#This Row],[Дата активации]]-выгрузка3[[#This Row],[Дата отправки смс]])</f>
        <v>5.4201041666674428</v>
      </c>
      <c r="F584" s="30"/>
      <c r="G584" s="33">
        <v>79956</v>
      </c>
      <c r="H584" s="33" t="s">
        <v>10</v>
      </c>
      <c r="I584" s="33" t="s">
        <v>41</v>
      </c>
      <c r="J584" s="36" t="s">
        <v>14</v>
      </c>
      <c r="K584" s="33">
        <v>30</v>
      </c>
      <c r="L584" s="33">
        <v>700</v>
      </c>
      <c r="M584" s="33">
        <v>730</v>
      </c>
      <c r="N584" s="33" t="s">
        <v>1864</v>
      </c>
      <c r="O584" s="31">
        <v>41776</v>
      </c>
    </row>
    <row r="585" spans="1:15" x14ac:dyDescent="0.25">
      <c r="A585" s="30">
        <v>41556.840405092589</v>
      </c>
      <c r="B585" s="33">
        <v>910452</v>
      </c>
      <c r="C585" s="39">
        <v>8500780</v>
      </c>
      <c r="D585" s="30">
        <v>41557.561388888891</v>
      </c>
      <c r="E585" s="33">
        <f>ABS(выгрузка3[[#This Row],[Дата активации]]-выгрузка3[[#This Row],[Дата отправки смс]])</f>
        <v>0.72098379630187992</v>
      </c>
      <c r="F585" s="30"/>
      <c r="G585" s="33">
        <v>79956</v>
      </c>
      <c r="H585" s="33" t="s">
        <v>10</v>
      </c>
      <c r="I585" s="33" t="s">
        <v>43</v>
      </c>
      <c r="J585" s="36" t="s">
        <v>19</v>
      </c>
      <c r="K585" s="33">
        <v>30</v>
      </c>
      <c r="L585" s="33">
        <v>200</v>
      </c>
      <c r="M585" s="33">
        <v>230</v>
      </c>
      <c r="N585" s="33" t="s">
        <v>1864</v>
      </c>
      <c r="O585" s="31">
        <v>41986</v>
      </c>
    </row>
    <row r="586" spans="1:15" x14ac:dyDescent="0.25">
      <c r="A586" s="30">
        <v>41553.555520833332</v>
      </c>
      <c r="B586" s="33">
        <v>910487</v>
      </c>
      <c r="C586" s="39">
        <v>8500781</v>
      </c>
      <c r="D586" s="30">
        <v>41552.868437500001</v>
      </c>
      <c r="E586" s="33">
        <f>ABS(выгрузка3[[#This Row],[Дата активации]]-выгрузка3[[#This Row],[Дата отправки смс]])</f>
        <v>0.68708333333051996</v>
      </c>
      <c r="F586" s="30">
        <v>41559.020856481482</v>
      </c>
      <c r="G586" s="33">
        <v>79956</v>
      </c>
      <c r="H586" s="33" t="s">
        <v>10</v>
      </c>
      <c r="I586" s="33" t="s">
        <v>43</v>
      </c>
      <c r="J586" s="36" t="s">
        <v>19</v>
      </c>
      <c r="K586" s="33">
        <v>30</v>
      </c>
      <c r="L586" s="33">
        <v>250</v>
      </c>
      <c r="M586" s="33">
        <v>280</v>
      </c>
      <c r="N586" s="33" t="s">
        <v>1864</v>
      </c>
      <c r="O586" s="31">
        <v>41933</v>
      </c>
    </row>
    <row r="587" spans="1:15" x14ac:dyDescent="0.25">
      <c r="A587" s="30">
        <v>41556.744560185187</v>
      </c>
      <c r="B587" s="33">
        <v>910485</v>
      </c>
      <c r="C587" s="39">
        <v>8500783</v>
      </c>
      <c r="D587" s="30">
        <v>41553.792037037034</v>
      </c>
      <c r="E587" s="33">
        <f>ABS(выгрузка3[[#This Row],[Дата активации]]-выгрузка3[[#This Row],[Дата отправки смс]])</f>
        <v>2.9525231481529772</v>
      </c>
      <c r="F587" s="30"/>
      <c r="G587" s="33">
        <v>79956</v>
      </c>
      <c r="H587" s="33" t="s">
        <v>10</v>
      </c>
      <c r="I587" s="33" t="s">
        <v>43</v>
      </c>
      <c r="J587" s="36" t="s">
        <v>19</v>
      </c>
      <c r="K587" s="33">
        <v>30</v>
      </c>
      <c r="L587" s="33">
        <v>200</v>
      </c>
      <c r="M587" s="33">
        <v>230</v>
      </c>
      <c r="N587" s="33" t="s">
        <v>1864</v>
      </c>
      <c r="O587" s="31">
        <v>41646</v>
      </c>
    </row>
    <row r="588" spans="1:15" x14ac:dyDescent="0.25">
      <c r="A588" s="30">
        <v>41551.570543981485</v>
      </c>
      <c r="B588" s="33">
        <v>916041</v>
      </c>
      <c r="C588" s="39">
        <v>8500789</v>
      </c>
      <c r="D588" s="30">
        <v>41549.432511574072</v>
      </c>
      <c r="E588" s="33">
        <f>ABS(выгрузка3[[#This Row],[Дата активации]]-выгрузка3[[#This Row],[Дата отправки смс]])</f>
        <v>2.1380324074125383</v>
      </c>
      <c r="F588" s="30">
        <v>41560.528877314813</v>
      </c>
      <c r="G588" s="33">
        <v>79956</v>
      </c>
      <c r="H588" s="33" t="s">
        <v>10</v>
      </c>
      <c r="I588" s="33" t="s">
        <v>43</v>
      </c>
      <c r="J588" s="36" t="s">
        <v>19</v>
      </c>
      <c r="K588" s="33">
        <v>30</v>
      </c>
      <c r="L588" s="33">
        <v>250</v>
      </c>
      <c r="M588" s="33">
        <v>280</v>
      </c>
      <c r="N588" s="33" t="s">
        <v>1864</v>
      </c>
      <c r="O588" s="31">
        <v>41800</v>
      </c>
    </row>
    <row r="589" spans="1:15" x14ac:dyDescent="0.25">
      <c r="A589" s="30">
        <v>41561.734282407408</v>
      </c>
      <c r="B589" s="33">
        <v>916650</v>
      </c>
      <c r="C589" s="39">
        <v>8500802</v>
      </c>
      <c r="D589" s="30">
        <v>41552.422766203701</v>
      </c>
      <c r="E589" s="33">
        <f>ABS(выгрузка3[[#This Row],[Дата активации]]-выгрузка3[[#This Row],[Дата отправки смс]])</f>
        <v>9.3115162037065602</v>
      </c>
      <c r="F589" s="30">
        <v>41534.103009259263</v>
      </c>
      <c r="G589" s="33">
        <v>79956</v>
      </c>
      <c r="H589" s="33" t="s">
        <v>10</v>
      </c>
      <c r="I589" s="33" t="s">
        <v>252</v>
      </c>
      <c r="J589" s="36" t="s">
        <v>19</v>
      </c>
      <c r="K589" s="33">
        <v>30</v>
      </c>
      <c r="L589" s="33">
        <v>237.52</v>
      </c>
      <c r="M589" s="33">
        <v>267.52</v>
      </c>
      <c r="N589" s="33" t="s">
        <v>1864</v>
      </c>
      <c r="O589" s="31">
        <v>41749</v>
      </c>
    </row>
    <row r="590" spans="1:15" x14ac:dyDescent="0.25">
      <c r="A590" s="30">
        <v>41561.732638888891</v>
      </c>
      <c r="B590" s="33">
        <v>910473</v>
      </c>
      <c r="C590" s="39">
        <v>8500803</v>
      </c>
      <c r="D590" s="30">
        <v>41551.847268518519</v>
      </c>
      <c r="E590" s="33">
        <f>ABS(выгрузка3[[#This Row],[Дата активации]]-выгрузка3[[#This Row],[Дата отправки смс]])</f>
        <v>9.8853703703716747</v>
      </c>
      <c r="F590" s="30">
        <v>41560.952476851853</v>
      </c>
      <c r="G590" s="33">
        <v>79956</v>
      </c>
      <c r="H590" s="33" t="s">
        <v>10</v>
      </c>
      <c r="I590" s="33" t="s">
        <v>252</v>
      </c>
      <c r="J590" s="36" t="s">
        <v>19</v>
      </c>
      <c r="K590" s="33">
        <v>30</v>
      </c>
      <c r="L590" s="33">
        <v>222.52</v>
      </c>
      <c r="M590" s="33">
        <v>252.52</v>
      </c>
      <c r="N590" s="33" t="s">
        <v>1864</v>
      </c>
      <c r="O590" s="31">
        <v>41700</v>
      </c>
    </row>
    <row r="591" spans="1:15" x14ac:dyDescent="0.25">
      <c r="A591" s="30">
        <v>41561.704629629632</v>
      </c>
      <c r="B591" s="33">
        <v>910467</v>
      </c>
      <c r="C591" s="39">
        <v>8500804</v>
      </c>
      <c r="D591" s="30">
        <v>41548.037881944445</v>
      </c>
      <c r="E591" s="33">
        <f>ABS(выгрузка3[[#This Row],[Дата активации]]-выгрузка3[[#This Row],[Дата отправки смс]])</f>
        <v>13.666747685187147</v>
      </c>
      <c r="F591" s="30">
        <v>41557.959340277775</v>
      </c>
      <c r="G591" s="33">
        <v>79956</v>
      </c>
      <c r="H591" s="33" t="s">
        <v>10</v>
      </c>
      <c r="I591" s="33" t="s">
        <v>252</v>
      </c>
      <c r="J591" s="36" t="s">
        <v>19</v>
      </c>
      <c r="K591" s="33">
        <v>30</v>
      </c>
      <c r="L591" s="33">
        <v>425.1</v>
      </c>
      <c r="M591" s="33">
        <v>455.1</v>
      </c>
      <c r="N591" s="33" t="s">
        <v>1864</v>
      </c>
      <c r="O591" s="31">
        <v>41930</v>
      </c>
    </row>
    <row r="592" spans="1:15" x14ac:dyDescent="0.25">
      <c r="A592" s="30">
        <v>41561.731805555559</v>
      </c>
      <c r="B592" s="33">
        <v>910473</v>
      </c>
      <c r="C592" s="39">
        <v>8500805</v>
      </c>
      <c r="D592" s="30">
        <v>41550.530393518522</v>
      </c>
      <c r="E592" s="33">
        <f>ABS(выгрузка3[[#This Row],[Дата активации]]-выгрузка3[[#This Row],[Дата отправки смс]])</f>
        <v>11.201412037036789</v>
      </c>
      <c r="F592" s="30">
        <v>41558.954351851855</v>
      </c>
      <c r="G592" s="33">
        <v>79956</v>
      </c>
      <c r="H592" s="33" t="s">
        <v>10</v>
      </c>
      <c r="I592" s="33" t="s">
        <v>252</v>
      </c>
      <c r="J592" s="36" t="s">
        <v>19</v>
      </c>
      <c r="K592" s="33">
        <v>30</v>
      </c>
      <c r="L592" s="33">
        <v>150</v>
      </c>
      <c r="M592" s="33">
        <v>180</v>
      </c>
      <c r="N592" s="33" t="s">
        <v>1864</v>
      </c>
      <c r="O592" s="31">
        <v>41655</v>
      </c>
    </row>
    <row r="593" spans="1:15" x14ac:dyDescent="0.25">
      <c r="A593" s="30">
        <v>41561.733923611115</v>
      </c>
      <c r="B593" s="33">
        <v>916650</v>
      </c>
      <c r="C593" s="39">
        <v>8500808</v>
      </c>
      <c r="D593" s="30">
        <v>41551.695335648146</v>
      </c>
      <c r="E593" s="33">
        <f>ABS(выгрузка3[[#This Row],[Дата активации]]-выгрузка3[[#This Row],[Дата отправки смс]])</f>
        <v>10.03858796296845</v>
      </c>
      <c r="F593" s="30">
        <v>41558.95517361111</v>
      </c>
      <c r="G593" s="33">
        <v>79956</v>
      </c>
      <c r="H593" s="33" t="s">
        <v>10</v>
      </c>
      <c r="I593" s="33" t="s">
        <v>252</v>
      </c>
      <c r="J593" s="36" t="s">
        <v>19</v>
      </c>
      <c r="K593" s="33">
        <v>30</v>
      </c>
      <c r="L593" s="33">
        <v>190</v>
      </c>
      <c r="M593" s="33">
        <v>220</v>
      </c>
      <c r="N593" s="33" t="s">
        <v>1864</v>
      </c>
      <c r="O593" s="31">
        <v>41702</v>
      </c>
    </row>
    <row r="594" spans="1:15" x14ac:dyDescent="0.25">
      <c r="A594" s="30">
        <v>41561.707824074074</v>
      </c>
      <c r="B594" s="33">
        <v>910487</v>
      </c>
      <c r="C594" s="39">
        <v>8500813</v>
      </c>
      <c r="D594" s="30">
        <v>41548.934340277781</v>
      </c>
      <c r="E594" s="33">
        <f>ABS(выгрузка3[[#This Row],[Дата активации]]-выгрузка3[[#This Row],[Дата отправки смс]])</f>
        <v>12.773483796292567</v>
      </c>
      <c r="F594" s="30">
        <v>41557.960462962961</v>
      </c>
      <c r="G594" s="33">
        <v>79956</v>
      </c>
      <c r="H594" s="33" t="s">
        <v>10</v>
      </c>
      <c r="I594" s="33" t="s">
        <v>252</v>
      </c>
      <c r="J594" s="36" t="s">
        <v>19</v>
      </c>
      <c r="K594" s="33">
        <v>30</v>
      </c>
      <c r="L594" s="33">
        <v>100</v>
      </c>
      <c r="M594" s="33">
        <v>130</v>
      </c>
      <c r="N594" s="33" t="s">
        <v>1864</v>
      </c>
      <c r="O594" s="31">
        <v>41718</v>
      </c>
    </row>
    <row r="595" spans="1:15" x14ac:dyDescent="0.25">
      <c r="A595" s="30">
        <v>41561.735486111109</v>
      </c>
      <c r="B595" s="33">
        <v>916650</v>
      </c>
      <c r="C595" s="39">
        <v>8500814</v>
      </c>
      <c r="D595" s="30">
        <v>41554.603958333333</v>
      </c>
      <c r="E595" s="33">
        <f>ABS(выгрузка3[[#This Row],[Дата активации]]-выгрузка3[[#This Row],[Дата отправки смс]])</f>
        <v>7.1315277777757728</v>
      </c>
      <c r="F595" s="30"/>
      <c r="G595" s="33">
        <v>79956</v>
      </c>
      <c r="H595" s="33" t="s">
        <v>10</v>
      </c>
      <c r="I595" s="33" t="s">
        <v>252</v>
      </c>
      <c r="J595" s="36" t="s">
        <v>19</v>
      </c>
      <c r="K595" s="33">
        <v>30</v>
      </c>
      <c r="L595" s="33">
        <v>444</v>
      </c>
      <c r="M595" s="33">
        <v>474</v>
      </c>
      <c r="N595" s="33" t="s">
        <v>1864</v>
      </c>
      <c r="O595" s="31">
        <v>41775</v>
      </c>
    </row>
    <row r="596" spans="1:15" x14ac:dyDescent="0.25">
      <c r="A596" s="30">
        <v>41548.666018518517</v>
      </c>
      <c r="B596" s="33">
        <v>916512</v>
      </c>
      <c r="C596" s="39">
        <v>8500818</v>
      </c>
      <c r="D596" s="30">
        <v>41548.635636574072</v>
      </c>
      <c r="E596" s="33">
        <f>ABS(выгрузка3[[#This Row],[Дата активации]]-выгрузка3[[#This Row],[Дата отправки смс]])</f>
        <v>3.0381944445252884E-2</v>
      </c>
      <c r="F596" s="30">
        <v>41556.552905092591</v>
      </c>
      <c r="G596" s="33">
        <v>64616</v>
      </c>
      <c r="H596" s="33" t="s">
        <v>10</v>
      </c>
      <c r="I596" s="33" t="s">
        <v>44</v>
      </c>
      <c r="J596" s="36" t="s">
        <v>1882</v>
      </c>
      <c r="K596" s="33">
        <v>30</v>
      </c>
      <c r="L596" s="33">
        <v>0</v>
      </c>
      <c r="M596" s="33">
        <v>30</v>
      </c>
      <c r="N596" s="33" t="s">
        <v>1864</v>
      </c>
      <c r="O596" s="31">
        <v>41845</v>
      </c>
    </row>
    <row r="597" spans="1:15" x14ac:dyDescent="0.25">
      <c r="A597" s="30">
        <v>41560.824074074073</v>
      </c>
      <c r="B597" s="33">
        <v>910467</v>
      </c>
      <c r="C597" s="39">
        <v>8500835</v>
      </c>
      <c r="D597" s="30">
        <v>41560.824872685182</v>
      </c>
      <c r="E597" s="33">
        <f>ABS(выгрузка3[[#This Row],[Дата активации]]-выгрузка3[[#This Row],[Дата отправки смс]])</f>
        <v>7.9861110862111673E-4</v>
      </c>
      <c r="F597" s="30"/>
      <c r="G597" s="33">
        <v>79956</v>
      </c>
      <c r="H597" s="33" t="s">
        <v>10</v>
      </c>
      <c r="I597" s="33" t="s">
        <v>43</v>
      </c>
      <c r="J597" s="36" t="s">
        <v>19</v>
      </c>
      <c r="K597" s="33">
        <v>30</v>
      </c>
      <c r="L597" s="33">
        <v>200</v>
      </c>
      <c r="M597" s="33">
        <v>230</v>
      </c>
      <c r="N597" s="33" t="s">
        <v>1864</v>
      </c>
      <c r="O597" s="31">
        <v>41963</v>
      </c>
    </row>
    <row r="598" spans="1:15" x14ac:dyDescent="0.25">
      <c r="A598" s="30">
        <v>41560.817939814813</v>
      </c>
      <c r="B598" s="33">
        <v>910467</v>
      </c>
      <c r="C598" s="39">
        <v>8500836</v>
      </c>
      <c r="D598" s="30">
        <v>41560.808553240742</v>
      </c>
      <c r="E598" s="33">
        <f>ABS(выгрузка3[[#This Row],[Дата активации]]-выгрузка3[[#This Row],[Дата отправки смс]])</f>
        <v>9.3865740709588863E-3</v>
      </c>
      <c r="F598" s="30"/>
      <c r="G598" s="33">
        <v>79956</v>
      </c>
      <c r="H598" s="33" t="s">
        <v>10</v>
      </c>
      <c r="I598" s="33" t="s">
        <v>43</v>
      </c>
      <c r="J598" s="36" t="s">
        <v>19</v>
      </c>
      <c r="K598" s="33">
        <v>30</v>
      </c>
      <c r="L598" s="33">
        <v>200</v>
      </c>
      <c r="M598" s="33">
        <v>230</v>
      </c>
      <c r="N598" s="33" t="s">
        <v>1864</v>
      </c>
      <c r="O598" s="31">
        <v>41642</v>
      </c>
    </row>
    <row r="599" spans="1:15" x14ac:dyDescent="0.25">
      <c r="A599" s="30">
        <v>41583.54210648148</v>
      </c>
      <c r="B599" s="33">
        <v>910467</v>
      </c>
      <c r="C599" s="39">
        <v>8500837</v>
      </c>
      <c r="D599" s="30">
        <v>41583.542071759257</v>
      </c>
      <c r="E599" s="33">
        <f>ABS(выгрузка3[[#This Row],[Дата активации]]-выгрузка3[[#This Row],[Дата отправки смс]])</f>
        <v>3.4722223062999547E-5</v>
      </c>
      <c r="F599" s="30">
        <v>41593.845034722224</v>
      </c>
      <c r="G599" s="33">
        <v>79956</v>
      </c>
      <c r="H599" s="33" t="s">
        <v>10</v>
      </c>
      <c r="I599" s="33" t="s">
        <v>43</v>
      </c>
      <c r="J599" s="36" t="s">
        <v>19</v>
      </c>
      <c r="K599" s="33">
        <v>30</v>
      </c>
      <c r="L599" s="33">
        <v>200</v>
      </c>
      <c r="M599" s="33">
        <v>230</v>
      </c>
      <c r="N599" s="33" t="s">
        <v>1864</v>
      </c>
      <c r="O599" s="31">
        <v>41971</v>
      </c>
    </row>
    <row r="600" spans="1:15" x14ac:dyDescent="0.25">
      <c r="A600" s="30">
        <v>41557.790995370371</v>
      </c>
      <c r="B600" s="33">
        <v>910487</v>
      </c>
      <c r="C600" s="39">
        <v>8500840</v>
      </c>
      <c r="D600" s="30">
        <v>41556.764710648145</v>
      </c>
      <c r="E600" s="33">
        <f>ABS(выгрузка3[[#This Row],[Дата активации]]-выгрузка3[[#This Row],[Дата отправки смс]])</f>
        <v>1.0262847222256823</v>
      </c>
      <c r="F600" s="30"/>
      <c r="G600" s="33">
        <v>79956</v>
      </c>
      <c r="H600" s="33" t="s">
        <v>10</v>
      </c>
      <c r="I600" s="33" t="s">
        <v>43</v>
      </c>
      <c r="J600" s="36" t="s">
        <v>19</v>
      </c>
      <c r="K600" s="33">
        <v>30</v>
      </c>
      <c r="L600" s="33">
        <v>455</v>
      </c>
      <c r="M600" s="33">
        <v>485</v>
      </c>
      <c r="N600" s="33" t="s">
        <v>1864</v>
      </c>
      <c r="O600" s="31">
        <v>41653</v>
      </c>
    </row>
    <row r="601" spans="1:15" x14ac:dyDescent="0.25">
      <c r="A601" s="30">
        <v>41558.433611111112</v>
      </c>
      <c r="B601" s="33">
        <v>916028</v>
      </c>
      <c r="C601" s="39">
        <v>8500847</v>
      </c>
      <c r="D601" s="30">
        <v>41542.540451388886</v>
      </c>
      <c r="E601" s="33">
        <f>ABS(выгрузка3[[#This Row],[Дата активации]]-выгрузка3[[#This Row],[Дата отправки смс]])</f>
        <v>15.893159722225391</v>
      </c>
      <c r="F601" s="30">
        <v>41562.768171296295</v>
      </c>
      <c r="G601" s="33">
        <v>79956</v>
      </c>
      <c r="H601" s="33" t="s">
        <v>10</v>
      </c>
      <c r="I601" s="33" t="s">
        <v>252</v>
      </c>
      <c r="J601" s="36" t="s">
        <v>19</v>
      </c>
      <c r="K601" s="33">
        <v>30</v>
      </c>
      <c r="L601" s="33">
        <v>388</v>
      </c>
      <c r="M601" s="33">
        <v>418</v>
      </c>
      <c r="N601" s="33" t="s">
        <v>1864</v>
      </c>
      <c r="O601" s="31">
        <v>41717</v>
      </c>
    </row>
    <row r="602" spans="1:15" x14ac:dyDescent="0.25">
      <c r="A602" s="30">
        <v>41558.43341435185</v>
      </c>
      <c r="B602" s="33">
        <v>916028</v>
      </c>
      <c r="C602" s="39">
        <v>8500848</v>
      </c>
      <c r="D602" s="30">
        <v>41544.491944444446</v>
      </c>
      <c r="E602" s="33">
        <f>ABS(выгрузка3[[#This Row],[Дата активации]]-выгрузка3[[#This Row],[Дата отправки смс]])</f>
        <v>13.941469907404098</v>
      </c>
      <c r="F602" s="30"/>
      <c r="G602" s="33">
        <v>79956</v>
      </c>
      <c r="H602" s="33" t="s">
        <v>10</v>
      </c>
      <c r="I602" s="33" t="s">
        <v>252</v>
      </c>
      <c r="J602" s="36" t="s">
        <v>19</v>
      </c>
      <c r="K602" s="33">
        <v>30</v>
      </c>
      <c r="L602" s="33">
        <v>679</v>
      </c>
      <c r="M602" s="33">
        <v>709</v>
      </c>
      <c r="N602" s="33" t="s">
        <v>1864</v>
      </c>
      <c r="O602" s="31">
        <v>41860</v>
      </c>
    </row>
    <row r="603" spans="1:15" x14ac:dyDescent="0.25">
      <c r="A603" s="30">
        <v>41550.484131944446</v>
      </c>
      <c r="B603" s="33">
        <v>910485</v>
      </c>
      <c r="C603" s="39">
        <v>8500860</v>
      </c>
      <c r="D603" s="30">
        <v>41544.497615740744</v>
      </c>
      <c r="E603" s="33">
        <f>ABS(выгрузка3[[#This Row],[Дата активации]]-выгрузка3[[#This Row],[Дата отправки смс]])</f>
        <v>5.9865162037021946</v>
      </c>
      <c r="F603" s="30">
        <v>41553.530162037037</v>
      </c>
      <c r="G603" s="33">
        <v>79956</v>
      </c>
      <c r="H603" s="33" t="s">
        <v>10</v>
      </c>
      <c r="I603" s="33" t="s">
        <v>43</v>
      </c>
      <c r="J603" s="36" t="s">
        <v>19</v>
      </c>
      <c r="K603" s="33">
        <v>30</v>
      </c>
      <c r="L603" s="33">
        <v>200</v>
      </c>
      <c r="M603" s="33">
        <v>230</v>
      </c>
      <c r="N603" s="33" t="s">
        <v>1864</v>
      </c>
      <c r="O603" s="31">
        <v>41647</v>
      </c>
    </row>
    <row r="604" spans="1:15" x14ac:dyDescent="0.25">
      <c r="A604" s="30">
        <v>41548.630254629628</v>
      </c>
      <c r="B604" s="33">
        <v>985333</v>
      </c>
      <c r="C604" s="39">
        <v>8500865</v>
      </c>
      <c r="D604" s="30"/>
      <c r="E604" s="33">
        <f>ABS(выгрузка3[[#This Row],[Дата активации]]-выгрузка3[[#This Row],[Дата отправки смс]])</f>
        <v>41548.630254629628</v>
      </c>
      <c r="F604" s="30"/>
      <c r="G604" s="33">
        <v>79956</v>
      </c>
      <c r="H604" s="33" t="s">
        <v>10</v>
      </c>
      <c r="I604" s="33" t="s">
        <v>252</v>
      </c>
      <c r="J604" s="36" t="s">
        <v>19</v>
      </c>
      <c r="K604" s="33">
        <v>30</v>
      </c>
      <c r="L604" s="33"/>
      <c r="M604" s="33">
        <v>30</v>
      </c>
      <c r="N604" s="33" t="s">
        <v>1864</v>
      </c>
      <c r="O604" s="31">
        <v>41742</v>
      </c>
    </row>
    <row r="605" spans="1:15" x14ac:dyDescent="0.25">
      <c r="A605" s="30">
        <v>41556.880300925928</v>
      </c>
      <c r="B605" s="33">
        <v>910469</v>
      </c>
      <c r="C605" s="39">
        <v>8500871</v>
      </c>
      <c r="D605" s="30">
        <v>41532.705000000002</v>
      </c>
      <c r="E605" s="33">
        <f>ABS(выгрузка3[[#This Row],[Дата активации]]-выгрузка3[[#This Row],[Дата отправки смс]])</f>
        <v>24.175300925926422</v>
      </c>
      <c r="F605" s="30"/>
      <c r="G605" s="33">
        <v>79956</v>
      </c>
      <c r="H605" s="33" t="s">
        <v>10</v>
      </c>
      <c r="I605" s="33" t="s">
        <v>252</v>
      </c>
      <c r="J605" s="36" t="s">
        <v>19</v>
      </c>
      <c r="K605" s="33">
        <v>30</v>
      </c>
      <c r="L605" s="33">
        <v>228.75</v>
      </c>
      <c r="M605" s="33">
        <v>258.75</v>
      </c>
      <c r="N605" s="33" t="s">
        <v>1864</v>
      </c>
      <c r="O605" s="31">
        <v>41967</v>
      </c>
    </row>
    <row r="606" spans="1:15" x14ac:dyDescent="0.25">
      <c r="A606" s="30">
        <v>41554.617129629631</v>
      </c>
      <c r="B606" s="33">
        <v>910485</v>
      </c>
      <c r="C606" s="39">
        <v>8500881</v>
      </c>
      <c r="D606" s="30">
        <v>41551.864131944443</v>
      </c>
      <c r="E606" s="33">
        <f>ABS(выгрузка3[[#This Row],[Дата активации]]-выгрузка3[[#This Row],[Дата отправки смс]])</f>
        <v>2.752997685187438</v>
      </c>
      <c r="F606" s="30">
        <v>41554.488171296296</v>
      </c>
      <c r="G606" s="33">
        <v>79956</v>
      </c>
      <c r="H606" s="33" t="s">
        <v>10</v>
      </c>
      <c r="I606" s="33" t="s">
        <v>43</v>
      </c>
      <c r="J606" s="36" t="s">
        <v>19</v>
      </c>
      <c r="K606" s="33">
        <v>30</v>
      </c>
      <c r="L606" s="33">
        <v>500</v>
      </c>
      <c r="M606" s="33">
        <v>530</v>
      </c>
      <c r="N606" s="33" t="s">
        <v>1864</v>
      </c>
      <c r="O606" s="31">
        <v>41710</v>
      </c>
    </row>
    <row r="607" spans="1:15" x14ac:dyDescent="0.25">
      <c r="A607" s="30">
        <v>41562.612662037034</v>
      </c>
      <c r="B607" s="33">
        <v>985488</v>
      </c>
      <c r="C607" s="39">
        <v>8500886</v>
      </c>
      <c r="D607" s="30">
        <v>41562.603449074071</v>
      </c>
      <c r="E607" s="33">
        <f>ABS(выгрузка3[[#This Row],[Дата активации]]-выгрузка3[[#This Row],[Дата отправки смс]])</f>
        <v>9.2129629629198462E-3</v>
      </c>
      <c r="F607" s="30"/>
      <c r="G607" s="33">
        <v>79956</v>
      </c>
      <c r="H607" s="33" t="s">
        <v>10</v>
      </c>
      <c r="I607" s="33" t="s">
        <v>43</v>
      </c>
      <c r="J607" s="36" t="s">
        <v>19</v>
      </c>
      <c r="K607" s="33">
        <v>30</v>
      </c>
      <c r="L607" s="33">
        <v>235</v>
      </c>
      <c r="M607" s="33">
        <v>265</v>
      </c>
      <c r="N607" s="33" t="s">
        <v>1864</v>
      </c>
      <c r="O607" s="31">
        <v>41808</v>
      </c>
    </row>
    <row r="608" spans="1:15" x14ac:dyDescent="0.25">
      <c r="A608" s="30">
        <v>41561.734907407408</v>
      </c>
      <c r="B608" s="33">
        <v>916542</v>
      </c>
      <c r="C608" s="39">
        <v>8500887</v>
      </c>
      <c r="D608" s="30">
        <v>41561.738043981481</v>
      </c>
      <c r="E608" s="33">
        <f>ABS(выгрузка3[[#This Row],[Дата активации]]-выгрузка3[[#This Row],[Дата отправки смс]])</f>
        <v>3.1365740724140778E-3</v>
      </c>
      <c r="F608" s="30"/>
      <c r="G608" s="33">
        <v>79956</v>
      </c>
      <c r="H608" s="33" t="s">
        <v>10</v>
      </c>
      <c r="I608" s="33" t="s">
        <v>43</v>
      </c>
      <c r="J608" s="36" t="s">
        <v>19</v>
      </c>
      <c r="K608" s="33">
        <v>30</v>
      </c>
      <c r="L608" s="33">
        <v>561.12</v>
      </c>
      <c r="M608" s="33">
        <v>591.12</v>
      </c>
      <c r="N608" s="33" t="s">
        <v>1864</v>
      </c>
      <c r="O608" s="31">
        <v>41951</v>
      </c>
    </row>
    <row r="609" spans="1:15" x14ac:dyDescent="0.25">
      <c r="A609" s="30">
        <v>41548.442499999997</v>
      </c>
      <c r="B609" s="33">
        <v>910467</v>
      </c>
      <c r="C609" s="39">
        <v>8500947</v>
      </c>
      <c r="D609" s="30">
        <v>41547.729791666665</v>
      </c>
      <c r="E609" s="33">
        <f>ABS(выгрузка3[[#This Row],[Дата активации]]-выгрузка3[[#This Row],[Дата отправки смс]])</f>
        <v>0.71270833333255723</v>
      </c>
      <c r="F609" s="30">
        <v>41557.860729166663</v>
      </c>
      <c r="G609" s="33">
        <v>79956</v>
      </c>
      <c r="H609" s="33" t="s">
        <v>10</v>
      </c>
      <c r="I609" s="33" t="s">
        <v>42</v>
      </c>
      <c r="J609" s="36" t="s">
        <v>30</v>
      </c>
      <c r="K609" s="33">
        <v>50</v>
      </c>
      <c r="L609" s="33">
        <v>0</v>
      </c>
      <c r="M609" s="33">
        <v>50</v>
      </c>
      <c r="N609" s="33" t="s">
        <v>1864</v>
      </c>
      <c r="O609" s="31">
        <v>41755</v>
      </c>
    </row>
    <row r="610" spans="1:15" x14ac:dyDescent="0.25">
      <c r="A610" s="30">
        <v>41549.714791666665</v>
      </c>
      <c r="B610" s="33">
        <v>910467</v>
      </c>
      <c r="C610" s="39">
        <v>8500949</v>
      </c>
      <c r="D610" s="30">
        <v>41538.460833333331</v>
      </c>
      <c r="E610" s="33">
        <f>ABS(выгрузка3[[#This Row],[Дата активации]]-выгрузка3[[#This Row],[Дата отправки смс]])</f>
        <v>11.253958333334594</v>
      </c>
      <c r="F610" s="30">
        <v>41545.630219907405</v>
      </c>
      <c r="G610" s="33">
        <v>79956</v>
      </c>
      <c r="H610" s="33" t="s">
        <v>10</v>
      </c>
      <c r="I610" s="33" t="s">
        <v>253</v>
      </c>
      <c r="J610" s="36" t="s">
        <v>30</v>
      </c>
      <c r="K610" s="33">
        <v>50</v>
      </c>
      <c r="L610" s="33">
        <v>0</v>
      </c>
      <c r="M610" s="33">
        <v>50</v>
      </c>
      <c r="N610" s="33" t="s">
        <v>1864</v>
      </c>
      <c r="O610" s="31">
        <v>41875</v>
      </c>
    </row>
    <row r="611" spans="1:15" x14ac:dyDescent="0.25">
      <c r="A611" s="30">
        <v>41549.714201388888</v>
      </c>
      <c r="B611" s="33">
        <v>910467</v>
      </c>
      <c r="C611" s="39">
        <v>8500951</v>
      </c>
      <c r="D611" s="30">
        <v>41538.850347222222</v>
      </c>
      <c r="E611" s="33">
        <f>ABS(выгрузка3[[#This Row],[Дата активации]]-выгрузка3[[#This Row],[Дата отправки смс]])</f>
        <v>10.863854166665988</v>
      </c>
      <c r="F611" s="30">
        <v>41545.532997685186</v>
      </c>
      <c r="G611" s="33">
        <v>79956</v>
      </c>
      <c r="H611" s="33" t="s">
        <v>10</v>
      </c>
      <c r="I611" s="33" t="s">
        <v>253</v>
      </c>
      <c r="J611" s="36" t="s">
        <v>30</v>
      </c>
      <c r="K611" s="33">
        <v>50</v>
      </c>
      <c r="L611" s="33">
        <v>0</v>
      </c>
      <c r="M611" s="33">
        <v>50</v>
      </c>
      <c r="N611" s="33" t="s">
        <v>1864</v>
      </c>
      <c r="O611" s="31">
        <v>41915</v>
      </c>
    </row>
    <row r="612" spans="1:15" x14ac:dyDescent="0.25">
      <c r="A612" s="30">
        <v>41556.400960648149</v>
      </c>
      <c r="B612" s="33">
        <v>916150</v>
      </c>
      <c r="C612" s="39">
        <v>8502455</v>
      </c>
      <c r="D612" s="30">
        <v>41532.773009259261</v>
      </c>
      <c r="E612" s="33">
        <f>ABS(выгрузка3[[#This Row],[Дата активации]]-выгрузка3[[#This Row],[Дата отправки смс]])</f>
        <v>23.627951388887595</v>
      </c>
      <c r="F612" s="30">
        <v>41547.6096875</v>
      </c>
      <c r="G612" s="33">
        <v>64628</v>
      </c>
      <c r="H612" s="33" t="s">
        <v>10</v>
      </c>
      <c r="I612" s="33" t="s">
        <v>254</v>
      </c>
      <c r="J612" s="36" t="s">
        <v>1882</v>
      </c>
      <c r="K612" s="33">
        <v>30</v>
      </c>
      <c r="L612" s="33">
        <v>317.60000000000002</v>
      </c>
      <c r="M612" s="33">
        <v>347.6</v>
      </c>
      <c r="N612" s="33" t="s">
        <v>1864</v>
      </c>
      <c r="O612" s="31">
        <v>41703</v>
      </c>
    </row>
    <row r="613" spans="1:15" x14ac:dyDescent="0.25">
      <c r="A613" s="30">
        <v>41550.468611111108</v>
      </c>
      <c r="B613" s="33">
        <v>910464</v>
      </c>
      <c r="C613" s="39">
        <v>8502516</v>
      </c>
      <c r="D613" s="30">
        <v>41549.831099537034</v>
      </c>
      <c r="E613" s="33">
        <f>ABS(выгрузка3[[#This Row],[Дата активации]]-выгрузка3[[#This Row],[Дата отправки смс]])</f>
        <v>0.63751157407386927</v>
      </c>
      <c r="F613" s="30"/>
      <c r="G613" s="33">
        <v>64616</v>
      </c>
      <c r="H613" s="33" t="s">
        <v>10</v>
      </c>
      <c r="I613" s="33" t="s">
        <v>44</v>
      </c>
      <c r="J613" s="36" t="s">
        <v>1882</v>
      </c>
      <c r="K613" s="33">
        <v>30</v>
      </c>
      <c r="L613" s="33">
        <v>276.02999999999997</v>
      </c>
      <c r="M613" s="33">
        <v>306.02999999999997</v>
      </c>
      <c r="N613" s="33" t="s">
        <v>1864</v>
      </c>
      <c r="O613" s="31">
        <v>41862</v>
      </c>
    </row>
    <row r="614" spans="1:15" x14ac:dyDescent="0.25">
      <c r="A614" s="30">
        <v>41560.546851851854</v>
      </c>
      <c r="B614" s="33">
        <v>916434</v>
      </c>
      <c r="C614" s="39">
        <v>8502522</v>
      </c>
      <c r="D614" s="30">
        <v>41558.719988425924</v>
      </c>
      <c r="E614" s="33">
        <f>ABS(выгрузка3[[#This Row],[Дата активации]]-выгрузка3[[#This Row],[Дата отправки смс]])</f>
        <v>1.8268634259293322</v>
      </c>
      <c r="F614" s="30"/>
      <c r="G614" s="33">
        <v>64616</v>
      </c>
      <c r="H614" s="33" t="s">
        <v>10</v>
      </c>
      <c r="I614" s="33" t="s">
        <v>44</v>
      </c>
      <c r="J614" s="36" t="s">
        <v>1882</v>
      </c>
      <c r="K614" s="33">
        <v>30</v>
      </c>
      <c r="L614" s="33">
        <v>409.35</v>
      </c>
      <c r="M614" s="33">
        <v>439.35</v>
      </c>
      <c r="N614" s="33" t="s">
        <v>1864</v>
      </c>
      <c r="O614" s="31">
        <v>41743</v>
      </c>
    </row>
    <row r="615" spans="1:15" x14ac:dyDescent="0.25">
      <c r="A615" s="30">
        <v>41556.746793981481</v>
      </c>
      <c r="B615" s="33">
        <v>916366</v>
      </c>
      <c r="C615" s="39">
        <v>8502570</v>
      </c>
      <c r="D615" s="30"/>
      <c r="E615" s="33">
        <f>ABS(выгрузка3[[#This Row],[Дата активации]]-выгрузка3[[#This Row],[Дата отправки смс]])</f>
        <v>41556.746793981481</v>
      </c>
      <c r="F615" s="30"/>
      <c r="G615" s="33">
        <v>73902</v>
      </c>
      <c r="H615" s="33" t="s">
        <v>10</v>
      </c>
      <c r="I615" s="33" t="s">
        <v>254</v>
      </c>
      <c r="J615" s="36" t="s">
        <v>1882</v>
      </c>
      <c r="K615" s="33">
        <v>30</v>
      </c>
      <c r="L615" s="33"/>
      <c r="M615" s="33">
        <v>30</v>
      </c>
      <c r="N615" s="33" t="s">
        <v>1864</v>
      </c>
      <c r="O615" s="31">
        <v>41872</v>
      </c>
    </row>
    <row r="616" spans="1:15" x14ac:dyDescent="0.25">
      <c r="A616" s="30">
        <v>41556.74763888889</v>
      </c>
      <c r="B616" s="33">
        <v>916366</v>
      </c>
      <c r="C616" s="39">
        <v>8502571</v>
      </c>
      <c r="D616" s="30">
        <v>41556.740347222221</v>
      </c>
      <c r="E616" s="33">
        <f>ABS(выгрузка3[[#This Row],[Дата активации]]-выгрузка3[[#This Row],[Дата отправки смс]])</f>
        <v>7.291666668606922E-3</v>
      </c>
      <c r="F616" s="30"/>
      <c r="G616" s="33">
        <v>73902</v>
      </c>
      <c r="H616" s="33" t="s">
        <v>10</v>
      </c>
      <c r="I616" s="33" t="s">
        <v>44</v>
      </c>
      <c r="J616" s="36" t="s">
        <v>1882</v>
      </c>
      <c r="K616" s="33">
        <v>30</v>
      </c>
      <c r="L616" s="33">
        <v>0</v>
      </c>
      <c r="M616" s="33">
        <v>30</v>
      </c>
      <c r="N616" s="33" t="s">
        <v>1864</v>
      </c>
      <c r="O616" s="31">
        <v>41776</v>
      </c>
    </row>
    <row r="617" spans="1:15" x14ac:dyDescent="0.25">
      <c r="A617" s="30">
        <v>41583.614016203705</v>
      </c>
      <c r="B617" s="33">
        <v>985336</v>
      </c>
      <c r="C617" s="39">
        <v>8502590</v>
      </c>
      <c r="D617" s="30">
        <v>41580.900011574071</v>
      </c>
      <c r="E617" s="33">
        <f>ABS(выгрузка3[[#This Row],[Дата активации]]-выгрузка3[[#This Row],[Дата отправки смс]])</f>
        <v>2.714004629633564</v>
      </c>
      <c r="F617" s="30">
        <v>41584.689629629633</v>
      </c>
      <c r="G617" s="33">
        <v>73902</v>
      </c>
      <c r="H617" s="33" t="s">
        <v>10</v>
      </c>
      <c r="I617" s="33" t="s">
        <v>44</v>
      </c>
      <c r="J617" s="36" t="s">
        <v>1882</v>
      </c>
      <c r="K617" s="33">
        <v>30</v>
      </c>
      <c r="L617" s="33">
        <v>0</v>
      </c>
      <c r="M617" s="33">
        <v>30</v>
      </c>
      <c r="N617" s="33" t="s">
        <v>1864</v>
      </c>
      <c r="O617" s="31">
        <v>41690</v>
      </c>
    </row>
    <row r="618" spans="1:15" x14ac:dyDescent="0.25">
      <c r="A618" s="30">
        <v>41557.619074074071</v>
      </c>
      <c r="B618" s="33">
        <v>916361</v>
      </c>
      <c r="C618" s="39">
        <v>8502662</v>
      </c>
      <c r="D618" s="30">
        <v>41551.329618055555</v>
      </c>
      <c r="E618" s="33">
        <f>ABS(выгрузка3[[#This Row],[Дата активации]]-выгрузка3[[#This Row],[Дата отправки смс]])</f>
        <v>6.2894560185159207</v>
      </c>
      <c r="F618" s="30">
        <v>41560.429664351854</v>
      </c>
      <c r="G618" s="33">
        <v>79956</v>
      </c>
      <c r="H618" s="33" t="s">
        <v>10</v>
      </c>
      <c r="I618" s="33" t="s">
        <v>254</v>
      </c>
      <c r="J618" s="36" t="s">
        <v>1882</v>
      </c>
      <c r="K618" s="33">
        <v>30</v>
      </c>
      <c r="L618" s="33">
        <v>0</v>
      </c>
      <c r="M618" s="33">
        <v>30</v>
      </c>
      <c r="N618" s="33" t="s">
        <v>1864</v>
      </c>
      <c r="O618" s="31">
        <v>41652</v>
      </c>
    </row>
    <row r="619" spans="1:15" x14ac:dyDescent="0.25">
      <c r="A619" s="30">
        <v>41561.569537037038</v>
      </c>
      <c r="B619" s="33">
        <v>910453</v>
      </c>
      <c r="C619" s="39">
        <v>8502672</v>
      </c>
      <c r="D619" s="30">
        <v>41525.846932870372</v>
      </c>
      <c r="E619" s="33">
        <f>ABS(выгрузка3[[#This Row],[Дата активации]]-выгрузка3[[#This Row],[Дата отправки смс]])</f>
        <v>35.722604166665406</v>
      </c>
      <c r="F619" s="30">
        <v>41528.700648148151</v>
      </c>
      <c r="G619" s="33">
        <v>79956</v>
      </c>
      <c r="H619" s="33" t="s">
        <v>10</v>
      </c>
      <c r="I619" s="33" t="s">
        <v>254</v>
      </c>
      <c r="J619" s="36" t="s">
        <v>1882</v>
      </c>
      <c r="K619" s="33">
        <v>30</v>
      </c>
      <c r="L619" s="33">
        <v>0</v>
      </c>
      <c r="M619" s="33">
        <v>30</v>
      </c>
      <c r="N619" s="33" t="s">
        <v>1864</v>
      </c>
      <c r="O619" s="31">
        <v>41922</v>
      </c>
    </row>
    <row r="620" spans="1:15" x14ac:dyDescent="0.25">
      <c r="A620" s="30">
        <v>41560.607291666667</v>
      </c>
      <c r="B620" s="33">
        <v>916985</v>
      </c>
      <c r="C620" s="39">
        <v>8502673</v>
      </c>
      <c r="D620" s="30">
        <v>41560.659895833334</v>
      </c>
      <c r="E620" s="33">
        <f>ABS(выгрузка3[[#This Row],[Дата активации]]-выгрузка3[[#This Row],[Дата отправки смс]])</f>
        <v>5.2604166667151731E-2</v>
      </c>
      <c r="F620" s="30"/>
      <c r="G620" s="33">
        <v>79956</v>
      </c>
      <c r="H620" s="33" t="s">
        <v>10</v>
      </c>
      <c r="I620" s="33" t="s">
        <v>44</v>
      </c>
      <c r="J620" s="36" t="s">
        <v>1882</v>
      </c>
      <c r="K620" s="33">
        <v>30</v>
      </c>
      <c r="L620" s="33">
        <v>45</v>
      </c>
      <c r="M620" s="33">
        <v>75</v>
      </c>
      <c r="N620" s="33" t="s">
        <v>1864</v>
      </c>
      <c r="O620" s="31">
        <v>41673</v>
      </c>
    </row>
    <row r="621" spans="1:15" x14ac:dyDescent="0.25">
      <c r="A621" s="30">
        <v>41551.812118055554</v>
      </c>
      <c r="B621" s="33">
        <v>916091</v>
      </c>
      <c r="C621" s="39">
        <v>8502685</v>
      </c>
      <c r="D621" s="30">
        <v>41551.703912037039</v>
      </c>
      <c r="E621" s="33">
        <f>ABS(выгрузка3[[#This Row],[Дата активации]]-выгрузка3[[#This Row],[Дата отправки смс]])</f>
        <v>0.10820601851446554</v>
      </c>
      <c r="F621" s="30"/>
      <c r="G621" s="33">
        <v>79956</v>
      </c>
      <c r="H621" s="33" t="s">
        <v>10</v>
      </c>
      <c r="I621" s="33" t="s">
        <v>44</v>
      </c>
      <c r="J621" s="36" t="s">
        <v>1882</v>
      </c>
      <c r="K621" s="33">
        <v>30</v>
      </c>
      <c r="L621" s="33">
        <v>0</v>
      </c>
      <c r="M621" s="33">
        <v>30</v>
      </c>
      <c r="N621" s="33" t="s">
        <v>1864</v>
      </c>
      <c r="O621" s="31">
        <v>41990</v>
      </c>
    </row>
    <row r="622" spans="1:15" x14ac:dyDescent="0.25">
      <c r="A622" s="30">
        <v>41561.569340277776</v>
      </c>
      <c r="B622" s="33">
        <v>910453</v>
      </c>
      <c r="C622" s="39">
        <v>8502707</v>
      </c>
      <c r="D622" s="30">
        <v>41523.534872685188</v>
      </c>
      <c r="E622" s="33">
        <f>ABS(выгрузка3[[#This Row],[Дата активации]]-выгрузка3[[#This Row],[Дата отправки смс]])</f>
        <v>38.034467592588044</v>
      </c>
      <c r="F622" s="30">
        <v>41531.676736111112</v>
      </c>
      <c r="G622" s="33">
        <v>79956</v>
      </c>
      <c r="H622" s="33" t="s">
        <v>10</v>
      </c>
      <c r="I622" s="33" t="s">
        <v>254</v>
      </c>
      <c r="J622" s="36" t="s">
        <v>1882</v>
      </c>
      <c r="K622" s="33">
        <v>30</v>
      </c>
      <c r="L622" s="33">
        <v>0</v>
      </c>
      <c r="M622" s="33">
        <v>30</v>
      </c>
      <c r="N622" s="33" t="s">
        <v>1864</v>
      </c>
      <c r="O622" s="31">
        <v>41926</v>
      </c>
    </row>
    <row r="623" spans="1:15" x14ac:dyDescent="0.25">
      <c r="A623" s="30">
        <v>41554.622210648151</v>
      </c>
      <c r="B623" s="33">
        <v>910485</v>
      </c>
      <c r="C623" s="39">
        <v>8502763</v>
      </c>
      <c r="D623" s="30">
        <v>41546.847951388889</v>
      </c>
      <c r="E623" s="33">
        <f>ABS(выгрузка3[[#This Row],[Дата активации]]-выгрузка3[[#This Row],[Дата отправки смс]])</f>
        <v>7.7742592592621804</v>
      </c>
      <c r="F623" s="30">
        <v>41553.558032407411</v>
      </c>
      <c r="G623" s="33">
        <v>79956</v>
      </c>
      <c r="H623" s="33" t="s">
        <v>10</v>
      </c>
      <c r="I623" s="33" t="s">
        <v>253</v>
      </c>
      <c r="J623" s="36" t="s">
        <v>30</v>
      </c>
      <c r="K623" s="33">
        <v>30</v>
      </c>
      <c r="L623" s="33">
        <v>50</v>
      </c>
      <c r="M623" s="33">
        <v>80</v>
      </c>
      <c r="N623" s="33" t="s">
        <v>1864</v>
      </c>
      <c r="O623" s="31">
        <v>41677</v>
      </c>
    </row>
    <row r="624" spans="1:15" x14ac:dyDescent="0.25">
      <c r="A624" s="30">
        <v>41549.622141203705</v>
      </c>
      <c r="B624" s="33">
        <v>910467</v>
      </c>
      <c r="C624" s="39">
        <v>8502764</v>
      </c>
      <c r="D624" s="30">
        <v>41549.438634259262</v>
      </c>
      <c r="E624" s="33">
        <f>ABS(выгрузка3[[#This Row],[Дата активации]]-выгрузка3[[#This Row],[Дата отправки смс]])</f>
        <v>0.1835069444423425</v>
      </c>
      <c r="F624" s="30">
        <v>41558.982951388891</v>
      </c>
      <c r="G624" s="33">
        <v>79956</v>
      </c>
      <c r="H624" s="33" t="s">
        <v>10</v>
      </c>
      <c r="I624" s="33" t="s">
        <v>42</v>
      </c>
      <c r="J624" s="36" t="s">
        <v>30</v>
      </c>
      <c r="K624" s="33">
        <v>30</v>
      </c>
      <c r="L624" s="33">
        <v>680</v>
      </c>
      <c r="M624" s="33">
        <v>710</v>
      </c>
      <c r="N624" s="33" t="s">
        <v>1864</v>
      </c>
      <c r="O624" s="31">
        <v>41998</v>
      </c>
    </row>
    <row r="625" spans="1:15" x14ac:dyDescent="0.25">
      <c r="A625" s="30">
        <v>41550.481805555559</v>
      </c>
      <c r="B625" s="33">
        <v>910485</v>
      </c>
      <c r="C625" s="39">
        <v>8502765</v>
      </c>
      <c r="D625" s="30">
        <v>41495.494027777779</v>
      </c>
      <c r="E625" s="33">
        <f>ABS(выгрузка3[[#This Row],[Дата активации]]-выгрузка3[[#This Row],[Дата отправки смс]])</f>
        <v>54.987777777780138</v>
      </c>
      <c r="F625" s="30">
        <v>41548.739918981482</v>
      </c>
      <c r="G625" s="33">
        <v>79956</v>
      </c>
      <c r="H625" s="33" t="s">
        <v>10</v>
      </c>
      <c r="I625" s="33" t="s">
        <v>253</v>
      </c>
      <c r="J625" s="36" t="s">
        <v>30</v>
      </c>
      <c r="K625" s="33">
        <v>30</v>
      </c>
      <c r="L625" s="33">
        <v>0</v>
      </c>
      <c r="M625" s="33">
        <v>30</v>
      </c>
      <c r="N625" s="33" t="s">
        <v>1864</v>
      </c>
      <c r="O625" s="31">
        <v>41946</v>
      </c>
    </row>
    <row r="626" spans="1:15" x14ac:dyDescent="0.25">
      <c r="A626" s="30">
        <v>41560.437141203707</v>
      </c>
      <c r="B626" s="33">
        <v>916985</v>
      </c>
      <c r="C626" s="39">
        <v>8502768</v>
      </c>
      <c r="D626" s="30"/>
      <c r="E626" s="33">
        <f>ABS(выгрузка3[[#This Row],[Дата активации]]-выгрузка3[[#This Row],[Дата отправки смс]])</f>
        <v>41560.437141203707</v>
      </c>
      <c r="F626" s="30"/>
      <c r="G626" s="33">
        <v>79956</v>
      </c>
      <c r="H626" s="33" t="s">
        <v>10</v>
      </c>
      <c r="I626" s="33" t="s">
        <v>271</v>
      </c>
      <c r="J626" s="36" t="s">
        <v>30</v>
      </c>
      <c r="K626" s="33">
        <v>30</v>
      </c>
      <c r="L626" s="33"/>
      <c r="M626" s="33">
        <v>30</v>
      </c>
      <c r="N626" s="33" t="s">
        <v>1864</v>
      </c>
      <c r="O626" s="31">
        <v>41700</v>
      </c>
    </row>
    <row r="627" spans="1:15" x14ac:dyDescent="0.25">
      <c r="A627" s="30">
        <v>41560.34574074074</v>
      </c>
      <c r="B627" s="33">
        <v>910485</v>
      </c>
      <c r="C627" s="39">
        <v>8502802</v>
      </c>
      <c r="D627" s="30">
        <v>41559.574733796297</v>
      </c>
      <c r="E627" s="33">
        <f>ABS(выгрузка3[[#This Row],[Дата активации]]-выгрузка3[[#This Row],[Дата отправки смс]])</f>
        <v>0.77100694444379769</v>
      </c>
      <c r="F627" s="30"/>
      <c r="G627" s="33">
        <v>79956</v>
      </c>
      <c r="H627" s="33" t="s">
        <v>10</v>
      </c>
      <c r="I627" s="33" t="s">
        <v>42</v>
      </c>
      <c r="J627" s="36" t="s">
        <v>30</v>
      </c>
      <c r="K627" s="33">
        <v>30</v>
      </c>
      <c r="L627" s="33">
        <v>0</v>
      </c>
      <c r="M627" s="33">
        <v>30</v>
      </c>
      <c r="N627" s="33" t="s">
        <v>1864</v>
      </c>
      <c r="O627" s="31">
        <v>41857</v>
      </c>
    </row>
    <row r="628" spans="1:15" x14ac:dyDescent="0.25">
      <c r="A628" s="30">
        <v>41588.692187499997</v>
      </c>
      <c r="B628" s="33">
        <v>916654</v>
      </c>
      <c r="C628" s="39">
        <v>8502805</v>
      </c>
      <c r="D628" s="30"/>
      <c r="E628" s="33">
        <f>ABS(выгрузка3[[#This Row],[Дата активации]]-выгрузка3[[#This Row],[Дата отправки смс]])</f>
        <v>41588.692187499997</v>
      </c>
      <c r="F628" s="30"/>
      <c r="G628" s="33">
        <v>79956</v>
      </c>
      <c r="H628" s="33" t="s">
        <v>10</v>
      </c>
      <c r="I628" s="33" t="s">
        <v>253</v>
      </c>
      <c r="J628" s="36" t="s">
        <v>30</v>
      </c>
      <c r="K628" s="33">
        <v>30</v>
      </c>
      <c r="L628" s="33"/>
      <c r="M628" s="33">
        <v>30</v>
      </c>
      <c r="N628" s="33" t="s">
        <v>1864</v>
      </c>
      <c r="O628" s="31">
        <v>41845</v>
      </c>
    </row>
    <row r="629" spans="1:15" x14ac:dyDescent="0.25">
      <c r="A629" s="30">
        <v>41558.468668981484</v>
      </c>
      <c r="B629" s="33">
        <v>915321</v>
      </c>
      <c r="C629" s="39">
        <v>8502817</v>
      </c>
      <c r="D629" s="30">
        <v>41556.874560185184</v>
      </c>
      <c r="E629" s="33">
        <f>ABS(выгрузка3[[#This Row],[Дата активации]]-выгрузка3[[#This Row],[Дата отправки смс]])</f>
        <v>1.5941087963001337</v>
      </c>
      <c r="F629" s="30">
        <v>41556.680798611109</v>
      </c>
      <c r="G629" s="33">
        <v>79956</v>
      </c>
      <c r="H629" s="33" t="s">
        <v>10</v>
      </c>
      <c r="I629" s="33" t="s">
        <v>42</v>
      </c>
      <c r="J629" s="36" t="s">
        <v>30</v>
      </c>
      <c r="K629" s="33">
        <v>30</v>
      </c>
      <c r="L629" s="33">
        <v>0</v>
      </c>
      <c r="M629" s="33">
        <v>30</v>
      </c>
      <c r="N629" s="33" t="s">
        <v>1864</v>
      </c>
      <c r="O629" s="31">
        <v>41822</v>
      </c>
    </row>
    <row r="630" spans="1:15" x14ac:dyDescent="0.25">
      <c r="A630" s="30">
        <v>41554.622881944444</v>
      </c>
      <c r="B630" s="33">
        <v>910485</v>
      </c>
      <c r="C630" s="39">
        <v>8502821</v>
      </c>
      <c r="D630" s="30">
        <v>41561.490949074076</v>
      </c>
      <c r="E630" s="33">
        <f>ABS(выгрузка3[[#This Row],[Дата активации]]-выгрузка3[[#This Row],[Дата отправки смс]])</f>
        <v>6.8680671296315268</v>
      </c>
      <c r="F630" s="30"/>
      <c r="G630" s="33">
        <v>79956</v>
      </c>
      <c r="H630" s="33" t="s">
        <v>10</v>
      </c>
      <c r="I630" s="33" t="s">
        <v>253</v>
      </c>
      <c r="J630" s="36" t="s">
        <v>30</v>
      </c>
      <c r="K630" s="33">
        <v>30</v>
      </c>
      <c r="L630" s="33">
        <v>0</v>
      </c>
      <c r="M630" s="33">
        <v>30</v>
      </c>
      <c r="N630" s="33" t="s">
        <v>1864</v>
      </c>
      <c r="O630" s="31">
        <v>41659</v>
      </c>
    </row>
    <row r="631" spans="1:15" x14ac:dyDescent="0.25">
      <c r="A631" s="30">
        <v>41561.56821759259</v>
      </c>
      <c r="B631" s="33">
        <v>910453</v>
      </c>
      <c r="C631" s="39">
        <v>8502823</v>
      </c>
      <c r="D631" s="30">
        <v>41524.904618055552</v>
      </c>
      <c r="E631" s="33">
        <f>ABS(выгрузка3[[#This Row],[Дата активации]]-выгрузка3[[#This Row],[Дата отправки смс]])</f>
        <v>36.663599537037953</v>
      </c>
      <c r="F631" s="30">
        <v>41528.831967592596</v>
      </c>
      <c r="G631" s="33">
        <v>79956</v>
      </c>
      <c r="H631" s="33" t="s">
        <v>10</v>
      </c>
      <c r="I631" s="33" t="s">
        <v>253</v>
      </c>
      <c r="J631" s="36" t="s">
        <v>30</v>
      </c>
      <c r="K631" s="33">
        <v>30</v>
      </c>
      <c r="L631" s="33">
        <v>0</v>
      </c>
      <c r="M631" s="33">
        <v>30</v>
      </c>
      <c r="N631" s="33" t="s">
        <v>1864</v>
      </c>
      <c r="O631" s="31">
        <v>41735</v>
      </c>
    </row>
    <row r="632" spans="1:15" x14ac:dyDescent="0.25">
      <c r="A632" s="30">
        <v>41554.623171296298</v>
      </c>
      <c r="B632" s="33">
        <v>910485</v>
      </c>
      <c r="C632" s="39">
        <v>8502824</v>
      </c>
      <c r="D632" s="30">
        <v>41545.798136574071</v>
      </c>
      <c r="E632" s="33">
        <f>ABS(выгрузка3[[#This Row],[Дата активации]]-выгрузка3[[#This Row],[Дата отправки смс]])</f>
        <v>8.8250347222274286</v>
      </c>
      <c r="F632" s="30">
        <v>41553.557835648149</v>
      </c>
      <c r="G632" s="33">
        <v>79956</v>
      </c>
      <c r="H632" s="33" t="s">
        <v>10</v>
      </c>
      <c r="I632" s="33" t="s">
        <v>253</v>
      </c>
      <c r="J632" s="36" t="s">
        <v>30</v>
      </c>
      <c r="K632" s="33">
        <v>30</v>
      </c>
      <c r="L632" s="33">
        <v>50</v>
      </c>
      <c r="M632" s="33">
        <v>80</v>
      </c>
      <c r="N632" s="33" t="s">
        <v>1864</v>
      </c>
      <c r="O632" s="31">
        <v>41689</v>
      </c>
    </row>
    <row r="633" spans="1:15" x14ac:dyDescent="0.25">
      <c r="A633" s="30">
        <v>41556.59820601852</v>
      </c>
      <c r="B633" s="33">
        <v>916322</v>
      </c>
      <c r="C633" s="39">
        <v>8502830</v>
      </c>
      <c r="D633" s="30">
        <v>41556.869895833333</v>
      </c>
      <c r="E633" s="33">
        <f>ABS(выгрузка3[[#This Row],[Дата активации]]-выгрузка3[[#This Row],[Дата отправки смс]])</f>
        <v>0.27168981481372612</v>
      </c>
      <c r="F633" s="30"/>
      <c r="G633" s="33">
        <v>79956</v>
      </c>
      <c r="H633" s="33" t="s">
        <v>10</v>
      </c>
      <c r="I633" s="33" t="s">
        <v>42</v>
      </c>
      <c r="J633" s="36" t="s">
        <v>30</v>
      </c>
      <c r="K633" s="33">
        <v>30</v>
      </c>
      <c r="L633" s="33">
        <v>0</v>
      </c>
      <c r="M633" s="33">
        <v>30</v>
      </c>
      <c r="N633" s="33" t="s">
        <v>1864</v>
      </c>
      <c r="O633" s="31">
        <v>41957</v>
      </c>
    </row>
    <row r="634" spans="1:15" x14ac:dyDescent="0.25">
      <c r="A634" s="30">
        <v>41548.444282407407</v>
      </c>
      <c r="B634" s="33">
        <v>910485</v>
      </c>
      <c r="C634" s="39">
        <v>8502834</v>
      </c>
      <c r="D634" s="30">
        <v>41533.384340277778</v>
      </c>
      <c r="E634" s="33">
        <f>ABS(выгрузка3[[#This Row],[Дата активации]]-выгрузка3[[#This Row],[Дата отправки смс]])</f>
        <v>15.059942129628325</v>
      </c>
      <c r="F634" s="30">
        <v>41543.691331018519</v>
      </c>
      <c r="G634" s="33">
        <v>79956</v>
      </c>
      <c r="H634" s="33" t="s">
        <v>10</v>
      </c>
      <c r="I634" s="33" t="s">
        <v>253</v>
      </c>
      <c r="J634" s="36" t="s">
        <v>30</v>
      </c>
      <c r="K634" s="33">
        <v>30</v>
      </c>
      <c r="L634" s="33">
        <v>0</v>
      </c>
      <c r="M634" s="33">
        <v>30</v>
      </c>
      <c r="N634" s="33" t="s">
        <v>1864</v>
      </c>
      <c r="O634" s="31">
        <v>41845</v>
      </c>
    </row>
    <row r="635" spans="1:15" x14ac:dyDescent="0.25">
      <c r="A635" s="30">
        <v>41550.482256944444</v>
      </c>
      <c r="B635" s="33">
        <v>910452</v>
      </c>
      <c r="C635" s="39">
        <v>8502837</v>
      </c>
      <c r="D635" s="30">
        <v>41543.585775462961</v>
      </c>
      <c r="E635" s="33">
        <f>ABS(выгрузка3[[#This Row],[Дата активации]]-выгрузка3[[#This Row],[Дата отправки смс]])</f>
        <v>6.8964814814826241</v>
      </c>
      <c r="F635" s="30">
        <v>41553.460497685184</v>
      </c>
      <c r="G635" s="33">
        <v>79956</v>
      </c>
      <c r="H635" s="33" t="s">
        <v>10</v>
      </c>
      <c r="I635" s="33" t="s">
        <v>253</v>
      </c>
      <c r="J635" s="36" t="s">
        <v>30</v>
      </c>
      <c r="K635" s="33">
        <v>30</v>
      </c>
      <c r="L635" s="33">
        <v>0</v>
      </c>
      <c r="M635" s="33">
        <v>30</v>
      </c>
      <c r="N635" s="33" t="s">
        <v>1864</v>
      </c>
      <c r="O635" s="31">
        <v>41660</v>
      </c>
    </row>
    <row r="636" spans="1:15" x14ac:dyDescent="0.25">
      <c r="A636" s="30">
        <v>41550.497523148151</v>
      </c>
      <c r="B636" s="33">
        <v>910452</v>
      </c>
      <c r="C636" s="39">
        <v>8502841</v>
      </c>
      <c r="D636" s="30">
        <v>41535.646851851852</v>
      </c>
      <c r="E636" s="33">
        <f>ABS(выгрузка3[[#This Row],[Дата активации]]-выгрузка3[[#This Row],[Дата отправки смс]])</f>
        <v>14.85067129629897</v>
      </c>
      <c r="F636" s="30">
        <v>41553.527349537035</v>
      </c>
      <c r="G636" s="33">
        <v>79956</v>
      </c>
      <c r="H636" s="33" t="s">
        <v>10</v>
      </c>
      <c r="I636" s="33" t="s">
        <v>253</v>
      </c>
      <c r="J636" s="36" t="s">
        <v>30</v>
      </c>
      <c r="K636" s="33">
        <v>30</v>
      </c>
      <c r="L636" s="33">
        <v>0</v>
      </c>
      <c r="M636" s="33">
        <v>30</v>
      </c>
      <c r="N636" s="33" t="s">
        <v>1864</v>
      </c>
      <c r="O636" s="31">
        <v>41988</v>
      </c>
    </row>
    <row r="637" spans="1:15" x14ac:dyDescent="0.25">
      <c r="A637" s="30">
        <v>41553.73474537037</v>
      </c>
      <c r="B637" s="33">
        <v>916519</v>
      </c>
      <c r="C637" s="39">
        <v>8502849</v>
      </c>
      <c r="D637" s="30">
        <v>41545.713831018518</v>
      </c>
      <c r="E637" s="33">
        <f>ABS(выгрузка3[[#This Row],[Дата активации]]-выгрузка3[[#This Row],[Дата отправки смс]])</f>
        <v>8.0209143518513883</v>
      </c>
      <c r="F637" s="30">
        <v>41555.77851851852</v>
      </c>
      <c r="G637" s="33">
        <v>79956</v>
      </c>
      <c r="H637" s="33" t="s">
        <v>10</v>
      </c>
      <c r="I637" s="33" t="s">
        <v>253</v>
      </c>
      <c r="J637" s="36" t="s">
        <v>30</v>
      </c>
      <c r="K637" s="33">
        <v>30</v>
      </c>
      <c r="L637" s="33">
        <v>0</v>
      </c>
      <c r="M637" s="33">
        <v>30</v>
      </c>
      <c r="N637" s="33" t="s">
        <v>1864</v>
      </c>
      <c r="O637" s="31">
        <v>41682</v>
      </c>
    </row>
    <row r="638" spans="1:15" x14ac:dyDescent="0.25">
      <c r="A638" s="30">
        <v>41553.732847222222</v>
      </c>
      <c r="B638" s="33">
        <v>916519</v>
      </c>
      <c r="C638" s="39">
        <v>8502850</v>
      </c>
      <c r="D638" s="30">
        <v>41542.526875000003</v>
      </c>
      <c r="E638" s="33">
        <f>ABS(выгрузка3[[#This Row],[Дата активации]]-выгрузка3[[#This Row],[Дата отправки смс]])</f>
        <v>11.205972222218406</v>
      </c>
      <c r="F638" s="30">
        <v>41556.658090277779</v>
      </c>
      <c r="G638" s="33">
        <v>79956</v>
      </c>
      <c r="H638" s="33" t="s">
        <v>10</v>
      </c>
      <c r="I638" s="33" t="s">
        <v>253</v>
      </c>
      <c r="J638" s="36" t="s">
        <v>30</v>
      </c>
      <c r="K638" s="33">
        <v>30</v>
      </c>
      <c r="L638" s="33">
        <v>0</v>
      </c>
      <c r="M638" s="33">
        <v>30</v>
      </c>
      <c r="N638" s="33" t="s">
        <v>1864</v>
      </c>
      <c r="O638" s="31">
        <v>41905</v>
      </c>
    </row>
    <row r="639" spans="1:15" x14ac:dyDescent="0.25">
      <c r="A639" s="30">
        <v>41548.674421296295</v>
      </c>
      <c r="B639" s="33">
        <v>910457</v>
      </c>
      <c r="C639" s="39">
        <v>8502853</v>
      </c>
      <c r="D639" s="30"/>
      <c r="E639" s="33">
        <f>ABS(выгрузка3[[#This Row],[Дата активации]]-выгрузка3[[#This Row],[Дата отправки смс]])</f>
        <v>41548.674421296295</v>
      </c>
      <c r="F639" s="30"/>
      <c r="G639" s="33">
        <v>79956</v>
      </c>
      <c r="H639" s="33" t="s">
        <v>10</v>
      </c>
      <c r="I639" s="33" t="s">
        <v>253</v>
      </c>
      <c r="J639" s="36" t="s">
        <v>30</v>
      </c>
      <c r="K639" s="33">
        <v>30</v>
      </c>
      <c r="L639" s="33"/>
      <c r="M639" s="33">
        <v>30</v>
      </c>
      <c r="N639" s="33" t="s">
        <v>1864</v>
      </c>
      <c r="O639" s="31">
        <v>41893</v>
      </c>
    </row>
    <row r="640" spans="1:15" x14ac:dyDescent="0.25">
      <c r="A640" s="30">
        <v>41548.673993055556</v>
      </c>
      <c r="B640" s="33">
        <v>910457</v>
      </c>
      <c r="C640" s="39">
        <v>8502859</v>
      </c>
      <c r="D640" s="30"/>
      <c r="E640" s="33">
        <f>ABS(выгрузка3[[#This Row],[Дата активации]]-выгрузка3[[#This Row],[Дата отправки смс]])</f>
        <v>41548.673993055556</v>
      </c>
      <c r="F640" s="30"/>
      <c r="G640" s="33">
        <v>79956</v>
      </c>
      <c r="H640" s="33" t="s">
        <v>10</v>
      </c>
      <c r="I640" s="33" t="s">
        <v>253</v>
      </c>
      <c r="J640" s="36" t="s">
        <v>30</v>
      </c>
      <c r="K640" s="33">
        <v>30</v>
      </c>
      <c r="L640" s="33"/>
      <c r="M640" s="33">
        <v>30</v>
      </c>
      <c r="N640" s="33" t="s">
        <v>1864</v>
      </c>
      <c r="O640" s="31">
        <v>41769</v>
      </c>
    </row>
    <row r="641" spans="1:15" x14ac:dyDescent="0.25">
      <c r="A641" s="30">
        <v>41593.691365740742</v>
      </c>
      <c r="B641" s="33">
        <v>910481</v>
      </c>
      <c r="C641" s="39">
        <v>8502861</v>
      </c>
      <c r="D641" s="30">
        <v>41507.401828703703</v>
      </c>
      <c r="E641" s="33">
        <f>ABS(выгрузка3[[#This Row],[Дата активации]]-выгрузка3[[#This Row],[Дата отправки смс]])</f>
        <v>86.289537037038826</v>
      </c>
      <c r="F641" s="30">
        <v>41511.209953703707</v>
      </c>
      <c r="G641" s="33">
        <v>79956</v>
      </c>
      <c r="H641" s="33" t="s">
        <v>10</v>
      </c>
      <c r="I641" s="33" t="s">
        <v>253</v>
      </c>
      <c r="J641" s="36" t="s">
        <v>30</v>
      </c>
      <c r="K641" s="33">
        <v>30</v>
      </c>
      <c r="L641" s="33">
        <v>0</v>
      </c>
      <c r="M641" s="33">
        <v>30</v>
      </c>
      <c r="N641" s="33" t="s">
        <v>1864</v>
      </c>
      <c r="O641" s="31">
        <v>41761</v>
      </c>
    </row>
    <row r="642" spans="1:15" x14ac:dyDescent="0.25">
      <c r="A642" s="30">
        <v>41554.757013888891</v>
      </c>
      <c r="B642" s="33">
        <v>915038</v>
      </c>
      <c r="C642" s="39">
        <v>8502889</v>
      </c>
      <c r="D642" s="30">
        <v>41551.395787037036</v>
      </c>
      <c r="E642" s="33">
        <f>ABS(выгрузка3[[#This Row],[Дата активации]]-выгрузка3[[#This Row],[Дата отправки смс]])</f>
        <v>3.3612268518554629</v>
      </c>
      <c r="F642" s="30">
        <v>41559.456273148149</v>
      </c>
      <c r="G642" s="33">
        <v>73902</v>
      </c>
      <c r="H642" s="33" t="s">
        <v>10</v>
      </c>
      <c r="I642" s="33" t="s">
        <v>45</v>
      </c>
      <c r="J642" s="36" t="s">
        <v>37</v>
      </c>
      <c r="K642" s="33">
        <v>30</v>
      </c>
      <c r="L642" s="33">
        <v>212.52</v>
      </c>
      <c r="M642" s="33">
        <v>242.52</v>
      </c>
      <c r="N642" s="33" t="s">
        <v>1864</v>
      </c>
      <c r="O642" s="31">
        <v>41753</v>
      </c>
    </row>
    <row r="643" spans="1:15" x14ac:dyDescent="0.25">
      <c r="A643" s="30">
        <v>41554.757175925923</v>
      </c>
      <c r="B643" s="33">
        <v>915038</v>
      </c>
      <c r="C643" s="39">
        <v>8502899</v>
      </c>
      <c r="D643" s="30">
        <v>41549.362557870372</v>
      </c>
      <c r="E643" s="33">
        <f>ABS(выгрузка3[[#This Row],[Дата активации]]-выгрузка3[[#This Row],[Дата отправки смс]])</f>
        <v>5.3946180555503815</v>
      </c>
      <c r="F643" s="30">
        <v>41555.412708333337</v>
      </c>
      <c r="G643" s="33">
        <v>73902</v>
      </c>
      <c r="H643" s="33" t="s">
        <v>10</v>
      </c>
      <c r="I643" s="33" t="s">
        <v>45</v>
      </c>
      <c r="J643" s="36" t="s">
        <v>37</v>
      </c>
      <c r="K643" s="33">
        <v>30</v>
      </c>
      <c r="L643" s="33">
        <v>200</v>
      </c>
      <c r="M643" s="33">
        <v>230</v>
      </c>
      <c r="N643" s="33" t="s">
        <v>1864</v>
      </c>
      <c r="O643" s="31">
        <v>41854</v>
      </c>
    </row>
    <row r="644" spans="1:15" x14ac:dyDescent="0.25">
      <c r="A644" s="30">
        <v>41593.602569444447</v>
      </c>
      <c r="B644" s="33">
        <v>916692</v>
      </c>
      <c r="C644" s="39">
        <v>8502914</v>
      </c>
      <c r="D644" s="30">
        <v>41593.596608796295</v>
      </c>
      <c r="E644" s="33">
        <f>ABS(выгрузка3[[#This Row],[Дата активации]]-выгрузка3[[#This Row],[Дата отправки смс]])</f>
        <v>5.9606481518130749E-3</v>
      </c>
      <c r="F644" s="30"/>
      <c r="G644" s="33">
        <v>73902</v>
      </c>
      <c r="H644" s="33" t="s">
        <v>10</v>
      </c>
      <c r="I644" s="33" t="s">
        <v>45</v>
      </c>
      <c r="J644" s="36" t="s">
        <v>37</v>
      </c>
      <c r="K644" s="33">
        <v>30</v>
      </c>
      <c r="L644" s="33">
        <v>100</v>
      </c>
      <c r="M644" s="33">
        <v>130</v>
      </c>
      <c r="N644" s="33" t="s">
        <v>1864</v>
      </c>
      <c r="O644" s="31">
        <v>41949</v>
      </c>
    </row>
    <row r="645" spans="1:15" x14ac:dyDescent="0.25">
      <c r="A645" s="30">
        <v>41548.566192129627</v>
      </c>
      <c r="B645" s="33">
        <v>916510</v>
      </c>
      <c r="C645" s="39">
        <v>8502926</v>
      </c>
      <c r="D645" s="30">
        <v>41548.563634259262</v>
      </c>
      <c r="E645" s="33">
        <f>ABS(выгрузка3[[#This Row],[Дата активации]]-выгрузка3[[#This Row],[Дата отправки смс]])</f>
        <v>2.5578703643986955E-3</v>
      </c>
      <c r="F645" s="30">
        <v>41554.671643518515</v>
      </c>
      <c r="G645" s="33">
        <v>73902</v>
      </c>
      <c r="H645" s="33" t="s">
        <v>10</v>
      </c>
      <c r="I645" s="33" t="s">
        <v>45</v>
      </c>
      <c r="J645" s="36" t="s">
        <v>37</v>
      </c>
      <c r="K645" s="33">
        <v>30</v>
      </c>
      <c r="L645" s="33">
        <v>0</v>
      </c>
      <c r="M645" s="33">
        <v>30</v>
      </c>
      <c r="N645" s="33" t="s">
        <v>1864</v>
      </c>
      <c r="O645" s="31">
        <v>41780</v>
      </c>
    </row>
    <row r="646" spans="1:15" x14ac:dyDescent="0.25">
      <c r="A646" s="30">
        <v>41561.758750000001</v>
      </c>
      <c r="B646" s="33">
        <v>916510</v>
      </c>
      <c r="C646" s="39">
        <v>8502927</v>
      </c>
      <c r="D646" s="30">
        <v>41562.849687499998</v>
      </c>
      <c r="E646" s="33">
        <f>ABS(выгрузка3[[#This Row],[Дата активации]]-выгрузка3[[#This Row],[Дата отправки смс]])</f>
        <v>1.0909374999973807</v>
      </c>
      <c r="F646" s="30"/>
      <c r="G646" s="33">
        <v>73902</v>
      </c>
      <c r="H646" s="33" t="s">
        <v>10</v>
      </c>
      <c r="I646" s="33" t="s">
        <v>45</v>
      </c>
      <c r="J646" s="36" t="s">
        <v>37</v>
      </c>
      <c r="K646" s="33">
        <v>30</v>
      </c>
      <c r="L646" s="33">
        <v>0</v>
      </c>
      <c r="M646" s="33">
        <v>30</v>
      </c>
      <c r="N646" s="33" t="s">
        <v>1864</v>
      </c>
      <c r="O646" s="31">
        <v>41733</v>
      </c>
    </row>
    <row r="647" spans="1:15" x14ac:dyDescent="0.25">
      <c r="A647" s="30">
        <v>41549.974999999999</v>
      </c>
      <c r="B647" s="33">
        <v>985451</v>
      </c>
      <c r="C647" s="39">
        <v>8502936</v>
      </c>
      <c r="D647" s="30">
        <v>41545.379618055558</v>
      </c>
      <c r="E647" s="33">
        <f>ABS(выгрузка3[[#This Row],[Дата активации]]-выгрузка3[[#This Row],[Дата отправки смс]])</f>
        <v>4.5953819444403052</v>
      </c>
      <c r="F647" s="30">
        <v>41555.050717592596</v>
      </c>
      <c r="G647" s="33">
        <v>73902</v>
      </c>
      <c r="H647" s="33" t="s">
        <v>10</v>
      </c>
      <c r="I647" s="33" t="s">
        <v>45</v>
      </c>
      <c r="J647" s="36" t="s">
        <v>37</v>
      </c>
      <c r="K647" s="33">
        <v>30</v>
      </c>
      <c r="L647" s="33">
        <v>400</v>
      </c>
      <c r="M647" s="33">
        <v>430</v>
      </c>
      <c r="N647" s="33" t="s">
        <v>1864</v>
      </c>
      <c r="O647" s="31">
        <v>41866</v>
      </c>
    </row>
    <row r="648" spans="1:15" x14ac:dyDescent="0.25">
      <c r="A648" s="30">
        <v>41550.743541666663</v>
      </c>
      <c r="B648" s="33">
        <v>915327</v>
      </c>
      <c r="C648" s="39">
        <v>8502947</v>
      </c>
      <c r="D648" s="30">
        <v>41505.64502314815</v>
      </c>
      <c r="E648" s="33">
        <f>ABS(выгрузка3[[#This Row],[Дата активации]]-выгрузка3[[#This Row],[Дата отправки смс]])</f>
        <v>45.098518518512719</v>
      </c>
      <c r="F648" s="30">
        <v>41511.600949074076</v>
      </c>
      <c r="G648" s="33">
        <v>73902</v>
      </c>
      <c r="H648" s="33" t="s">
        <v>10</v>
      </c>
      <c r="I648" s="33" t="s">
        <v>251</v>
      </c>
      <c r="J648" s="36" t="s">
        <v>37</v>
      </c>
      <c r="K648" s="33">
        <v>30</v>
      </c>
      <c r="L648" s="33">
        <v>0</v>
      </c>
      <c r="M648" s="33">
        <v>30</v>
      </c>
      <c r="N648" s="33" t="s">
        <v>1864</v>
      </c>
      <c r="O648" s="31">
        <v>41765</v>
      </c>
    </row>
    <row r="649" spans="1:15" x14ac:dyDescent="0.25">
      <c r="A649" s="30">
        <v>41550.743009259262</v>
      </c>
      <c r="B649" s="33">
        <v>915327</v>
      </c>
      <c r="C649" s="39">
        <v>8502948</v>
      </c>
      <c r="D649" s="30">
        <v>41505.596041666664</v>
      </c>
      <c r="E649" s="33">
        <f>ABS(выгрузка3[[#This Row],[Дата активации]]-выгрузка3[[#This Row],[Дата отправки смс]])</f>
        <v>45.14696759259823</v>
      </c>
      <c r="F649" s="30">
        <v>41511.600706018522</v>
      </c>
      <c r="G649" s="33">
        <v>73902</v>
      </c>
      <c r="H649" s="33" t="s">
        <v>10</v>
      </c>
      <c r="I649" s="33" t="s">
        <v>251</v>
      </c>
      <c r="J649" s="36" t="s">
        <v>37</v>
      </c>
      <c r="K649" s="33">
        <v>30</v>
      </c>
      <c r="L649" s="33">
        <v>0</v>
      </c>
      <c r="M649" s="33">
        <v>30</v>
      </c>
      <c r="N649" s="33" t="s">
        <v>1864</v>
      </c>
      <c r="O649" s="31">
        <v>41792</v>
      </c>
    </row>
    <row r="650" spans="1:15" x14ac:dyDescent="0.25">
      <c r="A650" s="30">
        <v>41559.532222222224</v>
      </c>
      <c r="B650" s="33">
        <v>985333</v>
      </c>
      <c r="C650" s="39">
        <v>8502953</v>
      </c>
      <c r="D650" s="30">
        <v>41551.704918981479</v>
      </c>
      <c r="E650" s="33">
        <f>ABS(выгрузка3[[#This Row],[Дата активации]]-выгрузка3[[#This Row],[Дата отправки смс]])</f>
        <v>7.8273032407450955</v>
      </c>
      <c r="F650" s="30">
        <v>41557.68822916667</v>
      </c>
      <c r="G650" s="33">
        <v>64616</v>
      </c>
      <c r="H650" s="33" t="s">
        <v>10</v>
      </c>
      <c r="I650" s="33" t="s">
        <v>251</v>
      </c>
      <c r="J650" s="36" t="s">
        <v>37</v>
      </c>
      <c r="K650" s="33">
        <v>30</v>
      </c>
      <c r="L650" s="33">
        <v>0</v>
      </c>
      <c r="M650" s="33">
        <v>30</v>
      </c>
      <c r="N650" s="33" t="s">
        <v>1864</v>
      </c>
      <c r="O650" s="31">
        <v>41678</v>
      </c>
    </row>
    <row r="651" spans="1:15" x14ac:dyDescent="0.25">
      <c r="A651" s="30">
        <v>41550.890752314815</v>
      </c>
      <c r="B651" s="33">
        <v>985451</v>
      </c>
      <c r="C651" s="39">
        <v>8502954</v>
      </c>
      <c r="D651" s="30">
        <v>41545.457905092589</v>
      </c>
      <c r="E651" s="33">
        <f>ABS(выгрузка3[[#This Row],[Дата активации]]-выгрузка3[[#This Row],[Дата отправки смс]])</f>
        <v>5.4328472222259734</v>
      </c>
      <c r="F651" s="30"/>
      <c r="G651" s="33">
        <v>64616</v>
      </c>
      <c r="H651" s="33" t="s">
        <v>10</v>
      </c>
      <c r="I651" s="33" t="s">
        <v>45</v>
      </c>
      <c r="J651" s="36" t="s">
        <v>37</v>
      </c>
      <c r="K651" s="33">
        <v>30</v>
      </c>
      <c r="L651" s="33">
        <v>289.5</v>
      </c>
      <c r="M651" s="33">
        <v>319.5</v>
      </c>
      <c r="N651" s="33" t="s">
        <v>1864</v>
      </c>
      <c r="O651" s="31">
        <v>41992</v>
      </c>
    </row>
    <row r="652" spans="1:15" x14ac:dyDescent="0.25">
      <c r="A652" s="30">
        <v>41555.723182870373</v>
      </c>
      <c r="B652" s="33">
        <v>910450</v>
      </c>
      <c r="C652" s="39">
        <v>8502955</v>
      </c>
      <c r="D652" s="30"/>
      <c r="E652" s="33">
        <f>ABS(выгрузка3[[#This Row],[Дата активации]]-выгрузка3[[#This Row],[Дата отправки смс]])</f>
        <v>41555.723182870373</v>
      </c>
      <c r="F652" s="30"/>
      <c r="G652" s="33">
        <v>64616</v>
      </c>
      <c r="H652" s="33" t="s">
        <v>10</v>
      </c>
      <c r="I652" s="33" t="s">
        <v>251</v>
      </c>
      <c r="J652" s="36" t="s">
        <v>37</v>
      </c>
      <c r="K652" s="33">
        <v>30</v>
      </c>
      <c r="L652" s="33"/>
      <c r="M652" s="33">
        <v>30</v>
      </c>
      <c r="N652" s="33" t="s">
        <v>1864</v>
      </c>
      <c r="O652" s="31">
        <v>41734</v>
      </c>
    </row>
    <row r="653" spans="1:15" x14ac:dyDescent="0.25">
      <c r="A653" s="30">
        <v>41561.415694444448</v>
      </c>
      <c r="B653" s="33">
        <v>916636</v>
      </c>
      <c r="C653" s="39">
        <v>8502958</v>
      </c>
      <c r="D653" s="30">
        <v>41559.796053240738</v>
      </c>
      <c r="E653" s="33">
        <f>ABS(выгрузка3[[#This Row],[Дата активации]]-выгрузка3[[#This Row],[Дата отправки смс]])</f>
        <v>1.6196412037097616</v>
      </c>
      <c r="F653" s="30">
        <v>41561.890208333331</v>
      </c>
      <c r="G653" s="33">
        <v>64616</v>
      </c>
      <c r="H653" s="33" t="s">
        <v>10</v>
      </c>
      <c r="I653" s="33" t="s">
        <v>45</v>
      </c>
      <c r="J653" s="36" t="s">
        <v>37</v>
      </c>
      <c r="K653" s="33">
        <v>30</v>
      </c>
      <c r="L653" s="33">
        <v>0</v>
      </c>
      <c r="M653" s="33">
        <v>30</v>
      </c>
      <c r="N653" s="33" t="s">
        <v>1864</v>
      </c>
      <c r="O653" s="31">
        <v>41665</v>
      </c>
    </row>
    <row r="654" spans="1:15" x14ac:dyDescent="0.25">
      <c r="A654" s="30">
        <v>41548.662152777775</v>
      </c>
      <c r="B654" s="33">
        <v>916328</v>
      </c>
      <c r="C654" s="39">
        <v>8502959</v>
      </c>
      <c r="D654" s="30">
        <v>41533.751296296294</v>
      </c>
      <c r="E654" s="33">
        <f>ABS(выгрузка3[[#This Row],[Дата активации]]-выгрузка3[[#This Row],[Дата отправки смс]])</f>
        <v>14.91085648148146</v>
      </c>
      <c r="F654" s="30">
        <v>41547.063645833332</v>
      </c>
      <c r="G654" s="33">
        <v>64616</v>
      </c>
      <c r="H654" s="33" t="s">
        <v>10</v>
      </c>
      <c r="I654" s="33" t="s">
        <v>251</v>
      </c>
      <c r="J654" s="36" t="s">
        <v>37</v>
      </c>
      <c r="K654" s="33">
        <v>30</v>
      </c>
      <c r="L654" s="33">
        <v>652</v>
      </c>
      <c r="M654" s="33">
        <v>682</v>
      </c>
      <c r="N654" s="33" t="s">
        <v>1864</v>
      </c>
      <c r="O654" s="31">
        <v>41874</v>
      </c>
    </row>
    <row r="655" spans="1:15" x14ac:dyDescent="0.25">
      <c r="A655" s="30">
        <v>41561.415995370371</v>
      </c>
      <c r="B655" s="33">
        <v>916636</v>
      </c>
      <c r="C655" s="39">
        <v>8502962</v>
      </c>
      <c r="D655" s="30">
        <v>41549.908773148149</v>
      </c>
      <c r="E655" s="33">
        <f>ABS(выгрузка3[[#This Row],[Дата активации]]-выгрузка3[[#This Row],[Дата отправки смс]])</f>
        <v>11.507222222222481</v>
      </c>
      <c r="F655" s="30">
        <v>41561.878680555557</v>
      </c>
      <c r="G655" s="33">
        <v>64616</v>
      </c>
      <c r="H655" s="33" t="s">
        <v>10</v>
      </c>
      <c r="I655" s="33" t="s">
        <v>251</v>
      </c>
      <c r="J655" s="36" t="s">
        <v>37</v>
      </c>
      <c r="K655" s="33">
        <v>30</v>
      </c>
      <c r="L655" s="33">
        <v>0</v>
      </c>
      <c r="M655" s="33">
        <v>30</v>
      </c>
      <c r="N655" s="33" t="s">
        <v>1864</v>
      </c>
      <c r="O655" s="31">
        <v>41767</v>
      </c>
    </row>
    <row r="656" spans="1:15" x14ac:dyDescent="0.25">
      <c r="A656" s="30">
        <v>41548.662638888891</v>
      </c>
      <c r="B656" s="33">
        <v>916328</v>
      </c>
      <c r="C656" s="39">
        <v>8502963</v>
      </c>
      <c r="D656" s="30">
        <v>41533.408043981479</v>
      </c>
      <c r="E656" s="33">
        <f>ABS(выгрузка3[[#This Row],[Дата активации]]-выгрузка3[[#This Row],[Дата отправки смс]])</f>
        <v>15.254594907411956</v>
      </c>
      <c r="F656" s="30">
        <v>41547.178599537037</v>
      </c>
      <c r="G656" s="33">
        <v>64616</v>
      </c>
      <c r="H656" s="33" t="s">
        <v>10</v>
      </c>
      <c r="I656" s="33" t="s">
        <v>258</v>
      </c>
      <c r="J656" s="36" t="s">
        <v>17</v>
      </c>
      <c r="K656" s="33">
        <v>30</v>
      </c>
      <c r="L656" s="33">
        <v>720.03</v>
      </c>
      <c r="M656" s="33">
        <v>750.03</v>
      </c>
      <c r="N656" s="33" t="s">
        <v>1864</v>
      </c>
      <c r="O656" s="31">
        <v>41872</v>
      </c>
    </row>
    <row r="657" spans="1:15" x14ac:dyDescent="0.25">
      <c r="A657" s="30">
        <v>41583.89025462963</v>
      </c>
      <c r="B657" s="33">
        <v>985351</v>
      </c>
      <c r="C657" s="39">
        <v>8502972</v>
      </c>
      <c r="D657" s="30">
        <v>41584.60601851852</v>
      </c>
      <c r="E657" s="33">
        <f>ABS(выгрузка3[[#This Row],[Дата активации]]-выгрузка3[[#This Row],[Дата отправки смс]])</f>
        <v>0.71576388888934162</v>
      </c>
      <c r="F657" s="30">
        <v>41590.882708333331</v>
      </c>
      <c r="G657" s="33">
        <v>64616</v>
      </c>
      <c r="H657" s="33" t="s">
        <v>10</v>
      </c>
      <c r="I657" s="33" t="s">
        <v>45</v>
      </c>
      <c r="J657" s="36" t="s">
        <v>37</v>
      </c>
      <c r="K657" s="33">
        <v>30</v>
      </c>
      <c r="L657" s="33">
        <v>0</v>
      </c>
      <c r="M657" s="33">
        <v>30</v>
      </c>
      <c r="N657" s="33" t="s">
        <v>1864</v>
      </c>
      <c r="O657" s="31">
        <v>41811</v>
      </c>
    </row>
    <row r="658" spans="1:15" x14ac:dyDescent="0.25">
      <c r="A658" s="30">
        <v>41560.686516203707</v>
      </c>
      <c r="B658" s="33">
        <v>916042</v>
      </c>
      <c r="C658" s="39">
        <v>8502974</v>
      </c>
      <c r="D658" s="30">
        <v>41551.728067129632</v>
      </c>
      <c r="E658" s="33">
        <f>ABS(выгрузка3[[#This Row],[Дата активации]]-выгрузка3[[#This Row],[Дата отправки смс]])</f>
        <v>8.9584490740744513</v>
      </c>
      <c r="F658" s="30"/>
      <c r="G658" s="33">
        <v>64628</v>
      </c>
      <c r="H658" s="33" t="s">
        <v>10</v>
      </c>
      <c r="I658" s="33" t="s">
        <v>251</v>
      </c>
      <c r="J658" s="36" t="s">
        <v>37</v>
      </c>
      <c r="K658" s="33">
        <v>30</v>
      </c>
      <c r="L658" s="33">
        <v>0</v>
      </c>
      <c r="M658" s="33">
        <v>30</v>
      </c>
      <c r="N658" s="33" t="s">
        <v>1864</v>
      </c>
      <c r="O658" s="31">
        <v>41690</v>
      </c>
    </row>
    <row r="659" spans="1:15" x14ac:dyDescent="0.25">
      <c r="A659" s="30">
        <v>41556.660243055558</v>
      </c>
      <c r="B659" s="33">
        <v>910476</v>
      </c>
      <c r="C659" s="39">
        <v>8502975</v>
      </c>
      <c r="D659" s="30">
        <v>41553.8828587963</v>
      </c>
      <c r="E659" s="33">
        <f>ABS(выгрузка3[[#This Row],[Дата активации]]-выгрузка3[[#This Row],[Дата отправки смс]])</f>
        <v>2.7773842592578148</v>
      </c>
      <c r="F659" s="30"/>
      <c r="G659" s="33">
        <v>64628</v>
      </c>
      <c r="H659" s="33" t="s">
        <v>10</v>
      </c>
      <c r="I659" s="33" t="s">
        <v>45</v>
      </c>
      <c r="J659" s="36" t="s">
        <v>37</v>
      </c>
      <c r="K659" s="33">
        <v>30</v>
      </c>
      <c r="L659" s="33">
        <v>0</v>
      </c>
      <c r="M659" s="33">
        <v>30</v>
      </c>
      <c r="N659" s="33" t="s">
        <v>1864</v>
      </c>
      <c r="O659" s="31">
        <v>41930</v>
      </c>
    </row>
    <row r="660" spans="1:15" x14ac:dyDescent="0.25">
      <c r="A660" s="30">
        <v>41548.713171296295</v>
      </c>
      <c r="B660" s="33">
        <v>985503</v>
      </c>
      <c r="C660" s="39">
        <v>8502976</v>
      </c>
      <c r="D660" s="30">
        <v>41540.700810185182</v>
      </c>
      <c r="E660" s="33">
        <f>ABS(выгрузка3[[#This Row],[Дата активации]]-выгрузка3[[#This Row],[Дата отправки смс]])</f>
        <v>8.0123611111121136</v>
      </c>
      <c r="F660" s="30">
        <v>41555.896863425929</v>
      </c>
      <c r="G660" s="33">
        <v>64628</v>
      </c>
      <c r="H660" s="33" t="s">
        <v>10</v>
      </c>
      <c r="I660" s="33" t="s">
        <v>251</v>
      </c>
      <c r="J660" s="36" t="s">
        <v>37</v>
      </c>
      <c r="K660" s="33">
        <v>30</v>
      </c>
      <c r="L660" s="33">
        <v>0</v>
      </c>
      <c r="M660" s="33">
        <v>30</v>
      </c>
      <c r="N660" s="33" t="s">
        <v>1864</v>
      </c>
      <c r="O660" s="31">
        <v>41681</v>
      </c>
    </row>
    <row r="661" spans="1:15" x14ac:dyDescent="0.25">
      <c r="A661" s="30">
        <v>41560.329826388886</v>
      </c>
      <c r="B661" s="33">
        <v>910476</v>
      </c>
      <c r="C661" s="39">
        <v>8502977</v>
      </c>
      <c r="D661" s="30">
        <v>41555.595671296294</v>
      </c>
      <c r="E661" s="33">
        <f>ABS(выгрузка3[[#This Row],[Дата активации]]-выгрузка3[[#This Row],[Дата отправки смс]])</f>
        <v>4.7341550925921183</v>
      </c>
      <c r="F661" s="30"/>
      <c r="G661" s="33">
        <v>64628</v>
      </c>
      <c r="H661" s="33" t="s">
        <v>10</v>
      </c>
      <c r="I661" s="33" t="s">
        <v>45</v>
      </c>
      <c r="J661" s="36" t="s">
        <v>37</v>
      </c>
      <c r="K661" s="33">
        <v>30</v>
      </c>
      <c r="L661" s="33">
        <v>0</v>
      </c>
      <c r="M661" s="33">
        <v>30</v>
      </c>
      <c r="N661" s="33" t="s">
        <v>1864</v>
      </c>
      <c r="O661" s="31">
        <v>41896</v>
      </c>
    </row>
    <row r="662" spans="1:15" x14ac:dyDescent="0.25">
      <c r="A662" s="30">
        <v>41560.350474537037</v>
      </c>
      <c r="B662" s="33">
        <v>916042</v>
      </c>
      <c r="C662" s="39">
        <v>8502978</v>
      </c>
      <c r="D662" s="30">
        <v>41555.750578703701</v>
      </c>
      <c r="E662" s="33">
        <f>ABS(выгрузка3[[#This Row],[Дата активации]]-выгрузка3[[#This Row],[Дата отправки смс]])</f>
        <v>4.5998958333366318</v>
      </c>
      <c r="F662" s="30"/>
      <c r="G662" s="33">
        <v>64628</v>
      </c>
      <c r="H662" s="33" t="s">
        <v>10</v>
      </c>
      <c r="I662" s="33" t="s">
        <v>45</v>
      </c>
      <c r="J662" s="36" t="s">
        <v>37</v>
      </c>
      <c r="K662" s="33">
        <v>30</v>
      </c>
      <c r="L662" s="33">
        <v>0</v>
      </c>
      <c r="M662" s="33">
        <v>30</v>
      </c>
      <c r="N662" s="33" t="s">
        <v>1864</v>
      </c>
      <c r="O662" s="31">
        <v>41767</v>
      </c>
    </row>
    <row r="663" spans="1:15" x14ac:dyDescent="0.25">
      <c r="A663" s="30">
        <v>41560.356006944443</v>
      </c>
      <c r="B663" s="33">
        <v>916042</v>
      </c>
      <c r="C663" s="39">
        <v>8502979</v>
      </c>
      <c r="D663" s="30">
        <v>41555.512650462966</v>
      </c>
      <c r="E663" s="33">
        <f>ABS(выгрузка3[[#This Row],[Дата активации]]-выгрузка3[[#This Row],[Дата отправки смс]])</f>
        <v>4.8433564814768033</v>
      </c>
      <c r="F663" s="30"/>
      <c r="G663" s="33">
        <v>64628</v>
      </c>
      <c r="H663" s="33" t="s">
        <v>10</v>
      </c>
      <c r="I663" s="33" t="s">
        <v>45</v>
      </c>
      <c r="J663" s="36" t="s">
        <v>37</v>
      </c>
      <c r="K663" s="33">
        <v>30</v>
      </c>
      <c r="L663" s="33">
        <v>0</v>
      </c>
      <c r="M663" s="33">
        <v>30</v>
      </c>
      <c r="N663" s="33" t="s">
        <v>1864</v>
      </c>
      <c r="O663" s="31">
        <v>41995</v>
      </c>
    </row>
    <row r="664" spans="1:15" x14ac:dyDescent="0.25">
      <c r="A664" s="30">
        <v>41557.675104166665</v>
      </c>
      <c r="B664" s="33">
        <v>910466</v>
      </c>
      <c r="C664" s="39">
        <v>8502980</v>
      </c>
      <c r="D664" s="30">
        <v>41553.485509259262</v>
      </c>
      <c r="E664" s="33">
        <f>ABS(выгрузка3[[#This Row],[Дата активации]]-выгрузка3[[#This Row],[Дата отправки смс]])</f>
        <v>4.189594907402352</v>
      </c>
      <c r="F664" s="30"/>
      <c r="G664" s="33">
        <v>64628</v>
      </c>
      <c r="H664" s="33" t="s">
        <v>10</v>
      </c>
      <c r="I664" s="33" t="s">
        <v>45</v>
      </c>
      <c r="J664" s="36" t="s">
        <v>37</v>
      </c>
      <c r="K664" s="33">
        <v>30</v>
      </c>
      <c r="L664" s="33">
        <v>0</v>
      </c>
      <c r="M664" s="33">
        <v>30</v>
      </c>
      <c r="N664" s="33" t="s">
        <v>1864</v>
      </c>
      <c r="O664" s="31">
        <v>41769</v>
      </c>
    </row>
    <row r="665" spans="1:15" x14ac:dyDescent="0.25">
      <c r="A665" s="30">
        <v>41560.315185185187</v>
      </c>
      <c r="B665" s="33">
        <v>910476</v>
      </c>
      <c r="C665" s="39">
        <v>8502981</v>
      </c>
      <c r="D665" s="30">
        <v>41554.369849537034</v>
      </c>
      <c r="E665" s="33">
        <f>ABS(выгрузка3[[#This Row],[Дата активации]]-выгрузка3[[#This Row],[Дата отправки смс]])</f>
        <v>5.9453356481535593</v>
      </c>
      <c r="F665" s="30"/>
      <c r="G665" s="33">
        <v>64628</v>
      </c>
      <c r="H665" s="33" t="s">
        <v>10</v>
      </c>
      <c r="I665" s="33" t="s">
        <v>45</v>
      </c>
      <c r="J665" s="36" t="s">
        <v>37</v>
      </c>
      <c r="K665" s="33">
        <v>30</v>
      </c>
      <c r="L665" s="33">
        <v>0</v>
      </c>
      <c r="M665" s="33">
        <v>30</v>
      </c>
      <c r="N665" s="33" t="s">
        <v>1864</v>
      </c>
      <c r="O665" s="31">
        <v>41645</v>
      </c>
    </row>
    <row r="666" spans="1:15" x14ac:dyDescent="0.25">
      <c r="A666" s="30">
        <v>41559.705578703702</v>
      </c>
      <c r="B666" s="33">
        <v>910476</v>
      </c>
      <c r="C666" s="39">
        <v>8502982</v>
      </c>
      <c r="D666" s="30">
        <v>41552.624745370369</v>
      </c>
      <c r="E666" s="33">
        <f>ABS(выгрузка3[[#This Row],[Дата активации]]-выгрузка3[[#This Row],[Дата отправки смс]])</f>
        <v>7.0808333333334303</v>
      </c>
      <c r="F666" s="30"/>
      <c r="G666" s="33">
        <v>64628</v>
      </c>
      <c r="H666" s="33" t="s">
        <v>10</v>
      </c>
      <c r="I666" s="33" t="s">
        <v>251</v>
      </c>
      <c r="J666" s="36" t="s">
        <v>37</v>
      </c>
      <c r="K666" s="33">
        <v>30</v>
      </c>
      <c r="L666" s="33">
        <v>47.5</v>
      </c>
      <c r="M666" s="33">
        <v>77.5</v>
      </c>
      <c r="N666" s="33" t="s">
        <v>1864</v>
      </c>
      <c r="O666" s="31">
        <v>41902</v>
      </c>
    </row>
    <row r="667" spans="1:15" x14ac:dyDescent="0.25">
      <c r="A667" s="30">
        <v>41556.835104166668</v>
      </c>
      <c r="B667" s="33">
        <v>916041</v>
      </c>
      <c r="C667" s="39">
        <v>8502983</v>
      </c>
      <c r="D667" s="30">
        <v>41552.480416666665</v>
      </c>
      <c r="E667" s="33">
        <f>ABS(выгрузка3[[#This Row],[Дата активации]]-выгрузка3[[#This Row],[Дата отправки смс]])</f>
        <v>4.3546875000029104</v>
      </c>
      <c r="F667" s="30"/>
      <c r="G667" s="33">
        <v>64628</v>
      </c>
      <c r="H667" s="33" t="s">
        <v>10</v>
      </c>
      <c r="I667" s="33" t="s">
        <v>45</v>
      </c>
      <c r="J667" s="36" t="s">
        <v>37</v>
      </c>
      <c r="K667" s="33">
        <v>30</v>
      </c>
      <c r="L667" s="33">
        <v>100</v>
      </c>
      <c r="M667" s="33">
        <v>130</v>
      </c>
      <c r="N667" s="33" t="s">
        <v>1864</v>
      </c>
      <c r="O667" s="31">
        <v>41869</v>
      </c>
    </row>
    <row r="668" spans="1:15" x14ac:dyDescent="0.25">
      <c r="A668" s="30">
        <v>41560.350289351853</v>
      </c>
      <c r="B668" s="33">
        <v>916042</v>
      </c>
      <c r="C668" s="39">
        <v>8502984</v>
      </c>
      <c r="D668" s="30">
        <v>41555.841909722221</v>
      </c>
      <c r="E668" s="33">
        <f>ABS(выгрузка3[[#This Row],[Дата активации]]-выгрузка3[[#This Row],[Дата отправки смс]])</f>
        <v>4.5083796296312357</v>
      </c>
      <c r="F668" s="30"/>
      <c r="G668" s="33">
        <v>64628</v>
      </c>
      <c r="H668" s="33" t="s">
        <v>10</v>
      </c>
      <c r="I668" s="33" t="s">
        <v>45</v>
      </c>
      <c r="J668" s="36" t="s">
        <v>37</v>
      </c>
      <c r="K668" s="33">
        <v>30</v>
      </c>
      <c r="L668" s="33">
        <v>0</v>
      </c>
      <c r="M668" s="33">
        <v>30</v>
      </c>
      <c r="N668" s="33" t="s">
        <v>1864</v>
      </c>
      <c r="O668" s="31">
        <v>41818</v>
      </c>
    </row>
    <row r="669" spans="1:15" x14ac:dyDescent="0.25">
      <c r="A669" s="30">
        <v>41559.706180555557</v>
      </c>
      <c r="B669" s="33">
        <v>910476</v>
      </c>
      <c r="C669" s="39">
        <v>8502985</v>
      </c>
      <c r="D669" s="30">
        <v>41550.438275462962</v>
      </c>
      <c r="E669" s="33">
        <f>ABS(выгрузка3[[#This Row],[Дата активации]]-выгрузка3[[#This Row],[Дата отправки смс]])</f>
        <v>9.2679050925944466</v>
      </c>
      <c r="F669" s="30"/>
      <c r="G669" s="33">
        <v>64628</v>
      </c>
      <c r="H669" s="33" t="s">
        <v>10</v>
      </c>
      <c r="I669" s="33" t="s">
        <v>251</v>
      </c>
      <c r="J669" s="36" t="s">
        <v>37</v>
      </c>
      <c r="K669" s="33">
        <v>30</v>
      </c>
      <c r="L669" s="33">
        <v>0</v>
      </c>
      <c r="M669" s="33">
        <v>30</v>
      </c>
      <c r="N669" s="33" t="s">
        <v>1864</v>
      </c>
      <c r="O669" s="31">
        <v>41692</v>
      </c>
    </row>
    <row r="670" spans="1:15" x14ac:dyDescent="0.25">
      <c r="A670" s="30">
        <v>41548.678449074076</v>
      </c>
      <c r="B670" s="33">
        <v>910466</v>
      </c>
      <c r="C670" s="39">
        <v>8502986</v>
      </c>
      <c r="D670" s="30">
        <v>41542.998402777775</v>
      </c>
      <c r="E670" s="33">
        <f>ABS(выгрузка3[[#This Row],[Дата активации]]-выгрузка3[[#This Row],[Дата отправки смс]])</f>
        <v>5.6800462963001337</v>
      </c>
      <c r="F670" s="30">
        <v>41557.650601851848</v>
      </c>
      <c r="G670" s="33">
        <v>64628</v>
      </c>
      <c r="H670" s="33" t="s">
        <v>10</v>
      </c>
      <c r="I670" s="33" t="s">
        <v>45</v>
      </c>
      <c r="J670" s="36" t="s">
        <v>37</v>
      </c>
      <c r="K670" s="33">
        <v>30</v>
      </c>
      <c r="L670" s="33">
        <v>0</v>
      </c>
      <c r="M670" s="33">
        <v>30</v>
      </c>
      <c r="N670" s="33" t="s">
        <v>1864</v>
      </c>
      <c r="O670" s="31">
        <v>41894</v>
      </c>
    </row>
    <row r="671" spans="1:15" x14ac:dyDescent="0.25">
      <c r="A671" s="30">
        <v>41557.674016203702</v>
      </c>
      <c r="B671" s="33">
        <v>910466</v>
      </c>
      <c r="C671" s="39">
        <v>8502989</v>
      </c>
      <c r="D671" s="30">
        <v>41550.766041666669</v>
      </c>
      <c r="E671" s="33">
        <f>ABS(выгрузка3[[#This Row],[Дата активации]]-выгрузка3[[#This Row],[Дата отправки смс]])</f>
        <v>6.9079745370327146</v>
      </c>
      <c r="F671" s="30"/>
      <c r="G671" s="33">
        <v>64628</v>
      </c>
      <c r="H671" s="33" t="s">
        <v>10</v>
      </c>
      <c r="I671" s="33" t="s">
        <v>251</v>
      </c>
      <c r="J671" s="36" t="s">
        <v>37</v>
      </c>
      <c r="K671" s="33">
        <v>30</v>
      </c>
      <c r="L671" s="33">
        <v>0</v>
      </c>
      <c r="M671" s="33">
        <v>30</v>
      </c>
      <c r="N671" s="33" t="s">
        <v>1864</v>
      </c>
      <c r="O671" s="31">
        <v>41662</v>
      </c>
    </row>
    <row r="672" spans="1:15" x14ac:dyDescent="0.25">
      <c r="A672" s="30">
        <v>41559.914351851854</v>
      </c>
      <c r="B672" s="33">
        <v>910470</v>
      </c>
      <c r="C672" s="39">
        <v>8502990</v>
      </c>
      <c r="D672" s="30">
        <v>41555.665590277778</v>
      </c>
      <c r="E672" s="33">
        <f>ABS(выгрузка3[[#This Row],[Дата активации]]-выгрузка3[[#This Row],[Дата отправки смс]])</f>
        <v>4.2487615740756155</v>
      </c>
      <c r="F672" s="30"/>
      <c r="G672" s="33">
        <v>64628</v>
      </c>
      <c r="H672" s="33" t="s">
        <v>10</v>
      </c>
      <c r="I672" s="33" t="s">
        <v>45</v>
      </c>
      <c r="J672" s="36" t="s">
        <v>37</v>
      </c>
      <c r="K672" s="33">
        <v>30</v>
      </c>
      <c r="L672" s="33">
        <v>0</v>
      </c>
      <c r="M672" s="33">
        <v>30</v>
      </c>
      <c r="N672" s="33" t="s">
        <v>1864</v>
      </c>
      <c r="O672" s="31">
        <v>41917</v>
      </c>
    </row>
    <row r="673" spans="1:15" x14ac:dyDescent="0.25">
      <c r="A673" s="30">
        <v>41556.798113425924</v>
      </c>
      <c r="B673" s="33">
        <v>916850</v>
      </c>
      <c r="C673" s="39">
        <v>8502991</v>
      </c>
      <c r="D673" s="30">
        <v>41550.491631944446</v>
      </c>
      <c r="E673" s="33">
        <f>ABS(выгрузка3[[#This Row],[Дата активации]]-выгрузка3[[#This Row],[Дата отправки смс]])</f>
        <v>6.3064814814788406</v>
      </c>
      <c r="F673" s="30">
        <v>41562.955949074072</v>
      </c>
      <c r="G673" s="33">
        <v>64628</v>
      </c>
      <c r="H673" s="33" t="s">
        <v>10</v>
      </c>
      <c r="I673" s="33" t="s">
        <v>251</v>
      </c>
      <c r="J673" s="36" t="s">
        <v>37</v>
      </c>
      <c r="K673" s="33">
        <v>30</v>
      </c>
      <c r="L673" s="33">
        <v>0</v>
      </c>
      <c r="M673" s="33">
        <v>30</v>
      </c>
      <c r="N673" s="33" t="s">
        <v>1864</v>
      </c>
      <c r="O673" s="31">
        <v>41924</v>
      </c>
    </row>
    <row r="674" spans="1:15" x14ac:dyDescent="0.25">
      <c r="A674" s="30">
        <v>41562.517743055556</v>
      </c>
      <c r="B674" s="33">
        <v>916929</v>
      </c>
      <c r="C674" s="39">
        <v>8503033</v>
      </c>
      <c r="D674" s="30">
        <v>41557.753182870372</v>
      </c>
      <c r="E674" s="33">
        <f>ABS(выгрузка3[[#This Row],[Дата активации]]-выгрузка3[[#This Row],[Дата отправки смс]])</f>
        <v>4.7645601851836545</v>
      </c>
      <c r="F674" s="30">
        <v>41560.835763888892</v>
      </c>
      <c r="G674" s="33">
        <v>64626</v>
      </c>
      <c r="H674" s="33" t="s">
        <v>10</v>
      </c>
      <c r="I674" s="33" t="s">
        <v>49</v>
      </c>
      <c r="J674" s="36" t="s">
        <v>40</v>
      </c>
      <c r="K674" s="33">
        <v>30</v>
      </c>
      <c r="L674" s="33">
        <v>30</v>
      </c>
      <c r="M674" s="33">
        <v>60</v>
      </c>
      <c r="N674" s="33" t="s">
        <v>1864</v>
      </c>
      <c r="O674" s="31">
        <v>41964</v>
      </c>
    </row>
    <row r="675" spans="1:15" x14ac:dyDescent="0.25">
      <c r="A675" s="30">
        <v>41593.517835648148</v>
      </c>
      <c r="B675" s="33">
        <v>916929</v>
      </c>
      <c r="C675" s="39">
        <v>8503034</v>
      </c>
      <c r="D675" s="30">
        <v>41580.415312500001</v>
      </c>
      <c r="E675" s="33">
        <f>ABS(выгрузка3[[#This Row],[Дата активации]]-выгрузка3[[#This Row],[Дата отправки смс]])</f>
        <v>13.102523148147156</v>
      </c>
      <c r="F675" s="30">
        <v>41586.820659722223</v>
      </c>
      <c r="G675" s="33">
        <v>64626</v>
      </c>
      <c r="H675" s="33" t="s">
        <v>10</v>
      </c>
      <c r="I675" s="33" t="s">
        <v>255</v>
      </c>
      <c r="J675" s="36" t="s">
        <v>40</v>
      </c>
      <c r="K675" s="33">
        <v>30</v>
      </c>
      <c r="L675" s="33">
        <v>0</v>
      </c>
      <c r="M675" s="33">
        <v>30</v>
      </c>
      <c r="N675" s="33" t="s">
        <v>1864</v>
      </c>
      <c r="O675" s="31">
        <v>41802</v>
      </c>
    </row>
    <row r="676" spans="1:15" x14ac:dyDescent="0.25">
      <c r="A676" s="30">
        <v>41562.518055555556</v>
      </c>
      <c r="B676" s="33">
        <v>916929</v>
      </c>
      <c r="C676" s="39">
        <v>8503045</v>
      </c>
      <c r="D676" s="30">
        <v>41555.531192129631</v>
      </c>
      <c r="E676" s="33">
        <f>ABS(выгрузка3[[#This Row],[Дата активации]]-выгрузка3[[#This Row],[Дата отправки смс]])</f>
        <v>6.9868634259255487</v>
      </c>
      <c r="F676" s="30">
        <v>41560.834560185183</v>
      </c>
      <c r="G676" s="33">
        <v>64626</v>
      </c>
      <c r="H676" s="33" t="s">
        <v>10</v>
      </c>
      <c r="I676" s="33" t="s">
        <v>255</v>
      </c>
      <c r="J676" s="36" t="s">
        <v>40</v>
      </c>
      <c r="K676" s="33">
        <v>30</v>
      </c>
      <c r="L676" s="33">
        <v>0</v>
      </c>
      <c r="M676" s="33">
        <v>30</v>
      </c>
      <c r="N676" s="33" t="s">
        <v>1864</v>
      </c>
      <c r="O676" s="31">
        <v>41668</v>
      </c>
    </row>
    <row r="677" spans="1:15" x14ac:dyDescent="0.25">
      <c r="A677" s="30">
        <v>41562.51834490741</v>
      </c>
      <c r="B677" s="33">
        <v>916929</v>
      </c>
      <c r="C677" s="39">
        <v>8503046</v>
      </c>
      <c r="D677" s="30">
        <v>41556.708356481482</v>
      </c>
      <c r="E677" s="33">
        <f>ABS(выгрузка3[[#This Row],[Дата активации]]-выгрузка3[[#This Row],[Дата отправки смс]])</f>
        <v>5.809988425928168</v>
      </c>
      <c r="F677" s="30">
        <v>41560.835289351853</v>
      </c>
      <c r="G677" s="33">
        <v>64626</v>
      </c>
      <c r="H677" s="33" t="s">
        <v>10</v>
      </c>
      <c r="I677" s="33" t="s">
        <v>49</v>
      </c>
      <c r="J677" s="36" t="s">
        <v>40</v>
      </c>
      <c r="K677" s="33">
        <v>30</v>
      </c>
      <c r="L677" s="33">
        <v>0</v>
      </c>
      <c r="M677" s="33">
        <v>30</v>
      </c>
      <c r="N677" s="33" t="s">
        <v>1864</v>
      </c>
      <c r="O677" s="31">
        <v>41643</v>
      </c>
    </row>
    <row r="678" spans="1:15" x14ac:dyDescent="0.25">
      <c r="A678" s="30">
        <v>41593.518553240741</v>
      </c>
      <c r="B678" s="33">
        <v>916929</v>
      </c>
      <c r="C678" s="39">
        <v>8503048</v>
      </c>
      <c r="D678" s="30">
        <v>41580.894525462965</v>
      </c>
      <c r="E678" s="33">
        <f>ABS(выгрузка3[[#This Row],[Дата активации]]-выгрузка3[[#This Row],[Дата отправки смс]])</f>
        <v>12.624027777776064</v>
      </c>
      <c r="F678" s="30">
        <v>41586.821157407408</v>
      </c>
      <c r="G678" s="33">
        <v>64626</v>
      </c>
      <c r="H678" s="33" t="s">
        <v>10</v>
      </c>
      <c r="I678" s="33" t="s">
        <v>255</v>
      </c>
      <c r="J678" s="36" t="s">
        <v>40</v>
      </c>
      <c r="K678" s="33">
        <v>30</v>
      </c>
      <c r="L678" s="33">
        <v>0</v>
      </c>
      <c r="M678" s="33">
        <v>30</v>
      </c>
      <c r="N678" s="33" t="s">
        <v>1864</v>
      </c>
      <c r="O678" s="31">
        <v>41717</v>
      </c>
    </row>
    <row r="679" spans="1:15" x14ac:dyDescent="0.25">
      <c r="A679" s="30">
        <v>41562.518750000003</v>
      </c>
      <c r="B679" s="33">
        <v>916929</v>
      </c>
      <c r="C679" s="39">
        <v>8503049</v>
      </c>
      <c r="D679" s="30">
        <v>41554.775567129633</v>
      </c>
      <c r="E679" s="33">
        <f>ABS(выгрузка3[[#This Row],[Дата активации]]-выгрузка3[[#This Row],[Дата отправки смс]])</f>
        <v>7.7431828703702195</v>
      </c>
      <c r="F679" s="30">
        <v>41555.823287037034</v>
      </c>
      <c r="G679" s="33">
        <v>64626</v>
      </c>
      <c r="H679" s="33" t="s">
        <v>10</v>
      </c>
      <c r="I679" s="33" t="s">
        <v>255</v>
      </c>
      <c r="J679" s="36" t="s">
        <v>40</v>
      </c>
      <c r="K679" s="33">
        <v>30</v>
      </c>
      <c r="L679" s="33">
        <v>0</v>
      </c>
      <c r="M679" s="33">
        <v>30</v>
      </c>
      <c r="N679" s="33" t="s">
        <v>1864</v>
      </c>
      <c r="O679" s="31">
        <v>41676</v>
      </c>
    </row>
    <row r="680" spans="1:15" x14ac:dyDescent="0.25">
      <c r="A680" s="30">
        <v>41562.518958333334</v>
      </c>
      <c r="B680" s="33">
        <v>916929</v>
      </c>
      <c r="C680" s="39">
        <v>8503050</v>
      </c>
      <c r="D680" s="30">
        <v>41556.586909722224</v>
      </c>
      <c r="E680" s="33">
        <f>ABS(выгрузка3[[#This Row],[Дата активации]]-выгрузка3[[#This Row],[Дата отправки смс]])</f>
        <v>5.9320486111100763</v>
      </c>
      <c r="F680" s="30">
        <v>41560.835162037038</v>
      </c>
      <c r="G680" s="33">
        <v>64626</v>
      </c>
      <c r="H680" s="33" t="s">
        <v>10</v>
      </c>
      <c r="I680" s="33" t="s">
        <v>49</v>
      </c>
      <c r="J680" s="36" t="s">
        <v>40</v>
      </c>
      <c r="K680" s="33">
        <v>30</v>
      </c>
      <c r="L680" s="33">
        <v>0</v>
      </c>
      <c r="M680" s="33">
        <v>30</v>
      </c>
      <c r="N680" s="33" t="s">
        <v>1864</v>
      </c>
      <c r="O680" s="31">
        <v>41644</v>
      </c>
    </row>
    <row r="681" spans="1:15" x14ac:dyDescent="0.25">
      <c r="A681" s="30">
        <v>41562.519155092596</v>
      </c>
      <c r="B681" s="33">
        <v>916929</v>
      </c>
      <c r="C681" s="39">
        <v>8503052</v>
      </c>
      <c r="D681" s="30">
        <v>41555.576053240744</v>
      </c>
      <c r="E681" s="33">
        <f>ABS(выгрузка3[[#This Row],[Дата активации]]-выгрузка3[[#This Row],[Дата отправки смс]])</f>
        <v>6.9431018518516794</v>
      </c>
      <c r="F681" s="30">
        <v>41560.834629629629</v>
      </c>
      <c r="G681" s="33">
        <v>64626</v>
      </c>
      <c r="H681" s="33" t="s">
        <v>10</v>
      </c>
      <c r="I681" s="33" t="s">
        <v>255</v>
      </c>
      <c r="J681" s="36" t="s">
        <v>40</v>
      </c>
      <c r="K681" s="33">
        <v>30</v>
      </c>
      <c r="L681" s="33">
        <v>0</v>
      </c>
      <c r="M681" s="33">
        <v>30</v>
      </c>
      <c r="N681" s="33" t="s">
        <v>1864</v>
      </c>
      <c r="O681" s="31">
        <v>41665</v>
      </c>
    </row>
    <row r="682" spans="1:15" x14ac:dyDescent="0.25">
      <c r="A682" s="30">
        <v>41562.519259259258</v>
      </c>
      <c r="B682" s="33">
        <v>916929</v>
      </c>
      <c r="C682" s="39">
        <v>8503053</v>
      </c>
      <c r="D682" s="30">
        <v>41552.753263888888</v>
      </c>
      <c r="E682" s="33">
        <f>ABS(выгрузка3[[#This Row],[Дата активации]]-выгрузка3[[#This Row],[Дата отправки смс]])</f>
        <v>9.7659953703696374</v>
      </c>
      <c r="F682" s="30">
        <v>41555.822488425925</v>
      </c>
      <c r="G682" s="33">
        <v>64626</v>
      </c>
      <c r="H682" s="33" t="s">
        <v>10</v>
      </c>
      <c r="I682" s="33" t="s">
        <v>255</v>
      </c>
      <c r="J682" s="36" t="s">
        <v>40</v>
      </c>
      <c r="K682" s="33">
        <v>30</v>
      </c>
      <c r="L682" s="33">
        <v>0</v>
      </c>
      <c r="M682" s="33">
        <v>30</v>
      </c>
      <c r="N682" s="33" t="s">
        <v>1864</v>
      </c>
      <c r="O682" s="31">
        <v>41697</v>
      </c>
    </row>
    <row r="683" spans="1:15" x14ac:dyDescent="0.25">
      <c r="A683" s="30">
        <v>41562.519467592596</v>
      </c>
      <c r="B683" s="33">
        <v>916929</v>
      </c>
      <c r="C683" s="39">
        <v>8503054</v>
      </c>
      <c r="D683" s="30">
        <v>41552.424027777779</v>
      </c>
      <c r="E683" s="33">
        <f>ABS(выгрузка3[[#This Row],[Дата активации]]-выгрузка3[[#This Row],[Дата отправки смс]])</f>
        <v>10.095439814816928</v>
      </c>
      <c r="F683" s="30">
        <v>41555.822199074071</v>
      </c>
      <c r="G683" s="33">
        <v>64626</v>
      </c>
      <c r="H683" s="33" t="s">
        <v>10</v>
      </c>
      <c r="I683" s="33" t="s">
        <v>255</v>
      </c>
      <c r="J683" s="36" t="s">
        <v>40</v>
      </c>
      <c r="K683" s="33">
        <v>30</v>
      </c>
      <c r="L683" s="33">
        <v>0</v>
      </c>
      <c r="M683" s="33">
        <v>30</v>
      </c>
      <c r="N683" s="33" t="s">
        <v>1864</v>
      </c>
      <c r="O683" s="31">
        <v>41704</v>
      </c>
    </row>
    <row r="684" spans="1:15" x14ac:dyDescent="0.25">
      <c r="A684" s="30">
        <v>41593.519675925927</v>
      </c>
      <c r="B684" s="33">
        <v>916929</v>
      </c>
      <c r="C684" s="39">
        <v>8503056</v>
      </c>
      <c r="D684" s="30">
        <v>41582.587326388886</v>
      </c>
      <c r="E684" s="33">
        <f>ABS(выгрузка3[[#This Row],[Дата активации]]-выгрузка3[[#This Row],[Дата отправки смс]])</f>
        <v>10.932349537040864</v>
      </c>
      <c r="F684" s="30">
        <v>41586.821782407409</v>
      </c>
      <c r="G684" s="33">
        <v>64626</v>
      </c>
      <c r="H684" s="33" t="s">
        <v>10</v>
      </c>
      <c r="I684" s="33" t="s">
        <v>255</v>
      </c>
      <c r="J684" s="36" t="s">
        <v>40</v>
      </c>
      <c r="K684" s="33">
        <v>30</v>
      </c>
      <c r="L684" s="33">
        <v>0</v>
      </c>
      <c r="M684" s="33">
        <v>30</v>
      </c>
      <c r="N684" s="33" t="s">
        <v>1864</v>
      </c>
      <c r="O684" s="31">
        <v>41737</v>
      </c>
    </row>
    <row r="685" spans="1:15" x14ac:dyDescent="0.25">
      <c r="A685" s="30">
        <v>41593.519768518519</v>
      </c>
      <c r="B685" s="33">
        <v>916929</v>
      </c>
      <c r="C685" s="39">
        <v>8503058</v>
      </c>
      <c r="D685" s="30">
        <v>41580.555706018517</v>
      </c>
      <c r="E685" s="33">
        <f>ABS(выгрузка3[[#This Row],[Дата активации]]-выгрузка3[[#This Row],[Дата отправки смс]])</f>
        <v>12.96406250000291</v>
      </c>
      <c r="F685" s="30">
        <v>41587.22488425926</v>
      </c>
      <c r="G685" s="33">
        <v>64626</v>
      </c>
      <c r="H685" s="33" t="s">
        <v>10</v>
      </c>
      <c r="I685" s="33" t="s">
        <v>255</v>
      </c>
      <c r="J685" s="36" t="s">
        <v>40</v>
      </c>
      <c r="K685" s="33">
        <v>30</v>
      </c>
      <c r="L685" s="33">
        <v>30</v>
      </c>
      <c r="M685" s="33">
        <v>60</v>
      </c>
      <c r="N685" s="33" t="s">
        <v>1864</v>
      </c>
      <c r="O685" s="31">
        <v>41934</v>
      </c>
    </row>
    <row r="686" spans="1:15" x14ac:dyDescent="0.25">
      <c r="A686" s="30">
        <v>41548.409687500003</v>
      </c>
      <c r="B686" s="33">
        <v>916105</v>
      </c>
      <c r="C686" s="39">
        <v>8503060</v>
      </c>
      <c r="D686" s="30">
        <v>41555.457083333335</v>
      </c>
      <c r="E686" s="33">
        <f>ABS(выгрузка3[[#This Row],[Дата активации]]-выгрузка3[[#This Row],[Дата отправки смс]])</f>
        <v>7.0473958333313931</v>
      </c>
      <c r="F686" s="30">
        <v>41560.834398148145</v>
      </c>
      <c r="G686" s="33">
        <v>64626</v>
      </c>
      <c r="H686" s="33" t="s">
        <v>10</v>
      </c>
      <c r="I686" s="33" t="s">
        <v>255</v>
      </c>
      <c r="J686" s="36" t="s">
        <v>40</v>
      </c>
      <c r="K686" s="33">
        <v>30</v>
      </c>
      <c r="L686" s="33">
        <v>0</v>
      </c>
      <c r="M686" s="33">
        <v>30</v>
      </c>
      <c r="N686" s="33" t="s">
        <v>1864</v>
      </c>
      <c r="O686" s="31">
        <v>41670</v>
      </c>
    </row>
    <row r="687" spans="1:15" x14ac:dyDescent="0.25">
      <c r="A687" s="30">
        <v>41562.521111111113</v>
      </c>
      <c r="B687" s="33">
        <v>916504</v>
      </c>
      <c r="C687" s="39">
        <v>8503061</v>
      </c>
      <c r="D687" s="30">
        <v>41554.808877314812</v>
      </c>
      <c r="E687" s="33">
        <f>ABS(выгрузка3[[#This Row],[Дата активации]]-выгрузка3[[#This Row],[Дата отправки смс]])</f>
        <v>7.7122337963010068</v>
      </c>
      <c r="F687" s="30">
        <v>41556.350277777776</v>
      </c>
      <c r="G687" s="33">
        <v>64626</v>
      </c>
      <c r="H687" s="33" t="s">
        <v>10</v>
      </c>
      <c r="I687" s="33" t="s">
        <v>255</v>
      </c>
      <c r="J687" s="36" t="s">
        <v>40</v>
      </c>
      <c r="K687" s="33">
        <v>30</v>
      </c>
      <c r="L687" s="33">
        <v>95</v>
      </c>
      <c r="M687" s="33">
        <v>125</v>
      </c>
      <c r="N687" s="33" t="s">
        <v>1864</v>
      </c>
      <c r="O687" s="31">
        <v>41675</v>
      </c>
    </row>
    <row r="688" spans="1:15" x14ac:dyDescent="0.25">
      <c r="A688" s="30">
        <v>41562.521412037036</v>
      </c>
      <c r="B688" s="33">
        <v>916504</v>
      </c>
      <c r="C688" s="39">
        <v>8503062</v>
      </c>
      <c r="D688" s="30">
        <v>41558.778136574074</v>
      </c>
      <c r="E688" s="33">
        <f>ABS(выгрузка3[[#This Row],[Дата активации]]-выгрузка3[[#This Row],[Дата отправки смс]])</f>
        <v>3.7432754629626288</v>
      </c>
      <c r="F688" s="30">
        <v>41560.836006944446</v>
      </c>
      <c r="G688" s="33">
        <v>64626</v>
      </c>
      <c r="H688" s="33" t="s">
        <v>10</v>
      </c>
      <c r="I688" s="33" t="s">
        <v>49</v>
      </c>
      <c r="J688" s="36" t="s">
        <v>40</v>
      </c>
      <c r="K688" s="33">
        <v>30</v>
      </c>
      <c r="L688" s="33">
        <v>0</v>
      </c>
      <c r="M688" s="33">
        <v>30</v>
      </c>
      <c r="N688" s="33" t="s">
        <v>1864</v>
      </c>
      <c r="O688" s="31">
        <v>41915</v>
      </c>
    </row>
    <row r="689" spans="1:15" x14ac:dyDescent="0.25">
      <c r="A689" s="30">
        <v>41593.521631944444</v>
      </c>
      <c r="B689" s="33">
        <v>916504</v>
      </c>
      <c r="C689" s="39">
        <v>8503063</v>
      </c>
      <c r="D689" s="30">
        <v>41588.737453703703</v>
      </c>
      <c r="E689" s="33">
        <f>ABS(выгрузка3[[#This Row],[Дата активации]]-выгрузка3[[#This Row],[Дата отправки смс]])</f>
        <v>4.784178240741312</v>
      </c>
      <c r="F689" s="30">
        <v>41591.835706018515</v>
      </c>
      <c r="G689" s="33">
        <v>64626</v>
      </c>
      <c r="H689" s="33" t="s">
        <v>10</v>
      </c>
      <c r="I689" s="33" t="s">
        <v>49</v>
      </c>
      <c r="J689" s="36" t="s">
        <v>40</v>
      </c>
      <c r="K689" s="33">
        <v>30</v>
      </c>
      <c r="L689" s="33">
        <v>0</v>
      </c>
      <c r="M689" s="33">
        <v>30</v>
      </c>
      <c r="N689" s="33" t="s">
        <v>1864</v>
      </c>
      <c r="O689" s="31">
        <v>41901</v>
      </c>
    </row>
    <row r="690" spans="1:15" x14ac:dyDescent="0.25">
      <c r="A690" s="30">
        <v>41562.521932870368</v>
      </c>
      <c r="B690" s="33">
        <v>916504</v>
      </c>
      <c r="C690" s="39">
        <v>8503064</v>
      </c>
      <c r="D690" s="30">
        <v>41557.423900462964</v>
      </c>
      <c r="E690" s="33">
        <f>ABS(выгрузка3[[#This Row],[Дата активации]]-выгрузка3[[#This Row],[Дата отправки смс]])</f>
        <v>5.0980324074043892</v>
      </c>
      <c r="F690" s="30">
        <v>41560.835636574076</v>
      </c>
      <c r="G690" s="33">
        <v>64626</v>
      </c>
      <c r="H690" s="33" t="s">
        <v>10</v>
      </c>
      <c r="I690" s="33" t="s">
        <v>49</v>
      </c>
      <c r="J690" s="36" t="s">
        <v>40</v>
      </c>
      <c r="K690" s="33">
        <v>30</v>
      </c>
      <c r="L690" s="33">
        <v>0</v>
      </c>
      <c r="M690" s="33">
        <v>30</v>
      </c>
      <c r="N690" s="33" t="s">
        <v>1864</v>
      </c>
      <c r="O690" s="31">
        <v>41910</v>
      </c>
    </row>
    <row r="691" spans="1:15" x14ac:dyDescent="0.25">
      <c r="A691" s="30">
        <v>41562.522118055553</v>
      </c>
      <c r="B691" s="33">
        <v>916504</v>
      </c>
      <c r="C691" s="39">
        <v>8503065</v>
      </c>
      <c r="D691" s="30">
        <v>41555.50849537037</v>
      </c>
      <c r="E691" s="33">
        <f>ABS(выгрузка3[[#This Row],[Дата активации]]-выгрузка3[[#This Row],[Дата отправки смс]])</f>
        <v>7.0136226851827814</v>
      </c>
      <c r="F691" s="30">
        <v>41560.834490740737</v>
      </c>
      <c r="G691" s="33">
        <v>64626</v>
      </c>
      <c r="H691" s="33" t="s">
        <v>10</v>
      </c>
      <c r="I691" s="33" t="s">
        <v>255</v>
      </c>
      <c r="J691" s="36" t="s">
        <v>40</v>
      </c>
      <c r="K691" s="33">
        <v>30</v>
      </c>
      <c r="L691" s="33">
        <v>0</v>
      </c>
      <c r="M691" s="33">
        <v>30</v>
      </c>
      <c r="N691" s="33" t="s">
        <v>1864</v>
      </c>
      <c r="O691" s="31">
        <v>41669</v>
      </c>
    </row>
    <row r="692" spans="1:15" x14ac:dyDescent="0.25">
      <c r="A692" s="30">
        <v>41559.57403935185</v>
      </c>
      <c r="B692" s="33">
        <v>916496</v>
      </c>
      <c r="C692" s="39">
        <v>8503066</v>
      </c>
      <c r="D692" s="30">
        <v>41559.573460648149</v>
      </c>
      <c r="E692" s="33">
        <f>ABS(выгрузка3[[#This Row],[Дата активации]]-выгрузка3[[#This Row],[Дата отправки смс]])</f>
        <v>5.7870370073942468E-4</v>
      </c>
      <c r="F692" s="30">
        <v>41560.83630787037</v>
      </c>
      <c r="G692" s="33">
        <v>64626</v>
      </c>
      <c r="H692" s="33" t="s">
        <v>10</v>
      </c>
      <c r="I692" s="33" t="s">
        <v>49</v>
      </c>
      <c r="J692" s="36" t="s">
        <v>40</v>
      </c>
      <c r="K692" s="33">
        <v>30</v>
      </c>
      <c r="L692" s="33">
        <v>283.5</v>
      </c>
      <c r="M692" s="33">
        <v>313.5</v>
      </c>
      <c r="N692" s="33" t="s">
        <v>1864</v>
      </c>
      <c r="O692" s="31">
        <v>41874</v>
      </c>
    </row>
    <row r="693" spans="1:15" x14ac:dyDescent="0.25">
      <c r="A693" s="30">
        <v>41562.522939814815</v>
      </c>
      <c r="B693" s="33">
        <v>916504</v>
      </c>
      <c r="C693" s="39">
        <v>8503067</v>
      </c>
      <c r="D693" s="30">
        <v>41556.460162037038</v>
      </c>
      <c r="E693" s="33">
        <f>ABS(выгрузка3[[#This Row],[Дата активации]]-выгрузка3[[#This Row],[Дата отправки смс]])</f>
        <v>6.062777777777228</v>
      </c>
      <c r="F693" s="30">
        <v>41560.835034722222</v>
      </c>
      <c r="G693" s="33">
        <v>64626</v>
      </c>
      <c r="H693" s="33" t="s">
        <v>10</v>
      </c>
      <c r="I693" s="33" t="s">
        <v>49</v>
      </c>
      <c r="J693" s="36" t="s">
        <v>40</v>
      </c>
      <c r="K693" s="33">
        <v>30</v>
      </c>
      <c r="L693" s="33">
        <v>0</v>
      </c>
      <c r="M693" s="33">
        <v>30</v>
      </c>
      <c r="N693" s="33" t="s">
        <v>1864</v>
      </c>
      <c r="O693" s="31">
        <v>41648</v>
      </c>
    </row>
    <row r="694" spans="1:15" x14ac:dyDescent="0.25">
      <c r="A694" s="30">
        <v>41562.523032407407</v>
      </c>
      <c r="B694" s="33">
        <v>916504</v>
      </c>
      <c r="C694" s="39">
        <v>8503068</v>
      </c>
      <c r="D694" s="30">
        <v>41554.493935185186</v>
      </c>
      <c r="E694" s="33">
        <f>ABS(выгрузка3[[#This Row],[Дата активации]]-выгрузка3[[#This Row],[Дата отправки смс]])</f>
        <v>8.0290972222210257</v>
      </c>
      <c r="F694" s="30">
        <v>41555.823217592595</v>
      </c>
      <c r="G694" s="33">
        <v>64626</v>
      </c>
      <c r="H694" s="33" t="s">
        <v>10</v>
      </c>
      <c r="I694" s="33" t="s">
        <v>255</v>
      </c>
      <c r="J694" s="36" t="s">
        <v>40</v>
      </c>
      <c r="K694" s="33">
        <v>30</v>
      </c>
      <c r="L694" s="33">
        <v>0</v>
      </c>
      <c r="M694" s="33">
        <v>30</v>
      </c>
      <c r="N694" s="33" t="s">
        <v>1864</v>
      </c>
      <c r="O694" s="31">
        <v>41683</v>
      </c>
    </row>
    <row r="695" spans="1:15" x14ac:dyDescent="0.25">
      <c r="A695" s="30">
        <v>41562.523333333331</v>
      </c>
      <c r="B695" s="33">
        <v>916504</v>
      </c>
      <c r="C695" s="39">
        <v>8503069</v>
      </c>
      <c r="D695" s="30">
        <v>41557.817962962959</v>
      </c>
      <c r="E695" s="33">
        <f>ABS(выгрузка3[[#This Row],[Дата активации]]-выгрузка3[[#This Row],[Дата отправки смс]])</f>
        <v>4.7053703703713836</v>
      </c>
      <c r="F695" s="30">
        <v>41560.835821759261</v>
      </c>
      <c r="G695" s="33">
        <v>64626</v>
      </c>
      <c r="H695" s="33" t="s">
        <v>10</v>
      </c>
      <c r="I695" s="33" t="s">
        <v>49</v>
      </c>
      <c r="J695" s="36" t="s">
        <v>40</v>
      </c>
      <c r="K695" s="33">
        <v>30</v>
      </c>
      <c r="L695" s="33">
        <v>100</v>
      </c>
      <c r="M695" s="33">
        <v>130</v>
      </c>
      <c r="N695" s="33" t="s">
        <v>1864</v>
      </c>
      <c r="O695" s="31">
        <v>41812</v>
      </c>
    </row>
    <row r="696" spans="1:15" x14ac:dyDescent="0.25">
      <c r="A696" s="30">
        <v>41562.5234375</v>
      </c>
      <c r="B696" s="33">
        <v>916504</v>
      </c>
      <c r="C696" s="39">
        <v>8503071</v>
      </c>
      <c r="D696" s="30">
        <v>41556.951562499999</v>
      </c>
      <c r="E696" s="33">
        <f>ABS(выгрузка3[[#This Row],[Дата активации]]-выгрузка3[[#This Row],[Дата отправки смс]])</f>
        <v>5.5718750000014552</v>
      </c>
      <c r="F696" s="30">
        <v>41560.835486111115</v>
      </c>
      <c r="G696" s="33">
        <v>64626</v>
      </c>
      <c r="H696" s="33" t="s">
        <v>10</v>
      </c>
      <c r="I696" s="33" t="s">
        <v>49</v>
      </c>
      <c r="J696" s="36" t="s">
        <v>40</v>
      </c>
      <c r="K696" s="33">
        <v>30</v>
      </c>
      <c r="L696" s="33">
        <v>0</v>
      </c>
      <c r="M696" s="33">
        <v>30</v>
      </c>
      <c r="N696" s="33" t="s">
        <v>1864</v>
      </c>
      <c r="O696" s="31">
        <v>41997</v>
      </c>
    </row>
    <row r="697" spans="1:15" x14ac:dyDescent="0.25">
      <c r="A697" s="30">
        <v>41593.523738425924</v>
      </c>
      <c r="B697" s="33">
        <v>916504</v>
      </c>
      <c r="C697" s="39">
        <v>8503072</v>
      </c>
      <c r="D697" s="30">
        <v>41586.783784722225</v>
      </c>
      <c r="E697" s="33">
        <f>ABS(выгрузка3[[#This Row],[Дата активации]]-выгрузка3[[#This Row],[Дата отправки смс]])</f>
        <v>6.7399537036981201</v>
      </c>
      <c r="F697" s="30">
        <v>41591.834756944445</v>
      </c>
      <c r="G697" s="33">
        <v>64626</v>
      </c>
      <c r="H697" s="33" t="s">
        <v>10</v>
      </c>
      <c r="I697" s="33" t="s">
        <v>255</v>
      </c>
      <c r="J697" s="36" t="s">
        <v>40</v>
      </c>
      <c r="K697" s="33">
        <v>30</v>
      </c>
      <c r="L697" s="33">
        <v>0</v>
      </c>
      <c r="M697" s="33">
        <v>30</v>
      </c>
      <c r="N697" s="33" t="s">
        <v>1864</v>
      </c>
      <c r="O697" s="31">
        <v>41731</v>
      </c>
    </row>
    <row r="698" spans="1:15" x14ac:dyDescent="0.25">
      <c r="A698" s="30">
        <v>41562.523946759262</v>
      </c>
      <c r="B698" s="33">
        <v>916504</v>
      </c>
      <c r="C698" s="39">
        <v>8503073</v>
      </c>
      <c r="D698" s="30">
        <v>41556.941446759258</v>
      </c>
      <c r="E698" s="33">
        <f>ABS(выгрузка3[[#This Row],[Дата активации]]-выгрузка3[[#This Row],[Дата отправки смс]])</f>
        <v>5.5825000000040745</v>
      </c>
      <c r="F698" s="30">
        <v>41560.835416666669</v>
      </c>
      <c r="G698" s="33">
        <v>64626</v>
      </c>
      <c r="H698" s="33" t="s">
        <v>10</v>
      </c>
      <c r="I698" s="33" t="s">
        <v>49</v>
      </c>
      <c r="J698" s="36" t="s">
        <v>40</v>
      </c>
      <c r="K698" s="33">
        <v>30</v>
      </c>
      <c r="L698" s="33">
        <v>0</v>
      </c>
      <c r="M698" s="33">
        <v>30</v>
      </c>
      <c r="N698" s="33" t="s">
        <v>1864</v>
      </c>
      <c r="O698" s="31">
        <v>41640</v>
      </c>
    </row>
    <row r="699" spans="1:15" x14ac:dyDescent="0.25">
      <c r="A699" s="30">
        <v>41562.524143518516</v>
      </c>
      <c r="B699" s="33">
        <v>916504</v>
      </c>
      <c r="C699" s="39">
        <v>8503074</v>
      </c>
      <c r="D699" s="30">
        <v>41552.728900462964</v>
      </c>
      <c r="E699" s="33">
        <f>ABS(выгрузка3[[#This Row],[Дата активации]]-выгрузка3[[#This Row],[Дата отправки смс]])</f>
        <v>9.7952430555524188</v>
      </c>
      <c r="F699" s="30">
        <v>41556.225023148145</v>
      </c>
      <c r="G699" s="33">
        <v>64626</v>
      </c>
      <c r="H699" s="33" t="s">
        <v>10</v>
      </c>
      <c r="I699" s="33" t="s">
        <v>255</v>
      </c>
      <c r="J699" s="36" t="s">
        <v>40</v>
      </c>
      <c r="K699" s="33">
        <v>30</v>
      </c>
      <c r="L699" s="33">
        <v>0</v>
      </c>
      <c r="M699" s="33">
        <v>30</v>
      </c>
      <c r="N699" s="33" t="s">
        <v>1864</v>
      </c>
      <c r="O699" s="31">
        <v>41698</v>
      </c>
    </row>
    <row r="700" spans="1:15" x14ac:dyDescent="0.25">
      <c r="A700" s="30">
        <v>41562.524456018517</v>
      </c>
      <c r="B700" s="33">
        <v>916504</v>
      </c>
      <c r="C700" s="39">
        <v>8503075</v>
      </c>
      <c r="D700" s="30">
        <v>41553.812280092592</v>
      </c>
      <c r="E700" s="33">
        <f>ABS(выгрузка3[[#This Row],[Дата активации]]-выгрузка3[[#This Row],[Дата отправки смс]])</f>
        <v>8.7121759259243845</v>
      </c>
      <c r="F700" s="30">
        <v>41555.823020833333</v>
      </c>
      <c r="G700" s="33">
        <v>64626</v>
      </c>
      <c r="H700" s="33" t="s">
        <v>10</v>
      </c>
      <c r="I700" s="33" t="s">
        <v>255</v>
      </c>
      <c r="J700" s="36" t="s">
        <v>40</v>
      </c>
      <c r="K700" s="33">
        <v>30</v>
      </c>
      <c r="L700" s="33">
        <v>0</v>
      </c>
      <c r="M700" s="33">
        <v>30</v>
      </c>
      <c r="N700" s="33" t="s">
        <v>1864</v>
      </c>
      <c r="O700" s="31">
        <v>41688</v>
      </c>
    </row>
    <row r="701" spans="1:15" x14ac:dyDescent="0.25">
      <c r="A701" s="30">
        <v>41561.602268518516</v>
      </c>
      <c r="B701" s="33">
        <v>916496</v>
      </c>
      <c r="C701" s="39">
        <v>8503076</v>
      </c>
      <c r="D701" s="30">
        <v>41561.613043981481</v>
      </c>
      <c r="E701" s="33">
        <f>ABS(выгрузка3[[#This Row],[Дата активации]]-выгрузка3[[#This Row],[Дата отправки смс]])</f>
        <v>1.0775462964375038E-2</v>
      </c>
      <c r="F701" s="30"/>
      <c r="G701" s="33">
        <v>64626</v>
      </c>
      <c r="H701" s="33" t="s">
        <v>10</v>
      </c>
      <c r="I701" s="33" t="s">
        <v>49</v>
      </c>
      <c r="J701" s="36" t="s">
        <v>40</v>
      </c>
      <c r="K701" s="33">
        <v>30</v>
      </c>
      <c r="L701" s="33">
        <v>100</v>
      </c>
      <c r="M701" s="33">
        <v>130</v>
      </c>
      <c r="N701" s="33" t="s">
        <v>1864</v>
      </c>
      <c r="O701" s="31">
        <v>41949</v>
      </c>
    </row>
    <row r="702" spans="1:15" x14ac:dyDescent="0.25">
      <c r="A702" s="30">
        <v>41556.572777777779</v>
      </c>
      <c r="B702" s="33">
        <v>916175</v>
      </c>
      <c r="C702" s="39">
        <v>8503077</v>
      </c>
      <c r="D702" s="30">
        <v>41556.67732638889</v>
      </c>
      <c r="E702" s="33">
        <f>ABS(выгрузка3[[#This Row],[Дата активации]]-выгрузка3[[#This Row],[Дата отправки смс]])</f>
        <v>0.10454861111065838</v>
      </c>
      <c r="F702" s="30">
        <v>41560.835231481484</v>
      </c>
      <c r="G702" s="33">
        <v>64626</v>
      </c>
      <c r="H702" s="33" t="s">
        <v>10</v>
      </c>
      <c r="I702" s="33" t="s">
        <v>49</v>
      </c>
      <c r="J702" s="36" t="s">
        <v>40</v>
      </c>
      <c r="K702" s="33">
        <v>30</v>
      </c>
      <c r="L702" s="33">
        <v>0</v>
      </c>
      <c r="M702" s="33">
        <v>30</v>
      </c>
      <c r="N702" s="33" t="s">
        <v>1864</v>
      </c>
      <c r="O702" s="31">
        <v>41822</v>
      </c>
    </row>
    <row r="703" spans="1:15" x14ac:dyDescent="0.25">
      <c r="A703" s="30">
        <v>41548.853645833333</v>
      </c>
      <c r="B703" s="33">
        <v>910481</v>
      </c>
      <c r="C703" s="39">
        <v>8503079</v>
      </c>
      <c r="D703" s="30">
        <v>41546.77616898148</v>
      </c>
      <c r="E703" s="33">
        <f>ABS(выгрузка3[[#This Row],[Дата активации]]-выгрузка3[[#This Row],[Дата отправки смс]])</f>
        <v>2.0774768518531346</v>
      </c>
      <c r="F703" s="30">
        <v>41554.543530092589</v>
      </c>
      <c r="G703" s="33">
        <v>79956</v>
      </c>
      <c r="H703" s="33" t="s">
        <v>10</v>
      </c>
      <c r="I703" s="33" t="s">
        <v>49</v>
      </c>
      <c r="J703" s="36" t="s">
        <v>40</v>
      </c>
      <c r="K703" s="33">
        <v>30</v>
      </c>
      <c r="L703" s="33">
        <v>0</v>
      </c>
      <c r="M703" s="33">
        <v>30</v>
      </c>
      <c r="N703" s="33" t="s">
        <v>1864</v>
      </c>
      <c r="O703" s="31">
        <v>41714</v>
      </c>
    </row>
    <row r="704" spans="1:15" x14ac:dyDescent="0.25">
      <c r="A704" s="30">
        <v>41549.462754629632</v>
      </c>
      <c r="B704" s="33">
        <v>910485</v>
      </c>
      <c r="C704" s="39">
        <v>8503085</v>
      </c>
      <c r="D704" s="30">
        <v>41548.55097222222</v>
      </c>
      <c r="E704" s="33">
        <f>ABS(выгрузка3[[#This Row],[Дата активации]]-выгрузка3[[#This Row],[Дата отправки смс]])</f>
        <v>0.91178240741282934</v>
      </c>
      <c r="F704" s="30">
        <v>41560.042222222219</v>
      </c>
      <c r="G704" s="33">
        <v>79956</v>
      </c>
      <c r="H704" s="33" t="s">
        <v>10</v>
      </c>
      <c r="I704" s="33" t="s">
        <v>49</v>
      </c>
      <c r="J704" s="36" t="s">
        <v>40</v>
      </c>
      <c r="K704" s="33">
        <v>30</v>
      </c>
      <c r="L704" s="33">
        <v>0</v>
      </c>
      <c r="M704" s="33">
        <v>30</v>
      </c>
      <c r="N704" s="33" t="s">
        <v>1864</v>
      </c>
      <c r="O704" s="31">
        <v>41761</v>
      </c>
    </row>
    <row r="705" spans="1:15" x14ac:dyDescent="0.25">
      <c r="A705" s="30">
        <v>41556.935196759259</v>
      </c>
      <c r="B705" s="33">
        <v>985218</v>
      </c>
      <c r="C705" s="39">
        <v>8503118</v>
      </c>
      <c r="D705" s="30">
        <v>41553.874837962961</v>
      </c>
      <c r="E705" s="33">
        <f>ABS(выгрузка3[[#This Row],[Дата активации]]-выгрузка3[[#This Row],[Дата отправки смс]])</f>
        <v>3.0603587962978054</v>
      </c>
      <c r="F705" s="30"/>
      <c r="G705" s="33">
        <v>79956</v>
      </c>
      <c r="H705" s="33" t="s">
        <v>10</v>
      </c>
      <c r="I705" s="33" t="s">
        <v>42</v>
      </c>
      <c r="J705" s="36" t="s">
        <v>30</v>
      </c>
      <c r="K705" s="33">
        <v>1</v>
      </c>
      <c r="L705" s="33">
        <v>2</v>
      </c>
      <c r="M705" s="33">
        <v>3</v>
      </c>
      <c r="N705" s="33" t="s">
        <v>1864</v>
      </c>
      <c r="O705" s="31">
        <v>41803</v>
      </c>
    </row>
    <row r="706" spans="1:15" x14ac:dyDescent="0.25">
      <c r="A706" s="30">
        <v>41556.631018518521</v>
      </c>
      <c r="B706" s="33">
        <v>910488</v>
      </c>
      <c r="C706" s="39">
        <v>8503259</v>
      </c>
      <c r="D706" s="30">
        <v>41541.825844907406</v>
      </c>
      <c r="E706" s="33">
        <f>ABS(выгрузка3[[#This Row],[Дата активации]]-выгрузка3[[#This Row],[Дата отправки смс]])</f>
        <v>14.805173611115606</v>
      </c>
      <c r="F706" s="30"/>
      <c r="G706" s="33">
        <v>73902</v>
      </c>
      <c r="H706" s="33" t="s">
        <v>10</v>
      </c>
      <c r="I706" s="33" t="s">
        <v>261</v>
      </c>
      <c r="J706" s="36" t="s">
        <v>1883</v>
      </c>
      <c r="K706" s="33">
        <v>30</v>
      </c>
      <c r="L706" s="33">
        <v>674</v>
      </c>
      <c r="M706" s="33">
        <v>704</v>
      </c>
      <c r="N706" s="33" t="s">
        <v>1864</v>
      </c>
      <c r="O706" s="31">
        <v>41798</v>
      </c>
    </row>
    <row r="707" spans="1:15" x14ac:dyDescent="0.25">
      <c r="A707" s="30">
        <v>41559.80164351852</v>
      </c>
      <c r="B707" s="33">
        <v>915326</v>
      </c>
      <c r="C707" s="39">
        <v>8503300</v>
      </c>
      <c r="D707" s="30">
        <v>41555.540162037039</v>
      </c>
      <c r="E707" s="33">
        <f>ABS(выгрузка3[[#This Row],[Дата активации]]-выгрузка3[[#This Row],[Дата отправки смс]])</f>
        <v>4.2614814814805868</v>
      </c>
      <c r="F707" s="30"/>
      <c r="G707" s="33">
        <v>64616</v>
      </c>
      <c r="H707" s="33" t="s">
        <v>10</v>
      </c>
      <c r="I707" s="33" t="s">
        <v>50</v>
      </c>
      <c r="J707" s="36" t="s">
        <v>1883</v>
      </c>
      <c r="K707" s="33">
        <v>30</v>
      </c>
      <c r="L707" s="33">
        <v>0</v>
      </c>
      <c r="M707" s="33">
        <v>30</v>
      </c>
      <c r="N707" s="33" t="s">
        <v>1864</v>
      </c>
      <c r="O707" s="31">
        <v>41999</v>
      </c>
    </row>
    <row r="708" spans="1:15" x14ac:dyDescent="0.25">
      <c r="A708" s="30">
        <v>41559.980844907404</v>
      </c>
      <c r="B708" s="33">
        <v>916636</v>
      </c>
      <c r="C708" s="39">
        <v>8503335</v>
      </c>
      <c r="D708" s="30">
        <v>41559.935891203706</v>
      </c>
      <c r="E708" s="33">
        <f>ABS(выгрузка3[[#This Row],[Дата активации]]-выгрузка3[[#This Row],[Дата отправки смс]])</f>
        <v>4.4953703698411118E-2</v>
      </c>
      <c r="F708" s="30">
        <v>41559.98605324074</v>
      </c>
      <c r="G708" s="33">
        <v>64616</v>
      </c>
      <c r="H708" s="33" t="s">
        <v>10</v>
      </c>
      <c r="I708" s="33" t="s">
        <v>49</v>
      </c>
      <c r="J708" s="36" t="s">
        <v>40</v>
      </c>
      <c r="K708" s="33">
        <v>30</v>
      </c>
      <c r="L708" s="33">
        <v>700</v>
      </c>
      <c r="M708" s="33">
        <v>730</v>
      </c>
      <c r="N708" s="33" t="s">
        <v>1864</v>
      </c>
      <c r="O708" s="31">
        <v>41689</v>
      </c>
    </row>
    <row r="709" spans="1:15" x14ac:dyDescent="0.25">
      <c r="A709" s="30">
        <v>41548.663761574076</v>
      </c>
      <c r="B709" s="33">
        <v>916328</v>
      </c>
      <c r="C709" s="39">
        <v>8503336</v>
      </c>
      <c r="D709" s="30">
        <v>41535.739039351851</v>
      </c>
      <c r="E709" s="33">
        <f>ABS(выгрузка3[[#This Row],[Дата активации]]-выгрузка3[[#This Row],[Дата отправки смс]])</f>
        <v>12.924722222225682</v>
      </c>
      <c r="F709" s="30">
        <v>41547.717418981483</v>
      </c>
      <c r="G709" s="33">
        <v>64616</v>
      </c>
      <c r="H709" s="33" t="s">
        <v>10</v>
      </c>
      <c r="I709" s="33" t="s">
        <v>261</v>
      </c>
      <c r="J709" s="36" t="s">
        <v>1883</v>
      </c>
      <c r="K709" s="33">
        <v>30</v>
      </c>
      <c r="L709" s="33">
        <v>1039.22</v>
      </c>
      <c r="M709" s="33">
        <v>1069.22</v>
      </c>
      <c r="N709" s="33" t="s">
        <v>1864</v>
      </c>
      <c r="O709" s="31">
        <v>41914</v>
      </c>
    </row>
    <row r="710" spans="1:15" x14ac:dyDescent="0.25">
      <c r="A710" s="30">
        <v>41548.74287037037</v>
      </c>
      <c r="B710" s="33">
        <v>916538</v>
      </c>
      <c r="C710" s="39">
        <v>8503337</v>
      </c>
      <c r="D710" s="30">
        <v>41528.792164351849</v>
      </c>
      <c r="E710" s="33">
        <f>ABS(выгрузка3[[#This Row],[Дата активации]]-выгрузка3[[#This Row],[Дата отправки смс]])</f>
        <v>19.950706018520577</v>
      </c>
      <c r="F710" s="30">
        <v>41546.799305555556</v>
      </c>
      <c r="G710" s="33">
        <v>64616</v>
      </c>
      <c r="H710" s="33" t="s">
        <v>10</v>
      </c>
      <c r="I710" s="33" t="s">
        <v>255</v>
      </c>
      <c r="J710" s="36" t="s">
        <v>40</v>
      </c>
      <c r="K710" s="33">
        <v>30</v>
      </c>
      <c r="L710" s="33">
        <v>2000</v>
      </c>
      <c r="M710" s="33">
        <v>2030</v>
      </c>
      <c r="N710" s="33" t="s">
        <v>1864</v>
      </c>
      <c r="O710" s="31">
        <v>41661</v>
      </c>
    </row>
    <row r="711" spans="1:15" x14ac:dyDescent="0.25">
      <c r="A711" s="30">
        <v>41558.593634259261</v>
      </c>
      <c r="B711" s="33">
        <v>916180</v>
      </c>
      <c r="C711" s="39">
        <v>8503339</v>
      </c>
      <c r="D711" s="30">
        <v>41558.599756944444</v>
      </c>
      <c r="E711" s="33">
        <f>ABS(выгрузка3[[#This Row],[Дата активации]]-выгрузка3[[#This Row],[Дата отправки смс]])</f>
        <v>6.1226851830724627E-3</v>
      </c>
      <c r="F711" s="30"/>
      <c r="G711" s="33">
        <v>64616</v>
      </c>
      <c r="H711" s="33" t="s">
        <v>10</v>
      </c>
      <c r="I711" s="33" t="s">
        <v>49</v>
      </c>
      <c r="J711" s="36" t="s">
        <v>40</v>
      </c>
      <c r="K711" s="33">
        <v>30</v>
      </c>
      <c r="L711" s="33">
        <v>728.8</v>
      </c>
      <c r="M711" s="33">
        <v>758.8</v>
      </c>
      <c r="N711" s="33" t="s">
        <v>1864</v>
      </c>
      <c r="O711" s="31">
        <v>41828</v>
      </c>
    </row>
    <row r="712" spans="1:15" x14ac:dyDescent="0.25">
      <c r="A712" s="30">
        <v>41548.742905092593</v>
      </c>
      <c r="B712" s="33">
        <v>916538</v>
      </c>
      <c r="C712" s="39">
        <v>8503344</v>
      </c>
      <c r="D712" s="30">
        <v>41530.914548611108</v>
      </c>
      <c r="E712" s="33">
        <f>ABS(выгрузка3[[#This Row],[Дата активации]]-выгрузка3[[#This Row],[Дата отправки смс]])</f>
        <v>17.828356481484661</v>
      </c>
      <c r="F712" s="30">
        <v>41535.972418981481</v>
      </c>
      <c r="G712" s="33">
        <v>64616</v>
      </c>
      <c r="H712" s="33" t="s">
        <v>10</v>
      </c>
      <c r="I712" s="33" t="s">
        <v>255</v>
      </c>
      <c r="J712" s="36" t="s">
        <v>40</v>
      </c>
      <c r="K712" s="33">
        <v>30</v>
      </c>
      <c r="L712" s="33">
        <v>475</v>
      </c>
      <c r="M712" s="33">
        <v>505</v>
      </c>
      <c r="N712" s="33" t="s">
        <v>1864</v>
      </c>
      <c r="O712" s="31">
        <v>41909</v>
      </c>
    </row>
    <row r="713" spans="1:15" x14ac:dyDescent="0.25">
      <c r="A713" s="30">
        <v>41548.743206018517</v>
      </c>
      <c r="B713" s="33">
        <v>916538</v>
      </c>
      <c r="C713" s="39">
        <v>8503347</v>
      </c>
      <c r="D713" s="30">
        <v>41538.68072916667</v>
      </c>
      <c r="E713" s="33">
        <f>ABS(выгрузка3[[#This Row],[Дата активации]]-выгрузка3[[#This Row],[Дата отправки смс]])</f>
        <v>10.062476851846441</v>
      </c>
      <c r="F713" s="30">
        <v>41562.5703587963</v>
      </c>
      <c r="G713" s="33">
        <v>64616</v>
      </c>
      <c r="H713" s="33" t="s">
        <v>10</v>
      </c>
      <c r="I713" s="33" t="s">
        <v>255</v>
      </c>
      <c r="J713" s="36" t="s">
        <v>40</v>
      </c>
      <c r="K713" s="33">
        <v>30</v>
      </c>
      <c r="L713" s="33">
        <v>5000</v>
      </c>
      <c r="M713" s="33">
        <v>5030</v>
      </c>
      <c r="N713" s="33" t="s">
        <v>1864</v>
      </c>
      <c r="O713" s="31">
        <v>41666</v>
      </c>
    </row>
    <row r="714" spans="1:15" x14ac:dyDescent="0.25">
      <c r="A714" s="30">
        <v>41548.743831018517</v>
      </c>
      <c r="B714" s="33">
        <v>916538</v>
      </c>
      <c r="C714" s="39">
        <v>8503348</v>
      </c>
      <c r="D714" s="30">
        <v>41531.659583333334</v>
      </c>
      <c r="E714" s="33">
        <f>ABS(выгрузка3[[#This Row],[Дата активации]]-выгрузка3[[#This Row],[Дата отправки смс]])</f>
        <v>17.084247685183072</v>
      </c>
      <c r="F714" s="30">
        <v>41546.994097222225</v>
      </c>
      <c r="G714" s="33">
        <v>64616</v>
      </c>
      <c r="H714" s="33" t="s">
        <v>10</v>
      </c>
      <c r="I714" s="33" t="s">
        <v>255</v>
      </c>
      <c r="J714" s="36" t="s">
        <v>40</v>
      </c>
      <c r="K714" s="33">
        <v>30</v>
      </c>
      <c r="L714" s="33">
        <v>910.2</v>
      </c>
      <c r="M714" s="33">
        <v>940.2</v>
      </c>
      <c r="N714" s="33" t="s">
        <v>1864</v>
      </c>
      <c r="O714" s="31">
        <v>41728</v>
      </c>
    </row>
    <row r="715" spans="1:15" x14ac:dyDescent="0.25">
      <c r="A715" s="30">
        <v>41555.473020833335</v>
      </c>
      <c r="B715" s="33">
        <v>910465</v>
      </c>
      <c r="C715" s="39">
        <v>8503349</v>
      </c>
      <c r="D715" s="30">
        <v>41556.484537037039</v>
      </c>
      <c r="E715" s="33">
        <f>ABS(выгрузка3[[#This Row],[Дата активации]]-выгрузка3[[#This Row],[Дата отправки смс]])</f>
        <v>1.0115162037036498</v>
      </c>
      <c r="F715" s="30"/>
      <c r="G715" s="33">
        <v>64616</v>
      </c>
      <c r="H715" s="33" t="s">
        <v>10</v>
      </c>
      <c r="I715" s="33" t="s">
        <v>49</v>
      </c>
      <c r="J715" s="36" t="s">
        <v>40</v>
      </c>
      <c r="K715" s="33">
        <v>30</v>
      </c>
      <c r="L715" s="33">
        <v>700</v>
      </c>
      <c r="M715" s="33">
        <v>730</v>
      </c>
      <c r="N715" s="33" t="s">
        <v>1864</v>
      </c>
      <c r="O715" s="31">
        <v>41794</v>
      </c>
    </row>
    <row r="716" spans="1:15" x14ac:dyDescent="0.25">
      <c r="A716" s="30">
        <v>41551.686979166669</v>
      </c>
      <c r="B716" s="33">
        <v>910465</v>
      </c>
      <c r="C716" s="39">
        <v>8503350</v>
      </c>
      <c r="D716" s="30">
        <v>41551.590844907405</v>
      </c>
      <c r="E716" s="33">
        <f>ABS(выгрузка3[[#This Row],[Дата активации]]-выгрузка3[[#This Row],[Дата отправки смс]])</f>
        <v>9.6134259263635613E-2</v>
      </c>
      <c r="F716" s="30"/>
      <c r="G716" s="33">
        <v>64616</v>
      </c>
      <c r="H716" s="33" t="s">
        <v>10</v>
      </c>
      <c r="I716" s="33" t="s">
        <v>49</v>
      </c>
      <c r="J716" s="36" t="s">
        <v>40</v>
      </c>
      <c r="K716" s="33">
        <v>30</v>
      </c>
      <c r="L716" s="33">
        <v>728.08</v>
      </c>
      <c r="M716" s="33">
        <v>758.08</v>
      </c>
      <c r="N716" s="33" t="s">
        <v>1864</v>
      </c>
      <c r="O716" s="31">
        <v>41938</v>
      </c>
    </row>
    <row r="717" spans="1:15" x14ac:dyDescent="0.25">
      <c r="A717" s="30">
        <v>41550.886562500003</v>
      </c>
      <c r="B717" s="33">
        <v>985451</v>
      </c>
      <c r="C717" s="39">
        <v>8503439</v>
      </c>
      <c r="D717" s="30">
        <v>41545.845381944448</v>
      </c>
      <c r="E717" s="33">
        <f>ABS(выгрузка3[[#This Row],[Дата активации]]-выгрузка3[[#This Row],[Дата отправки смс]])</f>
        <v>5.0411805555559113</v>
      </c>
      <c r="F717" s="30">
        <v>41553.309398148151</v>
      </c>
      <c r="G717" s="33">
        <v>73902</v>
      </c>
      <c r="H717" s="33" t="s">
        <v>10</v>
      </c>
      <c r="I717" s="33" t="s">
        <v>49</v>
      </c>
      <c r="J717" s="36" t="s">
        <v>40</v>
      </c>
      <c r="K717" s="33">
        <v>30</v>
      </c>
      <c r="L717" s="33">
        <v>450</v>
      </c>
      <c r="M717" s="33">
        <v>480</v>
      </c>
      <c r="N717" s="33" t="s">
        <v>1864</v>
      </c>
      <c r="O717" s="31">
        <v>41707</v>
      </c>
    </row>
    <row r="718" spans="1:15" x14ac:dyDescent="0.25">
      <c r="A718" s="30">
        <v>41549.674178240741</v>
      </c>
      <c r="B718" s="33">
        <v>915317</v>
      </c>
      <c r="C718" s="39">
        <v>8503465</v>
      </c>
      <c r="D718" s="30">
        <v>41549.63821759259</v>
      </c>
      <c r="E718" s="33">
        <f>ABS(выгрузка3[[#This Row],[Дата активации]]-выгрузка3[[#This Row],[Дата отправки смс]])</f>
        <v>3.5960648150648922E-2</v>
      </c>
      <c r="F718" s="30">
        <v>41556.442615740743</v>
      </c>
      <c r="G718" s="33">
        <v>73902</v>
      </c>
      <c r="H718" s="33" t="s">
        <v>10</v>
      </c>
      <c r="I718" s="33" t="s">
        <v>49</v>
      </c>
      <c r="J718" s="36" t="s">
        <v>40</v>
      </c>
      <c r="K718" s="33">
        <v>30</v>
      </c>
      <c r="L718" s="33">
        <v>0</v>
      </c>
      <c r="M718" s="33">
        <v>30</v>
      </c>
      <c r="N718" s="33" t="s">
        <v>1864</v>
      </c>
      <c r="O718" s="31">
        <v>41656</v>
      </c>
    </row>
    <row r="719" spans="1:15" x14ac:dyDescent="0.25">
      <c r="A719" s="30">
        <v>41558.766979166663</v>
      </c>
      <c r="B719" s="33">
        <v>985503</v>
      </c>
      <c r="C719" s="39">
        <v>8503474</v>
      </c>
      <c r="D719" s="30">
        <v>41553.848715277774</v>
      </c>
      <c r="E719" s="33">
        <f>ABS(выгрузка3[[#This Row],[Дата активации]]-выгрузка3[[#This Row],[Дата отправки смс]])</f>
        <v>4.9182638888887595</v>
      </c>
      <c r="F719" s="30"/>
      <c r="G719" s="33">
        <v>64628</v>
      </c>
      <c r="H719" s="33" t="s">
        <v>10</v>
      </c>
      <c r="I719" s="33" t="s">
        <v>49</v>
      </c>
      <c r="J719" s="36" t="s">
        <v>40</v>
      </c>
      <c r="K719" s="33">
        <v>30</v>
      </c>
      <c r="L719" s="33">
        <v>0</v>
      </c>
      <c r="M719" s="33">
        <v>30</v>
      </c>
      <c r="N719" s="33" t="s">
        <v>1864</v>
      </c>
      <c r="O719" s="31">
        <v>41741</v>
      </c>
    </row>
    <row r="720" spans="1:15" x14ac:dyDescent="0.25">
      <c r="A720" s="30">
        <v>41555.433587962965</v>
      </c>
      <c r="B720" s="33">
        <v>916149</v>
      </c>
      <c r="C720" s="39">
        <v>8503502</v>
      </c>
      <c r="D720" s="30"/>
      <c r="E720" s="33">
        <f>ABS(выгрузка3[[#This Row],[Дата активации]]-выгрузка3[[#This Row],[Дата отправки смс]])</f>
        <v>41555.433587962965</v>
      </c>
      <c r="F720" s="30"/>
      <c r="G720" s="33">
        <v>64616</v>
      </c>
      <c r="H720" s="33" t="s">
        <v>10</v>
      </c>
      <c r="I720" s="33" t="s">
        <v>255</v>
      </c>
      <c r="J720" s="36" t="s">
        <v>40</v>
      </c>
      <c r="K720" s="33">
        <v>30</v>
      </c>
      <c r="L720" s="33"/>
      <c r="M720" s="33">
        <v>30</v>
      </c>
      <c r="N720" s="33" t="s">
        <v>1864</v>
      </c>
      <c r="O720" s="31">
        <v>41989</v>
      </c>
    </row>
    <row r="721" spans="1:15" x14ac:dyDescent="0.25">
      <c r="A721" s="30">
        <v>41550.891064814816</v>
      </c>
      <c r="B721" s="33">
        <v>985451</v>
      </c>
      <c r="C721" s="39">
        <v>8503513</v>
      </c>
      <c r="D721" s="30">
        <v>41545.445844907408</v>
      </c>
      <c r="E721" s="33">
        <f>ABS(выгрузка3[[#This Row],[Дата активации]]-выгрузка3[[#This Row],[Дата отправки смс]])</f>
        <v>5.4452199074075907</v>
      </c>
      <c r="F721" s="30"/>
      <c r="G721" s="33">
        <v>64616</v>
      </c>
      <c r="H721" s="33" t="s">
        <v>10</v>
      </c>
      <c r="I721" s="33" t="s">
        <v>47</v>
      </c>
      <c r="J721" s="36" t="s">
        <v>22</v>
      </c>
      <c r="K721" s="33">
        <v>30</v>
      </c>
      <c r="L721" s="33">
        <v>970</v>
      </c>
      <c r="M721" s="33">
        <v>1000</v>
      </c>
      <c r="N721" s="33" t="s">
        <v>1864</v>
      </c>
      <c r="O721" s="31">
        <v>41841</v>
      </c>
    </row>
    <row r="722" spans="1:15" x14ac:dyDescent="0.25">
      <c r="A722" s="30">
        <v>41559.639386574076</v>
      </c>
      <c r="B722" s="33">
        <v>915323</v>
      </c>
      <c r="C722" s="39">
        <v>8503537</v>
      </c>
      <c r="D722" s="30"/>
      <c r="E722" s="33">
        <f>ABS(выгрузка3[[#This Row],[Дата активации]]-выгрузка3[[#This Row],[Дата отправки смс]])</f>
        <v>41559.639386574076</v>
      </c>
      <c r="F722" s="30">
        <v>41559.578680555554</v>
      </c>
      <c r="G722" s="33">
        <v>57078</v>
      </c>
      <c r="H722" s="33" t="s">
        <v>11</v>
      </c>
      <c r="I722" s="33" t="s">
        <v>270</v>
      </c>
      <c r="J722" s="36" t="s">
        <v>19</v>
      </c>
      <c r="K722" s="33">
        <v>220</v>
      </c>
      <c r="L722" s="33"/>
      <c r="M722" s="33">
        <v>220</v>
      </c>
      <c r="N722" s="33" t="s">
        <v>1864</v>
      </c>
      <c r="O722" s="31">
        <v>41688</v>
      </c>
    </row>
    <row r="723" spans="1:15" x14ac:dyDescent="0.25">
      <c r="A723" s="30">
        <v>41549.516655092593</v>
      </c>
      <c r="B723" s="33">
        <v>915323</v>
      </c>
      <c r="C723" s="39">
        <v>8503538</v>
      </c>
      <c r="D723" s="30">
        <v>41547.615636574075</v>
      </c>
      <c r="E723" s="33">
        <f>ABS(выгрузка3[[#This Row],[Дата активации]]-выгрузка3[[#This Row],[Дата отправки смс]])</f>
        <v>1.901018518517958</v>
      </c>
      <c r="F723" s="30">
        <v>41549.507662037038</v>
      </c>
      <c r="G723" s="33">
        <v>57078</v>
      </c>
      <c r="H723" s="33" t="s">
        <v>11</v>
      </c>
      <c r="I723" s="33" t="s">
        <v>43</v>
      </c>
      <c r="J723" s="36" t="s">
        <v>19</v>
      </c>
      <c r="K723" s="33">
        <v>220</v>
      </c>
      <c r="L723" s="33">
        <v>0</v>
      </c>
      <c r="M723" s="33">
        <v>220</v>
      </c>
      <c r="N723" s="33" t="s">
        <v>1864</v>
      </c>
      <c r="O723" s="31">
        <v>41925</v>
      </c>
    </row>
    <row r="724" spans="1:15" x14ac:dyDescent="0.25">
      <c r="A724" s="30">
        <v>41552.693414351852</v>
      </c>
      <c r="B724" s="33">
        <v>910485</v>
      </c>
      <c r="C724" s="39">
        <v>8503579</v>
      </c>
      <c r="D724" s="30"/>
      <c r="E724" s="33">
        <f>ABS(выгрузка3[[#This Row],[Дата активации]]-выгрузка3[[#This Row],[Дата отправки смс]])</f>
        <v>41552.693414351852</v>
      </c>
      <c r="F724" s="30"/>
      <c r="G724" s="33">
        <v>64628</v>
      </c>
      <c r="H724" s="33" t="s">
        <v>10</v>
      </c>
      <c r="I724" s="33" t="s">
        <v>252</v>
      </c>
      <c r="J724" s="36" t="s">
        <v>19</v>
      </c>
      <c r="K724" s="33">
        <v>20</v>
      </c>
      <c r="L724" s="33"/>
      <c r="M724" s="33">
        <v>20</v>
      </c>
      <c r="N724" s="33" t="s">
        <v>1864</v>
      </c>
      <c r="O724" s="31">
        <v>41740</v>
      </c>
    </row>
    <row r="725" spans="1:15" x14ac:dyDescent="0.25">
      <c r="A725" s="30">
        <v>41554.482685185183</v>
      </c>
      <c r="B725" s="33">
        <v>916043</v>
      </c>
      <c r="C725" s="39">
        <v>8503582</v>
      </c>
      <c r="D725" s="30">
        <v>41554.248344907406</v>
      </c>
      <c r="E725" s="33">
        <f>ABS(выгрузка3[[#This Row],[Дата активации]]-выгрузка3[[#This Row],[Дата отправки смс]])</f>
        <v>0.234340277776937</v>
      </c>
      <c r="F725" s="30">
        <v>41559.451215277775</v>
      </c>
      <c r="G725" s="33">
        <v>64628</v>
      </c>
      <c r="H725" s="33" t="s">
        <v>10</v>
      </c>
      <c r="I725" s="33" t="s">
        <v>43</v>
      </c>
      <c r="J725" s="36" t="s">
        <v>19</v>
      </c>
      <c r="K725" s="33">
        <v>20</v>
      </c>
      <c r="L725" s="33">
        <v>91.06</v>
      </c>
      <c r="M725" s="33">
        <v>111.06</v>
      </c>
      <c r="N725" s="33" t="s">
        <v>1864</v>
      </c>
      <c r="O725" s="31">
        <v>41894</v>
      </c>
    </row>
    <row r="726" spans="1:15" x14ac:dyDescent="0.25">
      <c r="A726" s="30">
        <v>41548.714606481481</v>
      </c>
      <c r="B726" s="33">
        <v>985503</v>
      </c>
      <c r="C726" s="39">
        <v>8503583</v>
      </c>
      <c r="D726" s="30">
        <v>41540.67827546296</v>
      </c>
      <c r="E726" s="33">
        <f>ABS(выгрузка3[[#This Row],[Дата активации]]-выгрузка3[[#This Row],[Дата отправки смс]])</f>
        <v>8.0363310185202863</v>
      </c>
      <c r="F726" s="30">
        <v>41555.492696759262</v>
      </c>
      <c r="G726" s="33">
        <v>64628</v>
      </c>
      <c r="H726" s="33" t="s">
        <v>10</v>
      </c>
      <c r="I726" s="33" t="s">
        <v>252</v>
      </c>
      <c r="J726" s="36" t="s">
        <v>19</v>
      </c>
      <c r="K726" s="33">
        <v>20</v>
      </c>
      <c r="L726" s="33">
        <v>0</v>
      </c>
      <c r="M726" s="33">
        <v>20</v>
      </c>
      <c r="N726" s="33" t="s">
        <v>1864</v>
      </c>
      <c r="O726" s="31">
        <v>41870</v>
      </c>
    </row>
    <row r="727" spans="1:15" x14ac:dyDescent="0.25">
      <c r="A727" s="30">
        <v>41560.713321759256</v>
      </c>
      <c r="B727" s="33">
        <v>910433</v>
      </c>
      <c r="C727" s="39">
        <v>8503592</v>
      </c>
      <c r="D727" s="30"/>
      <c r="E727" s="33">
        <f>ABS(выгрузка3[[#This Row],[Дата активации]]-выгрузка3[[#This Row],[Дата отправки смс]])</f>
        <v>41560.713321759256</v>
      </c>
      <c r="F727" s="30"/>
      <c r="G727" s="33">
        <v>64628</v>
      </c>
      <c r="H727" s="33" t="s">
        <v>10</v>
      </c>
      <c r="I727" s="33" t="s">
        <v>252</v>
      </c>
      <c r="J727" s="36" t="s">
        <v>19</v>
      </c>
      <c r="K727" s="33">
        <v>20</v>
      </c>
      <c r="L727" s="33"/>
      <c r="M727" s="33">
        <v>20</v>
      </c>
      <c r="N727" s="33" t="s">
        <v>1864</v>
      </c>
      <c r="O727" s="31">
        <v>41675</v>
      </c>
    </row>
    <row r="728" spans="1:15" x14ac:dyDescent="0.25">
      <c r="A728" s="30">
        <v>41550.928622685184</v>
      </c>
      <c r="B728" s="33">
        <v>916850</v>
      </c>
      <c r="C728" s="39">
        <v>8503596</v>
      </c>
      <c r="D728" s="30">
        <v>41543.546805555554</v>
      </c>
      <c r="E728" s="33">
        <f>ABS(выгрузка3[[#This Row],[Дата активации]]-выгрузка3[[#This Row],[Дата отправки смс]])</f>
        <v>7.3818171296297805</v>
      </c>
      <c r="F728" s="30">
        <v>41559.470775462964</v>
      </c>
      <c r="G728" s="33">
        <v>64628</v>
      </c>
      <c r="H728" s="33" t="s">
        <v>10</v>
      </c>
      <c r="I728" s="33" t="s">
        <v>252</v>
      </c>
      <c r="J728" s="36" t="s">
        <v>19</v>
      </c>
      <c r="K728" s="33">
        <v>20</v>
      </c>
      <c r="L728" s="33">
        <v>0</v>
      </c>
      <c r="M728" s="33">
        <v>20</v>
      </c>
      <c r="N728" s="33" t="s">
        <v>1864</v>
      </c>
      <c r="O728" s="31">
        <v>42001</v>
      </c>
    </row>
    <row r="729" spans="1:15" x14ac:dyDescent="0.25">
      <c r="A729" s="30">
        <v>41554.666666666664</v>
      </c>
      <c r="B729" s="33">
        <v>916111</v>
      </c>
      <c r="C729" s="39">
        <v>8503597</v>
      </c>
      <c r="D729" s="30">
        <v>41555.817488425928</v>
      </c>
      <c r="E729" s="33">
        <f>ABS(выгрузка3[[#This Row],[Дата активации]]-выгрузка3[[#This Row],[Дата отправки смс]])</f>
        <v>1.1508217592636356</v>
      </c>
      <c r="F729" s="30"/>
      <c r="G729" s="33">
        <v>64628</v>
      </c>
      <c r="H729" s="33" t="s">
        <v>10</v>
      </c>
      <c r="I729" s="33" t="s">
        <v>43</v>
      </c>
      <c r="J729" s="36" t="s">
        <v>19</v>
      </c>
      <c r="K729" s="33">
        <v>20</v>
      </c>
      <c r="L729" s="33">
        <v>0</v>
      </c>
      <c r="M729" s="33">
        <v>20</v>
      </c>
      <c r="N729" s="33" t="s">
        <v>1864</v>
      </c>
      <c r="O729" s="31">
        <v>41958</v>
      </c>
    </row>
    <row r="730" spans="1:15" x14ac:dyDescent="0.25">
      <c r="A730" s="30">
        <v>41549.723402777781</v>
      </c>
      <c r="B730" s="33">
        <v>910489</v>
      </c>
      <c r="C730" s="39">
        <v>8503598</v>
      </c>
      <c r="D730" s="30">
        <v>41532.974108796298</v>
      </c>
      <c r="E730" s="33">
        <f>ABS(выгрузка3[[#This Row],[Дата активации]]-выгрузка3[[#This Row],[Дата отправки смс]])</f>
        <v>16.749293981483788</v>
      </c>
      <c r="F730" s="30">
        <v>41545.638958333337</v>
      </c>
      <c r="G730" s="33">
        <v>64628</v>
      </c>
      <c r="H730" s="33" t="s">
        <v>10</v>
      </c>
      <c r="I730" s="33" t="s">
        <v>253</v>
      </c>
      <c r="J730" s="36" t="s">
        <v>30</v>
      </c>
      <c r="K730" s="33">
        <v>20</v>
      </c>
      <c r="L730" s="33">
        <v>0</v>
      </c>
      <c r="M730" s="33">
        <v>20</v>
      </c>
      <c r="N730" s="33" t="s">
        <v>1864</v>
      </c>
      <c r="O730" s="31">
        <v>41845</v>
      </c>
    </row>
    <row r="731" spans="1:15" x14ac:dyDescent="0.25">
      <c r="A731" s="30">
        <v>41556.398668981485</v>
      </c>
      <c r="B731" s="33">
        <v>916150</v>
      </c>
      <c r="C731" s="39">
        <v>8503599</v>
      </c>
      <c r="D731" s="30">
        <v>41546.878761574073</v>
      </c>
      <c r="E731" s="33">
        <f>ABS(выгрузка3[[#This Row],[Дата активации]]-выгрузка3[[#This Row],[Дата отправки смс]])</f>
        <v>9.5199074074116652</v>
      </c>
      <c r="F731" s="30">
        <v>41556.551354166666</v>
      </c>
      <c r="G731" s="33">
        <v>64628</v>
      </c>
      <c r="H731" s="33" t="s">
        <v>10</v>
      </c>
      <c r="I731" s="33" t="s">
        <v>252</v>
      </c>
      <c r="J731" s="36" t="s">
        <v>19</v>
      </c>
      <c r="K731" s="33">
        <v>20</v>
      </c>
      <c r="L731" s="33">
        <v>200</v>
      </c>
      <c r="M731" s="33">
        <v>220</v>
      </c>
      <c r="N731" s="33" t="s">
        <v>1864</v>
      </c>
      <c r="O731" s="31">
        <v>41745</v>
      </c>
    </row>
    <row r="732" spans="1:15" x14ac:dyDescent="0.25">
      <c r="A732" s="30">
        <v>41548.709027777775</v>
      </c>
      <c r="B732" s="33">
        <v>985503</v>
      </c>
      <c r="C732" s="39">
        <v>8503606</v>
      </c>
      <c r="D732" s="30">
        <v>41539.478981481479</v>
      </c>
      <c r="E732" s="33">
        <f>ABS(выгрузка3[[#This Row],[Дата активации]]-выгрузка3[[#This Row],[Дата отправки смс]])</f>
        <v>9.2300462962957681</v>
      </c>
      <c r="F732" s="30">
        <v>41554.650497685187</v>
      </c>
      <c r="G732" s="33">
        <v>64628</v>
      </c>
      <c r="H732" s="33" t="s">
        <v>10</v>
      </c>
      <c r="I732" s="33" t="s">
        <v>252</v>
      </c>
      <c r="J732" s="36" t="s">
        <v>19</v>
      </c>
      <c r="K732" s="33">
        <v>20</v>
      </c>
      <c r="L732" s="33">
        <v>226.25</v>
      </c>
      <c r="M732" s="33">
        <v>246.25</v>
      </c>
      <c r="N732" s="33" t="s">
        <v>1864</v>
      </c>
      <c r="O732" s="31">
        <v>41866</v>
      </c>
    </row>
    <row r="733" spans="1:15" x14ac:dyDescent="0.25">
      <c r="A733" s="30">
        <v>41560.706712962965</v>
      </c>
      <c r="B733" s="33">
        <v>915321</v>
      </c>
      <c r="C733" s="39">
        <v>8503608</v>
      </c>
      <c r="D733" s="30">
        <v>41560.770370370374</v>
      </c>
      <c r="E733" s="33">
        <f>ABS(выгрузка3[[#This Row],[Дата активации]]-выгрузка3[[#This Row],[Дата отправки смс]])</f>
        <v>6.3657407408754807E-2</v>
      </c>
      <c r="F733" s="30"/>
      <c r="G733" s="33">
        <v>64628</v>
      </c>
      <c r="H733" s="33" t="s">
        <v>10</v>
      </c>
      <c r="I733" s="33" t="s">
        <v>43</v>
      </c>
      <c r="J733" s="36" t="s">
        <v>19</v>
      </c>
      <c r="K733" s="33">
        <v>20</v>
      </c>
      <c r="L733" s="33">
        <v>210</v>
      </c>
      <c r="M733" s="33">
        <v>230</v>
      </c>
      <c r="N733" s="33" t="s">
        <v>1864</v>
      </c>
      <c r="O733" s="31">
        <v>41716</v>
      </c>
    </row>
    <row r="734" spans="1:15" x14ac:dyDescent="0.25">
      <c r="A734" s="30">
        <v>41549.92560185185</v>
      </c>
      <c r="B734" s="33">
        <v>910478</v>
      </c>
      <c r="C734" s="39">
        <v>8503611</v>
      </c>
      <c r="D734" s="30">
        <v>41531.725891203707</v>
      </c>
      <c r="E734" s="33">
        <f>ABS(выгрузка3[[#This Row],[Дата активации]]-выгрузка3[[#This Row],[Дата отправки смс]])</f>
        <v>18.199710648143082</v>
      </c>
      <c r="F734" s="30">
        <v>41546.490659722222</v>
      </c>
      <c r="G734" s="33">
        <v>64628</v>
      </c>
      <c r="H734" s="33" t="s">
        <v>10</v>
      </c>
      <c r="I734" s="33" t="s">
        <v>252</v>
      </c>
      <c r="J734" s="36" t="s">
        <v>19</v>
      </c>
      <c r="K734" s="33">
        <v>20</v>
      </c>
      <c r="L734" s="33">
        <v>0</v>
      </c>
      <c r="M734" s="33">
        <v>20</v>
      </c>
      <c r="N734" s="33" t="s">
        <v>1864</v>
      </c>
      <c r="O734" s="31">
        <v>41730</v>
      </c>
    </row>
    <row r="735" spans="1:15" x14ac:dyDescent="0.25">
      <c r="A735" s="30">
        <v>41560.579189814816</v>
      </c>
      <c r="B735" s="33">
        <v>916850</v>
      </c>
      <c r="C735" s="39">
        <v>8503620</v>
      </c>
      <c r="D735" s="30">
        <v>41555.338622685187</v>
      </c>
      <c r="E735" s="33">
        <f>ABS(выгрузка3[[#This Row],[Дата активации]]-выгрузка3[[#This Row],[Дата отправки смс]])</f>
        <v>5.2405671296291985</v>
      </c>
      <c r="F735" s="30"/>
      <c r="G735" s="33">
        <v>64628</v>
      </c>
      <c r="H735" s="33" t="s">
        <v>10</v>
      </c>
      <c r="I735" s="33" t="s">
        <v>43</v>
      </c>
      <c r="J735" s="36" t="s">
        <v>19</v>
      </c>
      <c r="K735" s="33">
        <v>20</v>
      </c>
      <c r="L735" s="33">
        <v>0</v>
      </c>
      <c r="M735" s="33">
        <v>20</v>
      </c>
      <c r="N735" s="33" t="s">
        <v>1864</v>
      </c>
      <c r="O735" s="31">
        <v>41822</v>
      </c>
    </row>
    <row r="736" spans="1:15" x14ac:dyDescent="0.25">
      <c r="A736" s="30">
        <v>41558.767256944448</v>
      </c>
      <c r="B736" s="33">
        <v>985503</v>
      </c>
      <c r="C736" s="39">
        <v>8503621</v>
      </c>
      <c r="D736" s="30">
        <v>41553.875763888886</v>
      </c>
      <c r="E736" s="33">
        <f>ABS(выгрузка3[[#This Row],[Дата активации]]-выгрузка3[[#This Row],[Дата отправки смс]])</f>
        <v>4.8914930555620231</v>
      </c>
      <c r="F736" s="30"/>
      <c r="G736" s="33">
        <v>64628</v>
      </c>
      <c r="H736" s="33" t="s">
        <v>10</v>
      </c>
      <c r="I736" s="33" t="s">
        <v>43</v>
      </c>
      <c r="J736" s="36" t="s">
        <v>19</v>
      </c>
      <c r="K736" s="33">
        <v>20</v>
      </c>
      <c r="L736" s="33">
        <v>0</v>
      </c>
      <c r="M736" s="33">
        <v>20</v>
      </c>
      <c r="N736" s="33" t="s">
        <v>1864</v>
      </c>
      <c r="O736" s="31">
        <v>41786</v>
      </c>
    </row>
    <row r="737" spans="1:15" x14ac:dyDescent="0.25">
      <c r="A737" s="30">
        <v>41561.921724537038</v>
      </c>
      <c r="B737" s="33">
        <v>916986</v>
      </c>
      <c r="C737" s="39">
        <v>8503622</v>
      </c>
      <c r="D737" s="30">
        <v>41557.776493055557</v>
      </c>
      <c r="E737" s="33">
        <f>ABS(выгрузка3[[#This Row],[Дата активации]]-выгрузка3[[#This Row],[Дата отправки смс]])</f>
        <v>4.1452314814814599</v>
      </c>
      <c r="F737" s="30">
        <v>41560.852384259262</v>
      </c>
      <c r="G737" s="33">
        <v>64626</v>
      </c>
      <c r="H737" s="33" t="s">
        <v>10</v>
      </c>
      <c r="I737" s="33" t="s">
        <v>43</v>
      </c>
      <c r="J737" s="36" t="s">
        <v>19</v>
      </c>
      <c r="K737" s="33">
        <v>20</v>
      </c>
      <c r="L737" s="33">
        <v>500</v>
      </c>
      <c r="M737" s="33">
        <v>520</v>
      </c>
      <c r="N737" s="33" t="s">
        <v>1864</v>
      </c>
      <c r="O737" s="31">
        <v>41992</v>
      </c>
    </row>
    <row r="738" spans="1:15" x14ac:dyDescent="0.25">
      <c r="A738" s="30">
        <v>41561.922037037039</v>
      </c>
      <c r="B738" s="33">
        <v>916986</v>
      </c>
      <c r="C738" s="39">
        <v>8503623</v>
      </c>
      <c r="D738" s="30">
        <v>41558.4846875</v>
      </c>
      <c r="E738" s="33">
        <f>ABS(выгрузка3[[#This Row],[Дата активации]]-выгрузка3[[#This Row],[Дата отправки смс]])</f>
        <v>3.4373495370382443</v>
      </c>
      <c r="F738" s="30">
        <v>41560.852905092594</v>
      </c>
      <c r="G738" s="33">
        <v>64626</v>
      </c>
      <c r="H738" s="33" t="s">
        <v>10</v>
      </c>
      <c r="I738" s="33" t="s">
        <v>43</v>
      </c>
      <c r="J738" s="36" t="s">
        <v>19</v>
      </c>
      <c r="K738" s="33">
        <v>20</v>
      </c>
      <c r="L738" s="33">
        <v>300</v>
      </c>
      <c r="M738" s="33">
        <v>320</v>
      </c>
      <c r="N738" s="33" t="s">
        <v>1864</v>
      </c>
      <c r="O738" s="31">
        <v>41858</v>
      </c>
    </row>
    <row r="739" spans="1:15" x14ac:dyDescent="0.25">
      <c r="A739" s="30">
        <v>41561.925150462965</v>
      </c>
      <c r="B739" s="33">
        <v>916504</v>
      </c>
      <c r="C739" s="39">
        <v>8503624</v>
      </c>
      <c r="D739" s="30">
        <v>41558.63484953704</v>
      </c>
      <c r="E739" s="33">
        <f>ABS(выгрузка3[[#This Row],[Дата активации]]-выгрузка3[[#This Row],[Дата отправки смс]])</f>
        <v>3.2903009259243845</v>
      </c>
      <c r="F739" s="30">
        <v>41560.991469907407</v>
      </c>
      <c r="G739" s="33">
        <v>64626</v>
      </c>
      <c r="H739" s="33" t="s">
        <v>10</v>
      </c>
      <c r="I739" s="33" t="s">
        <v>43</v>
      </c>
      <c r="J739" s="36" t="s">
        <v>19</v>
      </c>
      <c r="K739" s="33">
        <v>20</v>
      </c>
      <c r="L739" s="33">
        <v>44</v>
      </c>
      <c r="M739" s="33">
        <v>64</v>
      </c>
      <c r="N739" s="33" t="s">
        <v>1864</v>
      </c>
      <c r="O739" s="31">
        <v>41710</v>
      </c>
    </row>
    <row r="740" spans="1:15" x14ac:dyDescent="0.25">
      <c r="A740" s="30">
        <v>41561.92696759259</v>
      </c>
      <c r="B740" s="33">
        <v>916504</v>
      </c>
      <c r="C740" s="39">
        <v>8503625</v>
      </c>
      <c r="D740" s="30">
        <v>41558.760914351849</v>
      </c>
      <c r="E740" s="33">
        <f>ABS(выгрузка3[[#This Row],[Дата активации]]-выгрузка3[[#This Row],[Дата отправки смс]])</f>
        <v>3.1660532407404389</v>
      </c>
      <c r="F740" s="30">
        <v>41560.85355324074</v>
      </c>
      <c r="G740" s="33">
        <v>64626</v>
      </c>
      <c r="H740" s="33" t="s">
        <v>10</v>
      </c>
      <c r="I740" s="33" t="s">
        <v>43</v>
      </c>
      <c r="J740" s="36" t="s">
        <v>19</v>
      </c>
      <c r="K740" s="33">
        <v>20</v>
      </c>
      <c r="L740" s="33">
        <v>100</v>
      </c>
      <c r="M740" s="33">
        <v>120</v>
      </c>
      <c r="N740" s="33" t="s">
        <v>1864</v>
      </c>
      <c r="O740" s="31">
        <v>41816</v>
      </c>
    </row>
    <row r="741" spans="1:15" x14ac:dyDescent="0.25">
      <c r="A741" s="30">
        <v>41561.927453703705</v>
      </c>
      <c r="B741" s="33">
        <v>916504</v>
      </c>
      <c r="C741" s="39">
        <v>8503626</v>
      </c>
      <c r="D741" s="30">
        <v>41557.780810185184</v>
      </c>
      <c r="E741" s="33">
        <f>ABS(выгрузка3[[#This Row],[Дата активации]]-выгрузка3[[#This Row],[Дата отправки смс]])</f>
        <v>4.1466435185211594</v>
      </c>
      <c r="F741" s="30">
        <v>41560.852442129632</v>
      </c>
      <c r="G741" s="33">
        <v>64626</v>
      </c>
      <c r="H741" s="33" t="s">
        <v>10</v>
      </c>
      <c r="I741" s="33" t="s">
        <v>43</v>
      </c>
      <c r="J741" s="36" t="s">
        <v>19</v>
      </c>
      <c r="K741" s="33">
        <v>20</v>
      </c>
      <c r="L741" s="33">
        <v>0</v>
      </c>
      <c r="M741" s="33">
        <v>20</v>
      </c>
      <c r="N741" s="33" t="s">
        <v>1864</v>
      </c>
      <c r="O741" s="31">
        <v>41823</v>
      </c>
    </row>
    <row r="742" spans="1:15" x14ac:dyDescent="0.25">
      <c r="A742" s="30">
        <v>41561.927662037036</v>
      </c>
      <c r="B742" s="33">
        <v>916504</v>
      </c>
      <c r="C742" s="39">
        <v>8503627</v>
      </c>
      <c r="D742" s="30">
        <v>41556.471076388887</v>
      </c>
      <c r="E742" s="33">
        <f>ABS(выгрузка3[[#This Row],[Дата активации]]-выгрузка3[[#This Row],[Дата отправки смс]])</f>
        <v>5.4565856481494848</v>
      </c>
      <c r="F742" s="30">
        <v>41560.850034722222</v>
      </c>
      <c r="G742" s="33">
        <v>64626</v>
      </c>
      <c r="H742" s="33" t="s">
        <v>10</v>
      </c>
      <c r="I742" s="33" t="s">
        <v>43</v>
      </c>
      <c r="J742" s="36" t="s">
        <v>19</v>
      </c>
      <c r="K742" s="33">
        <v>20</v>
      </c>
      <c r="L742" s="33">
        <v>0</v>
      </c>
      <c r="M742" s="33">
        <v>20</v>
      </c>
      <c r="N742" s="33" t="s">
        <v>1864</v>
      </c>
      <c r="O742" s="31">
        <v>41838</v>
      </c>
    </row>
    <row r="743" spans="1:15" x14ac:dyDescent="0.25">
      <c r="A743" s="30">
        <v>41561.928067129629</v>
      </c>
      <c r="B743" s="33">
        <v>916504</v>
      </c>
      <c r="C743" s="39">
        <v>8503628</v>
      </c>
      <c r="D743" s="30">
        <v>41556.477546296293</v>
      </c>
      <c r="E743" s="33">
        <f>ABS(выгрузка3[[#This Row],[Дата активации]]-выгрузка3[[#This Row],[Дата отправки смс]])</f>
        <v>5.4505208333357587</v>
      </c>
      <c r="F743" s="30">
        <v>41560.850104166668</v>
      </c>
      <c r="G743" s="33">
        <v>64626</v>
      </c>
      <c r="H743" s="33" t="s">
        <v>10</v>
      </c>
      <c r="I743" s="33" t="s">
        <v>43</v>
      </c>
      <c r="J743" s="36" t="s">
        <v>19</v>
      </c>
      <c r="K743" s="33">
        <v>20</v>
      </c>
      <c r="L743" s="33">
        <v>0</v>
      </c>
      <c r="M743" s="33">
        <v>20</v>
      </c>
      <c r="N743" s="33" t="s">
        <v>1864</v>
      </c>
      <c r="O743" s="31">
        <v>41706</v>
      </c>
    </row>
    <row r="744" spans="1:15" x14ac:dyDescent="0.25">
      <c r="A744" s="30">
        <v>41561.928263888891</v>
      </c>
      <c r="B744" s="33">
        <v>916504</v>
      </c>
      <c r="C744" s="39">
        <v>8503629</v>
      </c>
      <c r="D744" s="30">
        <v>41558.692245370374</v>
      </c>
      <c r="E744" s="33">
        <f>ABS(выгрузка3[[#This Row],[Дата активации]]-выгрузка3[[#This Row],[Дата отправки смс]])</f>
        <v>3.2360185185170849</v>
      </c>
      <c r="F744" s="30">
        <v>41560.853495370371</v>
      </c>
      <c r="G744" s="33">
        <v>64626</v>
      </c>
      <c r="H744" s="33" t="s">
        <v>10</v>
      </c>
      <c r="I744" s="33" t="s">
        <v>43</v>
      </c>
      <c r="J744" s="36" t="s">
        <v>19</v>
      </c>
      <c r="K744" s="33">
        <v>20</v>
      </c>
      <c r="L744" s="33">
        <v>0</v>
      </c>
      <c r="M744" s="33">
        <v>20</v>
      </c>
      <c r="N744" s="33" t="s">
        <v>1864</v>
      </c>
      <c r="O744" s="31">
        <v>41792</v>
      </c>
    </row>
    <row r="745" spans="1:15" x14ac:dyDescent="0.25">
      <c r="A745" s="30">
        <v>41561.928877314815</v>
      </c>
      <c r="B745" s="33">
        <v>916504</v>
      </c>
      <c r="C745" s="39">
        <v>8503632</v>
      </c>
      <c r="D745" s="30">
        <v>41556.54078703704</v>
      </c>
      <c r="E745" s="33">
        <f>ABS(выгрузка3[[#This Row],[Дата активации]]-выгрузка3[[#This Row],[Дата отправки смс]])</f>
        <v>5.3880902777746087</v>
      </c>
      <c r="F745" s="30">
        <v>41560.850462962961</v>
      </c>
      <c r="G745" s="33">
        <v>64626</v>
      </c>
      <c r="H745" s="33" t="s">
        <v>10</v>
      </c>
      <c r="I745" s="33" t="s">
        <v>43</v>
      </c>
      <c r="J745" s="36" t="s">
        <v>19</v>
      </c>
      <c r="K745" s="33">
        <v>20</v>
      </c>
      <c r="L745" s="33">
        <v>0</v>
      </c>
      <c r="M745" s="33">
        <v>20</v>
      </c>
      <c r="N745" s="33" t="s">
        <v>1864</v>
      </c>
      <c r="O745" s="31">
        <v>41696</v>
      </c>
    </row>
    <row r="746" spans="1:15" x14ac:dyDescent="0.25">
      <c r="A746" s="30">
        <v>41561.928993055553</v>
      </c>
      <c r="B746" s="33">
        <v>916504</v>
      </c>
      <c r="C746" s="39">
        <v>8503633</v>
      </c>
      <c r="D746" s="30">
        <v>41557.750092592592</v>
      </c>
      <c r="E746" s="33">
        <f>ABS(выгрузка3[[#This Row],[Дата активации]]-выгрузка3[[#This Row],[Дата отправки смс]])</f>
        <v>4.1789004629608826</v>
      </c>
      <c r="F746" s="30">
        <v>41560.852187500001</v>
      </c>
      <c r="G746" s="33">
        <v>64626</v>
      </c>
      <c r="H746" s="33" t="s">
        <v>10</v>
      </c>
      <c r="I746" s="33" t="s">
        <v>43</v>
      </c>
      <c r="J746" s="36" t="s">
        <v>19</v>
      </c>
      <c r="K746" s="33">
        <v>20</v>
      </c>
      <c r="L746" s="33">
        <v>0</v>
      </c>
      <c r="M746" s="33">
        <v>20</v>
      </c>
      <c r="N746" s="33" t="s">
        <v>1864</v>
      </c>
      <c r="O746" s="31">
        <v>41966</v>
      </c>
    </row>
    <row r="747" spans="1:15" x14ac:dyDescent="0.25">
      <c r="A747" s="30">
        <v>41561.929375</v>
      </c>
      <c r="B747" s="33">
        <v>916504</v>
      </c>
      <c r="C747" s="39">
        <v>8503634</v>
      </c>
      <c r="D747" s="30">
        <v>41558.832696759258</v>
      </c>
      <c r="E747" s="33">
        <f>ABS(выгрузка3[[#This Row],[Дата активации]]-выгрузка3[[#This Row],[Дата отправки смс]])</f>
        <v>3.096678240741312</v>
      </c>
      <c r="F747" s="30">
        <v>41560.853773148148</v>
      </c>
      <c r="G747" s="33">
        <v>64626</v>
      </c>
      <c r="H747" s="33" t="s">
        <v>10</v>
      </c>
      <c r="I747" s="33" t="s">
        <v>43</v>
      </c>
      <c r="J747" s="36" t="s">
        <v>19</v>
      </c>
      <c r="K747" s="33">
        <v>20</v>
      </c>
      <c r="L747" s="33">
        <v>200</v>
      </c>
      <c r="M747" s="33">
        <v>220</v>
      </c>
      <c r="N747" s="33" t="s">
        <v>1864</v>
      </c>
      <c r="O747" s="31">
        <v>41826</v>
      </c>
    </row>
    <row r="748" spans="1:15" x14ac:dyDescent="0.25">
      <c r="A748" s="30">
        <v>41561.929479166669</v>
      </c>
      <c r="B748" s="33">
        <v>916504</v>
      </c>
      <c r="C748" s="39">
        <v>8503635</v>
      </c>
      <c r="D748" s="30">
        <v>41558.576655092591</v>
      </c>
      <c r="E748" s="33">
        <f>ABS(выгрузка3[[#This Row],[Дата активации]]-выгрузка3[[#This Row],[Дата отправки смс]])</f>
        <v>3.3528240740779438</v>
      </c>
      <c r="F748" s="30">
        <v>41560.853252314817</v>
      </c>
      <c r="G748" s="33">
        <v>64626</v>
      </c>
      <c r="H748" s="33" t="s">
        <v>10</v>
      </c>
      <c r="I748" s="33" t="s">
        <v>43</v>
      </c>
      <c r="J748" s="36" t="s">
        <v>19</v>
      </c>
      <c r="K748" s="33">
        <v>20</v>
      </c>
      <c r="L748" s="33">
        <v>0</v>
      </c>
      <c r="M748" s="33">
        <v>20</v>
      </c>
      <c r="N748" s="33" t="s">
        <v>1864</v>
      </c>
      <c r="O748" s="31">
        <v>41950</v>
      </c>
    </row>
    <row r="749" spans="1:15" x14ac:dyDescent="0.25">
      <c r="A749" s="30">
        <v>41561.929780092592</v>
      </c>
      <c r="B749" s="33">
        <v>916504</v>
      </c>
      <c r="C749" s="39">
        <v>8503637</v>
      </c>
      <c r="D749" s="30">
        <v>41558.436863425923</v>
      </c>
      <c r="E749" s="33">
        <f>ABS(выгрузка3[[#This Row],[Дата активации]]-выгрузка3[[#This Row],[Дата отправки смс]])</f>
        <v>3.4929166666697711</v>
      </c>
      <c r="F749" s="30">
        <v>41560.852766203701</v>
      </c>
      <c r="G749" s="33">
        <v>64626</v>
      </c>
      <c r="H749" s="33" t="s">
        <v>10</v>
      </c>
      <c r="I749" s="33" t="s">
        <v>43</v>
      </c>
      <c r="J749" s="36" t="s">
        <v>19</v>
      </c>
      <c r="K749" s="33">
        <v>20</v>
      </c>
      <c r="L749" s="33">
        <v>0</v>
      </c>
      <c r="M749" s="33">
        <v>20</v>
      </c>
      <c r="N749" s="33" t="s">
        <v>1864</v>
      </c>
      <c r="O749" s="31">
        <v>41935</v>
      </c>
    </row>
    <row r="750" spans="1:15" x14ac:dyDescent="0.25">
      <c r="A750" s="30">
        <v>41557.932071759256</v>
      </c>
      <c r="B750" s="33">
        <v>985508</v>
      </c>
      <c r="C750" s="39">
        <v>8503638</v>
      </c>
      <c r="D750" s="30">
        <v>41555.319918981484</v>
      </c>
      <c r="E750" s="33">
        <f>ABS(выгрузка3[[#This Row],[Дата активации]]-выгрузка3[[#This Row],[Дата отправки смс]])</f>
        <v>2.6121527777722804</v>
      </c>
      <c r="F750" s="30">
        <v>41555.902638888889</v>
      </c>
      <c r="G750" s="33">
        <v>64626</v>
      </c>
      <c r="H750" s="33" t="s">
        <v>10</v>
      </c>
      <c r="I750" s="33" t="s">
        <v>43</v>
      </c>
      <c r="J750" s="36" t="s">
        <v>19</v>
      </c>
      <c r="K750" s="33">
        <v>20</v>
      </c>
      <c r="L750" s="33">
        <v>0</v>
      </c>
      <c r="M750" s="33">
        <v>20</v>
      </c>
      <c r="N750" s="33" t="s">
        <v>1864</v>
      </c>
      <c r="O750" s="31">
        <v>41800</v>
      </c>
    </row>
    <row r="751" spans="1:15" x14ac:dyDescent="0.25">
      <c r="A751" s="30">
        <v>41561.932708333334</v>
      </c>
      <c r="B751" s="33">
        <v>916504</v>
      </c>
      <c r="C751" s="39">
        <v>8503639</v>
      </c>
      <c r="D751" s="30">
        <v>41554.621354166666</v>
      </c>
      <c r="E751" s="33">
        <f>ABS(выгрузка3[[#This Row],[Дата активации]]-выгрузка3[[#This Row],[Дата отправки смс]])</f>
        <v>7.3113541666680248</v>
      </c>
      <c r="F751" s="30">
        <v>41555.901967592596</v>
      </c>
      <c r="G751" s="33">
        <v>64626</v>
      </c>
      <c r="H751" s="33" t="s">
        <v>10</v>
      </c>
      <c r="I751" s="33" t="s">
        <v>252</v>
      </c>
      <c r="J751" s="36" t="s">
        <v>19</v>
      </c>
      <c r="K751" s="33">
        <v>20</v>
      </c>
      <c r="L751" s="33">
        <v>0</v>
      </c>
      <c r="M751" s="33">
        <v>20</v>
      </c>
      <c r="N751" s="33" t="s">
        <v>1864</v>
      </c>
      <c r="O751" s="31">
        <v>41674</v>
      </c>
    </row>
    <row r="752" spans="1:15" x14ac:dyDescent="0.25">
      <c r="A752" s="30">
        <v>41561.941331018519</v>
      </c>
      <c r="B752" s="33">
        <v>916509</v>
      </c>
      <c r="C752" s="39">
        <v>8503640</v>
      </c>
      <c r="D752" s="30">
        <v>41558.786851851852</v>
      </c>
      <c r="E752" s="33">
        <f>ABS(выгрузка3[[#This Row],[Дата активации]]-выгрузка3[[#This Row],[Дата отправки смс]])</f>
        <v>3.1544791666674428</v>
      </c>
      <c r="F752" s="30">
        <v>41560.853703703702</v>
      </c>
      <c r="G752" s="33">
        <v>64626</v>
      </c>
      <c r="H752" s="33" t="s">
        <v>10</v>
      </c>
      <c r="I752" s="33" t="s">
        <v>43</v>
      </c>
      <c r="J752" s="36" t="s">
        <v>19</v>
      </c>
      <c r="K752" s="33">
        <v>20</v>
      </c>
      <c r="L752" s="33">
        <v>0</v>
      </c>
      <c r="M752" s="33">
        <v>20</v>
      </c>
      <c r="N752" s="33" t="s">
        <v>1864</v>
      </c>
      <c r="O752" s="31">
        <v>41671</v>
      </c>
    </row>
    <row r="753" spans="1:15" x14ac:dyDescent="0.25">
      <c r="A753" s="30">
        <v>41561.942245370374</v>
      </c>
      <c r="B753" s="33">
        <v>916509</v>
      </c>
      <c r="C753" s="39">
        <v>8503641</v>
      </c>
      <c r="D753" s="30">
        <v>41556.581793981481</v>
      </c>
      <c r="E753" s="33">
        <f>ABS(выгрузка3[[#This Row],[Дата активации]]-выгрузка3[[#This Row],[Дата отправки смс]])</f>
        <v>5.3604513888931251</v>
      </c>
      <c r="F753" s="30">
        <v>41560.850659722222</v>
      </c>
      <c r="G753" s="33">
        <v>64626</v>
      </c>
      <c r="H753" s="33" t="s">
        <v>10</v>
      </c>
      <c r="I753" s="33" t="s">
        <v>43</v>
      </c>
      <c r="J753" s="36" t="s">
        <v>19</v>
      </c>
      <c r="K753" s="33">
        <v>20</v>
      </c>
      <c r="L753" s="33">
        <v>0</v>
      </c>
      <c r="M753" s="33">
        <v>20</v>
      </c>
      <c r="N753" s="33" t="s">
        <v>1864</v>
      </c>
      <c r="O753" s="31">
        <v>41960</v>
      </c>
    </row>
    <row r="754" spans="1:15" x14ac:dyDescent="0.25">
      <c r="A754" s="30">
        <v>41561.943449074075</v>
      </c>
      <c r="B754" s="33">
        <v>916509</v>
      </c>
      <c r="C754" s="39">
        <v>8503642</v>
      </c>
      <c r="D754" s="30">
        <v>41558.573414351849</v>
      </c>
      <c r="E754" s="33">
        <f>ABS(выгрузка3[[#This Row],[Дата активации]]-выгрузка3[[#This Row],[Дата отправки смс]])</f>
        <v>3.3700347222256823</v>
      </c>
      <c r="F754" s="30">
        <v>41560.853182870371</v>
      </c>
      <c r="G754" s="33">
        <v>64626</v>
      </c>
      <c r="H754" s="33" t="s">
        <v>10</v>
      </c>
      <c r="I754" s="33" t="s">
        <v>43</v>
      </c>
      <c r="J754" s="36" t="s">
        <v>19</v>
      </c>
      <c r="K754" s="33">
        <v>20</v>
      </c>
      <c r="L754" s="33">
        <v>0</v>
      </c>
      <c r="M754" s="33">
        <v>20</v>
      </c>
      <c r="N754" s="33" t="s">
        <v>1864</v>
      </c>
      <c r="O754" s="31">
        <v>41864</v>
      </c>
    </row>
    <row r="755" spans="1:15" x14ac:dyDescent="0.25">
      <c r="A755" s="30">
        <v>41561.953032407408</v>
      </c>
      <c r="B755" s="33">
        <v>985504</v>
      </c>
      <c r="C755" s="39">
        <v>8503656</v>
      </c>
      <c r="D755" s="30">
        <v>41557.90053240741</v>
      </c>
      <c r="E755" s="33">
        <f>ABS(выгрузка3[[#This Row],[Дата активации]]-выгрузка3[[#This Row],[Дата отправки смс]])</f>
        <v>4.0524999999979627</v>
      </c>
      <c r="F755" s="30">
        <v>41560.852511574078</v>
      </c>
      <c r="G755" s="33">
        <v>64626</v>
      </c>
      <c r="H755" s="33" t="s">
        <v>10</v>
      </c>
      <c r="I755" s="33" t="s">
        <v>43</v>
      </c>
      <c r="J755" s="36" t="s">
        <v>19</v>
      </c>
      <c r="K755" s="33">
        <v>20</v>
      </c>
      <c r="L755" s="33">
        <v>0</v>
      </c>
      <c r="M755" s="33">
        <v>20</v>
      </c>
      <c r="N755" s="33" t="s">
        <v>1864</v>
      </c>
      <c r="O755" s="31">
        <v>41738</v>
      </c>
    </row>
    <row r="756" spans="1:15" x14ac:dyDescent="0.25">
      <c r="A756" s="30">
        <v>41561.954039351855</v>
      </c>
      <c r="B756" s="33">
        <v>985504</v>
      </c>
      <c r="C756" s="39">
        <v>8503657</v>
      </c>
      <c r="D756" s="30">
        <v>41556.695289351854</v>
      </c>
      <c r="E756" s="33">
        <f>ABS(выгрузка3[[#This Row],[Дата активации]]-выгрузка3[[#This Row],[Дата отправки смс]])</f>
        <v>5.2587500000008731</v>
      </c>
      <c r="F756" s="30">
        <v>41560.850868055553</v>
      </c>
      <c r="G756" s="33">
        <v>64626</v>
      </c>
      <c r="H756" s="33" t="s">
        <v>10</v>
      </c>
      <c r="I756" s="33" t="s">
        <v>43</v>
      </c>
      <c r="J756" s="36" t="s">
        <v>19</v>
      </c>
      <c r="K756" s="33">
        <v>20</v>
      </c>
      <c r="L756" s="33">
        <v>0</v>
      </c>
      <c r="M756" s="33">
        <v>20</v>
      </c>
      <c r="N756" s="33" t="s">
        <v>1864</v>
      </c>
      <c r="O756" s="31">
        <v>41936</v>
      </c>
    </row>
    <row r="757" spans="1:15" x14ac:dyDescent="0.25">
      <c r="A757" s="30">
        <v>41561.954340277778</v>
      </c>
      <c r="B757" s="33">
        <v>985504</v>
      </c>
      <c r="C757" s="39">
        <v>8503659</v>
      </c>
      <c r="D757" s="30">
        <v>41558.571840277778</v>
      </c>
      <c r="E757" s="33">
        <f>ABS(выгрузка3[[#This Row],[Дата активации]]-выгрузка3[[#This Row],[Дата отправки смс]])</f>
        <v>3.382499999999709</v>
      </c>
      <c r="F757" s="30">
        <v>41560.853125000001</v>
      </c>
      <c r="G757" s="33">
        <v>64626</v>
      </c>
      <c r="H757" s="33" t="s">
        <v>10</v>
      </c>
      <c r="I757" s="33" t="s">
        <v>43</v>
      </c>
      <c r="J757" s="36" t="s">
        <v>19</v>
      </c>
      <c r="K757" s="33">
        <v>20</v>
      </c>
      <c r="L757" s="33">
        <v>0</v>
      </c>
      <c r="M757" s="33">
        <v>20</v>
      </c>
      <c r="N757" s="33" t="s">
        <v>1864</v>
      </c>
      <c r="O757" s="31">
        <v>41747</v>
      </c>
    </row>
    <row r="758" spans="1:15" x14ac:dyDescent="0.25">
      <c r="A758" s="30">
        <v>41561.955046296294</v>
      </c>
      <c r="B758" s="33">
        <v>985504</v>
      </c>
      <c r="C758" s="39">
        <v>8503660</v>
      </c>
      <c r="D758" s="30">
        <v>41552.652592592596</v>
      </c>
      <c r="E758" s="33">
        <f>ABS(выгрузка3[[#This Row],[Дата активации]]-выгрузка3[[#This Row],[Дата отправки смс]])</f>
        <v>9.3024537036981201</v>
      </c>
      <c r="F758" s="30">
        <v>41555.899178240739</v>
      </c>
      <c r="G758" s="33">
        <v>64626</v>
      </c>
      <c r="H758" s="33" t="s">
        <v>10</v>
      </c>
      <c r="I758" s="33" t="s">
        <v>252</v>
      </c>
      <c r="J758" s="36" t="s">
        <v>19</v>
      </c>
      <c r="K758" s="33">
        <v>20</v>
      </c>
      <c r="L758" s="33">
        <v>0</v>
      </c>
      <c r="M758" s="33">
        <v>20</v>
      </c>
      <c r="N758" s="33" t="s">
        <v>1864</v>
      </c>
      <c r="O758" s="31">
        <v>41694</v>
      </c>
    </row>
    <row r="759" spans="1:15" x14ac:dyDescent="0.25">
      <c r="A759" s="30">
        <v>41561.875162037039</v>
      </c>
      <c r="B759" s="33">
        <v>985210</v>
      </c>
      <c r="C759" s="39">
        <v>8503661</v>
      </c>
      <c r="D759" s="30">
        <v>41555.465219907404</v>
      </c>
      <c r="E759" s="33">
        <f>ABS(выгрузка3[[#This Row],[Дата активации]]-выгрузка3[[#This Row],[Дата отправки смс]])</f>
        <v>6.4099421296341461</v>
      </c>
      <c r="F759" s="30">
        <v>41560.99113425926</v>
      </c>
      <c r="G759" s="33">
        <v>64626</v>
      </c>
      <c r="H759" s="33" t="s">
        <v>10</v>
      </c>
      <c r="I759" s="33" t="s">
        <v>252</v>
      </c>
      <c r="J759" s="36" t="s">
        <v>19</v>
      </c>
      <c r="K759" s="33">
        <v>20</v>
      </c>
      <c r="L759" s="33">
        <v>0</v>
      </c>
      <c r="M759" s="33">
        <v>20</v>
      </c>
      <c r="N759" s="33" t="s">
        <v>1864</v>
      </c>
      <c r="O759" s="31">
        <v>41653</v>
      </c>
    </row>
    <row r="760" spans="1:15" x14ac:dyDescent="0.25">
      <c r="A760" s="30">
        <v>41561.875543981485</v>
      </c>
      <c r="B760" s="33">
        <v>985210</v>
      </c>
      <c r="C760" s="39">
        <v>8503662</v>
      </c>
      <c r="D760" s="30">
        <v>41557.595393518517</v>
      </c>
      <c r="E760" s="33">
        <f>ABS(выгрузка3[[#This Row],[Дата активации]]-выгрузка3[[#This Row],[Дата отправки смс]])</f>
        <v>4.2801504629678675</v>
      </c>
      <c r="F760" s="30">
        <v>41560.852129629631</v>
      </c>
      <c r="G760" s="33">
        <v>64626</v>
      </c>
      <c r="H760" s="33" t="s">
        <v>10</v>
      </c>
      <c r="I760" s="33" t="s">
        <v>42</v>
      </c>
      <c r="J760" s="36" t="s">
        <v>30</v>
      </c>
      <c r="K760" s="33">
        <v>20</v>
      </c>
      <c r="L760" s="33">
        <v>100</v>
      </c>
      <c r="M760" s="33">
        <v>120</v>
      </c>
      <c r="N760" s="33" t="s">
        <v>1864</v>
      </c>
      <c r="O760" s="31">
        <v>41808</v>
      </c>
    </row>
    <row r="761" spans="1:15" x14ac:dyDescent="0.25">
      <c r="A761" s="30">
        <v>41561.875648148147</v>
      </c>
      <c r="B761" s="33">
        <v>985210</v>
      </c>
      <c r="C761" s="39">
        <v>8503663</v>
      </c>
      <c r="D761" s="30">
        <v>41549.528935185182</v>
      </c>
      <c r="E761" s="33">
        <f>ABS(выгрузка3[[#This Row],[Дата активации]]-выгрузка3[[#This Row],[Дата отправки смс]])</f>
        <v>12.346712962964375</v>
      </c>
      <c r="F761" s="30">
        <v>41555.893437500003</v>
      </c>
      <c r="G761" s="33">
        <v>64626</v>
      </c>
      <c r="H761" s="33" t="s">
        <v>10</v>
      </c>
      <c r="I761" s="33" t="s">
        <v>252</v>
      </c>
      <c r="J761" s="36" t="s">
        <v>19</v>
      </c>
      <c r="K761" s="33">
        <v>20</v>
      </c>
      <c r="L761" s="33">
        <v>0</v>
      </c>
      <c r="M761" s="33">
        <v>20</v>
      </c>
      <c r="N761" s="33" t="s">
        <v>1864</v>
      </c>
      <c r="O761" s="31">
        <v>41895</v>
      </c>
    </row>
    <row r="762" spans="1:15" x14ac:dyDescent="0.25">
      <c r="A762" s="30">
        <v>41561.875844907408</v>
      </c>
      <c r="B762" s="33">
        <v>985210</v>
      </c>
      <c r="C762" s="39">
        <v>8503664</v>
      </c>
      <c r="D762" s="30">
        <v>41555.790439814817</v>
      </c>
      <c r="E762" s="33">
        <f>ABS(выгрузка3[[#This Row],[Дата активации]]-выгрузка3[[#This Row],[Дата отправки смс]])</f>
        <v>6.0854050925918273</v>
      </c>
      <c r="F762" s="30">
        <v>41560.849756944444</v>
      </c>
      <c r="G762" s="33">
        <v>64626</v>
      </c>
      <c r="H762" s="33" t="s">
        <v>10</v>
      </c>
      <c r="I762" s="33" t="s">
        <v>43</v>
      </c>
      <c r="J762" s="36" t="s">
        <v>19</v>
      </c>
      <c r="K762" s="33">
        <v>20</v>
      </c>
      <c r="L762" s="33">
        <v>0</v>
      </c>
      <c r="M762" s="33">
        <v>20</v>
      </c>
      <c r="N762" s="33" t="s">
        <v>1864</v>
      </c>
      <c r="O762" s="31">
        <v>41649</v>
      </c>
    </row>
    <row r="763" spans="1:15" x14ac:dyDescent="0.25">
      <c r="A763" s="30">
        <v>41561.876145833332</v>
      </c>
      <c r="B763" s="33">
        <v>985210</v>
      </c>
      <c r="C763" s="39">
        <v>8503665</v>
      </c>
      <c r="D763" s="30">
        <v>41558.530381944445</v>
      </c>
      <c r="E763" s="33">
        <f>ABS(выгрузка3[[#This Row],[Дата активации]]-выгрузка3[[#This Row],[Дата отправки смс]])</f>
        <v>3.3457638888867223</v>
      </c>
      <c r="F763" s="30">
        <v>41560.85297453704</v>
      </c>
      <c r="G763" s="33">
        <v>64626</v>
      </c>
      <c r="H763" s="33" t="s">
        <v>10</v>
      </c>
      <c r="I763" s="33" t="s">
        <v>43</v>
      </c>
      <c r="J763" s="36" t="s">
        <v>19</v>
      </c>
      <c r="K763" s="33">
        <v>20</v>
      </c>
      <c r="L763" s="33">
        <v>0</v>
      </c>
      <c r="M763" s="33">
        <v>20</v>
      </c>
      <c r="N763" s="33" t="s">
        <v>1864</v>
      </c>
      <c r="O763" s="31">
        <v>41827</v>
      </c>
    </row>
    <row r="764" spans="1:15" x14ac:dyDescent="0.25">
      <c r="A764" s="30">
        <v>41561.882013888891</v>
      </c>
      <c r="B764" s="33">
        <v>985210</v>
      </c>
      <c r="C764" s="39">
        <v>8503666</v>
      </c>
      <c r="D764" s="30">
        <v>41558.641365740739</v>
      </c>
      <c r="E764" s="33">
        <f>ABS(выгрузка3[[#This Row],[Дата активации]]-выгрузка3[[#This Row],[Дата отправки смс]])</f>
        <v>3.2406481481521041</v>
      </c>
      <c r="F764" s="30">
        <v>41560.853425925925</v>
      </c>
      <c r="G764" s="33">
        <v>64626</v>
      </c>
      <c r="H764" s="33" t="s">
        <v>10</v>
      </c>
      <c r="I764" s="33" t="s">
        <v>43</v>
      </c>
      <c r="J764" s="36" t="s">
        <v>19</v>
      </c>
      <c r="K764" s="33">
        <v>20</v>
      </c>
      <c r="L764" s="33">
        <v>0</v>
      </c>
      <c r="M764" s="33">
        <v>20</v>
      </c>
      <c r="N764" s="33" t="s">
        <v>1864</v>
      </c>
      <c r="O764" s="31">
        <v>41678</v>
      </c>
    </row>
    <row r="765" spans="1:15" x14ac:dyDescent="0.25">
      <c r="A765" s="30">
        <v>41561.882407407407</v>
      </c>
      <c r="B765" s="33">
        <v>985210</v>
      </c>
      <c r="C765" s="39">
        <v>8503667</v>
      </c>
      <c r="D765" s="30">
        <v>41558.861388888887</v>
      </c>
      <c r="E765" s="33">
        <f>ABS(выгрузка3[[#This Row],[Дата активации]]-выгрузка3[[#This Row],[Дата отправки смс]])</f>
        <v>3.0210185185205773</v>
      </c>
      <c r="F765" s="30">
        <v>41560.853900462964</v>
      </c>
      <c r="G765" s="33">
        <v>64626</v>
      </c>
      <c r="H765" s="33" t="s">
        <v>10</v>
      </c>
      <c r="I765" s="33" t="s">
        <v>43</v>
      </c>
      <c r="J765" s="36" t="s">
        <v>19</v>
      </c>
      <c r="K765" s="33">
        <v>20</v>
      </c>
      <c r="L765" s="33">
        <v>0</v>
      </c>
      <c r="M765" s="33">
        <v>20</v>
      </c>
      <c r="N765" s="33" t="s">
        <v>1864</v>
      </c>
      <c r="O765" s="31">
        <v>41802</v>
      </c>
    </row>
    <row r="766" spans="1:15" x14ac:dyDescent="0.25">
      <c r="A766" s="30">
        <v>41550.510150462964</v>
      </c>
      <c r="B766" s="33">
        <v>915323</v>
      </c>
      <c r="C766" s="39">
        <v>8503668</v>
      </c>
      <c r="D766" s="30">
        <v>41549.899293981478</v>
      </c>
      <c r="E766" s="33">
        <f>ABS(выгрузка3[[#This Row],[Дата активации]]-выгрузка3[[#This Row],[Дата отправки смс]])</f>
        <v>0.6108564814858255</v>
      </c>
      <c r="F766" s="30">
        <v>41555.894375000003</v>
      </c>
      <c r="G766" s="33">
        <v>64626</v>
      </c>
      <c r="H766" s="33" t="s">
        <v>10</v>
      </c>
      <c r="I766" s="33" t="s">
        <v>43</v>
      </c>
      <c r="J766" s="36" t="s">
        <v>19</v>
      </c>
      <c r="K766" s="33">
        <v>20</v>
      </c>
      <c r="L766" s="33">
        <v>0</v>
      </c>
      <c r="M766" s="33">
        <v>20</v>
      </c>
      <c r="N766" s="33" t="s">
        <v>1864</v>
      </c>
      <c r="O766" s="31">
        <v>41720</v>
      </c>
    </row>
    <row r="767" spans="1:15" x14ac:dyDescent="0.25">
      <c r="A767" s="30">
        <v>41561.882928240739</v>
      </c>
      <c r="B767" s="33">
        <v>985210</v>
      </c>
      <c r="C767" s="39">
        <v>8503669</v>
      </c>
      <c r="D767" s="30">
        <v>41552.410740740743</v>
      </c>
      <c r="E767" s="33">
        <f>ABS(выгрузка3[[#This Row],[Дата активации]]-выгрузка3[[#This Row],[Дата отправки смс]])</f>
        <v>9.4721874999959255</v>
      </c>
      <c r="F767" s="30">
        <v>41555.898449074077</v>
      </c>
      <c r="G767" s="33">
        <v>64626</v>
      </c>
      <c r="H767" s="33" t="s">
        <v>10</v>
      </c>
      <c r="I767" s="33" t="s">
        <v>252</v>
      </c>
      <c r="J767" s="36" t="s">
        <v>19</v>
      </c>
      <c r="K767" s="33">
        <v>20</v>
      </c>
      <c r="L767" s="33">
        <v>0</v>
      </c>
      <c r="M767" s="33">
        <v>20</v>
      </c>
      <c r="N767" s="33" t="s">
        <v>1864</v>
      </c>
      <c r="O767" s="31">
        <v>41695</v>
      </c>
    </row>
    <row r="768" spans="1:15" x14ac:dyDescent="0.25">
      <c r="A768" s="30">
        <v>41548.409907407404</v>
      </c>
      <c r="B768" s="33">
        <v>916105</v>
      </c>
      <c r="C768" s="39">
        <v>8503670</v>
      </c>
      <c r="D768" s="30">
        <v>41547.389351851853</v>
      </c>
      <c r="E768" s="33">
        <f>ABS(выгрузка3[[#This Row],[Дата активации]]-выгрузка3[[#This Row],[Дата отправки смс]])</f>
        <v>1.0205555555512547</v>
      </c>
      <c r="F768" s="30">
        <v>41555.881724537037</v>
      </c>
      <c r="G768" s="33">
        <v>64626</v>
      </c>
      <c r="H768" s="33" t="s">
        <v>10</v>
      </c>
      <c r="I768" s="33" t="s">
        <v>43</v>
      </c>
      <c r="J768" s="36" t="s">
        <v>19</v>
      </c>
      <c r="K768" s="33">
        <v>20</v>
      </c>
      <c r="L768" s="33">
        <v>186</v>
      </c>
      <c r="M768" s="33">
        <v>206</v>
      </c>
      <c r="N768" s="33" t="s">
        <v>1864</v>
      </c>
      <c r="O768" s="31">
        <v>41924</v>
      </c>
    </row>
    <row r="769" spans="1:15" x14ac:dyDescent="0.25">
      <c r="A769" s="30">
        <v>41555.582731481481</v>
      </c>
      <c r="B769" s="33">
        <v>910489</v>
      </c>
      <c r="C769" s="39">
        <v>8503671</v>
      </c>
      <c r="D769" s="30">
        <v>41554.542673611111</v>
      </c>
      <c r="E769" s="33">
        <f>ABS(выгрузка3[[#This Row],[Дата активации]]-выгрузка3[[#This Row],[Дата отправки смс]])</f>
        <v>1.0400578703702195</v>
      </c>
      <c r="F769" s="30">
        <v>41556.492071759261</v>
      </c>
      <c r="G769" s="33">
        <v>64626</v>
      </c>
      <c r="H769" s="33" t="s">
        <v>10</v>
      </c>
      <c r="I769" s="33" t="s">
        <v>43</v>
      </c>
      <c r="J769" s="36" t="s">
        <v>19</v>
      </c>
      <c r="K769" s="33">
        <v>20</v>
      </c>
      <c r="L769" s="33">
        <v>0</v>
      </c>
      <c r="M769" s="33">
        <v>20</v>
      </c>
      <c r="N769" s="33" t="s">
        <v>1864</v>
      </c>
      <c r="O769" s="31">
        <v>41739</v>
      </c>
    </row>
    <row r="770" spans="1:15" x14ac:dyDescent="0.25">
      <c r="A770" s="30">
        <v>41548.70034722222</v>
      </c>
      <c r="B770" s="33">
        <v>915323</v>
      </c>
      <c r="C770" s="39">
        <v>8503672</v>
      </c>
      <c r="D770" s="30">
        <v>41548.697604166664</v>
      </c>
      <c r="E770" s="33">
        <f>ABS(выгрузка3[[#This Row],[Дата активации]]-выгрузка3[[#This Row],[Дата отправки смс]])</f>
        <v>2.7430555564933456E-3</v>
      </c>
      <c r="F770" s="30">
        <v>41556.500335648147</v>
      </c>
      <c r="G770" s="33">
        <v>64626</v>
      </c>
      <c r="H770" s="33" t="s">
        <v>10</v>
      </c>
      <c r="I770" s="33" t="s">
        <v>43</v>
      </c>
      <c r="J770" s="36" t="s">
        <v>19</v>
      </c>
      <c r="K770" s="33">
        <v>20</v>
      </c>
      <c r="L770" s="33">
        <v>640</v>
      </c>
      <c r="M770" s="33">
        <v>660</v>
      </c>
      <c r="N770" s="33" t="s">
        <v>1864</v>
      </c>
      <c r="O770" s="31">
        <v>41645</v>
      </c>
    </row>
    <row r="771" spans="1:15" x14ac:dyDescent="0.25">
      <c r="A771" s="30">
        <v>41560.632939814815</v>
      </c>
      <c r="B771" s="33">
        <v>910466</v>
      </c>
      <c r="C771" s="39">
        <v>8503673</v>
      </c>
      <c r="D771" s="30">
        <v>41560.634120370371</v>
      </c>
      <c r="E771" s="33">
        <f>ABS(выгрузка3[[#This Row],[Дата активации]]-выгрузка3[[#This Row],[Дата отправки смс]])</f>
        <v>1.1805555550381541E-3</v>
      </c>
      <c r="F771" s="30"/>
      <c r="G771" s="33">
        <v>79956</v>
      </c>
      <c r="H771" s="33" t="s">
        <v>10</v>
      </c>
      <c r="I771" s="33" t="s">
        <v>43</v>
      </c>
      <c r="J771" s="36" t="s">
        <v>19</v>
      </c>
      <c r="K771" s="33">
        <v>220</v>
      </c>
      <c r="L771" s="33">
        <v>0</v>
      </c>
      <c r="M771" s="33">
        <v>220</v>
      </c>
      <c r="N771" s="33" t="s">
        <v>1864</v>
      </c>
      <c r="O771" s="31">
        <v>41844</v>
      </c>
    </row>
    <row r="772" spans="1:15" x14ac:dyDescent="0.25">
      <c r="A772" s="30">
        <v>41561.884942129633</v>
      </c>
      <c r="B772" s="33">
        <v>985210</v>
      </c>
      <c r="C772" s="39">
        <v>8503674</v>
      </c>
      <c r="D772" s="30">
        <v>41556.761377314811</v>
      </c>
      <c r="E772" s="33">
        <f>ABS(выгрузка3[[#This Row],[Дата активации]]-выгрузка3[[#This Row],[Дата отправки смс]])</f>
        <v>5.1235648148212931</v>
      </c>
      <c r="F772" s="30">
        <v>41560.851157407407</v>
      </c>
      <c r="G772" s="33">
        <v>64626</v>
      </c>
      <c r="H772" s="33" t="s">
        <v>10</v>
      </c>
      <c r="I772" s="33" t="s">
        <v>43</v>
      </c>
      <c r="J772" s="36" t="s">
        <v>19</v>
      </c>
      <c r="K772" s="33">
        <v>20</v>
      </c>
      <c r="L772" s="33">
        <v>0</v>
      </c>
      <c r="M772" s="33">
        <v>20</v>
      </c>
      <c r="N772" s="33" t="s">
        <v>1864</v>
      </c>
      <c r="O772" s="31">
        <v>41732</v>
      </c>
    </row>
    <row r="773" spans="1:15" x14ac:dyDescent="0.25">
      <c r="A773" s="30">
        <v>41548.887430555558</v>
      </c>
      <c r="B773" s="33">
        <v>910487</v>
      </c>
      <c r="C773" s="39">
        <v>8503675</v>
      </c>
      <c r="D773" s="30">
        <v>41538.762129629627</v>
      </c>
      <c r="E773" s="33">
        <f>ABS(выгрузка3[[#This Row],[Дата активации]]-выгрузка3[[#This Row],[Дата отправки смс]])</f>
        <v>10.125300925930787</v>
      </c>
      <c r="F773" s="30">
        <v>41545.692557870374</v>
      </c>
      <c r="G773" s="33">
        <v>79956</v>
      </c>
      <c r="H773" s="33" t="s">
        <v>10</v>
      </c>
      <c r="I773" s="33" t="s">
        <v>252</v>
      </c>
      <c r="J773" s="36" t="s">
        <v>19</v>
      </c>
      <c r="K773" s="33">
        <v>220</v>
      </c>
      <c r="L773" s="33">
        <v>145.75</v>
      </c>
      <c r="M773" s="33">
        <v>365.75</v>
      </c>
      <c r="N773" s="33" t="s">
        <v>1864</v>
      </c>
      <c r="O773" s="31">
        <v>41705</v>
      </c>
    </row>
    <row r="774" spans="1:15" x14ac:dyDescent="0.25">
      <c r="A774" s="30">
        <v>41560.760972222219</v>
      </c>
      <c r="B774" s="33">
        <v>910489</v>
      </c>
      <c r="C774" s="39">
        <v>8503680</v>
      </c>
      <c r="D774" s="30">
        <v>41560.751157407409</v>
      </c>
      <c r="E774" s="33">
        <f>ABS(выгрузка3[[#This Row],[Дата активации]]-выгрузка3[[#This Row],[Дата отправки смс]])</f>
        <v>9.814814809942618E-3</v>
      </c>
      <c r="F774" s="30">
        <v>41560.845439814817</v>
      </c>
      <c r="G774" s="33">
        <v>79956</v>
      </c>
      <c r="H774" s="33" t="s">
        <v>10</v>
      </c>
      <c r="I774" s="33" t="s">
        <v>43</v>
      </c>
      <c r="J774" s="36" t="s">
        <v>19</v>
      </c>
      <c r="K774" s="33">
        <v>220</v>
      </c>
      <c r="L774" s="33">
        <v>0</v>
      </c>
      <c r="M774" s="33">
        <v>220</v>
      </c>
      <c r="N774" s="33" t="s">
        <v>1864</v>
      </c>
      <c r="O774" s="31">
        <v>41949</v>
      </c>
    </row>
    <row r="775" spans="1:15" x14ac:dyDescent="0.25">
      <c r="A775" s="30">
        <v>41549.68037037037</v>
      </c>
      <c r="B775" s="33">
        <v>910489</v>
      </c>
      <c r="C775" s="39">
        <v>8503682</v>
      </c>
      <c r="D775" s="30">
        <v>41536.536469907405</v>
      </c>
      <c r="E775" s="33">
        <f>ABS(выгрузка3[[#This Row],[Дата активации]]-выгрузка3[[#This Row],[Дата отправки смс]])</f>
        <v>13.143900462964666</v>
      </c>
      <c r="F775" s="30">
        <v>41540.640972222223</v>
      </c>
      <c r="G775" s="33">
        <v>79956</v>
      </c>
      <c r="H775" s="33" t="s">
        <v>10</v>
      </c>
      <c r="I775" s="33" t="s">
        <v>256</v>
      </c>
      <c r="J775" s="36" t="s">
        <v>14</v>
      </c>
      <c r="K775" s="33">
        <v>220</v>
      </c>
      <c r="L775" s="33">
        <v>500</v>
      </c>
      <c r="M775" s="33">
        <v>720</v>
      </c>
      <c r="N775" s="33" t="s">
        <v>1864</v>
      </c>
      <c r="O775" s="31">
        <v>41719</v>
      </c>
    </row>
    <row r="776" spans="1:15" x14ac:dyDescent="0.25">
      <c r="A776" s="30">
        <v>41550.731793981482</v>
      </c>
      <c r="B776" s="33">
        <v>910476</v>
      </c>
      <c r="C776" s="39">
        <v>8503683</v>
      </c>
      <c r="D776" s="30">
        <v>41524.745266203703</v>
      </c>
      <c r="E776" s="33">
        <f>ABS(выгрузка3[[#This Row],[Дата активации]]-выгрузка3[[#This Row],[Дата отправки смс]])</f>
        <v>25.986527777778974</v>
      </c>
      <c r="F776" s="30">
        <v>41525.650972222225</v>
      </c>
      <c r="G776" s="33">
        <v>79956</v>
      </c>
      <c r="H776" s="33" t="s">
        <v>10</v>
      </c>
      <c r="I776" s="33" t="s">
        <v>252</v>
      </c>
      <c r="J776" s="36" t="s">
        <v>19</v>
      </c>
      <c r="K776" s="33">
        <v>220</v>
      </c>
      <c r="L776" s="33">
        <v>0</v>
      </c>
      <c r="M776" s="33">
        <v>220</v>
      </c>
      <c r="N776" s="33" t="s">
        <v>1864</v>
      </c>
      <c r="O776" s="31">
        <v>41734</v>
      </c>
    </row>
    <row r="777" spans="1:15" x14ac:dyDescent="0.25">
      <c r="A777" s="30">
        <v>41560.567060185182</v>
      </c>
      <c r="B777" s="33">
        <v>985503</v>
      </c>
      <c r="C777" s="39">
        <v>8503686</v>
      </c>
      <c r="D777" s="30">
        <v>41554.829699074071</v>
      </c>
      <c r="E777" s="33">
        <f>ABS(выгрузка3[[#This Row],[Дата активации]]-выгрузка3[[#This Row],[Дата отправки смс]])</f>
        <v>5.7373611111106584</v>
      </c>
      <c r="F777" s="30"/>
      <c r="G777" s="33">
        <v>64628</v>
      </c>
      <c r="H777" s="33" t="s">
        <v>10</v>
      </c>
      <c r="I777" s="33" t="s">
        <v>49</v>
      </c>
      <c r="J777" s="36" t="s">
        <v>40</v>
      </c>
      <c r="K777" s="33">
        <v>30</v>
      </c>
      <c r="L777" s="33">
        <v>0</v>
      </c>
      <c r="M777" s="33">
        <v>30</v>
      </c>
      <c r="N777" s="33" t="s">
        <v>1864</v>
      </c>
      <c r="O777" s="31">
        <v>41642</v>
      </c>
    </row>
    <row r="778" spans="1:15" x14ac:dyDescent="0.25">
      <c r="A778" s="30">
        <v>41549.65347222222</v>
      </c>
      <c r="B778" s="33">
        <v>915321</v>
      </c>
      <c r="C778" s="39">
        <v>8503690</v>
      </c>
      <c r="D778" s="30">
        <v>41549.760868055557</v>
      </c>
      <c r="E778" s="33">
        <f>ABS(выгрузка3[[#This Row],[Дата активации]]-выгрузка3[[#This Row],[Дата отправки смс]])</f>
        <v>0.10739583333634073</v>
      </c>
      <c r="F778" s="30">
        <v>41549.681770833333</v>
      </c>
      <c r="G778" s="33">
        <v>79956</v>
      </c>
      <c r="H778" s="33" t="s">
        <v>10</v>
      </c>
      <c r="I778" s="33" t="s">
        <v>43</v>
      </c>
      <c r="J778" s="36" t="s">
        <v>19</v>
      </c>
      <c r="K778" s="33">
        <v>220</v>
      </c>
      <c r="L778" s="33">
        <v>0</v>
      </c>
      <c r="M778" s="33">
        <v>220</v>
      </c>
      <c r="N778" s="33" t="s">
        <v>1864</v>
      </c>
      <c r="O778" s="31">
        <v>41875</v>
      </c>
    </row>
    <row r="779" spans="1:15" x14ac:dyDescent="0.25">
      <c r="A779" s="30">
        <v>41560.570787037039</v>
      </c>
      <c r="B779" s="33">
        <v>985503</v>
      </c>
      <c r="C779" s="39">
        <v>8503692</v>
      </c>
      <c r="D779" s="30">
        <v>41555.554988425924</v>
      </c>
      <c r="E779" s="33">
        <f>ABS(выгрузка3[[#This Row],[Дата активации]]-выгрузка3[[#This Row],[Дата отправки смс]])</f>
        <v>5.015798611115315</v>
      </c>
      <c r="F779" s="30"/>
      <c r="G779" s="33">
        <v>64628</v>
      </c>
      <c r="H779" s="33" t="s">
        <v>10</v>
      </c>
      <c r="I779" s="33" t="s">
        <v>49</v>
      </c>
      <c r="J779" s="36" t="s">
        <v>40</v>
      </c>
      <c r="K779" s="33">
        <v>30</v>
      </c>
      <c r="L779" s="33">
        <v>0</v>
      </c>
      <c r="M779" s="33">
        <v>30</v>
      </c>
      <c r="N779" s="33" t="s">
        <v>1864</v>
      </c>
      <c r="O779" s="31">
        <v>41982</v>
      </c>
    </row>
    <row r="780" spans="1:15" x14ac:dyDescent="0.25">
      <c r="A780" s="30">
        <v>41550.726087962961</v>
      </c>
      <c r="B780" s="33">
        <v>910481</v>
      </c>
      <c r="C780" s="39">
        <v>8503693</v>
      </c>
      <c r="D780" s="30">
        <v>41550.739386574074</v>
      </c>
      <c r="E780" s="33">
        <f>ABS(выгрузка3[[#This Row],[Дата активации]]-выгрузка3[[#This Row],[Дата отправки смс]])</f>
        <v>1.3298611112986691E-2</v>
      </c>
      <c r="F780" s="30">
        <v>41552.697488425925</v>
      </c>
      <c r="G780" s="33">
        <v>79956</v>
      </c>
      <c r="H780" s="33" t="s">
        <v>10</v>
      </c>
      <c r="I780" s="33" t="s">
        <v>43</v>
      </c>
      <c r="J780" s="36" t="s">
        <v>19</v>
      </c>
      <c r="K780" s="33">
        <v>220</v>
      </c>
      <c r="L780" s="33">
        <v>0</v>
      </c>
      <c r="M780" s="33">
        <v>220</v>
      </c>
      <c r="N780" s="33" t="s">
        <v>1864</v>
      </c>
      <c r="O780" s="31">
        <v>41878</v>
      </c>
    </row>
    <row r="781" spans="1:15" x14ac:dyDescent="0.25">
      <c r="A781" s="30">
        <v>41548.549016203702</v>
      </c>
      <c r="B781" s="33">
        <v>985478</v>
      </c>
      <c r="C781" s="39">
        <v>8503694</v>
      </c>
      <c r="D781" s="30">
        <v>41548.580092592594</v>
      </c>
      <c r="E781" s="33">
        <f>ABS(выгрузка3[[#This Row],[Дата активации]]-выгрузка3[[#This Row],[Дата отправки смс]])</f>
        <v>3.107638889196096E-2</v>
      </c>
      <c r="F781" s="30"/>
      <c r="G781" s="33">
        <v>64628</v>
      </c>
      <c r="H781" s="33" t="s">
        <v>10</v>
      </c>
      <c r="I781" s="33" t="s">
        <v>49</v>
      </c>
      <c r="J781" s="36" t="s">
        <v>40</v>
      </c>
      <c r="K781" s="33">
        <v>30</v>
      </c>
      <c r="L781" s="33">
        <v>191.02</v>
      </c>
      <c r="M781" s="33">
        <v>221.02</v>
      </c>
      <c r="N781" s="33" t="s">
        <v>1864</v>
      </c>
      <c r="O781" s="31">
        <v>41910</v>
      </c>
    </row>
    <row r="782" spans="1:15" x14ac:dyDescent="0.25">
      <c r="A782" s="30">
        <v>41557.472314814811</v>
      </c>
      <c r="B782" s="33">
        <v>915317</v>
      </c>
      <c r="C782" s="39">
        <v>8503698</v>
      </c>
      <c r="D782" s="30">
        <v>41556.99114583333</v>
      </c>
      <c r="E782" s="33">
        <f>ABS(выгрузка3[[#This Row],[Дата активации]]-выгрузка3[[#This Row],[Дата отправки смс]])</f>
        <v>0.48116898148145992</v>
      </c>
      <c r="F782" s="30"/>
      <c r="G782" s="33">
        <v>64616</v>
      </c>
      <c r="H782" s="33" t="s">
        <v>10</v>
      </c>
      <c r="I782" s="33" t="s">
        <v>49</v>
      </c>
      <c r="J782" s="36" t="s">
        <v>40</v>
      </c>
      <c r="K782" s="33">
        <v>30</v>
      </c>
      <c r="L782" s="33">
        <v>90.05</v>
      </c>
      <c r="M782" s="33">
        <v>120.05</v>
      </c>
      <c r="N782" s="33" t="s">
        <v>1864</v>
      </c>
      <c r="O782" s="31">
        <v>41963</v>
      </c>
    </row>
    <row r="783" spans="1:15" x14ac:dyDescent="0.25">
      <c r="A783" s="30">
        <v>41550.481909722221</v>
      </c>
      <c r="B783" s="33">
        <v>916149</v>
      </c>
      <c r="C783" s="39">
        <v>8503699</v>
      </c>
      <c r="D783" s="30">
        <v>41550.515497685185</v>
      </c>
      <c r="E783" s="33">
        <f>ABS(выгрузка3[[#This Row],[Дата активации]]-выгрузка3[[#This Row],[Дата отправки смс]])</f>
        <v>3.3587962963792961E-2</v>
      </c>
      <c r="F783" s="30"/>
      <c r="G783" s="33">
        <v>64616</v>
      </c>
      <c r="H783" s="33" t="s">
        <v>10</v>
      </c>
      <c r="I783" s="33" t="s">
        <v>49</v>
      </c>
      <c r="J783" s="36" t="s">
        <v>40</v>
      </c>
      <c r="K783" s="33">
        <v>30</v>
      </c>
      <c r="L783" s="33">
        <v>775</v>
      </c>
      <c r="M783" s="33">
        <v>805</v>
      </c>
      <c r="N783" s="33" t="s">
        <v>1864</v>
      </c>
      <c r="O783" s="31">
        <v>41864</v>
      </c>
    </row>
    <row r="784" spans="1:15" x14ac:dyDescent="0.25">
      <c r="A784" s="30">
        <v>41550.891331018516</v>
      </c>
      <c r="B784" s="33">
        <v>985451</v>
      </c>
      <c r="C784" s="39">
        <v>8503700</v>
      </c>
      <c r="D784" s="30">
        <v>41545.501828703702</v>
      </c>
      <c r="E784" s="33">
        <f>ABS(выгрузка3[[#This Row],[Дата активации]]-выгрузка3[[#This Row],[Дата отправки смс]])</f>
        <v>5.3895023148143082</v>
      </c>
      <c r="F784" s="30"/>
      <c r="G784" s="33">
        <v>64616</v>
      </c>
      <c r="H784" s="33" t="s">
        <v>10</v>
      </c>
      <c r="I784" s="33" t="s">
        <v>49</v>
      </c>
      <c r="J784" s="36" t="s">
        <v>40</v>
      </c>
      <c r="K784" s="33">
        <v>30</v>
      </c>
      <c r="L784" s="33">
        <v>300</v>
      </c>
      <c r="M784" s="33">
        <v>330</v>
      </c>
      <c r="N784" s="33" t="s">
        <v>1864</v>
      </c>
      <c r="O784" s="31">
        <v>41977</v>
      </c>
    </row>
    <row r="785" spans="1:15" x14ac:dyDescent="0.25">
      <c r="A785" s="30">
        <v>41593.579155092593</v>
      </c>
      <c r="B785" s="33">
        <v>916192</v>
      </c>
      <c r="C785" s="39">
        <v>8503704</v>
      </c>
      <c r="D785" s="30">
        <v>41593.489861111113</v>
      </c>
      <c r="E785" s="33">
        <f>ABS(выгрузка3[[#This Row],[Дата активации]]-выгрузка3[[#This Row],[Дата отправки смс]])</f>
        <v>8.929398148029577E-2</v>
      </c>
      <c r="F785" s="30"/>
      <c r="G785" s="33">
        <v>64616</v>
      </c>
      <c r="H785" s="33" t="s">
        <v>10</v>
      </c>
      <c r="I785" s="33" t="s">
        <v>49</v>
      </c>
      <c r="J785" s="36" t="s">
        <v>40</v>
      </c>
      <c r="K785" s="33">
        <v>30</v>
      </c>
      <c r="L785" s="33">
        <v>200</v>
      </c>
      <c r="M785" s="33">
        <v>230</v>
      </c>
      <c r="N785" s="33" t="s">
        <v>1864</v>
      </c>
      <c r="O785" s="31">
        <v>41838</v>
      </c>
    </row>
    <row r="786" spans="1:15" x14ac:dyDescent="0.25">
      <c r="A786" s="30">
        <v>41561.885034722225</v>
      </c>
      <c r="B786" s="33">
        <v>985210</v>
      </c>
      <c r="C786" s="39">
        <v>8503706</v>
      </c>
      <c r="D786" s="30">
        <v>41556.011342592596</v>
      </c>
      <c r="E786" s="33">
        <f>ABS(выгрузка3[[#This Row],[Дата активации]]-выгрузка3[[#This Row],[Дата отправки смс]])</f>
        <v>5.8736921296294895</v>
      </c>
      <c r="F786" s="30">
        <v>41560.842766203707</v>
      </c>
      <c r="G786" s="33">
        <v>64626</v>
      </c>
      <c r="H786" s="33" t="s">
        <v>10</v>
      </c>
      <c r="I786" s="33" t="s">
        <v>49</v>
      </c>
      <c r="J786" s="36" t="s">
        <v>40</v>
      </c>
      <c r="K786" s="33">
        <v>30</v>
      </c>
      <c r="L786" s="33">
        <v>0</v>
      </c>
      <c r="M786" s="33">
        <v>30</v>
      </c>
      <c r="N786" s="33" t="s">
        <v>1864</v>
      </c>
      <c r="O786" s="31">
        <v>41997</v>
      </c>
    </row>
    <row r="787" spans="1:15" x14ac:dyDescent="0.25">
      <c r="A787" s="30">
        <v>41561.885138888887</v>
      </c>
      <c r="B787" s="33">
        <v>985210</v>
      </c>
      <c r="C787" s="39">
        <v>8503708</v>
      </c>
      <c r="D787" s="30">
        <v>41549.721550925926</v>
      </c>
      <c r="E787" s="33">
        <f>ABS(выгрузка3[[#This Row],[Дата активации]]-выгрузка3[[#This Row],[Дата отправки смс]])</f>
        <v>12.163587962961174</v>
      </c>
      <c r="F787" s="30">
        <v>41555.864398148151</v>
      </c>
      <c r="G787" s="33">
        <v>64626</v>
      </c>
      <c r="H787" s="33" t="s">
        <v>10</v>
      </c>
      <c r="I787" s="33" t="s">
        <v>255</v>
      </c>
      <c r="J787" s="36" t="s">
        <v>40</v>
      </c>
      <c r="K787" s="33">
        <v>30</v>
      </c>
      <c r="L787" s="33">
        <v>20</v>
      </c>
      <c r="M787" s="33">
        <v>50</v>
      </c>
      <c r="N787" s="33" t="s">
        <v>1864</v>
      </c>
      <c r="O787" s="31">
        <v>41716</v>
      </c>
    </row>
    <row r="788" spans="1:15" x14ac:dyDescent="0.25">
      <c r="A788" s="30">
        <v>41561.885324074072</v>
      </c>
      <c r="B788" s="33">
        <v>985210</v>
      </c>
      <c r="C788" s="39">
        <v>8503709</v>
      </c>
      <c r="D788" s="30">
        <v>41555.550393518519</v>
      </c>
      <c r="E788" s="33">
        <f>ABS(выгрузка3[[#This Row],[Дата активации]]-выгрузка3[[#This Row],[Дата отправки смс]])</f>
        <v>6.3349305555530009</v>
      </c>
      <c r="F788" s="30">
        <v>41560.842083333337</v>
      </c>
      <c r="G788" s="33">
        <v>64626</v>
      </c>
      <c r="H788" s="33" t="s">
        <v>10</v>
      </c>
      <c r="I788" s="33" t="s">
        <v>255</v>
      </c>
      <c r="J788" s="36" t="s">
        <v>40</v>
      </c>
      <c r="K788" s="33">
        <v>30</v>
      </c>
      <c r="L788" s="33">
        <v>0</v>
      </c>
      <c r="M788" s="33">
        <v>30</v>
      </c>
      <c r="N788" s="33" t="s">
        <v>1864</v>
      </c>
      <c r="O788" s="31">
        <v>41768</v>
      </c>
    </row>
    <row r="789" spans="1:15" x14ac:dyDescent="0.25">
      <c r="A789" s="30">
        <v>41556.757314814815</v>
      </c>
      <c r="B789" s="33">
        <v>916496</v>
      </c>
      <c r="C789" s="39">
        <v>8503714</v>
      </c>
      <c r="D789" s="30">
        <v>41556.739502314813</v>
      </c>
      <c r="E789" s="33">
        <f>ABS(выгрузка3[[#This Row],[Дата активации]]-выгрузка3[[#This Row],[Дата отправки смс]])</f>
        <v>1.7812500002037268E-2</v>
      </c>
      <c r="F789" s="30">
        <v>41560.843726851854</v>
      </c>
      <c r="G789" s="33">
        <v>64626</v>
      </c>
      <c r="H789" s="33" t="s">
        <v>10</v>
      </c>
      <c r="I789" s="33" t="s">
        <v>49</v>
      </c>
      <c r="J789" s="36" t="s">
        <v>40</v>
      </c>
      <c r="K789" s="33">
        <v>30</v>
      </c>
      <c r="L789" s="33">
        <v>988.95</v>
      </c>
      <c r="M789" s="33">
        <v>1018.95</v>
      </c>
      <c r="N789" s="33" t="s">
        <v>1864</v>
      </c>
      <c r="O789" s="31">
        <v>41672</v>
      </c>
    </row>
    <row r="790" spans="1:15" x14ac:dyDescent="0.25">
      <c r="A790" s="30">
        <v>41556.44122685185</v>
      </c>
      <c r="B790" s="33">
        <v>916496</v>
      </c>
      <c r="C790" s="39">
        <v>8503715</v>
      </c>
      <c r="D790" s="30">
        <v>41556.439664351848</v>
      </c>
      <c r="E790" s="33">
        <f>ABS(выгрузка3[[#This Row],[Дата активации]]-выгрузка3[[#This Row],[Дата отправки смс]])</f>
        <v>1.5625000014551915E-3</v>
      </c>
      <c r="F790" s="30">
        <v>41560.842893518522</v>
      </c>
      <c r="G790" s="33">
        <v>64626</v>
      </c>
      <c r="H790" s="33" t="s">
        <v>10</v>
      </c>
      <c r="I790" s="33" t="s">
        <v>49</v>
      </c>
      <c r="J790" s="36" t="s">
        <v>40</v>
      </c>
      <c r="K790" s="33">
        <v>30</v>
      </c>
      <c r="L790" s="33">
        <v>425.25</v>
      </c>
      <c r="M790" s="33">
        <v>455.25</v>
      </c>
      <c r="N790" s="33" t="s">
        <v>1864</v>
      </c>
      <c r="O790" s="31">
        <v>41931</v>
      </c>
    </row>
    <row r="791" spans="1:15" x14ac:dyDescent="0.25">
      <c r="A791" s="30">
        <v>41561.863923611112</v>
      </c>
      <c r="B791" s="33">
        <v>916767</v>
      </c>
      <c r="C791" s="39">
        <v>8503716</v>
      </c>
      <c r="D791" s="30">
        <v>41556.947395833333</v>
      </c>
      <c r="E791" s="33">
        <f>ABS(выгрузка3[[#This Row],[Дата активации]]-выгрузка3[[#This Row],[Дата отправки смс]])</f>
        <v>4.9165277777792653</v>
      </c>
      <c r="F791" s="30">
        <v>41560.844085648147</v>
      </c>
      <c r="G791" s="33">
        <v>64626</v>
      </c>
      <c r="H791" s="33" t="s">
        <v>10</v>
      </c>
      <c r="I791" s="33" t="s">
        <v>49</v>
      </c>
      <c r="J791" s="36" t="s">
        <v>40</v>
      </c>
      <c r="K791" s="33">
        <v>30</v>
      </c>
      <c r="L791" s="33">
        <v>0</v>
      </c>
      <c r="M791" s="33">
        <v>30</v>
      </c>
      <c r="N791" s="33" t="s">
        <v>1864</v>
      </c>
      <c r="O791" s="31">
        <v>41980</v>
      </c>
    </row>
    <row r="792" spans="1:15" x14ac:dyDescent="0.25">
      <c r="A792" s="30">
        <v>41561.86451388889</v>
      </c>
      <c r="B792" s="33">
        <v>916767</v>
      </c>
      <c r="C792" s="39">
        <v>8503717</v>
      </c>
      <c r="D792" s="30">
        <v>41551.422002314815</v>
      </c>
      <c r="E792" s="33">
        <f>ABS(выгрузка3[[#This Row],[Дата активации]]-выгрузка3[[#This Row],[Дата отправки смс]])</f>
        <v>10.44251157407416</v>
      </c>
      <c r="F792" s="30">
        <v>41556.229212962964</v>
      </c>
      <c r="G792" s="33">
        <v>64626</v>
      </c>
      <c r="H792" s="33" t="s">
        <v>10</v>
      </c>
      <c r="I792" s="33" t="s">
        <v>255</v>
      </c>
      <c r="J792" s="36" t="s">
        <v>40</v>
      </c>
      <c r="K792" s="33">
        <v>30</v>
      </c>
      <c r="L792" s="33">
        <v>0</v>
      </c>
      <c r="M792" s="33">
        <v>30</v>
      </c>
      <c r="N792" s="33" t="s">
        <v>1864</v>
      </c>
      <c r="O792" s="31">
        <v>41710</v>
      </c>
    </row>
    <row r="793" spans="1:15" x14ac:dyDescent="0.25">
      <c r="A793" s="30">
        <v>41561.864756944444</v>
      </c>
      <c r="B793" s="33">
        <v>916767</v>
      </c>
      <c r="C793" s="39">
        <v>8503718</v>
      </c>
      <c r="D793" s="30">
        <v>41550.517442129632</v>
      </c>
      <c r="E793" s="33">
        <f>ABS(выгрузка3[[#This Row],[Дата активации]]-выгрузка3[[#This Row],[Дата отправки смс]])</f>
        <v>11.347314814811398</v>
      </c>
      <c r="F793" s="30">
        <v>41556.228587962964</v>
      </c>
      <c r="G793" s="33">
        <v>64626</v>
      </c>
      <c r="H793" s="33" t="s">
        <v>10</v>
      </c>
      <c r="I793" s="33" t="s">
        <v>255</v>
      </c>
      <c r="J793" s="36" t="s">
        <v>40</v>
      </c>
      <c r="K793" s="33">
        <v>30</v>
      </c>
      <c r="L793" s="33">
        <v>0</v>
      </c>
      <c r="M793" s="33">
        <v>30</v>
      </c>
      <c r="N793" s="33" t="s">
        <v>1864</v>
      </c>
      <c r="O793" s="31">
        <v>41984</v>
      </c>
    </row>
    <row r="794" spans="1:15" x14ac:dyDescent="0.25">
      <c r="A794" s="30">
        <v>41561.86482638889</v>
      </c>
      <c r="B794" s="33">
        <v>916767</v>
      </c>
      <c r="C794" s="39">
        <v>8503719</v>
      </c>
      <c r="D794" s="30">
        <v>41558.731539351851</v>
      </c>
      <c r="E794" s="33">
        <f>ABS(выгрузка3[[#This Row],[Дата активации]]-выгрузка3[[#This Row],[Дата отправки смс]])</f>
        <v>3.1332870370388264</v>
      </c>
      <c r="F794" s="30">
        <v>41560.846168981479</v>
      </c>
      <c r="G794" s="33">
        <v>64626</v>
      </c>
      <c r="H794" s="33" t="s">
        <v>10</v>
      </c>
      <c r="I794" s="33" t="s">
        <v>49</v>
      </c>
      <c r="J794" s="36" t="s">
        <v>40</v>
      </c>
      <c r="K794" s="33">
        <v>30</v>
      </c>
      <c r="L794" s="33">
        <v>0</v>
      </c>
      <c r="M794" s="33">
        <v>30</v>
      </c>
      <c r="N794" s="33" t="s">
        <v>1864</v>
      </c>
      <c r="O794" s="31">
        <v>41775</v>
      </c>
    </row>
    <row r="795" spans="1:15" x14ac:dyDescent="0.25">
      <c r="A795" s="30">
        <v>41561.865057870367</v>
      </c>
      <c r="B795" s="33">
        <v>916767</v>
      </c>
      <c r="C795" s="39">
        <v>8503721</v>
      </c>
      <c r="D795" s="30">
        <v>41556.825694444444</v>
      </c>
      <c r="E795" s="33">
        <f>ABS(выгрузка3[[#This Row],[Дата активации]]-выгрузка3[[#This Row],[Дата отправки смс]])</f>
        <v>5.0393634259235114</v>
      </c>
      <c r="F795" s="30">
        <v>41560.843854166669</v>
      </c>
      <c r="G795" s="33">
        <v>64626</v>
      </c>
      <c r="H795" s="33" t="s">
        <v>10</v>
      </c>
      <c r="I795" s="33" t="s">
        <v>49</v>
      </c>
      <c r="J795" s="36" t="s">
        <v>40</v>
      </c>
      <c r="K795" s="33">
        <v>30</v>
      </c>
      <c r="L795" s="33">
        <v>0</v>
      </c>
      <c r="M795" s="33">
        <v>30</v>
      </c>
      <c r="N795" s="33" t="s">
        <v>1864</v>
      </c>
      <c r="O795" s="31">
        <v>41936</v>
      </c>
    </row>
    <row r="796" spans="1:15" x14ac:dyDescent="0.25">
      <c r="A796" s="30">
        <v>41561.865335648145</v>
      </c>
      <c r="B796" s="33">
        <v>916767</v>
      </c>
      <c r="C796" s="39">
        <v>8503723</v>
      </c>
      <c r="D796" s="30">
        <v>41551.453229166669</v>
      </c>
      <c r="E796" s="33">
        <f>ABS(выгрузка3[[#This Row],[Дата активации]]-выгрузка3[[#This Row],[Дата отправки смс]])</f>
        <v>10.412106481475348</v>
      </c>
      <c r="F796" s="30">
        <v>41555.865243055552</v>
      </c>
      <c r="G796" s="33">
        <v>64626</v>
      </c>
      <c r="H796" s="33" t="s">
        <v>10</v>
      </c>
      <c r="I796" s="33" t="s">
        <v>255</v>
      </c>
      <c r="J796" s="36" t="s">
        <v>40</v>
      </c>
      <c r="K796" s="33">
        <v>30</v>
      </c>
      <c r="L796" s="33">
        <v>0</v>
      </c>
      <c r="M796" s="33">
        <v>30</v>
      </c>
      <c r="N796" s="33" t="s">
        <v>1864</v>
      </c>
      <c r="O796" s="31">
        <v>41709</v>
      </c>
    </row>
    <row r="797" spans="1:15" x14ac:dyDescent="0.25">
      <c r="A797" s="30">
        <v>41554.325914351852</v>
      </c>
      <c r="B797" s="33">
        <v>916496</v>
      </c>
      <c r="C797" s="39">
        <v>8503724</v>
      </c>
      <c r="D797" s="30">
        <v>41554.325185185182</v>
      </c>
      <c r="E797" s="33">
        <f>ABS(выгрузка3[[#This Row],[Дата активации]]-выгрузка3[[#This Row],[Дата отправки смс]])</f>
        <v>7.2916666977107525E-4</v>
      </c>
      <c r="F797" s="30">
        <v>41555.868043981478</v>
      </c>
      <c r="G797" s="33">
        <v>64626</v>
      </c>
      <c r="H797" s="33" t="s">
        <v>10</v>
      </c>
      <c r="I797" s="33" t="s">
        <v>49</v>
      </c>
      <c r="J797" s="36" t="s">
        <v>40</v>
      </c>
      <c r="K797" s="33">
        <v>30</v>
      </c>
      <c r="L797" s="33">
        <v>191</v>
      </c>
      <c r="M797" s="33">
        <v>221</v>
      </c>
      <c r="N797" s="33" t="s">
        <v>1864</v>
      </c>
      <c r="O797" s="31">
        <v>41919</v>
      </c>
    </row>
    <row r="798" spans="1:15" x14ac:dyDescent="0.25">
      <c r="A798" s="30">
        <v>41554.658437500002</v>
      </c>
      <c r="B798" s="33">
        <v>985190</v>
      </c>
      <c r="C798" s="39">
        <v>8503732</v>
      </c>
      <c r="D798" s="30"/>
      <c r="E798" s="33">
        <f>ABS(выгрузка3[[#This Row],[Дата активации]]-выгрузка3[[#This Row],[Дата отправки смс]])</f>
        <v>41554.658437500002</v>
      </c>
      <c r="F798" s="30"/>
      <c r="G798" s="33">
        <v>79956</v>
      </c>
      <c r="H798" s="33" t="s">
        <v>10</v>
      </c>
      <c r="I798" s="33" t="s">
        <v>252</v>
      </c>
      <c r="J798" s="36" t="s">
        <v>19</v>
      </c>
      <c r="K798" s="33">
        <v>220</v>
      </c>
      <c r="L798" s="33"/>
      <c r="M798" s="33">
        <v>220</v>
      </c>
      <c r="N798" s="33" t="s">
        <v>1864</v>
      </c>
      <c r="O798" s="31">
        <v>41743</v>
      </c>
    </row>
    <row r="799" spans="1:15" x14ac:dyDescent="0.25">
      <c r="A799" s="30">
        <v>41550.521111111113</v>
      </c>
      <c r="B799" s="33">
        <v>916322</v>
      </c>
      <c r="C799" s="39">
        <v>8503735</v>
      </c>
      <c r="D799" s="30">
        <v>41550.513113425928</v>
      </c>
      <c r="E799" s="33">
        <f>ABS(выгрузка3[[#This Row],[Дата активации]]-выгрузка3[[#This Row],[Дата отправки смс]])</f>
        <v>7.9976851848186925E-3</v>
      </c>
      <c r="F799" s="30"/>
      <c r="G799" s="33">
        <v>79956</v>
      </c>
      <c r="H799" s="33" t="s">
        <v>10</v>
      </c>
      <c r="I799" s="33" t="s">
        <v>43</v>
      </c>
      <c r="J799" s="36" t="s">
        <v>19</v>
      </c>
      <c r="K799" s="33">
        <v>220</v>
      </c>
      <c r="L799" s="33">
        <v>180.04</v>
      </c>
      <c r="M799" s="33">
        <v>400.04</v>
      </c>
      <c r="N799" s="33" t="s">
        <v>1864</v>
      </c>
      <c r="O799" s="31">
        <v>41800</v>
      </c>
    </row>
    <row r="800" spans="1:15" x14ac:dyDescent="0.25">
      <c r="A800" s="30">
        <v>41556.651678240742</v>
      </c>
      <c r="B800" s="33">
        <v>919100</v>
      </c>
      <c r="C800" s="39">
        <v>8503739</v>
      </c>
      <c r="D800" s="30">
        <v>41556.851851851854</v>
      </c>
      <c r="E800" s="33">
        <f>ABS(выгрузка3[[#This Row],[Дата активации]]-выгрузка3[[#This Row],[Дата отправки смс]])</f>
        <v>0.20017361111240461</v>
      </c>
      <c r="F800" s="30"/>
      <c r="G800" s="33">
        <v>79956</v>
      </c>
      <c r="H800" s="33" t="s">
        <v>10</v>
      </c>
      <c r="I800" s="33" t="s">
        <v>43</v>
      </c>
      <c r="J800" s="36" t="s">
        <v>19</v>
      </c>
      <c r="K800" s="33">
        <v>220</v>
      </c>
      <c r="L800" s="33">
        <v>161</v>
      </c>
      <c r="M800" s="33">
        <v>381</v>
      </c>
      <c r="N800" s="33" t="s">
        <v>1864</v>
      </c>
      <c r="O800" s="31">
        <v>41742</v>
      </c>
    </row>
    <row r="801" spans="1:15" x14ac:dyDescent="0.25">
      <c r="A801" s="30">
        <v>41559.776250000003</v>
      </c>
      <c r="B801" s="33">
        <v>916040</v>
      </c>
      <c r="C801" s="39">
        <v>8503753</v>
      </c>
      <c r="D801" s="30">
        <v>41552.499768518515</v>
      </c>
      <c r="E801" s="33">
        <f>ABS(выгрузка3[[#This Row],[Дата активации]]-выгрузка3[[#This Row],[Дата отправки смс]])</f>
        <v>7.2764814814872807</v>
      </c>
      <c r="F801" s="30">
        <v>41562.667523148149</v>
      </c>
      <c r="G801" s="33">
        <v>79956</v>
      </c>
      <c r="H801" s="33" t="s">
        <v>10</v>
      </c>
      <c r="I801" s="33" t="s">
        <v>252</v>
      </c>
      <c r="J801" s="36" t="s">
        <v>19</v>
      </c>
      <c r="K801" s="33">
        <v>220</v>
      </c>
      <c r="L801" s="33">
        <v>0</v>
      </c>
      <c r="M801" s="33">
        <v>220</v>
      </c>
      <c r="N801" s="33" t="s">
        <v>1864</v>
      </c>
      <c r="O801" s="31">
        <v>41955</v>
      </c>
    </row>
    <row r="802" spans="1:15" x14ac:dyDescent="0.25">
      <c r="A802" s="30">
        <v>41555.751608796294</v>
      </c>
      <c r="B802" s="33">
        <v>916322</v>
      </c>
      <c r="C802" s="39">
        <v>8503754</v>
      </c>
      <c r="D802" s="30">
        <v>41555.784097222226</v>
      </c>
      <c r="E802" s="33">
        <f>ABS(выгрузка3[[#This Row],[Дата активации]]-выгрузка3[[#This Row],[Дата отправки смс]])</f>
        <v>3.2488425931660458E-2</v>
      </c>
      <c r="F802" s="30"/>
      <c r="G802" s="33">
        <v>79956</v>
      </c>
      <c r="H802" s="33" t="s">
        <v>10</v>
      </c>
      <c r="I802" s="33" t="s">
        <v>43</v>
      </c>
      <c r="J802" s="36" t="s">
        <v>19</v>
      </c>
      <c r="K802" s="33">
        <v>220</v>
      </c>
      <c r="L802" s="33">
        <v>92.5</v>
      </c>
      <c r="M802" s="33">
        <v>312.5</v>
      </c>
      <c r="N802" s="33" t="s">
        <v>1864</v>
      </c>
      <c r="O802" s="31">
        <v>41940</v>
      </c>
    </row>
    <row r="803" spans="1:15" x14ac:dyDescent="0.25">
      <c r="A803" s="30">
        <v>41548.887094907404</v>
      </c>
      <c r="B803" s="33">
        <v>910487</v>
      </c>
      <c r="C803" s="39">
        <v>8503758</v>
      </c>
      <c r="D803" s="30">
        <v>41538.567743055559</v>
      </c>
      <c r="E803" s="33">
        <f>ABS(выгрузка3[[#This Row],[Дата активации]]-выгрузка3[[#This Row],[Дата отправки смс]])</f>
        <v>10.319351851845568</v>
      </c>
      <c r="F803" s="30">
        <v>41545.650625000002</v>
      </c>
      <c r="G803" s="33">
        <v>79956</v>
      </c>
      <c r="H803" s="33" t="s">
        <v>10</v>
      </c>
      <c r="I803" s="33" t="s">
        <v>252</v>
      </c>
      <c r="J803" s="36" t="s">
        <v>19</v>
      </c>
      <c r="K803" s="33">
        <v>220</v>
      </c>
      <c r="L803" s="33">
        <v>0</v>
      </c>
      <c r="M803" s="33">
        <v>220</v>
      </c>
      <c r="N803" s="33" t="s">
        <v>1864</v>
      </c>
      <c r="O803" s="31">
        <v>41817</v>
      </c>
    </row>
    <row r="804" spans="1:15" x14ac:dyDescent="0.25">
      <c r="A804" s="30">
        <v>41550.874108796299</v>
      </c>
      <c r="B804" s="33">
        <v>916514</v>
      </c>
      <c r="C804" s="39">
        <v>8503765</v>
      </c>
      <c r="D804" s="30">
        <v>41529.736921296295</v>
      </c>
      <c r="E804" s="33">
        <f>ABS(выгрузка3[[#This Row],[Дата активации]]-выгрузка3[[#This Row],[Дата отправки смс]])</f>
        <v>21.137187500004075</v>
      </c>
      <c r="F804" s="30">
        <v>41535.615717592591</v>
      </c>
      <c r="G804" s="33">
        <v>79956</v>
      </c>
      <c r="H804" s="33" t="s">
        <v>10</v>
      </c>
      <c r="I804" s="33" t="s">
        <v>252</v>
      </c>
      <c r="J804" s="36" t="s">
        <v>19</v>
      </c>
      <c r="K804" s="33">
        <v>220</v>
      </c>
      <c r="L804" s="33">
        <v>0</v>
      </c>
      <c r="M804" s="33">
        <v>220</v>
      </c>
      <c r="N804" s="33" t="s">
        <v>1864</v>
      </c>
      <c r="O804" s="31">
        <v>41945</v>
      </c>
    </row>
    <row r="805" spans="1:15" x14ac:dyDescent="0.25">
      <c r="A805" s="30">
        <v>41548.883368055554</v>
      </c>
      <c r="B805" s="33">
        <v>910487</v>
      </c>
      <c r="C805" s="39">
        <v>8503776</v>
      </c>
      <c r="D805" s="30">
        <v>41525.763506944444</v>
      </c>
      <c r="E805" s="33">
        <f>ABS(выгрузка3[[#This Row],[Дата активации]]-выгрузка3[[#This Row],[Дата отправки смс]])</f>
        <v>23.119861111110367</v>
      </c>
      <c r="F805" s="30">
        <v>41528.811724537038</v>
      </c>
      <c r="G805" s="33">
        <v>79956</v>
      </c>
      <c r="H805" s="33" t="s">
        <v>10</v>
      </c>
      <c r="I805" s="33" t="s">
        <v>252</v>
      </c>
      <c r="J805" s="36" t="s">
        <v>19</v>
      </c>
      <c r="K805" s="33">
        <v>220</v>
      </c>
      <c r="L805" s="33">
        <v>200</v>
      </c>
      <c r="M805" s="33">
        <v>420</v>
      </c>
      <c r="N805" s="33" t="s">
        <v>1864</v>
      </c>
      <c r="O805" s="31">
        <v>41917</v>
      </c>
    </row>
    <row r="806" spans="1:15" x14ac:dyDescent="0.25">
      <c r="A806" s="30">
        <v>41550.871064814812</v>
      </c>
      <c r="B806" s="33">
        <v>916514</v>
      </c>
      <c r="C806" s="39">
        <v>8503778</v>
      </c>
      <c r="D806" s="30">
        <v>41528.723969907405</v>
      </c>
      <c r="E806" s="33">
        <f>ABS(выгрузка3[[#This Row],[Дата активации]]-выгрузка3[[#This Row],[Дата отправки смс]])</f>
        <v>22.147094907406427</v>
      </c>
      <c r="F806" s="30">
        <v>41548.620243055557</v>
      </c>
      <c r="G806" s="33">
        <v>79956</v>
      </c>
      <c r="H806" s="33" t="s">
        <v>10</v>
      </c>
      <c r="I806" s="33" t="s">
        <v>252</v>
      </c>
      <c r="J806" s="36" t="s">
        <v>19</v>
      </c>
      <c r="K806" s="33">
        <v>220</v>
      </c>
      <c r="L806" s="33">
        <v>0</v>
      </c>
      <c r="M806" s="33">
        <v>220</v>
      </c>
      <c r="N806" s="33" t="s">
        <v>1864</v>
      </c>
      <c r="O806" s="31">
        <v>41948</v>
      </c>
    </row>
    <row r="807" spans="1:15" x14ac:dyDescent="0.25">
      <c r="A807" s="30">
        <v>41560.481782407405</v>
      </c>
      <c r="B807" s="33">
        <v>916530</v>
      </c>
      <c r="C807" s="39">
        <v>8503781</v>
      </c>
      <c r="D807" s="30">
        <v>41560.835300925923</v>
      </c>
      <c r="E807" s="33">
        <f>ABS(выгрузка3[[#This Row],[Дата активации]]-выгрузка3[[#This Row],[Дата отправки смс]])</f>
        <v>0.35351851851737592</v>
      </c>
      <c r="F807" s="30"/>
      <c r="G807" s="33">
        <v>79956</v>
      </c>
      <c r="H807" s="33" t="s">
        <v>10</v>
      </c>
      <c r="I807" s="33" t="s">
        <v>43</v>
      </c>
      <c r="J807" s="36" t="s">
        <v>19</v>
      </c>
      <c r="K807" s="33">
        <v>220</v>
      </c>
      <c r="L807" s="33">
        <v>0</v>
      </c>
      <c r="M807" s="33">
        <v>220</v>
      </c>
      <c r="N807" s="33" t="s">
        <v>1864</v>
      </c>
      <c r="O807" s="31">
        <v>41787</v>
      </c>
    </row>
    <row r="808" spans="1:15" x14ac:dyDescent="0.25">
      <c r="A808" s="30">
        <v>41556.748599537037</v>
      </c>
      <c r="B808" s="33">
        <v>910485</v>
      </c>
      <c r="C808" s="39">
        <v>8503785</v>
      </c>
      <c r="D808" s="30">
        <v>41517.78670138889</v>
      </c>
      <c r="E808" s="33">
        <f>ABS(выгрузка3[[#This Row],[Дата активации]]-выгрузка3[[#This Row],[Дата отправки смс]])</f>
        <v>38.961898148147156</v>
      </c>
      <c r="F808" s="30">
        <v>41541.629710648151</v>
      </c>
      <c r="G808" s="33">
        <v>79956</v>
      </c>
      <c r="H808" s="33" t="s">
        <v>10</v>
      </c>
      <c r="I808" s="33" t="s">
        <v>252</v>
      </c>
      <c r="J808" s="36" t="s">
        <v>19</v>
      </c>
      <c r="K808" s="33">
        <v>220</v>
      </c>
      <c r="L808" s="33">
        <v>0</v>
      </c>
      <c r="M808" s="33">
        <v>220</v>
      </c>
      <c r="N808" s="33" t="s">
        <v>1864</v>
      </c>
      <c r="O808" s="31">
        <v>41736</v>
      </c>
    </row>
    <row r="809" spans="1:15" x14ac:dyDescent="0.25">
      <c r="A809" s="30">
        <v>41556.750416666669</v>
      </c>
      <c r="B809" s="33">
        <v>910485</v>
      </c>
      <c r="C809" s="39">
        <v>8503787</v>
      </c>
      <c r="D809" s="30">
        <v>41489.709050925929</v>
      </c>
      <c r="E809" s="33">
        <f>ABS(выгрузка3[[#This Row],[Дата активации]]-выгрузка3[[#This Row],[Дата отправки смс]])</f>
        <v>67.04136574074073</v>
      </c>
      <c r="F809" s="30">
        <v>41513.586724537039</v>
      </c>
      <c r="G809" s="33">
        <v>79956</v>
      </c>
      <c r="H809" s="33" t="s">
        <v>10</v>
      </c>
      <c r="I809" s="33" t="s">
        <v>252</v>
      </c>
      <c r="J809" s="36" t="s">
        <v>19</v>
      </c>
      <c r="K809" s="33">
        <v>220</v>
      </c>
      <c r="L809" s="33">
        <v>0</v>
      </c>
      <c r="M809" s="33">
        <v>220</v>
      </c>
      <c r="N809" s="33" t="s">
        <v>1864</v>
      </c>
      <c r="O809" s="31">
        <v>41799</v>
      </c>
    </row>
    <row r="810" spans="1:15" x14ac:dyDescent="0.25">
      <c r="A810" s="30">
        <v>41549.685289351852</v>
      </c>
      <c r="B810" s="33">
        <v>910489</v>
      </c>
      <c r="C810" s="39">
        <v>8503797</v>
      </c>
      <c r="D810" s="30">
        <v>41533.50072916667</v>
      </c>
      <c r="E810" s="33">
        <f>ABS(выгрузка3[[#This Row],[Дата активации]]-выгрузка3[[#This Row],[Дата отправки смс]])</f>
        <v>16.184560185181908</v>
      </c>
      <c r="F810" s="30">
        <v>41540.407476851855</v>
      </c>
      <c r="G810" s="33">
        <v>79956</v>
      </c>
      <c r="H810" s="33" t="s">
        <v>10</v>
      </c>
      <c r="I810" s="33" t="s">
        <v>252</v>
      </c>
      <c r="J810" s="36" t="s">
        <v>19</v>
      </c>
      <c r="K810" s="33">
        <v>220</v>
      </c>
      <c r="L810" s="33">
        <v>0</v>
      </c>
      <c r="M810" s="33">
        <v>220</v>
      </c>
      <c r="N810" s="33" t="s">
        <v>1864</v>
      </c>
      <c r="O810" s="31">
        <v>41805</v>
      </c>
    </row>
    <row r="811" spans="1:15" x14ac:dyDescent="0.25">
      <c r="A811" s="30">
        <v>41548.886273148149</v>
      </c>
      <c r="B811" s="33">
        <v>910487</v>
      </c>
      <c r="C811" s="39">
        <v>8503798</v>
      </c>
      <c r="D811" s="30">
        <v>41537.240046296298</v>
      </c>
      <c r="E811" s="33">
        <f>ABS(выгрузка3[[#This Row],[Дата активации]]-выгрузка3[[#This Row],[Дата отправки смс]])</f>
        <v>11.646226851851679</v>
      </c>
      <c r="F811" s="30">
        <v>41540.349074074074</v>
      </c>
      <c r="G811" s="33">
        <v>79956</v>
      </c>
      <c r="H811" s="33" t="s">
        <v>10</v>
      </c>
      <c r="I811" s="33" t="s">
        <v>252</v>
      </c>
      <c r="J811" s="36" t="s">
        <v>19</v>
      </c>
      <c r="K811" s="33">
        <v>220</v>
      </c>
      <c r="L811" s="33">
        <v>0</v>
      </c>
      <c r="M811" s="33">
        <v>220</v>
      </c>
      <c r="N811" s="33" t="s">
        <v>1864</v>
      </c>
      <c r="O811" s="31">
        <v>41713</v>
      </c>
    </row>
    <row r="812" spans="1:15" x14ac:dyDescent="0.25">
      <c r="A812" s="30">
        <v>41550.874386574076</v>
      </c>
      <c r="B812" s="33">
        <v>916514</v>
      </c>
      <c r="C812" s="39">
        <v>8503810</v>
      </c>
      <c r="D812" s="30">
        <v>41530.680902777778</v>
      </c>
      <c r="E812" s="33">
        <f>ABS(выгрузка3[[#This Row],[Дата активации]]-выгрузка3[[#This Row],[Дата отправки смс]])</f>
        <v>20.193483796298096</v>
      </c>
      <c r="F812" s="30">
        <v>41535.719756944447</v>
      </c>
      <c r="G812" s="33">
        <v>79956</v>
      </c>
      <c r="H812" s="33" t="s">
        <v>10</v>
      </c>
      <c r="I812" s="33" t="s">
        <v>252</v>
      </c>
      <c r="J812" s="36" t="s">
        <v>19</v>
      </c>
      <c r="K812" s="33">
        <v>220</v>
      </c>
      <c r="L812" s="33">
        <v>0</v>
      </c>
      <c r="M812" s="33">
        <v>220</v>
      </c>
      <c r="N812" s="33" t="s">
        <v>1864</v>
      </c>
      <c r="O812" s="31">
        <v>41944</v>
      </c>
    </row>
    <row r="813" spans="1:15" x14ac:dyDescent="0.25">
      <c r="A813" s="30">
        <v>41550.730497685188</v>
      </c>
      <c r="B813" s="33">
        <v>910476</v>
      </c>
      <c r="C813" s="39">
        <v>8503811</v>
      </c>
      <c r="D813" s="30">
        <v>41523.631377314814</v>
      </c>
      <c r="E813" s="33">
        <f>ABS(выгрузка3[[#This Row],[Дата активации]]-выгрузка3[[#This Row],[Дата отправки смс]])</f>
        <v>27.099120370374294</v>
      </c>
      <c r="F813" s="30">
        <v>41528.95684027778</v>
      </c>
      <c r="G813" s="33">
        <v>79956</v>
      </c>
      <c r="H813" s="33" t="s">
        <v>10</v>
      </c>
      <c r="I813" s="33" t="s">
        <v>252</v>
      </c>
      <c r="J813" s="36" t="s">
        <v>19</v>
      </c>
      <c r="K813" s="33">
        <v>220</v>
      </c>
      <c r="L813" s="33">
        <v>0</v>
      </c>
      <c r="M813" s="33">
        <v>220</v>
      </c>
      <c r="N813" s="33" t="s">
        <v>1864</v>
      </c>
      <c r="O813" s="31">
        <v>41650</v>
      </c>
    </row>
    <row r="814" spans="1:15" x14ac:dyDescent="0.25">
      <c r="A814" s="30">
        <v>41548.66684027778</v>
      </c>
      <c r="B814" s="33">
        <v>910476</v>
      </c>
      <c r="C814" s="39">
        <v>8503812</v>
      </c>
      <c r="D814" s="30">
        <v>41520.389791666668</v>
      </c>
      <c r="E814" s="33">
        <f>ABS(выгрузка3[[#This Row],[Дата активации]]-выгрузка3[[#This Row],[Дата отправки смс]])</f>
        <v>28.27704861111124</v>
      </c>
      <c r="F814" s="30">
        <v>41528.956261574072</v>
      </c>
      <c r="G814" s="33">
        <v>79956</v>
      </c>
      <c r="H814" s="33" t="s">
        <v>10</v>
      </c>
      <c r="I814" s="33" t="s">
        <v>252</v>
      </c>
      <c r="J814" s="36" t="s">
        <v>19</v>
      </c>
      <c r="K814" s="33">
        <v>220</v>
      </c>
      <c r="L814" s="33">
        <v>191.02</v>
      </c>
      <c r="M814" s="33">
        <v>411.02</v>
      </c>
      <c r="N814" s="33" t="s">
        <v>1864</v>
      </c>
      <c r="O814" s="31">
        <v>41901</v>
      </c>
    </row>
    <row r="815" spans="1:15" x14ac:dyDescent="0.25">
      <c r="A815" s="30">
        <v>41550.871678240743</v>
      </c>
      <c r="B815" s="33">
        <v>916514</v>
      </c>
      <c r="C815" s="39">
        <v>8503813</v>
      </c>
      <c r="D815" s="30">
        <v>41526.681423611109</v>
      </c>
      <c r="E815" s="33">
        <f>ABS(выгрузка3[[#This Row],[Дата активации]]-выгрузка3[[#This Row],[Дата отправки смс]])</f>
        <v>24.190254629633273</v>
      </c>
      <c r="F815" s="30">
        <v>41535.758298611108</v>
      </c>
      <c r="G815" s="33">
        <v>79956</v>
      </c>
      <c r="H815" s="33" t="s">
        <v>10</v>
      </c>
      <c r="I815" s="33" t="s">
        <v>252</v>
      </c>
      <c r="J815" s="36" t="s">
        <v>19</v>
      </c>
      <c r="K815" s="33">
        <v>220</v>
      </c>
      <c r="L815" s="33">
        <v>0</v>
      </c>
      <c r="M815" s="33">
        <v>220</v>
      </c>
      <c r="N815" s="33" t="s">
        <v>1864</v>
      </c>
      <c r="O815" s="31">
        <v>41937</v>
      </c>
    </row>
    <row r="816" spans="1:15" x14ac:dyDescent="0.25">
      <c r="A816" s="30">
        <v>41548.668298611112</v>
      </c>
      <c r="B816" s="33">
        <v>910476</v>
      </c>
      <c r="C816" s="39">
        <v>8503814</v>
      </c>
      <c r="D816" s="30">
        <v>41521.501956018517</v>
      </c>
      <c r="E816" s="33">
        <f>ABS(выгрузка3[[#This Row],[Дата активации]]-выгрузка3[[#This Row],[Дата отправки смс]])</f>
        <v>27.166342592594447</v>
      </c>
      <c r="F816" s="30">
        <v>41528.956585648149</v>
      </c>
      <c r="G816" s="33">
        <v>79956</v>
      </c>
      <c r="H816" s="33" t="s">
        <v>10</v>
      </c>
      <c r="I816" s="33" t="s">
        <v>252</v>
      </c>
      <c r="J816" s="36" t="s">
        <v>19</v>
      </c>
      <c r="K816" s="33">
        <v>220</v>
      </c>
      <c r="L816" s="33">
        <v>0</v>
      </c>
      <c r="M816" s="33">
        <v>220</v>
      </c>
      <c r="N816" s="33" t="s">
        <v>1864</v>
      </c>
      <c r="O816" s="31">
        <v>41999</v>
      </c>
    </row>
    <row r="817" spans="1:15" x14ac:dyDescent="0.25">
      <c r="A817" s="30">
        <v>41550.87127314815</v>
      </c>
      <c r="B817" s="33">
        <v>916514</v>
      </c>
      <c r="C817" s="39">
        <v>8503817</v>
      </c>
      <c r="D817" s="30">
        <v>41528.837395833332</v>
      </c>
      <c r="E817" s="33">
        <f>ABS(выгрузка3[[#This Row],[Дата активации]]-выгрузка3[[#This Row],[Дата отправки смс]])</f>
        <v>22.033877314817801</v>
      </c>
      <c r="F817" s="30">
        <v>41535.719108796293</v>
      </c>
      <c r="G817" s="33">
        <v>79956</v>
      </c>
      <c r="H817" s="33" t="s">
        <v>10</v>
      </c>
      <c r="I817" s="33" t="s">
        <v>252</v>
      </c>
      <c r="J817" s="36" t="s">
        <v>19</v>
      </c>
      <c r="K817" s="33">
        <v>220</v>
      </c>
      <c r="L817" s="33">
        <v>0</v>
      </c>
      <c r="M817" s="33">
        <v>220</v>
      </c>
      <c r="N817" s="33" t="s">
        <v>1864</v>
      </c>
      <c r="O817" s="31">
        <v>41733</v>
      </c>
    </row>
    <row r="818" spans="1:15" x14ac:dyDescent="0.25">
      <c r="A818" s="30">
        <v>41548.667025462964</v>
      </c>
      <c r="B818" s="33">
        <v>910476</v>
      </c>
      <c r="C818" s="39">
        <v>8503822</v>
      </c>
      <c r="D818" s="30">
        <v>41520.683391203704</v>
      </c>
      <c r="E818" s="33">
        <f>ABS(выгрузка3[[#This Row],[Дата активации]]-выгрузка3[[#This Row],[Дата отправки смс]])</f>
        <v>27.983634259260725</v>
      </c>
      <c r="F818" s="30">
        <v>41531.682187500002</v>
      </c>
      <c r="G818" s="33">
        <v>79956</v>
      </c>
      <c r="H818" s="33" t="s">
        <v>10</v>
      </c>
      <c r="I818" s="33" t="s">
        <v>252</v>
      </c>
      <c r="J818" s="36" t="s">
        <v>19</v>
      </c>
      <c r="K818" s="33">
        <v>220</v>
      </c>
      <c r="L818" s="33">
        <v>0</v>
      </c>
      <c r="M818" s="33">
        <v>220</v>
      </c>
      <c r="N818" s="33" t="s">
        <v>1864</v>
      </c>
      <c r="O818" s="31">
        <v>41800</v>
      </c>
    </row>
    <row r="819" spans="1:15" x14ac:dyDescent="0.25">
      <c r="A819" s="30">
        <v>41550.728888888887</v>
      </c>
      <c r="B819" s="33">
        <v>910476</v>
      </c>
      <c r="C819" s="39">
        <v>8503823</v>
      </c>
      <c r="D819" s="30">
        <v>41522.794594907406</v>
      </c>
      <c r="E819" s="33">
        <f>ABS(выгрузка3[[#This Row],[Дата активации]]-выгрузка3[[#This Row],[Дата отправки смс]])</f>
        <v>27.93429398148146</v>
      </c>
      <c r="F819" s="30">
        <v>41528.78334490741</v>
      </c>
      <c r="G819" s="33">
        <v>79956</v>
      </c>
      <c r="H819" s="33" t="s">
        <v>10</v>
      </c>
      <c r="I819" s="33" t="s">
        <v>252</v>
      </c>
      <c r="J819" s="36" t="s">
        <v>19</v>
      </c>
      <c r="K819" s="33">
        <v>220</v>
      </c>
      <c r="L819" s="33">
        <v>0</v>
      </c>
      <c r="M819" s="33">
        <v>220</v>
      </c>
      <c r="N819" s="33" t="s">
        <v>1864</v>
      </c>
      <c r="O819" s="31">
        <v>41861</v>
      </c>
    </row>
    <row r="820" spans="1:15" x14ac:dyDescent="0.25">
      <c r="A820" s="30">
        <v>41559.790196759262</v>
      </c>
      <c r="B820" s="33">
        <v>910475</v>
      </c>
      <c r="C820" s="39">
        <v>8504049</v>
      </c>
      <c r="D820" s="30">
        <v>41559.890127314815</v>
      </c>
      <c r="E820" s="33">
        <f>ABS(выгрузка3[[#This Row],[Дата активации]]-выгрузка3[[#This Row],[Дата отправки смс]])</f>
        <v>9.9930555552418809E-2</v>
      </c>
      <c r="F820" s="30"/>
      <c r="G820" s="33">
        <v>64616</v>
      </c>
      <c r="H820" s="33" t="s">
        <v>10</v>
      </c>
      <c r="I820" s="33" t="s">
        <v>43</v>
      </c>
      <c r="J820" s="36" t="s">
        <v>19</v>
      </c>
      <c r="K820" s="33">
        <v>220</v>
      </c>
      <c r="L820" s="33">
        <v>0</v>
      </c>
      <c r="M820" s="33">
        <v>220</v>
      </c>
      <c r="N820" s="33" t="s">
        <v>1864</v>
      </c>
      <c r="O820" s="31">
        <v>41835</v>
      </c>
    </row>
    <row r="821" spans="1:15" x14ac:dyDescent="0.25">
      <c r="A821" s="30">
        <v>41549.684641203705</v>
      </c>
      <c r="B821" s="33">
        <v>910489</v>
      </c>
      <c r="C821" s="39">
        <v>8510790</v>
      </c>
      <c r="D821" s="30">
        <v>41534.922696759262</v>
      </c>
      <c r="E821" s="33">
        <f>ABS(выгрузка3[[#This Row],[Дата активации]]-выгрузка3[[#This Row],[Дата отправки смс]])</f>
        <v>14.761944444442634</v>
      </c>
      <c r="F821" s="30">
        <v>41540.367060185185</v>
      </c>
      <c r="G821" s="33">
        <v>79956</v>
      </c>
      <c r="H821" s="33" t="s">
        <v>10</v>
      </c>
      <c r="I821" s="33" t="s">
        <v>252</v>
      </c>
      <c r="J821" s="36" t="s">
        <v>19</v>
      </c>
      <c r="K821" s="33">
        <v>220</v>
      </c>
      <c r="L821" s="33">
        <v>0</v>
      </c>
      <c r="M821" s="33">
        <v>220</v>
      </c>
      <c r="N821" s="33" t="s">
        <v>1864</v>
      </c>
      <c r="O821" s="31">
        <v>41988</v>
      </c>
    </row>
    <row r="822" spans="1:15" x14ac:dyDescent="0.25">
      <c r="A822" s="30">
        <v>41548.746377314812</v>
      </c>
      <c r="B822" s="33">
        <v>916538</v>
      </c>
      <c r="C822" s="39">
        <v>8510937</v>
      </c>
      <c r="D822" s="30">
        <v>41530.828553240739</v>
      </c>
      <c r="E822" s="33">
        <f>ABS(выгрузка3[[#This Row],[Дата активации]]-выгрузка3[[#This Row],[Дата отправки смс]])</f>
        <v>17.917824074072996</v>
      </c>
      <c r="F822" s="30">
        <v>41546.872407407405</v>
      </c>
      <c r="G822" s="33">
        <v>64616</v>
      </c>
      <c r="H822" s="33" t="s">
        <v>10</v>
      </c>
      <c r="I822" s="33" t="s">
        <v>252</v>
      </c>
      <c r="J822" s="36" t="s">
        <v>19</v>
      </c>
      <c r="K822" s="33">
        <v>220</v>
      </c>
      <c r="L822" s="33">
        <v>0</v>
      </c>
      <c r="M822" s="33">
        <v>220</v>
      </c>
      <c r="N822" s="33" t="s">
        <v>1864</v>
      </c>
      <c r="O822" s="31">
        <v>41752</v>
      </c>
    </row>
    <row r="823" spans="1:15" x14ac:dyDescent="0.25">
      <c r="A823" s="30">
        <v>41549.946620370371</v>
      </c>
      <c r="B823" s="33">
        <v>985451</v>
      </c>
      <c r="C823" s="39">
        <v>8510960</v>
      </c>
      <c r="D823" s="30">
        <v>41544.562986111108</v>
      </c>
      <c r="E823" s="33">
        <f>ABS(выгрузка3[[#This Row],[Дата активации]]-выгрузка3[[#This Row],[Дата отправки смс]])</f>
        <v>5.3836342592621804</v>
      </c>
      <c r="F823" s="30">
        <v>41553.06150462963</v>
      </c>
      <c r="G823" s="33">
        <v>64616</v>
      </c>
      <c r="H823" s="33" t="s">
        <v>10</v>
      </c>
      <c r="I823" s="33" t="s">
        <v>42</v>
      </c>
      <c r="J823" s="36" t="s">
        <v>30</v>
      </c>
      <c r="K823" s="33">
        <v>220</v>
      </c>
      <c r="L823" s="33">
        <v>0</v>
      </c>
      <c r="M823" s="33">
        <v>220</v>
      </c>
      <c r="N823" s="33" t="s">
        <v>1864</v>
      </c>
      <c r="O823" s="31">
        <v>41914</v>
      </c>
    </row>
    <row r="824" spans="1:15" x14ac:dyDescent="0.25">
      <c r="A824" s="30">
        <v>41555.673333333332</v>
      </c>
      <c r="B824" s="33">
        <v>910466</v>
      </c>
      <c r="C824" s="39">
        <v>8511175</v>
      </c>
      <c r="D824" s="30">
        <v>41552.758622685185</v>
      </c>
      <c r="E824" s="33">
        <f>ABS(выгрузка3[[#This Row],[Дата активации]]-выгрузка3[[#This Row],[Дата отправки смс]])</f>
        <v>2.9147106481468654</v>
      </c>
      <c r="F824" s="30"/>
      <c r="G824" s="33">
        <v>64628</v>
      </c>
      <c r="H824" s="33" t="s">
        <v>10</v>
      </c>
      <c r="I824" s="33" t="s">
        <v>43</v>
      </c>
      <c r="J824" s="36" t="s">
        <v>19</v>
      </c>
      <c r="K824" s="33">
        <v>30</v>
      </c>
      <c r="L824" s="33">
        <v>720</v>
      </c>
      <c r="M824" s="33">
        <v>750</v>
      </c>
      <c r="N824" s="33" t="s">
        <v>1864</v>
      </c>
      <c r="O824" s="31">
        <v>41821</v>
      </c>
    </row>
    <row r="825" spans="1:15" x14ac:dyDescent="0.25">
      <c r="A825" s="30">
        <v>41561.866053240738</v>
      </c>
      <c r="B825" s="33">
        <v>916767</v>
      </c>
      <c r="C825" s="39">
        <v>8511338</v>
      </c>
      <c r="D825" s="30">
        <v>41552.591354166667</v>
      </c>
      <c r="E825" s="33">
        <f>ABS(выгрузка3[[#This Row],[Дата активации]]-выгрузка3[[#This Row],[Дата отправки смс]])</f>
        <v>9.2746990740706678</v>
      </c>
      <c r="F825" s="30"/>
      <c r="G825" s="33">
        <v>64626</v>
      </c>
      <c r="H825" s="33" t="s">
        <v>10</v>
      </c>
      <c r="I825" s="33" t="s">
        <v>252</v>
      </c>
      <c r="J825" s="36" t="s">
        <v>19</v>
      </c>
      <c r="K825" s="33">
        <v>30</v>
      </c>
      <c r="L825" s="33">
        <v>128</v>
      </c>
      <c r="M825" s="33">
        <v>158</v>
      </c>
      <c r="N825" s="33" t="s">
        <v>1864</v>
      </c>
      <c r="O825" s="31">
        <v>41693</v>
      </c>
    </row>
    <row r="826" spans="1:15" x14ac:dyDescent="0.25">
      <c r="A826" s="30">
        <v>41561.866249999999</v>
      </c>
      <c r="B826" s="33">
        <v>916767</v>
      </c>
      <c r="C826" s="39">
        <v>8511339</v>
      </c>
      <c r="D826" s="30">
        <v>41548.609571759262</v>
      </c>
      <c r="E826" s="33">
        <f>ABS(выгрузка3[[#This Row],[Дата активации]]-выгрузка3[[#This Row],[Дата отправки смс]])</f>
        <v>13.256678240737529</v>
      </c>
      <c r="F826" s="30"/>
      <c r="G826" s="33">
        <v>64626</v>
      </c>
      <c r="H826" s="33" t="s">
        <v>10</v>
      </c>
      <c r="I826" s="33" t="s">
        <v>252</v>
      </c>
      <c r="J826" s="36" t="s">
        <v>19</v>
      </c>
      <c r="K826" s="33">
        <v>30</v>
      </c>
      <c r="L826" s="33">
        <v>0</v>
      </c>
      <c r="M826" s="33">
        <v>30</v>
      </c>
      <c r="N826" s="33" t="s">
        <v>1864</v>
      </c>
      <c r="O826" s="31">
        <v>41999</v>
      </c>
    </row>
    <row r="827" spans="1:15" x14ac:dyDescent="0.25">
      <c r="A827" s="30">
        <v>41550.950046296297</v>
      </c>
      <c r="B827" s="33">
        <v>985451</v>
      </c>
      <c r="C827" s="39">
        <v>8511755</v>
      </c>
      <c r="D827" s="30">
        <v>41546.501238425924</v>
      </c>
      <c r="E827" s="33">
        <f>ABS(выгрузка3[[#This Row],[Дата активации]]-выгрузка3[[#This Row],[Дата отправки смс]])</f>
        <v>4.4488078703725478</v>
      </c>
      <c r="F827" s="30">
        <v>41556.704062500001</v>
      </c>
      <c r="G827" s="33">
        <v>73902</v>
      </c>
      <c r="H827" s="33" t="s">
        <v>10</v>
      </c>
      <c r="I827" s="33" t="s">
        <v>42</v>
      </c>
      <c r="J827" s="36" t="s">
        <v>30</v>
      </c>
      <c r="K827" s="33">
        <v>30</v>
      </c>
      <c r="L827" s="33">
        <v>586.01</v>
      </c>
      <c r="M827" s="33">
        <v>616.01</v>
      </c>
      <c r="N827" s="33" t="s">
        <v>1864</v>
      </c>
      <c r="O827" s="31">
        <v>41767</v>
      </c>
    </row>
    <row r="828" spans="1:15" x14ac:dyDescent="0.25">
      <c r="A828" s="30">
        <v>41561.866377314815</v>
      </c>
      <c r="B828" s="33">
        <v>916767</v>
      </c>
      <c r="C828" s="39">
        <v>8511784</v>
      </c>
      <c r="D828" s="30">
        <v>41552.491307870368</v>
      </c>
      <c r="E828" s="33">
        <f>ABS(выгрузка3[[#This Row],[Дата активации]]-выгрузка3[[#This Row],[Дата отправки смс]])</f>
        <v>9.375069444446126</v>
      </c>
      <c r="F828" s="30"/>
      <c r="G828" s="33">
        <v>64626</v>
      </c>
      <c r="H828" s="33" t="s">
        <v>10</v>
      </c>
      <c r="I828" s="33" t="s">
        <v>252</v>
      </c>
      <c r="J828" s="36" t="s">
        <v>19</v>
      </c>
      <c r="K828" s="33">
        <v>30</v>
      </c>
      <c r="L828" s="33">
        <v>274</v>
      </c>
      <c r="M828" s="33">
        <v>304</v>
      </c>
      <c r="N828" s="33" t="s">
        <v>1864</v>
      </c>
      <c r="O828" s="31">
        <v>41925</v>
      </c>
    </row>
    <row r="829" spans="1:15" x14ac:dyDescent="0.25">
      <c r="A829" s="30">
        <v>41554.771990740737</v>
      </c>
      <c r="B829" s="33">
        <v>985600</v>
      </c>
      <c r="C829" s="39">
        <v>8511789</v>
      </c>
      <c r="D829" s="30">
        <v>41550.769826388889</v>
      </c>
      <c r="E829" s="33">
        <f>ABS(выгрузка3[[#This Row],[Дата активации]]-выгрузка3[[#This Row],[Дата отправки смс]])</f>
        <v>4.002164351848478</v>
      </c>
      <c r="F829" s="30">
        <v>41556.414571759262</v>
      </c>
      <c r="G829" s="33">
        <v>73902</v>
      </c>
      <c r="H829" s="33" t="s">
        <v>10</v>
      </c>
      <c r="I829" s="33" t="s">
        <v>42</v>
      </c>
      <c r="J829" s="36" t="s">
        <v>30</v>
      </c>
      <c r="K829" s="33">
        <v>30</v>
      </c>
      <c r="L829" s="33">
        <v>273.02999999999997</v>
      </c>
      <c r="M829" s="33">
        <v>303.02999999999997</v>
      </c>
      <c r="N829" s="33" t="s">
        <v>1864</v>
      </c>
      <c r="O829" s="31">
        <v>41640</v>
      </c>
    </row>
    <row r="830" spans="1:15" x14ac:dyDescent="0.25">
      <c r="A830" s="30">
        <v>41558.712083333332</v>
      </c>
      <c r="B830" s="33">
        <v>916012</v>
      </c>
      <c r="C830" s="39">
        <v>8511801</v>
      </c>
      <c r="D830" s="30">
        <v>41558.712187500001</v>
      </c>
      <c r="E830" s="33">
        <f>ABS(выгрузка3[[#This Row],[Дата активации]]-выгрузка3[[#This Row],[Дата отправки смс]])</f>
        <v>1.0416666918899864E-4</v>
      </c>
      <c r="F830" s="30"/>
      <c r="G830" s="33">
        <v>73902</v>
      </c>
      <c r="H830" s="33" t="s">
        <v>10</v>
      </c>
      <c r="I830" s="33" t="s">
        <v>42</v>
      </c>
      <c r="J830" s="36" t="s">
        <v>30</v>
      </c>
      <c r="K830" s="33">
        <v>30</v>
      </c>
      <c r="L830" s="33">
        <v>195</v>
      </c>
      <c r="M830" s="33">
        <v>225</v>
      </c>
      <c r="N830" s="33" t="s">
        <v>1864</v>
      </c>
      <c r="O830" s="31">
        <v>41812</v>
      </c>
    </row>
    <row r="831" spans="1:15" x14ac:dyDescent="0.25">
      <c r="A831" s="30">
        <v>41561.866469907407</v>
      </c>
      <c r="B831" s="33">
        <v>916767</v>
      </c>
      <c r="C831" s="39">
        <v>8511885</v>
      </c>
      <c r="D831" s="30">
        <v>41549.435266203705</v>
      </c>
      <c r="E831" s="33">
        <f>ABS(выгрузка3[[#This Row],[Дата активации]]-выгрузка3[[#This Row],[Дата отправки смс]])</f>
        <v>12.431203703701613</v>
      </c>
      <c r="F831" s="30"/>
      <c r="G831" s="33">
        <v>64626</v>
      </c>
      <c r="H831" s="33" t="s">
        <v>10</v>
      </c>
      <c r="I831" s="33" t="s">
        <v>252</v>
      </c>
      <c r="J831" s="36" t="s">
        <v>19</v>
      </c>
      <c r="K831" s="33">
        <v>30</v>
      </c>
      <c r="L831" s="33">
        <v>300</v>
      </c>
      <c r="M831" s="33">
        <v>330</v>
      </c>
      <c r="N831" s="33" t="s">
        <v>1864</v>
      </c>
      <c r="O831" s="31">
        <v>41909</v>
      </c>
    </row>
    <row r="832" spans="1:15" x14ac:dyDescent="0.25">
      <c r="A832" s="30">
        <v>41561.866550925923</v>
      </c>
      <c r="B832" s="33">
        <v>916767</v>
      </c>
      <c r="C832" s="39">
        <v>8511886</v>
      </c>
      <c r="D832" s="30">
        <v>41558.811712962961</v>
      </c>
      <c r="E832" s="33">
        <f>ABS(выгрузка3[[#This Row],[Дата активации]]-выгрузка3[[#This Row],[Дата отправки смс]])</f>
        <v>3.0548379629617557</v>
      </c>
      <c r="F832" s="30"/>
      <c r="G832" s="33">
        <v>64626</v>
      </c>
      <c r="H832" s="33" t="s">
        <v>10</v>
      </c>
      <c r="I832" s="33" t="s">
        <v>43</v>
      </c>
      <c r="J832" s="36" t="s">
        <v>19</v>
      </c>
      <c r="K832" s="33">
        <v>30</v>
      </c>
      <c r="L832" s="33">
        <v>274</v>
      </c>
      <c r="M832" s="33">
        <v>304</v>
      </c>
      <c r="N832" s="33" t="s">
        <v>1864</v>
      </c>
      <c r="O832" s="31">
        <v>41811</v>
      </c>
    </row>
    <row r="833" spans="1:15" x14ac:dyDescent="0.25">
      <c r="A833" s="30">
        <v>41561.866759259261</v>
      </c>
      <c r="B833" s="33">
        <v>916767</v>
      </c>
      <c r="C833" s="39">
        <v>8511890</v>
      </c>
      <c r="D833" s="30">
        <v>41557.002569444441</v>
      </c>
      <c r="E833" s="33">
        <f>ABS(выгрузка3[[#This Row],[Дата активации]]-выгрузка3[[#This Row],[Дата отправки смс]])</f>
        <v>4.8641898148198379</v>
      </c>
      <c r="F833" s="30"/>
      <c r="G833" s="33">
        <v>64626</v>
      </c>
      <c r="H833" s="33" t="s">
        <v>10</v>
      </c>
      <c r="I833" s="33" t="s">
        <v>43</v>
      </c>
      <c r="J833" s="36" t="s">
        <v>19</v>
      </c>
      <c r="K833" s="33">
        <v>30</v>
      </c>
      <c r="L833" s="33">
        <v>668.5</v>
      </c>
      <c r="M833" s="33">
        <v>698.5</v>
      </c>
      <c r="N833" s="33" t="s">
        <v>1864</v>
      </c>
      <c r="O833" s="31">
        <v>41684</v>
      </c>
    </row>
    <row r="834" spans="1:15" x14ac:dyDescent="0.25">
      <c r="A834" s="30">
        <v>41561.866851851853</v>
      </c>
      <c r="B834" s="33">
        <v>916767</v>
      </c>
      <c r="C834" s="39">
        <v>8511891</v>
      </c>
      <c r="D834" s="30">
        <v>41553.778032407405</v>
      </c>
      <c r="E834" s="33">
        <f>ABS(выгрузка3[[#This Row],[Дата активации]]-выгрузка3[[#This Row],[Дата отправки смс]])</f>
        <v>8.0888194444487453</v>
      </c>
      <c r="F834" s="30"/>
      <c r="G834" s="33">
        <v>64626</v>
      </c>
      <c r="H834" s="33" t="s">
        <v>10</v>
      </c>
      <c r="I834" s="33" t="s">
        <v>252</v>
      </c>
      <c r="J834" s="36" t="s">
        <v>19</v>
      </c>
      <c r="K834" s="33">
        <v>30</v>
      </c>
      <c r="L834" s="33">
        <v>274</v>
      </c>
      <c r="M834" s="33">
        <v>304</v>
      </c>
      <c r="N834" s="33" t="s">
        <v>1864</v>
      </c>
      <c r="O834" s="31">
        <v>41686</v>
      </c>
    </row>
    <row r="835" spans="1:15" x14ac:dyDescent="0.25">
      <c r="A835" s="30">
        <v>41561.867164351854</v>
      </c>
      <c r="B835" s="33">
        <v>916767</v>
      </c>
      <c r="C835" s="39">
        <v>8511892</v>
      </c>
      <c r="D835" s="30">
        <v>41558.305381944447</v>
      </c>
      <c r="E835" s="33">
        <f>ABS(выгрузка3[[#This Row],[Дата активации]]-выгрузка3[[#This Row],[Дата отправки смс]])</f>
        <v>3.5617824074070086</v>
      </c>
      <c r="F835" s="30"/>
      <c r="G835" s="33">
        <v>64626</v>
      </c>
      <c r="H835" s="33" t="s">
        <v>10</v>
      </c>
      <c r="I835" s="33" t="s">
        <v>43</v>
      </c>
      <c r="J835" s="36" t="s">
        <v>19</v>
      </c>
      <c r="K835" s="33">
        <v>30</v>
      </c>
      <c r="L835" s="33">
        <v>274</v>
      </c>
      <c r="M835" s="33">
        <v>304</v>
      </c>
      <c r="N835" s="33" t="s">
        <v>1864</v>
      </c>
      <c r="O835" s="31">
        <v>41859</v>
      </c>
    </row>
    <row r="836" spans="1:15" x14ac:dyDescent="0.25">
      <c r="A836" s="30">
        <v>41561.867256944446</v>
      </c>
      <c r="B836" s="33">
        <v>916767</v>
      </c>
      <c r="C836" s="39">
        <v>8511914</v>
      </c>
      <c r="D836" s="30">
        <v>41548.485081018516</v>
      </c>
      <c r="E836" s="33">
        <f>ABS(выгрузка3[[#This Row],[Дата активации]]-выгрузка3[[#This Row],[Дата отправки смс]])</f>
        <v>13.382175925929914</v>
      </c>
      <c r="F836" s="30"/>
      <c r="G836" s="33">
        <v>64626</v>
      </c>
      <c r="H836" s="33" t="s">
        <v>10</v>
      </c>
      <c r="I836" s="33" t="s">
        <v>252</v>
      </c>
      <c r="J836" s="36" t="s">
        <v>19</v>
      </c>
      <c r="K836" s="33">
        <v>30</v>
      </c>
      <c r="L836" s="33">
        <v>274</v>
      </c>
      <c r="M836" s="33">
        <v>304</v>
      </c>
      <c r="N836" s="33" t="s">
        <v>1864</v>
      </c>
      <c r="O836" s="31">
        <v>41853</v>
      </c>
    </row>
    <row r="837" spans="1:15" x14ac:dyDescent="0.25">
      <c r="A837" s="30">
        <v>41554.772106481483</v>
      </c>
      <c r="B837" s="33">
        <v>985600</v>
      </c>
      <c r="C837" s="39">
        <v>8511920</v>
      </c>
      <c r="D837" s="30">
        <v>41549.670335648145</v>
      </c>
      <c r="E837" s="33">
        <f>ABS(выгрузка3[[#This Row],[Дата активации]]-выгрузка3[[#This Row],[Дата отправки смс]])</f>
        <v>5.101770833338378</v>
      </c>
      <c r="F837" s="30">
        <v>41555.734201388892</v>
      </c>
      <c r="G837" s="33">
        <v>73902</v>
      </c>
      <c r="H837" s="33" t="s">
        <v>10</v>
      </c>
      <c r="I837" s="33" t="s">
        <v>42</v>
      </c>
      <c r="J837" s="36" t="s">
        <v>30</v>
      </c>
      <c r="K837" s="33">
        <v>30</v>
      </c>
      <c r="L837" s="33">
        <v>500</v>
      </c>
      <c r="M837" s="33">
        <v>530</v>
      </c>
      <c r="N837" s="33" t="s">
        <v>1864</v>
      </c>
      <c r="O837" s="31">
        <v>41645</v>
      </c>
    </row>
    <row r="838" spans="1:15" x14ac:dyDescent="0.25">
      <c r="A838" s="30">
        <v>41554.772557870368</v>
      </c>
      <c r="B838" s="33">
        <v>985648</v>
      </c>
      <c r="C838" s="39">
        <v>8511923</v>
      </c>
      <c r="D838" s="30">
        <v>41548.717870370368</v>
      </c>
      <c r="E838" s="33">
        <f>ABS(выгрузка3[[#This Row],[Дата активации]]-выгрузка3[[#This Row],[Дата отправки смс]])</f>
        <v>6.0546875</v>
      </c>
      <c r="F838" s="30">
        <v>41555.333483796298</v>
      </c>
      <c r="G838" s="33">
        <v>73902</v>
      </c>
      <c r="H838" s="33" t="s">
        <v>10</v>
      </c>
      <c r="I838" s="33" t="s">
        <v>42</v>
      </c>
      <c r="J838" s="36" t="s">
        <v>30</v>
      </c>
      <c r="K838" s="33">
        <v>30</v>
      </c>
      <c r="L838" s="33">
        <v>0</v>
      </c>
      <c r="M838" s="33">
        <v>30</v>
      </c>
      <c r="N838" s="33" t="s">
        <v>1864</v>
      </c>
      <c r="O838" s="31">
        <v>41842</v>
      </c>
    </row>
    <row r="839" spans="1:15" x14ac:dyDescent="0.25">
      <c r="A839" s="30">
        <v>41554.772777777776</v>
      </c>
      <c r="B839" s="33">
        <v>985648</v>
      </c>
      <c r="C839" s="39">
        <v>8511934</v>
      </c>
      <c r="D839" s="30">
        <v>41548.716493055559</v>
      </c>
      <c r="E839" s="33">
        <f>ABS(выгрузка3[[#This Row],[Дата активации]]-выгрузка3[[#This Row],[Дата отправки смс]])</f>
        <v>6.0562847222172422</v>
      </c>
      <c r="F839" s="30">
        <v>41555.334409722222</v>
      </c>
      <c r="G839" s="33">
        <v>73902</v>
      </c>
      <c r="H839" s="33" t="s">
        <v>10</v>
      </c>
      <c r="I839" s="33" t="s">
        <v>42</v>
      </c>
      <c r="J839" s="36" t="s">
        <v>30</v>
      </c>
      <c r="K839" s="33">
        <v>30</v>
      </c>
      <c r="L839" s="33">
        <v>0</v>
      </c>
      <c r="M839" s="33">
        <v>30</v>
      </c>
      <c r="N839" s="33" t="s">
        <v>1864</v>
      </c>
      <c r="O839" s="31">
        <v>41810</v>
      </c>
    </row>
    <row r="840" spans="1:15" x14ac:dyDescent="0.25">
      <c r="A840" s="30">
        <v>41561.867361111108</v>
      </c>
      <c r="B840" s="33">
        <v>916767</v>
      </c>
      <c r="C840" s="39">
        <v>8511999</v>
      </c>
      <c r="D840" s="30">
        <v>41548.53465277778</v>
      </c>
      <c r="E840" s="33">
        <f>ABS(выгрузка3[[#This Row],[Дата активации]]-выгрузка3[[#This Row],[Дата отправки смс]])</f>
        <v>13.332708333327901</v>
      </c>
      <c r="F840" s="30"/>
      <c r="G840" s="33">
        <v>64626</v>
      </c>
      <c r="H840" s="33" t="s">
        <v>10</v>
      </c>
      <c r="I840" s="33" t="s">
        <v>252</v>
      </c>
      <c r="J840" s="36" t="s">
        <v>19</v>
      </c>
      <c r="K840" s="33">
        <v>30</v>
      </c>
      <c r="L840" s="33">
        <v>92.5</v>
      </c>
      <c r="M840" s="33">
        <v>122.5</v>
      </c>
      <c r="N840" s="33" t="s">
        <v>1864</v>
      </c>
      <c r="O840" s="31">
        <v>41893</v>
      </c>
    </row>
    <row r="841" spans="1:15" x14ac:dyDescent="0.25">
      <c r="A841" s="30">
        <v>41561.867465277777</v>
      </c>
      <c r="B841" s="33">
        <v>916767</v>
      </c>
      <c r="C841" s="39">
        <v>8512117</v>
      </c>
      <c r="D841" s="30">
        <v>41548.731574074074</v>
      </c>
      <c r="E841" s="33">
        <f>ABS(выгрузка3[[#This Row],[Дата активации]]-выгрузка3[[#This Row],[Дата отправки смс]])</f>
        <v>13.135891203703068</v>
      </c>
      <c r="F841" s="30"/>
      <c r="G841" s="33">
        <v>64626</v>
      </c>
      <c r="H841" s="33" t="s">
        <v>10</v>
      </c>
      <c r="I841" s="33" t="s">
        <v>252</v>
      </c>
      <c r="J841" s="36" t="s">
        <v>19</v>
      </c>
      <c r="K841" s="33">
        <v>30</v>
      </c>
      <c r="L841" s="33">
        <v>0</v>
      </c>
      <c r="M841" s="33">
        <v>30</v>
      </c>
      <c r="N841" s="33" t="s">
        <v>1864</v>
      </c>
      <c r="O841" s="31">
        <v>41811</v>
      </c>
    </row>
    <row r="842" spans="1:15" x14ac:dyDescent="0.25">
      <c r="A842" s="30">
        <v>41554.75849537037</v>
      </c>
      <c r="B842" s="33">
        <v>919996</v>
      </c>
      <c r="C842" s="39">
        <v>8512164</v>
      </c>
      <c r="D842" s="30">
        <v>41554.730798611112</v>
      </c>
      <c r="E842" s="33">
        <f>ABS(выгрузка3[[#This Row],[Дата активации]]-выгрузка3[[#This Row],[Дата отправки смс]])</f>
        <v>2.7696759258105885E-2</v>
      </c>
      <c r="F842" s="30">
        <v>41554.765810185185</v>
      </c>
      <c r="G842" s="33">
        <v>73902</v>
      </c>
      <c r="H842" s="33" t="s">
        <v>10</v>
      </c>
      <c r="I842" s="33" t="s">
        <v>42</v>
      </c>
      <c r="J842" s="36" t="s">
        <v>30</v>
      </c>
      <c r="K842" s="33">
        <v>30</v>
      </c>
      <c r="L842" s="33">
        <v>0</v>
      </c>
      <c r="M842" s="33">
        <v>30</v>
      </c>
      <c r="N842" s="33" t="s">
        <v>1864</v>
      </c>
      <c r="O842" s="31">
        <v>41649</v>
      </c>
    </row>
    <row r="843" spans="1:15" x14ac:dyDescent="0.25">
      <c r="A843" s="30">
        <v>41554.774421296293</v>
      </c>
      <c r="B843" s="33">
        <v>915100</v>
      </c>
      <c r="C843" s="39">
        <v>8512213</v>
      </c>
      <c r="D843" s="30">
        <v>41551.502974537034</v>
      </c>
      <c r="E843" s="33">
        <f>ABS(выгрузка3[[#This Row],[Дата активации]]-выгрузка3[[#This Row],[Дата отправки смс]])</f>
        <v>3.2714467592595611</v>
      </c>
      <c r="F843" s="30">
        <v>41562.766064814816</v>
      </c>
      <c r="G843" s="33">
        <v>73902</v>
      </c>
      <c r="H843" s="33" t="s">
        <v>10</v>
      </c>
      <c r="I843" s="33" t="s">
        <v>43</v>
      </c>
      <c r="J843" s="36" t="s">
        <v>19</v>
      </c>
      <c r="K843" s="33">
        <v>30</v>
      </c>
      <c r="L843" s="33">
        <v>350</v>
      </c>
      <c r="M843" s="33">
        <v>380</v>
      </c>
      <c r="N843" s="33" t="s">
        <v>1864</v>
      </c>
      <c r="O843" s="31">
        <v>41801</v>
      </c>
    </row>
    <row r="844" spans="1:15" x14ac:dyDescent="0.25">
      <c r="A844" s="30">
        <v>41561.63003472222</v>
      </c>
      <c r="B844" s="33">
        <v>910481</v>
      </c>
      <c r="C844" s="39">
        <v>8512218</v>
      </c>
      <c r="D844" s="30">
        <v>41561.547384259262</v>
      </c>
      <c r="E844" s="33">
        <f>ABS(выгрузка3[[#This Row],[Дата активации]]-выгрузка3[[#This Row],[Дата отправки смс]])</f>
        <v>8.2650462958554272E-2</v>
      </c>
      <c r="F844" s="30"/>
      <c r="G844" s="33">
        <v>73902</v>
      </c>
      <c r="H844" s="33" t="s">
        <v>10</v>
      </c>
      <c r="I844" s="33" t="s">
        <v>42</v>
      </c>
      <c r="J844" s="36" t="s">
        <v>30</v>
      </c>
      <c r="K844" s="33">
        <v>30</v>
      </c>
      <c r="L844" s="33">
        <v>0</v>
      </c>
      <c r="M844" s="33">
        <v>30</v>
      </c>
      <c r="N844" s="33" t="s">
        <v>1864</v>
      </c>
      <c r="O844" s="31">
        <v>41829</v>
      </c>
    </row>
    <row r="845" spans="1:15" x14ac:dyDescent="0.25">
      <c r="A845" s="30">
        <v>41554.774583333332</v>
      </c>
      <c r="B845" s="33">
        <v>915100</v>
      </c>
      <c r="C845" s="39">
        <v>8512237</v>
      </c>
      <c r="D845" s="30">
        <v>41550.6637962963</v>
      </c>
      <c r="E845" s="33">
        <f>ABS(выгрузка3[[#This Row],[Дата активации]]-выгрузка3[[#This Row],[Дата отправки смс]])</f>
        <v>4.1107870370324235</v>
      </c>
      <c r="F845" s="30"/>
      <c r="G845" s="33">
        <v>73902</v>
      </c>
      <c r="H845" s="33" t="s">
        <v>10</v>
      </c>
      <c r="I845" s="33" t="s">
        <v>42</v>
      </c>
      <c r="J845" s="36" t="s">
        <v>30</v>
      </c>
      <c r="K845" s="33">
        <v>30</v>
      </c>
      <c r="L845" s="33">
        <v>400</v>
      </c>
      <c r="M845" s="33">
        <v>430</v>
      </c>
      <c r="N845" s="33" t="s">
        <v>1864</v>
      </c>
      <c r="O845" s="31">
        <v>41921</v>
      </c>
    </row>
    <row r="846" spans="1:15" x14ac:dyDescent="0.25">
      <c r="A846" s="30">
        <v>41554.771851851852</v>
      </c>
      <c r="B846" s="33">
        <v>985600</v>
      </c>
      <c r="C846" s="39">
        <v>8512315</v>
      </c>
      <c r="D846" s="30">
        <v>41549.302395833336</v>
      </c>
      <c r="E846" s="33">
        <f>ABS(выгрузка3[[#This Row],[Дата активации]]-выгрузка3[[#This Row],[Дата отправки смс]])</f>
        <v>5.4694560185162118</v>
      </c>
      <c r="F846" s="30">
        <v>41562.701388888891</v>
      </c>
      <c r="G846" s="33">
        <v>73902</v>
      </c>
      <c r="H846" s="33" t="s">
        <v>10</v>
      </c>
      <c r="I846" s="33" t="s">
        <v>42</v>
      </c>
      <c r="J846" s="36" t="s">
        <v>30</v>
      </c>
      <c r="K846" s="33">
        <v>30</v>
      </c>
      <c r="L846" s="33">
        <v>500</v>
      </c>
      <c r="M846" s="33">
        <v>530</v>
      </c>
      <c r="N846" s="33" t="s">
        <v>1864</v>
      </c>
      <c r="O846" s="31">
        <v>41936</v>
      </c>
    </row>
    <row r="847" spans="1:15" x14ac:dyDescent="0.25">
      <c r="A847" s="30">
        <v>41561.867569444446</v>
      </c>
      <c r="B847" s="33">
        <v>916767</v>
      </c>
      <c r="C847" s="39">
        <v>8512338</v>
      </c>
      <c r="D847" s="30">
        <v>41554.670787037037</v>
      </c>
      <c r="E847" s="33">
        <f>ABS(выгрузка3[[#This Row],[Дата активации]]-выгрузка3[[#This Row],[Дата отправки смс]])</f>
        <v>7.1967824074090458</v>
      </c>
      <c r="F847" s="30"/>
      <c r="G847" s="33">
        <v>64626</v>
      </c>
      <c r="H847" s="33" t="s">
        <v>10</v>
      </c>
      <c r="I847" s="33" t="s">
        <v>252</v>
      </c>
      <c r="J847" s="36" t="s">
        <v>19</v>
      </c>
      <c r="K847" s="33">
        <v>30</v>
      </c>
      <c r="L847" s="33">
        <v>0</v>
      </c>
      <c r="M847" s="33">
        <v>30</v>
      </c>
      <c r="N847" s="33" t="s">
        <v>1864</v>
      </c>
      <c r="O847" s="31">
        <v>41672</v>
      </c>
    </row>
    <row r="848" spans="1:15" x14ac:dyDescent="0.25">
      <c r="A848" s="30">
        <v>41561.7033912037</v>
      </c>
      <c r="B848" s="33">
        <v>910467</v>
      </c>
      <c r="C848" s="39">
        <v>8512346</v>
      </c>
      <c r="D848" s="30">
        <v>41557.51</v>
      </c>
      <c r="E848" s="33">
        <f>ABS(выгрузка3[[#This Row],[Дата активации]]-выгрузка3[[#This Row],[Дата отправки смс]])</f>
        <v>4.1933912036984111</v>
      </c>
      <c r="F848" s="30"/>
      <c r="G848" s="33">
        <v>79956</v>
      </c>
      <c r="H848" s="33" t="s">
        <v>10</v>
      </c>
      <c r="I848" s="33" t="s">
        <v>43</v>
      </c>
      <c r="J848" s="36" t="s">
        <v>19</v>
      </c>
      <c r="K848" s="33">
        <v>30</v>
      </c>
      <c r="L848" s="33">
        <v>325.5</v>
      </c>
      <c r="M848" s="33">
        <v>355.5</v>
      </c>
      <c r="N848" s="33" t="s">
        <v>1864</v>
      </c>
      <c r="O848" s="31">
        <v>41841</v>
      </c>
    </row>
    <row r="849" spans="1:15" x14ac:dyDescent="0.25">
      <c r="A849" s="30">
        <v>41561.867766203701</v>
      </c>
      <c r="B849" s="33">
        <v>916767</v>
      </c>
      <c r="C849" s="39">
        <v>8512671</v>
      </c>
      <c r="D849" s="30">
        <v>41552.639004629629</v>
      </c>
      <c r="E849" s="33">
        <f>ABS(выгрузка3[[#This Row],[Дата активации]]-выгрузка3[[#This Row],[Дата отправки смс]])</f>
        <v>9.228761574071541</v>
      </c>
      <c r="F849" s="30"/>
      <c r="G849" s="33">
        <v>64626</v>
      </c>
      <c r="H849" s="33" t="s">
        <v>10</v>
      </c>
      <c r="I849" s="33" t="s">
        <v>252</v>
      </c>
      <c r="J849" s="36" t="s">
        <v>19</v>
      </c>
      <c r="K849" s="33">
        <v>30</v>
      </c>
      <c r="L849" s="33">
        <v>181.51</v>
      </c>
      <c r="M849" s="33">
        <v>211.51</v>
      </c>
      <c r="N849" s="33" t="s">
        <v>1864</v>
      </c>
      <c r="O849" s="31">
        <v>41743</v>
      </c>
    </row>
    <row r="850" spans="1:15" x14ac:dyDescent="0.25">
      <c r="A850" s="30">
        <v>41556.880659722221</v>
      </c>
      <c r="B850" s="33">
        <v>910469</v>
      </c>
      <c r="C850" s="39">
        <v>8512757</v>
      </c>
      <c r="D850" s="30">
        <v>41535.808495370373</v>
      </c>
      <c r="E850" s="33">
        <f>ABS(выгрузка3[[#This Row],[Дата активации]]-выгрузка3[[#This Row],[Дата отправки смс]])</f>
        <v>21.072164351848187</v>
      </c>
      <c r="F850" s="30"/>
      <c r="G850" s="33">
        <v>79956</v>
      </c>
      <c r="H850" s="33" t="s">
        <v>10</v>
      </c>
      <c r="I850" s="33" t="s">
        <v>252</v>
      </c>
      <c r="J850" s="36" t="s">
        <v>19</v>
      </c>
      <c r="K850" s="33">
        <v>30</v>
      </c>
      <c r="L850" s="33">
        <v>10</v>
      </c>
      <c r="M850" s="33">
        <v>40</v>
      </c>
      <c r="N850" s="33" t="s">
        <v>1864</v>
      </c>
      <c r="O850" s="31">
        <v>41847</v>
      </c>
    </row>
    <row r="851" spans="1:15" x14ac:dyDescent="0.25">
      <c r="A851" s="30">
        <v>41556.879270833335</v>
      </c>
      <c r="B851" s="33">
        <v>910469</v>
      </c>
      <c r="C851" s="39">
        <v>8512809</v>
      </c>
      <c r="D851" s="30">
        <v>41548.507800925923</v>
      </c>
      <c r="E851" s="33">
        <f>ABS(выгрузка3[[#This Row],[Дата активации]]-выгрузка3[[#This Row],[Дата отправки смс]])</f>
        <v>8.3714699074116652</v>
      </c>
      <c r="F851" s="30"/>
      <c r="G851" s="33">
        <v>79956</v>
      </c>
      <c r="H851" s="33" t="s">
        <v>10</v>
      </c>
      <c r="I851" s="33" t="s">
        <v>252</v>
      </c>
      <c r="J851" s="36" t="s">
        <v>19</v>
      </c>
      <c r="K851" s="33">
        <v>30</v>
      </c>
      <c r="L851" s="33">
        <v>200</v>
      </c>
      <c r="M851" s="33">
        <v>230</v>
      </c>
      <c r="N851" s="33" t="s">
        <v>1864</v>
      </c>
      <c r="O851" s="31">
        <v>41975</v>
      </c>
    </row>
    <row r="852" spans="1:15" x14ac:dyDescent="0.25">
      <c r="A852" s="30">
        <v>41556.879004629627</v>
      </c>
      <c r="B852" s="33">
        <v>910469</v>
      </c>
      <c r="C852" s="39">
        <v>8512815</v>
      </c>
      <c r="D852" s="30">
        <v>41533.38385416667</v>
      </c>
      <c r="E852" s="33">
        <f>ABS(выгрузка3[[#This Row],[Дата активации]]-выгрузка3[[#This Row],[Дата отправки смс]])</f>
        <v>23.495150462957099</v>
      </c>
      <c r="F852" s="30"/>
      <c r="G852" s="33">
        <v>79956</v>
      </c>
      <c r="H852" s="33" t="s">
        <v>10</v>
      </c>
      <c r="I852" s="33" t="s">
        <v>252</v>
      </c>
      <c r="J852" s="36" t="s">
        <v>19</v>
      </c>
      <c r="K852" s="33">
        <v>30</v>
      </c>
      <c r="L852" s="33">
        <v>450</v>
      </c>
      <c r="M852" s="33">
        <v>480</v>
      </c>
      <c r="N852" s="33" t="s">
        <v>1864</v>
      </c>
      <c r="O852" s="31">
        <v>41840</v>
      </c>
    </row>
    <row r="853" spans="1:15" x14ac:dyDescent="0.25">
      <c r="A853" s="30">
        <v>41561.86787037037</v>
      </c>
      <c r="B853" s="33">
        <v>916767</v>
      </c>
      <c r="C853" s="39">
        <v>8512834</v>
      </c>
      <c r="D853" s="30"/>
      <c r="E853" s="33">
        <f>ABS(выгрузка3[[#This Row],[Дата активации]]-выгрузка3[[#This Row],[Дата отправки смс]])</f>
        <v>41561.86787037037</v>
      </c>
      <c r="F853" s="30"/>
      <c r="G853" s="33">
        <v>64626</v>
      </c>
      <c r="H853" s="33" t="s">
        <v>10</v>
      </c>
      <c r="I853" s="33" t="s">
        <v>252</v>
      </c>
      <c r="J853" s="36" t="s">
        <v>19</v>
      </c>
      <c r="K853" s="33">
        <v>30</v>
      </c>
      <c r="L853" s="33"/>
      <c r="M853" s="33">
        <v>30</v>
      </c>
      <c r="N853" s="33" t="s">
        <v>1864</v>
      </c>
      <c r="O853" s="31">
        <v>41658</v>
      </c>
    </row>
    <row r="854" spans="1:15" x14ac:dyDescent="0.25">
      <c r="A854" s="30">
        <v>41554.460902777777</v>
      </c>
      <c r="B854" s="33">
        <v>985359</v>
      </c>
      <c r="C854" s="39">
        <v>8512898</v>
      </c>
      <c r="D854" s="30">
        <v>41544.714108796295</v>
      </c>
      <c r="E854" s="33">
        <f>ABS(выгрузка3[[#This Row],[Дата активации]]-выгрузка3[[#This Row],[Дата отправки смс]])</f>
        <v>9.7467939814814599</v>
      </c>
      <c r="F854" s="30"/>
      <c r="G854" s="33">
        <v>64626</v>
      </c>
      <c r="H854" s="33" t="s">
        <v>10</v>
      </c>
      <c r="I854" s="33" t="s">
        <v>256</v>
      </c>
      <c r="J854" s="36" t="s">
        <v>14</v>
      </c>
      <c r="K854" s="33">
        <v>470</v>
      </c>
      <c r="L854" s="33">
        <v>0</v>
      </c>
      <c r="M854" s="33">
        <v>470</v>
      </c>
      <c r="N854" s="33" t="s">
        <v>1864</v>
      </c>
      <c r="O854" s="31">
        <v>41715</v>
      </c>
    </row>
    <row r="855" spans="1:15" x14ac:dyDescent="0.25">
      <c r="A855" s="30">
        <v>41560.840277777781</v>
      </c>
      <c r="B855" s="33">
        <v>910480</v>
      </c>
      <c r="C855" s="39">
        <v>8512917</v>
      </c>
      <c r="D855" s="30">
        <v>41560.449884259258</v>
      </c>
      <c r="E855" s="33">
        <f>ABS(выгрузка3[[#This Row],[Дата активации]]-выгрузка3[[#This Row],[Дата отправки смс]])</f>
        <v>0.39039351852261461</v>
      </c>
      <c r="F855" s="30">
        <v>41560.844108796293</v>
      </c>
      <c r="G855" s="33">
        <v>64626</v>
      </c>
      <c r="H855" s="33" t="s">
        <v>10</v>
      </c>
      <c r="I855" s="33" t="s">
        <v>41</v>
      </c>
      <c r="J855" s="36" t="s">
        <v>14</v>
      </c>
      <c r="K855" s="33">
        <v>470</v>
      </c>
      <c r="L855" s="33">
        <v>0</v>
      </c>
      <c r="M855" s="33">
        <v>470</v>
      </c>
      <c r="N855" s="33" t="s">
        <v>1864</v>
      </c>
      <c r="O855" s="31">
        <v>41962</v>
      </c>
    </row>
    <row r="856" spans="1:15" x14ac:dyDescent="0.25">
      <c r="A856" s="30">
        <v>41561.867974537039</v>
      </c>
      <c r="B856" s="33">
        <v>916767</v>
      </c>
      <c r="C856" s="39">
        <v>8512927</v>
      </c>
      <c r="D856" s="30">
        <v>41553.382986111108</v>
      </c>
      <c r="E856" s="33">
        <f>ABS(выгрузка3[[#This Row],[Дата активации]]-выгрузка3[[#This Row],[Дата отправки смс]])</f>
        <v>8.4849884259310784</v>
      </c>
      <c r="F856" s="30"/>
      <c r="G856" s="33">
        <v>64626</v>
      </c>
      <c r="H856" s="33" t="s">
        <v>10</v>
      </c>
      <c r="I856" s="33" t="s">
        <v>252</v>
      </c>
      <c r="J856" s="36" t="s">
        <v>19</v>
      </c>
      <c r="K856" s="33">
        <v>30</v>
      </c>
      <c r="L856" s="33">
        <v>274</v>
      </c>
      <c r="M856" s="33">
        <v>304</v>
      </c>
      <c r="N856" s="33" t="s">
        <v>1864</v>
      </c>
      <c r="O856" s="31">
        <v>41804</v>
      </c>
    </row>
    <row r="857" spans="1:15" x14ac:dyDescent="0.25">
      <c r="A857" s="30">
        <v>41593.747499999998</v>
      </c>
      <c r="B857" s="33">
        <v>915322</v>
      </c>
      <c r="C857" s="39">
        <v>8512931</v>
      </c>
      <c r="D857" s="30">
        <v>41581.435972222222</v>
      </c>
      <c r="E857" s="33">
        <f>ABS(выгрузка3[[#This Row],[Дата активации]]-выгрузка3[[#This Row],[Дата отправки смс]])</f>
        <v>12.311527777776064</v>
      </c>
      <c r="F857" s="30">
        <v>41586.6952662037</v>
      </c>
      <c r="G857" s="33">
        <v>57078</v>
      </c>
      <c r="H857" s="33" t="s">
        <v>11</v>
      </c>
      <c r="I857" s="33" t="s">
        <v>254</v>
      </c>
      <c r="J857" s="36" t="s">
        <v>1882</v>
      </c>
      <c r="K857" s="33">
        <v>150</v>
      </c>
      <c r="L857" s="33">
        <v>181</v>
      </c>
      <c r="M857" s="33">
        <v>331</v>
      </c>
      <c r="N857" s="33" t="s">
        <v>1864</v>
      </c>
      <c r="O857" s="31">
        <v>41950</v>
      </c>
    </row>
    <row r="858" spans="1:15" x14ac:dyDescent="0.25">
      <c r="A858" s="30">
        <v>41553.738182870373</v>
      </c>
      <c r="B858" s="33">
        <v>915322</v>
      </c>
      <c r="C858" s="39">
        <v>8512951</v>
      </c>
      <c r="D858" s="30"/>
      <c r="E858" s="33">
        <f>ABS(выгрузка3[[#This Row],[Дата активации]]-выгрузка3[[#This Row],[Дата отправки смс]])</f>
        <v>41553.738182870373</v>
      </c>
      <c r="F858" s="30">
        <v>41552.460289351853</v>
      </c>
      <c r="G858" s="33">
        <v>57078</v>
      </c>
      <c r="H858" s="33" t="s">
        <v>11</v>
      </c>
      <c r="I858" s="33" t="s">
        <v>254</v>
      </c>
      <c r="J858" s="36" t="s">
        <v>1882</v>
      </c>
      <c r="K858" s="33">
        <v>150</v>
      </c>
      <c r="L858" s="33"/>
      <c r="M858" s="33">
        <v>150</v>
      </c>
      <c r="N858" s="33" t="s">
        <v>1864</v>
      </c>
      <c r="O858" s="31">
        <v>41826</v>
      </c>
    </row>
    <row r="859" spans="1:15" x14ac:dyDescent="0.25">
      <c r="A859" s="30">
        <v>41549.720937500002</v>
      </c>
      <c r="B859" s="33">
        <v>910467</v>
      </c>
      <c r="C859" s="39">
        <v>8513184</v>
      </c>
      <c r="D859" s="30">
        <v>41533.528854166667</v>
      </c>
      <c r="E859" s="33">
        <f>ABS(выгрузка3[[#This Row],[Дата активации]]-выгрузка3[[#This Row],[Дата отправки смс]])</f>
        <v>16.192083333335177</v>
      </c>
      <c r="F859" s="30">
        <v>41539.66134259259</v>
      </c>
      <c r="G859" s="33">
        <v>66498</v>
      </c>
      <c r="H859" s="33" t="s">
        <v>11</v>
      </c>
      <c r="I859" s="33" t="s">
        <v>253</v>
      </c>
      <c r="J859" s="36" t="s">
        <v>30</v>
      </c>
      <c r="K859" s="33">
        <v>50</v>
      </c>
      <c r="L859" s="33">
        <v>0</v>
      </c>
      <c r="M859" s="33">
        <v>50</v>
      </c>
      <c r="N859" s="33" t="s">
        <v>1864</v>
      </c>
      <c r="O859" s="31">
        <v>41741</v>
      </c>
    </row>
    <row r="860" spans="1:15" x14ac:dyDescent="0.25">
      <c r="A860" s="30">
        <v>41554.383275462962</v>
      </c>
      <c r="B860" s="33">
        <v>917535</v>
      </c>
      <c r="C860" s="39">
        <v>8513350</v>
      </c>
      <c r="D860" s="30">
        <v>41553.744756944441</v>
      </c>
      <c r="E860" s="33">
        <f>ABS(выгрузка3[[#This Row],[Дата активации]]-выгрузка3[[#This Row],[Дата отправки смс]])</f>
        <v>0.63851851852086838</v>
      </c>
      <c r="F860" s="30">
        <v>41554.3827662037</v>
      </c>
      <c r="G860" s="33">
        <v>64626</v>
      </c>
      <c r="H860" s="33" t="s">
        <v>10</v>
      </c>
      <c r="I860" s="33" t="s">
        <v>49</v>
      </c>
      <c r="J860" s="36" t="s">
        <v>40</v>
      </c>
      <c r="K860" s="33">
        <v>150</v>
      </c>
      <c r="L860" s="33">
        <v>213.4</v>
      </c>
      <c r="M860" s="33">
        <v>363.3999</v>
      </c>
      <c r="N860" s="33" t="s">
        <v>1864</v>
      </c>
      <c r="O860" s="31">
        <v>41771</v>
      </c>
    </row>
    <row r="861" spans="1:15" x14ac:dyDescent="0.25">
      <c r="A861" s="30">
        <v>41548.746712962966</v>
      </c>
      <c r="B861" s="33">
        <v>916538</v>
      </c>
      <c r="C861" s="39">
        <v>8513395</v>
      </c>
      <c r="D861" s="30">
        <v>41528.637256944443</v>
      </c>
      <c r="E861" s="33">
        <f>ABS(выгрузка3[[#This Row],[Дата активации]]-выгрузка3[[#This Row],[Дата отправки смс]])</f>
        <v>20.109456018522906</v>
      </c>
      <c r="F861" s="30">
        <v>41546.817291666666</v>
      </c>
      <c r="G861" s="33">
        <v>64616</v>
      </c>
      <c r="H861" s="33" t="s">
        <v>10</v>
      </c>
      <c r="I861" s="33" t="s">
        <v>253</v>
      </c>
      <c r="J861" s="36" t="s">
        <v>30</v>
      </c>
      <c r="K861" s="33">
        <v>1</v>
      </c>
      <c r="L861" s="33">
        <v>300</v>
      </c>
      <c r="M861" s="33">
        <v>301</v>
      </c>
      <c r="N861" s="33" t="s">
        <v>1864</v>
      </c>
      <c r="O861" s="31">
        <v>41756</v>
      </c>
    </row>
    <row r="862" spans="1:15" x14ac:dyDescent="0.25">
      <c r="A862" s="30">
        <v>41561.868078703701</v>
      </c>
      <c r="B862" s="33">
        <v>916767</v>
      </c>
      <c r="C862" s="39">
        <v>8513586</v>
      </c>
      <c r="D862" s="30">
        <v>41550.49491898148</v>
      </c>
      <c r="E862" s="33">
        <f>ABS(выгрузка3[[#This Row],[Дата активации]]-выгрузка3[[#This Row],[Дата отправки смс]])</f>
        <v>11.373159722221317</v>
      </c>
      <c r="F862" s="30"/>
      <c r="G862" s="33">
        <v>64626</v>
      </c>
      <c r="H862" s="33" t="s">
        <v>10</v>
      </c>
      <c r="I862" s="33" t="s">
        <v>252</v>
      </c>
      <c r="J862" s="36" t="s">
        <v>19</v>
      </c>
      <c r="K862" s="33">
        <v>30</v>
      </c>
      <c r="L862" s="33">
        <v>0</v>
      </c>
      <c r="M862" s="33">
        <v>30</v>
      </c>
      <c r="N862" s="33" t="s">
        <v>1864</v>
      </c>
      <c r="O862" s="31">
        <v>41712</v>
      </c>
    </row>
    <row r="863" spans="1:15" x14ac:dyDescent="0.25">
      <c r="A863" s="30">
        <v>41556.682326388887</v>
      </c>
      <c r="B863" s="33">
        <v>916534</v>
      </c>
      <c r="C863" s="39">
        <v>8513695</v>
      </c>
      <c r="D863" s="30">
        <v>41556.809201388889</v>
      </c>
      <c r="E863" s="33">
        <f>ABS(выгрузка3[[#This Row],[Дата активации]]-выгрузка3[[#This Row],[Дата отправки смс]])</f>
        <v>0.12687500000174623</v>
      </c>
      <c r="F863" s="30"/>
      <c r="G863" s="33">
        <v>64626</v>
      </c>
      <c r="H863" s="33" t="s">
        <v>10</v>
      </c>
      <c r="I863" s="33" t="s">
        <v>50</v>
      </c>
      <c r="J863" s="36" t="s">
        <v>1883</v>
      </c>
      <c r="K863" s="33">
        <v>150</v>
      </c>
      <c r="L863" s="33">
        <v>0</v>
      </c>
      <c r="M863" s="33">
        <v>149.9999</v>
      </c>
      <c r="N863" s="33" t="s">
        <v>1864</v>
      </c>
      <c r="O863" s="31">
        <v>41855</v>
      </c>
    </row>
    <row r="864" spans="1:15" x14ac:dyDescent="0.25">
      <c r="A864" s="30">
        <v>41561.868171296293</v>
      </c>
      <c r="B864" s="33">
        <v>916767</v>
      </c>
      <c r="C864" s="39">
        <v>8513870</v>
      </c>
      <c r="D864" s="30">
        <v>41549.378831018519</v>
      </c>
      <c r="E864" s="33">
        <f>ABS(выгрузка3[[#This Row],[Дата активации]]-выгрузка3[[#This Row],[Дата отправки смс]])</f>
        <v>12.489340277774318</v>
      </c>
      <c r="F864" s="30"/>
      <c r="G864" s="33">
        <v>64626</v>
      </c>
      <c r="H864" s="33" t="s">
        <v>10</v>
      </c>
      <c r="I864" s="33" t="s">
        <v>254</v>
      </c>
      <c r="J864" s="36" t="s">
        <v>1882</v>
      </c>
      <c r="K864" s="33">
        <v>30</v>
      </c>
      <c r="L864" s="33">
        <v>45.01</v>
      </c>
      <c r="M864" s="33">
        <v>75.010000000000005</v>
      </c>
      <c r="N864" s="33" t="s">
        <v>1864</v>
      </c>
      <c r="O864" s="31">
        <v>41931</v>
      </c>
    </row>
    <row r="865" spans="1:15" x14ac:dyDescent="0.25">
      <c r="A865" s="30">
        <v>41561.868310185186</v>
      </c>
      <c r="B865" s="33">
        <v>916767</v>
      </c>
      <c r="C865" s="39">
        <v>8513886</v>
      </c>
      <c r="D865" s="30">
        <v>41554.999826388892</v>
      </c>
      <c r="E865" s="33">
        <f>ABS(выгрузка3[[#This Row],[Дата активации]]-выгрузка3[[#This Row],[Дата отправки смс]])</f>
        <v>6.8684837962937308</v>
      </c>
      <c r="F865" s="30"/>
      <c r="G865" s="33">
        <v>64626</v>
      </c>
      <c r="H865" s="33" t="s">
        <v>10</v>
      </c>
      <c r="I865" s="33" t="s">
        <v>252</v>
      </c>
      <c r="J865" s="36" t="s">
        <v>19</v>
      </c>
      <c r="K865" s="33">
        <v>30</v>
      </c>
      <c r="L865" s="33">
        <v>0</v>
      </c>
      <c r="M865" s="33">
        <v>30</v>
      </c>
      <c r="N865" s="33" t="s">
        <v>1864</v>
      </c>
      <c r="O865" s="31">
        <v>41951</v>
      </c>
    </row>
    <row r="866" spans="1:15" x14ac:dyDescent="0.25">
      <c r="A866" s="30">
        <v>41548.489270833335</v>
      </c>
      <c r="B866" s="33">
        <v>985478</v>
      </c>
      <c r="C866" s="39">
        <v>8514055</v>
      </c>
      <c r="D866" s="30">
        <v>41506.717569444445</v>
      </c>
      <c r="E866" s="33">
        <f>ABS(выгрузка3[[#This Row],[Дата активации]]-выгрузка3[[#This Row],[Дата отправки смс]])</f>
        <v>41.771701388890506</v>
      </c>
      <c r="F866" s="30">
        <v>41521.534907407404</v>
      </c>
      <c r="G866" s="33">
        <v>64628</v>
      </c>
      <c r="H866" s="33" t="s">
        <v>10</v>
      </c>
      <c r="I866" s="33" t="s">
        <v>256</v>
      </c>
      <c r="J866" s="36" t="s">
        <v>14</v>
      </c>
      <c r="K866" s="33">
        <v>30</v>
      </c>
      <c r="L866" s="33">
        <v>800</v>
      </c>
      <c r="M866" s="33">
        <v>830</v>
      </c>
      <c r="N866" s="33" t="s">
        <v>1864</v>
      </c>
      <c r="O866" s="31">
        <v>41796</v>
      </c>
    </row>
    <row r="867" spans="1:15" x14ac:dyDescent="0.25">
      <c r="A867" s="30">
        <v>41561.868391203701</v>
      </c>
      <c r="B867" s="33">
        <v>916767</v>
      </c>
      <c r="C867" s="39">
        <v>8514151</v>
      </c>
      <c r="D867" s="30">
        <v>41550.669791666667</v>
      </c>
      <c r="E867" s="33">
        <f>ABS(выгрузка3[[#This Row],[Дата активации]]-выгрузка3[[#This Row],[Дата отправки смс]])</f>
        <v>11.19859953703417</v>
      </c>
      <c r="F867" s="30"/>
      <c r="G867" s="33">
        <v>64626</v>
      </c>
      <c r="H867" s="33" t="s">
        <v>10</v>
      </c>
      <c r="I867" s="33" t="s">
        <v>252</v>
      </c>
      <c r="J867" s="36" t="s">
        <v>19</v>
      </c>
      <c r="K867" s="33">
        <v>30</v>
      </c>
      <c r="L867" s="33">
        <v>319.10000000000002</v>
      </c>
      <c r="M867" s="33">
        <v>349.1</v>
      </c>
      <c r="N867" s="33" t="s">
        <v>1864</v>
      </c>
      <c r="O867" s="31">
        <v>41976</v>
      </c>
    </row>
    <row r="868" spans="1:15" x14ac:dyDescent="0.25">
      <c r="A868" s="30">
        <v>41554.812986111108</v>
      </c>
      <c r="B868" s="33">
        <v>915322</v>
      </c>
      <c r="C868" s="39">
        <v>8514179</v>
      </c>
      <c r="D868" s="30">
        <v>41541.634039351855</v>
      </c>
      <c r="E868" s="33">
        <f>ABS(выгрузка3[[#This Row],[Дата активации]]-выгрузка3[[#This Row],[Дата отправки смс]])</f>
        <v>13.178946759253449</v>
      </c>
      <c r="F868" s="30">
        <v>41547.605196759258</v>
      </c>
      <c r="G868" s="33">
        <v>57078</v>
      </c>
      <c r="H868" s="33" t="s">
        <v>11</v>
      </c>
      <c r="I868" s="33" t="s">
        <v>254</v>
      </c>
      <c r="J868" s="36" t="s">
        <v>1882</v>
      </c>
      <c r="K868" s="33">
        <v>150</v>
      </c>
      <c r="L868" s="33">
        <v>0</v>
      </c>
      <c r="M868" s="33">
        <v>150</v>
      </c>
      <c r="N868" s="33" t="s">
        <v>1864</v>
      </c>
      <c r="O868" s="31">
        <v>41779</v>
      </c>
    </row>
    <row r="869" spans="1:15" x14ac:dyDescent="0.25">
      <c r="A869" s="30">
        <v>41554.813321759262</v>
      </c>
      <c r="B869" s="33">
        <v>915322</v>
      </c>
      <c r="C869" s="39">
        <v>8514238</v>
      </c>
      <c r="D869" s="30">
        <v>41541.644988425927</v>
      </c>
      <c r="E869" s="33">
        <f>ABS(выгрузка3[[#This Row],[Дата активации]]-выгрузка3[[#This Row],[Дата отправки смс]])</f>
        <v>13.168333333334886</v>
      </c>
      <c r="F869" s="30">
        <v>41547.595000000001</v>
      </c>
      <c r="G869" s="33">
        <v>57078</v>
      </c>
      <c r="H869" s="33" t="s">
        <v>11</v>
      </c>
      <c r="I869" s="33" t="s">
        <v>254</v>
      </c>
      <c r="J869" s="36" t="s">
        <v>1882</v>
      </c>
      <c r="K869" s="33">
        <v>150</v>
      </c>
      <c r="L869" s="33">
        <v>0</v>
      </c>
      <c r="M869" s="33">
        <v>150</v>
      </c>
      <c r="N869" s="33" t="s">
        <v>1864</v>
      </c>
      <c r="O869" s="31">
        <v>41795</v>
      </c>
    </row>
    <row r="870" spans="1:15" x14ac:dyDescent="0.25">
      <c r="A870" s="30">
        <v>41561.868483796294</v>
      </c>
      <c r="B870" s="33">
        <v>916767</v>
      </c>
      <c r="C870" s="39">
        <v>8514332</v>
      </c>
      <c r="D870" s="30">
        <v>41552.482743055552</v>
      </c>
      <c r="E870" s="33">
        <f>ABS(выгрузка3[[#This Row],[Дата активации]]-выгрузка3[[#This Row],[Дата отправки смс]])</f>
        <v>9.385740740741312</v>
      </c>
      <c r="F870" s="30"/>
      <c r="G870" s="33">
        <v>64626</v>
      </c>
      <c r="H870" s="33" t="s">
        <v>10</v>
      </c>
      <c r="I870" s="33" t="s">
        <v>252</v>
      </c>
      <c r="J870" s="36" t="s">
        <v>19</v>
      </c>
      <c r="K870" s="33">
        <v>30</v>
      </c>
      <c r="L870" s="33">
        <v>274</v>
      </c>
      <c r="M870" s="33">
        <v>304</v>
      </c>
      <c r="N870" s="33" t="s">
        <v>1864</v>
      </c>
      <c r="O870" s="31">
        <v>41743</v>
      </c>
    </row>
    <row r="871" spans="1:15" x14ac:dyDescent="0.25">
      <c r="A871" s="30">
        <v>41550.886817129627</v>
      </c>
      <c r="B871" s="33">
        <v>985451</v>
      </c>
      <c r="C871" s="39">
        <v>8514388</v>
      </c>
      <c r="D871" s="30">
        <v>41545.765347222223</v>
      </c>
      <c r="E871" s="33">
        <f>ABS(выгрузка3[[#This Row],[Дата активации]]-выгрузка3[[#This Row],[Дата отправки смс]])</f>
        <v>5.1214699074043892</v>
      </c>
      <c r="F871" s="30"/>
      <c r="G871" s="33">
        <v>73902</v>
      </c>
      <c r="H871" s="33" t="s">
        <v>10</v>
      </c>
      <c r="I871" s="33" t="s">
        <v>49</v>
      </c>
      <c r="J871" s="36" t="s">
        <v>40</v>
      </c>
      <c r="K871" s="33">
        <v>949</v>
      </c>
      <c r="L871" s="33">
        <v>0</v>
      </c>
      <c r="M871" s="33">
        <v>949</v>
      </c>
      <c r="N871" s="33" t="s">
        <v>1864</v>
      </c>
      <c r="O871" s="31">
        <v>41913</v>
      </c>
    </row>
    <row r="872" spans="1:15" x14ac:dyDescent="0.25">
      <c r="A872" s="30">
        <v>41549.679988425924</v>
      </c>
      <c r="B872" s="33">
        <v>910489</v>
      </c>
      <c r="C872" s="39">
        <v>8514390</v>
      </c>
      <c r="D872" s="30">
        <v>41549.826701388891</v>
      </c>
      <c r="E872" s="33">
        <f>ABS(выгрузка3[[#This Row],[Дата активации]]-выгрузка3[[#This Row],[Дата отправки смс]])</f>
        <v>0.14671296296728542</v>
      </c>
      <c r="F872" s="30">
        <v>41552.72351851852</v>
      </c>
      <c r="G872" s="33">
        <v>79956</v>
      </c>
      <c r="H872" s="33" t="s">
        <v>10</v>
      </c>
      <c r="I872" s="33" t="s">
        <v>49</v>
      </c>
      <c r="J872" s="36" t="s">
        <v>40</v>
      </c>
      <c r="K872" s="33">
        <v>949</v>
      </c>
      <c r="L872" s="33">
        <v>0</v>
      </c>
      <c r="M872" s="33">
        <v>949</v>
      </c>
      <c r="N872" s="33" t="s">
        <v>1864</v>
      </c>
      <c r="O872" s="31">
        <v>41933</v>
      </c>
    </row>
    <row r="873" spans="1:15" x14ac:dyDescent="0.25">
      <c r="A873" s="30">
        <v>41557.684120370373</v>
      </c>
      <c r="B873" s="33">
        <v>910441</v>
      </c>
      <c r="C873" s="39">
        <v>8514402</v>
      </c>
      <c r="D873" s="30">
        <v>41557.684537037036</v>
      </c>
      <c r="E873" s="33">
        <f>ABS(выгрузка3[[#This Row],[Дата активации]]-выгрузка3[[#This Row],[Дата отправки смс]])</f>
        <v>4.1666666220407933E-4</v>
      </c>
      <c r="F873" s="30"/>
      <c r="G873" s="33">
        <v>73902</v>
      </c>
      <c r="H873" s="33" t="s">
        <v>10</v>
      </c>
      <c r="I873" s="33" t="s">
        <v>49</v>
      </c>
      <c r="J873" s="36" t="s">
        <v>40</v>
      </c>
      <c r="K873" s="33">
        <v>949</v>
      </c>
      <c r="L873" s="33">
        <v>90.01</v>
      </c>
      <c r="M873" s="33">
        <v>1039.01</v>
      </c>
      <c r="N873" s="33" t="s">
        <v>1864</v>
      </c>
      <c r="O873" s="31">
        <v>41803</v>
      </c>
    </row>
    <row r="874" spans="1:15" x14ac:dyDescent="0.25">
      <c r="A874" s="30">
        <v>41588.50372685185</v>
      </c>
      <c r="B874" s="33">
        <v>910458</v>
      </c>
      <c r="C874" s="39">
        <v>8514403</v>
      </c>
      <c r="D874" s="30">
        <v>41585.362337962964</v>
      </c>
      <c r="E874" s="33">
        <f>ABS(выгрузка3[[#This Row],[Дата активации]]-выгрузка3[[#This Row],[Дата отправки смс]])</f>
        <v>3.1413888888855581</v>
      </c>
      <c r="F874" s="30">
        <v>41587.703680555554</v>
      </c>
      <c r="G874" s="33">
        <v>73902</v>
      </c>
      <c r="H874" s="33" t="s">
        <v>10</v>
      </c>
      <c r="I874" s="33" t="s">
        <v>49</v>
      </c>
      <c r="J874" s="36" t="s">
        <v>40</v>
      </c>
      <c r="K874" s="33">
        <v>949</v>
      </c>
      <c r="L874" s="33">
        <v>232.5</v>
      </c>
      <c r="M874" s="33">
        <v>1181.5</v>
      </c>
      <c r="N874" s="33" t="s">
        <v>1864</v>
      </c>
      <c r="O874" s="31">
        <v>41901</v>
      </c>
    </row>
    <row r="875" spans="1:15" x14ac:dyDescent="0.25">
      <c r="A875" s="30">
        <v>41550.481585648151</v>
      </c>
      <c r="B875" s="33">
        <v>910485</v>
      </c>
      <c r="C875" s="39">
        <v>8514407</v>
      </c>
      <c r="D875" s="30">
        <v>41539.472928240742</v>
      </c>
      <c r="E875" s="33">
        <f>ABS(выгрузка3[[#This Row],[Дата активации]]-выгрузка3[[#This Row],[Дата отправки смс]])</f>
        <v>11.008657407408464</v>
      </c>
      <c r="F875" s="30">
        <v>41546.629143518519</v>
      </c>
      <c r="G875" s="33">
        <v>79956</v>
      </c>
      <c r="H875" s="33" t="s">
        <v>10</v>
      </c>
      <c r="I875" s="33" t="s">
        <v>255</v>
      </c>
      <c r="J875" s="36" t="s">
        <v>40</v>
      </c>
      <c r="K875" s="33">
        <v>949</v>
      </c>
      <c r="L875" s="33">
        <v>0</v>
      </c>
      <c r="M875" s="33">
        <v>949</v>
      </c>
      <c r="N875" s="33" t="s">
        <v>1864</v>
      </c>
      <c r="O875" s="31">
        <v>41711</v>
      </c>
    </row>
    <row r="876" spans="1:15" x14ac:dyDescent="0.25">
      <c r="A876" s="30">
        <v>41549.947175925925</v>
      </c>
      <c r="B876" s="33">
        <v>985451</v>
      </c>
      <c r="C876" s="39">
        <v>8514413</v>
      </c>
      <c r="D876" s="30">
        <v>41544.718807870369</v>
      </c>
      <c r="E876" s="33">
        <f>ABS(выгрузка3[[#This Row],[Дата активации]]-выгрузка3[[#This Row],[Дата отправки смс]])</f>
        <v>5.2283680555556202</v>
      </c>
      <c r="F876" s="30"/>
      <c r="G876" s="33">
        <v>64616</v>
      </c>
      <c r="H876" s="33" t="s">
        <v>10</v>
      </c>
      <c r="I876" s="33" t="s">
        <v>49</v>
      </c>
      <c r="J876" s="36" t="s">
        <v>40</v>
      </c>
      <c r="K876" s="33">
        <v>949</v>
      </c>
      <c r="L876" s="33">
        <v>0</v>
      </c>
      <c r="M876" s="33">
        <v>949</v>
      </c>
      <c r="N876" s="33" t="s">
        <v>1864</v>
      </c>
      <c r="O876" s="31">
        <v>41886</v>
      </c>
    </row>
    <row r="877" spans="1:15" x14ac:dyDescent="0.25">
      <c r="A877" s="30">
        <v>41548.482604166667</v>
      </c>
      <c r="B877" s="33">
        <v>985336</v>
      </c>
      <c r="C877" s="39">
        <v>8514414</v>
      </c>
      <c r="D877" s="30">
        <v>41544.604710648149</v>
      </c>
      <c r="E877" s="33">
        <f>ABS(выгрузка3[[#This Row],[Дата активации]]-выгрузка3[[#This Row],[Дата отправки смс]])</f>
        <v>3.877893518518249</v>
      </c>
      <c r="F877" s="30">
        <v>41553.520300925928</v>
      </c>
      <c r="G877" s="33">
        <v>64616</v>
      </c>
      <c r="H877" s="33" t="s">
        <v>10</v>
      </c>
      <c r="I877" s="33" t="s">
        <v>49</v>
      </c>
      <c r="J877" s="36" t="s">
        <v>40</v>
      </c>
      <c r="K877" s="33">
        <v>949</v>
      </c>
      <c r="L877" s="33">
        <v>0</v>
      </c>
      <c r="M877" s="33">
        <v>949</v>
      </c>
      <c r="N877" s="33" t="s">
        <v>1864</v>
      </c>
      <c r="O877" s="31">
        <v>41749</v>
      </c>
    </row>
    <row r="878" spans="1:15" x14ac:dyDescent="0.25">
      <c r="A878" s="30">
        <v>41549.947557870371</v>
      </c>
      <c r="B878" s="33">
        <v>985451</v>
      </c>
      <c r="C878" s="39">
        <v>8514415</v>
      </c>
      <c r="D878" s="30">
        <v>41544.653703703705</v>
      </c>
      <c r="E878" s="33">
        <f>ABS(выгрузка3[[#This Row],[Дата активации]]-выгрузка3[[#This Row],[Дата отправки смс]])</f>
        <v>5.2938541666662786</v>
      </c>
      <c r="F878" s="30"/>
      <c r="G878" s="33">
        <v>64616</v>
      </c>
      <c r="H878" s="33" t="s">
        <v>10</v>
      </c>
      <c r="I878" s="33" t="s">
        <v>49</v>
      </c>
      <c r="J878" s="36" t="s">
        <v>40</v>
      </c>
      <c r="K878" s="33">
        <v>949</v>
      </c>
      <c r="L878" s="33">
        <v>0</v>
      </c>
      <c r="M878" s="33">
        <v>949</v>
      </c>
      <c r="N878" s="33" t="s">
        <v>1864</v>
      </c>
      <c r="O878" s="31">
        <v>41773</v>
      </c>
    </row>
    <row r="879" spans="1:15" x14ac:dyDescent="0.25">
      <c r="A879" s="30">
        <v>41560.764189814814</v>
      </c>
      <c r="B879" s="33">
        <v>916512</v>
      </c>
      <c r="C879" s="39">
        <v>8514416</v>
      </c>
      <c r="D879" s="30">
        <v>41560.908668981479</v>
      </c>
      <c r="E879" s="33">
        <f>ABS(выгрузка3[[#This Row],[Дата активации]]-выгрузка3[[#This Row],[Дата отправки смс]])</f>
        <v>0.1444791666654055</v>
      </c>
      <c r="F879" s="30"/>
      <c r="G879" s="33">
        <v>64616</v>
      </c>
      <c r="H879" s="33" t="s">
        <v>10</v>
      </c>
      <c r="I879" s="33" t="s">
        <v>49</v>
      </c>
      <c r="J879" s="36" t="s">
        <v>40</v>
      </c>
      <c r="K879" s="33">
        <v>949</v>
      </c>
      <c r="L879" s="33">
        <v>0</v>
      </c>
      <c r="M879" s="33">
        <v>949</v>
      </c>
      <c r="N879" s="33" t="s">
        <v>1864</v>
      </c>
      <c r="O879" s="31">
        <v>41929</v>
      </c>
    </row>
    <row r="880" spans="1:15" x14ac:dyDescent="0.25">
      <c r="A880" s="30">
        <v>41549.609085648146</v>
      </c>
      <c r="B880" s="33">
        <v>916540</v>
      </c>
      <c r="C880" s="39">
        <v>8514426</v>
      </c>
      <c r="D880" s="30">
        <v>41549.748217592591</v>
      </c>
      <c r="E880" s="33">
        <f>ABS(выгрузка3[[#This Row],[Дата активации]]-выгрузка3[[#This Row],[Дата отправки смс]])</f>
        <v>0.13913194444467081</v>
      </c>
      <c r="F880" s="30"/>
      <c r="G880" s="33">
        <v>64626</v>
      </c>
      <c r="H880" s="33" t="s">
        <v>10</v>
      </c>
      <c r="I880" s="33" t="s">
        <v>49</v>
      </c>
      <c r="J880" s="36" t="s">
        <v>40</v>
      </c>
      <c r="K880" s="33">
        <v>949</v>
      </c>
      <c r="L880" s="33">
        <v>0</v>
      </c>
      <c r="M880" s="33">
        <v>949</v>
      </c>
      <c r="N880" s="33" t="s">
        <v>1864</v>
      </c>
      <c r="O880" s="31">
        <v>41726</v>
      </c>
    </row>
    <row r="881" spans="1:15" x14ac:dyDescent="0.25">
      <c r="A881" s="30">
        <v>41550.568344907406</v>
      </c>
      <c r="B881" s="33">
        <v>916496</v>
      </c>
      <c r="C881" s="39">
        <v>8514427</v>
      </c>
      <c r="D881" s="30">
        <v>41550.56690972222</v>
      </c>
      <c r="E881" s="33">
        <f>ABS(выгрузка3[[#This Row],[Дата активации]]-выгрузка3[[#This Row],[Дата отправки смс]])</f>
        <v>1.4351851859828457E-3</v>
      </c>
      <c r="F881" s="30">
        <v>41560.80810185185</v>
      </c>
      <c r="G881" s="33">
        <v>64626</v>
      </c>
      <c r="H881" s="33" t="s">
        <v>10</v>
      </c>
      <c r="I881" s="33" t="s">
        <v>49</v>
      </c>
      <c r="J881" s="36" t="s">
        <v>40</v>
      </c>
      <c r="K881" s="33">
        <v>949</v>
      </c>
      <c r="L881" s="33">
        <v>0</v>
      </c>
      <c r="M881" s="33">
        <v>949</v>
      </c>
      <c r="N881" s="33" t="s">
        <v>1864</v>
      </c>
      <c r="O881" s="31">
        <v>41815</v>
      </c>
    </row>
    <row r="882" spans="1:15" x14ac:dyDescent="0.25">
      <c r="A882" s="30">
        <v>41549.692106481481</v>
      </c>
      <c r="B882" s="33">
        <v>916496</v>
      </c>
      <c r="C882" s="39">
        <v>8514428</v>
      </c>
      <c r="D882" s="30">
        <v>41549.684537037036</v>
      </c>
      <c r="E882" s="33">
        <f>ABS(выгрузка3[[#This Row],[Дата активации]]-выгрузка3[[#This Row],[Дата отправки смс]])</f>
        <v>7.5694444458349608E-3</v>
      </c>
      <c r="F882" s="30">
        <v>41560.808032407411</v>
      </c>
      <c r="G882" s="33">
        <v>64626</v>
      </c>
      <c r="H882" s="33" t="s">
        <v>10</v>
      </c>
      <c r="I882" s="33" t="s">
        <v>49</v>
      </c>
      <c r="J882" s="36" t="s">
        <v>40</v>
      </c>
      <c r="K882" s="33">
        <v>949</v>
      </c>
      <c r="L882" s="33">
        <v>0</v>
      </c>
      <c r="M882" s="33">
        <v>949</v>
      </c>
      <c r="N882" s="33" t="s">
        <v>1864</v>
      </c>
      <c r="O882" s="31">
        <v>41845</v>
      </c>
    </row>
    <row r="883" spans="1:15" x14ac:dyDescent="0.25">
      <c r="A883" s="30">
        <v>41549.568576388891</v>
      </c>
      <c r="B883" s="33">
        <v>985351</v>
      </c>
      <c r="C883" s="39">
        <v>8514442</v>
      </c>
      <c r="D883" s="30">
        <v>41549.628576388888</v>
      </c>
      <c r="E883" s="33">
        <f>ABS(выгрузка3[[#This Row],[Дата активации]]-выгрузка3[[#This Row],[Дата отправки смс]])</f>
        <v>5.9999999997671694E-2</v>
      </c>
      <c r="F883" s="30"/>
      <c r="G883" s="33">
        <v>64616</v>
      </c>
      <c r="H883" s="33" t="s">
        <v>10</v>
      </c>
      <c r="I883" s="33" t="s">
        <v>49</v>
      </c>
      <c r="J883" s="36" t="s">
        <v>40</v>
      </c>
      <c r="K883" s="33">
        <v>949</v>
      </c>
      <c r="L883" s="33">
        <v>0</v>
      </c>
      <c r="M883" s="33">
        <v>949</v>
      </c>
      <c r="N883" s="33" t="s">
        <v>1864</v>
      </c>
      <c r="O883" s="31">
        <v>41811</v>
      </c>
    </row>
    <row r="884" spans="1:15" x14ac:dyDescent="0.25">
      <c r="A884" s="30">
        <v>41548.748391203706</v>
      </c>
      <c r="B884" s="33">
        <v>916538</v>
      </c>
      <c r="C884" s="39">
        <v>8514443</v>
      </c>
      <c r="D884" s="30">
        <v>41540.488796296297</v>
      </c>
      <c r="E884" s="33">
        <f>ABS(выгрузка3[[#This Row],[Дата активации]]-выгрузка3[[#This Row],[Дата отправки смс]])</f>
        <v>8.2595949074093369</v>
      </c>
      <c r="F884" s="30"/>
      <c r="G884" s="33">
        <v>64616</v>
      </c>
      <c r="H884" s="33" t="s">
        <v>10</v>
      </c>
      <c r="I884" s="33" t="s">
        <v>255</v>
      </c>
      <c r="J884" s="36" t="s">
        <v>40</v>
      </c>
      <c r="K884" s="33">
        <v>949</v>
      </c>
      <c r="L884" s="33">
        <v>0</v>
      </c>
      <c r="M884" s="33">
        <v>949</v>
      </c>
      <c r="N884" s="33" t="s">
        <v>1864</v>
      </c>
      <c r="O884" s="31">
        <v>41680</v>
      </c>
    </row>
    <row r="885" spans="1:15" x14ac:dyDescent="0.25">
      <c r="A885" s="30">
        <v>41561.86917824074</v>
      </c>
      <c r="B885" s="33">
        <v>916767</v>
      </c>
      <c r="C885" s="39">
        <v>8514445</v>
      </c>
      <c r="D885" s="30">
        <v>41551.759259259263</v>
      </c>
      <c r="E885" s="33">
        <f>ABS(выгрузка3[[#This Row],[Дата активации]]-выгрузка3[[#This Row],[Дата отправки смс]])</f>
        <v>10.109918981477676</v>
      </c>
      <c r="F885" s="30"/>
      <c r="G885" s="33">
        <v>64626</v>
      </c>
      <c r="H885" s="33" t="s">
        <v>10</v>
      </c>
      <c r="I885" s="33" t="s">
        <v>252</v>
      </c>
      <c r="J885" s="36" t="s">
        <v>19</v>
      </c>
      <c r="K885" s="33">
        <v>30</v>
      </c>
      <c r="L885" s="33">
        <v>0</v>
      </c>
      <c r="M885" s="33">
        <v>30</v>
      </c>
      <c r="N885" s="33" t="s">
        <v>1864</v>
      </c>
      <c r="O885" s="31">
        <v>41891</v>
      </c>
    </row>
    <row r="886" spans="1:15" x14ac:dyDescent="0.25">
      <c r="A886" s="30">
        <v>41548.690289351849</v>
      </c>
      <c r="B886" s="33">
        <v>917505</v>
      </c>
      <c r="C886" s="39">
        <v>8514473</v>
      </c>
      <c r="D886" s="30">
        <v>41546.616562499999</v>
      </c>
      <c r="E886" s="33">
        <f>ABS(выгрузка3[[#This Row],[Дата активации]]-выгрузка3[[#This Row],[Дата отправки смс]])</f>
        <v>2.0737268518496421</v>
      </c>
      <c r="F886" s="30">
        <v>41546.623738425929</v>
      </c>
      <c r="G886" s="33">
        <v>64626</v>
      </c>
      <c r="H886" s="33" t="s">
        <v>10</v>
      </c>
      <c r="I886" s="33" t="s">
        <v>44</v>
      </c>
      <c r="J886" s="36" t="s">
        <v>1882</v>
      </c>
      <c r="K886" s="33">
        <v>150</v>
      </c>
      <c r="L886" s="33">
        <v>0</v>
      </c>
      <c r="M886" s="33">
        <v>150</v>
      </c>
      <c r="N886" s="33" t="s">
        <v>1864</v>
      </c>
      <c r="O886" s="31">
        <v>41753</v>
      </c>
    </row>
    <row r="887" spans="1:15" x14ac:dyDescent="0.25">
      <c r="A887" s="30">
        <v>41559.74046296296</v>
      </c>
      <c r="B887" s="33">
        <v>910470</v>
      </c>
      <c r="C887" s="39">
        <v>8514501</v>
      </c>
      <c r="D887" s="30">
        <v>41553.722962962966</v>
      </c>
      <c r="E887" s="33">
        <f>ABS(выгрузка3[[#This Row],[Дата активации]]-выгрузка3[[#This Row],[Дата отправки смс]])</f>
        <v>6.0174999999944703</v>
      </c>
      <c r="F887" s="30"/>
      <c r="G887" s="33">
        <v>64628</v>
      </c>
      <c r="H887" s="33" t="s">
        <v>10</v>
      </c>
      <c r="I887" s="33" t="s">
        <v>49</v>
      </c>
      <c r="J887" s="36" t="s">
        <v>40</v>
      </c>
      <c r="K887" s="33">
        <v>949</v>
      </c>
      <c r="L887" s="33">
        <v>0</v>
      </c>
      <c r="M887" s="33">
        <v>949</v>
      </c>
      <c r="N887" s="33" t="s">
        <v>1864</v>
      </c>
      <c r="O887" s="31">
        <v>41679</v>
      </c>
    </row>
    <row r="888" spans="1:15" x14ac:dyDescent="0.25">
      <c r="A888" s="30">
        <v>41557.543668981481</v>
      </c>
      <c r="B888" s="33">
        <v>985351</v>
      </c>
      <c r="C888" s="39">
        <v>8514509</v>
      </c>
      <c r="D888" s="30">
        <v>41557.872187499997</v>
      </c>
      <c r="E888" s="33">
        <f>ABS(выгрузка3[[#This Row],[Дата активации]]-выгрузка3[[#This Row],[Дата отправки смс]])</f>
        <v>0.32851851851592073</v>
      </c>
      <c r="F888" s="30">
        <v>41558.500798611109</v>
      </c>
      <c r="G888" s="33">
        <v>79956</v>
      </c>
      <c r="H888" s="33" t="s">
        <v>10</v>
      </c>
      <c r="I888" s="33" t="s">
        <v>49</v>
      </c>
      <c r="J888" s="36" t="s">
        <v>40</v>
      </c>
      <c r="K888" s="33">
        <v>949</v>
      </c>
      <c r="L888" s="33">
        <v>0</v>
      </c>
      <c r="M888" s="33">
        <v>949</v>
      </c>
      <c r="N888" s="33" t="s">
        <v>1864</v>
      </c>
      <c r="O888" s="31">
        <v>41873</v>
      </c>
    </row>
    <row r="889" spans="1:15" x14ac:dyDescent="0.25">
      <c r="A889" s="30">
        <v>41561.86928240741</v>
      </c>
      <c r="B889" s="33">
        <v>916767</v>
      </c>
      <c r="C889" s="39">
        <v>8514548</v>
      </c>
      <c r="D889" s="30">
        <v>41554.359560185185</v>
      </c>
      <c r="E889" s="33">
        <f>ABS(выгрузка3[[#This Row],[Дата активации]]-выгрузка3[[#This Row],[Дата отправки смс]])</f>
        <v>7.5097222222248092</v>
      </c>
      <c r="F889" s="30"/>
      <c r="G889" s="33">
        <v>64626</v>
      </c>
      <c r="H889" s="33" t="s">
        <v>10</v>
      </c>
      <c r="I889" s="33" t="s">
        <v>252</v>
      </c>
      <c r="J889" s="36" t="s">
        <v>19</v>
      </c>
      <c r="K889" s="33">
        <v>30</v>
      </c>
      <c r="L889" s="33">
        <v>0</v>
      </c>
      <c r="M889" s="33">
        <v>30</v>
      </c>
      <c r="N889" s="33" t="s">
        <v>1864</v>
      </c>
      <c r="O889" s="31">
        <v>41732</v>
      </c>
    </row>
    <row r="890" spans="1:15" x14ac:dyDescent="0.25">
      <c r="A890" s="30">
        <v>41560.849421296298</v>
      </c>
      <c r="B890" s="33">
        <v>910480</v>
      </c>
      <c r="C890" s="39">
        <v>8514549</v>
      </c>
      <c r="D890" s="30">
        <v>41550.685914351852</v>
      </c>
      <c r="E890" s="33">
        <f>ABS(выгрузка3[[#This Row],[Дата активации]]-выгрузка3[[#This Row],[Дата отправки смс]])</f>
        <v>10.163506944445544</v>
      </c>
      <c r="F890" s="30">
        <v>41553.867951388886</v>
      </c>
      <c r="G890" s="33">
        <v>64626</v>
      </c>
      <c r="H890" s="33" t="s">
        <v>10</v>
      </c>
      <c r="I890" s="33" t="s">
        <v>254</v>
      </c>
      <c r="J890" s="36" t="s">
        <v>1882</v>
      </c>
      <c r="K890" s="33">
        <v>150</v>
      </c>
      <c r="L890" s="33">
        <v>0</v>
      </c>
      <c r="M890" s="33">
        <v>150</v>
      </c>
      <c r="N890" s="33" t="s">
        <v>1864</v>
      </c>
      <c r="O890" s="31">
        <v>41945</v>
      </c>
    </row>
    <row r="891" spans="1:15" x14ac:dyDescent="0.25">
      <c r="A891" s="30">
        <v>41561.838414351849</v>
      </c>
      <c r="B891" s="33">
        <v>915452</v>
      </c>
      <c r="C891" s="39">
        <v>8514556</v>
      </c>
      <c r="D891" s="30"/>
      <c r="E891" s="33">
        <f>ABS(выгрузка3[[#This Row],[Дата активации]]-выгрузка3[[#This Row],[Дата отправки смс]])</f>
        <v>41561.838414351849</v>
      </c>
      <c r="F891" s="30">
        <v>41561.850254629629</v>
      </c>
      <c r="G891" s="33">
        <v>64626</v>
      </c>
      <c r="H891" s="33" t="s">
        <v>10</v>
      </c>
      <c r="I891" s="33" t="s">
        <v>254</v>
      </c>
      <c r="J891" s="36" t="s">
        <v>1882</v>
      </c>
      <c r="K891" s="33">
        <v>150</v>
      </c>
      <c r="L891" s="33"/>
      <c r="M891" s="33">
        <v>150</v>
      </c>
      <c r="N891" s="33" t="s">
        <v>1864</v>
      </c>
      <c r="O891" s="31">
        <v>41750</v>
      </c>
    </row>
    <row r="892" spans="1:15" x14ac:dyDescent="0.25">
      <c r="A892" s="30">
        <v>41561.869375000002</v>
      </c>
      <c r="B892" s="33">
        <v>916767</v>
      </c>
      <c r="C892" s="39">
        <v>8514587</v>
      </c>
      <c r="D892" s="30">
        <v>41553.619305555556</v>
      </c>
      <c r="E892" s="33">
        <f>ABS(выгрузка3[[#This Row],[Дата активации]]-выгрузка3[[#This Row],[Дата отправки смс]])</f>
        <v>8.250069444446126</v>
      </c>
      <c r="F892" s="30"/>
      <c r="G892" s="33">
        <v>64626</v>
      </c>
      <c r="H892" s="33" t="s">
        <v>10</v>
      </c>
      <c r="I892" s="33" t="s">
        <v>253</v>
      </c>
      <c r="J892" s="36" t="s">
        <v>30</v>
      </c>
      <c r="K892" s="33">
        <v>30</v>
      </c>
      <c r="L892" s="33">
        <v>0</v>
      </c>
      <c r="M892" s="33">
        <v>30</v>
      </c>
      <c r="N892" s="33" t="s">
        <v>1864</v>
      </c>
      <c r="O892" s="31">
        <v>41698</v>
      </c>
    </row>
    <row r="893" spans="1:15" x14ac:dyDescent="0.25">
      <c r="A893" s="30">
        <v>41561.869479166664</v>
      </c>
      <c r="B893" s="33">
        <v>916767</v>
      </c>
      <c r="C893" s="39">
        <v>8514630</v>
      </c>
      <c r="D893" s="30">
        <v>41549.922442129631</v>
      </c>
      <c r="E893" s="33">
        <f>ABS(выгрузка3[[#This Row],[Дата активации]]-выгрузка3[[#This Row],[Дата отправки смс]])</f>
        <v>11.947037037032715</v>
      </c>
      <c r="F893" s="30"/>
      <c r="G893" s="33">
        <v>64626</v>
      </c>
      <c r="H893" s="33" t="s">
        <v>10</v>
      </c>
      <c r="I893" s="33" t="s">
        <v>253</v>
      </c>
      <c r="J893" s="36" t="s">
        <v>30</v>
      </c>
      <c r="K893" s="33">
        <v>30</v>
      </c>
      <c r="L893" s="33">
        <v>0</v>
      </c>
      <c r="M893" s="33">
        <v>30</v>
      </c>
      <c r="N893" s="33" t="s">
        <v>1864</v>
      </c>
      <c r="O893" s="31">
        <v>41646</v>
      </c>
    </row>
    <row r="894" spans="1:15" x14ac:dyDescent="0.25">
      <c r="A894" s="30">
        <v>41559.830509259256</v>
      </c>
      <c r="B894" s="33">
        <v>910488</v>
      </c>
      <c r="C894" s="39">
        <v>8514646</v>
      </c>
      <c r="D894" s="30">
        <v>41559.631874999999</v>
      </c>
      <c r="E894" s="33">
        <f>ABS(выгрузка3[[#This Row],[Дата активации]]-выгрузка3[[#This Row],[Дата отправки смс]])</f>
        <v>0.19863425925723277</v>
      </c>
      <c r="F894" s="30">
        <v>41559.809386574074</v>
      </c>
      <c r="G894" s="33">
        <v>64626</v>
      </c>
      <c r="H894" s="33" t="s">
        <v>10</v>
      </c>
      <c r="I894" s="33" t="s">
        <v>44</v>
      </c>
      <c r="J894" s="36" t="s">
        <v>1882</v>
      </c>
      <c r="K894" s="33">
        <v>150</v>
      </c>
      <c r="L894" s="33">
        <v>0</v>
      </c>
      <c r="M894" s="33">
        <v>150</v>
      </c>
      <c r="N894" s="33" t="s">
        <v>1864</v>
      </c>
      <c r="O894" s="31">
        <v>41806</v>
      </c>
    </row>
    <row r="895" spans="1:15" x14ac:dyDescent="0.25">
      <c r="A895" s="30">
        <v>41583.537766203706</v>
      </c>
      <c r="B895" s="33">
        <v>917594</v>
      </c>
      <c r="C895" s="39">
        <v>8514703</v>
      </c>
      <c r="D895" s="30">
        <v>41582.667037037034</v>
      </c>
      <c r="E895" s="33">
        <f>ABS(выгрузка3[[#This Row],[Дата активации]]-выгрузка3[[#This Row],[Дата отправки смс]])</f>
        <v>0.87072916667239042</v>
      </c>
      <c r="F895" s="30">
        <v>41582.695590277777</v>
      </c>
      <c r="G895" s="33">
        <v>64626</v>
      </c>
      <c r="H895" s="33" t="s">
        <v>10</v>
      </c>
      <c r="I895" s="33" t="s">
        <v>44</v>
      </c>
      <c r="J895" s="36" t="s">
        <v>1882</v>
      </c>
      <c r="K895" s="33">
        <v>150</v>
      </c>
      <c r="L895" s="33">
        <v>0</v>
      </c>
      <c r="M895" s="33">
        <v>150</v>
      </c>
      <c r="N895" s="33" t="s">
        <v>1864</v>
      </c>
      <c r="O895" s="31">
        <v>41968</v>
      </c>
    </row>
    <row r="896" spans="1:15" x14ac:dyDescent="0.25">
      <c r="A896" s="30">
        <v>41554.560891203706</v>
      </c>
      <c r="B896" s="33">
        <v>917505</v>
      </c>
      <c r="C896" s="39">
        <v>8514707</v>
      </c>
      <c r="D896" s="30">
        <v>41554.619722222225</v>
      </c>
      <c r="E896" s="33">
        <f>ABS(выгрузка3[[#This Row],[Дата активации]]-выгрузка3[[#This Row],[Дата отправки смс]])</f>
        <v>5.8831018519413192E-2</v>
      </c>
      <c r="F896" s="30">
        <v>41554.589166666665</v>
      </c>
      <c r="G896" s="33">
        <v>64626</v>
      </c>
      <c r="H896" s="33" t="s">
        <v>10</v>
      </c>
      <c r="I896" s="33" t="s">
        <v>44</v>
      </c>
      <c r="J896" s="36" t="s">
        <v>1882</v>
      </c>
      <c r="K896" s="33">
        <v>150</v>
      </c>
      <c r="L896" s="33">
        <v>300</v>
      </c>
      <c r="M896" s="33">
        <v>450</v>
      </c>
      <c r="N896" s="33" t="s">
        <v>1864</v>
      </c>
      <c r="O896" s="31">
        <v>41813</v>
      </c>
    </row>
    <row r="897" spans="1:15" x14ac:dyDescent="0.25">
      <c r="A897" s="30">
        <v>41550.95040509259</v>
      </c>
      <c r="B897" s="33">
        <v>985451</v>
      </c>
      <c r="C897" s="39">
        <v>8514716</v>
      </c>
      <c r="D897" s="30">
        <v>41546.461747685185</v>
      </c>
      <c r="E897" s="33">
        <f>ABS(выгрузка3[[#This Row],[Дата активации]]-выгрузка3[[#This Row],[Дата отправки смс]])</f>
        <v>4.4886574074043892</v>
      </c>
      <c r="F897" s="30">
        <v>41557.6878125</v>
      </c>
      <c r="G897" s="33">
        <v>73902</v>
      </c>
      <c r="H897" s="33" t="s">
        <v>10</v>
      </c>
      <c r="I897" s="33" t="s">
        <v>43</v>
      </c>
      <c r="J897" s="36" t="s">
        <v>19</v>
      </c>
      <c r="K897" s="33">
        <v>30</v>
      </c>
      <c r="L897" s="33">
        <v>350</v>
      </c>
      <c r="M897" s="33">
        <v>380</v>
      </c>
      <c r="N897" s="33" t="s">
        <v>1864</v>
      </c>
      <c r="O897" s="31">
        <v>41843</v>
      </c>
    </row>
    <row r="898" spans="1:15" x14ac:dyDescent="0.25">
      <c r="A898" s="30">
        <v>41561.788923611108</v>
      </c>
      <c r="B898" s="33">
        <v>916195</v>
      </c>
      <c r="C898" s="39">
        <v>8514722</v>
      </c>
      <c r="D898" s="30">
        <v>41553.842870370368</v>
      </c>
      <c r="E898" s="33">
        <f>ABS(выгрузка3[[#This Row],[Дата активации]]-выгрузка3[[#This Row],[Дата отправки смс]])</f>
        <v>7.9460532407392748</v>
      </c>
      <c r="F898" s="30">
        <v>41553.775358796294</v>
      </c>
      <c r="G898" s="33">
        <v>64626</v>
      </c>
      <c r="H898" s="33" t="s">
        <v>10</v>
      </c>
      <c r="I898" s="33" t="s">
        <v>254</v>
      </c>
      <c r="J898" s="36" t="s">
        <v>1882</v>
      </c>
      <c r="K898" s="33">
        <v>150</v>
      </c>
      <c r="L898" s="33">
        <v>0</v>
      </c>
      <c r="M898" s="33">
        <v>150</v>
      </c>
      <c r="N898" s="33" t="s">
        <v>1864</v>
      </c>
      <c r="O898" s="31">
        <v>41852</v>
      </c>
    </row>
    <row r="899" spans="1:15" x14ac:dyDescent="0.25">
      <c r="A899" s="30">
        <v>41560.5466087963</v>
      </c>
      <c r="B899" s="33">
        <v>916434</v>
      </c>
      <c r="C899" s="39">
        <v>8514794</v>
      </c>
      <c r="D899" s="30"/>
      <c r="E899" s="33">
        <f>ABS(выгрузка3[[#This Row],[Дата активации]]-выгрузка3[[#This Row],[Дата отправки смс]])</f>
        <v>41560.5466087963</v>
      </c>
      <c r="F899" s="30"/>
      <c r="G899" s="33">
        <v>64616</v>
      </c>
      <c r="H899" s="33" t="s">
        <v>10</v>
      </c>
      <c r="I899" s="33" t="s">
        <v>272</v>
      </c>
      <c r="J899" s="36" t="s">
        <v>14</v>
      </c>
      <c r="K899" s="33">
        <v>30</v>
      </c>
      <c r="L899" s="33"/>
      <c r="M899" s="33">
        <v>30</v>
      </c>
      <c r="N899" s="33" t="s">
        <v>1864</v>
      </c>
      <c r="O899" s="31">
        <v>41986</v>
      </c>
    </row>
    <row r="900" spans="1:15" x14ac:dyDescent="0.25">
      <c r="A900" s="30">
        <v>41556.599027777775</v>
      </c>
      <c r="B900" s="33">
        <v>985351</v>
      </c>
      <c r="C900" s="39">
        <v>8514802</v>
      </c>
      <c r="D900" s="30">
        <v>41344.669953703706</v>
      </c>
      <c r="E900" s="33">
        <f>ABS(выгрузка3[[#This Row],[Дата активации]]-выгрузка3[[#This Row],[Дата отправки смс]])</f>
        <v>211.92907407406892</v>
      </c>
      <c r="F900" s="30">
        <v>41357.545995370368</v>
      </c>
      <c r="G900" s="33">
        <v>73902</v>
      </c>
      <c r="H900" s="33" t="s">
        <v>10</v>
      </c>
      <c r="I900" s="33" t="s">
        <v>254</v>
      </c>
      <c r="J900" s="36" t="s">
        <v>1882</v>
      </c>
      <c r="K900" s="33">
        <v>30</v>
      </c>
      <c r="L900" s="33"/>
      <c r="M900" s="33">
        <v>30</v>
      </c>
      <c r="N900" s="33" t="s">
        <v>1864</v>
      </c>
      <c r="O900" s="31">
        <v>41847</v>
      </c>
    </row>
    <row r="901" spans="1:15" x14ac:dyDescent="0.25">
      <c r="A901" s="30">
        <v>41556.599490740744</v>
      </c>
      <c r="B901" s="33">
        <v>985351</v>
      </c>
      <c r="C901" s="39">
        <v>8514809</v>
      </c>
      <c r="D901" s="30">
        <v>41343.599537037036</v>
      </c>
      <c r="E901" s="33">
        <f>ABS(выгрузка3[[#This Row],[Дата активации]]-выгрузка3[[#This Row],[Дата отправки смс]])</f>
        <v>212.99995370370743</v>
      </c>
      <c r="F901" s="30">
        <v>41357.547627314816</v>
      </c>
      <c r="G901" s="33">
        <v>73902</v>
      </c>
      <c r="H901" s="33" t="s">
        <v>10</v>
      </c>
      <c r="I901" s="33" t="s">
        <v>254</v>
      </c>
      <c r="J901" s="36" t="s">
        <v>1882</v>
      </c>
      <c r="K901" s="33">
        <v>30</v>
      </c>
      <c r="L901" s="33">
        <v>0</v>
      </c>
      <c r="M901" s="33">
        <v>30</v>
      </c>
      <c r="N901" s="33" t="s">
        <v>1864</v>
      </c>
      <c r="O901" s="31">
        <v>41876</v>
      </c>
    </row>
    <row r="902" spans="1:15" x14ac:dyDescent="0.25">
      <c r="A902" s="30">
        <v>41561.869583333333</v>
      </c>
      <c r="B902" s="33">
        <v>916767</v>
      </c>
      <c r="C902" s="39">
        <v>8514817</v>
      </c>
      <c r="D902" s="30">
        <v>41551.369745370372</v>
      </c>
      <c r="E902" s="33">
        <f>ABS(выгрузка3[[#This Row],[Дата активации]]-выгрузка3[[#This Row],[Дата отправки смс]])</f>
        <v>10.499837962961465</v>
      </c>
      <c r="F902" s="30">
        <v>41555.965902777774</v>
      </c>
      <c r="G902" s="33">
        <v>64626</v>
      </c>
      <c r="H902" s="33" t="s">
        <v>10</v>
      </c>
      <c r="I902" s="33" t="s">
        <v>253</v>
      </c>
      <c r="J902" s="36" t="s">
        <v>30</v>
      </c>
      <c r="K902" s="33">
        <v>30</v>
      </c>
      <c r="L902" s="33">
        <v>0</v>
      </c>
      <c r="M902" s="33">
        <v>30</v>
      </c>
      <c r="N902" s="33" t="s">
        <v>1864</v>
      </c>
      <c r="O902" s="31">
        <v>41854</v>
      </c>
    </row>
    <row r="903" spans="1:15" x14ac:dyDescent="0.25">
      <c r="A903" s="30">
        <v>41556.595972222225</v>
      </c>
      <c r="B903" s="33">
        <v>985351</v>
      </c>
      <c r="C903" s="39">
        <v>8514818</v>
      </c>
      <c r="D903" s="30">
        <v>41294.902685185189</v>
      </c>
      <c r="E903" s="33">
        <f>ABS(выгрузка3[[#This Row],[Дата активации]]-выгрузка3[[#This Row],[Дата отправки смс]])</f>
        <v>261.6932870370365</v>
      </c>
      <c r="F903" s="30">
        <v>41316.730173611111</v>
      </c>
      <c r="G903" s="33">
        <v>73902</v>
      </c>
      <c r="H903" s="33" t="s">
        <v>10</v>
      </c>
      <c r="I903" s="33" t="s">
        <v>267</v>
      </c>
      <c r="J903" s="36" t="s">
        <v>1886</v>
      </c>
      <c r="K903" s="33">
        <v>0</v>
      </c>
      <c r="L903" s="33"/>
      <c r="M903" s="33">
        <v>0</v>
      </c>
      <c r="N903" s="33" t="s">
        <v>1864</v>
      </c>
      <c r="O903" s="31">
        <v>41860</v>
      </c>
    </row>
    <row r="904" spans="1:15" x14ac:dyDescent="0.25">
      <c r="A904" s="30">
        <v>41559.416539351849</v>
      </c>
      <c r="B904" s="33">
        <v>916028</v>
      </c>
      <c r="C904" s="39">
        <v>8514878</v>
      </c>
      <c r="D904" s="30"/>
      <c r="E904" s="33">
        <f>ABS(выгрузка3[[#This Row],[Дата активации]]-выгрузка3[[#This Row],[Дата отправки смс]])</f>
        <v>41559.416539351849</v>
      </c>
      <c r="F904" s="30">
        <v>41561.609780092593</v>
      </c>
      <c r="G904" s="33">
        <v>79956</v>
      </c>
      <c r="H904" s="33" t="s">
        <v>10</v>
      </c>
      <c r="I904" s="33" t="s">
        <v>252</v>
      </c>
      <c r="J904" s="36" t="s">
        <v>19</v>
      </c>
      <c r="K904" s="33">
        <v>30</v>
      </c>
      <c r="L904" s="33"/>
      <c r="M904" s="33">
        <v>30</v>
      </c>
      <c r="N904" s="33" t="s">
        <v>1864</v>
      </c>
      <c r="O904" s="31">
        <v>41791</v>
      </c>
    </row>
    <row r="905" spans="1:15" x14ac:dyDescent="0.25">
      <c r="A905" s="30">
        <v>41559.528703703705</v>
      </c>
      <c r="B905" s="33">
        <v>985333</v>
      </c>
      <c r="C905" s="39">
        <v>8514880</v>
      </c>
      <c r="D905" s="30">
        <v>41557.651782407411</v>
      </c>
      <c r="E905" s="33">
        <f>ABS(выгрузка3[[#This Row],[Дата активации]]-выгрузка3[[#This Row],[Дата отправки смс]])</f>
        <v>1.8769212962943129</v>
      </c>
      <c r="F905" s="30">
        <v>41558.590856481482</v>
      </c>
      <c r="G905" s="33">
        <v>64616</v>
      </c>
      <c r="H905" s="33" t="s">
        <v>10</v>
      </c>
      <c r="I905" s="33" t="s">
        <v>41</v>
      </c>
      <c r="J905" s="36" t="s">
        <v>14</v>
      </c>
      <c r="K905" s="33">
        <v>30</v>
      </c>
      <c r="L905" s="33">
        <v>665</v>
      </c>
      <c r="M905" s="33">
        <v>695</v>
      </c>
      <c r="N905" s="33" t="s">
        <v>1864</v>
      </c>
      <c r="O905" s="31">
        <v>42000</v>
      </c>
    </row>
    <row r="906" spans="1:15" x14ac:dyDescent="0.25">
      <c r="A906" s="30">
        <v>41550.892118055555</v>
      </c>
      <c r="B906" s="33">
        <v>985451</v>
      </c>
      <c r="C906" s="39">
        <v>8514894</v>
      </c>
      <c r="D906" s="30">
        <v>41545.483402777776</v>
      </c>
      <c r="E906" s="33">
        <f>ABS(выгрузка3[[#This Row],[Дата активации]]-выгрузка3[[#This Row],[Дата отправки смс]])</f>
        <v>5.4087152777792653</v>
      </c>
      <c r="F906" s="30"/>
      <c r="G906" s="33">
        <v>64616</v>
      </c>
      <c r="H906" s="33" t="s">
        <v>10</v>
      </c>
      <c r="I906" s="33" t="s">
        <v>41</v>
      </c>
      <c r="J906" s="36" t="s">
        <v>14</v>
      </c>
      <c r="K906" s="33">
        <v>30</v>
      </c>
      <c r="L906" s="33">
        <v>490.05</v>
      </c>
      <c r="M906" s="33">
        <v>520.04999999999995</v>
      </c>
      <c r="N906" s="33" t="s">
        <v>1864</v>
      </c>
      <c r="O906" s="31">
        <v>41877</v>
      </c>
    </row>
    <row r="907" spans="1:15" x14ac:dyDescent="0.25">
      <c r="A907" s="30">
        <v>41549.947962962964</v>
      </c>
      <c r="B907" s="33">
        <v>985451</v>
      </c>
      <c r="C907" s="39">
        <v>8514895</v>
      </c>
      <c r="D907" s="30">
        <v>41544.778599537036</v>
      </c>
      <c r="E907" s="33">
        <f>ABS(выгрузка3[[#This Row],[Дата активации]]-выгрузка3[[#This Row],[Дата отправки смс]])</f>
        <v>5.169363425928168</v>
      </c>
      <c r="F907" s="30"/>
      <c r="G907" s="33">
        <v>64616</v>
      </c>
      <c r="H907" s="33" t="s">
        <v>10</v>
      </c>
      <c r="I907" s="33" t="s">
        <v>41</v>
      </c>
      <c r="J907" s="36" t="s">
        <v>14</v>
      </c>
      <c r="K907" s="33">
        <v>30</v>
      </c>
      <c r="L907" s="33">
        <v>445.05</v>
      </c>
      <c r="M907" s="33">
        <v>475.05</v>
      </c>
      <c r="N907" s="33" t="s">
        <v>1864</v>
      </c>
      <c r="O907" s="31">
        <v>41657</v>
      </c>
    </row>
    <row r="908" spans="1:15" x14ac:dyDescent="0.25">
      <c r="A908" s="30">
        <v>41548.748738425929</v>
      </c>
      <c r="B908" s="33">
        <v>916538</v>
      </c>
      <c r="C908" s="39">
        <v>8514943</v>
      </c>
      <c r="D908" s="30">
        <v>41536.430405092593</v>
      </c>
      <c r="E908" s="33">
        <f>ABS(выгрузка3[[#This Row],[Дата активации]]-выгрузка3[[#This Row],[Дата отправки смс]])</f>
        <v>12.318333333336341</v>
      </c>
      <c r="F908" s="30">
        <v>41547.889641203707</v>
      </c>
      <c r="G908" s="33">
        <v>64616</v>
      </c>
      <c r="H908" s="33" t="s">
        <v>10</v>
      </c>
      <c r="I908" s="33" t="s">
        <v>256</v>
      </c>
      <c r="J908" s="36" t="s">
        <v>14</v>
      </c>
      <c r="K908" s="33">
        <v>30</v>
      </c>
      <c r="L908" s="33">
        <v>522.5</v>
      </c>
      <c r="M908" s="33">
        <v>552.5</v>
      </c>
      <c r="N908" s="33" t="s">
        <v>1864</v>
      </c>
      <c r="O908" s="31">
        <v>41739</v>
      </c>
    </row>
    <row r="909" spans="1:15" x14ac:dyDescent="0.25">
      <c r="A909" s="30">
        <v>41550.892731481479</v>
      </c>
      <c r="B909" s="33">
        <v>985451</v>
      </c>
      <c r="C909" s="39">
        <v>8514953</v>
      </c>
      <c r="D909" s="30">
        <v>41545.524872685186</v>
      </c>
      <c r="E909" s="33">
        <f>ABS(выгрузка3[[#This Row],[Дата активации]]-выгрузка3[[#This Row],[Дата отправки смс]])</f>
        <v>5.3678587962931488</v>
      </c>
      <c r="F909" s="30"/>
      <c r="G909" s="33">
        <v>64616</v>
      </c>
      <c r="H909" s="33" t="s">
        <v>10</v>
      </c>
      <c r="I909" s="33" t="s">
        <v>41</v>
      </c>
      <c r="J909" s="36" t="s">
        <v>14</v>
      </c>
      <c r="K909" s="33">
        <v>30</v>
      </c>
      <c r="L909" s="33">
        <v>3000</v>
      </c>
      <c r="M909" s="33">
        <v>3030</v>
      </c>
      <c r="N909" s="33" t="s">
        <v>1864</v>
      </c>
      <c r="O909" s="31">
        <v>41877</v>
      </c>
    </row>
    <row r="910" spans="1:15" x14ac:dyDescent="0.25">
      <c r="A910" s="30">
        <v>41549.948506944442</v>
      </c>
      <c r="B910" s="33">
        <v>985451</v>
      </c>
      <c r="C910" s="39">
        <v>8514954</v>
      </c>
      <c r="D910" s="30">
        <v>41544.869791666664</v>
      </c>
      <c r="E910" s="33">
        <f>ABS(выгрузка3[[#This Row],[Дата активации]]-выгрузка3[[#This Row],[Дата отправки смс]])</f>
        <v>5.0787152777775191</v>
      </c>
      <c r="F910" s="30"/>
      <c r="G910" s="33">
        <v>64616</v>
      </c>
      <c r="H910" s="33" t="s">
        <v>10</v>
      </c>
      <c r="I910" s="33" t="s">
        <v>41</v>
      </c>
      <c r="J910" s="36" t="s">
        <v>14</v>
      </c>
      <c r="K910" s="33">
        <v>30</v>
      </c>
      <c r="L910" s="33">
        <v>450</v>
      </c>
      <c r="M910" s="33">
        <v>480</v>
      </c>
      <c r="N910" s="33" t="s">
        <v>1864</v>
      </c>
      <c r="O910" s="31">
        <v>41769</v>
      </c>
    </row>
    <row r="911" spans="1:15" x14ac:dyDescent="0.25">
      <c r="A911" s="30">
        <v>41561.869687500002</v>
      </c>
      <c r="B911" s="33">
        <v>916767</v>
      </c>
      <c r="C911" s="39">
        <v>8515011</v>
      </c>
      <c r="D911" s="30">
        <v>41552.602754629632</v>
      </c>
      <c r="E911" s="33">
        <f>ABS(выгрузка3[[#This Row],[Дата активации]]-выгрузка3[[#This Row],[Дата отправки смс]])</f>
        <v>9.2669328703705105</v>
      </c>
      <c r="F911" s="30">
        <v>41555.968113425923</v>
      </c>
      <c r="G911" s="33">
        <v>64626</v>
      </c>
      <c r="H911" s="33" t="s">
        <v>10</v>
      </c>
      <c r="I911" s="33" t="s">
        <v>253</v>
      </c>
      <c r="J911" s="36" t="s">
        <v>30</v>
      </c>
      <c r="K911" s="33">
        <v>30</v>
      </c>
      <c r="L911" s="33">
        <v>0</v>
      </c>
      <c r="M911" s="33">
        <v>30</v>
      </c>
      <c r="N911" s="33" t="s">
        <v>1864</v>
      </c>
      <c r="O911" s="31">
        <v>41933</v>
      </c>
    </row>
    <row r="912" spans="1:15" x14ac:dyDescent="0.25">
      <c r="A912" s="30">
        <v>41549.945972222224</v>
      </c>
      <c r="B912" s="33">
        <v>985451</v>
      </c>
      <c r="C912" s="39">
        <v>8515049</v>
      </c>
      <c r="D912" s="30">
        <v>41544.507939814815</v>
      </c>
      <c r="E912" s="33">
        <f>ABS(выгрузка3[[#This Row],[Дата активации]]-выгрузка3[[#This Row],[Дата отправки смс]])</f>
        <v>5.4380324074081727</v>
      </c>
      <c r="F912" s="30">
        <v>41552.682118055556</v>
      </c>
      <c r="G912" s="33">
        <v>73902</v>
      </c>
      <c r="H912" s="33" t="s">
        <v>10</v>
      </c>
      <c r="I912" s="33" t="s">
        <v>43</v>
      </c>
      <c r="J912" s="36" t="s">
        <v>19</v>
      </c>
      <c r="K912" s="33">
        <v>30</v>
      </c>
      <c r="L912" s="33">
        <v>194.02</v>
      </c>
      <c r="M912" s="33">
        <v>224.02</v>
      </c>
      <c r="N912" s="33" t="s">
        <v>1864</v>
      </c>
      <c r="O912" s="31">
        <v>41681</v>
      </c>
    </row>
    <row r="913" spans="1:15" x14ac:dyDescent="0.25">
      <c r="A913" s="30">
        <v>41548.749212962961</v>
      </c>
      <c r="B913" s="33">
        <v>916538</v>
      </c>
      <c r="C913" s="39">
        <v>8515149</v>
      </c>
      <c r="D913" s="30">
        <v>41534.479131944441</v>
      </c>
      <c r="E913" s="33">
        <f>ABS(выгрузка3[[#This Row],[Дата активации]]-выгрузка3[[#This Row],[Дата отправки смс]])</f>
        <v>14.270081018519704</v>
      </c>
      <c r="F913" s="30">
        <v>41547.099699074075</v>
      </c>
      <c r="G913" s="33">
        <v>64616</v>
      </c>
      <c r="H913" s="33" t="s">
        <v>10</v>
      </c>
      <c r="I913" s="33" t="s">
        <v>256</v>
      </c>
      <c r="J913" s="36" t="s">
        <v>14</v>
      </c>
      <c r="K913" s="33">
        <v>30</v>
      </c>
      <c r="L913" s="33">
        <v>500</v>
      </c>
      <c r="M913" s="33">
        <v>530</v>
      </c>
      <c r="N913" s="33" t="s">
        <v>1864</v>
      </c>
      <c r="O913" s="31">
        <v>41697</v>
      </c>
    </row>
    <row r="914" spans="1:15" x14ac:dyDescent="0.25">
      <c r="A914" s="30">
        <v>41553.359490740739</v>
      </c>
      <c r="B914" s="33">
        <v>985333</v>
      </c>
      <c r="C914" s="39">
        <v>8515150</v>
      </c>
      <c r="D914" s="30">
        <v>41547.635798611111</v>
      </c>
      <c r="E914" s="33">
        <f>ABS(выгрузка3[[#This Row],[Дата активации]]-выгрузка3[[#This Row],[Дата отправки смс]])</f>
        <v>5.7236921296280343</v>
      </c>
      <c r="F914" s="30">
        <v>41551.64371527778</v>
      </c>
      <c r="G914" s="33">
        <v>64616</v>
      </c>
      <c r="H914" s="33" t="s">
        <v>10</v>
      </c>
      <c r="I914" s="33" t="s">
        <v>41</v>
      </c>
      <c r="J914" s="36" t="s">
        <v>14</v>
      </c>
      <c r="K914" s="33">
        <v>30</v>
      </c>
      <c r="L914" s="33">
        <v>450.3</v>
      </c>
      <c r="M914" s="33">
        <v>480.3</v>
      </c>
      <c r="N914" s="33" t="s">
        <v>1864</v>
      </c>
      <c r="O914" s="31">
        <v>41640</v>
      </c>
    </row>
    <row r="915" spans="1:15" x14ac:dyDescent="0.25">
      <c r="A915" s="30">
        <v>41561.869791666664</v>
      </c>
      <c r="B915" s="33">
        <v>916767</v>
      </c>
      <c r="C915" s="39">
        <v>8515248</v>
      </c>
      <c r="D915" s="30">
        <v>41553.580393518518</v>
      </c>
      <c r="E915" s="33">
        <f>ABS(выгрузка3[[#This Row],[Дата активации]]-выгрузка3[[#This Row],[Дата отправки смс]])</f>
        <v>8.2893981481465744</v>
      </c>
      <c r="F915" s="30">
        <v>41556.272002314814</v>
      </c>
      <c r="G915" s="33">
        <v>64626</v>
      </c>
      <c r="H915" s="33" t="s">
        <v>10</v>
      </c>
      <c r="I915" s="33" t="s">
        <v>253</v>
      </c>
      <c r="J915" s="36" t="s">
        <v>30</v>
      </c>
      <c r="K915" s="33">
        <v>30</v>
      </c>
      <c r="L915" s="33">
        <v>0</v>
      </c>
      <c r="M915" s="33">
        <v>30</v>
      </c>
      <c r="N915" s="33" t="s">
        <v>1864</v>
      </c>
      <c r="O915" s="31">
        <v>41747</v>
      </c>
    </row>
    <row r="916" spans="1:15" x14ac:dyDescent="0.25">
      <c r="A916" s="30">
        <v>41549.946689814817</v>
      </c>
      <c r="B916" s="33">
        <v>985451</v>
      </c>
      <c r="C916" s="39">
        <v>8516129</v>
      </c>
      <c r="D916" s="30">
        <v>41544.641608796293</v>
      </c>
      <c r="E916" s="33">
        <f>ABS(выгрузка3[[#This Row],[Дата активации]]-выгрузка3[[#This Row],[Дата отправки смс]])</f>
        <v>5.3050810185231967</v>
      </c>
      <c r="F916" s="30">
        <v>41552.567164351851</v>
      </c>
      <c r="G916" s="33">
        <v>73902</v>
      </c>
      <c r="H916" s="33" t="s">
        <v>10</v>
      </c>
      <c r="I916" s="33" t="s">
        <v>43</v>
      </c>
      <c r="J916" s="36" t="s">
        <v>19</v>
      </c>
      <c r="K916" s="33">
        <v>30</v>
      </c>
      <c r="L916" s="33">
        <v>276.02999999999997</v>
      </c>
      <c r="M916" s="33">
        <v>306.02999999999997</v>
      </c>
      <c r="N916" s="33" t="s">
        <v>1864</v>
      </c>
      <c r="O916" s="31">
        <v>41828</v>
      </c>
    </row>
    <row r="917" spans="1:15" x14ac:dyDescent="0.25">
      <c r="A917" s="30">
        <v>41548.749548611115</v>
      </c>
      <c r="B917" s="33">
        <v>916538</v>
      </c>
      <c r="C917" s="39">
        <v>8516538</v>
      </c>
      <c r="D917" s="30">
        <v>41536.61954861111</v>
      </c>
      <c r="E917" s="33">
        <f>ABS(выгрузка3[[#This Row],[Дата активации]]-выгрузка3[[#This Row],[Дата отправки смс]])</f>
        <v>12.130000000004657</v>
      </c>
      <c r="F917" s="30">
        <v>41547.912222222221</v>
      </c>
      <c r="G917" s="33">
        <v>64616</v>
      </c>
      <c r="H917" s="33" t="s">
        <v>10</v>
      </c>
      <c r="I917" s="33" t="s">
        <v>255</v>
      </c>
      <c r="J917" s="36" t="s">
        <v>40</v>
      </c>
      <c r="K917" s="33">
        <v>1749</v>
      </c>
      <c r="L917" s="33">
        <v>0</v>
      </c>
      <c r="M917" s="33">
        <v>1749</v>
      </c>
      <c r="N917" s="33" t="s">
        <v>1864</v>
      </c>
      <c r="O917" s="31">
        <v>41776</v>
      </c>
    </row>
    <row r="918" spans="1:15" x14ac:dyDescent="0.25">
      <c r="A918" s="30">
        <v>41548.749988425923</v>
      </c>
      <c r="B918" s="33">
        <v>916538</v>
      </c>
      <c r="C918" s="39">
        <v>8516682</v>
      </c>
      <c r="D918" s="30">
        <v>41531.663148148145</v>
      </c>
      <c r="E918" s="33">
        <f>ABS(выгрузка3[[#This Row],[Дата активации]]-выгрузка3[[#This Row],[Дата отправки смс]])</f>
        <v>17.08684027777781</v>
      </c>
      <c r="F918" s="30"/>
      <c r="G918" s="33">
        <v>64616</v>
      </c>
      <c r="H918" s="33" t="s">
        <v>10</v>
      </c>
      <c r="I918" s="33" t="s">
        <v>252</v>
      </c>
      <c r="J918" s="36" t="s">
        <v>19</v>
      </c>
      <c r="K918" s="33">
        <v>30</v>
      </c>
      <c r="L918" s="33">
        <v>250</v>
      </c>
      <c r="M918" s="33">
        <v>280</v>
      </c>
      <c r="N918" s="33" t="s">
        <v>1864</v>
      </c>
      <c r="O918" s="31">
        <v>42001</v>
      </c>
    </row>
    <row r="919" spans="1:15" x14ac:dyDescent="0.25">
      <c r="A919" s="30">
        <v>41549.721759259257</v>
      </c>
      <c r="B919" s="33">
        <v>910467</v>
      </c>
      <c r="C919" s="39">
        <v>8517166</v>
      </c>
      <c r="D919" s="30">
        <v>41533.812060185184</v>
      </c>
      <c r="E919" s="33">
        <f>ABS(выгрузка3[[#This Row],[Дата активации]]-выгрузка3[[#This Row],[Дата отправки смс]])</f>
        <v>15.909699074072705</v>
      </c>
      <c r="F919" s="30">
        <v>41540.117835648147</v>
      </c>
      <c r="G919" s="33">
        <v>79956</v>
      </c>
      <c r="H919" s="33" t="s">
        <v>10</v>
      </c>
      <c r="I919" s="33" t="s">
        <v>252</v>
      </c>
      <c r="J919" s="36" t="s">
        <v>19</v>
      </c>
      <c r="K919" s="33">
        <v>30</v>
      </c>
      <c r="L919" s="33">
        <v>236</v>
      </c>
      <c r="M919" s="33">
        <v>266</v>
      </c>
      <c r="N919" s="33" t="s">
        <v>1864</v>
      </c>
      <c r="O919" s="31">
        <v>41719</v>
      </c>
    </row>
    <row r="920" spans="1:15" x14ac:dyDescent="0.25">
      <c r="A920" s="30">
        <v>41548.7503125</v>
      </c>
      <c r="B920" s="33">
        <v>916538</v>
      </c>
      <c r="C920" s="39">
        <v>8517490</v>
      </c>
      <c r="D920" s="30">
        <v>41529.922476851854</v>
      </c>
      <c r="E920" s="33">
        <f>ABS(выгрузка3[[#This Row],[Дата активации]]-выгрузка3[[#This Row],[Дата отправки смс]])</f>
        <v>18.827835648145992</v>
      </c>
      <c r="F920" s="30">
        <v>41546.823831018519</v>
      </c>
      <c r="G920" s="33">
        <v>64616</v>
      </c>
      <c r="H920" s="33" t="s">
        <v>10</v>
      </c>
      <c r="I920" s="33" t="s">
        <v>255</v>
      </c>
      <c r="J920" s="36" t="s">
        <v>40</v>
      </c>
      <c r="K920" s="33">
        <v>949</v>
      </c>
      <c r="L920" s="33">
        <v>0</v>
      </c>
      <c r="M920" s="33">
        <v>949</v>
      </c>
      <c r="N920" s="33" t="s">
        <v>1864</v>
      </c>
      <c r="O920" s="31">
        <v>41740</v>
      </c>
    </row>
    <row r="921" spans="1:15" x14ac:dyDescent="0.25">
      <c r="A921" s="30">
        <v>41548.713912037034</v>
      </c>
      <c r="B921" s="33">
        <v>910482</v>
      </c>
      <c r="C921" s="39">
        <v>8517631</v>
      </c>
      <c r="D921" s="30">
        <v>41548.420046296298</v>
      </c>
      <c r="E921" s="33">
        <f>ABS(выгрузка3[[#This Row],[Дата активации]]-выгрузка3[[#This Row],[Дата отправки смс]])</f>
        <v>0.29386574073578231</v>
      </c>
      <c r="F921" s="30">
        <v>41553.597650462965</v>
      </c>
      <c r="G921" s="33">
        <v>64616</v>
      </c>
      <c r="H921" s="33" t="s">
        <v>10</v>
      </c>
      <c r="I921" s="33" t="s">
        <v>44</v>
      </c>
      <c r="J921" s="36" t="s">
        <v>1882</v>
      </c>
      <c r="K921" s="33">
        <v>150</v>
      </c>
      <c r="L921" s="33">
        <v>0</v>
      </c>
      <c r="M921" s="33">
        <v>150</v>
      </c>
      <c r="N921" s="33" t="s">
        <v>1864</v>
      </c>
      <c r="O921" s="31">
        <v>41678</v>
      </c>
    </row>
    <row r="922" spans="1:15" x14ac:dyDescent="0.25">
      <c r="A922" s="30">
        <v>41550.887141203704</v>
      </c>
      <c r="B922" s="33">
        <v>985451</v>
      </c>
      <c r="C922" s="39">
        <v>8517693</v>
      </c>
      <c r="D922" s="30">
        <v>41545.793877314813</v>
      </c>
      <c r="E922" s="33">
        <f>ABS(выгрузка3[[#This Row],[Дата активации]]-выгрузка3[[#This Row],[Дата отправки смс]])</f>
        <v>5.0932638888916699</v>
      </c>
      <c r="F922" s="30">
        <v>41428.597870370373</v>
      </c>
      <c r="G922" s="33">
        <v>73902</v>
      </c>
      <c r="H922" s="33" t="s">
        <v>10</v>
      </c>
      <c r="I922" s="33" t="s">
        <v>43</v>
      </c>
      <c r="J922" s="36" t="s">
        <v>19</v>
      </c>
      <c r="K922" s="33">
        <v>30</v>
      </c>
      <c r="L922" s="33">
        <v>383.5</v>
      </c>
      <c r="M922" s="33">
        <v>413.5</v>
      </c>
      <c r="N922" s="33" t="s">
        <v>1864</v>
      </c>
      <c r="O922" s="31">
        <v>41774</v>
      </c>
    </row>
    <row r="923" spans="1:15" x14ac:dyDescent="0.25">
      <c r="A923" s="30">
        <v>41560.505358796298</v>
      </c>
      <c r="B923" s="33">
        <v>915317</v>
      </c>
      <c r="C923" s="39">
        <v>8517714</v>
      </c>
      <c r="D923" s="30">
        <v>41549.582268518519</v>
      </c>
      <c r="E923" s="33">
        <f>ABS(выгрузка3[[#This Row],[Дата активации]]-выгрузка3[[#This Row],[Дата отправки смс]])</f>
        <v>10.923090277778101</v>
      </c>
      <c r="F923" s="30">
        <v>41559.896261574075</v>
      </c>
      <c r="G923" s="33">
        <v>64616</v>
      </c>
      <c r="H923" s="33" t="s">
        <v>10</v>
      </c>
      <c r="I923" s="33" t="s">
        <v>254</v>
      </c>
      <c r="J923" s="36" t="s">
        <v>1882</v>
      </c>
      <c r="K923" s="33">
        <v>150</v>
      </c>
      <c r="L923" s="33">
        <v>0</v>
      </c>
      <c r="M923" s="33">
        <v>150</v>
      </c>
      <c r="N923" s="33" t="s">
        <v>1864</v>
      </c>
      <c r="O923" s="31">
        <v>41975</v>
      </c>
    </row>
    <row r="924" spans="1:15" x14ac:dyDescent="0.25">
      <c r="A924" s="30">
        <v>41560.506076388891</v>
      </c>
      <c r="B924" s="33">
        <v>915317</v>
      </c>
      <c r="C924" s="39">
        <v>8517742</v>
      </c>
      <c r="D924" s="30">
        <v>41550.578009259261</v>
      </c>
      <c r="E924" s="33">
        <f>ABS(выгрузка3[[#This Row],[Дата активации]]-выгрузка3[[#This Row],[Дата отправки смс]])</f>
        <v>9.9280671296291985</v>
      </c>
      <c r="F924" s="30">
        <v>41559.891944444447</v>
      </c>
      <c r="G924" s="33">
        <v>64616</v>
      </c>
      <c r="H924" s="33" t="s">
        <v>10</v>
      </c>
      <c r="I924" s="33" t="s">
        <v>254</v>
      </c>
      <c r="J924" s="36" t="s">
        <v>1882</v>
      </c>
      <c r="K924" s="33">
        <v>150</v>
      </c>
      <c r="L924" s="33">
        <v>0</v>
      </c>
      <c r="M924" s="33">
        <v>150</v>
      </c>
      <c r="N924" s="33" t="s">
        <v>1864</v>
      </c>
      <c r="O924" s="31">
        <v>41894</v>
      </c>
    </row>
    <row r="925" spans="1:15" x14ac:dyDescent="0.25">
      <c r="A925" s="30">
        <v>41561.869884259257</v>
      </c>
      <c r="B925" s="33">
        <v>916767</v>
      </c>
      <c r="C925" s="39">
        <v>8517886</v>
      </c>
      <c r="D925" s="30">
        <v>41551.777604166666</v>
      </c>
      <c r="E925" s="33">
        <f>ABS(выгрузка3[[#This Row],[Дата активации]]-выгрузка3[[#This Row],[Дата отправки смс]])</f>
        <v>10.092280092590954</v>
      </c>
      <c r="F925" s="30"/>
      <c r="G925" s="33">
        <v>64626</v>
      </c>
      <c r="H925" s="33" t="s">
        <v>10</v>
      </c>
      <c r="I925" s="33" t="s">
        <v>252</v>
      </c>
      <c r="J925" s="36" t="s">
        <v>19</v>
      </c>
      <c r="K925" s="33">
        <v>30</v>
      </c>
      <c r="L925" s="33">
        <v>690.08</v>
      </c>
      <c r="M925" s="33">
        <v>720.08</v>
      </c>
      <c r="N925" s="33" t="s">
        <v>1864</v>
      </c>
      <c r="O925" s="31">
        <v>41948</v>
      </c>
    </row>
    <row r="926" spans="1:15" x14ac:dyDescent="0.25">
      <c r="A926" s="30">
        <v>41561.574097222219</v>
      </c>
      <c r="B926" s="33">
        <v>916042</v>
      </c>
      <c r="C926" s="39">
        <v>8518001</v>
      </c>
      <c r="D926" s="30">
        <v>41553.447048611109</v>
      </c>
      <c r="E926" s="33">
        <f>ABS(выгрузка3[[#This Row],[Дата активации]]-выгрузка3[[#This Row],[Дата отправки смс]])</f>
        <v>8.1270486111097853</v>
      </c>
      <c r="F926" s="30"/>
      <c r="G926" s="33">
        <v>64628</v>
      </c>
      <c r="H926" s="33" t="s">
        <v>10</v>
      </c>
      <c r="I926" s="33" t="s">
        <v>255</v>
      </c>
      <c r="J926" s="36" t="s">
        <v>40</v>
      </c>
      <c r="K926" s="33">
        <v>949</v>
      </c>
      <c r="L926" s="33">
        <v>0</v>
      </c>
      <c r="M926" s="33">
        <v>949</v>
      </c>
      <c r="N926" s="33" t="s">
        <v>1864</v>
      </c>
      <c r="O926" s="31">
        <v>41863</v>
      </c>
    </row>
    <row r="927" spans="1:15" x14ac:dyDescent="0.25">
      <c r="A927" s="30">
        <v>41561.869988425926</v>
      </c>
      <c r="B927" s="33">
        <v>916767</v>
      </c>
      <c r="C927" s="39">
        <v>8518022</v>
      </c>
      <c r="D927" s="30">
        <v>41551.702349537038</v>
      </c>
      <c r="E927" s="33">
        <f>ABS(выгрузка3[[#This Row],[Дата активации]]-выгрузка3[[#This Row],[Дата отправки смс]])</f>
        <v>10.167638888888177</v>
      </c>
      <c r="F927" s="30"/>
      <c r="G927" s="33">
        <v>64626</v>
      </c>
      <c r="H927" s="33" t="s">
        <v>10</v>
      </c>
      <c r="I927" s="33" t="s">
        <v>252</v>
      </c>
      <c r="J927" s="36" t="s">
        <v>19</v>
      </c>
      <c r="K927" s="33">
        <v>30</v>
      </c>
      <c r="L927" s="33">
        <v>555</v>
      </c>
      <c r="M927" s="33">
        <v>585</v>
      </c>
      <c r="N927" s="33" t="s">
        <v>1864</v>
      </c>
      <c r="O927" s="31">
        <v>41825</v>
      </c>
    </row>
    <row r="928" spans="1:15" x14ac:dyDescent="0.25">
      <c r="A928" s="30">
        <v>41561.870092592595</v>
      </c>
      <c r="B928" s="33">
        <v>916767</v>
      </c>
      <c r="C928" s="39">
        <v>8518090</v>
      </c>
      <c r="D928" s="30">
        <v>41551.733182870368</v>
      </c>
      <c r="E928" s="33">
        <f>ABS(выгрузка3[[#This Row],[Дата активации]]-выгрузка3[[#This Row],[Дата отправки смс]])</f>
        <v>10.136909722226846</v>
      </c>
      <c r="F928" s="30"/>
      <c r="G928" s="33">
        <v>64626</v>
      </c>
      <c r="H928" s="33" t="s">
        <v>10</v>
      </c>
      <c r="I928" s="33" t="s">
        <v>252</v>
      </c>
      <c r="J928" s="36" t="s">
        <v>19</v>
      </c>
      <c r="K928" s="33">
        <v>30</v>
      </c>
      <c r="L928" s="33">
        <v>274</v>
      </c>
      <c r="M928" s="33">
        <v>304</v>
      </c>
      <c r="N928" s="33" t="s">
        <v>1864</v>
      </c>
      <c r="O928" s="31">
        <v>41859</v>
      </c>
    </row>
    <row r="929" spans="1:15" x14ac:dyDescent="0.25">
      <c r="A929" s="30">
        <v>41560.507233796299</v>
      </c>
      <c r="B929" s="33">
        <v>915317</v>
      </c>
      <c r="C929" s="39">
        <v>8518097</v>
      </c>
      <c r="D929" s="30">
        <v>41553.761365740742</v>
      </c>
      <c r="E929" s="33">
        <f>ABS(выгрузка3[[#This Row],[Дата активации]]-выгрузка3[[#This Row],[Дата отправки смс]])</f>
        <v>6.7458680555573665</v>
      </c>
      <c r="F929" s="30"/>
      <c r="G929" s="33">
        <v>64616</v>
      </c>
      <c r="H929" s="33" t="s">
        <v>10</v>
      </c>
      <c r="I929" s="33" t="s">
        <v>254</v>
      </c>
      <c r="J929" s="36" t="s">
        <v>1882</v>
      </c>
      <c r="K929" s="33">
        <v>150</v>
      </c>
      <c r="L929" s="33">
        <v>200</v>
      </c>
      <c r="M929" s="33">
        <v>350</v>
      </c>
      <c r="N929" s="33" t="s">
        <v>1864</v>
      </c>
      <c r="O929" s="31">
        <v>41780</v>
      </c>
    </row>
    <row r="930" spans="1:15" x14ac:dyDescent="0.25">
      <c r="A930" s="30">
        <v>41550.892928240741</v>
      </c>
      <c r="B930" s="33">
        <v>985451</v>
      </c>
      <c r="C930" s="39">
        <v>8518149</v>
      </c>
      <c r="D930" s="30">
        <v>41545.693171296298</v>
      </c>
      <c r="E930" s="33">
        <f>ABS(выгрузка3[[#This Row],[Дата активации]]-выгрузка3[[#This Row],[Дата отправки смс]])</f>
        <v>5.1997569444429246</v>
      </c>
      <c r="F930" s="30">
        <v>41556.479710648149</v>
      </c>
      <c r="G930" s="33">
        <v>64616</v>
      </c>
      <c r="H930" s="33" t="s">
        <v>10</v>
      </c>
      <c r="I930" s="33" t="s">
        <v>42</v>
      </c>
      <c r="J930" s="36" t="s">
        <v>30</v>
      </c>
      <c r="K930" s="33">
        <v>30</v>
      </c>
      <c r="L930" s="33">
        <v>200</v>
      </c>
      <c r="M930" s="33">
        <v>230</v>
      </c>
      <c r="N930" s="33" t="s">
        <v>1864</v>
      </c>
      <c r="O930" s="31">
        <v>41824</v>
      </c>
    </row>
    <row r="931" spans="1:15" x14ac:dyDescent="0.25">
      <c r="A931" s="30">
        <v>41560.644062500003</v>
      </c>
      <c r="B931" s="33">
        <v>916534</v>
      </c>
      <c r="C931" s="39">
        <v>8518187</v>
      </c>
      <c r="D931" s="30">
        <v>41559.638194444444</v>
      </c>
      <c r="E931" s="33">
        <f>ABS(выгрузка3[[#This Row],[Дата активации]]-выгрузка3[[#This Row],[Дата отправки смс]])</f>
        <v>1.0058680555594037</v>
      </c>
      <c r="F931" s="30"/>
      <c r="G931" s="33">
        <v>73902</v>
      </c>
      <c r="H931" s="33" t="s">
        <v>10</v>
      </c>
      <c r="I931" s="33" t="s">
        <v>43</v>
      </c>
      <c r="J931" s="36" t="s">
        <v>19</v>
      </c>
      <c r="K931" s="33">
        <v>30</v>
      </c>
      <c r="L931" s="33">
        <v>200</v>
      </c>
      <c r="M931" s="33">
        <v>230</v>
      </c>
      <c r="N931" s="33" t="s">
        <v>1864</v>
      </c>
      <c r="O931" s="31">
        <v>41980</v>
      </c>
    </row>
    <row r="932" spans="1:15" x14ac:dyDescent="0.25">
      <c r="A932" s="30">
        <v>41550.887453703705</v>
      </c>
      <c r="B932" s="33">
        <v>985451</v>
      </c>
      <c r="C932" s="39">
        <v>8518194</v>
      </c>
      <c r="D932" s="30">
        <v>41545.448831018519</v>
      </c>
      <c r="E932" s="33">
        <f>ABS(выгрузка3[[#This Row],[Дата активации]]-выгрузка3[[#This Row],[Дата отправки смс]])</f>
        <v>5.4386226851856918</v>
      </c>
      <c r="F932" s="30">
        <v>41553.429675925923</v>
      </c>
      <c r="G932" s="33">
        <v>73902</v>
      </c>
      <c r="H932" s="33" t="s">
        <v>10</v>
      </c>
      <c r="I932" s="33" t="s">
        <v>43</v>
      </c>
      <c r="J932" s="36" t="s">
        <v>19</v>
      </c>
      <c r="K932" s="33">
        <v>30</v>
      </c>
      <c r="L932" s="33">
        <v>510.12</v>
      </c>
      <c r="M932" s="33">
        <v>540.12</v>
      </c>
      <c r="N932" s="33" t="s">
        <v>1864</v>
      </c>
      <c r="O932" s="31">
        <v>41833</v>
      </c>
    </row>
    <row r="933" spans="1:15" x14ac:dyDescent="0.25">
      <c r="A933" s="30">
        <v>41550.893564814818</v>
      </c>
      <c r="B933" s="33">
        <v>985451</v>
      </c>
      <c r="C933" s="39">
        <v>8518378</v>
      </c>
      <c r="D933" s="30">
        <v>41545.693425925929</v>
      </c>
      <c r="E933" s="33">
        <f>ABS(выгрузка3[[#This Row],[Дата активации]]-выгрузка3[[#This Row],[Дата отправки смс]])</f>
        <v>5.2001388888893416</v>
      </c>
      <c r="F933" s="30">
        <v>41556.480439814812</v>
      </c>
      <c r="G933" s="33">
        <v>64616</v>
      </c>
      <c r="H933" s="33" t="s">
        <v>10</v>
      </c>
      <c r="I933" s="33" t="s">
        <v>42</v>
      </c>
      <c r="J933" s="36" t="s">
        <v>30</v>
      </c>
      <c r="K933" s="33">
        <v>30</v>
      </c>
      <c r="L933" s="33">
        <v>200</v>
      </c>
      <c r="M933" s="33">
        <v>230</v>
      </c>
      <c r="N933" s="33" t="s">
        <v>1864</v>
      </c>
      <c r="O933" s="31">
        <v>41811</v>
      </c>
    </row>
    <row r="934" spans="1:15" x14ac:dyDescent="0.25">
      <c r="A934" s="30">
        <v>41560.356562499997</v>
      </c>
      <c r="B934" s="33">
        <v>916042</v>
      </c>
      <c r="C934" s="39">
        <v>8518525</v>
      </c>
      <c r="D934" s="30">
        <v>41554.021828703706</v>
      </c>
      <c r="E934" s="33">
        <f>ABS(выгрузка3[[#This Row],[Дата активации]]-выгрузка3[[#This Row],[Дата отправки смс]])</f>
        <v>6.3347337962914025</v>
      </c>
      <c r="F934" s="30"/>
      <c r="G934" s="33">
        <v>64628</v>
      </c>
      <c r="H934" s="33" t="s">
        <v>10</v>
      </c>
      <c r="I934" s="33" t="s">
        <v>252</v>
      </c>
      <c r="J934" s="36" t="s">
        <v>19</v>
      </c>
      <c r="K934" s="33">
        <v>30</v>
      </c>
      <c r="L934" s="33">
        <v>200</v>
      </c>
      <c r="M934" s="33">
        <v>230</v>
      </c>
      <c r="N934" s="33" t="s">
        <v>1864</v>
      </c>
      <c r="O934" s="31">
        <v>41989</v>
      </c>
    </row>
    <row r="935" spans="1:15" x14ac:dyDescent="0.25">
      <c r="A935" s="30">
        <v>41548.750659722224</v>
      </c>
      <c r="B935" s="33">
        <v>916538</v>
      </c>
      <c r="C935" s="39">
        <v>8518888</v>
      </c>
      <c r="D935" s="30">
        <v>41533.866412037038</v>
      </c>
      <c r="E935" s="33">
        <f>ABS(выгрузка3[[#This Row],[Дата активации]]-выгрузка3[[#This Row],[Дата отправки смс]])</f>
        <v>14.884247685185983</v>
      </c>
      <c r="F935" s="30"/>
      <c r="G935" s="33">
        <v>64616</v>
      </c>
      <c r="H935" s="33" t="s">
        <v>10</v>
      </c>
      <c r="I935" s="33" t="s">
        <v>252</v>
      </c>
      <c r="J935" s="36" t="s">
        <v>19</v>
      </c>
      <c r="K935" s="33">
        <v>30</v>
      </c>
      <c r="L935" s="33">
        <v>200</v>
      </c>
      <c r="M935" s="33">
        <v>230</v>
      </c>
      <c r="N935" s="33" t="s">
        <v>1864</v>
      </c>
      <c r="O935" s="31">
        <v>41649</v>
      </c>
    </row>
    <row r="936" spans="1:15" x14ac:dyDescent="0.25">
      <c r="A936" s="30">
        <v>41558.755439814813</v>
      </c>
      <c r="B936" s="33">
        <v>910455</v>
      </c>
      <c r="C936" s="39">
        <v>8518890</v>
      </c>
      <c r="D936" s="30">
        <v>41463.54587962963</v>
      </c>
      <c r="E936" s="33">
        <f>ABS(выгрузка3[[#This Row],[Дата активации]]-выгрузка3[[#This Row],[Дата отправки смс]])</f>
        <v>95.209560185183364</v>
      </c>
      <c r="F936" s="30">
        <v>41423.601701388892</v>
      </c>
      <c r="G936" s="33">
        <v>64628</v>
      </c>
      <c r="H936" s="33" t="s">
        <v>10</v>
      </c>
      <c r="I936" s="33" t="s">
        <v>260</v>
      </c>
      <c r="J936" s="36" t="s">
        <v>34</v>
      </c>
      <c r="K936" s="33">
        <v>30</v>
      </c>
      <c r="L936" s="33">
        <v>0</v>
      </c>
      <c r="M936" s="33">
        <v>30</v>
      </c>
      <c r="N936" s="33" t="s">
        <v>1864</v>
      </c>
      <c r="O936" s="31">
        <v>41879</v>
      </c>
    </row>
    <row r="937" spans="1:15" x14ac:dyDescent="0.25">
      <c r="A937" s="30">
        <v>41555.856585648151</v>
      </c>
      <c r="B937" s="33">
        <v>916531</v>
      </c>
      <c r="C937" s="39">
        <v>8519182</v>
      </c>
      <c r="D937" s="30">
        <v>41551.771886574075</v>
      </c>
      <c r="E937" s="33">
        <f>ABS(выгрузка3[[#This Row],[Дата активации]]-выгрузка3[[#This Row],[Дата отправки смс]])</f>
        <v>4.0846990740756155</v>
      </c>
      <c r="F937" s="30"/>
      <c r="G937" s="33">
        <v>64628</v>
      </c>
      <c r="H937" s="33" t="s">
        <v>10</v>
      </c>
      <c r="I937" s="33" t="s">
        <v>43</v>
      </c>
      <c r="J937" s="36" t="s">
        <v>19</v>
      </c>
      <c r="K937" s="33">
        <v>30</v>
      </c>
      <c r="L937" s="33">
        <v>372</v>
      </c>
      <c r="M937" s="33">
        <v>402</v>
      </c>
      <c r="N937" s="33" t="s">
        <v>1864</v>
      </c>
      <c r="O937" s="31">
        <v>41797</v>
      </c>
    </row>
    <row r="938" spans="1:15" x14ac:dyDescent="0.25">
      <c r="A938" s="30">
        <v>41548.750960648147</v>
      </c>
      <c r="B938" s="33">
        <v>916538</v>
      </c>
      <c r="C938" s="39">
        <v>8519204</v>
      </c>
      <c r="D938" s="30">
        <v>41534.665694444448</v>
      </c>
      <c r="E938" s="33">
        <f>ABS(выгрузка3[[#This Row],[Дата активации]]-выгрузка3[[#This Row],[Дата отправки смс]])</f>
        <v>14.085266203699575</v>
      </c>
      <c r="F938" s="30">
        <v>41547.441296296296</v>
      </c>
      <c r="G938" s="33">
        <v>64616</v>
      </c>
      <c r="H938" s="33" t="s">
        <v>10</v>
      </c>
      <c r="I938" s="33" t="s">
        <v>252</v>
      </c>
      <c r="J938" s="36" t="s">
        <v>19</v>
      </c>
      <c r="K938" s="33">
        <v>30</v>
      </c>
      <c r="L938" s="33">
        <v>220</v>
      </c>
      <c r="M938" s="33">
        <v>250</v>
      </c>
      <c r="N938" s="33" t="s">
        <v>1864</v>
      </c>
      <c r="O938" s="31">
        <v>41885</v>
      </c>
    </row>
    <row r="939" spans="1:15" x14ac:dyDescent="0.25">
      <c r="A939" s="30">
        <v>41548.751250000001</v>
      </c>
      <c r="B939" s="33">
        <v>916538</v>
      </c>
      <c r="C939" s="39">
        <v>8519341</v>
      </c>
      <c r="D939" s="30">
        <v>41535.606354166666</v>
      </c>
      <c r="E939" s="33">
        <f>ABS(выгрузка3[[#This Row],[Дата активации]]-выгрузка3[[#This Row],[Дата отправки смс]])</f>
        <v>13.144895833334886</v>
      </c>
      <c r="F939" s="30"/>
      <c r="G939" s="33">
        <v>64616</v>
      </c>
      <c r="H939" s="33" t="s">
        <v>10</v>
      </c>
      <c r="I939" s="33" t="s">
        <v>252</v>
      </c>
      <c r="J939" s="36" t="s">
        <v>19</v>
      </c>
      <c r="K939" s="33">
        <v>30</v>
      </c>
      <c r="L939" s="33">
        <v>1000</v>
      </c>
      <c r="M939" s="33">
        <v>1030</v>
      </c>
      <c r="N939" s="33" t="s">
        <v>1864</v>
      </c>
      <c r="O939" s="31">
        <v>41826</v>
      </c>
    </row>
    <row r="940" spans="1:15" x14ac:dyDescent="0.25">
      <c r="A940" s="30">
        <v>41550.612581018519</v>
      </c>
      <c r="B940" s="33">
        <v>915142</v>
      </c>
      <c r="C940" s="39">
        <v>8519671</v>
      </c>
      <c r="D940" s="30">
        <v>41448.783171296294</v>
      </c>
      <c r="E940" s="33">
        <f>ABS(выгрузка3[[#This Row],[Дата активации]]-выгрузка3[[#This Row],[Дата отправки смс]])</f>
        <v>101.82940972222423</v>
      </c>
      <c r="F940" s="30">
        <v>41499.759328703702</v>
      </c>
      <c r="G940" s="33">
        <v>79956</v>
      </c>
      <c r="H940" s="33" t="s">
        <v>10</v>
      </c>
      <c r="I940" s="33" t="s">
        <v>252</v>
      </c>
      <c r="J940" s="36" t="s">
        <v>19</v>
      </c>
      <c r="K940" s="33">
        <v>30</v>
      </c>
      <c r="L940" s="33">
        <v>326.27</v>
      </c>
      <c r="M940" s="33">
        <v>356.27</v>
      </c>
      <c r="N940" s="33" t="s">
        <v>1864</v>
      </c>
      <c r="O940" s="31">
        <v>41945</v>
      </c>
    </row>
    <row r="941" spans="1:15" x14ac:dyDescent="0.25">
      <c r="A941" s="30">
        <v>41550.612858796296</v>
      </c>
      <c r="B941" s="33">
        <v>915142</v>
      </c>
      <c r="C941" s="39">
        <v>8519720</v>
      </c>
      <c r="D941" s="30">
        <v>41450.940763888888</v>
      </c>
      <c r="E941" s="33">
        <f>ABS(выгрузка3[[#This Row],[Дата активации]]-выгрузка3[[#This Row],[Дата отправки смс]])</f>
        <v>99.672094907407882</v>
      </c>
      <c r="F941" s="30">
        <v>41506.558240740742</v>
      </c>
      <c r="G941" s="33">
        <v>79956</v>
      </c>
      <c r="H941" s="33" t="s">
        <v>10</v>
      </c>
      <c r="I941" s="33" t="s">
        <v>256</v>
      </c>
      <c r="J941" s="36" t="s">
        <v>14</v>
      </c>
      <c r="K941" s="33">
        <v>30</v>
      </c>
      <c r="L941" s="33">
        <v>400</v>
      </c>
      <c r="M941" s="33">
        <v>430</v>
      </c>
      <c r="N941" s="33" t="s">
        <v>1864</v>
      </c>
      <c r="O941" s="31">
        <v>41684</v>
      </c>
    </row>
    <row r="942" spans="1:15" x14ac:dyDescent="0.25">
      <c r="A942" s="30">
        <v>41550.613113425927</v>
      </c>
      <c r="B942" s="33">
        <v>915142</v>
      </c>
      <c r="C942" s="39">
        <v>8519798</v>
      </c>
      <c r="D942" s="30">
        <v>41450.525243055556</v>
      </c>
      <c r="E942" s="33">
        <f>ABS(выгрузка3[[#This Row],[Дата активации]]-выгрузка3[[#This Row],[Дата отправки смс]])</f>
        <v>100.08787037037109</v>
      </c>
      <c r="F942" s="30">
        <v>41506.558483796296</v>
      </c>
      <c r="G942" s="33">
        <v>79956</v>
      </c>
      <c r="H942" s="33" t="s">
        <v>10</v>
      </c>
      <c r="I942" s="33" t="s">
        <v>256</v>
      </c>
      <c r="J942" s="36" t="s">
        <v>14</v>
      </c>
      <c r="K942" s="33">
        <v>30</v>
      </c>
      <c r="L942" s="33">
        <v>400</v>
      </c>
      <c r="M942" s="33">
        <v>430</v>
      </c>
      <c r="N942" s="33" t="s">
        <v>1864</v>
      </c>
      <c r="O942" s="31">
        <v>41920</v>
      </c>
    </row>
    <row r="943" spans="1:15" x14ac:dyDescent="0.25">
      <c r="A943" s="30">
        <v>41548.751562500001</v>
      </c>
      <c r="B943" s="33">
        <v>916538</v>
      </c>
      <c r="C943" s="39">
        <v>8519836</v>
      </c>
      <c r="D943" s="30">
        <v>41538.537175925929</v>
      </c>
      <c r="E943" s="33">
        <f>ABS(выгрузка3[[#This Row],[Дата активации]]-выгрузка3[[#This Row],[Дата отправки смс]])</f>
        <v>10.214386574072705</v>
      </c>
      <c r="F943" s="30"/>
      <c r="G943" s="33">
        <v>64616</v>
      </c>
      <c r="H943" s="33" t="s">
        <v>10</v>
      </c>
      <c r="I943" s="33" t="s">
        <v>252</v>
      </c>
      <c r="J943" s="36" t="s">
        <v>19</v>
      </c>
      <c r="K943" s="33">
        <v>30</v>
      </c>
      <c r="L943" s="33">
        <v>200</v>
      </c>
      <c r="M943" s="33">
        <v>230</v>
      </c>
      <c r="N943" s="33" t="s">
        <v>1864</v>
      </c>
      <c r="O943" s="31">
        <v>41804</v>
      </c>
    </row>
    <row r="944" spans="1:15" x14ac:dyDescent="0.25">
      <c r="A944" s="30">
        <v>41548.752060185187</v>
      </c>
      <c r="B944" s="33">
        <v>916538</v>
      </c>
      <c r="C944" s="39">
        <v>8519893</v>
      </c>
      <c r="D944" s="30">
        <v>41530.850868055553</v>
      </c>
      <c r="E944" s="33">
        <f>ABS(выгрузка3[[#This Row],[Дата активации]]-выгрузка3[[#This Row],[Дата отправки смс]])</f>
        <v>17.901192129633273</v>
      </c>
      <c r="F944" s="30">
        <v>41542.827164351853</v>
      </c>
      <c r="G944" s="33">
        <v>64616</v>
      </c>
      <c r="H944" s="33" t="s">
        <v>10</v>
      </c>
      <c r="I944" s="33" t="s">
        <v>252</v>
      </c>
      <c r="J944" s="36" t="s">
        <v>19</v>
      </c>
      <c r="K944" s="33">
        <v>30</v>
      </c>
      <c r="L944" s="33">
        <v>425.1</v>
      </c>
      <c r="M944" s="33">
        <v>455.1</v>
      </c>
      <c r="N944" s="33" t="s">
        <v>1864</v>
      </c>
      <c r="O944" s="31">
        <v>41734</v>
      </c>
    </row>
    <row r="945" spans="1:15" x14ac:dyDescent="0.25">
      <c r="A945" s="30">
        <v>41550.612256944441</v>
      </c>
      <c r="B945" s="33">
        <v>915142</v>
      </c>
      <c r="C945" s="39">
        <v>8520004</v>
      </c>
      <c r="D945" s="30">
        <v>41447.879710648151</v>
      </c>
      <c r="E945" s="33">
        <f>ABS(выгрузка3[[#This Row],[Дата активации]]-выгрузка3[[#This Row],[Дата отправки смс]])</f>
        <v>102.73254629629082</v>
      </c>
      <c r="F945" s="30">
        <v>41499.759039351855</v>
      </c>
      <c r="G945" s="33">
        <v>79956</v>
      </c>
      <c r="H945" s="33" t="s">
        <v>10</v>
      </c>
      <c r="I945" s="33" t="s">
        <v>252</v>
      </c>
      <c r="J945" s="36" t="s">
        <v>19</v>
      </c>
      <c r="K945" s="33">
        <v>30</v>
      </c>
      <c r="L945" s="33">
        <v>0</v>
      </c>
      <c r="M945" s="33">
        <v>30</v>
      </c>
      <c r="N945" s="33" t="s">
        <v>1864</v>
      </c>
      <c r="O945" s="31">
        <v>41688</v>
      </c>
    </row>
    <row r="946" spans="1:15" x14ac:dyDescent="0.25">
      <c r="A946" s="30">
        <v>41550.950821759259</v>
      </c>
      <c r="B946" s="33">
        <v>985451</v>
      </c>
      <c r="C946" s="39">
        <v>8520121</v>
      </c>
      <c r="D946" s="30">
        <v>41546.737233796295</v>
      </c>
      <c r="E946" s="33">
        <f>ABS(выгрузка3[[#This Row],[Дата активации]]-выгрузка3[[#This Row],[Дата отправки смс]])</f>
        <v>4.213587962964084</v>
      </c>
      <c r="F946" s="30">
        <v>41559.463518518518</v>
      </c>
      <c r="G946" s="33">
        <v>73902</v>
      </c>
      <c r="H946" s="33" t="s">
        <v>10</v>
      </c>
      <c r="I946" s="33" t="s">
        <v>43</v>
      </c>
      <c r="J946" s="36" t="s">
        <v>19</v>
      </c>
      <c r="K946" s="33">
        <v>270</v>
      </c>
      <c r="L946" s="33">
        <v>0</v>
      </c>
      <c r="M946" s="33">
        <v>270</v>
      </c>
      <c r="N946" s="33" t="s">
        <v>1864</v>
      </c>
      <c r="O946" s="31">
        <v>41887</v>
      </c>
    </row>
    <row r="947" spans="1:15" x14ac:dyDescent="0.25">
      <c r="A947" s="30">
        <v>41548.752476851849</v>
      </c>
      <c r="B947" s="33">
        <v>916538</v>
      </c>
      <c r="C947" s="39">
        <v>8520136</v>
      </c>
      <c r="D947" s="30">
        <v>41530.481377314813</v>
      </c>
      <c r="E947" s="33">
        <f>ABS(выгрузка3[[#This Row],[Дата активации]]-выгрузка3[[#This Row],[Дата отправки смс]])</f>
        <v>18.271099537036207</v>
      </c>
      <c r="F947" s="30">
        <v>41539.525243055556</v>
      </c>
      <c r="G947" s="33">
        <v>64616</v>
      </c>
      <c r="H947" s="33" t="s">
        <v>10</v>
      </c>
      <c r="I947" s="33" t="s">
        <v>252</v>
      </c>
      <c r="J947" s="36" t="s">
        <v>19</v>
      </c>
      <c r="K947" s="33">
        <v>30</v>
      </c>
      <c r="L947" s="33">
        <v>350</v>
      </c>
      <c r="M947" s="33">
        <v>380</v>
      </c>
      <c r="N947" s="33" t="s">
        <v>1864</v>
      </c>
      <c r="O947" s="31">
        <v>41749</v>
      </c>
    </row>
    <row r="948" spans="1:15" x14ac:dyDescent="0.25">
      <c r="A948" s="30">
        <v>41561.285231481481</v>
      </c>
      <c r="B948" s="33">
        <v>963978</v>
      </c>
      <c r="C948" s="39">
        <v>8520327</v>
      </c>
      <c r="D948" s="30">
        <v>41561.285844907405</v>
      </c>
      <c r="E948" s="33">
        <f>ABS(выгрузка3[[#This Row],[Дата активации]]-выгрузка3[[#This Row],[Дата отправки смс]])</f>
        <v>6.1342592380242422E-4</v>
      </c>
      <c r="F948" s="30"/>
      <c r="G948" s="33">
        <v>64626</v>
      </c>
      <c r="H948" s="33" t="s">
        <v>10</v>
      </c>
      <c r="I948" s="33" t="s">
        <v>43</v>
      </c>
      <c r="J948" s="36" t="s">
        <v>19</v>
      </c>
      <c r="K948" s="33">
        <v>30</v>
      </c>
      <c r="L948" s="33">
        <v>250</v>
      </c>
      <c r="M948" s="33">
        <v>280</v>
      </c>
      <c r="N948" s="33" t="s">
        <v>1864</v>
      </c>
      <c r="O948" s="31">
        <v>41794</v>
      </c>
    </row>
    <row r="949" spans="1:15" x14ac:dyDescent="0.25">
      <c r="A949" s="30">
        <v>41561.388796296298</v>
      </c>
      <c r="B949" s="33">
        <v>963978</v>
      </c>
      <c r="C949" s="39">
        <v>8520328</v>
      </c>
      <c r="D949" s="30">
        <v>41561.75708333333</v>
      </c>
      <c r="E949" s="33">
        <f>ABS(выгрузка3[[#This Row],[Дата активации]]-выгрузка3[[#This Row],[Дата отправки смс]])</f>
        <v>0.3682870370321325</v>
      </c>
      <c r="F949" s="30"/>
      <c r="G949" s="33">
        <v>64626</v>
      </c>
      <c r="H949" s="33" t="s">
        <v>10</v>
      </c>
      <c r="I949" s="33" t="s">
        <v>43</v>
      </c>
      <c r="J949" s="36" t="s">
        <v>19</v>
      </c>
      <c r="K949" s="33">
        <v>30</v>
      </c>
      <c r="L949" s="33">
        <v>472.55</v>
      </c>
      <c r="M949" s="33">
        <v>502.55</v>
      </c>
      <c r="N949" s="33" t="s">
        <v>1864</v>
      </c>
      <c r="O949" s="31">
        <v>41936</v>
      </c>
    </row>
    <row r="950" spans="1:15" x14ac:dyDescent="0.25">
      <c r="A950" s="30">
        <v>41557.926226851851</v>
      </c>
      <c r="B950" s="33">
        <v>985508</v>
      </c>
      <c r="C950" s="39">
        <v>8520339</v>
      </c>
      <c r="D950" s="30">
        <v>41554.487013888887</v>
      </c>
      <c r="E950" s="33">
        <f>ABS(выгрузка3[[#This Row],[Дата активации]]-выгрузка3[[#This Row],[Дата отправки смс]])</f>
        <v>3.4392129629632109</v>
      </c>
      <c r="F950" s="30">
        <v>41556.515821759262</v>
      </c>
      <c r="G950" s="33">
        <v>64626</v>
      </c>
      <c r="H950" s="33" t="s">
        <v>10</v>
      </c>
      <c r="I950" s="33" t="s">
        <v>43</v>
      </c>
      <c r="J950" s="36" t="s">
        <v>19</v>
      </c>
      <c r="K950" s="33">
        <v>30</v>
      </c>
      <c r="L950" s="33">
        <v>1000</v>
      </c>
      <c r="M950" s="33">
        <v>1030</v>
      </c>
      <c r="N950" s="33" t="s">
        <v>1864</v>
      </c>
      <c r="O950" s="31">
        <v>41923</v>
      </c>
    </row>
    <row r="951" spans="1:15" x14ac:dyDescent="0.25">
      <c r="A951" s="30">
        <v>41557.925625000003</v>
      </c>
      <c r="B951" s="33">
        <v>985508</v>
      </c>
      <c r="C951" s="39">
        <v>8520355</v>
      </c>
      <c r="D951" s="30">
        <v>41552.566828703704</v>
      </c>
      <c r="E951" s="33">
        <f>ABS(выгрузка3[[#This Row],[Дата активации]]-выгрузка3[[#This Row],[Дата отправки смс]])</f>
        <v>5.3587962962992606</v>
      </c>
      <c r="F951" s="30">
        <v>41556.515682870369</v>
      </c>
      <c r="G951" s="33">
        <v>64626</v>
      </c>
      <c r="H951" s="33" t="s">
        <v>10</v>
      </c>
      <c r="I951" s="33" t="s">
        <v>43</v>
      </c>
      <c r="J951" s="36" t="s">
        <v>19</v>
      </c>
      <c r="K951" s="33">
        <v>30</v>
      </c>
      <c r="L951" s="33">
        <v>500</v>
      </c>
      <c r="M951" s="33">
        <v>530</v>
      </c>
      <c r="N951" s="33" t="s">
        <v>1864</v>
      </c>
      <c r="O951" s="31">
        <v>41950</v>
      </c>
    </row>
    <row r="952" spans="1:15" x14ac:dyDescent="0.25">
      <c r="A952" s="30">
        <v>41557.92591435185</v>
      </c>
      <c r="B952" s="33">
        <v>985508</v>
      </c>
      <c r="C952" s="39">
        <v>8520371</v>
      </c>
      <c r="D952" s="30">
        <v>41553.874907407408</v>
      </c>
      <c r="E952" s="33">
        <f>ABS(выгрузка3[[#This Row],[Дата активации]]-выгрузка3[[#This Row],[Дата отправки смс]])</f>
        <v>4.0510069444426335</v>
      </c>
      <c r="F952" s="30">
        <v>41556.223055555558</v>
      </c>
      <c r="G952" s="33">
        <v>64626</v>
      </c>
      <c r="H952" s="33" t="s">
        <v>10</v>
      </c>
      <c r="I952" s="33" t="s">
        <v>43</v>
      </c>
      <c r="J952" s="36" t="s">
        <v>19</v>
      </c>
      <c r="K952" s="33">
        <v>30</v>
      </c>
      <c r="L952" s="33">
        <v>750</v>
      </c>
      <c r="M952" s="33">
        <v>780</v>
      </c>
      <c r="N952" s="33" t="s">
        <v>1864</v>
      </c>
      <c r="O952" s="31">
        <v>41797</v>
      </c>
    </row>
    <row r="953" spans="1:15" x14ac:dyDescent="0.25">
      <c r="A953" s="30">
        <v>41560.411446759259</v>
      </c>
      <c r="B953" s="33">
        <v>916496</v>
      </c>
      <c r="C953" s="39">
        <v>8520383</v>
      </c>
      <c r="D953" s="30">
        <v>41560.410821759258</v>
      </c>
      <c r="E953" s="33">
        <f>ABS(выгрузка3[[#This Row],[Дата активации]]-выгрузка3[[#This Row],[Дата отправки смс]])</f>
        <v>6.2500000058207661E-4</v>
      </c>
      <c r="F953" s="30"/>
      <c r="G953" s="33">
        <v>64626</v>
      </c>
      <c r="H953" s="33" t="s">
        <v>10</v>
      </c>
      <c r="I953" s="33" t="s">
        <v>49</v>
      </c>
      <c r="J953" s="36" t="s">
        <v>40</v>
      </c>
      <c r="K953" s="33">
        <v>1749</v>
      </c>
      <c r="L953" s="33">
        <v>0</v>
      </c>
      <c r="M953" s="33">
        <v>1749</v>
      </c>
      <c r="N953" s="33" t="s">
        <v>1864</v>
      </c>
      <c r="O953" s="31">
        <v>41776</v>
      </c>
    </row>
    <row r="954" spans="1:15" x14ac:dyDescent="0.25">
      <c r="A954" s="30">
        <v>41549.62940972222</v>
      </c>
      <c r="B954" s="33">
        <v>916496</v>
      </c>
      <c r="C954" s="39">
        <v>8520384</v>
      </c>
      <c r="D954" s="30">
        <v>41539.446979166663</v>
      </c>
      <c r="E954" s="33">
        <f>ABS(выгрузка3[[#This Row],[Дата активации]]-выгрузка3[[#This Row],[Дата отправки смс]])</f>
        <v>10.182430555556493</v>
      </c>
      <c r="F954" s="30">
        <v>41556.53979166667</v>
      </c>
      <c r="G954" s="33">
        <v>64626</v>
      </c>
      <c r="H954" s="33" t="s">
        <v>10</v>
      </c>
      <c r="I954" s="33" t="s">
        <v>255</v>
      </c>
      <c r="J954" s="36" t="s">
        <v>40</v>
      </c>
      <c r="K954" s="33">
        <v>1749</v>
      </c>
      <c r="L954" s="33">
        <v>0</v>
      </c>
      <c r="M954" s="33">
        <v>1749</v>
      </c>
      <c r="N954" s="33" t="s">
        <v>1864</v>
      </c>
      <c r="O954" s="31">
        <v>41707</v>
      </c>
    </row>
    <row r="955" spans="1:15" x14ac:dyDescent="0.25">
      <c r="A955" s="30">
        <v>41548.752881944441</v>
      </c>
      <c r="B955" s="33">
        <v>916538</v>
      </c>
      <c r="C955" s="39">
        <v>8520391</v>
      </c>
      <c r="D955" s="30">
        <v>41530.792766203704</v>
      </c>
      <c r="E955" s="33">
        <f>ABS(выгрузка3[[#This Row],[Дата активации]]-выгрузка3[[#This Row],[Дата отправки смс]])</f>
        <v>17.96011574073782</v>
      </c>
      <c r="F955" s="30"/>
      <c r="G955" s="33">
        <v>64616</v>
      </c>
      <c r="H955" s="33" t="s">
        <v>10</v>
      </c>
      <c r="I955" s="33" t="s">
        <v>255</v>
      </c>
      <c r="J955" s="36" t="s">
        <v>40</v>
      </c>
      <c r="K955" s="33">
        <v>1749</v>
      </c>
      <c r="L955" s="33">
        <v>0</v>
      </c>
      <c r="M955" s="33">
        <v>1749</v>
      </c>
      <c r="N955" s="33" t="s">
        <v>1864</v>
      </c>
      <c r="O955" s="31">
        <v>41924</v>
      </c>
    </row>
    <row r="956" spans="1:15" x14ac:dyDescent="0.25">
      <c r="A956" s="30">
        <v>41548.779733796298</v>
      </c>
      <c r="B956" s="33">
        <v>916328</v>
      </c>
      <c r="C956" s="39">
        <v>8520392</v>
      </c>
      <c r="D956" s="30">
        <v>41528.720347222225</v>
      </c>
      <c r="E956" s="33">
        <f>ABS(выгрузка3[[#This Row],[Дата активации]]-выгрузка3[[#This Row],[Дата отправки смс]])</f>
        <v>20.059386574073869</v>
      </c>
      <c r="F956" s="30">
        <v>41546.821435185186</v>
      </c>
      <c r="G956" s="33">
        <v>64616</v>
      </c>
      <c r="H956" s="33" t="s">
        <v>10</v>
      </c>
      <c r="I956" s="33" t="s">
        <v>255</v>
      </c>
      <c r="J956" s="36" t="s">
        <v>40</v>
      </c>
      <c r="K956" s="33">
        <v>1749</v>
      </c>
      <c r="L956" s="33">
        <v>0</v>
      </c>
      <c r="M956" s="33">
        <v>1749</v>
      </c>
      <c r="N956" s="33" t="s">
        <v>1864</v>
      </c>
      <c r="O956" s="31">
        <v>41699</v>
      </c>
    </row>
    <row r="957" spans="1:15" x14ac:dyDescent="0.25">
      <c r="A957" s="30">
        <v>41560.511597222219</v>
      </c>
      <c r="B957" s="33">
        <v>985273</v>
      </c>
      <c r="C957" s="39">
        <v>8520398</v>
      </c>
      <c r="D957" s="30">
        <v>41559.555694444447</v>
      </c>
      <c r="E957" s="33">
        <f>ABS(выгрузка3[[#This Row],[Дата активации]]-выгрузка3[[#This Row],[Дата отправки смс]])</f>
        <v>0.95590277777228039</v>
      </c>
      <c r="F957" s="30">
        <v>41560.834131944444</v>
      </c>
      <c r="G957" s="33">
        <v>64626</v>
      </c>
      <c r="H957" s="33" t="s">
        <v>10</v>
      </c>
      <c r="I957" s="33" t="s">
        <v>43</v>
      </c>
      <c r="J957" s="36" t="s">
        <v>19</v>
      </c>
      <c r="K957" s="33">
        <v>30</v>
      </c>
      <c r="L957" s="33">
        <v>221</v>
      </c>
      <c r="M957" s="33">
        <v>251</v>
      </c>
      <c r="N957" s="33" t="s">
        <v>1864</v>
      </c>
      <c r="O957" s="31">
        <v>41903</v>
      </c>
    </row>
    <row r="958" spans="1:15" x14ac:dyDescent="0.25">
      <c r="A958" s="30">
        <v>41559.441921296297</v>
      </c>
      <c r="B958" s="33">
        <v>915141</v>
      </c>
      <c r="C958" s="39">
        <v>8520408</v>
      </c>
      <c r="D958" s="30">
        <v>41560.734895833331</v>
      </c>
      <c r="E958" s="33">
        <f>ABS(выгрузка3[[#This Row],[Дата активации]]-выгрузка3[[#This Row],[Дата отправки смс]])</f>
        <v>1.2929745370347518</v>
      </c>
      <c r="F958" s="30"/>
      <c r="G958" s="33">
        <v>64626</v>
      </c>
      <c r="H958" s="33" t="s">
        <v>10</v>
      </c>
      <c r="I958" s="33" t="s">
        <v>43</v>
      </c>
      <c r="J958" s="36" t="s">
        <v>19</v>
      </c>
      <c r="K958" s="33">
        <v>30</v>
      </c>
      <c r="L958" s="33">
        <v>995.2</v>
      </c>
      <c r="M958" s="33">
        <v>1025.2</v>
      </c>
      <c r="N958" s="33" t="s">
        <v>1864</v>
      </c>
      <c r="O958" s="31">
        <v>41857</v>
      </c>
    </row>
    <row r="959" spans="1:15" x14ac:dyDescent="0.25">
      <c r="A959" s="30">
        <v>41561.87090277778</v>
      </c>
      <c r="B959" s="33">
        <v>916767</v>
      </c>
      <c r="C959" s="39">
        <v>8520411</v>
      </c>
      <c r="D959" s="30">
        <v>41550.550752314812</v>
      </c>
      <c r="E959" s="33">
        <f>ABS(выгрузка3[[#This Row],[Дата активации]]-выгрузка3[[#This Row],[Дата отправки смс]])</f>
        <v>11.320150462968741</v>
      </c>
      <c r="F959" s="30">
        <v>41555.812824074077</v>
      </c>
      <c r="G959" s="33">
        <v>64626</v>
      </c>
      <c r="H959" s="33" t="s">
        <v>10</v>
      </c>
      <c r="I959" s="33" t="s">
        <v>252</v>
      </c>
      <c r="J959" s="36" t="s">
        <v>19</v>
      </c>
      <c r="K959" s="33">
        <v>30</v>
      </c>
      <c r="L959" s="33">
        <v>244.02</v>
      </c>
      <c r="M959" s="33">
        <v>274.02</v>
      </c>
      <c r="N959" s="33" t="s">
        <v>1864</v>
      </c>
      <c r="O959" s="31">
        <v>41922</v>
      </c>
    </row>
    <row r="960" spans="1:15" x14ac:dyDescent="0.25">
      <c r="A960" s="30">
        <v>41560.83421296296</v>
      </c>
      <c r="B960" s="33">
        <v>985333</v>
      </c>
      <c r="C960" s="39">
        <v>8520450</v>
      </c>
      <c r="D960" s="30">
        <v>41560.807754629626</v>
      </c>
      <c r="E960" s="33">
        <f>ABS(выгрузка3[[#This Row],[Дата активации]]-выгрузка3[[#This Row],[Дата отправки смс]])</f>
        <v>2.6458333333721384E-2</v>
      </c>
      <c r="F960" s="30"/>
      <c r="G960" s="33">
        <v>64616</v>
      </c>
      <c r="H960" s="33" t="s">
        <v>10</v>
      </c>
      <c r="I960" s="33" t="s">
        <v>43</v>
      </c>
      <c r="J960" s="36" t="s">
        <v>19</v>
      </c>
      <c r="K960" s="33">
        <v>30</v>
      </c>
      <c r="L960" s="33">
        <v>3500</v>
      </c>
      <c r="M960" s="33">
        <v>3530</v>
      </c>
      <c r="N960" s="33" t="s">
        <v>1864</v>
      </c>
      <c r="O960" s="31">
        <v>41656</v>
      </c>
    </row>
    <row r="961" spans="1:15" x14ac:dyDescent="0.25">
      <c r="A961" s="30">
        <v>41548.780092592591</v>
      </c>
      <c r="B961" s="33">
        <v>916328</v>
      </c>
      <c r="C961" s="39">
        <v>8520452</v>
      </c>
      <c r="D961" s="30">
        <v>41534.509282407409</v>
      </c>
      <c r="E961" s="33">
        <f>ABS(выгрузка3[[#This Row],[Дата активации]]-выгрузка3[[#This Row],[Дата отправки смс]])</f>
        <v>14.270810185182199</v>
      </c>
      <c r="F961" s="30">
        <v>41547.11519675926</v>
      </c>
      <c r="G961" s="33">
        <v>64616</v>
      </c>
      <c r="H961" s="33" t="s">
        <v>10</v>
      </c>
      <c r="I961" s="33" t="s">
        <v>252</v>
      </c>
      <c r="J961" s="36" t="s">
        <v>19</v>
      </c>
      <c r="K961" s="33">
        <v>30</v>
      </c>
      <c r="L961" s="33">
        <v>190</v>
      </c>
      <c r="M961" s="33">
        <v>220</v>
      </c>
      <c r="N961" s="33" t="s">
        <v>1864</v>
      </c>
      <c r="O961" s="31">
        <v>41720</v>
      </c>
    </row>
    <row r="962" spans="1:15" x14ac:dyDescent="0.25">
      <c r="A962" s="30">
        <v>41548.780509259261</v>
      </c>
      <c r="B962" s="33">
        <v>916328</v>
      </c>
      <c r="C962" s="39">
        <v>8520460</v>
      </c>
      <c r="D962" s="30">
        <v>41530.613252314812</v>
      </c>
      <c r="E962" s="33">
        <f>ABS(выгрузка3[[#This Row],[Дата активации]]-выгрузка3[[#This Row],[Дата отправки смс]])</f>
        <v>18.167256944449036</v>
      </c>
      <c r="F962" s="30">
        <v>41547.454386574071</v>
      </c>
      <c r="G962" s="33">
        <v>64616</v>
      </c>
      <c r="H962" s="33" t="s">
        <v>10</v>
      </c>
      <c r="I962" s="33" t="s">
        <v>252</v>
      </c>
      <c r="J962" s="36" t="s">
        <v>19</v>
      </c>
      <c r="K962" s="33">
        <v>30</v>
      </c>
      <c r="L962" s="33">
        <v>200</v>
      </c>
      <c r="M962" s="33">
        <v>230</v>
      </c>
      <c r="N962" s="33" t="s">
        <v>1864</v>
      </c>
      <c r="O962" s="31">
        <v>41975</v>
      </c>
    </row>
    <row r="963" spans="1:15" x14ac:dyDescent="0.25">
      <c r="A963" s="30">
        <v>41548.786423611113</v>
      </c>
      <c r="B963" s="33">
        <v>916328</v>
      </c>
      <c r="C963" s="39">
        <v>8520469</v>
      </c>
      <c r="D963" s="30">
        <v>41529.568356481483</v>
      </c>
      <c r="E963" s="33">
        <f>ABS(выгрузка3[[#This Row],[Дата активации]]-выгрузка3[[#This Row],[Дата отправки смс]])</f>
        <v>19.218067129630072</v>
      </c>
      <c r="F963" s="30">
        <v>41546.781192129631</v>
      </c>
      <c r="G963" s="33">
        <v>64616</v>
      </c>
      <c r="H963" s="33" t="s">
        <v>10</v>
      </c>
      <c r="I963" s="33" t="s">
        <v>252</v>
      </c>
      <c r="J963" s="36" t="s">
        <v>19</v>
      </c>
      <c r="K963" s="33">
        <v>30</v>
      </c>
      <c r="L963" s="33">
        <v>200</v>
      </c>
      <c r="M963" s="33">
        <v>230</v>
      </c>
      <c r="N963" s="33" t="s">
        <v>1864</v>
      </c>
      <c r="O963" s="31">
        <v>41967</v>
      </c>
    </row>
    <row r="964" spans="1:15" x14ac:dyDescent="0.25">
      <c r="A964" s="30">
        <v>41548.787777777776</v>
      </c>
      <c r="B964" s="33">
        <v>916328</v>
      </c>
      <c r="C964" s="39">
        <v>8520472</v>
      </c>
      <c r="D964" s="30">
        <v>41535.517962962964</v>
      </c>
      <c r="E964" s="33">
        <f>ABS(выгрузка3[[#This Row],[Дата активации]]-выгрузка3[[#This Row],[Дата отправки смс]])</f>
        <v>13.26981481481198</v>
      </c>
      <c r="F964" s="30">
        <v>41547.566967592589</v>
      </c>
      <c r="G964" s="33">
        <v>64616</v>
      </c>
      <c r="H964" s="33" t="s">
        <v>10</v>
      </c>
      <c r="I964" s="33" t="s">
        <v>252</v>
      </c>
      <c r="J964" s="36" t="s">
        <v>19</v>
      </c>
      <c r="K964" s="33">
        <v>30</v>
      </c>
      <c r="L964" s="33">
        <v>200</v>
      </c>
      <c r="M964" s="33">
        <v>230</v>
      </c>
      <c r="N964" s="33" t="s">
        <v>1864</v>
      </c>
      <c r="O964" s="31">
        <v>41903</v>
      </c>
    </row>
    <row r="965" spans="1:15" x14ac:dyDescent="0.25">
      <c r="A965" s="30">
        <v>41548.788136574076</v>
      </c>
      <c r="B965" s="33">
        <v>916328</v>
      </c>
      <c r="C965" s="39">
        <v>8520474</v>
      </c>
      <c r="D965" s="30">
        <v>41532.701782407406</v>
      </c>
      <c r="E965" s="33">
        <f>ABS(выгрузка3[[#This Row],[Дата активации]]-выгрузка3[[#This Row],[Дата отправки смс]])</f>
        <v>16.08635416666948</v>
      </c>
      <c r="F965" s="30">
        <v>41547.069606481484</v>
      </c>
      <c r="G965" s="33">
        <v>64616</v>
      </c>
      <c r="H965" s="33" t="s">
        <v>10</v>
      </c>
      <c r="I965" s="33" t="s">
        <v>252</v>
      </c>
      <c r="J965" s="36" t="s">
        <v>19</v>
      </c>
      <c r="K965" s="33">
        <v>30</v>
      </c>
      <c r="L965" s="33">
        <v>549.75</v>
      </c>
      <c r="M965" s="33">
        <v>579.75</v>
      </c>
      <c r="N965" s="33" t="s">
        <v>1864</v>
      </c>
      <c r="O965" s="31">
        <v>41778</v>
      </c>
    </row>
    <row r="966" spans="1:15" x14ac:dyDescent="0.25">
      <c r="A966" s="30">
        <v>41548.788518518515</v>
      </c>
      <c r="B966" s="33">
        <v>916328</v>
      </c>
      <c r="C966" s="39">
        <v>8520484</v>
      </c>
      <c r="D966" s="30">
        <v>41534.915810185186</v>
      </c>
      <c r="E966" s="33">
        <f>ABS(выгрузка3[[#This Row],[Дата активации]]-выгрузка3[[#This Row],[Дата отправки смс]])</f>
        <v>13.872708333328774</v>
      </c>
      <c r="F966" s="30">
        <v>41547.541342592594</v>
      </c>
      <c r="G966" s="33">
        <v>64616</v>
      </c>
      <c r="H966" s="33" t="s">
        <v>10</v>
      </c>
      <c r="I966" s="33" t="s">
        <v>252</v>
      </c>
      <c r="J966" s="36" t="s">
        <v>19</v>
      </c>
      <c r="K966" s="33">
        <v>30</v>
      </c>
      <c r="L966" s="33">
        <v>300</v>
      </c>
      <c r="M966" s="33">
        <v>330</v>
      </c>
      <c r="N966" s="33" t="s">
        <v>1864</v>
      </c>
      <c r="O966" s="31">
        <v>41998</v>
      </c>
    </row>
    <row r="967" spans="1:15" x14ac:dyDescent="0.25">
      <c r="A967" s="30">
        <v>41560.847627314812</v>
      </c>
      <c r="B967" s="33">
        <v>985351</v>
      </c>
      <c r="C967" s="39">
        <v>8520489</v>
      </c>
      <c r="D967" s="30"/>
      <c r="E967" s="33">
        <f>ABS(выгрузка3[[#This Row],[Дата активации]]-выгрузка3[[#This Row],[Дата отправки смс]])</f>
        <v>41560.847627314812</v>
      </c>
      <c r="F967" s="30"/>
      <c r="G967" s="33">
        <v>64616</v>
      </c>
      <c r="H967" s="33" t="s">
        <v>10</v>
      </c>
      <c r="I967" s="33" t="s">
        <v>252</v>
      </c>
      <c r="J967" s="36" t="s">
        <v>19</v>
      </c>
      <c r="K967" s="33">
        <v>30</v>
      </c>
      <c r="L967" s="33"/>
      <c r="M967" s="33">
        <v>30</v>
      </c>
      <c r="N967" s="33" t="s">
        <v>1864</v>
      </c>
      <c r="O967" s="31">
        <v>41657</v>
      </c>
    </row>
    <row r="968" spans="1:15" x14ac:dyDescent="0.25">
      <c r="A968" s="30">
        <v>41561.415335648147</v>
      </c>
      <c r="B968" s="33">
        <v>916636</v>
      </c>
      <c r="C968" s="39">
        <v>8520499</v>
      </c>
      <c r="D968" s="30">
        <v>41554.447812500002</v>
      </c>
      <c r="E968" s="33">
        <f>ABS(выгрузка3[[#This Row],[Дата активации]]-выгрузка3[[#This Row],[Дата отправки смс]])</f>
        <v>6.9675231481451192</v>
      </c>
      <c r="F968" s="30">
        <v>41561.867013888892</v>
      </c>
      <c r="G968" s="33">
        <v>64616</v>
      </c>
      <c r="H968" s="33" t="s">
        <v>10</v>
      </c>
      <c r="I968" s="33" t="s">
        <v>252</v>
      </c>
      <c r="J968" s="36" t="s">
        <v>19</v>
      </c>
      <c r="K968" s="33">
        <v>30</v>
      </c>
      <c r="L968" s="33">
        <v>350</v>
      </c>
      <c r="M968" s="33">
        <v>380</v>
      </c>
      <c r="N968" s="33" t="s">
        <v>1864</v>
      </c>
      <c r="O968" s="31">
        <v>41666</v>
      </c>
    </row>
    <row r="969" spans="1:15" x14ac:dyDescent="0.25">
      <c r="A969" s="30">
        <v>41548.789363425924</v>
      </c>
      <c r="B969" s="33">
        <v>916328</v>
      </c>
      <c r="C969" s="39">
        <v>8520521</v>
      </c>
      <c r="D969" s="30">
        <v>41538.741863425923</v>
      </c>
      <c r="E969" s="33">
        <f>ABS(выгрузка3[[#This Row],[Дата активации]]-выгрузка3[[#This Row],[Дата отправки смс]])</f>
        <v>10.047500000000582</v>
      </c>
      <c r="F969" s="30">
        <v>41547.689282407409</v>
      </c>
      <c r="G969" s="33">
        <v>64616</v>
      </c>
      <c r="H969" s="33" t="s">
        <v>10</v>
      </c>
      <c r="I969" s="33" t="s">
        <v>252</v>
      </c>
      <c r="J969" s="36" t="s">
        <v>19</v>
      </c>
      <c r="K969" s="33">
        <v>30</v>
      </c>
      <c r="L969" s="33">
        <v>200</v>
      </c>
      <c r="M969" s="33">
        <v>230</v>
      </c>
      <c r="N969" s="33" t="s">
        <v>1864</v>
      </c>
      <c r="O969" s="31">
        <v>41770</v>
      </c>
    </row>
    <row r="970" spans="1:15" x14ac:dyDescent="0.25">
      <c r="A970" s="30">
        <v>41556.499467592592</v>
      </c>
      <c r="B970" s="33">
        <v>915363</v>
      </c>
      <c r="C970" s="39">
        <v>8520561</v>
      </c>
      <c r="D970" s="30">
        <v>41510.703912037039</v>
      </c>
      <c r="E970" s="33">
        <f>ABS(выгрузка3[[#This Row],[Дата активации]]-выгрузка3[[#This Row],[Дата отправки смс]])</f>
        <v>45.79555555555271</v>
      </c>
      <c r="F970" s="30">
        <v>41545.464548611111</v>
      </c>
      <c r="G970" s="33">
        <v>64616</v>
      </c>
      <c r="H970" s="33" t="s">
        <v>10</v>
      </c>
      <c r="I970" s="33" t="s">
        <v>256</v>
      </c>
      <c r="J970" s="36" t="s">
        <v>14</v>
      </c>
      <c r="K970" s="33">
        <v>30</v>
      </c>
      <c r="L970" s="33">
        <v>240</v>
      </c>
      <c r="M970" s="33">
        <v>270</v>
      </c>
      <c r="N970" s="33" t="s">
        <v>1864</v>
      </c>
      <c r="O970" s="31">
        <v>41651</v>
      </c>
    </row>
    <row r="971" spans="1:15" x14ac:dyDescent="0.25">
      <c r="A971" s="30">
        <v>41556.620393518519</v>
      </c>
      <c r="B971" s="33">
        <v>910470</v>
      </c>
      <c r="C971" s="39">
        <v>8520571</v>
      </c>
      <c r="D971" s="30">
        <v>41548.554236111115</v>
      </c>
      <c r="E971" s="33">
        <f>ABS(выгрузка3[[#This Row],[Дата активации]]-выгрузка3[[#This Row],[Дата отправки смс]])</f>
        <v>8.0661574074038072</v>
      </c>
      <c r="F971" s="30"/>
      <c r="G971" s="33">
        <v>64628</v>
      </c>
      <c r="H971" s="33" t="s">
        <v>10</v>
      </c>
      <c r="I971" s="33" t="s">
        <v>252</v>
      </c>
      <c r="J971" s="36" t="s">
        <v>19</v>
      </c>
      <c r="K971" s="33">
        <v>270</v>
      </c>
      <c r="L971" s="33">
        <v>100</v>
      </c>
      <c r="M971" s="33">
        <v>370</v>
      </c>
      <c r="N971" s="33" t="s">
        <v>1864</v>
      </c>
      <c r="O971" s="31">
        <v>41859</v>
      </c>
    </row>
    <row r="972" spans="1:15" x14ac:dyDescent="0.25">
      <c r="A972" s="30">
        <v>41554.621574074074</v>
      </c>
      <c r="B972" s="33">
        <v>915255</v>
      </c>
      <c r="C972" s="39">
        <v>8520574</v>
      </c>
      <c r="D972" s="30"/>
      <c r="E972" s="33">
        <f>ABS(выгрузка3[[#This Row],[Дата активации]]-выгрузка3[[#This Row],[Дата отправки смс]])</f>
        <v>41554.621574074074</v>
      </c>
      <c r="F972" s="30"/>
      <c r="G972" s="33">
        <v>64616</v>
      </c>
      <c r="H972" s="33" t="s">
        <v>10</v>
      </c>
      <c r="I972" s="33" t="s">
        <v>252</v>
      </c>
      <c r="J972" s="36" t="s">
        <v>19</v>
      </c>
      <c r="K972" s="33">
        <v>30</v>
      </c>
      <c r="L972" s="33"/>
      <c r="M972" s="33">
        <v>30</v>
      </c>
      <c r="N972" s="33" t="s">
        <v>1864</v>
      </c>
      <c r="O972" s="31">
        <v>41846</v>
      </c>
    </row>
    <row r="973" spans="1:15" x14ac:dyDescent="0.25">
      <c r="A973" s="30">
        <v>41548.789664351854</v>
      </c>
      <c r="B973" s="33">
        <v>916328</v>
      </c>
      <c r="C973" s="39">
        <v>8520576</v>
      </c>
      <c r="D973" s="30">
        <v>41528.334849537037</v>
      </c>
      <c r="E973" s="33">
        <f>ABS(выгрузка3[[#This Row],[Дата активации]]-выгрузка3[[#This Row],[Дата отправки смс]])</f>
        <v>20.454814814816928</v>
      </c>
      <c r="F973" s="30">
        <v>41546.899768518517</v>
      </c>
      <c r="G973" s="33">
        <v>64616</v>
      </c>
      <c r="H973" s="33" t="s">
        <v>10</v>
      </c>
      <c r="I973" s="33" t="s">
        <v>263</v>
      </c>
      <c r="J973" s="36" t="s">
        <v>18</v>
      </c>
      <c r="K973" s="33">
        <v>30</v>
      </c>
      <c r="L973" s="33">
        <v>1710</v>
      </c>
      <c r="M973" s="33">
        <v>1740</v>
      </c>
      <c r="N973" s="33" t="s">
        <v>1864</v>
      </c>
      <c r="O973" s="31">
        <v>41828</v>
      </c>
    </row>
    <row r="974" spans="1:15" x14ac:dyDescent="0.25">
      <c r="A974" s="30">
        <v>41556.623217592591</v>
      </c>
      <c r="B974" s="33">
        <v>910470</v>
      </c>
      <c r="C974" s="39">
        <v>8520579</v>
      </c>
      <c r="D974" s="30">
        <v>41549.871307870373</v>
      </c>
      <c r="E974" s="33">
        <f>ABS(выгрузка3[[#This Row],[Дата активации]]-выгрузка3[[#This Row],[Дата отправки смс]])</f>
        <v>6.7519097222175333</v>
      </c>
      <c r="F974" s="30"/>
      <c r="G974" s="33">
        <v>64628</v>
      </c>
      <c r="H974" s="33" t="s">
        <v>10</v>
      </c>
      <c r="I974" s="33" t="s">
        <v>252</v>
      </c>
      <c r="J974" s="36" t="s">
        <v>19</v>
      </c>
      <c r="K974" s="33">
        <v>270</v>
      </c>
      <c r="L974" s="33">
        <v>0</v>
      </c>
      <c r="M974" s="33">
        <v>270</v>
      </c>
      <c r="N974" s="33" t="s">
        <v>1864</v>
      </c>
      <c r="O974" s="31">
        <v>41683</v>
      </c>
    </row>
    <row r="975" spans="1:15" x14ac:dyDescent="0.25">
      <c r="A975" s="30">
        <v>41550.481481481482</v>
      </c>
      <c r="B975" s="33">
        <v>915317</v>
      </c>
      <c r="C975" s="39">
        <v>8520582</v>
      </c>
      <c r="D975" s="30">
        <v>41552.431400462963</v>
      </c>
      <c r="E975" s="33">
        <f>ABS(выгрузка3[[#This Row],[Дата активации]]-выгрузка3[[#This Row],[Дата отправки смс]])</f>
        <v>1.9499189814814599</v>
      </c>
      <c r="F975" s="30">
        <v>41554.646562499998</v>
      </c>
      <c r="G975" s="33">
        <v>64616</v>
      </c>
      <c r="H975" s="33" t="s">
        <v>10</v>
      </c>
      <c r="I975" s="33" t="s">
        <v>43</v>
      </c>
      <c r="J975" s="36" t="s">
        <v>19</v>
      </c>
      <c r="K975" s="33">
        <v>30</v>
      </c>
      <c r="L975" s="33">
        <v>210</v>
      </c>
      <c r="M975" s="33">
        <v>240</v>
      </c>
      <c r="N975" s="33" t="s">
        <v>1864</v>
      </c>
      <c r="O975" s="31">
        <v>41713</v>
      </c>
    </row>
    <row r="976" spans="1:15" x14ac:dyDescent="0.25">
      <c r="A976" s="30">
        <v>41548.790659722225</v>
      </c>
      <c r="B976" s="33">
        <v>916328</v>
      </c>
      <c r="C976" s="39">
        <v>8520597</v>
      </c>
      <c r="D976" s="30">
        <v>41531.604583333334</v>
      </c>
      <c r="E976" s="33">
        <f>ABS(выгрузка3[[#This Row],[Дата активации]]-выгрузка3[[#This Row],[Дата отправки смс]])</f>
        <v>17.186076388890797</v>
      </c>
      <c r="F976" s="30">
        <v>41546.996886574074</v>
      </c>
      <c r="G976" s="33">
        <v>64616</v>
      </c>
      <c r="H976" s="33" t="s">
        <v>10</v>
      </c>
      <c r="I976" s="33" t="s">
        <v>252</v>
      </c>
      <c r="J976" s="36" t="s">
        <v>19</v>
      </c>
      <c r="K976" s="33">
        <v>30</v>
      </c>
      <c r="L976" s="33">
        <v>200</v>
      </c>
      <c r="M976" s="33">
        <v>230</v>
      </c>
      <c r="N976" s="33" t="s">
        <v>1864</v>
      </c>
      <c r="O976" s="31">
        <v>41695</v>
      </c>
    </row>
    <row r="977" spans="1:15" x14ac:dyDescent="0.25">
      <c r="A977" s="30">
        <v>41548.790983796294</v>
      </c>
      <c r="B977" s="33">
        <v>916328</v>
      </c>
      <c r="C977" s="39">
        <v>8520605</v>
      </c>
      <c r="D977" s="30">
        <v>41535.701979166668</v>
      </c>
      <c r="E977" s="33">
        <f>ABS(выгрузка3[[#This Row],[Дата активации]]-выгрузка3[[#This Row],[Дата отправки смс]])</f>
        <v>13.089004629626288</v>
      </c>
      <c r="F977" s="30">
        <v>41545.751979166664</v>
      </c>
      <c r="G977" s="33">
        <v>64616</v>
      </c>
      <c r="H977" s="33" t="s">
        <v>10</v>
      </c>
      <c r="I977" s="33" t="s">
        <v>252</v>
      </c>
      <c r="J977" s="36" t="s">
        <v>19</v>
      </c>
      <c r="K977" s="33">
        <v>30</v>
      </c>
      <c r="L977" s="33">
        <v>500</v>
      </c>
      <c r="M977" s="33">
        <v>530</v>
      </c>
      <c r="N977" s="33" t="s">
        <v>1864</v>
      </c>
      <c r="O977" s="31">
        <v>41984</v>
      </c>
    </row>
    <row r="978" spans="1:15" x14ac:dyDescent="0.25">
      <c r="A978" s="30">
        <v>41549.669479166667</v>
      </c>
      <c r="B978" s="33">
        <v>985351</v>
      </c>
      <c r="C978" s="39">
        <v>8520615</v>
      </c>
      <c r="D978" s="30">
        <v>41549.632187499999</v>
      </c>
      <c r="E978" s="33">
        <f>ABS(выгрузка3[[#This Row],[Дата активации]]-выгрузка3[[#This Row],[Дата отправки смс]])</f>
        <v>3.7291666667442769E-2</v>
      </c>
      <c r="F978" s="30">
        <v>41562.680601851855</v>
      </c>
      <c r="G978" s="33">
        <v>79956</v>
      </c>
      <c r="H978" s="33" t="s">
        <v>10</v>
      </c>
      <c r="I978" s="33" t="s">
        <v>43</v>
      </c>
      <c r="J978" s="36" t="s">
        <v>19</v>
      </c>
      <c r="K978" s="33">
        <v>270</v>
      </c>
      <c r="L978" s="33">
        <v>0</v>
      </c>
      <c r="M978" s="33">
        <v>270</v>
      </c>
      <c r="N978" s="33" t="s">
        <v>1864</v>
      </c>
      <c r="O978" s="31">
        <v>41927</v>
      </c>
    </row>
    <row r="979" spans="1:15" x14ac:dyDescent="0.25">
      <c r="A979" s="30">
        <v>41556.480266203704</v>
      </c>
      <c r="B979" s="33">
        <v>915363</v>
      </c>
      <c r="C979" s="39">
        <v>8520617</v>
      </c>
      <c r="D979" s="30">
        <v>41461.46769675926</v>
      </c>
      <c r="E979" s="33">
        <f>ABS(выгрузка3[[#This Row],[Дата активации]]-выгрузка3[[#This Row],[Дата отправки смс]])</f>
        <v>95.012569444443216</v>
      </c>
      <c r="F979" s="30">
        <v>41470.459467592591</v>
      </c>
      <c r="G979" s="33">
        <v>64616</v>
      </c>
      <c r="H979" s="33" t="s">
        <v>10</v>
      </c>
      <c r="I979" s="33" t="s">
        <v>252</v>
      </c>
      <c r="J979" s="36" t="s">
        <v>19</v>
      </c>
      <c r="K979" s="33">
        <v>30</v>
      </c>
      <c r="L979" s="33">
        <v>200</v>
      </c>
      <c r="M979" s="33">
        <v>230</v>
      </c>
      <c r="N979" s="33" t="s">
        <v>1864</v>
      </c>
      <c r="O979" s="31">
        <v>41667</v>
      </c>
    </row>
    <row r="980" spans="1:15" x14ac:dyDescent="0.25">
      <c r="A980" s="30">
        <v>41548.791319444441</v>
      </c>
      <c r="B980" s="33">
        <v>916328</v>
      </c>
      <c r="C980" s="39">
        <v>8520624</v>
      </c>
      <c r="D980" s="30">
        <v>41534.621400462966</v>
      </c>
      <c r="E980" s="33">
        <f>ABS(выгрузка3[[#This Row],[Дата активации]]-выгрузка3[[#This Row],[Дата отправки смс]])</f>
        <v>14.169918981475348</v>
      </c>
      <c r="F980" s="30">
        <v>41547.140474537038</v>
      </c>
      <c r="G980" s="33">
        <v>64616</v>
      </c>
      <c r="H980" s="33" t="s">
        <v>10</v>
      </c>
      <c r="I980" s="33" t="s">
        <v>254</v>
      </c>
      <c r="J980" s="36" t="s">
        <v>1882</v>
      </c>
      <c r="K980" s="33">
        <v>30</v>
      </c>
      <c r="L980" s="33">
        <v>388.01</v>
      </c>
      <c r="M980" s="33">
        <v>418.01</v>
      </c>
      <c r="N980" s="33" t="s">
        <v>1864</v>
      </c>
      <c r="O980" s="31">
        <v>41682</v>
      </c>
    </row>
    <row r="981" spans="1:15" x14ac:dyDescent="0.25">
      <c r="A981" s="30">
        <v>41548.791967592595</v>
      </c>
      <c r="B981" s="33">
        <v>916328</v>
      </c>
      <c r="C981" s="39">
        <v>8520628</v>
      </c>
      <c r="D981" s="30">
        <v>41536.559814814813</v>
      </c>
      <c r="E981" s="33">
        <f>ABS(выгрузка3[[#This Row],[Дата активации]]-выгрузка3[[#This Row],[Дата отправки смс]])</f>
        <v>12.232152777782176</v>
      </c>
      <c r="F981" s="30">
        <v>41547.616770833331</v>
      </c>
      <c r="G981" s="33">
        <v>64616</v>
      </c>
      <c r="H981" s="33" t="s">
        <v>10</v>
      </c>
      <c r="I981" s="33" t="s">
        <v>252</v>
      </c>
      <c r="J981" s="36" t="s">
        <v>19</v>
      </c>
      <c r="K981" s="33">
        <v>30</v>
      </c>
      <c r="L981" s="33">
        <v>200</v>
      </c>
      <c r="M981" s="33">
        <v>230</v>
      </c>
      <c r="N981" s="33" t="s">
        <v>1864</v>
      </c>
      <c r="O981" s="31">
        <v>41818</v>
      </c>
    </row>
    <row r="982" spans="1:15" x14ac:dyDescent="0.25">
      <c r="A982" s="30">
        <v>41548.81621527778</v>
      </c>
      <c r="B982" s="33">
        <v>916328</v>
      </c>
      <c r="C982" s="39">
        <v>8520633</v>
      </c>
      <c r="D982" s="30">
        <v>41537.727141203701</v>
      </c>
      <c r="E982" s="33">
        <f>ABS(выгрузка3[[#This Row],[Дата активации]]-выгрузка3[[#This Row],[Дата отправки смс]])</f>
        <v>11.08907407407969</v>
      </c>
      <c r="F982" s="30">
        <v>41547.734675925924</v>
      </c>
      <c r="G982" s="33">
        <v>64616</v>
      </c>
      <c r="H982" s="33" t="s">
        <v>10</v>
      </c>
      <c r="I982" s="33" t="s">
        <v>252</v>
      </c>
      <c r="J982" s="36" t="s">
        <v>19</v>
      </c>
      <c r="K982" s="33">
        <v>30</v>
      </c>
      <c r="L982" s="33">
        <v>460.1</v>
      </c>
      <c r="M982" s="33">
        <v>490.1</v>
      </c>
      <c r="N982" s="33" t="s">
        <v>1864</v>
      </c>
      <c r="O982" s="31">
        <v>41828</v>
      </c>
    </row>
    <row r="983" spans="1:15" x14ac:dyDescent="0.25">
      <c r="A983" s="30">
        <v>41548.819895833331</v>
      </c>
      <c r="B983" s="33">
        <v>916328</v>
      </c>
      <c r="C983" s="39">
        <v>8520635</v>
      </c>
      <c r="D983" s="30">
        <v>41535.52815972222</v>
      </c>
      <c r="E983" s="33">
        <f>ABS(выгрузка3[[#This Row],[Дата активации]]-выгрузка3[[#This Row],[Дата отправки смс]])</f>
        <v>13.291736111110367</v>
      </c>
      <c r="F983" s="30">
        <v>41547.764155092591</v>
      </c>
      <c r="G983" s="33">
        <v>64616</v>
      </c>
      <c r="H983" s="33" t="s">
        <v>10</v>
      </c>
      <c r="I983" s="33" t="s">
        <v>252</v>
      </c>
      <c r="J983" s="36" t="s">
        <v>19</v>
      </c>
      <c r="K983" s="33">
        <v>30</v>
      </c>
      <c r="L983" s="33">
        <v>450</v>
      </c>
      <c r="M983" s="33">
        <v>480</v>
      </c>
      <c r="N983" s="33" t="s">
        <v>1864</v>
      </c>
      <c r="O983" s="31">
        <v>41889</v>
      </c>
    </row>
    <row r="984" spans="1:15" x14ac:dyDescent="0.25">
      <c r="A984" s="30">
        <v>41548.824201388888</v>
      </c>
      <c r="B984" s="33">
        <v>916328</v>
      </c>
      <c r="C984" s="39">
        <v>8520638</v>
      </c>
      <c r="D984" s="30">
        <v>41530.73265046296</v>
      </c>
      <c r="E984" s="33">
        <f>ABS(выгрузка3[[#This Row],[Дата активации]]-выгрузка3[[#This Row],[Дата отправки смс]])</f>
        <v>18.091550925928459</v>
      </c>
      <c r="F984" s="30">
        <v>41533.796666666669</v>
      </c>
      <c r="G984" s="33">
        <v>64616</v>
      </c>
      <c r="H984" s="33" t="s">
        <v>10</v>
      </c>
      <c r="I984" s="33" t="s">
        <v>262</v>
      </c>
      <c r="J984" s="36" t="s">
        <v>22</v>
      </c>
      <c r="K984" s="33">
        <v>30</v>
      </c>
      <c r="L984" s="33">
        <v>1111.21</v>
      </c>
      <c r="M984" s="33">
        <v>1141.21</v>
      </c>
      <c r="N984" s="33" t="s">
        <v>1864</v>
      </c>
      <c r="O984" s="31">
        <v>41719</v>
      </c>
    </row>
    <row r="985" spans="1:15" x14ac:dyDescent="0.25">
      <c r="A985" s="30">
        <v>41548.824467592596</v>
      </c>
      <c r="B985" s="33">
        <v>916328</v>
      </c>
      <c r="C985" s="39">
        <v>8520640</v>
      </c>
      <c r="D985" s="30">
        <v>41535.59003472222</v>
      </c>
      <c r="E985" s="33">
        <f>ABS(выгрузка3[[#This Row],[Дата активации]]-выгрузка3[[#This Row],[Дата отправки смс]])</f>
        <v>13.234432870376622</v>
      </c>
      <c r="F985" s="30">
        <v>41547.761157407411</v>
      </c>
      <c r="G985" s="33">
        <v>64616</v>
      </c>
      <c r="H985" s="33" t="s">
        <v>10</v>
      </c>
      <c r="I985" s="33" t="s">
        <v>252</v>
      </c>
      <c r="J985" s="36" t="s">
        <v>19</v>
      </c>
      <c r="K985" s="33">
        <v>30</v>
      </c>
      <c r="L985" s="33">
        <v>200</v>
      </c>
      <c r="M985" s="33">
        <v>230</v>
      </c>
      <c r="N985" s="33" t="s">
        <v>1864</v>
      </c>
      <c r="O985" s="31">
        <v>41992</v>
      </c>
    </row>
    <row r="986" spans="1:15" x14ac:dyDescent="0.25">
      <c r="A986" s="30">
        <v>41548.824976851851</v>
      </c>
      <c r="B986" s="33">
        <v>916328</v>
      </c>
      <c r="C986" s="39">
        <v>8520645</v>
      </c>
      <c r="D986" s="30">
        <v>41533.70108796296</v>
      </c>
      <c r="E986" s="33">
        <f>ABS(выгрузка3[[#This Row],[Дата активации]]-выгрузка3[[#This Row],[Дата отправки смс]])</f>
        <v>15.123888888891088</v>
      </c>
      <c r="F986" s="30">
        <v>41547.677314814813</v>
      </c>
      <c r="G986" s="33">
        <v>64616</v>
      </c>
      <c r="H986" s="33" t="s">
        <v>10</v>
      </c>
      <c r="I986" s="33" t="s">
        <v>252</v>
      </c>
      <c r="J986" s="36" t="s">
        <v>19</v>
      </c>
      <c r="K986" s="33">
        <v>30</v>
      </c>
      <c r="L986" s="33">
        <v>200</v>
      </c>
      <c r="M986" s="33">
        <v>230</v>
      </c>
      <c r="N986" s="33" t="s">
        <v>1864</v>
      </c>
      <c r="O986" s="31">
        <v>41704</v>
      </c>
    </row>
    <row r="987" spans="1:15" x14ac:dyDescent="0.25">
      <c r="A987" s="30">
        <v>41548.826527777775</v>
      </c>
      <c r="B987" s="33">
        <v>916328</v>
      </c>
      <c r="C987" s="39">
        <v>8520649</v>
      </c>
      <c r="D987" s="30">
        <v>41531.701504629629</v>
      </c>
      <c r="E987" s="33">
        <f>ABS(выгрузка3[[#This Row],[Дата активации]]-выгрузка3[[#This Row],[Дата отправки смс]])</f>
        <v>17.125023148146283</v>
      </c>
      <c r="F987" s="30"/>
      <c r="G987" s="33">
        <v>64616</v>
      </c>
      <c r="H987" s="33" t="s">
        <v>10</v>
      </c>
      <c r="I987" s="33" t="s">
        <v>252</v>
      </c>
      <c r="J987" s="36" t="s">
        <v>19</v>
      </c>
      <c r="K987" s="33">
        <v>30</v>
      </c>
      <c r="L987" s="33">
        <v>238</v>
      </c>
      <c r="M987" s="33">
        <v>268</v>
      </c>
      <c r="N987" s="33" t="s">
        <v>1864</v>
      </c>
      <c r="O987" s="31">
        <v>41729</v>
      </c>
    </row>
    <row r="988" spans="1:15" x14ac:dyDescent="0.25">
      <c r="A988" s="30">
        <v>41548.828368055554</v>
      </c>
      <c r="B988" s="33">
        <v>916328</v>
      </c>
      <c r="C988" s="39">
        <v>8520650</v>
      </c>
      <c r="D988" s="30">
        <v>41538.580127314817</v>
      </c>
      <c r="E988" s="33">
        <f>ABS(выгрузка3[[#This Row],[Дата активации]]-выгрузка3[[#This Row],[Дата отправки смс]])</f>
        <v>10.248240740736946</v>
      </c>
      <c r="F988" s="30"/>
      <c r="G988" s="33">
        <v>64616</v>
      </c>
      <c r="H988" s="33" t="s">
        <v>10</v>
      </c>
      <c r="I988" s="33" t="s">
        <v>252</v>
      </c>
      <c r="J988" s="36" t="s">
        <v>19</v>
      </c>
      <c r="K988" s="33">
        <v>30</v>
      </c>
      <c r="L988" s="33">
        <v>200</v>
      </c>
      <c r="M988" s="33">
        <v>230</v>
      </c>
      <c r="N988" s="33" t="s">
        <v>1864</v>
      </c>
      <c r="O988" s="31">
        <v>41708</v>
      </c>
    </row>
    <row r="989" spans="1:15" x14ac:dyDescent="0.25">
      <c r="A989" s="30">
        <v>41549.551979166667</v>
      </c>
      <c r="B989" s="33">
        <v>916434</v>
      </c>
      <c r="C989" s="39">
        <v>8520651</v>
      </c>
      <c r="D989" s="30">
        <v>41549.637546296297</v>
      </c>
      <c r="E989" s="33">
        <f>ABS(выгрузка3[[#This Row],[Дата активации]]-выгрузка3[[#This Row],[Дата отправки смс]])</f>
        <v>8.5567129630362615E-2</v>
      </c>
      <c r="F989" s="30">
        <v>41560.786550925928</v>
      </c>
      <c r="G989" s="33">
        <v>64616</v>
      </c>
      <c r="H989" s="33" t="s">
        <v>10</v>
      </c>
      <c r="I989" s="33" t="s">
        <v>43</v>
      </c>
      <c r="J989" s="36" t="s">
        <v>19</v>
      </c>
      <c r="K989" s="33">
        <v>30</v>
      </c>
      <c r="L989" s="33">
        <v>220</v>
      </c>
      <c r="M989" s="33">
        <v>250</v>
      </c>
      <c r="N989" s="33" t="s">
        <v>1864</v>
      </c>
      <c r="O989" s="31">
        <v>41719</v>
      </c>
    </row>
    <row r="990" spans="1:15" x14ac:dyDescent="0.25">
      <c r="A990" s="30">
        <v>41548.829351851855</v>
      </c>
      <c r="B990" s="33">
        <v>916328</v>
      </c>
      <c r="C990" s="39">
        <v>8520661</v>
      </c>
      <c r="D990" s="30">
        <v>41535.366041666668</v>
      </c>
      <c r="E990" s="33">
        <f>ABS(выгрузка3[[#This Row],[Дата активации]]-выгрузка3[[#This Row],[Дата отправки смс]])</f>
        <v>13.463310185186856</v>
      </c>
      <c r="F990" s="30">
        <v>41547.73364583333</v>
      </c>
      <c r="G990" s="33">
        <v>64616</v>
      </c>
      <c r="H990" s="33" t="s">
        <v>10</v>
      </c>
      <c r="I990" s="33" t="s">
        <v>252</v>
      </c>
      <c r="J990" s="36" t="s">
        <v>19</v>
      </c>
      <c r="K990" s="33">
        <v>30</v>
      </c>
      <c r="L990" s="33">
        <v>475</v>
      </c>
      <c r="M990" s="33">
        <v>505</v>
      </c>
      <c r="N990" s="33" t="s">
        <v>1864</v>
      </c>
      <c r="O990" s="31">
        <v>41784</v>
      </c>
    </row>
    <row r="991" spans="1:15" x14ac:dyDescent="0.25">
      <c r="A991" s="30">
        <v>41548.770648148151</v>
      </c>
      <c r="B991" s="33">
        <v>985358</v>
      </c>
      <c r="C991" s="39">
        <v>8520662</v>
      </c>
      <c r="D991" s="30">
        <v>41548.745046296295</v>
      </c>
      <c r="E991" s="33">
        <f>ABS(выгрузка3[[#This Row],[Дата активации]]-выгрузка3[[#This Row],[Дата отправки смс]])</f>
        <v>2.5601851855753921E-2</v>
      </c>
      <c r="F991" s="30"/>
      <c r="G991" s="33">
        <v>64616</v>
      </c>
      <c r="H991" s="33" t="s">
        <v>10</v>
      </c>
      <c r="I991" s="33" t="s">
        <v>43</v>
      </c>
      <c r="J991" s="36" t="s">
        <v>19</v>
      </c>
      <c r="K991" s="33">
        <v>30</v>
      </c>
      <c r="L991" s="33">
        <v>232.75</v>
      </c>
      <c r="M991" s="33">
        <v>262.75</v>
      </c>
      <c r="N991" s="33" t="s">
        <v>1864</v>
      </c>
      <c r="O991" s="31">
        <v>41996</v>
      </c>
    </row>
    <row r="992" spans="1:15" x14ac:dyDescent="0.25">
      <c r="A992" s="30">
        <v>41548.829664351855</v>
      </c>
      <c r="B992" s="33">
        <v>916328</v>
      </c>
      <c r="C992" s="39">
        <v>8520664</v>
      </c>
      <c r="D992" s="30">
        <v>41531.416863425926</v>
      </c>
      <c r="E992" s="33">
        <f>ABS(выгрузка3[[#This Row],[Дата активации]]-выгрузка3[[#This Row],[Дата отправки смс]])</f>
        <v>17.412800925929332</v>
      </c>
      <c r="F992" s="30">
        <v>41546.946134259262</v>
      </c>
      <c r="G992" s="33">
        <v>64616</v>
      </c>
      <c r="H992" s="33" t="s">
        <v>10</v>
      </c>
      <c r="I992" s="33" t="s">
        <v>252</v>
      </c>
      <c r="J992" s="36" t="s">
        <v>19</v>
      </c>
      <c r="K992" s="33">
        <v>30</v>
      </c>
      <c r="L992" s="33">
        <v>300</v>
      </c>
      <c r="M992" s="33">
        <v>330</v>
      </c>
      <c r="N992" s="33" t="s">
        <v>1864</v>
      </c>
      <c r="O992" s="31">
        <v>41929</v>
      </c>
    </row>
    <row r="993" spans="1:15" x14ac:dyDescent="0.25">
      <c r="A993" s="30">
        <v>41557.768425925926</v>
      </c>
      <c r="B993" s="33">
        <v>985358</v>
      </c>
      <c r="C993" s="39">
        <v>8520666</v>
      </c>
      <c r="D993" s="30">
        <v>41557.764317129629</v>
      </c>
      <c r="E993" s="33">
        <f>ABS(выгрузка3[[#This Row],[Дата активации]]-выгрузка3[[#This Row],[Дата отправки смс]])</f>
        <v>4.1087962963501923E-3</v>
      </c>
      <c r="F993" s="30"/>
      <c r="G993" s="33">
        <v>64616</v>
      </c>
      <c r="H993" s="33" t="s">
        <v>10</v>
      </c>
      <c r="I993" s="33" t="s">
        <v>43</v>
      </c>
      <c r="J993" s="36" t="s">
        <v>19</v>
      </c>
      <c r="K993" s="33">
        <v>30</v>
      </c>
      <c r="L993" s="33">
        <v>237.5</v>
      </c>
      <c r="M993" s="33">
        <v>267.5</v>
      </c>
      <c r="N993" s="33" t="s">
        <v>1864</v>
      </c>
      <c r="O993" s="31">
        <v>41662</v>
      </c>
    </row>
    <row r="994" spans="1:15" x14ac:dyDescent="0.25">
      <c r="A994" s="30">
        <v>41548.830266203702</v>
      </c>
      <c r="B994" s="33">
        <v>916328</v>
      </c>
      <c r="C994" s="39">
        <v>8520673</v>
      </c>
      <c r="D994" s="30">
        <v>41531.898831018516</v>
      </c>
      <c r="E994" s="33">
        <f>ABS(выгрузка3[[#This Row],[Дата активации]]-выгрузка3[[#This Row],[Дата отправки смс]])</f>
        <v>16.931435185186274</v>
      </c>
      <c r="F994" s="30"/>
      <c r="G994" s="33">
        <v>64616</v>
      </c>
      <c r="H994" s="33" t="s">
        <v>10</v>
      </c>
      <c r="I994" s="33" t="s">
        <v>252</v>
      </c>
      <c r="J994" s="36" t="s">
        <v>19</v>
      </c>
      <c r="K994" s="33">
        <v>30</v>
      </c>
      <c r="L994" s="33">
        <v>291</v>
      </c>
      <c r="M994" s="33">
        <v>321</v>
      </c>
      <c r="N994" s="33" t="s">
        <v>1864</v>
      </c>
      <c r="O994" s="31">
        <v>41923</v>
      </c>
    </row>
    <row r="995" spans="1:15" x14ac:dyDescent="0.25">
      <c r="A995" s="30">
        <v>41588.443530092591</v>
      </c>
      <c r="B995" s="33">
        <v>916509</v>
      </c>
      <c r="C995" s="39">
        <v>8520682</v>
      </c>
      <c r="D995" s="30">
        <v>41579.751932870371</v>
      </c>
      <c r="E995" s="33">
        <f>ABS(выгрузка3[[#This Row],[Дата активации]]-выгрузка3[[#This Row],[Дата отправки смс]])</f>
        <v>8.6915972222195705</v>
      </c>
      <c r="F995" s="30"/>
      <c r="G995" s="33">
        <v>64616</v>
      </c>
      <c r="H995" s="33" t="s">
        <v>10</v>
      </c>
      <c r="I995" s="33" t="s">
        <v>252</v>
      </c>
      <c r="J995" s="36" t="s">
        <v>19</v>
      </c>
      <c r="K995" s="33">
        <v>30</v>
      </c>
      <c r="L995" s="33">
        <v>300</v>
      </c>
      <c r="M995" s="33">
        <v>330</v>
      </c>
      <c r="N995" s="33" t="s">
        <v>1864</v>
      </c>
      <c r="O995" s="31">
        <v>41694</v>
      </c>
    </row>
    <row r="996" spans="1:15" x14ac:dyDescent="0.25">
      <c r="A996" s="30">
        <v>41548.83085648148</v>
      </c>
      <c r="B996" s="33">
        <v>916328</v>
      </c>
      <c r="C996" s="39">
        <v>8520683</v>
      </c>
      <c r="D996" s="30">
        <v>41529.647905092592</v>
      </c>
      <c r="E996" s="33">
        <f>ABS(выгрузка3[[#This Row],[Дата активации]]-выгрузка3[[#This Row],[Дата отправки смс]])</f>
        <v>19.182951388887886</v>
      </c>
      <c r="F996" s="30"/>
      <c r="G996" s="33">
        <v>64616</v>
      </c>
      <c r="H996" s="33" t="s">
        <v>10</v>
      </c>
      <c r="I996" s="33" t="s">
        <v>252</v>
      </c>
      <c r="J996" s="36" t="s">
        <v>19</v>
      </c>
      <c r="K996" s="33">
        <v>30</v>
      </c>
      <c r="L996" s="33">
        <v>1000</v>
      </c>
      <c r="M996" s="33">
        <v>1030</v>
      </c>
      <c r="N996" s="33" t="s">
        <v>1864</v>
      </c>
      <c r="O996" s="31">
        <v>41823</v>
      </c>
    </row>
    <row r="997" spans="1:15" x14ac:dyDescent="0.25">
      <c r="A997" s="30">
        <v>41548.833611111113</v>
      </c>
      <c r="B997" s="33">
        <v>916328</v>
      </c>
      <c r="C997" s="39">
        <v>8520697</v>
      </c>
      <c r="D997" s="30">
        <v>41530.890532407408</v>
      </c>
      <c r="E997" s="33">
        <f>ABS(выгрузка3[[#This Row],[Дата активации]]-выгрузка3[[#This Row],[Дата отправки смс]])</f>
        <v>17.943078703705396</v>
      </c>
      <c r="F997" s="30">
        <v>41546.905439814815</v>
      </c>
      <c r="G997" s="33">
        <v>64616</v>
      </c>
      <c r="H997" s="33" t="s">
        <v>10</v>
      </c>
      <c r="I997" s="33" t="s">
        <v>252</v>
      </c>
      <c r="J997" s="36" t="s">
        <v>19</v>
      </c>
      <c r="K997" s="33">
        <v>30</v>
      </c>
      <c r="L997" s="33">
        <v>320</v>
      </c>
      <c r="M997" s="33">
        <v>350</v>
      </c>
      <c r="N997" s="33" t="s">
        <v>1864</v>
      </c>
      <c r="O997" s="31">
        <v>41735</v>
      </c>
    </row>
    <row r="998" spans="1:15" x14ac:dyDescent="0.25">
      <c r="A998" s="30">
        <v>41548.854629629626</v>
      </c>
      <c r="B998" s="33">
        <v>915414</v>
      </c>
      <c r="C998" s="39">
        <v>8520705</v>
      </c>
      <c r="D998" s="30">
        <v>41530.57309027778</v>
      </c>
      <c r="E998" s="33">
        <f>ABS(выгрузка3[[#This Row],[Дата активации]]-выгрузка3[[#This Row],[Дата отправки смс]])</f>
        <v>18.281539351846732</v>
      </c>
      <c r="F998" s="30">
        <v>41547.439247685186</v>
      </c>
      <c r="G998" s="33">
        <v>64616</v>
      </c>
      <c r="H998" s="33" t="s">
        <v>10</v>
      </c>
      <c r="I998" s="33" t="s">
        <v>252</v>
      </c>
      <c r="J998" s="36" t="s">
        <v>19</v>
      </c>
      <c r="K998" s="33">
        <v>30</v>
      </c>
      <c r="L998" s="33">
        <v>700</v>
      </c>
      <c r="M998" s="33">
        <v>730</v>
      </c>
      <c r="N998" s="33" t="s">
        <v>1864</v>
      </c>
      <c r="O998" s="31">
        <v>41663</v>
      </c>
    </row>
    <row r="999" spans="1:15" x14ac:dyDescent="0.25">
      <c r="A999" s="30">
        <v>41548.855011574073</v>
      </c>
      <c r="B999" s="33">
        <v>915414</v>
      </c>
      <c r="C999" s="39">
        <v>8520716</v>
      </c>
      <c r="D999" s="30">
        <v>41529.667615740742</v>
      </c>
      <c r="E999" s="33">
        <f>ABS(выгрузка3[[#This Row],[Дата активации]]-выгрузка3[[#This Row],[Дата отправки смс]])</f>
        <v>19.187395833330811</v>
      </c>
      <c r="F999" s="30">
        <v>41546.810208333336</v>
      </c>
      <c r="G999" s="33">
        <v>64616</v>
      </c>
      <c r="H999" s="33" t="s">
        <v>10</v>
      </c>
      <c r="I999" s="33" t="s">
        <v>252</v>
      </c>
      <c r="J999" s="36" t="s">
        <v>19</v>
      </c>
      <c r="K999" s="33">
        <v>30</v>
      </c>
      <c r="L999" s="33">
        <v>300</v>
      </c>
      <c r="M999" s="33">
        <v>330</v>
      </c>
      <c r="N999" s="33" t="s">
        <v>1864</v>
      </c>
      <c r="O999" s="31">
        <v>41897</v>
      </c>
    </row>
    <row r="1000" spans="1:15" x14ac:dyDescent="0.25">
      <c r="A1000" s="30">
        <v>41548.85533564815</v>
      </c>
      <c r="B1000" s="33">
        <v>915414</v>
      </c>
      <c r="C1000" s="39">
        <v>8520734</v>
      </c>
      <c r="D1000" s="30">
        <v>41528.769201388888</v>
      </c>
      <c r="E1000" s="33">
        <f>ABS(выгрузка3[[#This Row],[Дата активации]]-выгрузка3[[#This Row],[Дата отправки смс]])</f>
        <v>20.086134259261598</v>
      </c>
      <c r="F1000" s="30">
        <v>41546.950358796297</v>
      </c>
      <c r="G1000" s="33">
        <v>64616</v>
      </c>
      <c r="H1000" s="33" t="s">
        <v>10</v>
      </c>
      <c r="I1000" s="33" t="s">
        <v>252</v>
      </c>
      <c r="J1000" s="36" t="s">
        <v>19</v>
      </c>
      <c r="K1000" s="33">
        <v>30</v>
      </c>
      <c r="L1000" s="33">
        <v>200</v>
      </c>
      <c r="M1000" s="33">
        <v>230</v>
      </c>
      <c r="N1000" s="33" t="s">
        <v>1864</v>
      </c>
      <c r="O1000" s="31">
        <v>41732</v>
      </c>
    </row>
    <row r="1001" spans="1:15" x14ac:dyDescent="0.25">
      <c r="A1001" s="30">
        <v>41548.856828703705</v>
      </c>
      <c r="B1001" s="33">
        <v>915414</v>
      </c>
      <c r="C1001" s="39">
        <v>8520745</v>
      </c>
      <c r="D1001" s="30">
        <v>41529.764120370368</v>
      </c>
      <c r="E1001" s="33">
        <f>ABS(выгрузка3[[#This Row],[Дата активации]]-выгрузка3[[#This Row],[Дата отправки смс]])</f>
        <v>19.092708333337214</v>
      </c>
      <c r="F1001" s="30"/>
      <c r="G1001" s="33">
        <v>64616</v>
      </c>
      <c r="H1001" s="33" t="s">
        <v>10</v>
      </c>
      <c r="I1001" s="33" t="s">
        <v>252</v>
      </c>
      <c r="J1001" s="36" t="s">
        <v>19</v>
      </c>
      <c r="K1001" s="33">
        <v>30</v>
      </c>
      <c r="L1001" s="33">
        <v>321.27</v>
      </c>
      <c r="M1001" s="33">
        <v>351.27</v>
      </c>
      <c r="N1001" s="33" t="s">
        <v>1864</v>
      </c>
      <c r="O1001" s="31">
        <v>41742</v>
      </c>
    </row>
    <row r="1002" spans="1:15" x14ac:dyDescent="0.25">
      <c r="A1002" s="30">
        <v>41549.949004629627</v>
      </c>
      <c r="B1002" s="33">
        <v>985451</v>
      </c>
      <c r="C1002" s="39">
        <v>8520749</v>
      </c>
      <c r="D1002" s="30">
        <v>41544.67864583333</v>
      </c>
      <c r="E1002" s="33">
        <f>ABS(выгрузка3[[#This Row],[Дата активации]]-выгрузка3[[#This Row],[Дата отправки смс]])</f>
        <v>5.2703587962969323</v>
      </c>
      <c r="F1002" s="30"/>
      <c r="G1002" s="33">
        <v>64616</v>
      </c>
      <c r="H1002" s="33" t="s">
        <v>10</v>
      </c>
      <c r="I1002" s="33" t="s">
        <v>43</v>
      </c>
      <c r="J1002" s="36" t="s">
        <v>19</v>
      </c>
      <c r="K1002" s="33">
        <v>30</v>
      </c>
      <c r="L1002" s="33">
        <v>182.2</v>
      </c>
      <c r="M1002" s="33">
        <v>212.2</v>
      </c>
      <c r="N1002" s="33" t="s">
        <v>1864</v>
      </c>
      <c r="O1002" s="31">
        <v>41718</v>
      </c>
    </row>
    <row r="1003" spans="1:15" x14ac:dyDescent="0.25">
      <c r="A1003" s="30">
        <v>41548.479479166665</v>
      </c>
      <c r="B1003" s="33">
        <v>985336</v>
      </c>
      <c r="C1003" s="39">
        <v>8520763</v>
      </c>
      <c r="D1003" s="30"/>
      <c r="E1003" s="33">
        <f>ABS(выгрузка3[[#This Row],[Дата активации]]-выгрузка3[[#This Row],[Дата отправки смс]])</f>
        <v>41548.479479166665</v>
      </c>
      <c r="F1003" s="30"/>
      <c r="G1003" s="33">
        <v>64616</v>
      </c>
      <c r="H1003" s="33" t="s">
        <v>10</v>
      </c>
      <c r="I1003" s="33" t="s">
        <v>252</v>
      </c>
      <c r="J1003" s="36" t="s">
        <v>19</v>
      </c>
      <c r="K1003" s="33">
        <v>30</v>
      </c>
      <c r="L1003" s="33"/>
      <c r="M1003" s="33">
        <v>30</v>
      </c>
      <c r="N1003" s="33" t="s">
        <v>1864</v>
      </c>
      <c r="O1003" s="31">
        <v>41688</v>
      </c>
    </row>
    <row r="1004" spans="1:15" x14ac:dyDescent="0.25">
      <c r="A1004" s="30">
        <v>41548.480509259258</v>
      </c>
      <c r="B1004" s="33">
        <v>985336</v>
      </c>
      <c r="C1004" s="39">
        <v>8520765</v>
      </c>
      <c r="D1004" s="30">
        <v>41529.491377314815</v>
      </c>
      <c r="E1004" s="33">
        <f>ABS(выгрузка3[[#This Row],[Дата активации]]-выгрузка3[[#This Row],[Дата отправки смс]])</f>
        <v>18.989131944443216</v>
      </c>
      <c r="F1004" s="30">
        <v>41540.666076388887</v>
      </c>
      <c r="G1004" s="33">
        <v>64616</v>
      </c>
      <c r="H1004" s="33" t="s">
        <v>10</v>
      </c>
      <c r="I1004" s="33" t="s">
        <v>252</v>
      </c>
      <c r="J1004" s="36" t="s">
        <v>19</v>
      </c>
      <c r="K1004" s="33">
        <v>30</v>
      </c>
      <c r="L1004" s="33">
        <v>500</v>
      </c>
      <c r="M1004" s="33">
        <v>530</v>
      </c>
      <c r="N1004" s="33" t="s">
        <v>1864</v>
      </c>
      <c r="O1004" s="31">
        <v>41731</v>
      </c>
    </row>
    <row r="1005" spans="1:15" x14ac:dyDescent="0.25">
      <c r="A1005" s="30">
        <v>41556.480729166666</v>
      </c>
      <c r="B1005" s="33">
        <v>915363</v>
      </c>
      <c r="C1005" s="39">
        <v>8520766</v>
      </c>
      <c r="D1005" s="30">
        <v>41466.814953703702</v>
      </c>
      <c r="E1005" s="33">
        <f>ABS(выгрузка3[[#This Row],[Дата активации]]-выгрузка3[[#This Row],[Дата отправки смс]])</f>
        <v>89.665775462963211</v>
      </c>
      <c r="F1005" s="30">
        <v>41470.452986111108</v>
      </c>
      <c r="G1005" s="33">
        <v>64616</v>
      </c>
      <c r="H1005" s="33" t="s">
        <v>10</v>
      </c>
      <c r="I1005" s="33" t="s">
        <v>252</v>
      </c>
      <c r="J1005" s="36" t="s">
        <v>19</v>
      </c>
      <c r="K1005" s="33">
        <v>30</v>
      </c>
      <c r="L1005" s="33">
        <v>100</v>
      </c>
      <c r="M1005" s="33">
        <v>130</v>
      </c>
      <c r="N1005" s="33" t="s">
        <v>1864</v>
      </c>
      <c r="O1005" s="31">
        <v>41838</v>
      </c>
    </row>
    <row r="1006" spans="1:15" x14ac:dyDescent="0.25">
      <c r="A1006" s="30">
        <v>41548.857858796298</v>
      </c>
      <c r="B1006" s="33">
        <v>915414</v>
      </c>
      <c r="C1006" s="39">
        <v>8520776</v>
      </c>
      <c r="D1006" s="30">
        <v>41531.81627314815</v>
      </c>
      <c r="E1006" s="33">
        <f>ABS(выгрузка3[[#This Row],[Дата активации]]-выгрузка3[[#This Row],[Дата отправки смс]])</f>
        <v>17.041585648148612</v>
      </c>
      <c r="F1006" s="30">
        <v>41547.441550925927</v>
      </c>
      <c r="G1006" s="33">
        <v>64616</v>
      </c>
      <c r="H1006" s="33" t="s">
        <v>10</v>
      </c>
      <c r="I1006" s="33" t="s">
        <v>252</v>
      </c>
      <c r="J1006" s="36" t="s">
        <v>19</v>
      </c>
      <c r="K1006" s="33">
        <v>30</v>
      </c>
      <c r="L1006" s="33">
        <v>451.25</v>
      </c>
      <c r="M1006" s="33">
        <v>481.25</v>
      </c>
      <c r="N1006" s="33" t="s">
        <v>1864</v>
      </c>
      <c r="O1006" s="31">
        <v>41810</v>
      </c>
    </row>
    <row r="1007" spans="1:15" x14ac:dyDescent="0.25">
      <c r="A1007" s="30">
        <v>41548.860972222225</v>
      </c>
      <c r="B1007" s="33">
        <v>915414</v>
      </c>
      <c r="C1007" s="39">
        <v>8520777</v>
      </c>
      <c r="D1007" s="30">
        <v>41538.769675925927</v>
      </c>
      <c r="E1007" s="33">
        <f>ABS(выгрузка3[[#This Row],[Дата активации]]-выгрузка3[[#This Row],[Дата отправки смс]])</f>
        <v>10.091296296297514</v>
      </c>
      <c r="F1007" s="30"/>
      <c r="G1007" s="33">
        <v>64616</v>
      </c>
      <c r="H1007" s="33" t="s">
        <v>10</v>
      </c>
      <c r="I1007" s="33" t="s">
        <v>252</v>
      </c>
      <c r="J1007" s="36" t="s">
        <v>19</v>
      </c>
      <c r="K1007" s="33">
        <v>30</v>
      </c>
      <c r="L1007" s="33">
        <v>274.5</v>
      </c>
      <c r="M1007" s="33">
        <v>304.5</v>
      </c>
      <c r="N1007" s="33" t="s">
        <v>1864</v>
      </c>
      <c r="O1007" s="31">
        <v>41780</v>
      </c>
    </row>
    <row r="1008" spans="1:15" x14ac:dyDescent="0.25">
      <c r="A1008" s="30">
        <v>41556.481516203705</v>
      </c>
      <c r="B1008" s="33">
        <v>915363</v>
      </c>
      <c r="C1008" s="39">
        <v>8520782</v>
      </c>
      <c r="D1008" s="30">
        <v>41465.48574074074</v>
      </c>
      <c r="E1008" s="33">
        <f>ABS(выгрузка3[[#This Row],[Дата активации]]-выгрузка3[[#This Row],[Дата отправки смс]])</f>
        <v>90.995775462964957</v>
      </c>
      <c r="F1008" s="30">
        <v>41483.772083333337</v>
      </c>
      <c r="G1008" s="33">
        <v>64616</v>
      </c>
      <c r="H1008" s="33" t="s">
        <v>10</v>
      </c>
      <c r="I1008" s="33" t="s">
        <v>252</v>
      </c>
      <c r="J1008" s="36" t="s">
        <v>19</v>
      </c>
      <c r="K1008" s="33">
        <v>30</v>
      </c>
      <c r="L1008" s="33">
        <v>500</v>
      </c>
      <c r="M1008" s="33">
        <v>530</v>
      </c>
      <c r="N1008" s="33" t="s">
        <v>1864</v>
      </c>
      <c r="O1008" s="31">
        <v>41738</v>
      </c>
    </row>
    <row r="1009" spans="1:15" x14ac:dyDescent="0.25">
      <c r="A1009" s="30">
        <v>41548.86136574074</v>
      </c>
      <c r="B1009" s="33">
        <v>915414</v>
      </c>
      <c r="C1009" s="39">
        <v>8520790</v>
      </c>
      <c r="D1009" s="30">
        <v>41528.656053240738</v>
      </c>
      <c r="E1009" s="33">
        <f>ABS(выгрузка3[[#This Row],[Дата активации]]-выгрузка3[[#This Row],[Дата отправки смс]])</f>
        <v>20.205312500002037</v>
      </c>
      <c r="F1009" s="30">
        <v>41539.472280092596</v>
      </c>
      <c r="G1009" s="33">
        <v>64616</v>
      </c>
      <c r="H1009" s="33" t="s">
        <v>10</v>
      </c>
      <c r="I1009" s="33" t="s">
        <v>252</v>
      </c>
      <c r="J1009" s="36" t="s">
        <v>19</v>
      </c>
      <c r="K1009" s="33">
        <v>30</v>
      </c>
      <c r="L1009" s="33">
        <v>200</v>
      </c>
      <c r="M1009" s="33">
        <v>230</v>
      </c>
      <c r="N1009" s="33" t="s">
        <v>1864</v>
      </c>
      <c r="O1009" s="31">
        <v>41794</v>
      </c>
    </row>
    <row r="1010" spans="1:15" x14ac:dyDescent="0.25">
      <c r="A1010" s="30">
        <v>41548.482164351852</v>
      </c>
      <c r="B1010" s="33">
        <v>985336</v>
      </c>
      <c r="C1010" s="39">
        <v>8520792</v>
      </c>
      <c r="D1010" s="30">
        <v>41542.513321759259</v>
      </c>
      <c r="E1010" s="33">
        <f>ABS(выгрузка3[[#This Row],[Дата активации]]-выгрузка3[[#This Row],[Дата отправки смс]])</f>
        <v>5.9688425925924093</v>
      </c>
      <c r="F1010" s="30">
        <v>41553.519618055558</v>
      </c>
      <c r="G1010" s="33">
        <v>64616</v>
      </c>
      <c r="H1010" s="33" t="s">
        <v>10</v>
      </c>
      <c r="I1010" s="33" t="s">
        <v>43</v>
      </c>
      <c r="J1010" s="36" t="s">
        <v>19</v>
      </c>
      <c r="K1010" s="33">
        <v>30</v>
      </c>
      <c r="L1010" s="33">
        <v>450</v>
      </c>
      <c r="M1010" s="33">
        <v>480</v>
      </c>
      <c r="N1010" s="33" t="s">
        <v>1864</v>
      </c>
      <c r="O1010" s="31">
        <v>41680</v>
      </c>
    </row>
    <row r="1011" spans="1:15" x14ac:dyDescent="0.25">
      <c r="A1011" s="30">
        <v>41560.482569444444</v>
      </c>
      <c r="B1011" s="33">
        <v>915374</v>
      </c>
      <c r="C1011" s="39">
        <v>8520793</v>
      </c>
      <c r="D1011" s="30">
        <v>41557.769224537034</v>
      </c>
      <c r="E1011" s="33">
        <f>ABS(выгрузка3[[#This Row],[Дата активации]]-выгрузка3[[#This Row],[Дата отправки смс]])</f>
        <v>2.713344907409919</v>
      </c>
      <c r="F1011" s="30">
        <v>41560.656331018516</v>
      </c>
      <c r="G1011" s="33">
        <v>64616</v>
      </c>
      <c r="H1011" s="33" t="s">
        <v>10</v>
      </c>
      <c r="I1011" s="33" t="s">
        <v>43</v>
      </c>
      <c r="J1011" s="36" t="s">
        <v>19</v>
      </c>
      <c r="K1011" s="33">
        <v>30</v>
      </c>
      <c r="L1011" s="33">
        <v>500</v>
      </c>
      <c r="M1011" s="33">
        <v>530</v>
      </c>
      <c r="N1011" s="33" t="s">
        <v>1864</v>
      </c>
      <c r="O1011" s="31">
        <v>41989</v>
      </c>
    </row>
    <row r="1012" spans="1:15" x14ac:dyDescent="0.25">
      <c r="A1012" s="30">
        <v>41548.481412037036</v>
      </c>
      <c r="B1012" s="33">
        <v>985336</v>
      </c>
      <c r="C1012" s="39">
        <v>8520795</v>
      </c>
      <c r="D1012" s="30"/>
      <c r="E1012" s="33">
        <f>ABS(выгрузка3[[#This Row],[Дата активации]]-выгрузка3[[#This Row],[Дата отправки смс]])</f>
        <v>41548.481412037036</v>
      </c>
      <c r="F1012" s="30"/>
      <c r="G1012" s="33">
        <v>64616</v>
      </c>
      <c r="H1012" s="33" t="s">
        <v>10</v>
      </c>
      <c r="I1012" s="33" t="s">
        <v>252</v>
      </c>
      <c r="J1012" s="36" t="s">
        <v>19</v>
      </c>
      <c r="K1012" s="33">
        <v>30</v>
      </c>
      <c r="L1012" s="33">
        <v>0</v>
      </c>
      <c r="M1012" s="33">
        <v>30</v>
      </c>
      <c r="N1012" s="33" t="s">
        <v>1864</v>
      </c>
      <c r="O1012" s="31">
        <v>41854</v>
      </c>
    </row>
    <row r="1013" spans="1:15" x14ac:dyDescent="0.25">
      <c r="A1013" s="30">
        <v>41548.867743055554</v>
      </c>
      <c r="B1013" s="33">
        <v>915414</v>
      </c>
      <c r="C1013" s="39">
        <v>8520809</v>
      </c>
      <c r="D1013" s="30">
        <v>41528.762430555558</v>
      </c>
      <c r="E1013" s="33">
        <f>ABS(выгрузка3[[#This Row],[Дата активации]]-выгрузка3[[#This Row],[Дата отправки смс]])</f>
        <v>20.105312499996217</v>
      </c>
      <c r="F1013" s="30">
        <v>41531.837418981479</v>
      </c>
      <c r="G1013" s="33">
        <v>64616</v>
      </c>
      <c r="H1013" s="33" t="s">
        <v>10</v>
      </c>
      <c r="I1013" s="33" t="s">
        <v>252</v>
      </c>
      <c r="J1013" s="36" t="s">
        <v>19</v>
      </c>
      <c r="K1013" s="33">
        <v>30</v>
      </c>
      <c r="L1013" s="33">
        <v>900</v>
      </c>
      <c r="M1013" s="33">
        <v>930</v>
      </c>
      <c r="N1013" s="33" t="s">
        <v>1864</v>
      </c>
      <c r="O1013" s="31">
        <v>41841</v>
      </c>
    </row>
    <row r="1014" spans="1:15" x14ac:dyDescent="0.25">
      <c r="A1014" s="30">
        <v>41548.896226851852</v>
      </c>
      <c r="B1014" s="33">
        <v>915414</v>
      </c>
      <c r="C1014" s="39">
        <v>8520817</v>
      </c>
      <c r="D1014" s="30">
        <v>41531.881597222222</v>
      </c>
      <c r="E1014" s="33">
        <f>ABS(выгрузка3[[#This Row],[Дата активации]]-выгрузка3[[#This Row],[Дата отправки смс]])</f>
        <v>17.014629629629781</v>
      </c>
      <c r="F1014" s="30">
        <v>41547.180775462963</v>
      </c>
      <c r="G1014" s="33">
        <v>64616</v>
      </c>
      <c r="H1014" s="33" t="s">
        <v>10</v>
      </c>
      <c r="I1014" s="33" t="s">
        <v>252</v>
      </c>
      <c r="J1014" s="36" t="s">
        <v>19</v>
      </c>
      <c r="K1014" s="33">
        <v>30</v>
      </c>
      <c r="L1014" s="33">
        <v>434</v>
      </c>
      <c r="M1014" s="33">
        <v>464</v>
      </c>
      <c r="N1014" s="33" t="s">
        <v>1864</v>
      </c>
      <c r="O1014" s="31">
        <v>41726</v>
      </c>
    </row>
    <row r="1015" spans="1:15" x14ac:dyDescent="0.25">
      <c r="A1015" s="30">
        <v>41549.949444444443</v>
      </c>
      <c r="B1015" s="33">
        <v>985451</v>
      </c>
      <c r="C1015" s="39">
        <v>8520821</v>
      </c>
      <c r="D1015" s="30">
        <v>41544.664490740739</v>
      </c>
      <c r="E1015" s="33">
        <f>ABS(выгрузка3[[#This Row],[Дата активации]]-выгрузка3[[#This Row],[Дата отправки смс]])</f>
        <v>5.2849537037036498</v>
      </c>
      <c r="F1015" s="30"/>
      <c r="G1015" s="33">
        <v>64616</v>
      </c>
      <c r="H1015" s="33" t="s">
        <v>10</v>
      </c>
      <c r="I1015" s="33" t="s">
        <v>43</v>
      </c>
      <c r="J1015" s="36" t="s">
        <v>19</v>
      </c>
      <c r="K1015" s="33">
        <v>30</v>
      </c>
      <c r="L1015" s="33">
        <v>274.64999999999998</v>
      </c>
      <c r="M1015" s="33">
        <v>304.64999999999998</v>
      </c>
      <c r="N1015" s="33" t="s">
        <v>1864</v>
      </c>
      <c r="O1015" s="31">
        <v>41791</v>
      </c>
    </row>
    <row r="1016" spans="1:15" x14ac:dyDescent="0.25">
      <c r="A1016" s="30">
        <v>41548.897060185183</v>
      </c>
      <c r="B1016" s="33">
        <v>915414</v>
      </c>
      <c r="C1016" s="39">
        <v>8520829</v>
      </c>
      <c r="D1016" s="30">
        <v>41536.811608796299</v>
      </c>
      <c r="E1016" s="33">
        <f>ABS(выгрузка3[[#This Row],[Дата активации]]-выгрузка3[[#This Row],[Дата отправки смс]])</f>
        <v>12.085451388884394</v>
      </c>
      <c r="F1016" s="30"/>
      <c r="G1016" s="33">
        <v>64616</v>
      </c>
      <c r="H1016" s="33" t="s">
        <v>10</v>
      </c>
      <c r="I1016" s="33" t="s">
        <v>252</v>
      </c>
      <c r="J1016" s="36" t="s">
        <v>19</v>
      </c>
      <c r="K1016" s="33">
        <v>30</v>
      </c>
      <c r="L1016" s="33">
        <v>470</v>
      </c>
      <c r="M1016" s="33">
        <v>500</v>
      </c>
      <c r="N1016" s="33" t="s">
        <v>1864</v>
      </c>
      <c r="O1016" s="31">
        <v>41906</v>
      </c>
    </row>
    <row r="1017" spans="1:15" x14ac:dyDescent="0.25">
      <c r="A1017" s="30">
        <v>41548.897476851853</v>
      </c>
      <c r="B1017" s="33">
        <v>915414</v>
      </c>
      <c r="C1017" s="39">
        <v>8520845</v>
      </c>
      <c r="D1017" s="30">
        <v>41532.849814814814</v>
      </c>
      <c r="E1017" s="33">
        <f>ABS(выгрузка3[[#This Row],[Дата активации]]-выгрузка3[[#This Row],[Дата отправки смс]])</f>
        <v>16.047662037039117</v>
      </c>
      <c r="F1017" s="30"/>
      <c r="G1017" s="33">
        <v>64616</v>
      </c>
      <c r="H1017" s="33" t="s">
        <v>10</v>
      </c>
      <c r="I1017" s="33" t="s">
        <v>252</v>
      </c>
      <c r="J1017" s="36" t="s">
        <v>19</v>
      </c>
      <c r="K1017" s="33">
        <v>30</v>
      </c>
      <c r="L1017" s="33">
        <v>1000</v>
      </c>
      <c r="M1017" s="33">
        <v>1030</v>
      </c>
      <c r="N1017" s="33" t="s">
        <v>1864</v>
      </c>
      <c r="O1017" s="31">
        <v>41991</v>
      </c>
    </row>
    <row r="1018" spans="1:15" x14ac:dyDescent="0.25">
      <c r="A1018" s="30">
        <v>41548.898298611108</v>
      </c>
      <c r="B1018" s="33">
        <v>915414</v>
      </c>
      <c r="C1018" s="39">
        <v>8520861</v>
      </c>
      <c r="D1018" s="30">
        <v>41537.659386574072</v>
      </c>
      <c r="E1018" s="33">
        <f>ABS(выгрузка3[[#This Row],[Дата активации]]-выгрузка3[[#This Row],[Дата отправки смс]])</f>
        <v>11.238912037035334</v>
      </c>
      <c r="F1018" s="30">
        <v>41547.725069444445</v>
      </c>
      <c r="G1018" s="33">
        <v>64616</v>
      </c>
      <c r="H1018" s="33" t="s">
        <v>10</v>
      </c>
      <c r="I1018" s="33" t="s">
        <v>252</v>
      </c>
      <c r="J1018" s="36" t="s">
        <v>19</v>
      </c>
      <c r="K1018" s="33">
        <v>30</v>
      </c>
      <c r="L1018" s="33">
        <v>220</v>
      </c>
      <c r="M1018" s="33">
        <v>250</v>
      </c>
      <c r="N1018" s="33" t="s">
        <v>1864</v>
      </c>
      <c r="O1018" s="31">
        <v>41747</v>
      </c>
    </row>
    <row r="1019" spans="1:15" x14ac:dyDescent="0.25">
      <c r="A1019" s="30">
        <v>41550.893773148149</v>
      </c>
      <c r="B1019" s="33">
        <v>985451</v>
      </c>
      <c r="C1019" s="39">
        <v>8520877</v>
      </c>
      <c r="D1019" s="30">
        <v>41545.51053240741</v>
      </c>
      <c r="E1019" s="33">
        <f>ABS(выгрузка3[[#This Row],[Дата активации]]-выгрузка3[[#This Row],[Дата отправки смс]])</f>
        <v>5.3832407407389837</v>
      </c>
      <c r="F1019" s="30"/>
      <c r="G1019" s="33">
        <v>64616</v>
      </c>
      <c r="H1019" s="33" t="s">
        <v>10</v>
      </c>
      <c r="I1019" s="33" t="s">
        <v>43</v>
      </c>
      <c r="J1019" s="36" t="s">
        <v>19</v>
      </c>
      <c r="K1019" s="33">
        <v>30</v>
      </c>
      <c r="L1019" s="33">
        <v>225</v>
      </c>
      <c r="M1019" s="33">
        <v>255</v>
      </c>
      <c r="N1019" s="33" t="s">
        <v>1864</v>
      </c>
      <c r="O1019" s="31">
        <v>41812</v>
      </c>
    </row>
    <row r="1020" spans="1:15" x14ac:dyDescent="0.25">
      <c r="A1020" s="30">
        <v>41556.479768518519</v>
      </c>
      <c r="B1020" s="33">
        <v>915363</v>
      </c>
      <c r="C1020" s="39">
        <v>8520887</v>
      </c>
      <c r="D1020" s="30">
        <v>41457.56045138889</v>
      </c>
      <c r="E1020" s="33">
        <f>ABS(выгрузка3[[#This Row],[Дата активации]]-выгрузка3[[#This Row],[Дата отправки смс]])</f>
        <v>98.919317129628325</v>
      </c>
      <c r="F1020" s="30">
        <v>41470.464131944442</v>
      </c>
      <c r="G1020" s="33">
        <v>64616</v>
      </c>
      <c r="H1020" s="33" t="s">
        <v>10</v>
      </c>
      <c r="I1020" s="33" t="s">
        <v>252</v>
      </c>
      <c r="J1020" s="36" t="s">
        <v>19</v>
      </c>
      <c r="K1020" s="33">
        <v>30</v>
      </c>
      <c r="L1020" s="33">
        <v>200</v>
      </c>
      <c r="M1020" s="33">
        <v>230</v>
      </c>
      <c r="N1020" s="33" t="s">
        <v>1864</v>
      </c>
      <c r="O1020" s="31">
        <v>41915</v>
      </c>
    </row>
    <row r="1021" spans="1:15" x14ac:dyDescent="0.25">
      <c r="A1021" s="30">
        <v>41556.499594907407</v>
      </c>
      <c r="B1021" s="33">
        <v>915363</v>
      </c>
      <c r="C1021" s="39">
        <v>8520890</v>
      </c>
      <c r="D1021" s="30">
        <v>41493.508344907408</v>
      </c>
      <c r="E1021" s="33">
        <f>ABS(выгрузка3[[#This Row],[Дата активации]]-выгрузка3[[#This Row],[Дата отправки смс]])</f>
        <v>62.991249999999127</v>
      </c>
      <c r="F1021" s="30">
        <v>41513.510810185187</v>
      </c>
      <c r="G1021" s="33">
        <v>64616</v>
      </c>
      <c r="H1021" s="33" t="s">
        <v>10</v>
      </c>
      <c r="I1021" s="33" t="s">
        <v>252</v>
      </c>
      <c r="J1021" s="36" t="s">
        <v>19</v>
      </c>
      <c r="K1021" s="33">
        <v>30</v>
      </c>
      <c r="L1021" s="33">
        <v>273.02999999999997</v>
      </c>
      <c r="M1021" s="33">
        <v>303.02999999999997</v>
      </c>
      <c r="N1021" s="33" t="s">
        <v>1863</v>
      </c>
      <c r="O1021" s="31"/>
    </row>
    <row r="1022" spans="1:15" x14ac:dyDescent="0.25">
      <c r="A1022" s="30">
        <v>41548.898900462962</v>
      </c>
      <c r="B1022" s="33">
        <v>915414</v>
      </c>
      <c r="C1022" s="39">
        <v>8520931</v>
      </c>
      <c r="D1022" s="30">
        <v>41530.998472222222</v>
      </c>
      <c r="E1022" s="33">
        <f>ABS(выгрузка3[[#This Row],[Дата активации]]-выгрузка3[[#This Row],[Дата отправки смс]])</f>
        <v>17.900428240740439</v>
      </c>
      <c r="F1022" s="30">
        <v>41546.921168981484</v>
      </c>
      <c r="G1022" s="33">
        <v>64616</v>
      </c>
      <c r="H1022" s="33" t="s">
        <v>10</v>
      </c>
      <c r="I1022" s="33" t="s">
        <v>252</v>
      </c>
      <c r="J1022" s="36" t="s">
        <v>19</v>
      </c>
      <c r="K1022" s="33">
        <v>30</v>
      </c>
      <c r="L1022" s="33">
        <v>240</v>
      </c>
      <c r="M1022" s="33">
        <v>270</v>
      </c>
      <c r="N1022" s="33" t="s">
        <v>1863</v>
      </c>
      <c r="O1022" s="31"/>
    </row>
    <row r="1023" spans="1:15" x14ac:dyDescent="0.25">
      <c r="A1023" s="30">
        <v>41561.828738425924</v>
      </c>
      <c r="B1023" s="33">
        <v>916190</v>
      </c>
      <c r="C1023" s="39">
        <v>8520960</v>
      </c>
      <c r="D1023" s="30"/>
      <c r="E1023" s="33">
        <f>ABS(выгрузка3[[#This Row],[Дата активации]]-выгрузка3[[#This Row],[Дата отправки смс]])</f>
        <v>41561.828738425924</v>
      </c>
      <c r="F1023" s="30"/>
      <c r="G1023" s="33">
        <v>73902</v>
      </c>
      <c r="H1023" s="33" t="s">
        <v>10</v>
      </c>
      <c r="I1023" s="33" t="s">
        <v>252</v>
      </c>
      <c r="J1023" s="36" t="s">
        <v>19</v>
      </c>
      <c r="K1023" s="33">
        <v>30</v>
      </c>
      <c r="L1023" s="33"/>
      <c r="M1023" s="33">
        <v>30</v>
      </c>
      <c r="N1023" s="33" t="s">
        <v>1863</v>
      </c>
      <c r="O1023" s="31"/>
    </row>
    <row r="1024" spans="1:15" x14ac:dyDescent="0.25">
      <c r="A1024" s="30">
        <v>41548.899826388886</v>
      </c>
      <c r="B1024" s="33">
        <v>915414</v>
      </c>
      <c r="C1024" s="39">
        <v>8521225</v>
      </c>
      <c r="D1024" s="30">
        <v>41538.648877314816</v>
      </c>
      <c r="E1024" s="33">
        <f>ABS(выгрузка3[[#This Row],[Дата активации]]-выгрузка3[[#This Row],[Дата отправки смс]])</f>
        <v>10.250949074070377</v>
      </c>
      <c r="F1024" s="30"/>
      <c r="G1024" s="33">
        <v>64616</v>
      </c>
      <c r="H1024" s="33" t="s">
        <v>10</v>
      </c>
      <c r="I1024" s="33" t="s">
        <v>252</v>
      </c>
      <c r="J1024" s="36" t="s">
        <v>19</v>
      </c>
      <c r="K1024" s="33">
        <v>30</v>
      </c>
      <c r="L1024" s="33">
        <v>200</v>
      </c>
      <c r="M1024" s="33">
        <v>230</v>
      </c>
      <c r="N1024" s="33" t="s">
        <v>1863</v>
      </c>
      <c r="O1024" s="31"/>
    </row>
    <row r="1025" spans="1:15" x14ac:dyDescent="0.25">
      <c r="A1025" s="30">
        <v>41555.882974537039</v>
      </c>
      <c r="B1025" s="33">
        <v>916651</v>
      </c>
      <c r="C1025" s="39">
        <v>8521444</v>
      </c>
      <c r="D1025" s="30"/>
      <c r="E1025" s="33">
        <f>ABS(выгрузка3[[#This Row],[Дата активации]]-выгрузка3[[#This Row],[Дата отправки смс]])</f>
        <v>41555.882974537039</v>
      </c>
      <c r="F1025" s="30"/>
      <c r="G1025" s="33">
        <v>64616</v>
      </c>
      <c r="H1025" s="33" t="s">
        <v>10</v>
      </c>
      <c r="I1025" s="33" t="s">
        <v>253</v>
      </c>
      <c r="J1025" s="36" t="s">
        <v>30</v>
      </c>
      <c r="K1025" s="33">
        <v>50</v>
      </c>
      <c r="L1025" s="33"/>
      <c r="M1025" s="33">
        <v>50</v>
      </c>
      <c r="N1025" s="33" t="s">
        <v>1863</v>
      </c>
      <c r="O1025" s="31"/>
    </row>
    <row r="1026" spans="1:15" x14ac:dyDescent="0.25">
      <c r="A1026" s="30">
        <v>41548.900439814817</v>
      </c>
      <c r="B1026" s="33">
        <v>915414</v>
      </c>
      <c r="C1026" s="39">
        <v>8521916</v>
      </c>
      <c r="D1026" s="30">
        <v>41531.560173611113</v>
      </c>
      <c r="E1026" s="33">
        <f>ABS(выгрузка3[[#This Row],[Дата активации]]-выгрузка3[[#This Row],[Дата отправки смс]])</f>
        <v>17.340266203704232</v>
      </c>
      <c r="F1026" s="30"/>
      <c r="G1026" s="33">
        <v>64616</v>
      </c>
      <c r="H1026" s="33" t="s">
        <v>10</v>
      </c>
      <c r="I1026" s="33" t="s">
        <v>252</v>
      </c>
      <c r="J1026" s="36" t="s">
        <v>19</v>
      </c>
      <c r="K1026" s="33">
        <v>30</v>
      </c>
      <c r="L1026" s="33">
        <v>500</v>
      </c>
      <c r="M1026" s="33">
        <v>530</v>
      </c>
      <c r="N1026" s="33" t="s">
        <v>1863</v>
      </c>
      <c r="O1026" s="31"/>
    </row>
    <row r="1027" spans="1:15" x14ac:dyDescent="0.25">
      <c r="A1027" s="30">
        <v>41548.901018518518</v>
      </c>
      <c r="B1027" s="33">
        <v>915414</v>
      </c>
      <c r="C1027" s="39">
        <v>8522118</v>
      </c>
      <c r="D1027" s="30">
        <v>41529.733391203707</v>
      </c>
      <c r="E1027" s="33">
        <f>ABS(выгрузка3[[#This Row],[Дата активации]]-выгрузка3[[#This Row],[Дата отправки смс]])</f>
        <v>19.167627314811398</v>
      </c>
      <c r="F1027" s="30">
        <v>41546.818668981483</v>
      </c>
      <c r="G1027" s="33">
        <v>64616</v>
      </c>
      <c r="H1027" s="33" t="s">
        <v>10</v>
      </c>
      <c r="I1027" s="33" t="s">
        <v>252</v>
      </c>
      <c r="J1027" s="36" t="s">
        <v>19</v>
      </c>
      <c r="K1027" s="33">
        <v>30</v>
      </c>
      <c r="L1027" s="33">
        <v>200</v>
      </c>
      <c r="M1027" s="33">
        <v>230</v>
      </c>
      <c r="N1027" s="33" t="s">
        <v>1863</v>
      </c>
      <c r="O1027" s="31"/>
    </row>
    <row r="1028" spans="1:15" x14ac:dyDescent="0.25">
      <c r="A1028" s="30">
        <v>41558.744953703703</v>
      </c>
      <c r="B1028" s="33">
        <v>910455</v>
      </c>
      <c r="C1028" s="39">
        <v>8522157</v>
      </c>
      <c r="D1028" s="30">
        <v>41547.511979166666</v>
      </c>
      <c r="E1028" s="33">
        <f>ABS(выгрузка3[[#This Row],[Дата активации]]-выгрузка3[[#This Row],[Дата отправки смс]])</f>
        <v>11.23297453703708</v>
      </c>
      <c r="F1028" s="30">
        <v>41556.493530092594</v>
      </c>
      <c r="G1028" s="33">
        <v>64628</v>
      </c>
      <c r="H1028" s="33" t="s">
        <v>10</v>
      </c>
      <c r="I1028" s="33" t="s">
        <v>251</v>
      </c>
      <c r="J1028" s="36" t="s">
        <v>37</v>
      </c>
      <c r="K1028" s="33">
        <v>50</v>
      </c>
      <c r="L1028" s="33">
        <v>136.57</v>
      </c>
      <c r="M1028" s="33">
        <v>186.57</v>
      </c>
      <c r="N1028" s="33" t="s">
        <v>1863</v>
      </c>
      <c r="O1028" s="31"/>
    </row>
    <row r="1029" spans="1:15" x14ac:dyDescent="0.25">
      <c r="A1029" s="30">
        <v>41583.641250000001</v>
      </c>
      <c r="B1029" s="33">
        <v>985333</v>
      </c>
      <c r="C1029" s="39">
        <v>8522342</v>
      </c>
      <c r="D1029" s="30">
        <v>41588.696631944447</v>
      </c>
      <c r="E1029" s="33">
        <f>ABS(выгрузка3[[#This Row],[Дата активации]]-выгрузка3[[#This Row],[Дата отправки смс]])</f>
        <v>5.0553819444467081</v>
      </c>
      <c r="F1029" s="30">
        <v>41593.508252314816</v>
      </c>
      <c r="G1029" s="33">
        <v>64616</v>
      </c>
      <c r="H1029" s="33" t="s">
        <v>10</v>
      </c>
      <c r="I1029" s="33" t="s">
        <v>43</v>
      </c>
      <c r="J1029" s="36" t="s">
        <v>19</v>
      </c>
      <c r="K1029" s="33">
        <v>30</v>
      </c>
      <c r="L1029" s="33">
        <v>500</v>
      </c>
      <c r="M1029" s="33">
        <v>530</v>
      </c>
      <c r="N1029" s="33" t="s">
        <v>1863</v>
      </c>
      <c r="O1029" s="31"/>
    </row>
    <row r="1030" spans="1:15" x14ac:dyDescent="0.25">
      <c r="A1030" s="30">
        <v>41588.908425925925</v>
      </c>
      <c r="B1030" s="33">
        <v>910474</v>
      </c>
      <c r="C1030" s="39">
        <v>8522386</v>
      </c>
      <c r="D1030" s="30">
        <v>41546.308229166665</v>
      </c>
      <c r="E1030" s="33">
        <f>ABS(выгрузка3[[#This Row],[Дата активации]]-выгрузка3[[#This Row],[Дата отправки смс]])</f>
        <v>42.600196759260143</v>
      </c>
      <c r="F1030" s="30"/>
      <c r="G1030" s="33">
        <v>73902</v>
      </c>
      <c r="H1030" s="33" t="s">
        <v>10</v>
      </c>
      <c r="I1030" s="33" t="s">
        <v>253</v>
      </c>
      <c r="J1030" s="36" t="s">
        <v>30</v>
      </c>
      <c r="K1030" s="33">
        <v>50</v>
      </c>
      <c r="L1030" s="33">
        <v>0</v>
      </c>
      <c r="M1030" s="33">
        <v>50</v>
      </c>
      <c r="N1030" s="33" t="s">
        <v>1863</v>
      </c>
      <c r="O1030" s="31"/>
    </row>
    <row r="1031" spans="1:15" x14ac:dyDescent="0.25">
      <c r="A1031" s="30">
        <v>41561.871006944442</v>
      </c>
      <c r="B1031" s="33">
        <v>916767</v>
      </c>
      <c r="C1031" s="39">
        <v>8522560</v>
      </c>
      <c r="D1031" s="30">
        <v>41553.667060185187</v>
      </c>
      <c r="E1031" s="33">
        <f>ABS(выгрузка3[[#This Row],[Дата активации]]-выгрузка3[[#This Row],[Дата отправки смс]])</f>
        <v>8.2039467592549045</v>
      </c>
      <c r="F1031" s="30"/>
      <c r="G1031" s="33">
        <v>64626</v>
      </c>
      <c r="H1031" s="33" t="s">
        <v>10</v>
      </c>
      <c r="I1031" s="33" t="s">
        <v>252</v>
      </c>
      <c r="J1031" s="36" t="s">
        <v>19</v>
      </c>
      <c r="K1031" s="33">
        <v>30</v>
      </c>
      <c r="L1031" s="33">
        <v>0</v>
      </c>
      <c r="M1031" s="33">
        <v>30</v>
      </c>
      <c r="N1031" s="33" t="s">
        <v>1863</v>
      </c>
      <c r="O1031" s="31"/>
    </row>
    <row r="1032" spans="1:15" x14ac:dyDescent="0.25">
      <c r="A1032" s="30">
        <v>41549.949814814812</v>
      </c>
      <c r="B1032" s="33">
        <v>985451</v>
      </c>
      <c r="C1032" s="39">
        <v>8523001</v>
      </c>
      <c r="D1032" s="30">
        <v>41544.80809027778</v>
      </c>
      <c r="E1032" s="33">
        <f>ABS(выгрузка3[[#This Row],[Дата активации]]-выгрузка3[[#This Row],[Дата отправки смс]])</f>
        <v>5.1417245370321325</v>
      </c>
      <c r="F1032" s="30"/>
      <c r="G1032" s="33">
        <v>64616</v>
      </c>
      <c r="H1032" s="33" t="s">
        <v>10</v>
      </c>
      <c r="I1032" s="33" t="s">
        <v>43</v>
      </c>
      <c r="J1032" s="36" t="s">
        <v>19</v>
      </c>
      <c r="K1032" s="33">
        <v>30</v>
      </c>
      <c r="L1032" s="33">
        <v>200</v>
      </c>
      <c r="M1032" s="33">
        <v>230</v>
      </c>
      <c r="N1032" s="33" t="s">
        <v>1863</v>
      </c>
      <c r="O1032" s="31"/>
    </row>
    <row r="1033" spans="1:15" x14ac:dyDescent="0.25">
      <c r="A1033" s="30">
        <v>41588.616643518515</v>
      </c>
      <c r="B1033" s="33">
        <v>916361</v>
      </c>
      <c r="C1033" s="39">
        <v>8523495</v>
      </c>
      <c r="D1033" s="30">
        <v>41585.555254629631</v>
      </c>
      <c r="E1033" s="33">
        <f>ABS(выгрузка3[[#This Row],[Дата активации]]-выгрузка3[[#This Row],[Дата отправки смс]])</f>
        <v>3.0613888888838119</v>
      </c>
      <c r="F1033" s="30"/>
      <c r="G1033" s="33">
        <v>79956</v>
      </c>
      <c r="H1033" s="33" t="s">
        <v>10</v>
      </c>
      <c r="I1033" s="33" t="s">
        <v>50</v>
      </c>
      <c r="J1033" s="36" t="s">
        <v>1883</v>
      </c>
      <c r="K1033" s="33">
        <v>30</v>
      </c>
      <c r="L1033" s="33">
        <v>0</v>
      </c>
      <c r="M1033" s="33">
        <v>30</v>
      </c>
      <c r="N1033" s="33" t="s">
        <v>1863</v>
      </c>
      <c r="O1033" s="31"/>
    </row>
    <row r="1034" spans="1:15" x14ac:dyDescent="0.25">
      <c r="A1034" s="30">
        <v>41588.618622685186</v>
      </c>
      <c r="B1034" s="33">
        <v>916361</v>
      </c>
      <c r="C1034" s="39">
        <v>8523496</v>
      </c>
      <c r="D1034" s="30">
        <v>41583.410914351851</v>
      </c>
      <c r="E1034" s="33">
        <f>ABS(выгрузка3[[#This Row],[Дата активации]]-выгрузка3[[#This Row],[Дата отправки смс]])</f>
        <v>5.2077083333351766</v>
      </c>
      <c r="F1034" s="30">
        <v>41589.94804398148</v>
      </c>
      <c r="G1034" s="33">
        <v>79956</v>
      </c>
      <c r="H1034" s="33" t="s">
        <v>10</v>
      </c>
      <c r="I1034" s="33" t="s">
        <v>50</v>
      </c>
      <c r="J1034" s="36" t="s">
        <v>1883</v>
      </c>
      <c r="K1034" s="33">
        <v>30</v>
      </c>
      <c r="L1034" s="33">
        <v>100</v>
      </c>
      <c r="M1034" s="33">
        <v>130</v>
      </c>
      <c r="N1034" s="33" t="s">
        <v>1863</v>
      </c>
      <c r="O1034" s="31"/>
    </row>
    <row r="1035" spans="1:15" x14ac:dyDescent="0.25">
      <c r="A1035" s="30">
        <v>41588.618125000001</v>
      </c>
      <c r="B1035" s="33">
        <v>916361</v>
      </c>
      <c r="C1035" s="39">
        <v>8523502</v>
      </c>
      <c r="D1035" s="30"/>
      <c r="E1035" s="33">
        <f>ABS(выгрузка3[[#This Row],[Дата активации]]-выгрузка3[[#This Row],[Дата отправки смс]])</f>
        <v>41588.618125000001</v>
      </c>
      <c r="F1035" s="30"/>
      <c r="G1035" s="33">
        <v>79956</v>
      </c>
      <c r="H1035" s="33" t="s">
        <v>10</v>
      </c>
      <c r="I1035" s="33" t="s">
        <v>261</v>
      </c>
      <c r="J1035" s="36" t="s">
        <v>1883</v>
      </c>
      <c r="K1035" s="33">
        <v>30</v>
      </c>
      <c r="L1035" s="33"/>
      <c r="M1035" s="33">
        <v>30</v>
      </c>
      <c r="N1035" s="33" t="s">
        <v>1863</v>
      </c>
      <c r="O1035" s="31"/>
    </row>
    <row r="1036" spans="1:15" x14ac:dyDescent="0.25">
      <c r="A1036" s="30">
        <v>41550.615613425929</v>
      </c>
      <c r="B1036" s="33">
        <v>915142</v>
      </c>
      <c r="C1036" s="39">
        <v>8523529</v>
      </c>
      <c r="D1036" s="30">
        <v>41426.697083333333</v>
      </c>
      <c r="E1036" s="33">
        <f>ABS(выгрузка3[[#This Row],[Дата активации]]-выгрузка3[[#This Row],[Дата отправки смс]])</f>
        <v>123.91853009259648</v>
      </c>
      <c r="F1036" s="30">
        <v>41475.660520833335</v>
      </c>
      <c r="G1036" s="33">
        <v>79956</v>
      </c>
      <c r="H1036" s="33" t="s">
        <v>10</v>
      </c>
      <c r="I1036" s="33" t="s">
        <v>255</v>
      </c>
      <c r="J1036" s="36" t="s">
        <v>40</v>
      </c>
      <c r="K1036" s="33">
        <v>949</v>
      </c>
      <c r="L1036" s="33">
        <v>0</v>
      </c>
      <c r="M1036" s="33">
        <v>949</v>
      </c>
      <c r="N1036" s="33" t="s">
        <v>1863</v>
      </c>
      <c r="O1036" s="31"/>
    </row>
    <row r="1037" spans="1:15" x14ac:dyDescent="0.25">
      <c r="A1037" s="30">
        <v>41557.937928240739</v>
      </c>
      <c r="B1037" s="33">
        <v>910483</v>
      </c>
      <c r="C1037" s="39">
        <v>8523616</v>
      </c>
      <c r="D1037" s="30">
        <v>41552.891319444447</v>
      </c>
      <c r="E1037" s="33">
        <f>ABS(выгрузка3[[#This Row],[Дата активации]]-выгрузка3[[#This Row],[Дата отправки смс]])</f>
        <v>5.0466087962922757</v>
      </c>
      <c r="F1037" s="30">
        <v>41556.544675925928</v>
      </c>
      <c r="G1037" s="33">
        <v>64626</v>
      </c>
      <c r="H1037" s="33" t="s">
        <v>10</v>
      </c>
      <c r="I1037" s="33" t="s">
        <v>42</v>
      </c>
      <c r="J1037" s="36" t="s">
        <v>30</v>
      </c>
      <c r="K1037" s="33">
        <v>30</v>
      </c>
      <c r="L1037" s="33">
        <v>0</v>
      </c>
      <c r="M1037" s="33">
        <v>30</v>
      </c>
      <c r="N1037" s="33" t="s">
        <v>1863</v>
      </c>
      <c r="O1037" s="31"/>
    </row>
    <row r="1038" spans="1:15" x14ac:dyDescent="0.25">
      <c r="A1038" s="30">
        <v>41555.874247685184</v>
      </c>
      <c r="B1038" s="33">
        <v>985190</v>
      </c>
      <c r="C1038" s="39">
        <v>8523714</v>
      </c>
      <c r="D1038" s="30">
        <v>41554.335162037038</v>
      </c>
      <c r="E1038" s="33">
        <f>ABS(выгрузка3[[#This Row],[Дата активации]]-выгрузка3[[#This Row],[Дата отправки смс]])</f>
        <v>1.5390856481462833</v>
      </c>
      <c r="F1038" s="30"/>
      <c r="G1038" s="33">
        <v>64628</v>
      </c>
      <c r="H1038" s="33" t="s">
        <v>10</v>
      </c>
      <c r="I1038" s="33" t="s">
        <v>50</v>
      </c>
      <c r="J1038" s="36" t="s">
        <v>1883</v>
      </c>
      <c r="K1038" s="33">
        <v>150</v>
      </c>
      <c r="L1038" s="33">
        <v>0</v>
      </c>
      <c r="M1038" s="33">
        <v>149.9999</v>
      </c>
      <c r="N1038" s="33" t="s">
        <v>1863</v>
      </c>
      <c r="O1038" s="31"/>
    </row>
    <row r="1039" spans="1:15" x14ac:dyDescent="0.25">
      <c r="A1039" s="30">
        <v>41555.611701388887</v>
      </c>
      <c r="B1039" s="33">
        <v>916524</v>
      </c>
      <c r="C1039" s="39">
        <v>8523922</v>
      </c>
      <c r="D1039" s="30">
        <v>41553.439282407409</v>
      </c>
      <c r="E1039" s="33">
        <f>ABS(выгрузка3[[#This Row],[Дата активации]]-выгрузка3[[#This Row],[Дата отправки смс]])</f>
        <v>2.1724189814776764</v>
      </c>
      <c r="F1039" s="30">
        <v>41553.47252314815</v>
      </c>
      <c r="G1039" s="33">
        <v>64626</v>
      </c>
      <c r="H1039" s="33" t="s">
        <v>10</v>
      </c>
      <c r="I1039" s="33" t="s">
        <v>49</v>
      </c>
      <c r="J1039" s="36" t="s">
        <v>40</v>
      </c>
      <c r="K1039" s="33">
        <v>949</v>
      </c>
      <c r="L1039" s="33">
        <v>0</v>
      </c>
      <c r="M1039" s="33">
        <v>949</v>
      </c>
      <c r="N1039" s="33" t="s">
        <v>1863</v>
      </c>
      <c r="O1039" s="31"/>
    </row>
    <row r="1040" spans="1:15" x14ac:dyDescent="0.25">
      <c r="A1040" s="30">
        <v>41556.601006944446</v>
      </c>
      <c r="B1040" s="33">
        <v>985351</v>
      </c>
      <c r="C1040" s="39">
        <v>8524085</v>
      </c>
      <c r="D1040" s="30">
        <v>41340.639502314814</v>
      </c>
      <c r="E1040" s="33">
        <f>ABS(выгрузка3[[#This Row],[Дата активации]]-выгрузка3[[#This Row],[Дата отправки смс]])</f>
        <v>215.96150462963124</v>
      </c>
      <c r="F1040" s="30">
        <v>41357.540972222225</v>
      </c>
      <c r="G1040" s="33">
        <v>73902</v>
      </c>
      <c r="H1040" s="33" t="s">
        <v>10</v>
      </c>
      <c r="I1040" s="33" t="s">
        <v>260</v>
      </c>
      <c r="J1040" s="36" t="s">
        <v>34</v>
      </c>
      <c r="K1040" s="33">
        <v>50</v>
      </c>
      <c r="L1040" s="33">
        <v>0</v>
      </c>
      <c r="M1040" s="33">
        <v>50.000022000000001</v>
      </c>
      <c r="N1040" s="33" t="s">
        <v>1863</v>
      </c>
      <c r="O1040" s="31"/>
    </row>
    <row r="1041" spans="1:15" x14ac:dyDescent="0.25">
      <c r="A1041" s="30">
        <v>41560.766469907408</v>
      </c>
      <c r="B1041" s="33">
        <v>916681</v>
      </c>
      <c r="C1041" s="39">
        <v>8524542</v>
      </c>
      <c r="D1041" s="30">
        <v>41559.838587962964</v>
      </c>
      <c r="E1041" s="33">
        <f>ABS(выгрузка3[[#This Row],[Дата активации]]-выгрузка3[[#This Row],[Дата отправки смс]])</f>
        <v>0.92788194444437977</v>
      </c>
      <c r="F1041" s="30"/>
      <c r="G1041" s="33">
        <v>64628</v>
      </c>
      <c r="H1041" s="33" t="s">
        <v>10</v>
      </c>
      <c r="I1041" s="33" t="s">
        <v>49</v>
      </c>
      <c r="J1041" s="36" t="s">
        <v>40</v>
      </c>
      <c r="K1041" s="33">
        <v>949</v>
      </c>
      <c r="L1041" s="33">
        <v>0</v>
      </c>
      <c r="M1041" s="33">
        <v>949</v>
      </c>
      <c r="N1041" s="33" t="s">
        <v>1863</v>
      </c>
      <c r="O1041" s="31"/>
    </row>
    <row r="1042" spans="1:15" x14ac:dyDescent="0.25">
      <c r="A1042" s="30">
        <v>41558.752384259256</v>
      </c>
      <c r="B1042" s="33">
        <v>910455</v>
      </c>
      <c r="C1042" s="39">
        <v>8524543</v>
      </c>
      <c r="D1042" s="30">
        <v>41455.652731481481</v>
      </c>
      <c r="E1042" s="33">
        <f>ABS(выгрузка3[[#This Row],[Дата активации]]-выгрузка3[[#This Row],[Дата отправки смс]])</f>
        <v>103.09965277777519</v>
      </c>
      <c r="F1042" s="30">
        <v>41547.606516203705</v>
      </c>
      <c r="G1042" s="33">
        <v>64628</v>
      </c>
      <c r="H1042" s="33" t="s">
        <v>10</v>
      </c>
      <c r="I1042" s="33" t="s">
        <v>255</v>
      </c>
      <c r="J1042" s="36" t="s">
        <v>40</v>
      </c>
      <c r="K1042" s="33">
        <v>949</v>
      </c>
      <c r="L1042" s="33">
        <v>0</v>
      </c>
      <c r="M1042" s="33">
        <v>949</v>
      </c>
      <c r="N1042" s="33" t="s">
        <v>1863</v>
      </c>
      <c r="O1042" s="31"/>
    </row>
    <row r="1043" spans="1:15" x14ac:dyDescent="0.25">
      <c r="A1043" s="30">
        <v>41588.508090277777</v>
      </c>
      <c r="B1043" s="33">
        <v>985648</v>
      </c>
      <c r="C1043" s="39">
        <v>8524580</v>
      </c>
      <c r="D1043" s="30">
        <v>41586.030451388891</v>
      </c>
      <c r="E1043" s="33">
        <f>ABS(выгрузка3[[#This Row],[Дата активации]]-выгрузка3[[#This Row],[Дата отправки смс]])</f>
        <v>2.4776388888858492</v>
      </c>
      <c r="F1043" s="30"/>
      <c r="G1043" s="33">
        <v>73902</v>
      </c>
      <c r="H1043" s="33" t="s">
        <v>10</v>
      </c>
      <c r="I1043" s="33" t="s">
        <v>49</v>
      </c>
      <c r="J1043" s="36" t="s">
        <v>40</v>
      </c>
      <c r="K1043" s="33">
        <v>949</v>
      </c>
      <c r="L1043" s="33">
        <v>0</v>
      </c>
      <c r="M1043" s="33">
        <v>949</v>
      </c>
      <c r="N1043" s="33" t="s">
        <v>1863</v>
      </c>
      <c r="O1043" s="31"/>
    </row>
    <row r="1044" spans="1:15" x14ac:dyDescent="0.25">
      <c r="A1044" s="30">
        <v>41593.499421296299</v>
      </c>
      <c r="B1044" s="33">
        <v>985210</v>
      </c>
      <c r="C1044" s="39">
        <v>8524672</v>
      </c>
      <c r="D1044" s="30">
        <v>41585.562928240739</v>
      </c>
      <c r="E1044" s="33">
        <f>ABS(выгрузка3[[#This Row],[Дата активации]]-выгрузка3[[#This Row],[Дата отправки смс]])</f>
        <v>7.9364930555602768</v>
      </c>
      <c r="F1044" s="30">
        <v>41587.53565972222</v>
      </c>
      <c r="G1044" s="33">
        <v>64626</v>
      </c>
      <c r="H1044" s="33" t="s">
        <v>10</v>
      </c>
      <c r="I1044" s="33" t="s">
        <v>255</v>
      </c>
      <c r="J1044" s="36" t="s">
        <v>40</v>
      </c>
      <c r="K1044" s="33">
        <v>401</v>
      </c>
      <c r="L1044" s="33">
        <v>0</v>
      </c>
      <c r="M1044" s="33">
        <v>401</v>
      </c>
      <c r="N1044" s="33" t="s">
        <v>1863</v>
      </c>
      <c r="O1044" s="31"/>
    </row>
    <row r="1045" spans="1:15" x14ac:dyDescent="0.25">
      <c r="A1045" s="30">
        <v>41551.40079861111</v>
      </c>
      <c r="B1045" s="33">
        <v>916177</v>
      </c>
      <c r="C1045" s="39">
        <v>8524755</v>
      </c>
      <c r="D1045" s="30">
        <v>41550.5705787037</v>
      </c>
      <c r="E1045" s="33">
        <f>ABS(выгрузка3[[#This Row],[Дата активации]]-выгрузка3[[#This Row],[Дата отправки смс]])</f>
        <v>0.83021990740962792</v>
      </c>
      <c r="F1045" s="30">
        <v>41556.604178240741</v>
      </c>
      <c r="G1045" s="33">
        <v>64626</v>
      </c>
      <c r="H1045" s="33" t="s">
        <v>10</v>
      </c>
      <c r="I1045" s="33" t="s">
        <v>49</v>
      </c>
      <c r="J1045" s="36" t="s">
        <v>40</v>
      </c>
      <c r="K1045" s="33">
        <v>401</v>
      </c>
      <c r="L1045" s="33">
        <v>0</v>
      </c>
      <c r="M1045" s="33">
        <v>401</v>
      </c>
      <c r="N1045" s="33" t="s">
        <v>1863</v>
      </c>
      <c r="O1045" s="31"/>
    </row>
    <row r="1046" spans="1:15" x14ac:dyDescent="0.25">
      <c r="A1046" s="30">
        <v>41551.399189814816</v>
      </c>
      <c r="B1046" s="33">
        <v>916177</v>
      </c>
      <c r="C1046" s="39">
        <v>8524779</v>
      </c>
      <c r="D1046" s="30">
        <v>41550.3905787037</v>
      </c>
      <c r="E1046" s="33">
        <f>ABS(выгрузка3[[#This Row],[Дата активации]]-выгрузка3[[#This Row],[Дата отправки смс]])</f>
        <v>1.0086111111158971</v>
      </c>
      <c r="F1046" s="30">
        <v>41556.606006944443</v>
      </c>
      <c r="G1046" s="33">
        <v>64626</v>
      </c>
      <c r="H1046" s="33" t="s">
        <v>10</v>
      </c>
      <c r="I1046" s="33" t="s">
        <v>49</v>
      </c>
      <c r="J1046" s="36" t="s">
        <v>40</v>
      </c>
      <c r="K1046" s="33">
        <v>401</v>
      </c>
      <c r="L1046" s="33">
        <v>0</v>
      </c>
      <c r="M1046" s="33">
        <v>401</v>
      </c>
      <c r="N1046" s="33" t="s">
        <v>1863</v>
      </c>
      <c r="O1046" s="31"/>
    </row>
    <row r="1047" spans="1:15" x14ac:dyDescent="0.25">
      <c r="A1047" s="30">
        <v>41554.559664351851</v>
      </c>
      <c r="B1047" s="33">
        <v>917505</v>
      </c>
      <c r="C1047" s="39">
        <v>8524780</v>
      </c>
      <c r="D1047" s="30">
        <v>41554.480567129627</v>
      </c>
      <c r="E1047" s="33">
        <f>ABS(выгрузка3[[#This Row],[Дата активации]]-выгрузка3[[#This Row],[Дата отправки смс]])</f>
        <v>7.9097222223936114E-2</v>
      </c>
      <c r="F1047" s="30">
        <v>41554.472361111111</v>
      </c>
      <c r="G1047" s="33">
        <v>64626</v>
      </c>
      <c r="H1047" s="33" t="s">
        <v>10</v>
      </c>
      <c r="I1047" s="33" t="s">
        <v>49</v>
      </c>
      <c r="J1047" s="36" t="s">
        <v>40</v>
      </c>
      <c r="K1047" s="33">
        <v>401</v>
      </c>
      <c r="L1047" s="33">
        <v>0</v>
      </c>
      <c r="M1047" s="33">
        <v>401</v>
      </c>
      <c r="N1047" s="33" t="s">
        <v>1863</v>
      </c>
      <c r="O1047" s="31"/>
    </row>
    <row r="1048" spans="1:15" x14ac:dyDescent="0.25">
      <c r="A1048" s="30">
        <v>41558.430451388886</v>
      </c>
      <c r="B1048" s="33">
        <v>916185</v>
      </c>
      <c r="C1048" s="39">
        <v>8524784</v>
      </c>
      <c r="D1048" s="30">
        <v>41555.879270833335</v>
      </c>
      <c r="E1048" s="33">
        <f>ABS(выгрузка3[[#This Row],[Дата активации]]-выгрузка3[[#This Row],[Дата отправки смс]])</f>
        <v>2.5511805555506726</v>
      </c>
      <c r="F1048" s="30"/>
      <c r="G1048" s="33">
        <v>64628</v>
      </c>
      <c r="H1048" s="33" t="s">
        <v>10</v>
      </c>
      <c r="I1048" s="33" t="s">
        <v>41</v>
      </c>
      <c r="J1048" s="36" t="s">
        <v>14</v>
      </c>
      <c r="K1048" s="33">
        <v>470</v>
      </c>
      <c r="L1048" s="33">
        <v>0</v>
      </c>
      <c r="M1048" s="33">
        <v>470</v>
      </c>
      <c r="N1048" s="33" t="s">
        <v>1863</v>
      </c>
      <c r="O1048" s="31"/>
    </row>
    <row r="1049" spans="1:15" x14ac:dyDescent="0.25">
      <c r="A1049" s="30">
        <v>41556.620104166665</v>
      </c>
      <c r="B1049" s="33">
        <v>910470</v>
      </c>
      <c r="C1049" s="39">
        <v>8524793</v>
      </c>
      <c r="D1049" s="30">
        <v>41548.65861111111</v>
      </c>
      <c r="E1049" s="33">
        <f>ABS(выгрузка3[[#This Row],[Дата активации]]-выгрузка3[[#This Row],[Дата отправки смс]])</f>
        <v>7.9614930555544561</v>
      </c>
      <c r="F1049" s="30">
        <v>41562.821921296294</v>
      </c>
      <c r="G1049" s="33">
        <v>64628</v>
      </c>
      <c r="H1049" s="33" t="s">
        <v>10</v>
      </c>
      <c r="I1049" s="33" t="s">
        <v>256</v>
      </c>
      <c r="J1049" s="36" t="s">
        <v>14</v>
      </c>
      <c r="K1049" s="33">
        <v>470</v>
      </c>
      <c r="L1049" s="33">
        <v>220</v>
      </c>
      <c r="M1049" s="33">
        <v>690</v>
      </c>
      <c r="N1049" s="33" t="s">
        <v>1863</v>
      </c>
      <c r="O1049" s="31"/>
    </row>
    <row r="1050" spans="1:15" x14ac:dyDescent="0.25">
      <c r="A1050" s="30">
        <v>41555.720625000002</v>
      </c>
      <c r="B1050" s="33">
        <v>916183</v>
      </c>
      <c r="C1050" s="39">
        <v>8524801</v>
      </c>
      <c r="D1050" s="30">
        <v>41555.411550925928</v>
      </c>
      <c r="E1050" s="33">
        <f>ABS(выгрузка3[[#This Row],[Дата активации]]-выгрузка3[[#This Row],[Дата отправки смс]])</f>
        <v>0.30907407407357823</v>
      </c>
      <c r="F1050" s="30"/>
      <c r="G1050" s="33">
        <v>64616</v>
      </c>
      <c r="H1050" s="33" t="s">
        <v>10</v>
      </c>
      <c r="I1050" s="33" t="s">
        <v>49</v>
      </c>
      <c r="J1050" s="36" t="s">
        <v>40</v>
      </c>
      <c r="K1050" s="33">
        <v>30</v>
      </c>
      <c r="L1050" s="33">
        <v>399</v>
      </c>
      <c r="M1050" s="33">
        <v>429.00009999999997</v>
      </c>
      <c r="N1050" s="33" t="s">
        <v>1863</v>
      </c>
      <c r="O1050" s="31"/>
    </row>
    <row r="1051" spans="1:15" x14ac:dyDescent="0.25">
      <c r="A1051" s="30">
        <v>41557.546712962961</v>
      </c>
      <c r="B1051" s="33">
        <v>910488</v>
      </c>
      <c r="C1051" s="39">
        <v>8524824</v>
      </c>
      <c r="D1051" s="30">
        <v>41556.579247685186</v>
      </c>
      <c r="E1051" s="33">
        <f>ABS(выгрузка3[[#This Row],[Дата активации]]-выгрузка3[[#This Row],[Дата отправки смс]])</f>
        <v>0.96746527777577285</v>
      </c>
      <c r="F1051" s="30">
        <v>41556.833877314813</v>
      </c>
      <c r="G1051" s="33">
        <v>64626</v>
      </c>
      <c r="H1051" s="33" t="s">
        <v>10</v>
      </c>
      <c r="I1051" s="33" t="s">
        <v>49</v>
      </c>
      <c r="J1051" s="36" t="s">
        <v>40</v>
      </c>
      <c r="K1051" s="33">
        <v>401</v>
      </c>
      <c r="L1051" s="33">
        <v>0</v>
      </c>
      <c r="M1051" s="33">
        <v>401</v>
      </c>
      <c r="N1051" s="33" t="s">
        <v>1863</v>
      </c>
      <c r="O1051" s="31"/>
    </row>
    <row r="1052" spans="1:15" x14ac:dyDescent="0.25">
      <c r="A1052" s="30">
        <v>41593.499930555554</v>
      </c>
      <c r="B1052" s="33">
        <v>985210</v>
      </c>
      <c r="C1052" s="39">
        <v>8524829</v>
      </c>
      <c r="D1052" s="30">
        <v>41583.554537037038</v>
      </c>
      <c r="E1052" s="33">
        <f>ABS(выгрузка3[[#This Row],[Дата активации]]-выгрузка3[[#This Row],[Дата отправки смс]])</f>
        <v>9.9453935185156297</v>
      </c>
      <c r="F1052" s="30">
        <v>41584.620891203704</v>
      </c>
      <c r="G1052" s="33">
        <v>64626</v>
      </c>
      <c r="H1052" s="33" t="s">
        <v>10</v>
      </c>
      <c r="I1052" s="33" t="s">
        <v>255</v>
      </c>
      <c r="J1052" s="36" t="s">
        <v>40</v>
      </c>
      <c r="K1052" s="33">
        <v>401</v>
      </c>
      <c r="L1052" s="33">
        <v>0</v>
      </c>
      <c r="M1052" s="33">
        <v>401</v>
      </c>
      <c r="N1052" s="33" t="s">
        <v>1863</v>
      </c>
      <c r="O1052" s="31"/>
    </row>
    <row r="1053" spans="1:15" x14ac:dyDescent="0.25">
      <c r="A1053" s="30">
        <v>41548.430775462963</v>
      </c>
      <c r="B1053" s="33">
        <v>919995</v>
      </c>
      <c r="C1053" s="39">
        <v>8524854</v>
      </c>
      <c r="D1053" s="30">
        <v>41534.50854166667</v>
      </c>
      <c r="E1053" s="33">
        <f>ABS(выгрузка3[[#This Row],[Дата активации]]-выгрузка3[[#This Row],[Дата отправки смс]])</f>
        <v>13.922233796292858</v>
      </c>
      <c r="F1053" s="30">
        <v>41534.524513888886</v>
      </c>
      <c r="G1053" s="33">
        <v>64626</v>
      </c>
      <c r="H1053" s="33" t="s">
        <v>10</v>
      </c>
      <c r="I1053" s="33" t="s">
        <v>255</v>
      </c>
      <c r="J1053" s="36" t="s">
        <v>40</v>
      </c>
      <c r="K1053" s="33">
        <v>401</v>
      </c>
      <c r="L1053" s="33">
        <v>0</v>
      </c>
      <c r="M1053" s="33">
        <v>401</v>
      </c>
      <c r="N1053" s="33" t="s">
        <v>1863</v>
      </c>
      <c r="O1053" s="31"/>
    </row>
    <row r="1054" spans="1:15" x14ac:dyDescent="0.25">
      <c r="A1054" s="30">
        <v>41550.632476851853</v>
      </c>
      <c r="B1054" s="33">
        <v>985820</v>
      </c>
      <c r="C1054" s="39">
        <v>8524868</v>
      </c>
      <c r="D1054" s="30">
        <v>41550.627210648148</v>
      </c>
      <c r="E1054" s="33">
        <f>ABS(выгрузка3[[#This Row],[Дата активации]]-выгрузка3[[#This Row],[Дата отправки смс]])</f>
        <v>5.2662037051049992E-3</v>
      </c>
      <c r="F1054" s="30">
        <v>41550.684039351851</v>
      </c>
      <c r="G1054" s="33">
        <v>64626</v>
      </c>
      <c r="H1054" s="33" t="s">
        <v>10</v>
      </c>
      <c r="I1054" s="33" t="s">
        <v>49</v>
      </c>
      <c r="J1054" s="36" t="s">
        <v>40</v>
      </c>
      <c r="K1054" s="33">
        <v>401</v>
      </c>
      <c r="L1054" s="33">
        <v>824.5</v>
      </c>
      <c r="M1054" s="33">
        <v>1225.5</v>
      </c>
      <c r="N1054" s="33" t="s">
        <v>1863</v>
      </c>
      <c r="O1054" s="31"/>
    </row>
    <row r="1055" spans="1:15" x14ac:dyDescent="0.25">
      <c r="A1055" s="30">
        <v>41556.806840277779</v>
      </c>
      <c r="B1055" s="33">
        <v>910488</v>
      </c>
      <c r="C1055" s="39">
        <v>8524869</v>
      </c>
      <c r="D1055" s="30">
        <v>41556.910798611112</v>
      </c>
      <c r="E1055" s="33">
        <f>ABS(выгрузка3[[#This Row],[Дата активации]]-выгрузка3[[#This Row],[Дата отправки смс]])</f>
        <v>0.10395833333313931</v>
      </c>
      <c r="F1055" s="30">
        <v>41556.742650462962</v>
      </c>
      <c r="G1055" s="33">
        <v>64626</v>
      </c>
      <c r="H1055" s="33" t="s">
        <v>10</v>
      </c>
      <c r="I1055" s="33" t="s">
        <v>49</v>
      </c>
      <c r="J1055" s="36" t="s">
        <v>40</v>
      </c>
      <c r="K1055" s="33">
        <v>401</v>
      </c>
      <c r="L1055" s="33">
        <v>0</v>
      </c>
      <c r="M1055" s="33">
        <v>401</v>
      </c>
      <c r="N1055" s="33" t="s">
        <v>1863</v>
      </c>
      <c r="O1055" s="31"/>
    </row>
    <row r="1056" spans="1:15" x14ac:dyDescent="0.25">
      <c r="A1056" s="30">
        <v>41558.558449074073</v>
      </c>
      <c r="B1056" s="33">
        <v>919995</v>
      </c>
      <c r="C1056" s="39">
        <v>8524873</v>
      </c>
      <c r="D1056" s="30">
        <v>41558.764722222222</v>
      </c>
      <c r="E1056" s="33">
        <f>ABS(выгрузка3[[#This Row],[Дата активации]]-выгрузка3[[#This Row],[Дата отправки смс]])</f>
        <v>0.20627314814919373</v>
      </c>
      <c r="F1056" s="30">
        <v>41558.558229166665</v>
      </c>
      <c r="G1056" s="33">
        <v>64626</v>
      </c>
      <c r="H1056" s="33" t="s">
        <v>10</v>
      </c>
      <c r="I1056" s="33" t="s">
        <v>49</v>
      </c>
      <c r="J1056" s="36" t="s">
        <v>40</v>
      </c>
      <c r="K1056" s="33">
        <v>401</v>
      </c>
      <c r="L1056" s="33">
        <v>0</v>
      </c>
      <c r="M1056" s="33">
        <v>401</v>
      </c>
      <c r="N1056" s="33" t="s">
        <v>1863</v>
      </c>
      <c r="O1056" s="31"/>
    </row>
    <row r="1057" spans="1:15" x14ac:dyDescent="0.25">
      <c r="A1057" s="30">
        <v>41558.765555555554</v>
      </c>
      <c r="B1057" s="33">
        <v>917505</v>
      </c>
      <c r="C1057" s="39">
        <v>8524888</v>
      </c>
      <c r="D1057" s="30">
        <v>41558.763344907406</v>
      </c>
      <c r="E1057" s="33">
        <f>ABS(выгрузка3[[#This Row],[Дата активации]]-выгрузка3[[#This Row],[Дата отправки смс]])</f>
        <v>2.2106481483206153E-3</v>
      </c>
      <c r="F1057" s="30">
        <v>41558.772615740738</v>
      </c>
      <c r="G1057" s="33">
        <v>64626</v>
      </c>
      <c r="H1057" s="33" t="s">
        <v>10</v>
      </c>
      <c r="I1057" s="33" t="s">
        <v>49</v>
      </c>
      <c r="J1057" s="36" t="s">
        <v>40</v>
      </c>
      <c r="K1057" s="33">
        <v>401</v>
      </c>
      <c r="L1057" s="33">
        <v>0</v>
      </c>
      <c r="M1057" s="33">
        <v>401</v>
      </c>
      <c r="N1057" s="33" t="s">
        <v>1863</v>
      </c>
      <c r="O1057" s="31"/>
    </row>
    <row r="1058" spans="1:15" x14ac:dyDescent="0.25">
      <c r="A1058" s="30">
        <v>41554.864837962959</v>
      </c>
      <c r="B1058" s="33">
        <v>910488</v>
      </c>
      <c r="C1058" s="39">
        <v>8524890</v>
      </c>
      <c r="D1058" s="30"/>
      <c r="E1058" s="33">
        <f>ABS(выгрузка3[[#This Row],[Дата активации]]-выгрузка3[[#This Row],[Дата отправки смс]])</f>
        <v>41554.864837962959</v>
      </c>
      <c r="F1058" s="30">
        <v>41554.866805555554</v>
      </c>
      <c r="G1058" s="33">
        <v>64626</v>
      </c>
      <c r="H1058" s="33" t="s">
        <v>10</v>
      </c>
      <c r="I1058" s="33" t="s">
        <v>255</v>
      </c>
      <c r="J1058" s="36" t="s">
        <v>40</v>
      </c>
      <c r="K1058" s="33">
        <v>401</v>
      </c>
      <c r="L1058" s="33"/>
      <c r="M1058" s="33">
        <v>401</v>
      </c>
      <c r="N1058" s="33" t="s">
        <v>1863</v>
      </c>
      <c r="O1058" s="31"/>
    </row>
    <row r="1059" spans="1:15" x14ac:dyDescent="0.25">
      <c r="A1059" s="30">
        <v>41554.833865740744</v>
      </c>
      <c r="B1059" s="33">
        <v>910488</v>
      </c>
      <c r="C1059" s="39">
        <v>8524891</v>
      </c>
      <c r="D1059" s="30">
        <v>41554.591805555552</v>
      </c>
      <c r="E1059" s="33">
        <f>ABS(выгрузка3[[#This Row],[Дата активации]]-выгрузка3[[#This Row],[Дата отправки смс]])</f>
        <v>0.24206018519180361</v>
      </c>
      <c r="F1059" s="30">
        <v>41554.83697916667</v>
      </c>
      <c r="G1059" s="33">
        <v>64626</v>
      </c>
      <c r="H1059" s="33" t="s">
        <v>10</v>
      </c>
      <c r="I1059" s="33" t="s">
        <v>49</v>
      </c>
      <c r="J1059" s="36" t="s">
        <v>40</v>
      </c>
      <c r="K1059" s="33">
        <v>401</v>
      </c>
      <c r="L1059" s="33">
        <v>0</v>
      </c>
      <c r="M1059" s="33">
        <v>401</v>
      </c>
      <c r="N1059" s="33" t="s">
        <v>1863</v>
      </c>
      <c r="O1059" s="31"/>
    </row>
    <row r="1060" spans="1:15" x14ac:dyDescent="0.25">
      <c r="A1060" s="30">
        <v>41593.500543981485</v>
      </c>
      <c r="B1060" s="33">
        <v>985210</v>
      </c>
      <c r="C1060" s="39">
        <v>8524926</v>
      </c>
      <c r="D1060" s="30">
        <v>41588.571504629632</v>
      </c>
      <c r="E1060" s="33">
        <f>ABS(выгрузка3[[#This Row],[Дата активации]]-выгрузка3[[#This Row],[Дата отправки смс]])</f>
        <v>4.9290393518531346</v>
      </c>
      <c r="F1060" s="30"/>
      <c r="G1060" s="33">
        <v>64626</v>
      </c>
      <c r="H1060" s="33" t="s">
        <v>10</v>
      </c>
      <c r="I1060" s="33" t="s">
        <v>49</v>
      </c>
      <c r="J1060" s="36" t="s">
        <v>40</v>
      </c>
      <c r="K1060" s="33">
        <v>401</v>
      </c>
      <c r="L1060" s="33">
        <v>100</v>
      </c>
      <c r="M1060" s="33">
        <v>501</v>
      </c>
      <c r="N1060" s="33" t="s">
        <v>1863</v>
      </c>
      <c r="O1060" s="31"/>
    </row>
    <row r="1061" spans="1:15" x14ac:dyDescent="0.25">
      <c r="A1061" s="30">
        <v>41559.463993055557</v>
      </c>
      <c r="B1061" s="33">
        <v>916726</v>
      </c>
      <c r="C1061" s="39">
        <v>8524933</v>
      </c>
      <c r="D1061" s="30">
        <v>41559.77716435185</v>
      </c>
      <c r="E1061" s="33">
        <f>ABS(выгрузка3[[#This Row],[Дата активации]]-выгрузка3[[#This Row],[Дата отправки смс]])</f>
        <v>0.31317129629314877</v>
      </c>
      <c r="F1061" s="30"/>
      <c r="G1061" s="33">
        <v>64626</v>
      </c>
      <c r="H1061" s="33" t="s">
        <v>10</v>
      </c>
      <c r="I1061" s="33" t="s">
        <v>49</v>
      </c>
      <c r="J1061" s="36" t="s">
        <v>40</v>
      </c>
      <c r="K1061" s="33">
        <v>401</v>
      </c>
      <c r="L1061" s="33">
        <v>0</v>
      </c>
      <c r="M1061" s="33">
        <v>401</v>
      </c>
      <c r="N1061" s="33" t="s">
        <v>1863</v>
      </c>
      <c r="O1061" s="31"/>
    </row>
    <row r="1062" spans="1:15" x14ac:dyDescent="0.25">
      <c r="A1062" s="30">
        <v>41588.391562500001</v>
      </c>
      <c r="B1062" s="33">
        <v>917535</v>
      </c>
      <c r="C1062" s="39">
        <v>8524943</v>
      </c>
      <c r="D1062" s="30">
        <v>41586.850115740737</v>
      </c>
      <c r="E1062" s="33">
        <f>ABS(выгрузка3[[#This Row],[Дата активации]]-выгрузка3[[#This Row],[Дата отправки смс]])</f>
        <v>1.5414467592636356</v>
      </c>
      <c r="F1062" s="30">
        <v>41587.799988425926</v>
      </c>
      <c r="G1062" s="33">
        <v>64626</v>
      </c>
      <c r="H1062" s="33" t="s">
        <v>10</v>
      </c>
      <c r="I1062" s="33" t="s">
        <v>49</v>
      </c>
      <c r="J1062" s="36" t="s">
        <v>40</v>
      </c>
      <c r="K1062" s="33">
        <v>401</v>
      </c>
      <c r="L1062" s="33">
        <v>0</v>
      </c>
      <c r="M1062" s="33">
        <v>401</v>
      </c>
      <c r="N1062" s="33" t="s">
        <v>1863</v>
      </c>
      <c r="O1062" s="31"/>
    </row>
    <row r="1063" spans="1:15" x14ac:dyDescent="0.25">
      <c r="A1063" s="30">
        <v>41583.558668981481</v>
      </c>
      <c r="B1063" s="33">
        <v>919960</v>
      </c>
      <c r="C1063" s="39">
        <v>8524979</v>
      </c>
      <c r="D1063" s="30">
        <v>41543.818599537037</v>
      </c>
      <c r="E1063" s="33">
        <f>ABS(выгрузка3[[#This Row],[Дата активации]]-выгрузка3[[#This Row],[Дата отправки смс]])</f>
        <v>39.740069444444089</v>
      </c>
      <c r="F1063" s="30">
        <v>41544.490868055553</v>
      </c>
      <c r="G1063" s="33">
        <v>64626</v>
      </c>
      <c r="H1063" s="33" t="s">
        <v>10</v>
      </c>
      <c r="I1063" s="33" t="s">
        <v>255</v>
      </c>
      <c r="J1063" s="36" t="s">
        <v>40</v>
      </c>
      <c r="K1063" s="33">
        <v>401</v>
      </c>
      <c r="L1063" s="33">
        <v>0</v>
      </c>
      <c r="M1063" s="33">
        <v>401</v>
      </c>
      <c r="N1063" s="33" t="s">
        <v>1863</v>
      </c>
      <c r="O1063" s="31"/>
    </row>
    <row r="1064" spans="1:15" x14ac:dyDescent="0.25">
      <c r="A1064" s="30">
        <v>41558.407870370371</v>
      </c>
      <c r="B1064" s="33">
        <v>917535</v>
      </c>
      <c r="C1064" s="39">
        <v>8524980</v>
      </c>
      <c r="D1064" s="30">
        <v>41557.75712962963</v>
      </c>
      <c r="E1064" s="33">
        <f>ABS(выгрузка3[[#This Row],[Дата активации]]-выгрузка3[[#This Row],[Дата отправки смс]])</f>
        <v>0.65074074074072996</v>
      </c>
      <c r="F1064" s="30">
        <v>41558.41511574074</v>
      </c>
      <c r="G1064" s="33">
        <v>64626</v>
      </c>
      <c r="H1064" s="33" t="s">
        <v>10</v>
      </c>
      <c r="I1064" s="33" t="s">
        <v>49</v>
      </c>
      <c r="J1064" s="36" t="s">
        <v>40</v>
      </c>
      <c r="K1064" s="33">
        <v>401</v>
      </c>
      <c r="L1064" s="33">
        <v>0</v>
      </c>
      <c r="M1064" s="33">
        <v>401</v>
      </c>
      <c r="N1064" s="33" t="s">
        <v>1863</v>
      </c>
      <c r="O1064" s="31"/>
    </row>
    <row r="1065" spans="1:15" x14ac:dyDescent="0.25">
      <c r="A1065" s="30">
        <v>41583.558888888889</v>
      </c>
      <c r="B1065" s="33">
        <v>919960</v>
      </c>
      <c r="C1065" s="39">
        <v>8524987</v>
      </c>
      <c r="D1065" s="30">
        <v>41542.742118055554</v>
      </c>
      <c r="E1065" s="33">
        <f>ABS(выгрузка3[[#This Row],[Дата активации]]-выгрузка3[[#This Row],[Дата отправки смс]])</f>
        <v>40.816770833334886</v>
      </c>
      <c r="F1065" s="30">
        <v>41543.381574074076</v>
      </c>
      <c r="G1065" s="33">
        <v>64626</v>
      </c>
      <c r="H1065" s="33" t="s">
        <v>10</v>
      </c>
      <c r="I1065" s="33" t="s">
        <v>255</v>
      </c>
      <c r="J1065" s="36" t="s">
        <v>40</v>
      </c>
      <c r="K1065" s="33">
        <v>401</v>
      </c>
      <c r="L1065" s="33">
        <v>7</v>
      </c>
      <c r="M1065" s="33">
        <v>408</v>
      </c>
      <c r="N1065" s="33" t="s">
        <v>1863</v>
      </c>
      <c r="O1065" s="31"/>
    </row>
    <row r="1066" spans="1:15" x14ac:dyDescent="0.25">
      <c r="A1066" s="30">
        <v>41550.951203703706</v>
      </c>
      <c r="B1066" s="33">
        <v>985451</v>
      </c>
      <c r="C1066" s="39">
        <v>8525164</v>
      </c>
      <c r="D1066" s="30">
        <v>41546.7733912037</v>
      </c>
      <c r="E1066" s="33">
        <f>ABS(выгрузка3[[#This Row],[Дата активации]]-выгрузка3[[#This Row],[Дата отправки смс]])</f>
        <v>4.1778125000055297</v>
      </c>
      <c r="F1066" s="30"/>
      <c r="G1066" s="33">
        <v>73902</v>
      </c>
      <c r="H1066" s="33" t="s">
        <v>10</v>
      </c>
      <c r="I1066" s="33" t="s">
        <v>43</v>
      </c>
      <c r="J1066" s="36" t="s">
        <v>19</v>
      </c>
      <c r="K1066" s="33">
        <v>270</v>
      </c>
      <c r="L1066" s="33">
        <v>0</v>
      </c>
      <c r="M1066" s="33">
        <v>270</v>
      </c>
      <c r="N1066" s="33" t="s">
        <v>1863</v>
      </c>
      <c r="O1066" s="31"/>
    </row>
    <row r="1067" spans="1:15" x14ac:dyDescent="0.25">
      <c r="A1067" s="30">
        <v>41583.589502314811</v>
      </c>
      <c r="B1067" s="33">
        <v>910489</v>
      </c>
      <c r="C1067" s="39">
        <v>8525478</v>
      </c>
      <c r="D1067" s="30">
        <v>41580.667685185188</v>
      </c>
      <c r="E1067" s="33">
        <f>ABS(выгрузка3[[#This Row],[Дата активации]]-выгрузка3[[#This Row],[Дата отправки смс]])</f>
        <v>2.9218171296233777</v>
      </c>
      <c r="F1067" s="30"/>
      <c r="G1067" s="33">
        <v>64616</v>
      </c>
      <c r="H1067" s="33" t="s">
        <v>10</v>
      </c>
      <c r="I1067" s="33" t="s">
        <v>44</v>
      </c>
      <c r="J1067" s="36" t="s">
        <v>1882</v>
      </c>
      <c r="K1067" s="33">
        <v>30</v>
      </c>
      <c r="L1067" s="33">
        <v>50</v>
      </c>
      <c r="M1067" s="33">
        <v>80</v>
      </c>
      <c r="N1067" s="33" t="s">
        <v>1863</v>
      </c>
      <c r="O1067" s="31"/>
    </row>
    <row r="1068" spans="1:15" x14ac:dyDescent="0.25">
      <c r="A1068" s="30">
        <v>41593.496550925927</v>
      </c>
      <c r="B1068" s="33">
        <v>910489</v>
      </c>
      <c r="C1068" s="39">
        <v>8525534</v>
      </c>
      <c r="D1068" s="30">
        <v>41591.638229166667</v>
      </c>
      <c r="E1068" s="33">
        <f>ABS(выгрузка3[[#This Row],[Дата активации]]-выгрузка3[[#This Row],[Дата отправки смс]])</f>
        <v>1.8583217592604342</v>
      </c>
      <c r="F1068" s="30"/>
      <c r="G1068" s="33">
        <v>64616</v>
      </c>
      <c r="H1068" s="33" t="s">
        <v>10</v>
      </c>
      <c r="I1068" s="33" t="s">
        <v>44</v>
      </c>
      <c r="J1068" s="36" t="s">
        <v>1882</v>
      </c>
      <c r="K1068" s="33">
        <v>30</v>
      </c>
      <c r="L1068" s="33">
        <v>0</v>
      </c>
      <c r="M1068" s="33">
        <v>30</v>
      </c>
      <c r="N1068" s="33" t="s">
        <v>1863</v>
      </c>
      <c r="O1068" s="31"/>
    </row>
    <row r="1069" spans="1:15" x14ac:dyDescent="0.25">
      <c r="A1069" s="30">
        <v>41593.749467592592</v>
      </c>
      <c r="B1069" s="33">
        <v>915322</v>
      </c>
      <c r="C1069" s="39">
        <v>8526222</v>
      </c>
      <c r="D1069" s="30">
        <v>41585.71675925926</v>
      </c>
      <c r="E1069" s="33">
        <f>ABS(выгрузка3[[#This Row],[Дата активации]]-выгрузка3[[#This Row],[Дата отправки смс]])</f>
        <v>8.0327083333322662</v>
      </c>
      <c r="F1069" s="30">
        <v>41588.72216435185</v>
      </c>
      <c r="G1069" s="33">
        <v>57078</v>
      </c>
      <c r="H1069" s="33" t="s">
        <v>11</v>
      </c>
      <c r="I1069" s="33" t="s">
        <v>251</v>
      </c>
      <c r="J1069" s="36" t="s">
        <v>37</v>
      </c>
      <c r="K1069" s="33">
        <v>90</v>
      </c>
      <c r="L1069" s="33">
        <v>0</v>
      </c>
      <c r="M1069" s="33">
        <v>90</v>
      </c>
      <c r="N1069" s="33" t="s">
        <v>1863</v>
      </c>
      <c r="O1069" s="31"/>
    </row>
    <row r="1070" spans="1:15" x14ac:dyDescent="0.25">
      <c r="A1070" s="30">
        <v>41562.750983796293</v>
      </c>
      <c r="B1070" s="33">
        <v>915322</v>
      </c>
      <c r="C1070" s="39">
        <v>8526235</v>
      </c>
      <c r="D1070" s="30">
        <v>41554.416238425925</v>
      </c>
      <c r="E1070" s="33">
        <f>ABS(выгрузка3[[#This Row],[Дата активации]]-выгрузка3[[#This Row],[Дата отправки смс]])</f>
        <v>8.3347453703681822</v>
      </c>
      <c r="F1070" s="30">
        <v>41560.464432870373</v>
      </c>
      <c r="G1070" s="33">
        <v>57078</v>
      </c>
      <c r="H1070" s="33" t="s">
        <v>11</v>
      </c>
      <c r="I1070" s="33" t="s">
        <v>251</v>
      </c>
      <c r="J1070" s="36" t="s">
        <v>37</v>
      </c>
      <c r="K1070" s="33">
        <v>90</v>
      </c>
      <c r="L1070" s="33">
        <v>0</v>
      </c>
      <c r="M1070" s="33">
        <v>90</v>
      </c>
      <c r="N1070" s="33" t="s">
        <v>1863</v>
      </c>
      <c r="O1070" s="31"/>
    </row>
    <row r="1071" spans="1:15" x14ac:dyDescent="0.25">
      <c r="A1071" s="30">
        <v>41553.72519675926</v>
      </c>
      <c r="B1071" s="33">
        <v>915322</v>
      </c>
      <c r="C1071" s="39">
        <v>8526245</v>
      </c>
      <c r="D1071" s="30">
        <v>41549.657430555555</v>
      </c>
      <c r="E1071" s="33">
        <f>ABS(выгрузка3[[#This Row],[Дата активации]]-выгрузка3[[#This Row],[Дата отправки смс]])</f>
        <v>4.067766203705105</v>
      </c>
      <c r="F1071" s="30">
        <v>41550.323541666665</v>
      </c>
      <c r="G1071" s="33">
        <v>57078</v>
      </c>
      <c r="H1071" s="33" t="s">
        <v>11</v>
      </c>
      <c r="I1071" s="33" t="s">
        <v>45</v>
      </c>
      <c r="J1071" s="36" t="s">
        <v>37</v>
      </c>
      <c r="K1071" s="33">
        <v>90</v>
      </c>
      <c r="L1071" s="33">
        <v>0</v>
      </c>
      <c r="M1071" s="33">
        <v>90</v>
      </c>
      <c r="N1071" s="33" t="s">
        <v>1863</v>
      </c>
      <c r="O1071" s="31"/>
    </row>
    <row r="1072" spans="1:15" x14ac:dyDescent="0.25">
      <c r="A1072" s="30">
        <v>41553.726921296293</v>
      </c>
      <c r="B1072" s="33">
        <v>915322</v>
      </c>
      <c r="C1072" s="39">
        <v>8526256</v>
      </c>
      <c r="D1072" s="30">
        <v>41550.45045138889</v>
      </c>
      <c r="E1072" s="33">
        <f>ABS(выгрузка3[[#This Row],[Дата активации]]-выгрузка3[[#This Row],[Дата отправки смс]])</f>
        <v>3.2764699074032251</v>
      </c>
      <c r="F1072" s="30">
        <v>41553.303333333337</v>
      </c>
      <c r="G1072" s="33">
        <v>57078</v>
      </c>
      <c r="H1072" s="33" t="s">
        <v>11</v>
      </c>
      <c r="I1072" s="33" t="s">
        <v>45</v>
      </c>
      <c r="J1072" s="36" t="s">
        <v>37</v>
      </c>
      <c r="K1072" s="33">
        <v>90</v>
      </c>
      <c r="L1072" s="33">
        <v>0</v>
      </c>
      <c r="M1072" s="33">
        <v>90</v>
      </c>
      <c r="N1072" s="33" t="s">
        <v>1863</v>
      </c>
      <c r="O1072" s="31"/>
    </row>
    <row r="1073" spans="1:15" x14ac:dyDescent="0.25">
      <c r="A1073" s="30">
        <v>41583.297766203701</v>
      </c>
      <c r="B1073" s="33">
        <v>915322</v>
      </c>
      <c r="C1073" s="39">
        <v>8526259</v>
      </c>
      <c r="D1073" s="30">
        <v>41541.847430555557</v>
      </c>
      <c r="E1073" s="33">
        <f>ABS(выгрузка3[[#This Row],[Дата активации]]-выгрузка3[[#This Row],[Дата отправки смс]])</f>
        <v>41.450335648143664</v>
      </c>
      <c r="F1073" s="30">
        <v>41543.624201388891</v>
      </c>
      <c r="G1073" s="33">
        <v>57078</v>
      </c>
      <c r="H1073" s="33" t="s">
        <v>11</v>
      </c>
      <c r="I1073" s="33" t="s">
        <v>251</v>
      </c>
      <c r="J1073" s="36" t="s">
        <v>37</v>
      </c>
      <c r="K1073" s="33">
        <v>90</v>
      </c>
      <c r="L1073" s="33">
        <v>0</v>
      </c>
      <c r="M1073" s="33">
        <v>90</v>
      </c>
      <c r="N1073" s="33" t="s">
        <v>1863</v>
      </c>
      <c r="O1073" s="31"/>
    </row>
    <row r="1074" spans="1:15" x14ac:dyDescent="0.25">
      <c r="A1074" s="30">
        <v>41559.76898148148</v>
      </c>
      <c r="B1074" s="33">
        <v>916523</v>
      </c>
      <c r="C1074" s="39">
        <v>8526272</v>
      </c>
      <c r="D1074" s="30">
        <v>41559.572812500002</v>
      </c>
      <c r="E1074" s="33">
        <f>ABS(выгрузка3[[#This Row],[Дата активации]]-выгрузка3[[#This Row],[Дата отправки смс]])</f>
        <v>0.19616898147796746</v>
      </c>
      <c r="F1074" s="30"/>
      <c r="G1074" s="33">
        <v>64616</v>
      </c>
      <c r="H1074" s="33" t="s">
        <v>10</v>
      </c>
      <c r="I1074" s="33" t="s">
        <v>43</v>
      </c>
      <c r="J1074" s="36" t="s">
        <v>19</v>
      </c>
      <c r="K1074" s="33">
        <v>30</v>
      </c>
      <c r="L1074" s="33">
        <v>250</v>
      </c>
      <c r="M1074" s="33">
        <v>280</v>
      </c>
      <c r="N1074" s="33" t="s">
        <v>1863</v>
      </c>
      <c r="O1074" s="31"/>
    </row>
    <row r="1075" spans="1:15" x14ac:dyDescent="0.25">
      <c r="A1075" s="30">
        <v>41561.956655092596</v>
      </c>
      <c r="B1075" s="33">
        <v>985504</v>
      </c>
      <c r="C1075" s="39">
        <v>8526387</v>
      </c>
      <c r="D1075" s="30">
        <v>41552.523206018515</v>
      </c>
      <c r="E1075" s="33">
        <f>ABS(выгрузка3[[#This Row],[Дата активации]]-выгрузка3[[#This Row],[Дата отправки смс]])</f>
        <v>9.4334490740802721</v>
      </c>
      <c r="F1075" s="30"/>
      <c r="G1075" s="33">
        <v>64626</v>
      </c>
      <c r="H1075" s="33" t="s">
        <v>10</v>
      </c>
      <c r="I1075" s="33" t="s">
        <v>252</v>
      </c>
      <c r="J1075" s="36" t="s">
        <v>19</v>
      </c>
      <c r="K1075" s="33">
        <v>30</v>
      </c>
      <c r="L1075" s="33">
        <v>0</v>
      </c>
      <c r="M1075" s="33">
        <v>30</v>
      </c>
      <c r="N1075" s="33" t="s">
        <v>1863</v>
      </c>
      <c r="O1075" s="31"/>
    </row>
    <row r="1076" spans="1:15" x14ac:dyDescent="0.25">
      <c r="A1076" s="30">
        <v>41561.956759259258</v>
      </c>
      <c r="B1076" s="33">
        <v>985504</v>
      </c>
      <c r="C1076" s="39">
        <v>8526445</v>
      </c>
      <c r="D1076" s="30">
        <v>41552.709548611114</v>
      </c>
      <c r="E1076" s="33">
        <f>ABS(выгрузка3[[#This Row],[Дата активации]]-выгрузка3[[#This Row],[Дата отправки смс]])</f>
        <v>9.247210648143664</v>
      </c>
      <c r="F1076" s="30"/>
      <c r="G1076" s="33">
        <v>64626</v>
      </c>
      <c r="H1076" s="33" t="s">
        <v>10</v>
      </c>
      <c r="I1076" s="33" t="s">
        <v>252</v>
      </c>
      <c r="J1076" s="36" t="s">
        <v>19</v>
      </c>
      <c r="K1076" s="33">
        <v>30</v>
      </c>
      <c r="L1076" s="33">
        <v>274</v>
      </c>
      <c r="M1076" s="33">
        <v>304</v>
      </c>
      <c r="N1076" s="33" t="s">
        <v>1863</v>
      </c>
      <c r="O1076" s="31"/>
    </row>
    <row r="1077" spans="1:15" x14ac:dyDescent="0.25">
      <c r="A1077" s="30">
        <v>41561.961157407408</v>
      </c>
      <c r="B1077" s="33">
        <v>916888</v>
      </c>
      <c r="C1077" s="39">
        <v>8526597</v>
      </c>
      <c r="D1077" s="30">
        <v>41549.34238425926</v>
      </c>
      <c r="E1077" s="33">
        <f>ABS(выгрузка3[[#This Row],[Дата активации]]-выгрузка3[[#This Row],[Дата отправки смс]])</f>
        <v>12.618773148147739</v>
      </c>
      <c r="F1077" s="30"/>
      <c r="G1077" s="33">
        <v>64626</v>
      </c>
      <c r="H1077" s="33" t="s">
        <v>10</v>
      </c>
      <c r="I1077" s="33" t="s">
        <v>252</v>
      </c>
      <c r="J1077" s="36" t="s">
        <v>19</v>
      </c>
      <c r="K1077" s="33">
        <v>30</v>
      </c>
      <c r="L1077" s="33">
        <v>0</v>
      </c>
      <c r="M1077" s="33">
        <v>30</v>
      </c>
      <c r="N1077" s="33" t="s">
        <v>1863</v>
      </c>
      <c r="O1077" s="31"/>
    </row>
    <row r="1078" spans="1:15" x14ac:dyDescent="0.25">
      <c r="A1078" s="30">
        <v>41583.410914351851</v>
      </c>
      <c r="B1078" s="33">
        <v>915322</v>
      </c>
      <c r="C1078" s="39">
        <v>8526615</v>
      </c>
      <c r="D1078" s="30"/>
      <c r="E1078" s="33">
        <f>ABS(выгрузка3[[#This Row],[Дата активации]]-выгрузка3[[#This Row],[Дата отправки смс]])</f>
        <v>41583.410914351851</v>
      </c>
      <c r="F1078" s="30">
        <v>41583.41002314815</v>
      </c>
      <c r="G1078" s="33">
        <v>57078</v>
      </c>
      <c r="H1078" s="33" t="s">
        <v>11</v>
      </c>
      <c r="I1078" s="33" t="s">
        <v>251</v>
      </c>
      <c r="J1078" s="36" t="s">
        <v>37</v>
      </c>
      <c r="K1078" s="33">
        <v>90</v>
      </c>
      <c r="L1078" s="33">
        <v>0</v>
      </c>
      <c r="M1078" s="33">
        <v>90</v>
      </c>
      <c r="N1078" s="33" t="s">
        <v>1863</v>
      </c>
      <c r="O1078" s="31"/>
    </row>
    <row r="1079" spans="1:15" x14ac:dyDescent="0.25">
      <c r="A1079" s="30">
        <v>41548.74732638889</v>
      </c>
      <c r="B1079" s="33">
        <v>916924</v>
      </c>
      <c r="C1079" s="39">
        <v>8526623</v>
      </c>
      <c r="D1079" s="30">
        <v>41520.681400462963</v>
      </c>
      <c r="E1079" s="33">
        <f>ABS(выгрузка3[[#This Row],[Дата активации]]-выгрузка3[[#This Row],[Дата отправки смс]])</f>
        <v>28.065925925926422</v>
      </c>
      <c r="F1079" s="30">
        <v>41527.36613425926</v>
      </c>
      <c r="G1079" s="33">
        <v>57078</v>
      </c>
      <c r="H1079" s="33" t="s">
        <v>11</v>
      </c>
      <c r="I1079" s="33" t="s">
        <v>253</v>
      </c>
      <c r="J1079" s="36" t="s">
        <v>30</v>
      </c>
      <c r="K1079" s="33">
        <v>90</v>
      </c>
      <c r="L1079" s="33">
        <v>0</v>
      </c>
      <c r="M1079" s="33">
        <v>90</v>
      </c>
      <c r="N1079" s="33" t="s">
        <v>1863</v>
      </c>
      <c r="O1079" s="31"/>
    </row>
    <row r="1080" spans="1:15" x14ac:dyDescent="0.25">
      <c r="A1080" s="30">
        <v>41561.961469907408</v>
      </c>
      <c r="B1080" s="33">
        <v>916888</v>
      </c>
      <c r="C1080" s="39">
        <v>8526671</v>
      </c>
      <c r="D1080" s="30">
        <v>41549.447511574072</v>
      </c>
      <c r="E1080" s="33">
        <f>ABS(выгрузка3[[#This Row],[Дата активации]]-выгрузка3[[#This Row],[Дата отправки смс]])</f>
        <v>12.513958333336632</v>
      </c>
      <c r="F1080" s="30"/>
      <c r="G1080" s="33">
        <v>64626</v>
      </c>
      <c r="H1080" s="33" t="s">
        <v>10</v>
      </c>
      <c r="I1080" s="33" t="s">
        <v>252</v>
      </c>
      <c r="J1080" s="36" t="s">
        <v>19</v>
      </c>
      <c r="K1080" s="33">
        <v>30</v>
      </c>
      <c r="L1080" s="33">
        <v>274</v>
      </c>
      <c r="M1080" s="33">
        <v>304</v>
      </c>
      <c r="N1080" s="33" t="s">
        <v>1863</v>
      </c>
      <c r="O1080" s="31"/>
    </row>
    <row r="1081" spans="1:15" x14ac:dyDescent="0.25">
      <c r="A1081" s="30">
        <v>41561.961574074077</v>
      </c>
      <c r="B1081" s="33">
        <v>916888</v>
      </c>
      <c r="C1081" s="39">
        <v>8526682</v>
      </c>
      <c r="D1081" s="30">
        <v>41554.757650462961</v>
      </c>
      <c r="E1081" s="33">
        <f>ABS(выгрузка3[[#This Row],[Дата активации]]-выгрузка3[[#This Row],[Дата отправки смс]])</f>
        <v>7.2039236111158971</v>
      </c>
      <c r="F1081" s="30"/>
      <c r="G1081" s="33">
        <v>64626</v>
      </c>
      <c r="H1081" s="33" t="s">
        <v>10</v>
      </c>
      <c r="I1081" s="33" t="s">
        <v>252</v>
      </c>
      <c r="J1081" s="36" t="s">
        <v>19</v>
      </c>
      <c r="K1081" s="33">
        <v>30</v>
      </c>
      <c r="L1081" s="33">
        <v>300</v>
      </c>
      <c r="M1081" s="33">
        <v>330</v>
      </c>
      <c r="N1081" s="33" t="s">
        <v>1863</v>
      </c>
      <c r="O1081" s="31"/>
    </row>
    <row r="1082" spans="1:15" x14ac:dyDescent="0.25">
      <c r="A1082" s="30">
        <v>41554.542453703703</v>
      </c>
      <c r="B1082" s="33">
        <v>915322</v>
      </c>
      <c r="C1082" s="39">
        <v>8526693</v>
      </c>
      <c r="D1082" s="30">
        <v>41550.410393518519</v>
      </c>
      <c r="E1082" s="33">
        <f>ABS(выгрузка3[[#This Row],[Дата активации]]-выгрузка3[[#This Row],[Дата отправки смс]])</f>
        <v>4.1320601851839456</v>
      </c>
      <c r="F1082" s="30">
        <v>41554.516759259262</v>
      </c>
      <c r="G1082" s="33">
        <v>57078</v>
      </c>
      <c r="H1082" s="33" t="s">
        <v>11</v>
      </c>
      <c r="I1082" s="33" t="s">
        <v>45</v>
      </c>
      <c r="J1082" s="36" t="s">
        <v>37</v>
      </c>
      <c r="K1082" s="33">
        <v>90</v>
      </c>
      <c r="L1082" s="33">
        <v>0</v>
      </c>
      <c r="M1082" s="33">
        <v>90</v>
      </c>
      <c r="N1082" s="33" t="s">
        <v>1863</v>
      </c>
      <c r="O1082" s="31"/>
    </row>
    <row r="1083" spans="1:15" x14ac:dyDescent="0.25">
      <c r="A1083" s="30">
        <v>41561.429444444446</v>
      </c>
      <c r="B1083" s="33">
        <v>915322</v>
      </c>
      <c r="C1083" s="39">
        <v>8526724</v>
      </c>
      <c r="D1083" s="30">
        <v>41527.493136574078</v>
      </c>
      <c r="E1083" s="33">
        <f>ABS(выгрузка3[[#This Row],[Дата активации]]-выгрузка3[[#This Row],[Дата отправки смс]])</f>
        <v>33.936307870368182</v>
      </c>
      <c r="F1083" s="30">
        <v>41539.487800925926</v>
      </c>
      <c r="G1083" s="33">
        <v>57078</v>
      </c>
      <c r="H1083" s="33" t="s">
        <v>11</v>
      </c>
      <c r="I1083" s="33" t="s">
        <v>252</v>
      </c>
      <c r="J1083" s="36" t="s">
        <v>19</v>
      </c>
      <c r="K1083" s="33">
        <v>90</v>
      </c>
      <c r="L1083" s="33">
        <v>123.01</v>
      </c>
      <c r="M1083" s="33">
        <v>213.01</v>
      </c>
      <c r="N1083" s="33" t="s">
        <v>1863</v>
      </c>
      <c r="O1083" s="31"/>
    </row>
    <row r="1084" spans="1:15" x14ac:dyDescent="0.25">
      <c r="A1084" s="30">
        <v>41556.484259259261</v>
      </c>
      <c r="B1084" s="33">
        <v>915322</v>
      </c>
      <c r="C1084" s="39">
        <v>8526747</v>
      </c>
      <c r="D1084" s="30">
        <v>41552.700636574074</v>
      </c>
      <c r="E1084" s="33">
        <f>ABS(выгрузка3[[#This Row],[Дата активации]]-выгрузка3[[#This Row],[Дата отправки смс]])</f>
        <v>3.783622685186856</v>
      </c>
      <c r="F1084" s="30">
        <v>41554.512766203705</v>
      </c>
      <c r="G1084" s="33">
        <v>57078</v>
      </c>
      <c r="H1084" s="33" t="s">
        <v>11</v>
      </c>
      <c r="I1084" s="33" t="s">
        <v>45</v>
      </c>
      <c r="J1084" s="36" t="s">
        <v>37</v>
      </c>
      <c r="K1084" s="33">
        <v>90</v>
      </c>
      <c r="L1084" s="33">
        <v>0</v>
      </c>
      <c r="M1084" s="33">
        <v>90</v>
      </c>
      <c r="N1084" s="33" t="s">
        <v>1863</v>
      </c>
      <c r="O1084" s="31"/>
    </row>
    <row r="1085" spans="1:15" x14ac:dyDescent="0.25">
      <c r="A1085" s="30">
        <v>41561.430219907408</v>
      </c>
      <c r="B1085" s="33">
        <v>915322</v>
      </c>
      <c r="C1085" s="39">
        <v>8526761</v>
      </c>
      <c r="D1085" s="30">
        <v>41557.711238425924</v>
      </c>
      <c r="E1085" s="33">
        <f>ABS(выгрузка3[[#This Row],[Дата активации]]-выгрузка3[[#This Row],[Дата отправки смс]])</f>
        <v>3.7189814814846613</v>
      </c>
      <c r="F1085" s="30">
        <v>41561.423402777778</v>
      </c>
      <c r="G1085" s="33">
        <v>57078</v>
      </c>
      <c r="H1085" s="33" t="s">
        <v>11</v>
      </c>
      <c r="I1085" s="33" t="s">
        <v>45</v>
      </c>
      <c r="J1085" s="36" t="s">
        <v>37</v>
      </c>
      <c r="K1085" s="33">
        <v>90</v>
      </c>
      <c r="L1085" s="33">
        <v>0</v>
      </c>
      <c r="M1085" s="33">
        <v>90</v>
      </c>
      <c r="N1085" s="33" t="s">
        <v>1863</v>
      </c>
      <c r="O1085" s="31"/>
    </row>
    <row r="1086" spans="1:15" x14ac:dyDescent="0.25">
      <c r="A1086" s="30">
        <v>41561.43005787037</v>
      </c>
      <c r="B1086" s="33">
        <v>915322</v>
      </c>
      <c r="C1086" s="39">
        <v>8526762</v>
      </c>
      <c r="D1086" s="30">
        <v>41557.795081018521</v>
      </c>
      <c r="E1086" s="33">
        <f>ABS(выгрузка3[[#This Row],[Дата активации]]-выгрузка3[[#This Row],[Дата отправки смс]])</f>
        <v>3.634976851848478</v>
      </c>
      <c r="F1086" s="30">
        <v>41561.421724537038</v>
      </c>
      <c r="G1086" s="33">
        <v>57078</v>
      </c>
      <c r="H1086" s="33" t="s">
        <v>11</v>
      </c>
      <c r="I1086" s="33" t="s">
        <v>45</v>
      </c>
      <c r="J1086" s="36" t="s">
        <v>37</v>
      </c>
      <c r="K1086" s="33">
        <v>90</v>
      </c>
      <c r="L1086" s="33">
        <v>0</v>
      </c>
      <c r="M1086" s="33">
        <v>90</v>
      </c>
      <c r="N1086" s="33" t="s">
        <v>1863</v>
      </c>
      <c r="O1086" s="31"/>
    </row>
    <row r="1087" spans="1:15" x14ac:dyDescent="0.25">
      <c r="A1087" s="30">
        <v>41561.96166666667</v>
      </c>
      <c r="B1087" s="33">
        <v>916888</v>
      </c>
      <c r="C1087" s="39">
        <v>8526795</v>
      </c>
      <c r="D1087" s="30">
        <v>41552.772291666668</v>
      </c>
      <c r="E1087" s="33">
        <f>ABS(выгрузка3[[#This Row],[Дата активации]]-выгрузка3[[#This Row],[Дата отправки смс]])</f>
        <v>9.1893750000017462</v>
      </c>
      <c r="F1087" s="30"/>
      <c r="G1087" s="33">
        <v>64626</v>
      </c>
      <c r="H1087" s="33" t="s">
        <v>10</v>
      </c>
      <c r="I1087" s="33" t="s">
        <v>252</v>
      </c>
      <c r="J1087" s="36" t="s">
        <v>19</v>
      </c>
      <c r="K1087" s="33">
        <v>30</v>
      </c>
      <c r="L1087" s="33">
        <v>0</v>
      </c>
      <c r="M1087" s="33">
        <v>30</v>
      </c>
      <c r="N1087" s="33" t="s">
        <v>1863</v>
      </c>
      <c r="O1087" s="31"/>
    </row>
    <row r="1088" spans="1:15" x14ac:dyDescent="0.25">
      <c r="A1088" s="30">
        <v>41561.961770833332</v>
      </c>
      <c r="B1088" s="33">
        <v>916888</v>
      </c>
      <c r="C1088" s="39">
        <v>8526892</v>
      </c>
      <c r="D1088" s="30">
        <v>41554.355416666665</v>
      </c>
      <c r="E1088" s="33">
        <f>ABS(выгрузка3[[#This Row],[Дата активации]]-выгрузка3[[#This Row],[Дата отправки смс]])</f>
        <v>7.6063541666662786</v>
      </c>
      <c r="F1088" s="30"/>
      <c r="G1088" s="33">
        <v>64626</v>
      </c>
      <c r="H1088" s="33" t="s">
        <v>10</v>
      </c>
      <c r="I1088" s="33" t="s">
        <v>252</v>
      </c>
      <c r="J1088" s="36" t="s">
        <v>19</v>
      </c>
      <c r="K1088" s="33">
        <v>30</v>
      </c>
      <c r="L1088" s="33">
        <v>0</v>
      </c>
      <c r="M1088" s="33">
        <v>30</v>
      </c>
      <c r="N1088" s="33" t="s">
        <v>1863</v>
      </c>
      <c r="O1088" s="31"/>
    </row>
    <row r="1089" spans="1:15" x14ac:dyDescent="0.25">
      <c r="A1089" s="30">
        <v>41561.961875000001</v>
      </c>
      <c r="B1089" s="33">
        <v>916888</v>
      </c>
      <c r="C1089" s="39">
        <v>8526934</v>
      </c>
      <c r="D1089" s="30">
        <v>41554.405925925923</v>
      </c>
      <c r="E1089" s="33">
        <f>ABS(выгрузка3[[#This Row],[Дата активации]]-выгрузка3[[#This Row],[Дата отправки смс]])</f>
        <v>7.5559490740779438</v>
      </c>
      <c r="F1089" s="30"/>
      <c r="G1089" s="33">
        <v>64626</v>
      </c>
      <c r="H1089" s="33" t="s">
        <v>10</v>
      </c>
      <c r="I1089" s="33" t="s">
        <v>252</v>
      </c>
      <c r="J1089" s="36" t="s">
        <v>19</v>
      </c>
      <c r="K1089" s="33">
        <v>30</v>
      </c>
      <c r="L1089" s="33">
        <v>250</v>
      </c>
      <c r="M1089" s="33">
        <v>280</v>
      </c>
      <c r="N1089" s="33" t="s">
        <v>1863</v>
      </c>
      <c r="O1089" s="31"/>
    </row>
    <row r="1090" spans="1:15" x14ac:dyDescent="0.25">
      <c r="A1090" s="30">
        <v>41561.96199074074</v>
      </c>
      <c r="B1090" s="33">
        <v>916888</v>
      </c>
      <c r="C1090" s="39">
        <v>8527006</v>
      </c>
      <c r="D1090" s="30">
        <v>41549.778252314813</v>
      </c>
      <c r="E1090" s="33">
        <f>ABS(выгрузка3[[#This Row],[Дата активации]]-выгрузка3[[#This Row],[Дата отправки смс]])</f>
        <v>12.183738425927004</v>
      </c>
      <c r="F1090" s="30"/>
      <c r="G1090" s="33">
        <v>64626</v>
      </c>
      <c r="H1090" s="33" t="s">
        <v>10</v>
      </c>
      <c r="I1090" s="33" t="s">
        <v>252</v>
      </c>
      <c r="J1090" s="36" t="s">
        <v>19</v>
      </c>
      <c r="K1090" s="33">
        <v>30</v>
      </c>
      <c r="L1090" s="33">
        <v>0</v>
      </c>
      <c r="M1090" s="33">
        <v>30</v>
      </c>
      <c r="N1090" s="33" t="s">
        <v>1863</v>
      </c>
      <c r="O1090" s="31"/>
    </row>
    <row r="1091" spans="1:15" x14ac:dyDescent="0.25">
      <c r="A1091" s="30">
        <v>41554.430219907408</v>
      </c>
      <c r="B1091" s="33">
        <v>915323</v>
      </c>
      <c r="C1091" s="39">
        <v>8527156</v>
      </c>
      <c r="D1091" s="30">
        <v>41553.495555555557</v>
      </c>
      <c r="E1091" s="33">
        <f>ABS(выгрузка3[[#This Row],[Дата активации]]-выгрузка3[[#This Row],[Дата отправки смс]])</f>
        <v>0.93466435185109731</v>
      </c>
      <c r="F1091" s="30">
        <v>41554.429629629631</v>
      </c>
      <c r="G1091" s="33">
        <v>57078</v>
      </c>
      <c r="H1091" s="33" t="s">
        <v>11</v>
      </c>
      <c r="I1091" s="33" t="s">
        <v>45</v>
      </c>
      <c r="J1091" s="36" t="s">
        <v>37</v>
      </c>
      <c r="K1091" s="33">
        <v>90</v>
      </c>
      <c r="L1091" s="33">
        <v>0</v>
      </c>
      <c r="M1091" s="33">
        <v>90</v>
      </c>
      <c r="N1091" s="33" t="s">
        <v>1863</v>
      </c>
      <c r="O1091" s="31"/>
    </row>
    <row r="1092" spans="1:15" x14ac:dyDescent="0.25">
      <c r="A1092" s="30">
        <v>41550.468229166669</v>
      </c>
      <c r="B1092" s="33">
        <v>910464</v>
      </c>
      <c r="C1092" s="39">
        <v>8527299</v>
      </c>
      <c r="D1092" s="30">
        <v>41549.729618055557</v>
      </c>
      <c r="E1092" s="33">
        <f>ABS(выгрузка3[[#This Row],[Дата активации]]-выгрузка3[[#This Row],[Дата отправки смс]])</f>
        <v>0.73861111111182254</v>
      </c>
      <c r="F1092" s="30"/>
      <c r="G1092" s="33">
        <v>64616</v>
      </c>
      <c r="H1092" s="33" t="s">
        <v>10</v>
      </c>
      <c r="I1092" s="33" t="s">
        <v>43</v>
      </c>
      <c r="J1092" s="36" t="s">
        <v>19</v>
      </c>
      <c r="K1092" s="33">
        <v>30</v>
      </c>
      <c r="L1092" s="33">
        <v>209</v>
      </c>
      <c r="M1092" s="33">
        <v>239</v>
      </c>
      <c r="N1092" s="33" t="s">
        <v>1863</v>
      </c>
      <c r="O1092" s="31"/>
    </row>
    <row r="1093" spans="1:15" x14ac:dyDescent="0.25">
      <c r="A1093" s="30">
        <v>41548.989131944443</v>
      </c>
      <c r="B1093" s="33">
        <v>916191</v>
      </c>
      <c r="C1093" s="39">
        <v>8527553</v>
      </c>
      <c r="D1093" s="30">
        <v>41518.700289351851</v>
      </c>
      <c r="E1093" s="33">
        <f>ABS(выгрузка3[[#This Row],[Дата активации]]-выгрузка3[[#This Row],[Дата отправки смс]])</f>
        <v>30.288842592592118</v>
      </c>
      <c r="F1093" s="30">
        <v>41546.477824074071</v>
      </c>
      <c r="G1093" s="33">
        <v>64616</v>
      </c>
      <c r="H1093" s="33" t="s">
        <v>10</v>
      </c>
      <c r="I1093" s="33" t="s">
        <v>261</v>
      </c>
      <c r="J1093" s="36" t="s">
        <v>1883</v>
      </c>
      <c r="K1093" s="33">
        <v>30</v>
      </c>
      <c r="L1093" s="33">
        <v>0</v>
      </c>
      <c r="M1093" s="33">
        <v>30</v>
      </c>
      <c r="N1093" s="33" t="s">
        <v>1863</v>
      </c>
      <c r="O1093" s="31"/>
    </row>
    <row r="1094" spans="1:15" x14ac:dyDescent="0.25">
      <c r="A1094" s="30">
        <v>41561.663912037038</v>
      </c>
      <c r="B1094" s="33">
        <v>916566</v>
      </c>
      <c r="C1094" s="39">
        <v>8527611</v>
      </c>
      <c r="D1094" s="30">
        <v>41561.665023148147</v>
      </c>
      <c r="E1094" s="33">
        <f>ABS(выгрузка3[[#This Row],[Дата активации]]-выгрузка3[[#This Row],[Дата отправки смс]])</f>
        <v>1.111111108912155E-3</v>
      </c>
      <c r="F1094" s="30"/>
      <c r="G1094" s="33">
        <v>64616</v>
      </c>
      <c r="H1094" s="33" t="s">
        <v>10</v>
      </c>
      <c r="I1094" s="33" t="s">
        <v>43</v>
      </c>
      <c r="J1094" s="36" t="s">
        <v>19</v>
      </c>
      <c r="K1094" s="33">
        <v>30</v>
      </c>
      <c r="L1094" s="33">
        <v>230</v>
      </c>
      <c r="M1094" s="33">
        <v>260</v>
      </c>
      <c r="N1094" s="33" t="s">
        <v>1863</v>
      </c>
      <c r="O1094" s="31"/>
    </row>
    <row r="1095" spans="1:15" x14ac:dyDescent="0.25">
      <c r="A1095" s="30">
        <v>41583.833611111113</v>
      </c>
      <c r="B1095" s="33">
        <v>910486</v>
      </c>
      <c r="C1095" s="39">
        <v>8527896</v>
      </c>
      <c r="D1095" s="30">
        <v>41583.830185185187</v>
      </c>
      <c r="E1095" s="33">
        <f>ABS(выгрузка3[[#This Row],[Дата активации]]-выгрузка3[[#This Row],[Дата отправки смс]])</f>
        <v>3.425925926421769E-3</v>
      </c>
      <c r="F1095" s="30">
        <v>41585.695405092592</v>
      </c>
      <c r="G1095" s="33">
        <v>79956</v>
      </c>
      <c r="H1095" s="33" t="s">
        <v>10</v>
      </c>
      <c r="I1095" s="33" t="s">
        <v>49</v>
      </c>
      <c r="J1095" s="36" t="s">
        <v>40</v>
      </c>
      <c r="K1095" s="33">
        <v>30</v>
      </c>
      <c r="L1095" s="33">
        <v>752</v>
      </c>
      <c r="M1095" s="33">
        <v>782</v>
      </c>
      <c r="N1095" s="33" t="s">
        <v>1863</v>
      </c>
      <c r="O1095" s="31"/>
    </row>
    <row r="1096" spans="1:15" x14ac:dyDescent="0.25">
      <c r="A1096" s="30">
        <v>41561.962106481478</v>
      </c>
      <c r="B1096" s="33">
        <v>916888</v>
      </c>
      <c r="C1096" s="39">
        <v>8527973</v>
      </c>
      <c r="D1096" s="30">
        <v>41557.779918981483</v>
      </c>
      <c r="E1096" s="33">
        <f>ABS(выгрузка3[[#This Row],[Дата активации]]-выгрузка3[[#This Row],[Дата отправки смс]])</f>
        <v>4.1821874999950523</v>
      </c>
      <c r="F1096" s="30"/>
      <c r="G1096" s="33">
        <v>64626</v>
      </c>
      <c r="H1096" s="33" t="s">
        <v>10</v>
      </c>
      <c r="I1096" s="33" t="s">
        <v>43</v>
      </c>
      <c r="J1096" s="36" t="s">
        <v>19</v>
      </c>
      <c r="K1096" s="33">
        <v>30</v>
      </c>
      <c r="L1096" s="33">
        <v>0</v>
      </c>
      <c r="M1096" s="33">
        <v>30</v>
      </c>
      <c r="N1096" s="33" t="s">
        <v>1863</v>
      </c>
      <c r="O1096" s="31"/>
    </row>
    <row r="1097" spans="1:15" x14ac:dyDescent="0.25">
      <c r="A1097" s="30">
        <v>41548.747812499998</v>
      </c>
      <c r="B1097" s="33">
        <v>916924</v>
      </c>
      <c r="C1097" s="39">
        <v>8528011</v>
      </c>
      <c r="D1097" s="30">
        <v>41515.618726851855</v>
      </c>
      <c r="E1097" s="33">
        <f>ABS(выгрузка3[[#This Row],[Дата активации]]-выгрузка3[[#This Row],[Дата отправки смс]])</f>
        <v>33.129085648142791</v>
      </c>
      <c r="F1097" s="30">
        <v>41527.370810185188</v>
      </c>
      <c r="G1097" s="33">
        <v>57078</v>
      </c>
      <c r="H1097" s="33" t="s">
        <v>11</v>
      </c>
      <c r="I1097" s="33" t="s">
        <v>251</v>
      </c>
      <c r="J1097" s="36" t="s">
        <v>37</v>
      </c>
      <c r="K1097" s="33">
        <v>90</v>
      </c>
      <c r="L1097" s="33">
        <v>0</v>
      </c>
      <c r="M1097" s="33">
        <v>90</v>
      </c>
      <c r="N1097" s="33" t="s">
        <v>1863</v>
      </c>
      <c r="O1097" s="31"/>
    </row>
    <row r="1098" spans="1:15" x14ac:dyDescent="0.25">
      <c r="A1098" s="30">
        <v>41548.750231481485</v>
      </c>
      <c r="B1098" s="33">
        <v>916924</v>
      </c>
      <c r="C1098" s="39">
        <v>8528012</v>
      </c>
      <c r="D1098" s="30">
        <v>41499.687557870369</v>
      </c>
      <c r="E1098" s="33">
        <f>ABS(выгрузка3[[#This Row],[Дата активации]]-выгрузка3[[#This Row],[Дата отправки смс]])</f>
        <v>49.062673611115315</v>
      </c>
      <c r="F1098" s="30">
        <v>41527.388796296298</v>
      </c>
      <c r="G1098" s="33">
        <v>57078</v>
      </c>
      <c r="H1098" s="33" t="s">
        <v>11</v>
      </c>
      <c r="I1098" s="33" t="s">
        <v>251</v>
      </c>
      <c r="J1098" s="36" t="s">
        <v>37</v>
      </c>
      <c r="K1098" s="33">
        <v>90</v>
      </c>
      <c r="L1098" s="33">
        <v>0</v>
      </c>
      <c r="M1098" s="33">
        <v>90</v>
      </c>
      <c r="N1098" s="33" t="s">
        <v>1863</v>
      </c>
      <c r="O1098" s="31"/>
    </row>
    <row r="1099" spans="1:15" x14ac:dyDescent="0.25">
      <c r="A1099" s="30">
        <v>41548.757372685184</v>
      </c>
      <c r="B1099" s="33">
        <v>916924</v>
      </c>
      <c r="C1099" s="39">
        <v>8528015</v>
      </c>
      <c r="D1099" s="30">
        <v>41526.448321759257</v>
      </c>
      <c r="E1099" s="33">
        <f>ABS(выгрузка3[[#This Row],[Дата активации]]-выгрузка3[[#This Row],[Дата отправки смс]])</f>
        <v>22.309050925927295</v>
      </c>
      <c r="F1099" s="30">
        <v>41539.483877314815</v>
      </c>
      <c r="G1099" s="33">
        <v>57078</v>
      </c>
      <c r="H1099" s="33" t="s">
        <v>11</v>
      </c>
      <c r="I1099" s="33" t="s">
        <v>251</v>
      </c>
      <c r="J1099" s="36" t="s">
        <v>37</v>
      </c>
      <c r="K1099" s="33">
        <v>90</v>
      </c>
      <c r="L1099" s="33">
        <v>136</v>
      </c>
      <c r="M1099" s="33">
        <v>226</v>
      </c>
      <c r="N1099" s="33" t="s">
        <v>1863</v>
      </c>
      <c r="O1099" s="31"/>
    </row>
    <row r="1100" spans="1:15" x14ac:dyDescent="0.25">
      <c r="A1100" s="30">
        <v>41548.751377314817</v>
      </c>
      <c r="B1100" s="33">
        <v>916924</v>
      </c>
      <c r="C1100" s="39">
        <v>8528022</v>
      </c>
      <c r="D1100" s="30">
        <v>41520.672268518516</v>
      </c>
      <c r="E1100" s="33">
        <f>ABS(выгрузка3[[#This Row],[Дата активации]]-выгрузка3[[#This Row],[Дата отправки смс]])</f>
        <v>28.079108796300716</v>
      </c>
      <c r="F1100" s="30">
        <v>41528.475162037037</v>
      </c>
      <c r="G1100" s="33">
        <v>57078</v>
      </c>
      <c r="H1100" s="33" t="s">
        <v>11</v>
      </c>
      <c r="I1100" s="33" t="s">
        <v>251</v>
      </c>
      <c r="J1100" s="36" t="s">
        <v>37</v>
      </c>
      <c r="K1100" s="33">
        <v>90</v>
      </c>
      <c r="L1100" s="33">
        <v>0</v>
      </c>
      <c r="M1100" s="33">
        <v>90</v>
      </c>
      <c r="N1100" s="33" t="s">
        <v>1863</v>
      </c>
      <c r="O1100" s="31"/>
    </row>
    <row r="1101" spans="1:15" x14ac:dyDescent="0.25">
      <c r="A1101" s="30">
        <v>41548.70076388889</v>
      </c>
      <c r="B1101" s="33">
        <v>910457</v>
      </c>
      <c r="C1101" s="39">
        <v>8528040</v>
      </c>
      <c r="D1101" s="30"/>
      <c r="E1101" s="33">
        <f>ABS(выгрузка3[[#This Row],[Дата активации]]-выгрузка3[[#This Row],[Дата отправки смс]])</f>
        <v>41548.70076388889</v>
      </c>
      <c r="F1101" s="30"/>
      <c r="G1101" s="33">
        <v>79956</v>
      </c>
      <c r="H1101" s="33" t="s">
        <v>10</v>
      </c>
      <c r="I1101" s="33" t="s">
        <v>255</v>
      </c>
      <c r="J1101" s="36" t="s">
        <v>40</v>
      </c>
      <c r="K1101" s="33">
        <v>30</v>
      </c>
      <c r="L1101" s="33"/>
      <c r="M1101" s="33">
        <v>30</v>
      </c>
      <c r="N1101" s="33" t="s">
        <v>1863</v>
      </c>
      <c r="O1101" s="31"/>
    </row>
    <row r="1102" spans="1:15" x14ac:dyDescent="0.25">
      <c r="A1102" s="30">
        <v>41555.431388888886</v>
      </c>
      <c r="B1102" s="33">
        <v>916525</v>
      </c>
      <c r="C1102" s="39">
        <v>8528041</v>
      </c>
      <c r="D1102" s="30">
        <v>41555.426620370374</v>
      </c>
      <c r="E1102" s="33">
        <f>ABS(выгрузка3[[#This Row],[Дата активации]]-выгрузка3[[#This Row],[Дата отправки смс]])</f>
        <v>4.7685185127193108E-3</v>
      </c>
      <c r="F1102" s="30">
        <v>41557.736620370371</v>
      </c>
      <c r="G1102" s="33">
        <v>79956</v>
      </c>
      <c r="H1102" s="33" t="s">
        <v>10</v>
      </c>
      <c r="I1102" s="33" t="s">
        <v>49</v>
      </c>
      <c r="J1102" s="36" t="s">
        <v>40</v>
      </c>
      <c r="K1102" s="33">
        <v>30</v>
      </c>
      <c r="L1102" s="33">
        <v>611</v>
      </c>
      <c r="M1102" s="33">
        <v>641</v>
      </c>
      <c r="N1102" s="33" t="s">
        <v>1863</v>
      </c>
      <c r="O1102" s="31"/>
    </row>
    <row r="1103" spans="1:15" x14ac:dyDescent="0.25">
      <c r="A1103" s="30">
        <v>41553.761701388888</v>
      </c>
      <c r="B1103" s="33">
        <v>910486</v>
      </c>
      <c r="C1103" s="39">
        <v>8528047</v>
      </c>
      <c r="D1103" s="30">
        <v>41553.756805555553</v>
      </c>
      <c r="E1103" s="33">
        <f>ABS(выгрузка3[[#This Row],[Дата активации]]-выгрузка3[[#This Row],[Дата отправки смс]])</f>
        <v>4.8958333354676142E-3</v>
      </c>
      <c r="F1103" s="30">
        <v>41556.654918981483</v>
      </c>
      <c r="G1103" s="33">
        <v>79956</v>
      </c>
      <c r="H1103" s="33" t="s">
        <v>10</v>
      </c>
      <c r="I1103" s="33" t="s">
        <v>49</v>
      </c>
      <c r="J1103" s="36" t="s">
        <v>40</v>
      </c>
      <c r="K1103" s="33">
        <v>30</v>
      </c>
      <c r="L1103" s="33">
        <v>676.8</v>
      </c>
      <c r="M1103" s="33">
        <v>706.8</v>
      </c>
      <c r="N1103" s="33" t="s">
        <v>1863</v>
      </c>
      <c r="O1103" s="31"/>
    </row>
    <row r="1104" spans="1:15" x14ac:dyDescent="0.25">
      <c r="A1104" s="30">
        <v>41548.69903935185</v>
      </c>
      <c r="B1104" s="33">
        <v>910457</v>
      </c>
      <c r="C1104" s="39">
        <v>8528065</v>
      </c>
      <c r="D1104" s="30"/>
      <c r="E1104" s="33">
        <f>ABS(выгрузка3[[#This Row],[Дата активации]]-выгрузка3[[#This Row],[Дата отправки смс]])</f>
        <v>41548.69903935185</v>
      </c>
      <c r="F1104" s="30"/>
      <c r="G1104" s="33">
        <v>79956</v>
      </c>
      <c r="H1104" s="33" t="s">
        <v>10</v>
      </c>
      <c r="I1104" s="33" t="s">
        <v>255</v>
      </c>
      <c r="J1104" s="36" t="s">
        <v>40</v>
      </c>
      <c r="K1104" s="33">
        <v>30</v>
      </c>
      <c r="L1104" s="33"/>
      <c r="M1104" s="33">
        <v>30</v>
      </c>
      <c r="N1104" s="33" t="s">
        <v>1863</v>
      </c>
      <c r="O1104" s="31"/>
    </row>
    <row r="1105" spans="1:15" x14ac:dyDescent="0.25">
      <c r="A1105" s="30">
        <v>41550.619016203702</v>
      </c>
      <c r="B1105" s="33">
        <v>915142</v>
      </c>
      <c r="C1105" s="39">
        <v>8528077</v>
      </c>
      <c r="D1105" s="30"/>
      <c r="E1105" s="33">
        <f>ABS(выгрузка3[[#This Row],[Дата активации]]-выгрузка3[[#This Row],[Дата отправки смс]])</f>
        <v>41550.619016203702</v>
      </c>
      <c r="F1105" s="30">
        <v>41378.696250000001</v>
      </c>
      <c r="G1105" s="33">
        <v>79956</v>
      </c>
      <c r="H1105" s="33" t="s">
        <v>10</v>
      </c>
      <c r="I1105" s="33" t="s">
        <v>255</v>
      </c>
      <c r="J1105" s="36" t="s">
        <v>40</v>
      </c>
      <c r="K1105" s="33">
        <v>30</v>
      </c>
      <c r="L1105" s="33"/>
      <c r="M1105" s="33">
        <v>30</v>
      </c>
      <c r="N1105" s="33" t="s">
        <v>1863</v>
      </c>
      <c r="O1105" s="31"/>
    </row>
    <row r="1106" spans="1:15" x14ac:dyDescent="0.25">
      <c r="A1106" s="30">
        <v>41550.618703703702</v>
      </c>
      <c r="B1106" s="33">
        <v>915142</v>
      </c>
      <c r="C1106" s="39">
        <v>8528078</v>
      </c>
      <c r="D1106" s="30"/>
      <c r="E1106" s="33">
        <f>ABS(выгрузка3[[#This Row],[Дата активации]]-выгрузка3[[#This Row],[Дата отправки смс]])</f>
        <v>41550.618703703702</v>
      </c>
      <c r="F1106" s="30">
        <v>41378.681354166663</v>
      </c>
      <c r="G1106" s="33">
        <v>79956</v>
      </c>
      <c r="H1106" s="33" t="s">
        <v>10</v>
      </c>
      <c r="I1106" s="33" t="s">
        <v>255</v>
      </c>
      <c r="J1106" s="36" t="s">
        <v>40</v>
      </c>
      <c r="K1106" s="33">
        <v>30</v>
      </c>
      <c r="L1106" s="33"/>
      <c r="M1106" s="33">
        <v>30</v>
      </c>
      <c r="N1106" s="33" t="s">
        <v>1863</v>
      </c>
      <c r="O1106" s="31"/>
    </row>
    <row r="1107" spans="1:15" x14ac:dyDescent="0.25">
      <c r="A1107" s="30">
        <v>41550.619340277779</v>
      </c>
      <c r="B1107" s="33">
        <v>915142</v>
      </c>
      <c r="C1107" s="39">
        <v>8528079</v>
      </c>
      <c r="D1107" s="30">
        <v>41374.865937499999</v>
      </c>
      <c r="E1107" s="33">
        <f>ABS(выгрузка3[[#This Row],[Дата активации]]-выгрузка3[[#This Row],[Дата отправки смс]])</f>
        <v>175.75340277778014</v>
      </c>
      <c r="F1107" s="30">
        <v>41378.681319444448</v>
      </c>
      <c r="G1107" s="33">
        <v>79956</v>
      </c>
      <c r="H1107" s="33" t="s">
        <v>10</v>
      </c>
      <c r="I1107" s="33" t="s">
        <v>255</v>
      </c>
      <c r="J1107" s="36" t="s">
        <v>40</v>
      </c>
      <c r="K1107" s="33">
        <v>30</v>
      </c>
      <c r="L1107" s="33">
        <v>0</v>
      </c>
      <c r="M1107" s="33">
        <v>30</v>
      </c>
      <c r="N1107" s="33" t="s">
        <v>1863</v>
      </c>
      <c r="O1107" s="31"/>
    </row>
    <row r="1108" spans="1:15" x14ac:dyDescent="0.25">
      <c r="A1108" s="30">
        <v>41549.690428240741</v>
      </c>
      <c r="B1108" s="33">
        <v>916187</v>
      </c>
      <c r="C1108" s="39">
        <v>8528158</v>
      </c>
      <c r="D1108" s="30"/>
      <c r="E1108" s="33">
        <f>ABS(выгрузка3[[#This Row],[Дата активации]]-выгрузка3[[#This Row],[Дата отправки смс]])</f>
        <v>41549.690428240741</v>
      </c>
      <c r="F1108" s="30">
        <v>41554.561840277776</v>
      </c>
      <c r="G1108" s="33">
        <v>79956</v>
      </c>
      <c r="H1108" s="33" t="s">
        <v>10</v>
      </c>
      <c r="I1108" s="33" t="s">
        <v>255</v>
      </c>
      <c r="J1108" s="36" t="s">
        <v>40</v>
      </c>
      <c r="K1108" s="33">
        <v>30</v>
      </c>
      <c r="L1108" s="33"/>
      <c r="M1108" s="33">
        <v>30</v>
      </c>
      <c r="N1108" s="33" t="s">
        <v>1863</v>
      </c>
      <c r="O1108" s="31"/>
    </row>
    <row r="1109" spans="1:15" x14ac:dyDescent="0.25">
      <c r="A1109" s="30">
        <v>41552.546122685184</v>
      </c>
      <c r="B1109" s="33">
        <v>916524</v>
      </c>
      <c r="C1109" s="39">
        <v>8528555</v>
      </c>
      <c r="D1109" s="30">
        <v>41551.783333333333</v>
      </c>
      <c r="E1109" s="33">
        <f>ABS(выгрузка3[[#This Row],[Дата активации]]-выгрузка3[[#This Row],[Дата отправки смс]])</f>
        <v>0.76278935185109731</v>
      </c>
      <c r="F1109" s="30">
        <v>41556.310057870367</v>
      </c>
      <c r="G1109" s="33">
        <v>64626</v>
      </c>
      <c r="H1109" s="33" t="s">
        <v>10</v>
      </c>
      <c r="I1109" s="33" t="s">
        <v>42</v>
      </c>
      <c r="J1109" s="36" t="s">
        <v>30</v>
      </c>
      <c r="K1109" s="33">
        <v>30</v>
      </c>
      <c r="L1109" s="33">
        <v>0</v>
      </c>
      <c r="M1109" s="33">
        <v>30</v>
      </c>
      <c r="N1109" s="33" t="s">
        <v>1863</v>
      </c>
      <c r="O1109" s="31"/>
    </row>
    <row r="1110" spans="1:15" x14ac:dyDescent="0.25">
      <c r="A1110" s="30">
        <v>41588.724270833336</v>
      </c>
      <c r="B1110" s="33">
        <v>919100</v>
      </c>
      <c r="C1110" s="39">
        <v>8528599</v>
      </c>
      <c r="D1110" s="30">
        <v>41588.868090277778</v>
      </c>
      <c r="E1110" s="33">
        <f>ABS(выгрузка3[[#This Row],[Дата активации]]-выгрузка3[[#This Row],[Дата отправки смс]])</f>
        <v>0.14381944444176042</v>
      </c>
      <c r="F1110" s="30"/>
      <c r="G1110" s="33">
        <v>79956</v>
      </c>
      <c r="H1110" s="33" t="s">
        <v>10</v>
      </c>
      <c r="I1110" s="33" t="s">
        <v>42</v>
      </c>
      <c r="J1110" s="36" t="s">
        <v>30</v>
      </c>
      <c r="K1110" s="33">
        <v>30</v>
      </c>
      <c r="L1110" s="33">
        <v>0</v>
      </c>
      <c r="M1110" s="33">
        <v>30</v>
      </c>
      <c r="N1110" s="33" t="s">
        <v>1863</v>
      </c>
      <c r="O1110" s="31"/>
    </row>
    <row r="1111" spans="1:15" x14ac:dyDescent="0.25">
      <c r="A1111" s="30">
        <v>41548.5075462963</v>
      </c>
      <c r="B1111" s="33">
        <v>910489</v>
      </c>
      <c r="C1111" s="39">
        <v>8528656</v>
      </c>
      <c r="D1111" s="30"/>
      <c r="E1111" s="33">
        <f>ABS(выгрузка3[[#This Row],[Дата активации]]-выгрузка3[[#This Row],[Дата отправки смс]])</f>
        <v>41548.5075462963</v>
      </c>
      <c r="F1111" s="30">
        <v>41554.708333333336</v>
      </c>
      <c r="G1111" s="33">
        <v>64626</v>
      </c>
      <c r="H1111" s="33" t="s">
        <v>10</v>
      </c>
      <c r="I1111" s="33" t="s">
        <v>255</v>
      </c>
      <c r="J1111" s="36" t="s">
        <v>40</v>
      </c>
      <c r="K1111" s="33">
        <v>30</v>
      </c>
      <c r="L1111" s="33"/>
      <c r="M1111" s="33">
        <v>30</v>
      </c>
      <c r="N1111" s="33" t="s">
        <v>1863</v>
      </c>
      <c r="O1111" s="31"/>
    </row>
    <row r="1112" spans="1:15" x14ac:dyDescent="0.25">
      <c r="A1112" s="30">
        <v>41561.91609953704</v>
      </c>
      <c r="B1112" s="33">
        <v>916496</v>
      </c>
      <c r="C1112" s="39">
        <v>8529289</v>
      </c>
      <c r="D1112" s="30">
        <v>41561.75922453704</v>
      </c>
      <c r="E1112" s="33">
        <f>ABS(выгрузка3[[#This Row],[Дата активации]]-выгрузка3[[#This Row],[Дата отправки смс]])</f>
        <v>0.15687500000058208</v>
      </c>
      <c r="F1112" s="30"/>
      <c r="G1112" s="33">
        <v>64626</v>
      </c>
      <c r="H1112" s="33" t="s">
        <v>10</v>
      </c>
      <c r="I1112" s="33" t="s">
        <v>42</v>
      </c>
      <c r="J1112" s="36" t="s">
        <v>30</v>
      </c>
      <c r="K1112" s="33">
        <v>30</v>
      </c>
      <c r="L1112" s="33">
        <v>236.75</v>
      </c>
      <c r="M1112" s="33">
        <v>266.75</v>
      </c>
      <c r="N1112" s="33" t="s">
        <v>1863</v>
      </c>
      <c r="O1112" s="31"/>
    </row>
    <row r="1113" spans="1:15" x14ac:dyDescent="0.25">
      <c r="A1113" s="30">
        <v>41559.683541666665</v>
      </c>
      <c r="B1113" s="33">
        <v>916496</v>
      </c>
      <c r="C1113" s="39">
        <v>8529290</v>
      </c>
      <c r="D1113" s="30">
        <v>41559.822962962964</v>
      </c>
      <c r="E1113" s="33">
        <f>ABS(выгрузка3[[#This Row],[Дата активации]]-выгрузка3[[#This Row],[Дата отправки смс]])</f>
        <v>0.1394212962986785</v>
      </c>
      <c r="F1113" s="30">
        <v>41560.937071759261</v>
      </c>
      <c r="G1113" s="33">
        <v>64626</v>
      </c>
      <c r="H1113" s="33" t="s">
        <v>10</v>
      </c>
      <c r="I1113" s="33" t="s">
        <v>42</v>
      </c>
      <c r="J1113" s="36" t="s">
        <v>30</v>
      </c>
      <c r="K1113" s="33">
        <v>30</v>
      </c>
      <c r="L1113" s="33">
        <v>0</v>
      </c>
      <c r="M1113" s="33">
        <v>30</v>
      </c>
      <c r="N1113" s="33" t="s">
        <v>1863</v>
      </c>
      <c r="O1113" s="31"/>
    </row>
    <row r="1114" spans="1:15" x14ac:dyDescent="0.25">
      <c r="A1114" s="30">
        <v>41549.607314814813</v>
      </c>
      <c r="B1114" s="33">
        <v>916192</v>
      </c>
      <c r="C1114" s="39">
        <v>8529776</v>
      </c>
      <c r="D1114" s="30">
        <v>41545.93440972222</v>
      </c>
      <c r="E1114" s="33">
        <f>ABS(выгрузка3[[#This Row],[Дата активации]]-выгрузка3[[#This Row],[Дата отправки смс]])</f>
        <v>3.6729050925932825</v>
      </c>
      <c r="F1114" s="30">
        <v>41562.558136574073</v>
      </c>
      <c r="G1114" s="33">
        <v>64616</v>
      </c>
      <c r="H1114" s="33" t="s">
        <v>10</v>
      </c>
      <c r="I1114" s="33" t="s">
        <v>49</v>
      </c>
      <c r="J1114" s="36" t="s">
        <v>40</v>
      </c>
      <c r="K1114" s="33">
        <v>30</v>
      </c>
      <c r="L1114" s="33">
        <v>2000</v>
      </c>
      <c r="M1114" s="33">
        <v>2030</v>
      </c>
      <c r="N1114" s="33" t="s">
        <v>1863</v>
      </c>
      <c r="O1114" s="31"/>
    </row>
    <row r="1115" spans="1:15" x14ac:dyDescent="0.25">
      <c r="A1115" s="30">
        <v>41550.617939814816</v>
      </c>
      <c r="B1115" s="33">
        <v>915142</v>
      </c>
      <c r="C1115" s="39">
        <v>8530351</v>
      </c>
      <c r="D1115" s="30">
        <v>41407.889351851853</v>
      </c>
      <c r="E1115" s="33">
        <f>ABS(выгрузка3[[#This Row],[Дата активации]]-выгрузка3[[#This Row],[Дата отправки смс]])</f>
        <v>142.7285879629635</v>
      </c>
      <c r="F1115" s="30">
        <v>41463.441574074073</v>
      </c>
      <c r="G1115" s="33">
        <v>79956</v>
      </c>
      <c r="H1115" s="33" t="s">
        <v>10</v>
      </c>
      <c r="I1115" s="33" t="s">
        <v>255</v>
      </c>
      <c r="J1115" s="36" t="s">
        <v>40</v>
      </c>
      <c r="K1115" s="33">
        <v>30</v>
      </c>
      <c r="L1115" s="33">
        <v>890</v>
      </c>
      <c r="M1115" s="33">
        <v>920</v>
      </c>
      <c r="N1115" s="33" t="s">
        <v>1863</v>
      </c>
      <c r="O1115" s="31"/>
    </row>
    <row r="1116" spans="1:15" x14ac:dyDescent="0.25">
      <c r="A1116" s="30">
        <v>41556.437824074077</v>
      </c>
      <c r="B1116" s="33">
        <v>916094</v>
      </c>
      <c r="C1116" s="39">
        <v>8530504</v>
      </c>
      <c r="D1116" s="30">
        <v>41556.406076388892</v>
      </c>
      <c r="E1116" s="33">
        <f>ABS(выгрузка3[[#This Row],[Дата активации]]-выгрузка3[[#This Row],[Дата отправки смс]])</f>
        <v>3.1747685185109731E-2</v>
      </c>
      <c r="F1116" s="30">
        <v>41559.852314814816</v>
      </c>
      <c r="G1116" s="33">
        <v>79956</v>
      </c>
      <c r="H1116" s="33" t="s">
        <v>10</v>
      </c>
      <c r="I1116" s="33" t="s">
        <v>49</v>
      </c>
      <c r="J1116" s="36" t="s">
        <v>40</v>
      </c>
      <c r="K1116" s="33">
        <v>30</v>
      </c>
      <c r="L1116" s="33">
        <v>705</v>
      </c>
      <c r="M1116" s="33">
        <v>735</v>
      </c>
      <c r="N1116" s="33" t="s">
        <v>1863</v>
      </c>
      <c r="O1116" s="31"/>
    </row>
    <row r="1117" spans="1:15" x14ac:dyDescent="0.25">
      <c r="A1117" s="30">
        <v>41548.699328703704</v>
      </c>
      <c r="B1117" s="33">
        <v>910457</v>
      </c>
      <c r="C1117" s="39">
        <v>8530505</v>
      </c>
      <c r="D1117" s="30"/>
      <c r="E1117" s="33">
        <f>ABS(выгрузка3[[#This Row],[Дата активации]]-выгрузка3[[#This Row],[Дата отправки смс]])</f>
        <v>41548.699328703704</v>
      </c>
      <c r="F1117" s="30"/>
      <c r="G1117" s="33">
        <v>79956</v>
      </c>
      <c r="H1117" s="33" t="s">
        <v>10</v>
      </c>
      <c r="I1117" s="33" t="s">
        <v>255</v>
      </c>
      <c r="J1117" s="36" t="s">
        <v>40</v>
      </c>
      <c r="K1117" s="33">
        <v>30</v>
      </c>
      <c r="L1117" s="33"/>
      <c r="M1117" s="33">
        <v>30</v>
      </c>
      <c r="N1117" s="33" t="s">
        <v>1863</v>
      </c>
      <c r="O1117" s="31"/>
    </row>
    <row r="1118" spans="1:15" x14ac:dyDescent="0.25">
      <c r="A1118" s="30">
        <v>41548.700555555559</v>
      </c>
      <c r="B1118" s="33">
        <v>910457</v>
      </c>
      <c r="C1118" s="39">
        <v>8530506</v>
      </c>
      <c r="D1118" s="30"/>
      <c r="E1118" s="33">
        <f>ABS(выгрузка3[[#This Row],[Дата активации]]-выгрузка3[[#This Row],[Дата отправки смс]])</f>
        <v>41548.700555555559</v>
      </c>
      <c r="F1118" s="30"/>
      <c r="G1118" s="33">
        <v>79956</v>
      </c>
      <c r="H1118" s="33" t="s">
        <v>10</v>
      </c>
      <c r="I1118" s="33" t="s">
        <v>255</v>
      </c>
      <c r="J1118" s="36" t="s">
        <v>40</v>
      </c>
      <c r="K1118" s="33">
        <v>30</v>
      </c>
      <c r="L1118" s="33"/>
      <c r="M1118" s="33">
        <v>30</v>
      </c>
      <c r="N1118" s="33" t="s">
        <v>1863</v>
      </c>
      <c r="O1118" s="31"/>
    </row>
    <row r="1119" spans="1:15" x14ac:dyDescent="0.25">
      <c r="A1119" s="30">
        <v>41557.691111111111</v>
      </c>
      <c r="B1119" s="33">
        <v>985009</v>
      </c>
      <c r="C1119" s="39">
        <v>8530590</v>
      </c>
      <c r="D1119" s="30">
        <v>41557.405335648145</v>
      </c>
      <c r="E1119" s="33">
        <f>ABS(выгрузка3[[#This Row],[Дата активации]]-выгрузка3[[#This Row],[Дата отправки смс]])</f>
        <v>0.28577546296583023</v>
      </c>
      <c r="F1119" s="30">
        <v>41557.738067129627</v>
      </c>
      <c r="G1119" s="33">
        <v>79956</v>
      </c>
      <c r="H1119" s="33" t="s">
        <v>10</v>
      </c>
      <c r="I1119" s="33" t="s">
        <v>49</v>
      </c>
      <c r="J1119" s="36" t="s">
        <v>40</v>
      </c>
      <c r="K1119" s="33">
        <v>30</v>
      </c>
      <c r="L1119" s="33">
        <v>1200</v>
      </c>
      <c r="M1119" s="33">
        <v>1230</v>
      </c>
      <c r="N1119" s="33" t="s">
        <v>1863</v>
      </c>
      <c r="O1119" s="31"/>
    </row>
    <row r="1120" spans="1:15" x14ac:dyDescent="0.25">
      <c r="A1120" s="30">
        <v>41553.589895833335</v>
      </c>
      <c r="B1120" s="33">
        <v>916366</v>
      </c>
      <c r="C1120" s="39">
        <v>8533011</v>
      </c>
      <c r="D1120" s="30"/>
      <c r="E1120" s="33">
        <f>ABS(выгрузка3[[#This Row],[Дата активации]]-выгрузка3[[#This Row],[Дата отправки смс]])</f>
        <v>41553.589895833335</v>
      </c>
      <c r="F1120" s="30"/>
      <c r="G1120" s="33">
        <v>73902</v>
      </c>
      <c r="H1120" s="33" t="s">
        <v>10</v>
      </c>
      <c r="I1120" s="33" t="s">
        <v>252</v>
      </c>
      <c r="J1120" s="36" t="s">
        <v>19</v>
      </c>
      <c r="K1120" s="33">
        <v>30</v>
      </c>
      <c r="L1120" s="33"/>
      <c r="M1120" s="33">
        <v>30</v>
      </c>
      <c r="N1120" s="33" t="s">
        <v>1863</v>
      </c>
      <c r="O1120" s="31"/>
    </row>
    <row r="1121" spans="1:15" x14ac:dyDescent="0.25">
      <c r="A1121" s="30">
        <v>41560.411238425928</v>
      </c>
      <c r="B1121" s="33">
        <v>916366</v>
      </c>
      <c r="C1121" s="39">
        <v>8533012</v>
      </c>
      <c r="D1121" s="30">
        <v>41560.422500000001</v>
      </c>
      <c r="E1121" s="33">
        <f>ABS(выгрузка3[[#This Row],[Дата активации]]-выгрузка3[[#This Row],[Дата отправки смс]])</f>
        <v>1.1261574072705116E-2</v>
      </c>
      <c r="F1121" s="30"/>
      <c r="G1121" s="33">
        <v>73902</v>
      </c>
      <c r="H1121" s="33" t="s">
        <v>10</v>
      </c>
      <c r="I1121" s="33" t="s">
        <v>43</v>
      </c>
      <c r="J1121" s="36" t="s">
        <v>19</v>
      </c>
      <c r="K1121" s="33">
        <v>30</v>
      </c>
      <c r="L1121" s="33">
        <v>203.7</v>
      </c>
      <c r="M1121" s="33">
        <v>233.7</v>
      </c>
      <c r="N1121" s="33" t="s">
        <v>1863</v>
      </c>
      <c r="O1121" s="31"/>
    </row>
    <row r="1122" spans="1:15" x14ac:dyDescent="0.25">
      <c r="A1122" s="30">
        <v>41551.729675925926</v>
      </c>
      <c r="B1122" s="33">
        <v>916366</v>
      </c>
      <c r="C1122" s="39">
        <v>8533015</v>
      </c>
      <c r="D1122" s="30"/>
      <c r="E1122" s="33">
        <f>ABS(выгрузка3[[#This Row],[Дата активации]]-выгрузка3[[#This Row],[Дата отправки смс]])</f>
        <v>41551.729675925926</v>
      </c>
      <c r="F1122" s="30"/>
      <c r="G1122" s="33">
        <v>73902</v>
      </c>
      <c r="H1122" s="33" t="s">
        <v>10</v>
      </c>
      <c r="I1122" s="33" t="s">
        <v>252</v>
      </c>
      <c r="J1122" s="36" t="s">
        <v>19</v>
      </c>
      <c r="K1122" s="33">
        <v>30</v>
      </c>
      <c r="L1122" s="33"/>
      <c r="M1122" s="33">
        <v>30</v>
      </c>
      <c r="N1122" s="33" t="s">
        <v>1863</v>
      </c>
      <c r="O1122" s="31"/>
    </row>
    <row r="1123" spans="1:15" x14ac:dyDescent="0.25">
      <c r="A1123" s="30">
        <v>41554.62232638889</v>
      </c>
      <c r="B1123" s="33">
        <v>916012</v>
      </c>
      <c r="C1123" s="39">
        <v>8533452</v>
      </c>
      <c r="D1123" s="30"/>
      <c r="E1123" s="33">
        <f>ABS(выгрузка3[[#This Row],[Дата активации]]-выгрузка3[[#This Row],[Дата отправки смс]])</f>
        <v>41554.62232638889</v>
      </c>
      <c r="F1123" s="30"/>
      <c r="G1123" s="33">
        <v>73902</v>
      </c>
      <c r="H1123" s="33" t="s">
        <v>10</v>
      </c>
      <c r="I1123" s="33" t="s">
        <v>252</v>
      </c>
      <c r="J1123" s="36" t="s">
        <v>19</v>
      </c>
      <c r="K1123" s="33">
        <v>30</v>
      </c>
      <c r="L1123" s="33"/>
      <c r="M1123" s="33">
        <v>30</v>
      </c>
      <c r="N1123" s="33" t="s">
        <v>1863</v>
      </c>
      <c r="O1123" s="31"/>
    </row>
    <row r="1124" spans="1:15" x14ac:dyDescent="0.25">
      <c r="A1124" s="30">
        <v>41554.622673611113</v>
      </c>
      <c r="B1124" s="33">
        <v>916012</v>
      </c>
      <c r="C1124" s="39">
        <v>8533454</v>
      </c>
      <c r="D1124" s="30"/>
      <c r="E1124" s="33">
        <f>ABS(выгрузка3[[#This Row],[Дата активации]]-выгрузка3[[#This Row],[Дата отправки смс]])</f>
        <v>41554.622673611113</v>
      </c>
      <c r="F1124" s="30"/>
      <c r="G1124" s="33">
        <v>73902</v>
      </c>
      <c r="H1124" s="33" t="s">
        <v>10</v>
      </c>
      <c r="I1124" s="33" t="s">
        <v>252</v>
      </c>
      <c r="J1124" s="36" t="s">
        <v>19</v>
      </c>
      <c r="K1124" s="33">
        <v>30</v>
      </c>
      <c r="L1124" s="33"/>
      <c r="M1124" s="33">
        <v>30</v>
      </c>
      <c r="N1124" s="33" t="s">
        <v>1863</v>
      </c>
      <c r="O1124" s="31"/>
    </row>
    <row r="1125" spans="1:15" x14ac:dyDescent="0.25">
      <c r="A1125" s="30">
        <v>41554.622534722221</v>
      </c>
      <c r="B1125" s="33">
        <v>916012</v>
      </c>
      <c r="C1125" s="39">
        <v>8533557</v>
      </c>
      <c r="D1125" s="30"/>
      <c r="E1125" s="33">
        <f>ABS(выгрузка3[[#This Row],[Дата активации]]-выгрузка3[[#This Row],[Дата отправки смс]])</f>
        <v>41554.622534722221</v>
      </c>
      <c r="F1125" s="30"/>
      <c r="G1125" s="33">
        <v>73902</v>
      </c>
      <c r="H1125" s="33" t="s">
        <v>10</v>
      </c>
      <c r="I1125" s="33" t="s">
        <v>252</v>
      </c>
      <c r="J1125" s="36" t="s">
        <v>19</v>
      </c>
      <c r="K1125" s="33">
        <v>30</v>
      </c>
      <c r="L1125" s="33"/>
      <c r="M1125" s="33">
        <v>30</v>
      </c>
      <c r="N1125" s="33" t="s">
        <v>1863</v>
      </c>
      <c r="O1125" s="31"/>
    </row>
    <row r="1126" spans="1:15" x14ac:dyDescent="0.25">
      <c r="A1126" s="30">
        <v>41550.951736111114</v>
      </c>
      <c r="B1126" s="33">
        <v>985451</v>
      </c>
      <c r="C1126" s="39">
        <v>8533792</v>
      </c>
      <c r="D1126" s="30">
        <v>41546.496458333335</v>
      </c>
      <c r="E1126" s="33">
        <f>ABS(выгрузка3[[#This Row],[Дата активации]]-выгрузка3[[#This Row],[Дата отправки смс]])</f>
        <v>4.4552777777789743</v>
      </c>
      <c r="F1126" s="30"/>
      <c r="G1126" s="33">
        <v>73902</v>
      </c>
      <c r="H1126" s="33" t="s">
        <v>10</v>
      </c>
      <c r="I1126" s="33" t="s">
        <v>43</v>
      </c>
      <c r="J1126" s="36" t="s">
        <v>19</v>
      </c>
      <c r="K1126" s="33">
        <v>30</v>
      </c>
      <c r="L1126" s="33">
        <v>200</v>
      </c>
      <c r="M1126" s="33">
        <v>230</v>
      </c>
      <c r="N1126" s="33" t="s">
        <v>1863</v>
      </c>
      <c r="O1126" s="31"/>
    </row>
    <row r="1127" spans="1:15" x14ac:dyDescent="0.25">
      <c r="A1127" s="30">
        <v>41550.87427083333</v>
      </c>
      <c r="B1127" s="33">
        <v>916514</v>
      </c>
      <c r="C1127" s="39">
        <v>8534105</v>
      </c>
      <c r="D1127" s="30">
        <v>41530.843495370369</v>
      </c>
      <c r="E1127" s="33">
        <f>ABS(выгрузка3[[#This Row],[Дата активации]]-выгрузка3[[#This Row],[Дата отправки смс]])</f>
        <v>20.030775462961174</v>
      </c>
      <c r="F1127" s="30">
        <v>41555.582777777781</v>
      </c>
      <c r="G1127" s="33">
        <v>79956</v>
      </c>
      <c r="H1127" s="33" t="s">
        <v>10</v>
      </c>
      <c r="I1127" s="33" t="s">
        <v>261</v>
      </c>
      <c r="J1127" s="36" t="s">
        <v>1883</v>
      </c>
      <c r="K1127" s="33">
        <v>220</v>
      </c>
      <c r="L1127" s="33">
        <v>300</v>
      </c>
      <c r="M1127" s="33">
        <v>520</v>
      </c>
      <c r="N1127" s="33" t="s">
        <v>1863</v>
      </c>
      <c r="O1127" s="31"/>
    </row>
    <row r="1128" spans="1:15" x14ac:dyDescent="0.25">
      <c r="A1128" s="30">
        <v>41558.750289351854</v>
      </c>
      <c r="B1128" s="33">
        <v>910455</v>
      </c>
      <c r="C1128" s="39">
        <v>8534295</v>
      </c>
      <c r="D1128" s="30">
        <v>41456.686469907407</v>
      </c>
      <c r="E1128" s="33">
        <f>ABS(выгрузка3[[#This Row],[Дата активации]]-выгрузка3[[#This Row],[Дата отправки смс]])</f>
        <v>102.06381944444729</v>
      </c>
      <c r="F1128" s="30">
        <v>41465.680231481485</v>
      </c>
      <c r="G1128" s="33">
        <v>64628</v>
      </c>
      <c r="H1128" s="33" t="s">
        <v>10</v>
      </c>
      <c r="I1128" s="33" t="s">
        <v>261</v>
      </c>
      <c r="J1128" s="36" t="s">
        <v>1883</v>
      </c>
      <c r="K1128" s="33">
        <v>150</v>
      </c>
      <c r="L1128" s="33">
        <v>0</v>
      </c>
      <c r="M1128" s="33">
        <v>149.9999</v>
      </c>
      <c r="N1128" s="33" t="s">
        <v>1863</v>
      </c>
      <c r="O1128" s="31"/>
    </row>
    <row r="1129" spans="1:15" x14ac:dyDescent="0.25">
      <c r="A1129" s="30">
        <v>41550.870925925927</v>
      </c>
      <c r="B1129" s="33">
        <v>916514</v>
      </c>
      <c r="C1129" s="39">
        <v>8535361</v>
      </c>
      <c r="D1129" s="30">
        <v>41528.620127314818</v>
      </c>
      <c r="E1129" s="33">
        <f>ABS(выгрузка3[[#This Row],[Дата активации]]-выгрузка3[[#This Row],[Дата отправки смс]])</f>
        <v>22.250798611108621</v>
      </c>
      <c r="F1129" s="30">
        <v>41535.49596064815</v>
      </c>
      <c r="G1129" s="33">
        <v>79956</v>
      </c>
      <c r="H1129" s="33" t="s">
        <v>10</v>
      </c>
      <c r="I1129" s="33" t="s">
        <v>252</v>
      </c>
      <c r="J1129" s="36" t="s">
        <v>19</v>
      </c>
      <c r="K1129" s="33">
        <v>220</v>
      </c>
      <c r="L1129" s="33">
        <v>0</v>
      </c>
      <c r="M1129" s="33">
        <v>220</v>
      </c>
      <c r="N1129" s="33" t="s">
        <v>1863</v>
      </c>
      <c r="O1129" s="31"/>
    </row>
    <row r="1130" spans="1:15" x14ac:dyDescent="0.25">
      <c r="A1130" s="30">
        <v>41549.680219907408</v>
      </c>
      <c r="B1130" s="33">
        <v>910489</v>
      </c>
      <c r="C1130" s="39">
        <v>8535362</v>
      </c>
      <c r="D1130" s="30">
        <v>41536.801296296297</v>
      </c>
      <c r="E1130" s="33">
        <f>ABS(выгрузка3[[#This Row],[Дата активации]]-выгрузка3[[#This Row],[Дата отправки смс]])</f>
        <v>12.878923611111531</v>
      </c>
      <c r="F1130" s="30">
        <v>41540.02820601852</v>
      </c>
      <c r="G1130" s="33">
        <v>79956</v>
      </c>
      <c r="H1130" s="33" t="s">
        <v>10</v>
      </c>
      <c r="I1130" s="33" t="s">
        <v>252</v>
      </c>
      <c r="J1130" s="36" t="s">
        <v>19</v>
      </c>
      <c r="K1130" s="33">
        <v>220</v>
      </c>
      <c r="L1130" s="33">
        <v>177</v>
      </c>
      <c r="M1130" s="33">
        <v>397</v>
      </c>
      <c r="N1130" s="33" t="s">
        <v>1863</v>
      </c>
      <c r="O1130" s="31"/>
    </row>
    <row r="1131" spans="1:15" x14ac:dyDescent="0.25">
      <c r="A1131" s="30">
        <v>41550.870729166665</v>
      </c>
      <c r="B1131" s="33">
        <v>916514</v>
      </c>
      <c r="C1131" s="39">
        <v>8535364</v>
      </c>
      <c r="D1131" s="30">
        <v>41528.604583333334</v>
      </c>
      <c r="E1131" s="33">
        <f>ABS(выгрузка3[[#This Row],[Дата активации]]-выгрузка3[[#This Row],[Дата отправки смс]])</f>
        <v>22.266145833331393</v>
      </c>
      <c r="F1131" s="30">
        <v>41548.649143518516</v>
      </c>
      <c r="G1131" s="33">
        <v>79956</v>
      </c>
      <c r="H1131" s="33" t="s">
        <v>10</v>
      </c>
      <c r="I1131" s="33" t="s">
        <v>252</v>
      </c>
      <c r="J1131" s="36" t="s">
        <v>19</v>
      </c>
      <c r="K1131" s="33">
        <v>220</v>
      </c>
      <c r="L1131" s="33">
        <v>0</v>
      </c>
      <c r="M1131" s="33">
        <v>220</v>
      </c>
      <c r="N1131" s="33" t="s">
        <v>1863</v>
      </c>
      <c r="O1131" s="31"/>
    </row>
    <row r="1132" spans="1:15" x14ac:dyDescent="0.25">
      <c r="A1132" s="30">
        <v>41548.66814814815</v>
      </c>
      <c r="B1132" s="33">
        <v>910476</v>
      </c>
      <c r="C1132" s="39">
        <v>8535511</v>
      </c>
      <c r="D1132" s="30">
        <v>41521.550347222219</v>
      </c>
      <c r="E1132" s="33">
        <f>ABS(выгрузка3[[#This Row],[Дата активации]]-выгрузка3[[#This Row],[Дата отправки смс]])</f>
        <v>27.117800925931078</v>
      </c>
      <c r="F1132" s="30">
        <v>41528.628472222219</v>
      </c>
      <c r="G1132" s="33">
        <v>79956</v>
      </c>
      <c r="H1132" s="33" t="s">
        <v>10</v>
      </c>
      <c r="I1132" s="33" t="s">
        <v>252</v>
      </c>
      <c r="J1132" s="36" t="s">
        <v>19</v>
      </c>
      <c r="K1132" s="33">
        <v>220</v>
      </c>
      <c r="L1132" s="33">
        <v>0</v>
      </c>
      <c r="M1132" s="33">
        <v>220</v>
      </c>
      <c r="N1132" s="33" t="s">
        <v>1863</v>
      </c>
      <c r="O1132" s="31"/>
    </row>
    <row r="1133" spans="1:15" x14ac:dyDescent="0.25">
      <c r="A1133" s="30">
        <v>41561.692743055559</v>
      </c>
      <c r="B1133" s="33">
        <v>910473</v>
      </c>
      <c r="C1133" s="39">
        <v>8536175</v>
      </c>
      <c r="D1133" s="30">
        <v>41550.881898148145</v>
      </c>
      <c r="E1133" s="33">
        <f>ABS(выгрузка3[[#This Row],[Дата активации]]-выгрузка3[[#This Row],[Дата отправки смс]])</f>
        <v>10.810844907413411</v>
      </c>
      <c r="F1133" s="30">
        <v>41558.913969907408</v>
      </c>
      <c r="G1133" s="33">
        <v>79956</v>
      </c>
      <c r="H1133" s="33" t="s">
        <v>10</v>
      </c>
      <c r="I1133" s="33" t="s">
        <v>252</v>
      </c>
      <c r="J1133" s="36" t="s">
        <v>19</v>
      </c>
      <c r="K1133" s="33">
        <v>30</v>
      </c>
      <c r="L1133" s="33">
        <v>165.02</v>
      </c>
      <c r="M1133" s="33">
        <v>195.02</v>
      </c>
      <c r="N1133" s="33" t="s">
        <v>1863</v>
      </c>
      <c r="O1133" s="31"/>
    </row>
    <row r="1134" spans="1:15" x14ac:dyDescent="0.25">
      <c r="A1134" s="30">
        <v>41561.704201388886</v>
      </c>
      <c r="B1134" s="33">
        <v>910467</v>
      </c>
      <c r="C1134" s="39">
        <v>8536298</v>
      </c>
      <c r="D1134" s="30">
        <v>41558.738981481481</v>
      </c>
      <c r="E1134" s="33">
        <f>ABS(выгрузка3[[#This Row],[Дата активации]]-выгрузка3[[#This Row],[Дата отправки смс]])</f>
        <v>2.9652199074043892</v>
      </c>
      <c r="F1134" s="30"/>
      <c r="G1134" s="33">
        <v>79956</v>
      </c>
      <c r="H1134" s="33" t="s">
        <v>10</v>
      </c>
      <c r="I1134" s="33" t="s">
        <v>43</v>
      </c>
      <c r="J1134" s="36" t="s">
        <v>19</v>
      </c>
      <c r="K1134" s="33">
        <v>30</v>
      </c>
      <c r="L1134" s="33">
        <v>200.24</v>
      </c>
      <c r="M1134" s="33">
        <v>230.24</v>
      </c>
      <c r="N1134" s="33" t="s">
        <v>1863</v>
      </c>
      <c r="O1134" s="31"/>
    </row>
    <row r="1135" spans="1:15" x14ac:dyDescent="0.25">
      <c r="A1135" s="30">
        <v>41561.693182870367</v>
      </c>
      <c r="B1135" s="33">
        <v>910473</v>
      </c>
      <c r="C1135" s="39">
        <v>8536366</v>
      </c>
      <c r="D1135" s="30">
        <v>41550.645798611113</v>
      </c>
      <c r="E1135" s="33">
        <f>ABS(выгрузка3[[#This Row],[Дата активации]]-выгрузка3[[#This Row],[Дата отправки смс]])</f>
        <v>11.047384259254613</v>
      </c>
      <c r="F1135" s="30">
        <v>41558.914131944446</v>
      </c>
      <c r="G1135" s="33">
        <v>79956</v>
      </c>
      <c r="H1135" s="33" t="s">
        <v>10</v>
      </c>
      <c r="I1135" s="33" t="s">
        <v>252</v>
      </c>
      <c r="J1135" s="36" t="s">
        <v>19</v>
      </c>
      <c r="K1135" s="33">
        <v>30</v>
      </c>
      <c r="L1135" s="33">
        <v>46</v>
      </c>
      <c r="M1135" s="33">
        <v>76</v>
      </c>
      <c r="N1135" s="33" t="s">
        <v>1863</v>
      </c>
      <c r="O1135" s="31"/>
    </row>
    <row r="1136" spans="1:15" x14ac:dyDescent="0.25">
      <c r="A1136" s="30">
        <v>41548.886261574073</v>
      </c>
      <c r="B1136" s="33">
        <v>985801</v>
      </c>
      <c r="C1136" s="39">
        <v>8536579</v>
      </c>
      <c r="D1136" s="30"/>
      <c r="E1136" s="33">
        <f>ABS(выгрузка3[[#This Row],[Дата активации]]-выгрузка3[[#This Row],[Дата отправки смс]])</f>
        <v>41548.886261574073</v>
      </c>
      <c r="F1136" s="30"/>
      <c r="G1136" s="33">
        <v>79956</v>
      </c>
      <c r="H1136" s="33" t="s">
        <v>10</v>
      </c>
      <c r="I1136" s="33" t="s">
        <v>253</v>
      </c>
      <c r="J1136" s="36" t="s">
        <v>30</v>
      </c>
      <c r="K1136" s="33">
        <v>50</v>
      </c>
      <c r="L1136" s="33"/>
      <c r="M1136" s="33">
        <v>50</v>
      </c>
      <c r="N1136" s="33" t="s">
        <v>1863</v>
      </c>
      <c r="O1136" s="31"/>
    </row>
    <row r="1137" spans="1:15" x14ac:dyDescent="0.25">
      <c r="A1137" s="30">
        <v>41550.874872685185</v>
      </c>
      <c r="B1137" s="33">
        <v>916514</v>
      </c>
      <c r="C1137" s="39">
        <v>8536762</v>
      </c>
      <c r="D1137" s="30">
        <v>41531.797222222223</v>
      </c>
      <c r="E1137" s="33">
        <f>ABS(выгрузка3[[#This Row],[Дата активации]]-выгрузка3[[#This Row],[Дата отправки смс]])</f>
        <v>19.077650462961174</v>
      </c>
      <c r="F1137" s="30">
        <v>41555.589236111111</v>
      </c>
      <c r="G1137" s="33">
        <v>79956</v>
      </c>
      <c r="H1137" s="33" t="s">
        <v>10</v>
      </c>
      <c r="I1137" s="33" t="s">
        <v>252</v>
      </c>
      <c r="J1137" s="36" t="s">
        <v>19</v>
      </c>
      <c r="K1137" s="33">
        <v>220</v>
      </c>
      <c r="L1137" s="33">
        <v>90.5</v>
      </c>
      <c r="M1137" s="33">
        <v>310.5</v>
      </c>
      <c r="N1137" s="33" t="s">
        <v>1863</v>
      </c>
      <c r="O1137" s="31"/>
    </row>
    <row r="1138" spans="1:15" x14ac:dyDescent="0.25">
      <c r="A1138" s="30">
        <v>41593.567824074074</v>
      </c>
      <c r="B1138" s="33">
        <v>916513</v>
      </c>
      <c r="C1138" s="39">
        <v>8538212</v>
      </c>
      <c r="D1138" s="30">
        <v>41583.526701388888</v>
      </c>
      <c r="E1138" s="33">
        <f>ABS(выгрузка3[[#This Row],[Дата активации]]-выгрузка3[[#This Row],[Дата отправки смс]])</f>
        <v>10.041122685186565</v>
      </c>
      <c r="F1138" s="30"/>
      <c r="G1138" s="33">
        <v>64626</v>
      </c>
      <c r="H1138" s="33" t="s">
        <v>10</v>
      </c>
      <c r="I1138" s="33" t="s">
        <v>253</v>
      </c>
      <c r="J1138" s="36" t="s">
        <v>30</v>
      </c>
      <c r="K1138" s="33">
        <v>1</v>
      </c>
      <c r="L1138" s="33">
        <v>0</v>
      </c>
      <c r="M1138" s="33">
        <v>1</v>
      </c>
      <c r="N1138" s="33" t="s">
        <v>1863</v>
      </c>
      <c r="O1138" s="31"/>
    </row>
    <row r="1139" spans="1:15" x14ac:dyDescent="0.25">
      <c r="A1139" s="30">
        <v>41550.874664351853</v>
      </c>
      <c r="B1139" s="33">
        <v>916514</v>
      </c>
      <c r="C1139" s="39">
        <v>8538483</v>
      </c>
      <c r="D1139" s="30">
        <v>41531.871192129627</v>
      </c>
      <c r="E1139" s="33">
        <f>ABS(выгрузка3[[#This Row],[Дата активации]]-выгрузка3[[#This Row],[Дата отправки смс]])</f>
        <v>19.003472222226264</v>
      </c>
      <c r="F1139" s="30">
        <v>41540.077673611115</v>
      </c>
      <c r="G1139" s="33">
        <v>79956</v>
      </c>
      <c r="H1139" s="33" t="s">
        <v>10</v>
      </c>
      <c r="I1139" s="33" t="s">
        <v>252</v>
      </c>
      <c r="J1139" s="36" t="s">
        <v>19</v>
      </c>
      <c r="K1139" s="33">
        <v>220</v>
      </c>
      <c r="L1139" s="33">
        <v>0</v>
      </c>
      <c r="M1139" s="33">
        <v>220</v>
      </c>
      <c r="N1139" s="33" t="s">
        <v>1863</v>
      </c>
      <c r="O1139" s="31"/>
    </row>
    <row r="1140" spans="1:15" x14ac:dyDescent="0.25">
      <c r="A1140" s="30">
        <v>41550.613553240742</v>
      </c>
      <c r="B1140" s="33">
        <v>915142</v>
      </c>
      <c r="C1140" s="39">
        <v>8538743</v>
      </c>
      <c r="D1140" s="30">
        <v>41431.762280092589</v>
      </c>
      <c r="E1140" s="33">
        <f>ABS(выгрузка3[[#This Row],[Дата активации]]-выгрузка3[[#This Row],[Дата отправки смс]])</f>
        <v>118.85127314815327</v>
      </c>
      <c r="F1140" s="30">
        <v>41486.562604166669</v>
      </c>
      <c r="G1140" s="33">
        <v>79956</v>
      </c>
      <c r="H1140" s="33" t="s">
        <v>10</v>
      </c>
      <c r="I1140" s="33" t="s">
        <v>266</v>
      </c>
      <c r="J1140" s="36" t="s">
        <v>1885</v>
      </c>
      <c r="K1140" s="33">
        <v>220</v>
      </c>
      <c r="L1140" s="33">
        <v>0</v>
      </c>
      <c r="M1140" s="33">
        <v>220</v>
      </c>
      <c r="N1140" s="33" t="s">
        <v>1863</v>
      </c>
      <c r="O1140" s="31"/>
    </row>
    <row r="1141" spans="1:15" x14ac:dyDescent="0.25">
      <c r="A1141" s="30">
        <v>41550.887800925928</v>
      </c>
      <c r="B1141" s="33">
        <v>985451</v>
      </c>
      <c r="C1141" s="39">
        <v>8539017</v>
      </c>
      <c r="D1141" s="30">
        <v>41545.703831018516</v>
      </c>
      <c r="E1141" s="33">
        <f>ABS(выгрузка3[[#This Row],[Дата активации]]-выгрузка3[[#This Row],[Дата отправки смс]])</f>
        <v>5.1839699074116652</v>
      </c>
      <c r="F1141" s="30"/>
      <c r="G1141" s="33">
        <v>73902</v>
      </c>
      <c r="H1141" s="33" t="s">
        <v>10</v>
      </c>
      <c r="I1141" s="33" t="s">
        <v>43</v>
      </c>
      <c r="J1141" s="36" t="s">
        <v>19</v>
      </c>
      <c r="K1141" s="33">
        <v>30</v>
      </c>
      <c r="L1141" s="33">
        <v>200</v>
      </c>
      <c r="M1141" s="33">
        <v>230</v>
      </c>
      <c r="N1141" s="33" t="s">
        <v>1863</v>
      </c>
      <c r="O1141" s="31"/>
    </row>
    <row r="1142" spans="1:15" x14ac:dyDescent="0.25">
      <c r="A1142" s="30">
        <v>41550.469166666669</v>
      </c>
      <c r="B1142" s="33">
        <v>916527</v>
      </c>
      <c r="C1142" s="39">
        <v>8539035</v>
      </c>
      <c r="D1142" s="30">
        <v>41551.733784722222</v>
      </c>
      <c r="E1142" s="33">
        <f>ABS(выгрузка3[[#This Row],[Дата активации]]-выгрузка3[[#This Row],[Дата отправки смс]])</f>
        <v>1.2646180555530009</v>
      </c>
      <c r="F1142" s="30">
        <v>41556.714444444442</v>
      </c>
      <c r="G1142" s="33">
        <v>73902</v>
      </c>
      <c r="H1142" s="33" t="s">
        <v>10</v>
      </c>
      <c r="I1142" s="33" t="s">
        <v>43</v>
      </c>
      <c r="J1142" s="36" t="s">
        <v>19</v>
      </c>
      <c r="K1142" s="33">
        <v>30</v>
      </c>
      <c r="L1142" s="33">
        <v>200</v>
      </c>
      <c r="M1142" s="33">
        <v>230</v>
      </c>
      <c r="N1142" s="33" t="s">
        <v>1863</v>
      </c>
      <c r="O1142" s="31"/>
    </row>
    <row r="1143" spans="1:15" x14ac:dyDescent="0.25">
      <c r="A1143" s="30">
        <v>41559.714895833335</v>
      </c>
      <c r="B1143" s="33">
        <v>916144</v>
      </c>
      <c r="C1143" s="39">
        <v>8539149</v>
      </c>
      <c r="D1143" s="30">
        <v>41559.701550925929</v>
      </c>
      <c r="E1143" s="33">
        <f>ABS(выгрузка3[[#This Row],[Дата активации]]-выгрузка3[[#This Row],[Дата отправки смс]])</f>
        <v>1.3344907405553386E-2</v>
      </c>
      <c r="F1143" s="30"/>
      <c r="G1143" s="33">
        <v>73902</v>
      </c>
      <c r="H1143" s="33" t="s">
        <v>10</v>
      </c>
      <c r="I1143" s="33" t="s">
        <v>43</v>
      </c>
      <c r="J1143" s="36" t="s">
        <v>19</v>
      </c>
      <c r="K1143" s="33">
        <v>30</v>
      </c>
      <c r="L1143" s="33">
        <v>190</v>
      </c>
      <c r="M1143" s="33">
        <v>220</v>
      </c>
      <c r="N1143" s="33" t="s">
        <v>1863</v>
      </c>
      <c r="O1143" s="31"/>
    </row>
    <row r="1144" spans="1:15" x14ac:dyDescent="0.25">
      <c r="A1144" s="30">
        <v>41555.673634259256</v>
      </c>
      <c r="B1144" s="33">
        <v>916147</v>
      </c>
      <c r="C1144" s="39">
        <v>8539150</v>
      </c>
      <c r="D1144" s="30">
        <v>41561.456724537034</v>
      </c>
      <c r="E1144" s="33">
        <f>ABS(выгрузка3[[#This Row],[Дата активации]]-выгрузка3[[#This Row],[Дата отправки смс]])</f>
        <v>5.7830902777786832</v>
      </c>
      <c r="F1144" s="30"/>
      <c r="G1144" s="33">
        <v>73902</v>
      </c>
      <c r="H1144" s="33" t="s">
        <v>10</v>
      </c>
      <c r="I1144" s="33" t="s">
        <v>43</v>
      </c>
      <c r="J1144" s="36" t="s">
        <v>19</v>
      </c>
      <c r="K1144" s="33">
        <v>30</v>
      </c>
      <c r="L1144" s="33">
        <v>250</v>
      </c>
      <c r="M1144" s="33">
        <v>280</v>
      </c>
      <c r="N1144" s="33" t="s">
        <v>1863</v>
      </c>
      <c r="O1144" s="31"/>
    </row>
    <row r="1145" spans="1:15" x14ac:dyDescent="0.25">
      <c r="A1145" s="30">
        <v>41549.947222222225</v>
      </c>
      <c r="B1145" s="33">
        <v>985451</v>
      </c>
      <c r="C1145" s="39">
        <v>8539175</v>
      </c>
      <c r="D1145" s="30">
        <v>41544.626354166663</v>
      </c>
      <c r="E1145" s="33">
        <f>ABS(выгрузка3[[#This Row],[Дата активации]]-выгрузка3[[#This Row],[Дата отправки смс]])</f>
        <v>5.320868055561732</v>
      </c>
      <c r="F1145" s="30">
        <v>41553.28738425926</v>
      </c>
      <c r="G1145" s="33">
        <v>73902</v>
      </c>
      <c r="H1145" s="33" t="s">
        <v>10</v>
      </c>
      <c r="I1145" s="33" t="s">
        <v>43</v>
      </c>
      <c r="J1145" s="36" t="s">
        <v>19</v>
      </c>
      <c r="K1145" s="33">
        <v>30</v>
      </c>
      <c r="L1145" s="33">
        <v>200</v>
      </c>
      <c r="M1145" s="33">
        <v>230</v>
      </c>
      <c r="N1145" s="33" t="s">
        <v>1863</v>
      </c>
      <c r="O1145" s="31"/>
    </row>
    <row r="1146" spans="1:15" x14ac:dyDescent="0.25">
      <c r="A1146" s="30">
        <v>41550.888136574074</v>
      </c>
      <c r="B1146" s="33">
        <v>985451</v>
      </c>
      <c r="C1146" s="39">
        <v>8539185</v>
      </c>
      <c r="D1146" s="30">
        <v>41545.586030092592</v>
      </c>
      <c r="E1146" s="33">
        <f>ABS(выгрузка3[[#This Row],[Дата активации]]-выгрузка3[[#This Row],[Дата отправки смс]])</f>
        <v>5.302106481482042</v>
      </c>
      <c r="F1146" s="30">
        <v>41553.418773148151</v>
      </c>
      <c r="G1146" s="33">
        <v>73902</v>
      </c>
      <c r="H1146" s="33" t="s">
        <v>10</v>
      </c>
      <c r="I1146" s="33" t="s">
        <v>43</v>
      </c>
      <c r="J1146" s="36" t="s">
        <v>19</v>
      </c>
      <c r="K1146" s="33">
        <v>30</v>
      </c>
      <c r="L1146" s="33">
        <v>296.60000000000002</v>
      </c>
      <c r="M1146" s="33">
        <v>326.60000000000002</v>
      </c>
      <c r="N1146" s="33" t="s">
        <v>1863</v>
      </c>
      <c r="O1146" s="31"/>
    </row>
    <row r="1147" spans="1:15" x14ac:dyDescent="0.25">
      <c r="A1147" s="30">
        <v>41550.888518518521</v>
      </c>
      <c r="B1147" s="33">
        <v>985451</v>
      </c>
      <c r="C1147" s="39">
        <v>8539191</v>
      </c>
      <c r="D1147" s="30">
        <v>41545.475034722222</v>
      </c>
      <c r="E1147" s="33">
        <f>ABS(выгрузка3[[#This Row],[Дата активации]]-выгрузка3[[#This Row],[Дата отправки смс]])</f>
        <v>5.4134837962992606</v>
      </c>
      <c r="F1147" s="30">
        <v>41553.90997685185</v>
      </c>
      <c r="G1147" s="33">
        <v>73902</v>
      </c>
      <c r="H1147" s="33" t="s">
        <v>10</v>
      </c>
      <c r="I1147" s="33" t="s">
        <v>43</v>
      </c>
      <c r="J1147" s="36" t="s">
        <v>19</v>
      </c>
      <c r="K1147" s="33">
        <v>30</v>
      </c>
      <c r="L1147" s="33">
        <v>450</v>
      </c>
      <c r="M1147" s="33">
        <v>480</v>
      </c>
      <c r="N1147" s="33" t="s">
        <v>1863</v>
      </c>
      <c r="O1147" s="31"/>
    </row>
    <row r="1148" spans="1:15" x14ac:dyDescent="0.25">
      <c r="A1148" s="30">
        <v>41549.947557870371</v>
      </c>
      <c r="B1148" s="33">
        <v>985451</v>
      </c>
      <c r="C1148" s="39">
        <v>8539345</v>
      </c>
      <c r="D1148" s="30">
        <v>41544.763749999998</v>
      </c>
      <c r="E1148" s="33">
        <f>ABS(выгрузка3[[#This Row],[Дата активации]]-выгрузка3[[#This Row],[Дата отправки смс]])</f>
        <v>5.1838078703731298</v>
      </c>
      <c r="F1148" s="30"/>
      <c r="G1148" s="33">
        <v>73902</v>
      </c>
      <c r="H1148" s="33" t="s">
        <v>10</v>
      </c>
      <c r="I1148" s="33" t="s">
        <v>43</v>
      </c>
      <c r="J1148" s="36" t="s">
        <v>19</v>
      </c>
      <c r="K1148" s="33">
        <v>30</v>
      </c>
      <c r="L1148" s="33">
        <v>200</v>
      </c>
      <c r="M1148" s="33">
        <v>230</v>
      </c>
      <c r="N1148" s="33" t="s">
        <v>1863</v>
      </c>
      <c r="O1148" s="31"/>
    </row>
    <row r="1149" spans="1:15" x14ac:dyDescent="0.25">
      <c r="A1149" s="30">
        <v>41552.768090277779</v>
      </c>
      <c r="B1149" s="33">
        <v>985111</v>
      </c>
      <c r="C1149" s="39">
        <v>8539397</v>
      </c>
      <c r="D1149" s="30">
        <v>41552.721863425926</v>
      </c>
      <c r="E1149" s="33">
        <f>ABS(выгрузка3[[#This Row],[Дата активации]]-выгрузка3[[#This Row],[Дата отправки смс]])</f>
        <v>4.6226851853134576E-2</v>
      </c>
      <c r="F1149" s="30">
        <v>41554.013449074075</v>
      </c>
      <c r="G1149" s="33">
        <v>73902</v>
      </c>
      <c r="H1149" s="33" t="s">
        <v>10</v>
      </c>
      <c r="I1149" s="33" t="s">
        <v>43</v>
      </c>
      <c r="J1149" s="36" t="s">
        <v>19</v>
      </c>
      <c r="K1149" s="33">
        <v>30</v>
      </c>
      <c r="L1149" s="33">
        <v>242.5</v>
      </c>
      <c r="M1149" s="33">
        <v>272.5</v>
      </c>
      <c r="N1149" s="33" t="s">
        <v>1863</v>
      </c>
      <c r="O1149" s="31"/>
    </row>
    <row r="1150" spans="1:15" x14ac:dyDescent="0.25">
      <c r="A1150" s="30">
        <v>41558.752928240741</v>
      </c>
      <c r="B1150" s="33">
        <v>985111</v>
      </c>
      <c r="C1150" s="39">
        <v>8539398</v>
      </c>
      <c r="D1150" s="30">
        <v>41558.717465277776</v>
      </c>
      <c r="E1150" s="33">
        <f>ABS(выгрузка3[[#This Row],[Дата активации]]-выгрузка3[[#This Row],[Дата отправки смс]])</f>
        <v>3.5462962965539191E-2</v>
      </c>
      <c r="F1150" s="30">
        <v>41560.798310185186</v>
      </c>
      <c r="G1150" s="33">
        <v>73902</v>
      </c>
      <c r="H1150" s="33" t="s">
        <v>10</v>
      </c>
      <c r="I1150" s="33" t="s">
        <v>43</v>
      </c>
      <c r="J1150" s="36" t="s">
        <v>19</v>
      </c>
      <c r="K1150" s="33">
        <v>30</v>
      </c>
      <c r="L1150" s="33">
        <v>200</v>
      </c>
      <c r="M1150" s="33">
        <v>230</v>
      </c>
      <c r="N1150" s="33" t="s">
        <v>1863</v>
      </c>
      <c r="O1150" s="31"/>
    </row>
    <row r="1151" spans="1:15" x14ac:dyDescent="0.25">
      <c r="A1151" s="30">
        <v>41549.950104166666</v>
      </c>
      <c r="B1151" s="33">
        <v>985451</v>
      </c>
      <c r="C1151" s="39">
        <v>8539404</v>
      </c>
      <c r="D1151" s="30">
        <v>41544.594872685186</v>
      </c>
      <c r="E1151" s="33">
        <f>ABS(выгрузка3[[#This Row],[Дата активации]]-выгрузка3[[#This Row],[Дата отправки смс]])</f>
        <v>5.3552314814805868</v>
      </c>
      <c r="F1151" s="30"/>
      <c r="G1151" s="33">
        <v>64616</v>
      </c>
      <c r="H1151" s="33" t="s">
        <v>10</v>
      </c>
      <c r="I1151" s="33" t="s">
        <v>43</v>
      </c>
      <c r="J1151" s="36" t="s">
        <v>19</v>
      </c>
      <c r="K1151" s="33">
        <v>30</v>
      </c>
      <c r="L1151" s="33">
        <v>278</v>
      </c>
      <c r="M1151" s="33">
        <v>308</v>
      </c>
      <c r="N1151" s="33" t="s">
        <v>1863</v>
      </c>
      <c r="O1151" s="31"/>
    </row>
    <row r="1152" spans="1:15" x14ac:dyDescent="0.25">
      <c r="A1152" s="30">
        <v>41549.954560185186</v>
      </c>
      <c r="B1152" s="33">
        <v>985451</v>
      </c>
      <c r="C1152" s="39">
        <v>8539438</v>
      </c>
      <c r="D1152" s="30">
        <v>41544.64640046296</v>
      </c>
      <c r="E1152" s="33">
        <f>ABS(выгрузка3[[#This Row],[Дата активации]]-выгрузка3[[#This Row],[Дата отправки смс]])</f>
        <v>5.3081597222262644</v>
      </c>
      <c r="F1152" s="30">
        <v>41555.931377314817</v>
      </c>
      <c r="G1152" s="33">
        <v>64616</v>
      </c>
      <c r="H1152" s="33" t="s">
        <v>10</v>
      </c>
      <c r="I1152" s="33" t="s">
        <v>43</v>
      </c>
      <c r="J1152" s="36" t="s">
        <v>19</v>
      </c>
      <c r="K1152" s="33">
        <v>30</v>
      </c>
      <c r="L1152" s="33">
        <v>285</v>
      </c>
      <c r="M1152" s="33">
        <v>315</v>
      </c>
      <c r="N1152" s="33" t="s">
        <v>1863</v>
      </c>
      <c r="O1152" s="31"/>
    </row>
    <row r="1153" spans="1:15" x14ac:dyDescent="0.25">
      <c r="A1153" s="30">
        <v>41554.732800925929</v>
      </c>
      <c r="B1153" s="33">
        <v>985351</v>
      </c>
      <c r="C1153" s="39">
        <v>8539478</v>
      </c>
      <c r="D1153" s="30">
        <v>41554.723379629628</v>
      </c>
      <c r="E1153" s="33">
        <f>ABS(выгрузка3[[#This Row],[Дата активации]]-выгрузка3[[#This Row],[Дата отправки смс]])</f>
        <v>9.4212963012978435E-3</v>
      </c>
      <c r="F1153" s="30"/>
      <c r="G1153" s="33">
        <v>64616</v>
      </c>
      <c r="H1153" s="33" t="s">
        <v>10</v>
      </c>
      <c r="I1153" s="33" t="s">
        <v>43</v>
      </c>
      <c r="J1153" s="36" t="s">
        <v>19</v>
      </c>
      <c r="K1153" s="33">
        <v>30</v>
      </c>
      <c r="L1153" s="33">
        <v>422.51</v>
      </c>
      <c r="M1153" s="33">
        <v>452.51</v>
      </c>
      <c r="N1153" s="33" t="s">
        <v>1863</v>
      </c>
      <c r="O1153" s="31"/>
    </row>
    <row r="1154" spans="1:15" x14ac:dyDescent="0.25">
      <c r="A1154" s="30">
        <v>41588.522870370369</v>
      </c>
      <c r="B1154" s="33">
        <v>916183</v>
      </c>
      <c r="C1154" s="39">
        <v>8539482</v>
      </c>
      <c r="D1154" s="30">
        <v>41588.534907407404</v>
      </c>
      <c r="E1154" s="33">
        <f>ABS(выгрузка3[[#This Row],[Дата активации]]-выгрузка3[[#This Row],[Дата отправки смс]])</f>
        <v>1.2037037035042886E-2</v>
      </c>
      <c r="F1154" s="30"/>
      <c r="G1154" s="33">
        <v>64616</v>
      </c>
      <c r="H1154" s="33" t="s">
        <v>10</v>
      </c>
      <c r="I1154" s="33" t="s">
        <v>43</v>
      </c>
      <c r="J1154" s="36" t="s">
        <v>19</v>
      </c>
      <c r="K1154" s="33">
        <v>30</v>
      </c>
      <c r="L1154" s="33">
        <v>242.5</v>
      </c>
      <c r="M1154" s="33">
        <v>272.5</v>
      </c>
      <c r="N1154" s="33" t="s">
        <v>1863</v>
      </c>
      <c r="O1154" s="31"/>
    </row>
    <row r="1155" spans="1:15" x14ac:dyDescent="0.25">
      <c r="A1155" s="30">
        <v>41554.75577546296</v>
      </c>
      <c r="B1155" s="33">
        <v>915038</v>
      </c>
      <c r="C1155" s="39">
        <v>8539690</v>
      </c>
      <c r="D1155" s="30">
        <v>41548.472581018519</v>
      </c>
      <c r="E1155" s="33">
        <f>ABS(выгрузка3[[#This Row],[Дата активации]]-выгрузка3[[#This Row],[Дата отправки смс]])</f>
        <v>6.2831944444405963</v>
      </c>
      <c r="F1155" s="30">
        <v>41554.626145833332</v>
      </c>
      <c r="G1155" s="33">
        <v>73902</v>
      </c>
      <c r="H1155" s="33" t="s">
        <v>10</v>
      </c>
      <c r="I1155" s="33" t="s">
        <v>253</v>
      </c>
      <c r="J1155" s="36" t="s">
        <v>30</v>
      </c>
      <c r="K1155" s="33">
        <v>50</v>
      </c>
      <c r="L1155" s="33">
        <v>480.65</v>
      </c>
      <c r="M1155" s="33">
        <v>530.65</v>
      </c>
      <c r="N1155" s="33" t="s">
        <v>1863</v>
      </c>
      <c r="O1155" s="31"/>
    </row>
    <row r="1156" spans="1:15" x14ac:dyDescent="0.25">
      <c r="A1156" s="30">
        <v>41549.954861111109</v>
      </c>
      <c r="B1156" s="33">
        <v>985451</v>
      </c>
      <c r="C1156" s="39">
        <v>8540028</v>
      </c>
      <c r="D1156" s="30">
        <v>41544.490173611113</v>
      </c>
      <c r="E1156" s="33">
        <f>ABS(выгрузка3[[#This Row],[Дата активации]]-выгрузка3[[#This Row],[Дата отправки смс]])</f>
        <v>5.4646874999962165</v>
      </c>
      <c r="F1156" s="30"/>
      <c r="G1156" s="33">
        <v>64616</v>
      </c>
      <c r="H1156" s="33" t="s">
        <v>10</v>
      </c>
      <c r="I1156" s="33" t="s">
        <v>43</v>
      </c>
      <c r="J1156" s="36" t="s">
        <v>19</v>
      </c>
      <c r="K1156" s="33">
        <v>30</v>
      </c>
      <c r="L1156" s="33">
        <v>315.02</v>
      </c>
      <c r="M1156" s="33">
        <v>345.02</v>
      </c>
      <c r="N1156" s="33" t="s">
        <v>1863</v>
      </c>
      <c r="O1156" s="31"/>
    </row>
    <row r="1157" spans="1:15" x14ac:dyDescent="0.25">
      <c r="A1157" s="30">
        <v>41549.955277777779</v>
      </c>
      <c r="B1157" s="33">
        <v>985451</v>
      </c>
      <c r="C1157" s="39">
        <v>8540086</v>
      </c>
      <c r="D1157" s="30">
        <v>41544.668379629627</v>
      </c>
      <c r="E1157" s="33">
        <f>ABS(выгрузка3[[#This Row],[Дата активации]]-выгрузка3[[#This Row],[Дата отправки смс]])</f>
        <v>5.286898148151522</v>
      </c>
      <c r="F1157" s="30">
        <v>41554.490914351853</v>
      </c>
      <c r="G1157" s="33">
        <v>64616</v>
      </c>
      <c r="H1157" s="33" t="s">
        <v>10</v>
      </c>
      <c r="I1157" s="33" t="s">
        <v>46</v>
      </c>
      <c r="J1157" s="36" t="s">
        <v>1884</v>
      </c>
      <c r="K1157" s="33">
        <v>30</v>
      </c>
      <c r="L1157" s="33">
        <v>500</v>
      </c>
      <c r="M1157" s="33">
        <v>530</v>
      </c>
      <c r="N1157" s="33" t="s">
        <v>1863</v>
      </c>
      <c r="O1157" s="31"/>
    </row>
    <row r="1158" spans="1:15" x14ac:dyDescent="0.25">
      <c r="A1158" s="30">
        <v>41553.752662037034</v>
      </c>
      <c r="B1158" s="33">
        <v>916512</v>
      </c>
      <c r="C1158" s="39">
        <v>8540117</v>
      </c>
      <c r="D1158" s="30">
        <v>41553.748460648145</v>
      </c>
      <c r="E1158" s="33">
        <f>ABS(выгрузка3[[#This Row],[Дата активации]]-выгрузка3[[#This Row],[Дата отправки смс]])</f>
        <v>4.2013888887595385E-3</v>
      </c>
      <c r="F1158" s="30">
        <v>41556.554351851853</v>
      </c>
      <c r="G1158" s="33">
        <v>64616</v>
      </c>
      <c r="H1158" s="33" t="s">
        <v>10</v>
      </c>
      <c r="I1158" s="33" t="s">
        <v>43</v>
      </c>
      <c r="J1158" s="36" t="s">
        <v>19</v>
      </c>
      <c r="K1158" s="33">
        <v>30</v>
      </c>
      <c r="L1158" s="33">
        <v>294.01</v>
      </c>
      <c r="M1158" s="33">
        <v>324.01</v>
      </c>
      <c r="N1158" s="33" t="s">
        <v>1863</v>
      </c>
      <c r="O1158" s="31"/>
    </row>
    <row r="1159" spans="1:15" x14ac:dyDescent="0.25">
      <c r="A1159" s="30">
        <v>41559.565694444442</v>
      </c>
      <c r="B1159" s="33">
        <v>915325</v>
      </c>
      <c r="C1159" s="39">
        <v>8540126</v>
      </c>
      <c r="D1159" s="30"/>
      <c r="E1159" s="33">
        <f>ABS(выгрузка3[[#This Row],[Дата активации]]-выгрузка3[[#This Row],[Дата отправки смс]])</f>
        <v>41559.565694444442</v>
      </c>
      <c r="F1159" s="30"/>
      <c r="G1159" s="33">
        <v>64616</v>
      </c>
      <c r="H1159" s="33" t="s">
        <v>10</v>
      </c>
      <c r="I1159" s="33" t="s">
        <v>252</v>
      </c>
      <c r="J1159" s="36" t="s">
        <v>19</v>
      </c>
      <c r="K1159" s="33">
        <v>30</v>
      </c>
      <c r="L1159" s="33"/>
      <c r="M1159" s="33">
        <v>30</v>
      </c>
      <c r="N1159" s="33" t="s">
        <v>1863</v>
      </c>
      <c r="O1159" s="31"/>
    </row>
    <row r="1160" spans="1:15" x14ac:dyDescent="0.25">
      <c r="A1160" s="30">
        <v>41556.499745370369</v>
      </c>
      <c r="B1160" s="33">
        <v>915363</v>
      </c>
      <c r="C1160" s="39">
        <v>8540157</v>
      </c>
      <c r="D1160" s="30">
        <v>41497.747858796298</v>
      </c>
      <c r="E1160" s="33">
        <f>ABS(выгрузка3[[#This Row],[Дата активации]]-выгрузка3[[#This Row],[Дата отправки смс]])</f>
        <v>58.75188657407125</v>
      </c>
      <c r="F1160" s="30">
        <v>41515.85050925926</v>
      </c>
      <c r="G1160" s="33">
        <v>64616</v>
      </c>
      <c r="H1160" s="33" t="s">
        <v>10</v>
      </c>
      <c r="I1160" s="33" t="s">
        <v>252</v>
      </c>
      <c r="J1160" s="36" t="s">
        <v>19</v>
      </c>
      <c r="K1160" s="33">
        <v>30</v>
      </c>
      <c r="L1160" s="33">
        <v>332.55</v>
      </c>
      <c r="M1160" s="33">
        <v>362.55</v>
      </c>
      <c r="N1160" s="33" t="s">
        <v>1863</v>
      </c>
      <c r="O1160" s="31"/>
    </row>
    <row r="1161" spans="1:15" x14ac:dyDescent="0.25">
      <c r="A1161" s="30">
        <v>41556.435856481483</v>
      </c>
      <c r="B1161" s="33">
        <v>915363</v>
      </c>
      <c r="C1161" s="39">
        <v>8540158</v>
      </c>
      <c r="D1161" s="30">
        <v>41518.90351851852</v>
      </c>
      <c r="E1161" s="33">
        <f>ABS(выгрузка3[[#This Row],[Дата активации]]-выгрузка3[[#This Row],[Дата отправки смс]])</f>
        <v>37.532337962962629</v>
      </c>
      <c r="F1161" s="30">
        <v>41532.855173611111</v>
      </c>
      <c r="G1161" s="33">
        <v>64616</v>
      </c>
      <c r="H1161" s="33" t="s">
        <v>10</v>
      </c>
      <c r="I1161" s="33" t="s">
        <v>252</v>
      </c>
      <c r="J1161" s="36" t="s">
        <v>19</v>
      </c>
      <c r="K1161" s="33">
        <v>30</v>
      </c>
      <c r="L1161" s="33">
        <v>38</v>
      </c>
      <c r="M1161" s="33">
        <v>68</v>
      </c>
      <c r="N1161" s="33" t="s">
        <v>1863</v>
      </c>
      <c r="O1161" s="31"/>
    </row>
    <row r="1162" spans="1:15" x14ac:dyDescent="0.25">
      <c r="A1162" s="30">
        <v>41556.500208333331</v>
      </c>
      <c r="B1162" s="33">
        <v>915363</v>
      </c>
      <c r="C1162" s="39">
        <v>8540159</v>
      </c>
      <c r="D1162" s="30">
        <v>41515.683136574073</v>
      </c>
      <c r="E1162" s="33">
        <f>ABS(выгрузка3[[#This Row],[Дата активации]]-выгрузка3[[#This Row],[Дата отправки смс]])</f>
        <v>40.817071759258397</v>
      </c>
      <c r="F1162" s="30">
        <v>41532.876388888886</v>
      </c>
      <c r="G1162" s="33">
        <v>64616</v>
      </c>
      <c r="H1162" s="33" t="s">
        <v>10</v>
      </c>
      <c r="I1162" s="33" t="s">
        <v>256</v>
      </c>
      <c r="J1162" s="36" t="s">
        <v>14</v>
      </c>
      <c r="K1162" s="33">
        <v>30</v>
      </c>
      <c r="L1162" s="33">
        <v>300.7</v>
      </c>
      <c r="M1162" s="33">
        <v>330.7</v>
      </c>
      <c r="N1162" s="33" t="s">
        <v>1863</v>
      </c>
      <c r="O1162" s="31"/>
    </row>
    <row r="1163" spans="1:15" x14ac:dyDescent="0.25">
      <c r="A1163" s="30">
        <v>41556.43613425926</v>
      </c>
      <c r="B1163" s="33">
        <v>915363</v>
      </c>
      <c r="C1163" s="39">
        <v>8540160</v>
      </c>
      <c r="D1163" s="30">
        <v>41518.864965277775</v>
      </c>
      <c r="E1163" s="33">
        <f>ABS(выгрузка3[[#This Row],[Дата активации]]-выгрузка3[[#This Row],[Дата отправки смс]])</f>
        <v>37.571168981485243</v>
      </c>
      <c r="F1163" s="30">
        <v>41532.859386574077</v>
      </c>
      <c r="G1163" s="33">
        <v>64616</v>
      </c>
      <c r="H1163" s="33" t="s">
        <v>10</v>
      </c>
      <c r="I1163" s="33" t="s">
        <v>252</v>
      </c>
      <c r="J1163" s="36" t="s">
        <v>19</v>
      </c>
      <c r="K1163" s="33">
        <v>30</v>
      </c>
      <c r="L1163" s="33">
        <v>0</v>
      </c>
      <c r="M1163" s="33">
        <v>30</v>
      </c>
      <c r="N1163" s="33" t="s">
        <v>1863</v>
      </c>
      <c r="O1163" s="31"/>
    </row>
    <row r="1164" spans="1:15" x14ac:dyDescent="0.25">
      <c r="A1164" s="30">
        <v>41556.500497685185</v>
      </c>
      <c r="B1164" s="33">
        <v>915363</v>
      </c>
      <c r="C1164" s="39">
        <v>8540161</v>
      </c>
      <c r="D1164" s="30">
        <v>41501.871087962965</v>
      </c>
      <c r="E1164" s="33">
        <f>ABS(выгрузка3[[#This Row],[Дата активации]]-выгрузка3[[#This Row],[Дата отправки смс]])</f>
        <v>54.629409722219862</v>
      </c>
      <c r="F1164" s="30">
        <v>41532.939895833333</v>
      </c>
      <c r="G1164" s="33">
        <v>64616</v>
      </c>
      <c r="H1164" s="33" t="s">
        <v>10</v>
      </c>
      <c r="I1164" s="33" t="s">
        <v>252</v>
      </c>
      <c r="J1164" s="36" t="s">
        <v>19</v>
      </c>
      <c r="K1164" s="33">
        <v>30</v>
      </c>
      <c r="L1164" s="33">
        <v>0</v>
      </c>
      <c r="M1164" s="33">
        <v>30</v>
      </c>
      <c r="N1164" s="33" t="s">
        <v>1863</v>
      </c>
      <c r="O1164" s="31"/>
    </row>
    <row r="1165" spans="1:15" x14ac:dyDescent="0.25">
      <c r="A1165" s="30">
        <v>41560.605405092596</v>
      </c>
      <c r="B1165" s="33">
        <v>916041</v>
      </c>
      <c r="C1165" s="39">
        <v>8540162</v>
      </c>
      <c r="D1165" s="30">
        <v>41561.442766203705</v>
      </c>
      <c r="E1165" s="33">
        <f>ABS(выгрузка3[[#This Row],[Дата активации]]-выгрузка3[[#This Row],[Дата отправки смс]])</f>
        <v>0.83736111110920319</v>
      </c>
      <c r="F1165" s="30"/>
      <c r="G1165" s="33">
        <v>79956</v>
      </c>
      <c r="H1165" s="33" t="s">
        <v>10</v>
      </c>
      <c r="I1165" s="33" t="s">
        <v>42</v>
      </c>
      <c r="J1165" s="36" t="s">
        <v>30</v>
      </c>
      <c r="K1165" s="33">
        <v>30</v>
      </c>
      <c r="L1165" s="33">
        <v>0</v>
      </c>
      <c r="M1165" s="33">
        <v>30</v>
      </c>
      <c r="N1165" s="33" t="s">
        <v>1863</v>
      </c>
      <c r="O1165" s="31"/>
    </row>
    <row r="1166" spans="1:15" x14ac:dyDescent="0.25">
      <c r="A1166" s="30">
        <v>41550.894131944442</v>
      </c>
      <c r="B1166" s="33">
        <v>985451</v>
      </c>
      <c r="C1166" s="39">
        <v>8540197</v>
      </c>
      <c r="D1166" s="30">
        <v>41545.884768518517</v>
      </c>
      <c r="E1166" s="33">
        <f>ABS(выгрузка3[[#This Row],[Дата активации]]-выгрузка3[[#This Row],[Дата отправки смс]])</f>
        <v>5.0093634259246755</v>
      </c>
      <c r="F1166" s="30"/>
      <c r="G1166" s="33">
        <v>64616</v>
      </c>
      <c r="H1166" s="33" t="s">
        <v>10</v>
      </c>
      <c r="I1166" s="33" t="s">
        <v>43</v>
      </c>
      <c r="J1166" s="36" t="s">
        <v>19</v>
      </c>
      <c r="K1166" s="33">
        <v>30</v>
      </c>
      <c r="L1166" s="33">
        <v>200</v>
      </c>
      <c r="M1166" s="33">
        <v>230</v>
      </c>
      <c r="N1166" s="33" t="s">
        <v>1863</v>
      </c>
      <c r="O1166" s="31"/>
    </row>
    <row r="1167" spans="1:15" x14ac:dyDescent="0.25">
      <c r="A1167" s="30">
        <v>41588.679259259261</v>
      </c>
      <c r="B1167" s="33">
        <v>910466</v>
      </c>
      <c r="C1167" s="39">
        <v>8541366</v>
      </c>
      <c r="D1167" s="30">
        <v>41579.687893518516</v>
      </c>
      <c r="E1167" s="33">
        <f>ABS(выгрузка3[[#This Row],[Дата активации]]-выгрузка3[[#This Row],[Дата отправки смс]])</f>
        <v>8.9913657407450955</v>
      </c>
      <c r="F1167" s="30">
        <v>41339.518182870372</v>
      </c>
      <c r="G1167" s="33">
        <v>64628</v>
      </c>
      <c r="H1167" s="33" t="s">
        <v>10</v>
      </c>
      <c r="I1167" s="33" t="s">
        <v>260</v>
      </c>
      <c r="J1167" s="36" t="s">
        <v>34</v>
      </c>
      <c r="K1167" s="33">
        <v>30</v>
      </c>
      <c r="L1167" s="33">
        <v>0</v>
      </c>
      <c r="M1167" s="33">
        <v>30</v>
      </c>
      <c r="N1167" s="33" t="s">
        <v>1863</v>
      </c>
      <c r="O1167" s="31"/>
    </row>
    <row r="1168" spans="1:15" x14ac:dyDescent="0.25">
      <c r="A1168" s="30">
        <v>41561.565439814818</v>
      </c>
      <c r="B1168" s="33">
        <v>916042</v>
      </c>
      <c r="C1168" s="39">
        <v>8541588</v>
      </c>
      <c r="D1168" s="30">
        <v>41551.374143518522</v>
      </c>
      <c r="E1168" s="33">
        <f>ABS(выгрузка3[[#This Row],[Дата активации]]-выгрузка3[[#This Row],[Дата отправки смс]])</f>
        <v>10.191296296296059</v>
      </c>
      <c r="F1168" s="30"/>
      <c r="G1168" s="33">
        <v>64628</v>
      </c>
      <c r="H1168" s="33" t="s">
        <v>10</v>
      </c>
      <c r="I1168" s="33" t="s">
        <v>253</v>
      </c>
      <c r="J1168" s="36" t="s">
        <v>30</v>
      </c>
      <c r="K1168" s="33">
        <v>30</v>
      </c>
      <c r="L1168" s="33">
        <v>0</v>
      </c>
      <c r="M1168" s="33">
        <v>30</v>
      </c>
      <c r="N1168" s="33" t="s">
        <v>1863</v>
      </c>
      <c r="O1168" s="31"/>
    </row>
    <row r="1169" spans="1:15" x14ac:dyDescent="0.25">
      <c r="A1169" s="30">
        <v>41561.677928240744</v>
      </c>
      <c r="B1169" s="33">
        <v>910476</v>
      </c>
      <c r="C1169" s="39">
        <v>8541601</v>
      </c>
      <c r="D1169" s="30">
        <v>41552.000752314816</v>
      </c>
      <c r="E1169" s="33">
        <f>ABS(выгрузка3[[#This Row],[Дата активации]]-выгрузка3[[#This Row],[Дата отправки смс]])</f>
        <v>9.677175925928168</v>
      </c>
      <c r="F1169" s="30"/>
      <c r="G1169" s="33">
        <v>64628</v>
      </c>
      <c r="H1169" s="33" t="s">
        <v>10</v>
      </c>
      <c r="I1169" s="33" t="s">
        <v>253</v>
      </c>
      <c r="J1169" s="36" t="s">
        <v>30</v>
      </c>
      <c r="K1169" s="33">
        <v>30</v>
      </c>
      <c r="L1169" s="33">
        <v>0</v>
      </c>
      <c r="M1169" s="33">
        <v>30</v>
      </c>
      <c r="N1169" s="33" t="s">
        <v>1863</v>
      </c>
      <c r="O1169" s="31"/>
    </row>
    <row r="1170" spans="1:15" x14ac:dyDescent="0.25">
      <c r="A1170" s="30">
        <v>41561.684363425928</v>
      </c>
      <c r="B1170" s="33">
        <v>916041</v>
      </c>
      <c r="C1170" s="39">
        <v>8541605</v>
      </c>
      <c r="D1170" s="30">
        <v>41553.388391203705</v>
      </c>
      <c r="E1170" s="33">
        <f>ABS(выгрузка3[[#This Row],[Дата активации]]-выгрузка3[[#This Row],[Дата отправки смс]])</f>
        <v>8.2959722222221899</v>
      </c>
      <c r="F1170" s="30"/>
      <c r="G1170" s="33">
        <v>64628</v>
      </c>
      <c r="H1170" s="33" t="s">
        <v>10</v>
      </c>
      <c r="I1170" s="33" t="s">
        <v>253</v>
      </c>
      <c r="J1170" s="36" t="s">
        <v>30</v>
      </c>
      <c r="K1170" s="33">
        <v>30</v>
      </c>
      <c r="L1170" s="33">
        <v>0</v>
      </c>
      <c r="M1170" s="33">
        <v>30</v>
      </c>
      <c r="N1170" s="33" t="s">
        <v>1863</v>
      </c>
      <c r="O1170" s="31"/>
    </row>
    <row r="1171" spans="1:15" x14ac:dyDescent="0.25">
      <c r="A1171" s="30">
        <v>41548.5080787037</v>
      </c>
      <c r="B1171" s="33">
        <v>910489</v>
      </c>
      <c r="C1171" s="39">
        <v>8541606</v>
      </c>
      <c r="D1171" s="30">
        <v>41523.473287037035</v>
      </c>
      <c r="E1171" s="33">
        <f>ABS(выгрузка3[[#This Row],[Дата активации]]-выгрузка3[[#This Row],[Дата отправки смс]])</f>
        <v>25.034791666665114</v>
      </c>
      <c r="F1171" s="30">
        <v>41532.668946759259</v>
      </c>
      <c r="G1171" s="33">
        <v>64626</v>
      </c>
      <c r="H1171" s="33" t="s">
        <v>10</v>
      </c>
      <c r="I1171" s="33" t="s">
        <v>254</v>
      </c>
      <c r="J1171" s="36" t="s">
        <v>1882</v>
      </c>
      <c r="K1171" s="33">
        <v>30</v>
      </c>
      <c r="L1171" s="33">
        <v>92.02</v>
      </c>
      <c r="M1171" s="33">
        <v>122.02</v>
      </c>
      <c r="N1171" s="33" t="s">
        <v>1863</v>
      </c>
      <c r="O1171" s="31"/>
    </row>
    <row r="1172" spans="1:15" x14ac:dyDescent="0.25">
      <c r="A1172" s="30">
        <v>41548.713194444441</v>
      </c>
      <c r="B1172" s="33">
        <v>910482</v>
      </c>
      <c r="C1172" s="39">
        <v>8541730</v>
      </c>
      <c r="D1172" s="30">
        <v>41522.634618055556</v>
      </c>
      <c r="E1172" s="33">
        <f>ABS(выгрузка3[[#This Row],[Дата активации]]-выгрузка3[[#This Row],[Дата отправки смс]])</f>
        <v>26.078576388885267</v>
      </c>
      <c r="F1172" s="30">
        <v>41553.596631944441</v>
      </c>
      <c r="G1172" s="33">
        <v>64616</v>
      </c>
      <c r="H1172" s="33" t="s">
        <v>10</v>
      </c>
      <c r="I1172" s="33" t="s">
        <v>261</v>
      </c>
      <c r="J1172" s="36" t="s">
        <v>1883</v>
      </c>
      <c r="K1172" s="33">
        <v>150</v>
      </c>
      <c r="L1172" s="33">
        <v>0</v>
      </c>
      <c r="M1172" s="33">
        <v>149.9999</v>
      </c>
      <c r="N1172" s="33" t="s">
        <v>1863</v>
      </c>
      <c r="O1172" s="31"/>
    </row>
    <row r="1173" spans="1:15" x14ac:dyDescent="0.25">
      <c r="A1173" s="30">
        <v>41555.851134259261</v>
      </c>
      <c r="B1173" s="33">
        <v>916531</v>
      </c>
      <c r="C1173" s="39">
        <v>8541904</v>
      </c>
      <c r="D1173" s="30">
        <v>41548.721736111111</v>
      </c>
      <c r="E1173" s="33">
        <f>ABS(выгрузка3[[#This Row],[Дата активации]]-выгрузка3[[#This Row],[Дата отправки смс]])</f>
        <v>7.1293981481503579</v>
      </c>
      <c r="F1173" s="30"/>
      <c r="G1173" s="33">
        <v>64628</v>
      </c>
      <c r="H1173" s="33" t="s">
        <v>10</v>
      </c>
      <c r="I1173" s="33" t="s">
        <v>253</v>
      </c>
      <c r="J1173" s="36" t="s">
        <v>30</v>
      </c>
      <c r="K1173" s="33">
        <v>30</v>
      </c>
      <c r="L1173" s="33">
        <v>0</v>
      </c>
      <c r="M1173" s="33">
        <v>30</v>
      </c>
      <c r="N1173" s="33" t="s">
        <v>1863</v>
      </c>
      <c r="O1173" s="31"/>
    </row>
    <row r="1174" spans="1:15" x14ac:dyDescent="0.25">
      <c r="A1174" s="30">
        <v>41559.904849537037</v>
      </c>
      <c r="B1174" s="33">
        <v>910466</v>
      </c>
      <c r="C1174" s="39">
        <v>8541933</v>
      </c>
      <c r="D1174" s="30">
        <v>41555.523159722223</v>
      </c>
      <c r="E1174" s="33">
        <f>ABS(выгрузка3[[#This Row],[Дата активации]]-выгрузка3[[#This Row],[Дата отправки смс]])</f>
        <v>4.3816898148143082</v>
      </c>
      <c r="F1174" s="30"/>
      <c r="G1174" s="33">
        <v>64628</v>
      </c>
      <c r="H1174" s="33" t="s">
        <v>10</v>
      </c>
      <c r="I1174" s="33" t="s">
        <v>42</v>
      </c>
      <c r="J1174" s="36" t="s">
        <v>30</v>
      </c>
      <c r="K1174" s="33">
        <v>30</v>
      </c>
      <c r="L1174" s="33">
        <v>1200</v>
      </c>
      <c r="M1174" s="33">
        <v>1230</v>
      </c>
      <c r="N1174" s="33" t="s">
        <v>1863</v>
      </c>
      <c r="O1174" s="31"/>
    </row>
    <row r="1175" spans="1:15" x14ac:dyDescent="0.25">
      <c r="A1175" s="30">
        <v>41556.935717592591</v>
      </c>
      <c r="B1175" s="33">
        <v>985218</v>
      </c>
      <c r="C1175" s="39">
        <v>8542232</v>
      </c>
      <c r="D1175" s="30">
        <v>41543.775925925926</v>
      </c>
      <c r="E1175" s="33">
        <f>ABS(выгрузка3[[#This Row],[Дата активации]]-выгрузка3[[#This Row],[Дата отправки смс]])</f>
        <v>13.159791666665114</v>
      </c>
      <c r="F1175" s="30"/>
      <c r="G1175" s="33">
        <v>79956</v>
      </c>
      <c r="H1175" s="33" t="s">
        <v>10</v>
      </c>
      <c r="I1175" s="33" t="s">
        <v>252</v>
      </c>
      <c r="J1175" s="36" t="s">
        <v>19</v>
      </c>
      <c r="K1175" s="33">
        <v>30</v>
      </c>
      <c r="L1175" s="33">
        <v>340.25</v>
      </c>
      <c r="M1175" s="33">
        <v>370.25</v>
      </c>
      <c r="N1175" s="33" t="s">
        <v>1863</v>
      </c>
      <c r="O1175" s="31"/>
    </row>
    <row r="1176" spans="1:15" x14ac:dyDescent="0.25">
      <c r="A1176" s="30">
        <v>41549.383750000001</v>
      </c>
      <c r="B1176" s="33">
        <v>916531</v>
      </c>
      <c r="C1176" s="39">
        <v>8542616</v>
      </c>
      <c r="D1176" s="30">
        <v>41553.423090277778</v>
      </c>
      <c r="E1176" s="33">
        <f>ABS(выгрузка3[[#This Row],[Дата активации]]-выгрузка3[[#This Row],[Дата отправки смс]])</f>
        <v>4.039340277777228</v>
      </c>
      <c r="F1176" s="30"/>
      <c r="G1176" s="33">
        <v>64616</v>
      </c>
      <c r="H1176" s="33" t="s">
        <v>10</v>
      </c>
      <c r="I1176" s="33" t="s">
        <v>43</v>
      </c>
      <c r="J1176" s="36" t="s">
        <v>19</v>
      </c>
      <c r="K1176" s="33">
        <v>220</v>
      </c>
      <c r="L1176" s="33">
        <v>0</v>
      </c>
      <c r="M1176" s="33">
        <v>220</v>
      </c>
      <c r="N1176" s="33" t="s">
        <v>1863</v>
      </c>
      <c r="O1176" s="31"/>
    </row>
    <row r="1177" spans="1:15" x14ac:dyDescent="0.25">
      <c r="A1177" s="30">
        <v>41549.383912037039</v>
      </c>
      <c r="B1177" s="33">
        <v>916531</v>
      </c>
      <c r="C1177" s="39">
        <v>8542621</v>
      </c>
      <c r="D1177" s="30">
        <v>41549.835428240738</v>
      </c>
      <c r="E1177" s="33">
        <f>ABS(выгрузка3[[#This Row],[Дата активации]]-выгрузка3[[#This Row],[Дата отправки смс]])</f>
        <v>0.45151620369870216</v>
      </c>
      <c r="F1177" s="30">
        <v>41560.794340277775</v>
      </c>
      <c r="G1177" s="33">
        <v>64616</v>
      </c>
      <c r="H1177" s="33" t="s">
        <v>10</v>
      </c>
      <c r="I1177" s="33" t="s">
        <v>43</v>
      </c>
      <c r="J1177" s="36" t="s">
        <v>19</v>
      </c>
      <c r="K1177" s="33">
        <v>220</v>
      </c>
      <c r="L1177" s="33">
        <v>100</v>
      </c>
      <c r="M1177" s="33">
        <v>320</v>
      </c>
      <c r="N1177" s="33" t="s">
        <v>1863</v>
      </c>
      <c r="O1177" s="31"/>
    </row>
    <row r="1178" spans="1:15" x14ac:dyDescent="0.25">
      <c r="A1178" s="30">
        <v>41548.782094907408</v>
      </c>
      <c r="B1178" s="33">
        <v>916531</v>
      </c>
      <c r="C1178" s="39">
        <v>8542624</v>
      </c>
      <c r="D1178" s="30"/>
      <c r="E1178" s="33">
        <f>ABS(выгрузка3[[#This Row],[Дата активации]]-выгрузка3[[#This Row],[Дата отправки смс]])</f>
        <v>41548.782094907408</v>
      </c>
      <c r="F1178" s="30"/>
      <c r="G1178" s="33">
        <v>64616</v>
      </c>
      <c r="H1178" s="33" t="s">
        <v>10</v>
      </c>
      <c r="I1178" s="33" t="s">
        <v>252</v>
      </c>
      <c r="J1178" s="36" t="s">
        <v>19</v>
      </c>
      <c r="K1178" s="33">
        <v>220</v>
      </c>
      <c r="L1178" s="33"/>
      <c r="M1178" s="33">
        <v>220</v>
      </c>
      <c r="N1178" s="33" t="s">
        <v>1863</v>
      </c>
      <c r="O1178" s="31"/>
    </row>
    <row r="1179" spans="1:15" x14ac:dyDescent="0.25">
      <c r="A1179" s="30">
        <v>41556.472326388888</v>
      </c>
      <c r="B1179" s="33">
        <v>910481</v>
      </c>
      <c r="C1179" s="39">
        <v>8542626</v>
      </c>
      <c r="D1179" s="30">
        <v>41552.756365740737</v>
      </c>
      <c r="E1179" s="33">
        <f>ABS(выгрузка3[[#This Row],[Дата активации]]-выгрузка3[[#This Row],[Дата отправки смс]])</f>
        <v>3.71596064815094</v>
      </c>
      <c r="F1179" s="30">
        <v>41560.489768518521</v>
      </c>
      <c r="G1179" s="33">
        <v>64616</v>
      </c>
      <c r="H1179" s="33" t="s">
        <v>10</v>
      </c>
      <c r="I1179" s="33" t="s">
        <v>43</v>
      </c>
      <c r="J1179" s="36" t="s">
        <v>19</v>
      </c>
      <c r="K1179" s="33">
        <v>220</v>
      </c>
      <c r="L1179" s="33">
        <v>0</v>
      </c>
      <c r="M1179" s="33">
        <v>220</v>
      </c>
      <c r="N1179" s="33" t="s">
        <v>1863</v>
      </c>
      <c r="O1179" s="31"/>
    </row>
    <row r="1180" spans="1:15" x14ac:dyDescent="0.25">
      <c r="A1180" s="30">
        <v>41583.875104166669</v>
      </c>
      <c r="B1180" s="33">
        <v>915001</v>
      </c>
      <c r="C1180" s="39">
        <v>8542631</v>
      </c>
      <c r="D1180" s="30">
        <v>41583.920960648145</v>
      </c>
      <c r="E1180" s="33">
        <f>ABS(выгрузка3[[#This Row],[Дата активации]]-выгрузка3[[#This Row],[Дата отправки смс]])</f>
        <v>4.5856481476221234E-2</v>
      </c>
      <c r="F1180" s="30"/>
      <c r="G1180" s="33">
        <v>79956</v>
      </c>
      <c r="H1180" s="33" t="s">
        <v>10</v>
      </c>
      <c r="I1180" s="33" t="s">
        <v>49</v>
      </c>
      <c r="J1180" s="36" t="s">
        <v>40</v>
      </c>
      <c r="K1180" s="33">
        <v>401</v>
      </c>
      <c r="L1180" s="33">
        <v>0</v>
      </c>
      <c r="M1180" s="33">
        <v>401</v>
      </c>
      <c r="N1180" s="33" t="s">
        <v>1863</v>
      </c>
      <c r="O1180" s="31"/>
    </row>
    <row r="1181" spans="1:15" x14ac:dyDescent="0.25">
      <c r="A1181" s="30">
        <v>41549.383599537039</v>
      </c>
      <c r="B1181" s="33">
        <v>916531</v>
      </c>
      <c r="C1181" s="39">
        <v>8542634</v>
      </c>
      <c r="D1181" s="30">
        <v>41553.620983796296</v>
      </c>
      <c r="E1181" s="33">
        <f>ABS(выгрузка3[[#This Row],[Дата активации]]-выгрузка3[[#This Row],[Дата отправки смс]])</f>
        <v>4.2373842592569417</v>
      </c>
      <c r="F1181" s="30">
        <v>41560.489085648151</v>
      </c>
      <c r="G1181" s="33">
        <v>64616</v>
      </c>
      <c r="H1181" s="33" t="s">
        <v>10</v>
      </c>
      <c r="I1181" s="33" t="s">
        <v>43</v>
      </c>
      <c r="J1181" s="36" t="s">
        <v>19</v>
      </c>
      <c r="K1181" s="33">
        <v>220</v>
      </c>
      <c r="L1181" s="33">
        <v>0</v>
      </c>
      <c r="M1181" s="33">
        <v>220</v>
      </c>
      <c r="N1181" s="33" t="s">
        <v>1863</v>
      </c>
      <c r="O1181" s="31"/>
    </row>
    <row r="1182" spans="1:15" x14ac:dyDescent="0.25">
      <c r="A1182" s="30">
        <v>41548.782210648147</v>
      </c>
      <c r="B1182" s="33">
        <v>916531</v>
      </c>
      <c r="C1182" s="39">
        <v>8542660</v>
      </c>
      <c r="D1182" s="30"/>
      <c r="E1182" s="33">
        <f>ABS(выгрузка3[[#This Row],[Дата активации]]-выгрузка3[[#This Row],[Дата отправки смс]])</f>
        <v>41548.782210648147</v>
      </c>
      <c r="F1182" s="30"/>
      <c r="G1182" s="33">
        <v>64616</v>
      </c>
      <c r="H1182" s="33" t="s">
        <v>10</v>
      </c>
      <c r="I1182" s="33" t="s">
        <v>252</v>
      </c>
      <c r="J1182" s="36" t="s">
        <v>19</v>
      </c>
      <c r="K1182" s="33">
        <v>220</v>
      </c>
      <c r="L1182" s="33"/>
      <c r="M1182" s="33">
        <v>220</v>
      </c>
      <c r="N1182" s="33" t="s">
        <v>1863</v>
      </c>
      <c r="O1182" s="31"/>
    </row>
    <row r="1183" spans="1:15" x14ac:dyDescent="0.25">
      <c r="A1183" s="30">
        <v>41556.569212962961</v>
      </c>
      <c r="B1183" s="33">
        <v>910457</v>
      </c>
      <c r="C1183" s="39">
        <v>8542775</v>
      </c>
      <c r="D1183" s="30">
        <v>41556.561145833337</v>
      </c>
      <c r="E1183" s="33">
        <f>ABS(выгрузка3[[#This Row],[Дата активации]]-выгрузка3[[#This Row],[Дата отправки смс]])</f>
        <v>8.067129623668734E-3</v>
      </c>
      <c r="F1183" s="30">
        <v>41560.814988425926</v>
      </c>
      <c r="G1183" s="33">
        <v>79956</v>
      </c>
      <c r="H1183" s="33" t="s">
        <v>10</v>
      </c>
      <c r="I1183" s="33" t="s">
        <v>49</v>
      </c>
      <c r="J1183" s="36" t="s">
        <v>40</v>
      </c>
      <c r="K1183" s="33">
        <v>401</v>
      </c>
      <c r="L1183" s="33">
        <v>0</v>
      </c>
      <c r="M1183" s="33">
        <v>401</v>
      </c>
      <c r="N1183" s="33" t="s">
        <v>1863</v>
      </c>
      <c r="O1183" s="31"/>
    </row>
    <row r="1184" spans="1:15" x14ac:dyDescent="0.25">
      <c r="A1184" s="30">
        <v>41550.894548611112</v>
      </c>
      <c r="B1184" s="33">
        <v>985451</v>
      </c>
      <c r="C1184" s="39">
        <v>8542780</v>
      </c>
      <c r="D1184" s="30">
        <v>41545.830891203703</v>
      </c>
      <c r="E1184" s="33">
        <f>ABS(выгрузка3[[#This Row],[Дата активации]]-выгрузка3[[#This Row],[Дата отправки смс]])</f>
        <v>5.0636574074087548</v>
      </c>
      <c r="F1184" s="30"/>
      <c r="G1184" s="33">
        <v>64616</v>
      </c>
      <c r="H1184" s="33" t="s">
        <v>10</v>
      </c>
      <c r="I1184" s="33" t="s">
        <v>43</v>
      </c>
      <c r="J1184" s="36" t="s">
        <v>19</v>
      </c>
      <c r="K1184" s="33">
        <v>30</v>
      </c>
      <c r="L1184" s="33">
        <v>3000</v>
      </c>
      <c r="M1184" s="33">
        <v>3030</v>
      </c>
      <c r="N1184" s="33" t="s">
        <v>1863</v>
      </c>
      <c r="O1184" s="31"/>
    </row>
    <row r="1185" spans="1:15" x14ac:dyDescent="0.25">
      <c r="A1185" s="30">
        <v>41548.495057870372</v>
      </c>
      <c r="B1185" s="33">
        <v>985009</v>
      </c>
      <c r="C1185" s="39">
        <v>8542807</v>
      </c>
      <c r="D1185" s="30">
        <v>41547.768391203703</v>
      </c>
      <c r="E1185" s="33">
        <f>ABS(выгрузка3[[#This Row],[Дата активации]]-выгрузка3[[#This Row],[Дата отправки смс]])</f>
        <v>0.726666666669189</v>
      </c>
      <c r="F1185" s="30">
        <v>41548.570509259262</v>
      </c>
      <c r="G1185" s="33">
        <v>79956</v>
      </c>
      <c r="H1185" s="33" t="s">
        <v>10</v>
      </c>
      <c r="I1185" s="33" t="s">
        <v>49</v>
      </c>
      <c r="J1185" s="36" t="s">
        <v>40</v>
      </c>
      <c r="K1185" s="33">
        <v>401</v>
      </c>
      <c r="L1185" s="33">
        <v>0</v>
      </c>
      <c r="M1185" s="33">
        <v>401</v>
      </c>
      <c r="N1185" s="33" t="s">
        <v>1863</v>
      </c>
      <c r="O1185" s="31"/>
    </row>
    <row r="1186" spans="1:15" x14ac:dyDescent="0.25">
      <c r="A1186" s="30">
        <v>41563.358877314815</v>
      </c>
      <c r="B1186" s="33">
        <v>910478</v>
      </c>
      <c r="C1186" s="39">
        <v>8542886</v>
      </c>
      <c r="D1186" s="30">
        <v>41558.905775462961</v>
      </c>
      <c r="E1186" s="33">
        <f>ABS(выгрузка3[[#This Row],[Дата активации]]-выгрузка3[[#This Row],[Дата отправки смс]])</f>
        <v>4.4531018518537167</v>
      </c>
      <c r="F1186" s="30"/>
      <c r="G1186" s="33">
        <v>64628</v>
      </c>
      <c r="H1186" s="33" t="s">
        <v>10</v>
      </c>
      <c r="I1186" s="33" t="s">
        <v>42</v>
      </c>
      <c r="J1186" s="36" t="s">
        <v>30</v>
      </c>
      <c r="K1186" s="33">
        <v>30</v>
      </c>
      <c r="L1186" s="33">
        <v>0</v>
      </c>
      <c r="M1186" s="33">
        <v>30</v>
      </c>
      <c r="N1186" s="33" t="s">
        <v>1863</v>
      </c>
      <c r="O1186" s="31"/>
    </row>
    <row r="1187" spans="1:15" x14ac:dyDescent="0.25">
      <c r="A1187" s="30">
        <v>41593.500659722224</v>
      </c>
      <c r="B1187" s="33">
        <v>985210</v>
      </c>
      <c r="C1187" s="39">
        <v>8542892</v>
      </c>
      <c r="D1187" s="30">
        <v>41589.766631944447</v>
      </c>
      <c r="E1187" s="33">
        <f>ABS(выгрузка3[[#This Row],[Дата активации]]-выгрузка3[[#This Row],[Дата отправки смс]])</f>
        <v>3.734027777776646</v>
      </c>
      <c r="F1187" s="30">
        <v>41591.80541666667</v>
      </c>
      <c r="G1187" s="33">
        <v>64626</v>
      </c>
      <c r="H1187" s="33" t="s">
        <v>10</v>
      </c>
      <c r="I1187" s="33" t="s">
        <v>49</v>
      </c>
      <c r="J1187" s="36" t="s">
        <v>40</v>
      </c>
      <c r="K1187" s="33">
        <v>401</v>
      </c>
      <c r="L1187" s="33">
        <v>0</v>
      </c>
      <c r="M1187" s="33">
        <v>401</v>
      </c>
      <c r="N1187" s="33" t="s">
        <v>1863</v>
      </c>
      <c r="O1187" s="31"/>
    </row>
    <row r="1188" spans="1:15" x14ac:dyDescent="0.25">
      <c r="A1188" s="30">
        <v>41548.734583333331</v>
      </c>
      <c r="B1188" s="33">
        <v>915327</v>
      </c>
      <c r="C1188" s="39">
        <v>8542911</v>
      </c>
      <c r="D1188" s="30">
        <v>41548.474004629628</v>
      </c>
      <c r="E1188" s="33">
        <f>ABS(выгрузка3[[#This Row],[Дата активации]]-выгрузка3[[#This Row],[Дата отправки смс]])</f>
        <v>0.26057870370277669</v>
      </c>
      <c r="F1188" s="30">
        <v>41553.913703703707</v>
      </c>
      <c r="G1188" s="33">
        <v>73902</v>
      </c>
      <c r="H1188" s="33" t="s">
        <v>10</v>
      </c>
      <c r="I1188" s="33" t="s">
        <v>43</v>
      </c>
      <c r="J1188" s="36" t="s">
        <v>19</v>
      </c>
      <c r="K1188" s="33">
        <v>220</v>
      </c>
      <c r="L1188" s="33">
        <v>0</v>
      </c>
      <c r="M1188" s="33">
        <v>220</v>
      </c>
      <c r="N1188" s="33" t="s">
        <v>1863</v>
      </c>
      <c r="O1188" s="31"/>
    </row>
    <row r="1189" spans="1:15" x14ac:dyDescent="0.25">
      <c r="A1189" s="30">
        <v>41563.357546296298</v>
      </c>
      <c r="B1189" s="33">
        <v>910478</v>
      </c>
      <c r="C1189" s="39">
        <v>8542953</v>
      </c>
      <c r="D1189" s="30">
        <v>41556.746365740742</v>
      </c>
      <c r="E1189" s="33">
        <f>ABS(выгрузка3[[#This Row],[Дата активации]]-выгрузка3[[#This Row],[Дата отправки смс]])</f>
        <v>6.6111805555556202</v>
      </c>
      <c r="F1189" s="30"/>
      <c r="G1189" s="33">
        <v>64628</v>
      </c>
      <c r="H1189" s="33" t="s">
        <v>10</v>
      </c>
      <c r="I1189" s="33" t="s">
        <v>253</v>
      </c>
      <c r="J1189" s="36" t="s">
        <v>30</v>
      </c>
      <c r="K1189" s="33">
        <v>30</v>
      </c>
      <c r="L1189" s="33">
        <v>0</v>
      </c>
      <c r="M1189" s="33">
        <v>30</v>
      </c>
      <c r="N1189" s="33" t="s">
        <v>1863</v>
      </c>
      <c r="O1189" s="31"/>
    </row>
    <row r="1190" spans="1:15" x14ac:dyDescent="0.25">
      <c r="A1190" s="30">
        <v>41559.904537037037</v>
      </c>
      <c r="B1190" s="33">
        <v>910466</v>
      </c>
      <c r="C1190" s="39">
        <v>8542954</v>
      </c>
      <c r="D1190" s="30">
        <v>41555.54896990741</v>
      </c>
      <c r="E1190" s="33">
        <f>ABS(выгрузка3[[#This Row],[Дата активации]]-выгрузка3[[#This Row],[Дата отправки смс]])</f>
        <v>4.3555671296271612</v>
      </c>
      <c r="F1190" s="30"/>
      <c r="G1190" s="33">
        <v>64628</v>
      </c>
      <c r="H1190" s="33" t="s">
        <v>10</v>
      </c>
      <c r="I1190" s="33" t="s">
        <v>42</v>
      </c>
      <c r="J1190" s="36" t="s">
        <v>30</v>
      </c>
      <c r="K1190" s="33">
        <v>30</v>
      </c>
      <c r="L1190" s="33">
        <v>0</v>
      </c>
      <c r="M1190" s="33">
        <v>30</v>
      </c>
      <c r="N1190" s="33" t="s">
        <v>1863</v>
      </c>
      <c r="O1190" s="31"/>
    </row>
    <row r="1191" spans="1:15" x14ac:dyDescent="0.25">
      <c r="A1191" s="30">
        <v>41554.617708333331</v>
      </c>
      <c r="B1191" s="33">
        <v>910485</v>
      </c>
      <c r="C1191" s="39">
        <v>8543085</v>
      </c>
      <c r="D1191" s="30">
        <v>41548.639791666668</v>
      </c>
      <c r="E1191" s="33">
        <f>ABS(выгрузка3[[#This Row],[Дата активации]]-выгрузка3[[#This Row],[Дата отправки смс]])</f>
        <v>5.9779166666630772</v>
      </c>
      <c r="F1191" s="30">
        <v>41554.487962962965</v>
      </c>
      <c r="G1191" s="33">
        <v>79956</v>
      </c>
      <c r="H1191" s="33" t="s">
        <v>10</v>
      </c>
      <c r="I1191" s="33" t="s">
        <v>49</v>
      </c>
      <c r="J1191" s="36" t="s">
        <v>40</v>
      </c>
      <c r="K1191" s="33">
        <v>401</v>
      </c>
      <c r="L1191" s="33">
        <v>0</v>
      </c>
      <c r="M1191" s="33">
        <v>401</v>
      </c>
      <c r="N1191" s="33" t="s">
        <v>1863</v>
      </c>
      <c r="O1191" s="31"/>
    </row>
    <row r="1192" spans="1:15" x14ac:dyDescent="0.25">
      <c r="A1192" s="30">
        <v>41554.617835648147</v>
      </c>
      <c r="B1192" s="33">
        <v>910485</v>
      </c>
      <c r="C1192" s="39">
        <v>8543086</v>
      </c>
      <c r="D1192" s="30"/>
      <c r="E1192" s="33">
        <f>ABS(выгрузка3[[#This Row],[Дата активации]]-выгрузка3[[#This Row],[Дата отправки смс]])</f>
        <v>41554.617835648147</v>
      </c>
      <c r="F1192" s="30"/>
      <c r="G1192" s="33">
        <v>79956</v>
      </c>
      <c r="H1192" s="33" t="s">
        <v>10</v>
      </c>
      <c r="I1192" s="33" t="s">
        <v>255</v>
      </c>
      <c r="J1192" s="36" t="s">
        <v>40</v>
      </c>
      <c r="K1192" s="33">
        <v>401</v>
      </c>
      <c r="L1192" s="33"/>
      <c r="M1192" s="33">
        <v>401</v>
      </c>
      <c r="N1192" s="33" t="s">
        <v>1863</v>
      </c>
      <c r="O1192" s="31"/>
    </row>
    <row r="1193" spans="1:15" x14ac:dyDescent="0.25">
      <c r="A1193" s="30">
        <v>41555.866886574076</v>
      </c>
      <c r="B1193" s="33">
        <v>910489</v>
      </c>
      <c r="C1193" s="39">
        <v>8543163</v>
      </c>
      <c r="D1193" s="30">
        <v>41548.724004629628</v>
      </c>
      <c r="E1193" s="33">
        <f>ABS(выгрузка3[[#This Row],[Дата активации]]-выгрузка3[[#This Row],[Дата отправки смс]])</f>
        <v>7.1428819444481633</v>
      </c>
      <c r="F1193" s="30"/>
      <c r="G1193" s="33">
        <v>64628</v>
      </c>
      <c r="H1193" s="33" t="s">
        <v>10</v>
      </c>
      <c r="I1193" s="33" t="s">
        <v>253</v>
      </c>
      <c r="J1193" s="36" t="s">
        <v>30</v>
      </c>
      <c r="K1193" s="33">
        <v>30</v>
      </c>
      <c r="L1193" s="33">
        <v>0</v>
      </c>
      <c r="M1193" s="33">
        <v>30</v>
      </c>
      <c r="N1193" s="33" t="s">
        <v>1863</v>
      </c>
      <c r="O1193" s="31"/>
    </row>
    <row r="1194" spans="1:15" x14ac:dyDescent="0.25">
      <c r="A1194" s="30">
        <v>41556.53806712963</v>
      </c>
      <c r="B1194" s="33">
        <v>910466</v>
      </c>
      <c r="C1194" s="39">
        <v>8543168</v>
      </c>
      <c r="D1194" s="30">
        <v>41548.645405092589</v>
      </c>
      <c r="E1194" s="33">
        <f>ABS(выгрузка3[[#This Row],[Дата активации]]-выгрузка3[[#This Row],[Дата отправки смс]])</f>
        <v>7.8926620370402816</v>
      </c>
      <c r="F1194" s="30"/>
      <c r="G1194" s="33">
        <v>64628</v>
      </c>
      <c r="H1194" s="33" t="s">
        <v>10</v>
      </c>
      <c r="I1194" s="33" t="s">
        <v>253</v>
      </c>
      <c r="J1194" s="36" t="s">
        <v>30</v>
      </c>
      <c r="K1194" s="33">
        <v>30</v>
      </c>
      <c r="L1194" s="33">
        <v>0</v>
      </c>
      <c r="M1194" s="33">
        <v>30</v>
      </c>
      <c r="N1194" s="33" t="s">
        <v>1863</v>
      </c>
      <c r="O1194" s="31"/>
    </row>
    <row r="1195" spans="1:15" x14ac:dyDescent="0.25">
      <c r="A1195" s="30">
        <v>41556.617337962962</v>
      </c>
      <c r="B1195" s="33">
        <v>910470</v>
      </c>
      <c r="C1195" s="39">
        <v>8543171</v>
      </c>
      <c r="D1195" s="30">
        <v>41548.76059027778</v>
      </c>
      <c r="E1195" s="33">
        <f>ABS(выгрузка3[[#This Row],[Дата активации]]-выгрузка3[[#This Row],[Дата отправки смс]])</f>
        <v>7.8567476851821993</v>
      </c>
      <c r="F1195" s="30"/>
      <c r="G1195" s="33">
        <v>64628</v>
      </c>
      <c r="H1195" s="33" t="s">
        <v>10</v>
      </c>
      <c r="I1195" s="33" t="s">
        <v>253</v>
      </c>
      <c r="J1195" s="36" t="s">
        <v>30</v>
      </c>
      <c r="K1195" s="33">
        <v>30</v>
      </c>
      <c r="L1195" s="33">
        <v>0</v>
      </c>
      <c r="M1195" s="33">
        <v>30</v>
      </c>
      <c r="N1195" s="33" t="s">
        <v>1863</v>
      </c>
      <c r="O1195" s="31"/>
    </row>
    <row r="1196" spans="1:15" x14ac:dyDescent="0.25">
      <c r="A1196" s="30">
        <v>41555.851435185185</v>
      </c>
      <c r="B1196" s="33">
        <v>916531</v>
      </c>
      <c r="C1196" s="39">
        <v>8543172</v>
      </c>
      <c r="D1196" s="30">
        <v>41552.477777777778</v>
      </c>
      <c r="E1196" s="33">
        <f>ABS(выгрузка3[[#This Row],[Дата активации]]-выгрузка3[[#This Row],[Дата отправки смс]])</f>
        <v>3.3736574074064265</v>
      </c>
      <c r="F1196" s="30"/>
      <c r="G1196" s="33">
        <v>64628</v>
      </c>
      <c r="H1196" s="33" t="s">
        <v>10</v>
      </c>
      <c r="I1196" s="33" t="s">
        <v>42</v>
      </c>
      <c r="J1196" s="36" t="s">
        <v>30</v>
      </c>
      <c r="K1196" s="33">
        <v>30</v>
      </c>
      <c r="L1196" s="33">
        <v>0</v>
      </c>
      <c r="M1196" s="33">
        <v>30</v>
      </c>
      <c r="N1196" s="33" t="s">
        <v>1863</v>
      </c>
      <c r="O1196" s="31"/>
    </row>
    <row r="1197" spans="1:15" x14ac:dyDescent="0.25">
      <c r="A1197" s="30">
        <v>41550.630798611113</v>
      </c>
      <c r="B1197" s="33">
        <v>916154</v>
      </c>
      <c r="C1197" s="39">
        <v>8543205</v>
      </c>
      <c r="D1197" s="30">
        <v>41550.640393518515</v>
      </c>
      <c r="E1197" s="33">
        <f>ABS(выгрузка3[[#This Row],[Дата активации]]-выгрузка3[[#This Row],[Дата отправки смс]])</f>
        <v>9.594907402060926E-3</v>
      </c>
      <c r="F1197" s="30">
        <v>41560.729074074072</v>
      </c>
      <c r="G1197" s="33">
        <v>73902</v>
      </c>
      <c r="H1197" s="33" t="s">
        <v>10</v>
      </c>
      <c r="I1197" s="33" t="s">
        <v>43</v>
      </c>
      <c r="J1197" s="36" t="s">
        <v>19</v>
      </c>
      <c r="K1197" s="33">
        <v>220</v>
      </c>
      <c r="L1197" s="33">
        <v>0</v>
      </c>
      <c r="M1197" s="33">
        <v>220</v>
      </c>
      <c r="N1197" s="33" t="s">
        <v>1863</v>
      </c>
      <c r="O1197" s="31"/>
    </row>
    <row r="1198" spans="1:15" x14ac:dyDescent="0.25">
      <c r="A1198" s="30">
        <v>41556.592939814815</v>
      </c>
      <c r="B1198" s="33">
        <v>985351</v>
      </c>
      <c r="C1198" s="39">
        <v>8543239</v>
      </c>
      <c r="D1198" s="30">
        <v>41371.639166666668</v>
      </c>
      <c r="E1198" s="33">
        <f>ABS(выгрузка3[[#This Row],[Дата активации]]-выгрузка3[[#This Row],[Дата отправки смс]])</f>
        <v>184.95377314814687</v>
      </c>
      <c r="F1198" s="30">
        <v>41374.456921296296</v>
      </c>
      <c r="G1198" s="33">
        <v>73902</v>
      </c>
      <c r="H1198" s="33" t="s">
        <v>10</v>
      </c>
      <c r="I1198" s="33" t="s">
        <v>252</v>
      </c>
      <c r="J1198" s="36" t="s">
        <v>19</v>
      </c>
      <c r="K1198" s="33">
        <v>220</v>
      </c>
      <c r="L1198" s="33">
        <v>0</v>
      </c>
      <c r="M1198" s="33">
        <v>220</v>
      </c>
      <c r="N1198" s="33" t="s">
        <v>1863</v>
      </c>
      <c r="O1198" s="31"/>
    </row>
    <row r="1199" spans="1:15" x14ac:dyDescent="0.25">
      <c r="A1199" s="30">
        <v>41556.592604166668</v>
      </c>
      <c r="B1199" s="33">
        <v>985351</v>
      </c>
      <c r="C1199" s="39">
        <v>8543244</v>
      </c>
      <c r="D1199" s="30">
        <v>41372.663495370369</v>
      </c>
      <c r="E1199" s="33">
        <f>ABS(выгрузка3[[#This Row],[Дата активации]]-выгрузка3[[#This Row],[Дата отправки смс]])</f>
        <v>183.92910879629926</v>
      </c>
      <c r="F1199" s="30">
        <v>41374.455497685187</v>
      </c>
      <c r="G1199" s="33">
        <v>73902</v>
      </c>
      <c r="H1199" s="33" t="s">
        <v>10</v>
      </c>
      <c r="I1199" s="33" t="s">
        <v>252</v>
      </c>
      <c r="J1199" s="36" t="s">
        <v>19</v>
      </c>
      <c r="K1199" s="33">
        <v>220</v>
      </c>
      <c r="L1199" s="33">
        <v>0</v>
      </c>
      <c r="M1199" s="33">
        <v>220</v>
      </c>
      <c r="N1199" s="33" t="s">
        <v>1863</v>
      </c>
      <c r="O1199" s="31"/>
    </row>
    <row r="1200" spans="1:15" x14ac:dyDescent="0.25">
      <c r="A1200" s="30">
        <v>41553.732546296298</v>
      </c>
      <c r="B1200" s="33">
        <v>916519</v>
      </c>
      <c r="C1200" s="39">
        <v>8543444</v>
      </c>
      <c r="D1200" s="30">
        <v>41532.558182870373</v>
      </c>
      <c r="E1200" s="33">
        <f>ABS(выгрузка3[[#This Row],[Дата активации]]-выгрузка3[[#This Row],[Дата отправки смс]])</f>
        <v>21.174363425925549</v>
      </c>
      <c r="F1200" s="30">
        <v>41555.461701388886</v>
      </c>
      <c r="G1200" s="33">
        <v>79956</v>
      </c>
      <c r="H1200" s="33" t="s">
        <v>10</v>
      </c>
      <c r="I1200" s="33" t="s">
        <v>252</v>
      </c>
      <c r="J1200" s="36" t="s">
        <v>19</v>
      </c>
      <c r="K1200" s="33">
        <v>30</v>
      </c>
      <c r="L1200" s="33">
        <v>200</v>
      </c>
      <c r="M1200" s="33">
        <v>230</v>
      </c>
      <c r="N1200" s="33" t="s">
        <v>1863</v>
      </c>
      <c r="O1200" s="31"/>
    </row>
    <row r="1201" spans="1:15" x14ac:dyDescent="0.25">
      <c r="A1201" s="30">
        <v>41583.889722222222</v>
      </c>
      <c r="B1201" s="33">
        <v>910478</v>
      </c>
      <c r="C1201" s="39">
        <v>8543467</v>
      </c>
      <c r="D1201" s="30">
        <v>41519.550300925926</v>
      </c>
      <c r="E1201" s="33">
        <f>ABS(выгрузка3[[#This Row],[Дата активации]]-выгрузка3[[#This Row],[Дата отправки смс]])</f>
        <v>64.339421296295768</v>
      </c>
      <c r="F1201" s="30">
        <v>41527.485636574071</v>
      </c>
      <c r="G1201" s="33">
        <v>73902</v>
      </c>
      <c r="H1201" s="33" t="s">
        <v>10</v>
      </c>
      <c r="I1201" s="33" t="s">
        <v>252</v>
      </c>
      <c r="J1201" s="36" t="s">
        <v>19</v>
      </c>
      <c r="K1201" s="33">
        <v>220</v>
      </c>
      <c r="L1201" s="33">
        <v>0</v>
      </c>
      <c r="M1201" s="33">
        <v>220</v>
      </c>
      <c r="N1201" s="33" t="s">
        <v>1863</v>
      </c>
      <c r="O1201" s="31"/>
    </row>
    <row r="1202" spans="1:15" x14ac:dyDescent="0.25">
      <c r="A1202" s="30">
        <v>41550.889479166668</v>
      </c>
      <c r="B1202" s="33">
        <v>985451</v>
      </c>
      <c r="C1202" s="39">
        <v>8543472</v>
      </c>
      <c r="D1202" s="30">
        <v>41545.620347222219</v>
      </c>
      <c r="E1202" s="33">
        <f>ABS(выгрузка3[[#This Row],[Дата активации]]-выгрузка3[[#This Row],[Дата отправки смс]])</f>
        <v>5.2691319444493274</v>
      </c>
      <c r="F1202" s="30">
        <v>41557.533692129633</v>
      </c>
      <c r="G1202" s="33">
        <v>73902</v>
      </c>
      <c r="H1202" s="33" t="s">
        <v>10</v>
      </c>
      <c r="I1202" s="33" t="s">
        <v>43</v>
      </c>
      <c r="J1202" s="36" t="s">
        <v>19</v>
      </c>
      <c r="K1202" s="33">
        <v>220</v>
      </c>
      <c r="L1202" s="33">
        <v>0</v>
      </c>
      <c r="M1202" s="33">
        <v>220</v>
      </c>
      <c r="N1202" s="33" t="s">
        <v>1863</v>
      </c>
      <c r="O1202" s="31"/>
    </row>
    <row r="1203" spans="1:15" x14ac:dyDescent="0.25">
      <c r="A1203" s="30">
        <v>41548.509004629632</v>
      </c>
      <c r="B1203" s="33">
        <v>910489</v>
      </c>
      <c r="C1203" s="39">
        <v>8543618</v>
      </c>
      <c r="D1203" s="30">
        <v>41514.572974537034</v>
      </c>
      <c r="E1203" s="33">
        <f>ABS(выгрузка3[[#This Row],[Дата активации]]-выгрузка3[[#This Row],[Дата отправки смс]])</f>
        <v>33.93603009259823</v>
      </c>
      <c r="F1203" s="30">
        <v>41526.219317129631</v>
      </c>
      <c r="G1203" s="33">
        <v>64626</v>
      </c>
      <c r="H1203" s="33" t="s">
        <v>10</v>
      </c>
      <c r="I1203" s="33" t="s">
        <v>253</v>
      </c>
      <c r="J1203" s="36" t="s">
        <v>30</v>
      </c>
      <c r="K1203" s="33">
        <v>30</v>
      </c>
      <c r="L1203" s="33">
        <v>0</v>
      </c>
      <c r="M1203" s="33">
        <v>30</v>
      </c>
      <c r="N1203" s="33" t="s">
        <v>1863</v>
      </c>
      <c r="O1203" s="31"/>
    </row>
    <row r="1204" spans="1:15" x14ac:dyDescent="0.25">
      <c r="A1204" s="30">
        <v>41552.568090277775</v>
      </c>
      <c r="B1204" s="33">
        <v>985684</v>
      </c>
      <c r="C1204" s="39">
        <v>8543894</v>
      </c>
      <c r="D1204" s="30"/>
      <c r="E1204" s="33">
        <f>ABS(выгрузка3[[#This Row],[Дата активации]]-выгрузка3[[#This Row],[Дата отправки смс]])</f>
        <v>41552.568090277775</v>
      </c>
      <c r="F1204" s="30">
        <v>41555.875740740739</v>
      </c>
      <c r="G1204" s="33">
        <v>79956</v>
      </c>
      <c r="H1204" s="33" t="s">
        <v>10</v>
      </c>
      <c r="I1204" s="33" t="s">
        <v>253</v>
      </c>
      <c r="J1204" s="36" t="s">
        <v>30</v>
      </c>
      <c r="K1204" s="33">
        <v>30</v>
      </c>
      <c r="L1204" s="33"/>
      <c r="M1204" s="33">
        <v>30</v>
      </c>
      <c r="N1204" s="33" t="s">
        <v>1863</v>
      </c>
      <c r="O1204" s="31"/>
    </row>
    <row r="1205" spans="1:15" x14ac:dyDescent="0.25">
      <c r="A1205" s="30">
        <v>41553.474120370367</v>
      </c>
      <c r="B1205" s="33">
        <v>985684</v>
      </c>
      <c r="C1205" s="39">
        <v>8543895</v>
      </c>
      <c r="D1205" s="30"/>
      <c r="E1205" s="33">
        <f>ABS(выгрузка3[[#This Row],[Дата активации]]-выгрузка3[[#This Row],[Дата отправки смс]])</f>
        <v>41553.474120370367</v>
      </c>
      <c r="F1205" s="30">
        <v>41555.875949074078</v>
      </c>
      <c r="G1205" s="33">
        <v>79956</v>
      </c>
      <c r="H1205" s="33" t="s">
        <v>10</v>
      </c>
      <c r="I1205" s="33" t="s">
        <v>253</v>
      </c>
      <c r="J1205" s="36" t="s">
        <v>30</v>
      </c>
      <c r="K1205" s="33">
        <v>30</v>
      </c>
      <c r="L1205" s="33"/>
      <c r="M1205" s="33">
        <v>30</v>
      </c>
      <c r="N1205" s="33" t="s">
        <v>1863</v>
      </c>
      <c r="O1205" s="31"/>
    </row>
    <row r="1206" spans="1:15" x14ac:dyDescent="0.25">
      <c r="A1206" s="30">
        <v>41550.748368055552</v>
      </c>
      <c r="B1206" s="33">
        <v>915276</v>
      </c>
      <c r="C1206" s="39">
        <v>8543905</v>
      </c>
      <c r="D1206" s="30">
        <v>41554.441111111111</v>
      </c>
      <c r="E1206" s="33">
        <f>ABS(выгрузка3[[#This Row],[Дата активации]]-выгрузка3[[#This Row],[Дата отправки смс]])</f>
        <v>3.6927430555588217</v>
      </c>
      <c r="F1206" s="30">
        <v>41550.764733796299</v>
      </c>
      <c r="G1206" s="33">
        <v>79956</v>
      </c>
      <c r="H1206" s="33" t="s">
        <v>10</v>
      </c>
      <c r="I1206" s="33" t="s">
        <v>42</v>
      </c>
      <c r="J1206" s="36" t="s">
        <v>30</v>
      </c>
      <c r="K1206" s="33">
        <v>30</v>
      </c>
      <c r="L1206" s="33">
        <v>100</v>
      </c>
      <c r="M1206" s="33">
        <v>130</v>
      </c>
      <c r="N1206" s="33" t="s">
        <v>1863</v>
      </c>
      <c r="O1206" s="31"/>
    </row>
    <row r="1207" spans="1:15" x14ac:dyDescent="0.25">
      <c r="A1207" s="30">
        <v>41549.755162037036</v>
      </c>
      <c r="B1207" s="33">
        <v>915276</v>
      </c>
      <c r="C1207" s="39">
        <v>8543906</v>
      </c>
      <c r="D1207" s="30">
        <v>41549.767175925925</v>
      </c>
      <c r="E1207" s="33">
        <f>ABS(выгрузка3[[#This Row],[Дата активации]]-выгрузка3[[#This Row],[Дата отправки смс]])</f>
        <v>1.2013888888759539E-2</v>
      </c>
      <c r="F1207" s="30">
        <v>41549.77847222222</v>
      </c>
      <c r="G1207" s="33">
        <v>79956</v>
      </c>
      <c r="H1207" s="33" t="s">
        <v>10</v>
      </c>
      <c r="I1207" s="33" t="s">
        <v>42</v>
      </c>
      <c r="J1207" s="36" t="s">
        <v>30</v>
      </c>
      <c r="K1207" s="33">
        <v>30</v>
      </c>
      <c r="L1207" s="33">
        <v>0</v>
      </c>
      <c r="M1207" s="33">
        <v>30</v>
      </c>
      <c r="N1207" s="33" t="s">
        <v>1863</v>
      </c>
      <c r="O1207" s="31"/>
    </row>
    <row r="1208" spans="1:15" x14ac:dyDescent="0.25">
      <c r="A1208" s="30">
        <v>41549.94798611111</v>
      </c>
      <c r="B1208" s="33">
        <v>985451</v>
      </c>
      <c r="C1208" s="39">
        <v>8543934</v>
      </c>
      <c r="D1208" s="30">
        <v>41544.850046296298</v>
      </c>
      <c r="E1208" s="33">
        <f>ABS(выгрузка3[[#This Row],[Дата активации]]-выгрузка3[[#This Row],[Дата отправки смс]])</f>
        <v>5.0979398148119799</v>
      </c>
      <c r="F1208" s="30">
        <v>41552.636805555558</v>
      </c>
      <c r="G1208" s="33">
        <v>73902</v>
      </c>
      <c r="H1208" s="33" t="s">
        <v>10</v>
      </c>
      <c r="I1208" s="33" t="s">
        <v>43</v>
      </c>
      <c r="J1208" s="36" t="s">
        <v>19</v>
      </c>
      <c r="K1208" s="33">
        <v>30</v>
      </c>
      <c r="L1208" s="33">
        <v>436.04</v>
      </c>
      <c r="M1208" s="33">
        <v>466.04</v>
      </c>
      <c r="N1208" s="33" t="s">
        <v>1863</v>
      </c>
      <c r="O1208" s="31"/>
    </row>
    <row r="1209" spans="1:15" x14ac:dyDescent="0.25">
      <c r="A1209" s="30">
        <v>41558.600694444445</v>
      </c>
      <c r="B1209" s="33">
        <v>915276</v>
      </c>
      <c r="C1209" s="39">
        <v>8543961</v>
      </c>
      <c r="D1209" s="30">
        <v>41558.78056712963</v>
      </c>
      <c r="E1209" s="33">
        <f>ABS(выгрузка3[[#This Row],[Дата активации]]-выгрузка3[[#This Row],[Дата отправки смс]])</f>
        <v>0.17987268518481869</v>
      </c>
      <c r="F1209" s="30"/>
      <c r="G1209" s="33">
        <v>79956</v>
      </c>
      <c r="H1209" s="33" t="s">
        <v>10</v>
      </c>
      <c r="I1209" s="33" t="s">
        <v>41</v>
      </c>
      <c r="J1209" s="36" t="s">
        <v>14</v>
      </c>
      <c r="K1209" s="33">
        <v>30</v>
      </c>
      <c r="L1209" s="33">
        <v>500</v>
      </c>
      <c r="M1209" s="33">
        <v>530</v>
      </c>
      <c r="N1209" s="33" t="s">
        <v>1863</v>
      </c>
      <c r="O1209" s="31"/>
    </row>
    <row r="1210" spans="1:15" x14ac:dyDescent="0.25">
      <c r="A1210" s="30">
        <v>41549.948587962965</v>
      </c>
      <c r="B1210" s="33">
        <v>985451</v>
      </c>
      <c r="C1210" s="39">
        <v>8544007</v>
      </c>
      <c r="D1210" s="30">
        <v>41544.724629629629</v>
      </c>
      <c r="E1210" s="33">
        <f>ABS(выгрузка3[[#This Row],[Дата активации]]-выгрузка3[[#This Row],[Дата отправки смс]])</f>
        <v>5.2239583333357587</v>
      </c>
      <c r="F1210" s="30">
        <v>41553.288310185184</v>
      </c>
      <c r="G1210" s="33">
        <v>73902</v>
      </c>
      <c r="H1210" s="33" t="s">
        <v>10</v>
      </c>
      <c r="I1210" s="33" t="s">
        <v>43</v>
      </c>
      <c r="J1210" s="36" t="s">
        <v>19</v>
      </c>
      <c r="K1210" s="33">
        <v>30</v>
      </c>
      <c r="L1210" s="33">
        <v>247.5</v>
      </c>
      <c r="M1210" s="33">
        <v>277.5</v>
      </c>
      <c r="N1210" s="33" t="s">
        <v>1863</v>
      </c>
      <c r="O1210" s="31"/>
    </row>
    <row r="1211" spans="1:15" x14ac:dyDescent="0.25">
      <c r="A1211" s="30">
        <v>41554.654097222221</v>
      </c>
      <c r="B1211" s="33">
        <v>916529</v>
      </c>
      <c r="C1211" s="39">
        <v>8544068</v>
      </c>
      <c r="D1211" s="30">
        <v>41536.983078703706</v>
      </c>
      <c r="E1211" s="33">
        <f>ABS(выгрузка3[[#This Row],[Дата активации]]-выгрузка3[[#This Row],[Дата отправки смс]])</f>
        <v>17.671018518514757</v>
      </c>
      <c r="F1211" s="30">
        <v>41553.58320601852</v>
      </c>
      <c r="G1211" s="33">
        <v>73902</v>
      </c>
      <c r="H1211" s="33" t="s">
        <v>10</v>
      </c>
      <c r="I1211" s="33" t="s">
        <v>252</v>
      </c>
      <c r="J1211" s="36" t="s">
        <v>19</v>
      </c>
      <c r="K1211" s="33">
        <v>220</v>
      </c>
      <c r="L1211" s="33">
        <v>200</v>
      </c>
      <c r="M1211" s="33">
        <v>420</v>
      </c>
      <c r="N1211" s="33" t="s">
        <v>1863</v>
      </c>
      <c r="O1211" s="31"/>
    </row>
    <row r="1212" spans="1:15" x14ac:dyDescent="0.25">
      <c r="A1212" s="30">
        <v>41554.654374999998</v>
      </c>
      <c r="B1212" s="33">
        <v>916529</v>
      </c>
      <c r="C1212" s="39">
        <v>8544069</v>
      </c>
      <c r="D1212" s="30">
        <v>41529.671354166669</v>
      </c>
      <c r="E1212" s="33">
        <f>ABS(выгрузка3[[#This Row],[Дата активации]]-выгрузка3[[#This Row],[Дата отправки смс]])</f>
        <v>24.983020833329647</v>
      </c>
      <c r="F1212" s="30">
        <v>41551.887615740743</v>
      </c>
      <c r="G1212" s="33">
        <v>73902</v>
      </c>
      <c r="H1212" s="33" t="s">
        <v>10</v>
      </c>
      <c r="I1212" s="33" t="s">
        <v>261</v>
      </c>
      <c r="J1212" s="36" t="s">
        <v>1883</v>
      </c>
      <c r="K1212" s="33">
        <v>220</v>
      </c>
      <c r="L1212" s="33">
        <v>0</v>
      </c>
      <c r="M1212" s="33">
        <v>220</v>
      </c>
      <c r="N1212" s="33" t="s">
        <v>1863</v>
      </c>
      <c r="O1212" s="31"/>
    </row>
    <row r="1213" spans="1:15" x14ac:dyDescent="0.25">
      <c r="A1213" s="30">
        <v>41554.654594907406</v>
      </c>
      <c r="B1213" s="33">
        <v>916529</v>
      </c>
      <c r="C1213" s="39">
        <v>8544072</v>
      </c>
      <c r="D1213" s="30">
        <v>41538.454861111109</v>
      </c>
      <c r="E1213" s="33">
        <f>ABS(выгрузка3[[#This Row],[Дата активации]]-выгрузка3[[#This Row],[Дата отправки смс]])</f>
        <v>16.199733796296641</v>
      </c>
      <c r="F1213" s="30">
        <v>41562.620648148149</v>
      </c>
      <c r="G1213" s="33">
        <v>73902</v>
      </c>
      <c r="H1213" s="33" t="s">
        <v>10</v>
      </c>
      <c r="I1213" s="33" t="s">
        <v>252</v>
      </c>
      <c r="J1213" s="36" t="s">
        <v>19</v>
      </c>
      <c r="K1213" s="33">
        <v>220</v>
      </c>
      <c r="L1213" s="33">
        <v>0</v>
      </c>
      <c r="M1213" s="33">
        <v>220</v>
      </c>
      <c r="N1213" s="33" t="s">
        <v>1863</v>
      </c>
      <c r="O1213" s="31"/>
    </row>
    <row r="1214" spans="1:15" x14ac:dyDescent="0.25">
      <c r="A1214" s="30">
        <v>41554.654814814814</v>
      </c>
      <c r="B1214" s="33">
        <v>916529</v>
      </c>
      <c r="C1214" s="39">
        <v>8544074</v>
      </c>
      <c r="D1214" s="30">
        <v>41543.697442129633</v>
      </c>
      <c r="E1214" s="33">
        <f>ABS(выгрузка3[[#This Row],[Дата активации]]-выгрузка3[[#This Row],[Дата отправки смс]])</f>
        <v>10.957372685181326</v>
      </c>
      <c r="F1214" s="30"/>
      <c r="G1214" s="33">
        <v>73902</v>
      </c>
      <c r="H1214" s="33" t="s">
        <v>10</v>
      </c>
      <c r="I1214" s="33" t="s">
        <v>252</v>
      </c>
      <c r="J1214" s="36" t="s">
        <v>19</v>
      </c>
      <c r="K1214" s="33">
        <v>220</v>
      </c>
      <c r="L1214" s="33">
        <v>0</v>
      </c>
      <c r="M1214" s="33">
        <v>220</v>
      </c>
      <c r="N1214" s="33" t="s">
        <v>1863</v>
      </c>
      <c r="O1214" s="31"/>
    </row>
    <row r="1215" spans="1:15" x14ac:dyDescent="0.25">
      <c r="A1215" s="30">
        <v>41554.655011574076</v>
      </c>
      <c r="B1215" s="33">
        <v>916529</v>
      </c>
      <c r="C1215" s="39">
        <v>8544075</v>
      </c>
      <c r="D1215" s="30">
        <v>41533.679768518516</v>
      </c>
      <c r="E1215" s="33">
        <f>ABS(выгрузка3[[#This Row],[Дата активации]]-выгрузка3[[#This Row],[Дата отправки смс]])</f>
        <v>20.975243055559986</v>
      </c>
      <c r="F1215" s="30">
        <v>41553.506597222222</v>
      </c>
      <c r="G1215" s="33">
        <v>73902</v>
      </c>
      <c r="H1215" s="33" t="s">
        <v>10</v>
      </c>
      <c r="I1215" s="33" t="s">
        <v>252</v>
      </c>
      <c r="J1215" s="36" t="s">
        <v>19</v>
      </c>
      <c r="K1215" s="33">
        <v>220</v>
      </c>
      <c r="L1215" s="33">
        <v>0</v>
      </c>
      <c r="M1215" s="33">
        <v>220</v>
      </c>
      <c r="N1215" s="33" t="s">
        <v>1863</v>
      </c>
      <c r="O1215" s="31"/>
    </row>
    <row r="1216" spans="1:15" x14ac:dyDescent="0.25">
      <c r="A1216" s="30">
        <v>41550.95212962963</v>
      </c>
      <c r="B1216" s="33">
        <v>985451</v>
      </c>
      <c r="C1216" s="39">
        <v>8544086</v>
      </c>
      <c r="D1216" s="30">
        <v>41546.697094907409</v>
      </c>
      <c r="E1216" s="33">
        <f>ABS(выгрузка3[[#This Row],[Дата активации]]-выгрузка3[[#This Row],[Дата отправки смс]])</f>
        <v>4.2550347222204437</v>
      </c>
      <c r="F1216" s="30"/>
      <c r="G1216" s="33">
        <v>73902</v>
      </c>
      <c r="H1216" s="33" t="s">
        <v>10</v>
      </c>
      <c r="I1216" s="33" t="s">
        <v>43</v>
      </c>
      <c r="J1216" s="36" t="s">
        <v>19</v>
      </c>
      <c r="K1216" s="33">
        <v>220</v>
      </c>
      <c r="L1216" s="33">
        <v>0</v>
      </c>
      <c r="M1216" s="33">
        <v>220</v>
      </c>
      <c r="N1216" s="33" t="s">
        <v>1863</v>
      </c>
      <c r="O1216" s="31"/>
    </row>
    <row r="1217" spans="1:15" x14ac:dyDescent="0.25">
      <c r="A1217" s="30">
        <v>41550.889803240738</v>
      </c>
      <c r="B1217" s="33">
        <v>985451</v>
      </c>
      <c r="C1217" s="39">
        <v>8544092</v>
      </c>
      <c r="D1217" s="30">
        <v>41545.510787037034</v>
      </c>
      <c r="E1217" s="33">
        <f>ABS(выгрузка3[[#This Row],[Дата активации]]-выгрузка3[[#This Row],[Дата отправки смс]])</f>
        <v>5.3790162037039408</v>
      </c>
      <c r="F1217" s="30"/>
      <c r="G1217" s="33">
        <v>73902</v>
      </c>
      <c r="H1217" s="33" t="s">
        <v>10</v>
      </c>
      <c r="I1217" s="33" t="s">
        <v>43</v>
      </c>
      <c r="J1217" s="36" t="s">
        <v>19</v>
      </c>
      <c r="K1217" s="33">
        <v>220</v>
      </c>
      <c r="L1217" s="33">
        <v>0</v>
      </c>
      <c r="M1217" s="33">
        <v>220</v>
      </c>
      <c r="N1217" s="33" t="s">
        <v>1863</v>
      </c>
      <c r="O1217" s="31"/>
    </row>
    <row r="1218" spans="1:15" x14ac:dyDescent="0.25">
      <c r="A1218" s="30">
        <v>41550.8903125</v>
      </c>
      <c r="B1218" s="33">
        <v>985451</v>
      </c>
      <c r="C1218" s="39">
        <v>8544093</v>
      </c>
      <c r="D1218" s="30">
        <v>41545.628946759258</v>
      </c>
      <c r="E1218" s="33">
        <f>ABS(выгрузка3[[#This Row],[Дата активации]]-выгрузка3[[#This Row],[Дата отправки смс]])</f>
        <v>5.2613657407418941</v>
      </c>
      <c r="F1218" s="30"/>
      <c r="G1218" s="33">
        <v>73902</v>
      </c>
      <c r="H1218" s="33" t="s">
        <v>10</v>
      </c>
      <c r="I1218" s="33" t="s">
        <v>43</v>
      </c>
      <c r="J1218" s="36" t="s">
        <v>19</v>
      </c>
      <c r="K1218" s="33">
        <v>220</v>
      </c>
      <c r="L1218" s="33">
        <v>0</v>
      </c>
      <c r="M1218" s="33">
        <v>220</v>
      </c>
      <c r="N1218" s="33" t="s">
        <v>1863</v>
      </c>
      <c r="O1218" s="31"/>
    </row>
    <row r="1219" spans="1:15" x14ac:dyDescent="0.25">
      <c r="A1219" s="30">
        <v>41548.635185185187</v>
      </c>
      <c r="B1219" s="33">
        <v>910452</v>
      </c>
      <c r="C1219" s="39">
        <v>8544230</v>
      </c>
      <c r="D1219" s="30">
        <v>41534.523784722223</v>
      </c>
      <c r="E1219" s="33">
        <f>ABS(выгрузка3[[#This Row],[Дата активации]]-выгрузка3[[#This Row],[Дата отправки смс]])</f>
        <v>14.111400462963502</v>
      </c>
      <c r="F1219" s="30">
        <v>41551.441921296297</v>
      </c>
      <c r="G1219" s="33">
        <v>64628</v>
      </c>
      <c r="H1219" s="33" t="s">
        <v>10</v>
      </c>
      <c r="I1219" s="33" t="s">
        <v>252</v>
      </c>
      <c r="J1219" s="36" t="s">
        <v>19</v>
      </c>
      <c r="K1219" s="33">
        <v>30</v>
      </c>
      <c r="L1219" s="33">
        <v>300</v>
      </c>
      <c r="M1219" s="33">
        <v>330</v>
      </c>
      <c r="N1219" s="33" t="s">
        <v>1863</v>
      </c>
      <c r="O1219" s="31"/>
    </row>
    <row r="1220" spans="1:15" x14ac:dyDescent="0.25">
      <c r="A1220" s="30">
        <v>41556.589224537034</v>
      </c>
      <c r="B1220" s="33">
        <v>910476</v>
      </c>
      <c r="C1220" s="39">
        <v>8544231</v>
      </c>
      <c r="D1220" s="30">
        <v>41549.877245370371</v>
      </c>
      <c r="E1220" s="33">
        <f>ABS(выгрузка3[[#This Row],[Дата активации]]-выгрузка3[[#This Row],[Дата отправки смс]])</f>
        <v>6.7119791666627862</v>
      </c>
      <c r="F1220" s="30"/>
      <c r="G1220" s="33">
        <v>64628</v>
      </c>
      <c r="H1220" s="33" t="s">
        <v>10</v>
      </c>
      <c r="I1220" s="33" t="s">
        <v>252</v>
      </c>
      <c r="J1220" s="36" t="s">
        <v>19</v>
      </c>
      <c r="K1220" s="33">
        <v>30</v>
      </c>
      <c r="L1220" s="33">
        <v>200</v>
      </c>
      <c r="M1220" s="33">
        <v>230</v>
      </c>
      <c r="N1220" s="33" t="s">
        <v>1863</v>
      </c>
      <c r="O1220" s="31"/>
    </row>
    <row r="1221" spans="1:15" x14ac:dyDescent="0.25">
      <c r="A1221" s="30">
        <v>41556.614687499998</v>
      </c>
      <c r="B1221" s="33">
        <v>910470</v>
      </c>
      <c r="C1221" s="39">
        <v>8544232</v>
      </c>
      <c r="D1221" s="30">
        <v>41553.781724537039</v>
      </c>
      <c r="E1221" s="33">
        <f>ABS(выгрузка3[[#This Row],[Дата активации]]-выгрузка3[[#This Row],[Дата отправки смс]])</f>
        <v>2.8329629629588453</v>
      </c>
      <c r="F1221" s="30"/>
      <c r="G1221" s="33">
        <v>64628</v>
      </c>
      <c r="H1221" s="33" t="s">
        <v>10</v>
      </c>
      <c r="I1221" s="33" t="s">
        <v>43</v>
      </c>
      <c r="J1221" s="36" t="s">
        <v>19</v>
      </c>
      <c r="K1221" s="33">
        <v>30</v>
      </c>
      <c r="L1221" s="33">
        <v>200</v>
      </c>
      <c r="M1221" s="33">
        <v>230</v>
      </c>
      <c r="N1221" s="33" t="s">
        <v>1863</v>
      </c>
      <c r="O1221" s="31"/>
    </row>
    <row r="1222" spans="1:15" x14ac:dyDescent="0.25">
      <c r="A1222" s="30">
        <v>41560.890127314815</v>
      </c>
      <c r="B1222" s="33">
        <v>916684</v>
      </c>
      <c r="C1222" s="39">
        <v>8544234</v>
      </c>
      <c r="D1222" s="30">
        <v>41532.509027777778</v>
      </c>
      <c r="E1222" s="33">
        <f>ABS(выгрузка3[[#This Row],[Дата активации]]-выгрузка3[[#This Row],[Дата отправки смс]])</f>
        <v>28.381099537036789</v>
      </c>
      <c r="F1222" s="30">
        <v>41535.603958333333</v>
      </c>
      <c r="G1222" s="33">
        <v>73902</v>
      </c>
      <c r="H1222" s="33" t="s">
        <v>10</v>
      </c>
      <c r="I1222" s="33" t="s">
        <v>252</v>
      </c>
      <c r="J1222" s="36" t="s">
        <v>19</v>
      </c>
      <c r="K1222" s="33">
        <v>220</v>
      </c>
      <c r="L1222" s="33">
        <v>0</v>
      </c>
      <c r="M1222" s="33">
        <v>220</v>
      </c>
      <c r="N1222" s="33" t="s">
        <v>1863</v>
      </c>
      <c r="O1222" s="31"/>
    </row>
    <row r="1223" spans="1:15" x14ac:dyDescent="0.25">
      <c r="A1223" s="30">
        <v>41553.638773148145</v>
      </c>
      <c r="B1223" s="33">
        <v>916511</v>
      </c>
      <c r="C1223" s="39">
        <v>8544327</v>
      </c>
      <c r="D1223" s="30">
        <v>41549.52107638889</v>
      </c>
      <c r="E1223" s="33">
        <f>ABS(выгрузка3[[#This Row],[Дата активации]]-выгрузка3[[#This Row],[Дата отправки смс]])</f>
        <v>4.1176967592546134</v>
      </c>
      <c r="F1223" s="30"/>
      <c r="G1223" s="33">
        <v>64616</v>
      </c>
      <c r="H1223" s="33" t="s">
        <v>10</v>
      </c>
      <c r="I1223" s="33" t="s">
        <v>43</v>
      </c>
      <c r="J1223" s="36" t="s">
        <v>19</v>
      </c>
      <c r="K1223" s="33">
        <v>30</v>
      </c>
      <c r="L1223" s="33">
        <v>200</v>
      </c>
      <c r="M1223" s="33">
        <v>230</v>
      </c>
      <c r="N1223" s="33" t="s">
        <v>1863</v>
      </c>
      <c r="O1223" s="31"/>
    </row>
    <row r="1224" spans="1:15" x14ac:dyDescent="0.25">
      <c r="A1224" s="30">
        <v>41555.488888888889</v>
      </c>
      <c r="B1224" s="33">
        <v>916532</v>
      </c>
      <c r="C1224" s="39">
        <v>8544335</v>
      </c>
      <c r="D1224" s="30">
        <v>41552.668726851851</v>
      </c>
      <c r="E1224" s="33">
        <f>ABS(выгрузка3[[#This Row],[Дата активации]]-выгрузка3[[#This Row],[Дата отправки смс]])</f>
        <v>2.8201620370382443</v>
      </c>
      <c r="F1224" s="30"/>
      <c r="G1224" s="33">
        <v>64628</v>
      </c>
      <c r="H1224" s="33" t="s">
        <v>10</v>
      </c>
      <c r="I1224" s="33" t="s">
        <v>43</v>
      </c>
      <c r="J1224" s="36" t="s">
        <v>19</v>
      </c>
      <c r="K1224" s="33">
        <v>30</v>
      </c>
      <c r="L1224" s="33">
        <v>200</v>
      </c>
      <c r="M1224" s="33">
        <v>230</v>
      </c>
      <c r="N1224" s="33" t="s">
        <v>1863</v>
      </c>
      <c r="O1224" s="31"/>
    </row>
    <row r="1225" spans="1:15" x14ac:dyDescent="0.25">
      <c r="A1225" s="30">
        <v>41551.565439814818</v>
      </c>
      <c r="B1225" s="33">
        <v>985333</v>
      </c>
      <c r="C1225" s="39">
        <v>8544407</v>
      </c>
      <c r="D1225" s="30"/>
      <c r="E1225" s="33">
        <f>ABS(выгрузка3[[#This Row],[Дата активации]]-выгрузка3[[#This Row],[Дата отправки смс]])</f>
        <v>41551.565439814818</v>
      </c>
      <c r="F1225" s="30"/>
      <c r="G1225" s="33">
        <v>66498</v>
      </c>
      <c r="H1225" s="33" t="s">
        <v>11</v>
      </c>
      <c r="I1225" s="33" t="s">
        <v>254</v>
      </c>
      <c r="J1225" s="36" t="s">
        <v>1882</v>
      </c>
      <c r="K1225" s="33">
        <v>150</v>
      </c>
      <c r="L1225" s="33"/>
      <c r="M1225" s="33">
        <v>150</v>
      </c>
      <c r="N1225" s="33" t="s">
        <v>1863</v>
      </c>
      <c r="O1225" s="31"/>
    </row>
    <row r="1226" spans="1:15" x14ac:dyDescent="0.25">
      <c r="A1226" s="30">
        <v>41560.888611111113</v>
      </c>
      <c r="B1226" s="33">
        <v>916684</v>
      </c>
      <c r="C1226" s="39">
        <v>8544411</v>
      </c>
      <c r="D1226" s="30">
        <v>41530.655011574076</v>
      </c>
      <c r="E1226" s="33">
        <f>ABS(выгрузка3[[#This Row],[Дата активации]]-выгрузка3[[#This Row],[Дата отправки смс]])</f>
        <v>30.233599537037662</v>
      </c>
      <c r="F1226" s="30">
        <v>41535.607662037037</v>
      </c>
      <c r="G1226" s="33">
        <v>73902</v>
      </c>
      <c r="H1226" s="33" t="s">
        <v>10</v>
      </c>
      <c r="I1226" s="33" t="s">
        <v>252</v>
      </c>
      <c r="J1226" s="36" t="s">
        <v>19</v>
      </c>
      <c r="K1226" s="33">
        <v>220</v>
      </c>
      <c r="L1226" s="33">
        <v>0</v>
      </c>
      <c r="M1226" s="33">
        <v>220</v>
      </c>
      <c r="N1226" s="33" t="s">
        <v>1863</v>
      </c>
      <c r="O1226" s="31"/>
    </row>
    <row r="1227" spans="1:15" x14ac:dyDescent="0.25">
      <c r="A1227" s="30">
        <v>41560.891979166663</v>
      </c>
      <c r="B1227" s="33">
        <v>916684</v>
      </c>
      <c r="C1227" s="39">
        <v>8544427</v>
      </c>
      <c r="D1227" s="30">
        <v>41526.544085648151</v>
      </c>
      <c r="E1227" s="33">
        <f>ABS(выгрузка3[[#This Row],[Дата активации]]-выгрузка3[[#This Row],[Дата отправки смс]])</f>
        <v>34.347893518512137</v>
      </c>
      <c r="F1227" s="30">
        <v>41531.63009259259</v>
      </c>
      <c r="G1227" s="33">
        <v>73902</v>
      </c>
      <c r="H1227" s="33" t="s">
        <v>10</v>
      </c>
      <c r="I1227" s="33" t="s">
        <v>252</v>
      </c>
      <c r="J1227" s="36" t="s">
        <v>19</v>
      </c>
      <c r="K1227" s="33">
        <v>220</v>
      </c>
      <c r="L1227" s="33">
        <v>0</v>
      </c>
      <c r="M1227" s="33">
        <v>220</v>
      </c>
      <c r="N1227" s="33" t="s">
        <v>1863</v>
      </c>
      <c r="O1227" s="31"/>
    </row>
    <row r="1228" spans="1:15" x14ac:dyDescent="0.25">
      <c r="A1228" s="30">
        <v>41560.889907407407</v>
      </c>
      <c r="B1228" s="33">
        <v>916684</v>
      </c>
      <c r="C1228" s="39">
        <v>8544439</v>
      </c>
      <c r="D1228" s="30">
        <v>41532.513402777775</v>
      </c>
      <c r="E1228" s="33">
        <f>ABS(выгрузка3[[#This Row],[Дата активации]]-выгрузка3[[#This Row],[Дата отправки смс]])</f>
        <v>28.376504629632109</v>
      </c>
      <c r="F1228" s="30">
        <v>41535.60491898148</v>
      </c>
      <c r="G1228" s="33">
        <v>73902</v>
      </c>
      <c r="H1228" s="33" t="s">
        <v>10</v>
      </c>
      <c r="I1228" s="33" t="s">
        <v>252</v>
      </c>
      <c r="J1228" s="36" t="s">
        <v>19</v>
      </c>
      <c r="K1228" s="33">
        <v>220</v>
      </c>
      <c r="L1228" s="33">
        <v>144</v>
      </c>
      <c r="M1228" s="33">
        <v>364</v>
      </c>
      <c r="N1228" s="33" t="s">
        <v>1863</v>
      </c>
      <c r="O1228" s="31"/>
    </row>
    <row r="1229" spans="1:15" x14ac:dyDescent="0.25">
      <c r="A1229" s="30">
        <v>41560.893564814818</v>
      </c>
      <c r="B1229" s="33">
        <v>916684</v>
      </c>
      <c r="C1229" s="39">
        <v>8544460</v>
      </c>
      <c r="D1229" s="30">
        <v>41537.482499999998</v>
      </c>
      <c r="E1229" s="33">
        <f>ABS(выгрузка3[[#This Row],[Дата активации]]-выгрузка3[[#This Row],[Дата отправки смс]])</f>
        <v>23.411064814819838</v>
      </c>
      <c r="F1229" s="30">
        <v>41545.639143518521</v>
      </c>
      <c r="G1229" s="33">
        <v>73902</v>
      </c>
      <c r="H1229" s="33" t="s">
        <v>10</v>
      </c>
      <c r="I1229" s="33" t="s">
        <v>256</v>
      </c>
      <c r="J1229" s="36" t="s">
        <v>14</v>
      </c>
      <c r="K1229" s="33">
        <v>220</v>
      </c>
      <c r="L1229" s="33">
        <v>0</v>
      </c>
      <c r="M1229" s="33">
        <v>220</v>
      </c>
      <c r="N1229" s="33" t="s">
        <v>1863</v>
      </c>
      <c r="O1229" s="31"/>
    </row>
    <row r="1230" spans="1:15" x14ac:dyDescent="0.25">
      <c r="A1230" s="30">
        <v>41560.89340277778</v>
      </c>
      <c r="B1230" s="33">
        <v>916684</v>
      </c>
      <c r="C1230" s="39">
        <v>8544461</v>
      </c>
      <c r="D1230" s="30">
        <v>41537.475543981483</v>
      </c>
      <c r="E1230" s="33">
        <f>ABS(выгрузка3[[#This Row],[Дата активации]]-выгрузка3[[#This Row],[Дата отправки смс]])</f>
        <v>23.417858796296059</v>
      </c>
      <c r="F1230" s="30">
        <v>41545.638738425929</v>
      </c>
      <c r="G1230" s="33">
        <v>73902</v>
      </c>
      <c r="H1230" s="33" t="s">
        <v>10</v>
      </c>
      <c r="I1230" s="33" t="s">
        <v>256</v>
      </c>
      <c r="J1230" s="36" t="s">
        <v>14</v>
      </c>
      <c r="K1230" s="33">
        <v>220</v>
      </c>
      <c r="L1230" s="33">
        <v>0</v>
      </c>
      <c r="M1230" s="33">
        <v>220</v>
      </c>
      <c r="N1230" s="33" t="s">
        <v>1863</v>
      </c>
      <c r="O1230" s="31"/>
    </row>
    <row r="1231" spans="1:15" x14ac:dyDescent="0.25">
      <c r="A1231" s="30">
        <v>41560.892824074072</v>
      </c>
      <c r="B1231" s="33">
        <v>916684</v>
      </c>
      <c r="C1231" s="39">
        <v>8544485</v>
      </c>
      <c r="D1231" s="30">
        <v>41534.71230324074</v>
      </c>
      <c r="E1231" s="33">
        <f>ABS(выгрузка3[[#This Row],[Дата активации]]-выгрузка3[[#This Row],[Дата отправки смс]])</f>
        <v>26.180520833331684</v>
      </c>
      <c r="F1231" s="30">
        <v>41545.633055555554</v>
      </c>
      <c r="G1231" s="33">
        <v>73902</v>
      </c>
      <c r="H1231" s="33" t="s">
        <v>10</v>
      </c>
      <c r="I1231" s="33" t="s">
        <v>253</v>
      </c>
      <c r="J1231" s="36" t="s">
        <v>30</v>
      </c>
      <c r="K1231" s="33">
        <v>220</v>
      </c>
      <c r="L1231" s="33">
        <v>0</v>
      </c>
      <c r="M1231" s="33">
        <v>220</v>
      </c>
      <c r="N1231" s="33" t="s">
        <v>1863</v>
      </c>
      <c r="O1231" s="31"/>
    </row>
    <row r="1232" spans="1:15" x14ac:dyDescent="0.25">
      <c r="A1232" s="30">
        <v>41593.93922453704</v>
      </c>
      <c r="B1232" s="33">
        <v>910470</v>
      </c>
      <c r="C1232" s="39">
        <v>8544488</v>
      </c>
      <c r="D1232" s="30">
        <v>41590.754664351851</v>
      </c>
      <c r="E1232" s="33">
        <f>ABS(выгрузка3[[#This Row],[Дата активации]]-выгрузка3[[#This Row],[Дата отправки смс]])</f>
        <v>3.1845601851891843</v>
      </c>
      <c r="F1232" s="30"/>
      <c r="G1232" s="33">
        <v>64628</v>
      </c>
      <c r="H1232" s="33" t="s">
        <v>10</v>
      </c>
      <c r="I1232" s="33" t="s">
        <v>43</v>
      </c>
      <c r="J1232" s="36" t="s">
        <v>19</v>
      </c>
      <c r="K1232" s="33">
        <v>30</v>
      </c>
      <c r="L1232" s="33">
        <v>200</v>
      </c>
      <c r="M1232" s="33">
        <v>230</v>
      </c>
      <c r="N1232" s="33" t="s">
        <v>1863</v>
      </c>
      <c r="O1232" s="31"/>
    </row>
    <row r="1233" spans="1:15" x14ac:dyDescent="0.25">
      <c r="A1233" s="30">
        <v>41548.637245370373</v>
      </c>
      <c r="B1233" s="33">
        <v>910451</v>
      </c>
      <c r="C1233" s="39">
        <v>8544493</v>
      </c>
      <c r="D1233" s="30">
        <v>41519.105532407404</v>
      </c>
      <c r="E1233" s="33">
        <f>ABS(выгрузка3[[#This Row],[Дата активации]]-выгрузка3[[#This Row],[Дата отправки смс]])</f>
        <v>29.531712962969323</v>
      </c>
      <c r="F1233" s="30">
        <v>41535.462731481479</v>
      </c>
      <c r="G1233" s="33">
        <v>64628</v>
      </c>
      <c r="H1233" s="33" t="s">
        <v>10</v>
      </c>
      <c r="I1233" s="33" t="s">
        <v>252</v>
      </c>
      <c r="J1233" s="36" t="s">
        <v>19</v>
      </c>
      <c r="K1233" s="33">
        <v>30</v>
      </c>
      <c r="L1233" s="33">
        <v>450</v>
      </c>
      <c r="M1233" s="33">
        <v>480</v>
      </c>
      <c r="N1233" s="33" t="s">
        <v>1863</v>
      </c>
      <c r="O1233" s="31"/>
    </row>
    <row r="1234" spans="1:15" x14ac:dyDescent="0.25">
      <c r="A1234" s="30">
        <v>41556.828344907408</v>
      </c>
      <c r="B1234" s="33">
        <v>910489</v>
      </c>
      <c r="C1234" s="39">
        <v>8544499</v>
      </c>
      <c r="D1234" s="30">
        <v>41552.513877314814</v>
      </c>
      <c r="E1234" s="33">
        <f>ABS(выгрузка3[[#This Row],[Дата активации]]-выгрузка3[[#This Row],[Дата отправки смс]])</f>
        <v>4.3144675925941556</v>
      </c>
      <c r="F1234" s="30"/>
      <c r="G1234" s="33">
        <v>64628</v>
      </c>
      <c r="H1234" s="33" t="s">
        <v>10</v>
      </c>
      <c r="I1234" s="33" t="s">
        <v>43</v>
      </c>
      <c r="J1234" s="36" t="s">
        <v>19</v>
      </c>
      <c r="K1234" s="33">
        <v>30</v>
      </c>
      <c r="L1234" s="33">
        <v>282</v>
      </c>
      <c r="M1234" s="33">
        <v>312</v>
      </c>
      <c r="N1234" s="33" t="s">
        <v>1863</v>
      </c>
      <c r="O1234" s="31"/>
    </row>
    <row r="1235" spans="1:15" x14ac:dyDescent="0.25">
      <c r="A1235" s="30">
        <v>41556.569421296299</v>
      </c>
      <c r="B1235" s="33">
        <v>910476</v>
      </c>
      <c r="C1235" s="39">
        <v>8544541</v>
      </c>
      <c r="D1235" s="30">
        <v>41548.68854166667</v>
      </c>
      <c r="E1235" s="33">
        <f>ABS(выгрузка3[[#This Row],[Дата активации]]-выгрузка3[[#This Row],[Дата отправки смс]])</f>
        <v>7.8808796296289074</v>
      </c>
      <c r="F1235" s="30">
        <v>41549.507002314815</v>
      </c>
      <c r="G1235" s="33">
        <v>64628</v>
      </c>
      <c r="H1235" s="33" t="s">
        <v>10</v>
      </c>
      <c r="I1235" s="33" t="s">
        <v>252</v>
      </c>
      <c r="J1235" s="36" t="s">
        <v>19</v>
      </c>
      <c r="K1235" s="33">
        <v>30</v>
      </c>
      <c r="L1235" s="33">
        <v>200</v>
      </c>
      <c r="M1235" s="33">
        <v>230</v>
      </c>
      <c r="N1235" s="33" t="s">
        <v>1863</v>
      </c>
      <c r="O1235" s="31"/>
    </row>
    <row r="1236" spans="1:15" x14ac:dyDescent="0.25">
      <c r="A1236" s="30">
        <v>41593.927071759259</v>
      </c>
      <c r="B1236" s="33">
        <v>916531</v>
      </c>
      <c r="C1236" s="39">
        <v>8544557</v>
      </c>
      <c r="D1236" s="30">
        <v>41590.713379629633</v>
      </c>
      <c r="E1236" s="33">
        <f>ABS(выгрузка3[[#This Row],[Дата активации]]-выгрузка3[[#This Row],[Дата отправки смс]])</f>
        <v>3.213692129625997</v>
      </c>
      <c r="F1236" s="30"/>
      <c r="G1236" s="33">
        <v>64628</v>
      </c>
      <c r="H1236" s="33" t="s">
        <v>10</v>
      </c>
      <c r="I1236" s="33" t="s">
        <v>43</v>
      </c>
      <c r="J1236" s="36" t="s">
        <v>19</v>
      </c>
      <c r="K1236" s="33">
        <v>30</v>
      </c>
      <c r="L1236" s="33">
        <v>200</v>
      </c>
      <c r="M1236" s="33">
        <v>230</v>
      </c>
      <c r="N1236" s="33" t="s">
        <v>1863</v>
      </c>
      <c r="O1236" s="31"/>
    </row>
    <row r="1237" spans="1:15" x14ac:dyDescent="0.25">
      <c r="A1237" s="30">
        <v>41548.639513888891</v>
      </c>
      <c r="B1237" s="33">
        <v>910451</v>
      </c>
      <c r="C1237" s="39">
        <v>8544558</v>
      </c>
      <c r="D1237" s="30">
        <v>41529.774236111109</v>
      </c>
      <c r="E1237" s="33">
        <f>ABS(выгрузка3[[#This Row],[Дата активации]]-выгрузка3[[#This Row],[Дата отправки смс]])</f>
        <v>18.865277777782467</v>
      </c>
      <c r="F1237" s="30">
        <v>41546.698506944442</v>
      </c>
      <c r="G1237" s="33">
        <v>64628</v>
      </c>
      <c r="H1237" s="33" t="s">
        <v>10</v>
      </c>
      <c r="I1237" s="33" t="s">
        <v>252</v>
      </c>
      <c r="J1237" s="36" t="s">
        <v>19</v>
      </c>
      <c r="K1237" s="33">
        <v>30</v>
      </c>
      <c r="L1237" s="33">
        <v>200</v>
      </c>
      <c r="M1237" s="33">
        <v>230</v>
      </c>
      <c r="N1237" s="33" t="s">
        <v>1863</v>
      </c>
      <c r="O1237" s="31"/>
    </row>
    <row r="1238" spans="1:15" x14ac:dyDescent="0.25">
      <c r="A1238" s="30">
        <v>41562.904131944444</v>
      </c>
      <c r="B1238" s="33">
        <v>916531</v>
      </c>
      <c r="C1238" s="39">
        <v>8544559</v>
      </c>
      <c r="D1238" s="30">
        <v>41560.359236111108</v>
      </c>
      <c r="E1238" s="33">
        <f>ABS(выгрузка3[[#This Row],[Дата активации]]-выгрузка3[[#This Row],[Дата отправки смс]])</f>
        <v>2.5448958333363407</v>
      </c>
      <c r="F1238" s="30"/>
      <c r="G1238" s="33">
        <v>64628</v>
      </c>
      <c r="H1238" s="33" t="s">
        <v>10</v>
      </c>
      <c r="I1238" s="33" t="s">
        <v>43</v>
      </c>
      <c r="J1238" s="36" t="s">
        <v>19</v>
      </c>
      <c r="K1238" s="33">
        <v>30</v>
      </c>
      <c r="L1238" s="33">
        <v>194</v>
      </c>
      <c r="M1238" s="33">
        <v>224</v>
      </c>
      <c r="N1238" s="33" t="s">
        <v>1863</v>
      </c>
      <c r="O1238" s="31"/>
    </row>
    <row r="1239" spans="1:15" x14ac:dyDescent="0.25">
      <c r="A1239" s="30">
        <v>41555.490752314814</v>
      </c>
      <c r="B1239" s="33">
        <v>916532</v>
      </c>
      <c r="C1239" s="39">
        <v>8544589</v>
      </c>
      <c r="D1239" s="30">
        <v>41550.770300925928</v>
      </c>
      <c r="E1239" s="33">
        <f>ABS(выгрузка3[[#This Row],[Дата активации]]-выгрузка3[[#This Row],[Дата отправки смс]])</f>
        <v>4.7204513888864312</v>
      </c>
      <c r="F1239" s="30"/>
      <c r="G1239" s="33">
        <v>64628</v>
      </c>
      <c r="H1239" s="33" t="s">
        <v>10</v>
      </c>
      <c r="I1239" s="33" t="s">
        <v>43</v>
      </c>
      <c r="J1239" s="36" t="s">
        <v>19</v>
      </c>
      <c r="K1239" s="33">
        <v>30</v>
      </c>
      <c r="L1239" s="33">
        <v>500</v>
      </c>
      <c r="M1239" s="33">
        <v>530</v>
      </c>
      <c r="N1239" s="33" t="s">
        <v>1863</v>
      </c>
      <c r="O1239" s="31"/>
    </row>
    <row r="1240" spans="1:15" x14ac:dyDescent="0.25">
      <c r="A1240" s="30">
        <v>41561.973368055558</v>
      </c>
      <c r="B1240" s="33">
        <v>985504</v>
      </c>
      <c r="C1240" s="39">
        <v>8544782</v>
      </c>
      <c r="D1240" s="30">
        <v>41556.760381944441</v>
      </c>
      <c r="E1240" s="33">
        <f>ABS(выгрузка3[[#This Row],[Дата активации]]-выгрузка3[[#This Row],[Дата отправки смс]])</f>
        <v>5.2129861111170612</v>
      </c>
      <c r="F1240" s="30">
        <v>41560.848229166666</v>
      </c>
      <c r="G1240" s="33">
        <v>64626</v>
      </c>
      <c r="H1240" s="33" t="s">
        <v>10</v>
      </c>
      <c r="I1240" s="33" t="s">
        <v>43</v>
      </c>
      <c r="J1240" s="36" t="s">
        <v>19</v>
      </c>
      <c r="K1240" s="33">
        <v>30</v>
      </c>
      <c r="L1240" s="33">
        <v>273.02999999999997</v>
      </c>
      <c r="M1240" s="33">
        <v>303.02999999999997</v>
      </c>
      <c r="N1240" s="33" t="s">
        <v>1863</v>
      </c>
      <c r="O1240" s="31"/>
    </row>
    <row r="1241" spans="1:15" x14ac:dyDescent="0.25">
      <c r="A1241" s="30">
        <v>41556.96398148148</v>
      </c>
      <c r="B1241" s="33">
        <v>985645</v>
      </c>
      <c r="C1241" s="39">
        <v>8544889</v>
      </c>
      <c r="D1241" s="30">
        <v>41552.547037037039</v>
      </c>
      <c r="E1241" s="33">
        <f>ABS(выгрузка3[[#This Row],[Дата активации]]-выгрузка3[[#This Row],[Дата отправки смс]])</f>
        <v>4.4169444444414694</v>
      </c>
      <c r="F1241" s="30"/>
      <c r="G1241" s="33">
        <v>64626</v>
      </c>
      <c r="H1241" s="33" t="s">
        <v>10</v>
      </c>
      <c r="I1241" s="33" t="s">
        <v>43</v>
      </c>
      <c r="J1241" s="36" t="s">
        <v>19</v>
      </c>
      <c r="K1241" s="33">
        <v>30</v>
      </c>
      <c r="L1241" s="33">
        <v>394</v>
      </c>
      <c r="M1241" s="33">
        <v>424</v>
      </c>
      <c r="N1241" s="33" t="s">
        <v>1863</v>
      </c>
      <c r="O1241" s="31"/>
    </row>
    <row r="1242" spans="1:15" x14ac:dyDescent="0.25">
      <c r="A1242" s="30">
        <v>41561.973668981482</v>
      </c>
      <c r="B1242" s="33">
        <v>985504</v>
      </c>
      <c r="C1242" s="39">
        <v>8544894</v>
      </c>
      <c r="D1242" s="30">
        <v>41558.842499999999</v>
      </c>
      <c r="E1242" s="33">
        <f>ABS(выгрузка3[[#This Row],[Дата активации]]-выгрузка3[[#This Row],[Дата отправки смс]])</f>
        <v>3.1311689814829151</v>
      </c>
      <c r="F1242" s="30"/>
      <c r="G1242" s="33">
        <v>64626</v>
      </c>
      <c r="H1242" s="33" t="s">
        <v>10</v>
      </c>
      <c r="I1242" s="33" t="s">
        <v>43</v>
      </c>
      <c r="J1242" s="36" t="s">
        <v>19</v>
      </c>
      <c r="K1242" s="33">
        <v>30</v>
      </c>
      <c r="L1242" s="33">
        <v>300</v>
      </c>
      <c r="M1242" s="33">
        <v>330</v>
      </c>
      <c r="N1242" s="33" t="s">
        <v>1863</v>
      </c>
      <c r="O1242" s="31"/>
    </row>
    <row r="1243" spans="1:15" x14ac:dyDescent="0.25">
      <c r="A1243" s="30">
        <v>41561.973773148151</v>
      </c>
      <c r="B1243" s="33">
        <v>985504</v>
      </c>
      <c r="C1243" s="39">
        <v>8544895</v>
      </c>
      <c r="D1243" s="30">
        <v>41555.506736111114</v>
      </c>
      <c r="E1243" s="33">
        <f>ABS(выгрузка3[[#This Row],[Дата активации]]-выгрузка3[[#This Row],[Дата отправки смс]])</f>
        <v>6.4670370370367891</v>
      </c>
      <c r="F1243" s="30"/>
      <c r="G1243" s="33">
        <v>64626</v>
      </c>
      <c r="H1243" s="33" t="s">
        <v>10</v>
      </c>
      <c r="I1243" s="33" t="s">
        <v>252</v>
      </c>
      <c r="J1243" s="36" t="s">
        <v>19</v>
      </c>
      <c r="K1243" s="33">
        <v>30</v>
      </c>
      <c r="L1243" s="33">
        <v>400</v>
      </c>
      <c r="M1243" s="33">
        <v>430</v>
      </c>
      <c r="N1243" s="33" t="s">
        <v>1863</v>
      </c>
      <c r="O1243" s="31"/>
    </row>
    <row r="1244" spans="1:15" x14ac:dyDescent="0.25">
      <c r="A1244" s="30">
        <v>41561.973865740743</v>
      </c>
      <c r="B1244" s="33">
        <v>985504</v>
      </c>
      <c r="C1244" s="39">
        <v>8544971</v>
      </c>
      <c r="D1244" s="30">
        <v>41554.487500000003</v>
      </c>
      <c r="E1244" s="33">
        <f>ABS(выгрузка3[[#This Row],[Дата активации]]-выгрузка3[[#This Row],[Дата отправки смс]])</f>
        <v>7.4863657407404389</v>
      </c>
      <c r="F1244" s="30">
        <v>41555.868969907409</v>
      </c>
      <c r="G1244" s="33">
        <v>64626</v>
      </c>
      <c r="H1244" s="33" t="s">
        <v>10</v>
      </c>
      <c r="I1244" s="33" t="s">
        <v>252</v>
      </c>
      <c r="J1244" s="36" t="s">
        <v>19</v>
      </c>
      <c r="K1244" s="33">
        <v>30</v>
      </c>
      <c r="L1244" s="33">
        <v>1000</v>
      </c>
      <c r="M1244" s="33">
        <v>1030</v>
      </c>
      <c r="N1244" s="33" t="s">
        <v>1863</v>
      </c>
      <c r="O1244" s="31"/>
    </row>
    <row r="1245" spans="1:15" x14ac:dyDescent="0.25">
      <c r="A1245" s="30">
        <v>41556.614861111113</v>
      </c>
      <c r="B1245" s="33">
        <v>915339</v>
      </c>
      <c r="C1245" s="39">
        <v>8545004</v>
      </c>
      <c r="D1245" s="30"/>
      <c r="E1245" s="33">
        <f>ABS(выгрузка3[[#This Row],[Дата активации]]-выгрузка3[[#This Row],[Дата отправки смс]])</f>
        <v>41556.614861111113</v>
      </c>
      <c r="F1245" s="30"/>
      <c r="G1245" s="33">
        <v>64626</v>
      </c>
      <c r="H1245" s="33" t="s">
        <v>10</v>
      </c>
      <c r="I1245" s="33" t="s">
        <v>252</v>
      </c>
      <c r="J1245" s="36" t="s">
        <v>19</v>
      </c>
      <c r="K1245" s="33">
        <v>30</v>
      </c>
      <c r="L1245" s="33"/>
      <c r="M1245" s="33">
        <v>30</v>
      </c>
      <c r="N1245" s="33" t="s">
        <v>1863</v>
      </c>
      <c r="O1245" s="31"/>
    </row>
    <row r="1246" spans="1:15" x14ac:dyDescent="0.25">
      <c r="A1246" s="30">
        <v>41559.458958333336</v>
      </c>
      <c r="B1246" s="33">
        <v>915317</v>
      </c>
      <c r="C1246" s="39">
        <v>8545006</v>
      </c>
      <c r="D1246" s="30"/>
      <c r="E1246" s="33">
        <f>ABS(выгрузка3[[#This Row],[Дата активации]]-выгрузка3[[#This Row],[Дата отправки смс]])</f>
        <v>41559.458958333336</v>
      </c>
      <c r="F1246" s="30"/>
      <c r="G1246" s="33">
        <v>64616</v>
      </c>
      <c r="H1246" s="33" t="s">
        <v>10</v>
      </c>
      <c r="I1246" s="33" t="s">
        <v>252</v>
      </c>
      <c r="J1246" s="36" t="s">
        <v>19</v>
      </c>
      <c r="K1246" s="33">
        <v>30</v>
      </c>
      <c r="L1246" s="33"/>
      <c r="M1246" s="33">
        <v>30</v>
      </c>
      <c r="N1246" s="33" t="s">
        <v>1863</v>
      </c>
      <c r="O1246" s="31"/>
    </row>
    <row r="1247" spans="1:15" x14ac:dyDescent="0.25">
      <c r="A1247" s="30">
        <v>41551.483715277776</v>
      </c>
      <c r="B1247" s="33">
        <v>910457</v>
      </c>
      <c r="C1247" s="39">
        <v>8545035</v>
      </c>
      <c r="D1247" s="30">
        <v>41548.469907407409</v>
      </c>
      <c r="E1247" s="33">
        <f>ABS(выгрузка3[[#This Row],[Дата активации]]-выгрузка3[[#This Row],[Дата отправки смс]])</f>
        <v>3.0138078703676001</v>
      </c>
      <c r="F1247" s="30">
        <v>41549.65452546296</v>
      </c>
      <c r="G1247" s="33">
        <v>79956</v>
      </c>
      <c r="H1247" s="33" t="s">
        <v>10</v>
      </c>
      <c r="I1247" s="33" t="s">
        <v>50</v>
      </c>
      <c r="J1247" s="36" t="s">
        <v>1883</v>
      </c>
      <c r="K1247" s="33">
        <v>30</v>
      </c>
      <c r="L1247" s="33">
        <v>191</v>
      </c>
      <c r="M1247" s="33">
        <v>221</v>
      </c>
      <c r="N1247" s="33" t="s">
        <v>1863</v>
      </c>
      <c r="O1247" s="31"/>
    </row>
    <row r="1248" spans="1:15" x14ac:dyDescent="0.25">
      <c r="A1248" s="30">
        <v>41552.644074074073</v>
      </c>
      <c r="B1248" s="33">
        <v>985333</v>
      </c>
      <c r="C1248" s="39">
        <v>8545046</v>
      </c>
      <c r="D1248" s="30">
        <v>41557.689768518518</v>
      </c>
      <c r="E1248" s="33">
        <f>ABS(выгрузка3[[#This Row],[Дата активации]]-выгрузка3[[#This Row],[Дата отправки смс]])</f>
        <v>5.0456944444449618</v>
      </c>
      <c r="F1248" s="30">
        <v>41562.650289351855</v>
      </c>
      <c r="G1248" s="33">
        <v>64616</v>
      </c>
      <c r="H1248" s="33" t="s">
        <v>10</v>
      </c>
      <c r="I1248" s="33" t="s">
        <v>43</v>
      </c>
      <c r="J1248" s="36" t="s">
        <v>19</v>
      </c>
      <c r="K1248" s="33">
        <v>30</v>
      </c>
      <c r="L1248" s="33">
        <v>500</v>
      </c>
      <c r="M1248" s="33">
        <v>530</v>
      </c>
      <c r="N1248" s="33" t="s">
        <v>1863</v>
      </c>
      <c r="O1248" s="31"/>
    </row>
    <row r="1249" spans="1:15" x14ac:dyDescent="0.25">
      <c r="A1249" s="30">
        <v>41556.496006944442</v>
      </c>
      <c r="B1249" s="33">
        <v>915363</v>
      </c>
      <c r="C1249" s="39">
        <v>8545071</v>
      </c>
      <c r="D1249" s="30">
        <v>41469.834537037037</v>
      </c>
      <c r="E1249" s="33">
        <f>ABS(выгрузка3[[#This Row],[Дата активации]]-выгрузка3[[#This Row],[Дата отправки смс]])</f>
        <v>86.661469907405262</v>
      </c>
      <c r="F1249" s="30">
        <v>41511.516296296293</v>
      </c>
      <c r="G1249" s="33">
        <v>64616</v>
      </c>
      <c r="H1249" s="33" t="s">
        <v>10</v>
      </c>
      <c r="I1249" s="33" t="s">
        <v>252</v>
      </c>
      <c r="J1249" s="36" t="s">
        <v>19</v>
      </c>
      <c r="K1249" s="33">
        <v>30</v>
      </c>
      <c r="L1249" s="33">
        <v>200</v>
      </c>
      <c r="M1249" s="33">
        <v>230</v>
      </c>
      <c r="N1249" s="33" t="s">
        <v>1863</v>
      </c>
      <c r="O1249" s="31"/>
    </row>
    <row r="1250" spans="1:15" x14ac:dyDescent="0.25">
      <c r="A1250" s="30">
        <v>41556.49658564815</v>
      </c>
      <c r="B1250" s="33">
        <v>915363</v>
      </c>
      <c r="C1250" s="39">
        <v>8545072</v>
      </c>
      <c r="D1250" s="30">
        <v>41473.570393518516</v>
      </c>
      <c r="E1250" s="33">
        <f>ABS(выгрузка3[[#This Row],[Дата активации]]-выгрузка3[[#This Row],[Дата отправки смс]])</f>
        <v>82.926192129634728</v>
      </c>
      <c r="F1250" s="30">
        <v>41511.591192129628</v>
      </c>
      <c r="G1250" s="33">
        <v>64616</v>
      </c>
      <c r="H1250" s="33" t="s">
        <v>10</v>
      </c>
      <c r="I1250" s="33" t="s">
        <v>252</v>
      </c>
      <c r="J1250" s="36" t="s">
        <v>19</v>
      </c>
      <c r="K1250" s="33">
        <v>30</v>
      </c>
      <c r="L1250" s="33">
        <v>273</v>
      </c>
      <c r="M1250" s="33">
        <v>303</v>
      </c>
      <c r="N1250" s="33" t="s">
        <v>1863</v>
      </c>
      <c r="O1250" s="31"/>
    </row>
    <row r="1251" spans="1:15" x14ac:dyDescent="0.25">
      <c r="A1251" s="30">
        <v>41556.497210648151</v>
      </c>
      <c r="B1251" s="33">
        <v>915363</v>
      </c>
      <c r="C1251" s="39">
        <v>8545073</v>
      </c>
      <c r="D1251" s="30">
        <v>41478.5937037037</v>
      </c>
      <c r="E1251" s="33">
        <f>ABS(выгрузка3[[#This Row],[Дата активации]]-выгрузка3[[#This Row],[Дата отправки смс]])</f>
        <v>77.903506944450783</v>
      </c>
      <c r="F1251" s="30">
        <v>41511.441562499997</v>
      </c>
      <c r="G1251" s="33">
        <v>64616</v>
      </c>
      <c r="H1251" s="33" t="s">
        <v>10</v>
      </c>
      <c r="I1251" s="33" t="s">
        <v>252</v>
      </c>
      <c r="J1251" s="36" t="s">
        <v>19</v>
      </c>
      <c r="K1251" s="33">
        <v>30</v>
      </c>
      <c r="L1251" s="33">
        <v>199.54</v>
      </c>
      <c r="M1251" s="33">
        <v>229.54</v>
      </c>
      <c r="N1251" s="33" t="s">
        <v>1863</v>
      </c>
      <c r="O1251" s="31"/>
    </row>
    <row r="1252" spans="1:15" x14ac:dyDescent="0.25">
      <c r="A1252" s="30">
        <v>41556.480428240742</v>
      </c>
      <c r="B1252" s="33">
        <v>915363</v>
      </c>
      <c r="C1252" s="39">
        <v>8545074</v>
      </c>
      <c r="D1252" s="30">
        <v>41461.81009259259</v>
      </c>
      <c r="E1252" s="33">
        <f>ABS(выгрузка3[[#This Row],[Дата активации]]-выгрузка3[[#This Row],[Дата отправки смс]])</f>
        <v>94.670335648152104</v>
      </c>
      <c r="F1252" s="30">
        <v>41470.461168981485</v>
      </c>
      <c r="G1252" s="33">
        <v>64616</v>
      </c>
      <c r="H1252" s="33" t="s">
        <v>10</v>
      </c>
      <c r="I1252" s="33" t="s">
        <v>252</v>
      </c>
      <c r="J1252" s="36" t="s">
        <v>19</v>
      </c>
      <c r="K1252" s="33">
        <v>30</v>
      </c>
      <c r="L1252" s="33">
        <v>200</v>
      </c>
      <c r="M1252" s="33">
        <v>230</v>
      </c>
      <c r="N1252" s="33" t="s">
        <v>1863</v>
      </c>
      <c r="O1252" s="31"/>
    </row>
    <row r="1253" spans="1:15" x14ac:dyDescent="0.25">
      <c r="A1253" s="30">
        <v>41556.481354166666</v>
      </c>
      <c r="B1253" s="33">
        <v>915363</v>
      </c>
      <c r="C1253" s="39">
        <v>8545075</v>
      </c>
      <c r="D1253" s="30">
        <v>41467.714733796296</v>
      </c>
      <c r="E1253" s="33">
        <f>ABS(выгрузка3[[#This Row],[Дата активации]]-выгрузка3[[#This Row],[Дата отправки смс]])</f>
        <v>88.766620370370219</v>
      </c>
      <c r="F1253" s="30">
        <v>41470.482499999998</v>
      </c>
      <c r="G1253" s="33">
        <v>64616</v>
      </c>
      <c r="H1253" s="33" t="s">
        <v>10</v>
      </c>
      <c r="I1253" s="33" t="s">
        <v>252</v>
      </c>
      <c r="J1253" s="36" t="s">
        <v>19</v>
      </c>
      <c r="K1253" s="33">
        <v>30</v>
      </c>
      <c r="L1253" s="33">
        <v>250</v>
      </c>
      <c r="M1253" s="33">
        <v>280</v>
      </c>
      <c r="N1253" s="33" t="s">
        <v>1863</v>
      </c>
      <c r="O1253" s="31"/>
    </row>
    <row r="1254" spans="1:15" x14ac:dyDescent="0.25">
      <c r="A1254" s="30">
        <v>41549.955787037034</v>
      </c>
      <c r="B1254" s="33">
        <v>985451</v>
      </c>
      <c r="C1254" s="39">
        <v>8545088</v>
      </c>
      <c r="D1254" s="30">
        <v>41544.635682870372</v>
      </c>
      <c r="E1254" s="33">
        <f>ABS(выгрузка3[[#This Row],[Дата активации]]-выгрузка3[[#This Row],[Дата отправки смс]])</f>
        <v>5.320104166661622</v>
      </c>
      <c r="F1254" s="30"/>
      <c r="G1254" s="33">
        <v>64616</v>
      </c>
      <c r="H1254" s="33" t="s">
        <v>10</v>
      </c>
      <c r="I1254" s="33" t="s">
        <v>43</v>
      </c>
      <c r="J1254" s="36" t="s">
        <v>19</v>
      </c>
      <c r="K1254" s="33">
        <v>30</v>
      </c>
      <c r="L1254" s="33">
        <v>815.4</v>
      </c>
      <c r="M1254" s="33">
        <v>845.4</v>
      </c>
      <c r="N1254" s="33" t="s">
        <v>1863</v>
      </c>
      <c r="O1254" s="31"/>
    </row>
    <row r="1255" spans="1:15" x14ac:dyDescent="0.25">
      <c r="A1255" s="30">
        <v>41559.56585648148</v>
      </c>
      <c r="B1255" s="33">
        <v>915325</v>
      </c>
      <c r="C1255" s="39">
        <v>8545121</v>
      </c>
      <c r="D1255" s="30"/>
      <c r="E1255" s="33">
        <f>ABS(выгрузка3[[#This Row],[Дата активации]]-выгрузка3[[#This Row],[Дата отправки смс]])</f>
        <v>41559.56585648148</v>
      </c>
      <c r="F1255" s="30"/>
      <c r="G1255" s="33">
        <v>64616</v>
      </c>
      <c r="H1255" s="33" t="s">
        <v>10</v>
      </c>
      <c r="I1255" s="33" t="s">
        <v>252</v>
      </c>
      <c r="J1255" s="36" t="s">
        <v>19</v>
      </c>
      <c r="K1255" s="33">
        <v>30</v>
      </c>
      <c r="L1255" s="33"/>
      <c r="M1255" s="33">
        <v>30</v>
      </c>
      <c r="N1255" s="33" t="s">
        <v>1863</v>
      </c>
      <c r="O1255" s="31"/>
    </row>
    <row r="1256" spans="1:15" x14ac:dyDescent="0.25">
      <c r="A1256" s="30">
        <v>41559.566064814811</v>
      </c>
      <c r="B1256" s="33">
        <v>915325</v>
      </c>
      <c r="C1256" s="39">
        <v>8545129</v>
      </c>
      <c r="D1256" s="30"/>
      <c r="E1256" s="33">
        <f>ABS(выгрузка3[[#This Row],[Дата активации]]-выгрузка3[[#This Row],[Дата отправки смс]])</f>
        <v>41559.566064814811</v>
      </c>
      <c r="F1256" s="30"/>
      <c r="G1256" s="33">
        <v>64616</v>
      </c>
      <c r="H1256" s="33" t="s">
        <v>10</v>
      </c>
      <c r="I1256" s="33" t="s">
        <v>252</v>
      </c>
      <c r="J1256" s="36" t="s">
        <v>19</v>
      </c>
      <c r="K1256" s="33">
        <v>30</v>
      </c>
      <c r="L1256" s="33"/>
      <c r="M1256" s="33">
        <v>30</v>
      </c>
      <c r="N1256" s="33" t="s">
        <v>1863</v>
      </c>
      <c r="O1256" s="31"/>
    </row>
    <row r="1257" spans="1:15" x14ac:dyDescent="0.25">
      <c r="A1257" s="30">
        <v>41549.956238425926</v>
      </c>
      <c r="B1257" s="33">
        <v>985451</v>
      </c>
      <c r="C1257" s="39">
        <v>8545134</v>
      </c>
      <c r="D1257" s="30">
        <v>41544.705254629633</v>
      </c>
      <c r="E1257" s="33">
        <f>ABS(выгрузка3[[#This Row],[Дата активации]]-выгрузка3[[#This Row],[Дата отправки смс]])</f>
        <v>5.2509837962934398</v>
      </c>
      <c r="F1257" s="30"/>
      <c r="G1257" s="33">
        <v>64616</v>
      </c>
      <c r="H1257" s="33" t="s">
        <v>10</v>
      </c>
      <c r="I1257" s="33" t="s">
        <v>43</v>
      </c>
      <c r="J1257" s="36" t="s">
        <v>19</v>
      </c>
      <c r="K1257" s="33">
        <v>30</v>
      </c>
      <c r="L1257" s="33">
        <v>270.02999999999997</v>
      </c>
      <c r="M1257" s="33">
        <v>300.02999999999997</v>
      </c>
      <c r="N1257" s="33" t="s">
        <v>1863</v>
      </c>
      <c r="O1257" s="31"/>
    </row>
    <row r="1258" spans="1:15" x14ac:dyDescent="0.25">
      <c r="A1258" s="30">
        <v>41583.748032407406</v>
      </c>
      <c r="B1258" s="33">
        <v>916523</v>
      </c>
      <c r="C1258" s="39">
        <v>8545170</v>
      </c>
      <c r="D1258" s="30">
        <v>41541.799027777779</v>
      </c>
      <c r="E1258" s="33">
        <f>ABS(выгрузка3[[#This Row],[Дата активации]]-выгрузка3[[#This Row],[Дата отправки смс]])</f>
        <v>41.94900462962687</v>
      </c>
      <c r="F1258" s="30"/>
      <c r="G1258" s="33">
        <v>64616</v>
      </c>
      <c r="H1258" s="33" t="s">
        <v>10</v>
      </c>
      <c r="I1258" s="33" t="s">
        <v>252</v>
      </c>
      <c r="J1258" s="36" t="s">
        <v>19</v>
      </c>
      <c r="K1258" s="33">
        <v>30</v>
      </c>
      <c r="L1258" s="33">
        <v>190</v>
      </c>
      <c r="M1258" s="33">
        <v>220</v>
      </c>
      <c r="N1258" s="33" t="s">
        <v>1863</v>
      </c>
      <c r="O1258" s="31"/>
    </row>
    <row r="1259" spans="1:15" x14ac:dyDescent="0.25">
      <c r="A1259" s="30">
        <v>41549.956782407404</v>
      </c>
      <c r="B1259" s="33">
        <v>985451</v>
      </c>
      <c r="C1259" s="39">
        <v>8545172</v>
      </c>
      <c r="D1259" s="30">
        <v>41544.469039351854</v>
      </c>
      <c r="E1259" s="33">
        <f>ABS(выгрузка3[[#This Row],[Дата активации]]-выгрузка3[[#This Row],[Дата отправки смс]])</f>
        <v>5.4877430555497995</v>
      </c>
      <c r="F1259" s="30">
        <v>41555.972268518519</v>
      </c>
      <c r="G1259" s="33">
        <v>64616</v>
      </c>
      <c r="H1259" s="33" t="s">
        <v>10</v>
      </c>
      <c r="I1259" s="33" t="s">
        <v>43</v>
      </c>
      <c r="J1259" s="36" t="s">
        <v>19</v>
      </c>
      <c r="K1259" s="33">
        <v>30</v>
      </c>
      <c r="L1259" s="33">
        <v>220</v>
      </c>
      <c r="M1259" s="33">
        <v>250</v>
      </c>
      <c r="N1259" s="33" t="s">
        <v>1863</v>
      </c>
      <c r="O1259" s="31"/>
    </row>
    <row r="1260" spans="1:15" x14ac:dyDescent="0.25">
      <c r="A1260" s="30">
        <v>41550.895046296297</v>
      </c>
      <c r="B1260" s="33">
        <v>985451</v>
      </c>
      <c r="C1260" s="39">
        <v>8545190</v>
      </c>
      <c r="D1260" s="30">
        <v>41545.40284722222</v>
      </c>
      <c r="E1260" s="33">
        <f>ABS(выгрузка3[[#This Row],[Дата активации]]-выгрузка3[[#This Row],[Дата отправки смс]])</f>
        <v>5.4921990740767797</v>
      </c>
      <c r="F1260" s="30"/>
      <c r="G1260" s="33">
        <v>64616</v>
      </c>
      <c r="H1260" s="33" t="s">
        <v>10</v>
      </c>
      <c r="I1260" s="33" t="s">
        <v>43</v>
      </c>
      <c r="J1260" s="36" t="s">
        <v>19</v>
      </c>
      <c r="K1260" s="33">
        <v>30</v>
      </c>
      <c r="L1260" s="33">
        <v>200</v>
      </c>
      <c r="M1260" s="33">
        <v>230</v>
      </c>
      <c r="N1260" s="33" t="s">
        <v>1863</v>
      </c>
      <c r="O1260" s="31"/>
    </row>
    <row r="1261" spans="1:15" x14ac:dyDescent="0.25">
      <c r="A1261" s="30">
        <v>41560.599062499998</v>
      </c>
      <c r="B1261" s="33">
        <v>910463</v>
      </c>
      <c r="C1261" s="39">
        <v>8545205</v>
      </c>
      <c r="D1261" s="30">
        <v>41554.701249999998</v>
      </c>
      <c r="E1261" s="33">
        <f>ABS(выгрузка3[[#This Row],[Дата активации]]-выгрузка3[[#This Row],[Дата отправки смс]])</f>
        <v>5.8978124999994179</v>
      </c>
      <c r="F1261" s="30">
        <v>41555.814317129632</v>
      </c>
      <c r="G1261" s="33">
        <v>64626</v>
      </c>
      <c r="H1261" s="33" t="s">
        <v>10</v>
      </c>
      <c r="I1261" s="33" t="s">
        <v>43</v>
      </c>
      <c r="J1261" s="36" t="s">
        <v>19</v>
      </c>
      <c r="K1261" s="33">
        <v>30</v>
      </c>
      <c r="L1261" s="33">
        <v>370</v>
      </c>
      <c r="M1261" s="33">
        <v>400</v>
      </c>
      <c r="N1261" s="33" t="s">
        <v>1863</v>
      </c>
      <c r="O1261" s="31"/>
    </row>
    <row r="1262" spans="1:15" x14ac:dyDescent="0.25">
      <c r="A1262" s="30">
        <v>41561.974074074074</v>
      </c>
      <c r="B1262" s="33">
        <v>985504</v>
      </c>
      <c r="C1262" s="39">
        <v>8545212</v>
      </c>
      <c r="D1262" s="30">
        <v>41548.471446759257</v>
      </c>
      <c r="E1262" s="33">
        <f>ABS(выгрузка3[[#This Row],[Дата активации]]-выгрузка3[[#This Row],[Дата отправки смс]])</f>
        <v>13.502627314817801</v>
      </c>
      <c r="F1262" s="30">
        <v>41555.813842592594</v>
      </c>
      <c r="G1262" s="33">
        <v>64626</v>
      </c>
      <c r="H1262" s="33" t="s">
        <v>10</v>
      </c>
      <c r="I1262" s="33" t="s">
        <v>252</v>
      </c>
      <c r="J1262" s="36" t="s">
        <v>19</v>
      </c>
      <c r="K1262" s="33">
        <v>30</v>
      </c>
      <c r="L1262" s="33">
        <v>617.5</v>
      </c>
      <c r="M1262" s="33">
        <v>647.5</v>
      </c>
      <c r="N1262" s="33" t="s">
        <v>1863</v>
      </c>
      <c r="O1262" s="31"/>
    </row>
    <row r="1263" spans="1:15" x14ac:dyDescent="0.25">
      <c r="A1263" s="30">
        <v>41552.749259259261</v>
      </c>
      <c r="B1263" s="33">
        <v>916726</v>
      </c>
      <c r="C1263" s="39">
        <v>8545216</v>
      </c>
      <c r="D1263" s="30">
        <v>41552.696388888886</v>
      </c>
      <c r="E1263" s="33">
        <f>ABS(выгрузка3[[#This Row],[Дата активации]]-выгрузка3[[#This Row],[Дата отправки смс]])</f>
        <v>5.2870370374876074E-2</v>
      </c>
      <c r="F1263" s="30">
        <v>41556.440509259257</v>
      </c>
      <c r="G1263" s="33">
        <v>64626</v>
      </c>
      <c r="H1263" s="33" t="s">
        <v>10</v>
      </c>
      <c r="I1263" s="33" t="s">
        <v>43</v>
      </c>
      <c r="J1263" s="36" t="s">
        <v>19</v>
      </c>
      <c r="K1263" s="33">
        <v>30</v>
      </c>
      <c r="L1263" s="33">
        <v>190</v>
      </c>
      <c r="M1263" s="33">
        <v>220</v>
      </c>
      <c r="N1263" s="33" t="s">
        <v>1863</v>
      </c>
      <c r="O1263" s="31"/>
    </row>
    <row r="1264" spans="1:15" x14ac:dyDescent="0.25">
      <c r="A1264" s="30">
        <v>41593.534039351849</v>
      </c>
      <c r="B1264" s="33">
        <v>916726</v>
      </c>
      <c r="C1264" s="39">
        <v>8545217</v>
      </c>
      <c r="D1264" s="30">
        <v>41593.586354166669</v>
      </c>
      <c r="E1264" s="33">
        <f>ABS(выгрузка3[[#This Row],[Дата активации]]-выгрузка3[[#This Row],[Дата отправки смс]])</f>
        <v>5.2314814820419997E-2</v>
      </c>
      <c r="F1264" s="30"/>
      <c r="G1264" s="33">
        <v>64626</v>
      </c>
      <c r="H1264" s="33" t="s">
        <v>10</v>
      </c>
      <c r="I1264" s="33" t="s">
        <v>43</v>
      </c>
      <c r="J1264" s="36" t="s">
        <v>19</v>
      </c>
      <c r="K1264" s="33">
        <v>30</v>
      </c>
      <c r="L1264" s="33">
        <v>190</v>
      </c>
      <c r="M1264" s="33">
        <v>220</v>
      </c>
      <c r="N1264" s="33" t="s">
        <v>1863</v>
      </c>
      <c r="O1264" s="31"/>
    </row>
    <row r="1265" spans="1:15" x14ac:dyDescent="0.25">
      <c r="A1265" s="30">
        <v>41561.974270833336</v>
      </c>
      <c r="B1265" s="33">
        <v>985504</v>
      </c>
      <c r="C1265" s="39">
        <v>8545218</v>
      </c>
      <c r="D1265" s="30">
        <v>41553.957557870373</v>
      </c>
      <c r="E1265" s="33">
        <f>ABS(выгрузка3[[#This Row],[Дата активации]]-выгрузка3[[#This Row],[Дата отправки смс]])</f>
        <v>8.0167129629626288</v>
      </c>
      <c r="F1265" s="30">
        <v>41556.440578703703</v>
      </c>
      <c r="G1265" s="33">
        <v>64626</v>
      </c>
      <c r="H1265" s="33" t="s">
        <v>10</v>
      </c>
      <c r="I1265" s="33" t="s">
        <v>252</v>
      </c>
      <c r="J1265" s="36" t="s">
        <v>19</v>
      </c>
      <c r="K1265" s="33">
        <v>30</v>
      </c>
      <c r="L1265" s="33">
        <v>192.01</v>
      </c>
      <c r="M1265" s="33">
        <v>222.01</v>
      </c>
      <c r="N1265" s="33" t="s">
        <v>1863</v>
      </c>
      <c r="O1265" s="31"/>
    </row>
    <row r="1266" spans="1:15" x14ac:dyDescent="0.25">
      <c r="A1266" s="30">
        <v>41561.974386574075</v>
      </c>
      <c r="B1266" s="33">
        <v>985504</v>
      </c>
      <c r="C1266" s="39">
        <v>8545244</v>
      </c>
      <c r="D1266" s="30">
        <v>41555.608078703706</v>
      </c>
      <c r="E1266" s="33">
        <f>ABS(выгрузка3[[#This Row],[Дата активации]]-выгрузка3[[#This Row],[Дата отправки смс]])</f>
        <v>6.3663078703684732</v>
      </c>
      <c r="F1266" s="30">
        <v>41560.988136574073</v>
      </c>
      <c r="G1266" s="33">
        <v>64626</v>
      </c>
      <c r="H1266" s="33" t="s">
        <v>10</v>
      </c>
      <c r="I1266" s="33" t="s">
        <v>252</v>
      </c>
      <c r="J1266" s="36" t="s">
        <v>19</v>
      </c>
      <c r="K1266" s="33">
        <v>30</v>
      </c>
      <c r="L1266" s="33">
        <v>243.9</v>
      </c>
      <c r="M1266" s="33">
        <v>273.89999999999998</v>
      </c>
      <c r="N1266" s="33" t="s">
        <v>1863</v>
      </c>
      <c r="O1266" s="31"/>
    </row>
    <row r="1267" spans="1:15" x14ac:dyDescent="0.25">
      <c r="A1267" s="30">
        <v>41554.685671296298</v>
      </c>
      <c r="B1267" s="33">
        <v>910488</v>
      </c>
      <c r="C1267" s="39">
        <v>8545271</v>
      </c>
      <c r="D1267" s="30">
        <v>41554.838206018518</v>
      </c>
      <c r="E1267" s="33">
        <f>ABS(выгрузка3[[#This Row],[Дата активации]]-выгрузка3[[#This Row],[Дата отправки смс]])</f>
        <v>0.15253472221957054</v>
      </c>
      <c r="F1267" s="30">
        <v>41555.814375000002</v>
      </c>
      <c r="G1267" s="33">
        <v>64626</v>
      </c>
      <c r="H1267" s="33" t="s">
        <v>10</v>
      </c>
      <c r="I1267" s="33" t="s">
        <v>43</v>
      </c>
      <c r="J1267" s="36" t="s">
        <v>19</v>
      </c>
      <c r="K1267" s="33">
        <v>30</v>
      </c>
      <c r="L1267" s="33">
        <v>50</v>
      </c>
      <c r="M1267" s="33">
        <v>80</v>
      </c>
      <c r="N1267" s="33" t="s">
        <v>1863</v>
      </c>
      <c r="O1267" s="31"/>
    </row>
    <row r="1268" spans="1:15" x14ac:dyDescent="0.25">
      <c r="A1268" s="30">
        <v>41554.676782407405</v>
      </c>
      <c r="B1268" s="33">
        <v>910488</v>
      </c>
      <c r="C1268" s="39">
        <v>8545272</v>
      </c>
      <c r="D1268" s="30">
        <v>41556.968645833331</v>
      </c>
      <c r="E1268" s="33">
        <f>ABS(выгрузка3[[#This Row],[Дата активации]]-выгрузка3[[#This Row],[Дата отправки смс]])</f>
        <v>2.2918634259258397</v>
      </c>
      <c r="F1268" s="30">
        <v>41560.834201388891</v>
      </c>
      <c r="G1268" s="33">
        <v>64626</v>
      </c>
      <c r="H1268" s="33" t="s">
        <v>10</v>
      </c>
      <c r="I1268" s="33" t="s">
        <v>43</v>
      </c>
      <c r="J1268" s="36" t="s">
        <v>19</v>
      </c>
      <c r="K1268" s="33">
        <v>30</v>
      </c>
      <c r="L1268" s="33">
        <v>200</v>
      </c>
      <c r="M1268" s="33">
        <v>230</v>
      </c>
      <c r="N1268" s="33" t="s">
        <v>1863</v>
      </c>
      <c r="O1268" s="31"/>
    </row>
    <row r="1269" spans="1:15" x14ac:dyDescent="0.25">
      <c r="A1269" s="30">
        <v>41561.974675925929</v>
      </c>
      <c r="B1269" s="33">
        <v>985504</v>
      </c>
      <c r="C1269" s="39">
        <v>8545282</v>
      </c>
      <c r="D1269" s="30">
        <v>41550.860451388886</v>
      </c>
      <c r="E1269" s="33">
        <f>ABS(выгрузка3[[#This Row],[Дата активации]]-выгрузка3[[#This Row],[Дата отправки смс]])</f>
        <v>11.114224537042901</v>
      </c>
      <c r="F1269" s="30">
        <v>41555.814027777778</v>
      </c>
      <c r="G1269" s="33">
        <v>64626</v>
      </c>
      <c r="H1269" s="33" t="s">
        <v>10</v>
      </c>
      <c r="I1269" s="33" t="s">
        <v>252</v>
      </c>
      <c r="J1269" s="36" t="s">
        <v>19</v>
      </c>
      <c r="K1269" s="33">
        <v>30</v>
      </c>
      <c r="L1269" s="33">
        <v>230.51</v>
      </c>
      <c r="M1269" s="33">
        <v>260.51</v>
      </c>
      <c r="N1269" s="33" t="s">
        <v>1863</v>
      </c>
      <c r="O1269" s="31"/>
    </row>
    <row r="1270" spans="1:15" x14ac:dyDescent="0.25">
      <c r="A1270" s="30">
        <v>41561.974780092591</v>
      </c>
      <c r="B1270" s="33">
        <v>985504</v>
      </c>
      <c r="C1270" s="39">
        <v>8545289</v>
      </c>
      <c r="D1270" s="30">
        <v>41552.97583333333</v>
      </c>
      <c r="E1270" s="33">
        <f>ABS(выгрузка3[[#This Row],[Дата активации]]-выгрузка3[[#This Row],[Дата отправки смс]])</f>
        <v>8.9989467592604342</v>
      </c>
      <c r="F1270" s="30">
        <v>41555.814097222225</v>
      </c>
      <c r="G1270" s="33">
        <v>64626</v>
      </c>
      <c r="H1270" s="33" t="s">
        <v>10</v>
      </c>
      <c r="I1270" s="33" t="s">
        <v>252</v>
      </c>
      <c r="J1270" s="36" t="s">
        <v>19</v>
      </c>
      <c r="K1270" s="33">
        <v>30</v>
      </c>
      <c r="L1270" s="33">
        <v>200</v>
      </c>
      <c r="M1270" s="33">
        <v>230</v>
      </c>
      <c r="N1270" s="33" t="s">
        <v>1863</v>
      </c>
      <c r="O1270" s="31"/>
    </row>
    <row r="1271" spans="1:15" x14ac:dyDescent="0.25">
      <c r="A1271" s="30">
        <v>41588.926944444444</v>
      </c>
      <c r="B1271" s="33">
        <v>985508</v>
      </c>
      <c r="C1271" s="39">
        <v>8545319</v>
      </c>
      <c r="D1271" s="30">
        <v>41540.56009259259</v>
      </c>
      <c r="E1271" s="33">
        <f>ABS(выгрузка3[[#This Row],[Дата активации]]-выгрузка3[[#This Row],[Дата отправки смс]])</f>
        <v>48.366851851853426</v>
      </c>
      <c r="F1271" s="30">
        <v>41587.515949074077</v>
      </c>
      <c r="G1271" s="33">
        <v>64626</v>
      </c>
      <c r="H1271" s="33" t="s">
        <v>10</v>
      </c>
      <c r="I1271" s="33" t="s">
        <v>252</v>
      </c>
      <c r="J1271" s="36" t="s">
        <v>19</v>
      </c>
      <c r="K1271" s="33">
        <v>30</v>
      </c>
      <c r="L1271" s="33">
        <v>558</v>
      </c>
      <c r="M1271" s="33">
        <v>588</v>
      </c>
      <c r="N1271" s="33" t="s">
        <v>1863</v>
      </c>
      <c r="O1271" s="31"/>
    </row>
    <row r="1272" spans="1:15" x14ac:dyDescent="0.25">
      <c r="A1272" s="30">
        <v>41561.97488425926</v>
      </c>
      <c r="B1272" s="33">
        <v>985504</v>
      </c>
      <c r="C1272" s="39">
        <v>8545328</v>
      </c>
      <c r="D1272" s="30">
        <v>41554.631111111114</v>
      </c>
      <c r="E1272" s="33">
        <f>ABS(выгрузка3[[#This Row],[Дата активации]]-выгрузка3[[#This Row],[Дата отправки смс]])</f>
        <v>7.3437731481462833</v>
      </c>
      <c r="F1272" s="30">
        <v>41556.516423611109</v>
      </c>
      <c r="G1272" s="33">
        <v>64626</v>
      </c>
      <c r="H1272" s="33" t="s">
        <v>10</v>
      </c>
      <c r="I1272" s="33" t="s">
        <v>258</v>
      </c>
      <c r="J1272" s="36" t="s">
        <v>17</v>
      </c>
      <c r="K1272" s="33">
        <v>30</v>
      </c>
      <c r="L1272" s="33">
        <v>880</v>
      </c>
      <c r="M1272" s="33">
        <v>910</v>
      </c>
      <c r="N1272" s="33" t="s">
        <v>1863</v>
      </c>
      <c r="O1272" s="31"/>
    </row>
    <row r="1273" spans="1:15" x14ac:dyDescent="0.25">
      <c r="A1273" s="30">
        <v>41561.975092592591</v>
      </c>
      <c r="B1273" s="33">
        <v>985504</v>
      </c>
      <c r="C1273" s="39">
        <v>8545329</v>
      </c>
      <c r="D1273" s="30">
        <v>41556.38590277778</v>
      </c>
      <c r="E1273" s="33">
        <f>ABS(выгрузка3[[#This Row],[Дата активации]]-выгрузка3[[#This Row],[Дата отправки смс]])</f>
        <v>5.5891898148111068</v>
      </c>
      <c r="F1273" s="30">
        <v>41561.009467592594</v>
      </c>
      <c r="G1273" s="33">
        <v>64626</v>
      </c>
      <c r="H1273" s="33" t="s">
        <v>10</v>
      </c>
      <c r="I1273" s="33" t="s">
        <v>43</v>
      </c>
      <c r="J1273" s="36" t="s">
        <v>19</v>
      </c>
      <c r="K1273" s="33">
        <v>30</v>
      </c>
      <c r="L1273" s="33">
        <v>383</v>
      </c>
      <c r="M1273" s="33">
        <v>413</v>
      </c>
      <c r="N1273" s="33" t="s">
        <v>1863</v>
      </c>
      <c r="O1273" s="31"/>
    </row>
    <row r="1274" spans="1:15" x14ac:dyDescent="0.25">
      <c r="A1274" s="30">
        <v>41557.927453703705</v>
      </c>
      <c r="B1274" s="33">
        <v>985508</v>
      </c>
      <c r="C1274" s="39">
        <v>8545333</v>
      </c>
      <c r="D1274" s="30">
        <v>41551.525046296294</v>
      </c>
      <c r="E1274" s="33">
        <f>ABS(выгрузка3[[#This Row],[Дата активации]]-выгрузка3[[#This Row],[Дата отправки смс]])</f>
        <v>6.4024074074113742</v>
      </c>
      <c r="F1274" s="30">
        <v>41556.516284722224</v>
      </c>
      <c r="G1274" s="33">
        <v>64626</v>
      </c>
      <c r="H1274" s="33" t="s">
        <v>10</v>
      </c>
      <c r="I1274" s="33" t="s">
        <v>252</v>
      </c>
      <c r="J1274" s="36" t="s">
        <v>19</v>
      </c>
      <c r="K1274" s="33">
        <v>30</v>
      </c>
      <c r="L1274" s="33">
        <v>1000</v>
      </c>
      <c r="M1274" s="33">
        <v>1030</v>
      </c>
      <c r="N1274" s="33" t="s">
        <v>1863</v>
      </c>
      <c r="O1274" s="31"/>
    </row>
    <row r="1275" spans="1:15" x14ac:dyDescent="0.25">
      <c r="A1275" s="30">
        <v>41548.411261574074</v>
      </c>
      <c r="B1275" s="33">
        <v>916105</v>
      </c>
      <c r="C1275" s="39">
        <v>8545349</v>
      </c>
      <c r="D1275" s="30">
        <v>41515.771412037036</v>
      </c>
      <c r="E1275" s="33">
        <f>ABS(выгрузка3[[#This Row],[Дата активации]]-выгрузка3[[#This Row],[Дата отправки смс]])</f>
        <v>32.639849537037662</v>
      </c>
      <c r="F1275" s="30">
        <v>41526.539398148147</v>
      </c>
      <c r="G1275" s="33">
        <v>64626</v>
      </c>
      <c r="H1275" s="33" t="s">
        <v>10</v>
      </c>
      <c r="I1275" s="33" t="s">
        <v>252</v>
      </c>
      <c r="J1275" s="36" t="s">
        <v>19</v>
      </c>
      <c r="K1275" s="33">
        <v>30</v>
      </c>
      <c r="L1275" s="33">
        <v>237.5</v>
      </c>
      <c r="M1275" s="33">
        <v>267.5</v>
      </c>
      <c r="N1275" s="33" t="s">
        <v>1863</v>
      </c>
      <c r="O1275" s="31"/>
    </row>
    <row r="1276" spans="1:15" x14ac:dyDescent="0.25">
      <c r="A1276" s="30">
        <v>41561.975289351853</v>
      </c>
      <c r="B1276" s="33">
        <v>985504</v>
      </c>
      <c r="C1276" s="39">
        <v>8545350</v>
      </c>
      <c r="D1276" s="30">
        <v>41554.928252314814</v>
      </c>
      <c r="E1276" s="33">
        <f>ABS(выгрузка3[[#This Row],[Дата активации]]-выгрузка3[[#This Row],[Дата отправки смс]])</f>
        <v>7.0470370370385353</v>
      </c>
      <c r="F1276" s="30">
        <v>41556.489722222221</v>
      </c>
      <c r="G1276" s="33">
        <v>64626</v>
      </c>
      <c r="H1276" s="33" t="s">
        <v>10</v>
      </c>
      <c r="I1276" s="33" t="s">
        <v>252</v>
      </c>
      <c r="J1276" s="36" t="s">
        <v>19</v>
      </c>
      <c r="K1276" s="33">
        <v>30</v>
      </c>
      <c r="L1276" s="33">
        <v>300</v>
      </c>
      <c r="M1276" s="33">
        <v>330</v>
      </c>
      <c r="N1276" s="33" t="s">
        <v>1863</v>
      </c>
      <c r="O1276" s="31"/>
    </row>
    <row r="1277" spans="1:15" x14ac:dyDescent="0.25">
      <c r="A1277" s="30">
        <v>41561.975393518522</v>
      </c>
      <c r="B1277" s="33">
        <v>985504</v>
      </c>
      <c r="C1277" s="39">
        <v>8545388</v>
      </c>
      <c r="D1277" s="30">
        <v>41553.663553240738</v>
      </c>
      <c r="E1277" s="33">
        <f>ABS(выгрузка3[[#This Row],[Дата активации]]-выгрузка3[[#This Row],[Дата отправки смс]])</f>
        <v>8.3118402777836309</v>
      </c>
      <c r="F1277" s="30">
        <v>41555.814247685186</v>
      </c>
      <c r="G1277" s="33">
        <v>64626</v>
      </c>
      <c r="H1277" s="33" t="s">
        <v>10</v>
      </c>
      <c r="I1277" s="33" t="s">
        <v>252</v>
      </c>
      <c r="J1277" s="36" t="s">
        <v>19</v>
      </c>
      <c r="K1277" s="33">
        <v>30</v>
      </c>
      <c r="L1277" s="33">
        <v>200</v>
      </c>
      <c r="M1277" s="33">
        <v>230</v>
      </c>
      <c r="N1277" s="33" t="s">
        <v>1863</v>
      </c>
      <c r="O1277" s="31"/>
    </row>
    <row r="1278" spans="1:15" x14ac:dyDescent="0.25">
      <c r="A1278" s="30">
        <v>41561.975497685184</v>
      </c>
      <c r="B1278" s="33">
        <v>985504</v>
      </c>
      <c r="C1278" s="39">
        <v>8545390</v>
      </c>
      <c r="D1278" s="30">
        <v>41555.840613425928</v>
      </c>
      <c r="E1278" s="33">
        <f>ABS(выгрузка3[[#This Row],[Дата активации]]-выгрузка3[[#This Row],[Дата отправки смс]])</f>
        <v>6.1348842592560686</v>
      </c>
      <c r="F1278" s="30">
        <v>41555.589189814818</v>
      </c>
      <c r="G1278" s="33">
        <v>64626</v>
      </c>
      <c r="H1278" s="33" t="s">
        <v>10</v>
      </c>
      <c r="I1278" s="33" t="s">
        <v>43</v>
      </c>
      <c r="J1278" s="36" t="s">
        <v>19</v>
      </c>
      <c r="K1278" s="33">
        <v>30</v>
      </c>
      <c r="L1278" s="33">
        <v>135.01</v>
      </c>
      <c r="M1278" s="33">
        <v>165.01</v>
      </c>
      <c r="N1278" s="33" t="s">
        <v>1863</v>
      </c>
      <c r="O1278" s="31"/>
    </row>
    <row r="1279" spans="1:15" x14ac:dyDescent="0.25">
      <c r="A1279" s="30">
        <v>41561.975590277776</v>
      </c>
      <c r="B1279" s="33">
        <v>985504</v>
      </c>
      <c r="C1279" s="39">
        <v>8545418</v>
      </c>
      <c r="D1279" s="30">
        <v>41548.313657407409</v>
      </c>
      <c r="E1279" s="33">
        <f>ABS(выгрузка3[[#This Row],[Дата активации]]-выгрузка3[[#This Row],[Дата отправки смс]])</f>
        <v>13.661932870367309</v>
      </c>
      <c r="F1279" s="30"/>
      <c r="G1279" s="33">
        <v>64626</v>
      </c>
      <c r="H1279" s="33" t="s">
        <v>10</v>
      </c>
      <c r="I1279" s="33" t="s">
        <v>252</v>
      </c>
      <c r="J1279" s="36" t="s">
        <v>19</v>
      </c>
      <c r="K1279" s="33">
        <v>30</v>
      </c>
      <c r="L1279" s="33">
        <v>394</v>
      </c>
      <c r="M1279" s="33">
        <v>424</v>
      </c>
      <c r="N1279" s="33" t="s">
        <v>1863</v>
      </c>
      <c r="O1279" s="31"/>
    </row>
    <row r="1280" spans="1:15" x14ac:dyDescent="0.25">
      <c r="A1280" s="30">
        <v>41556.583067129628</v>
      </c>
      <c r="B1280" s="33">
        <v>915339</v>
      </c>
      <c r="C1280" s="39">
        <v>8545460</v>
      </c>
      <c r="D1280" s="30"/>
      <c r="E1280" s="33">
        <f>ABS(выгрузка3[[#This Row],[Дата активации]]-выгрузка3[[#This Row],[Дата отправки смс]])</f>
        <v>41556.583067129628</v>
      </c>
      <c r="F1280" s="30"/>
      <c r="G1280" s="33">
        <v>64626</v>
      </c>
      <c r="H1280" s="33" t="s">
        <v>10</v>
      </c>
      <c r="I1280" s="33" t="s">
        <v>252</v>
      </c>
      <c r="J1280" s="36" t="s">
        <v>19</v>
      </c>
      <c r="K1280" s="33">
        <v>30</v>
      </c>
      <c r="L1280" s="33"/>
      <c r="M1280" s="33">
        <v>30</v>
      </c>
      <c r="N1280" s="33" t="s">
        <v>1863</v>
      </c>
      <c r="O1280" s="31"/>
    </row>
    <row r="1281" spans="1:15" x14ac:dyDescent="0.25">
      <c r="A1281" s="30">
        <v>41556.618564814817</v>
      </c>
      <c r="B1281" s="33">
        <v>915339</v>
      </c>
      <c r="C1281" s="39">
        <v>8545499</v>
      </c>
      <c r="D1281" s="30"/>
      <c r="E1281" s="33">
        <f>ABS(выгрузка3[[#This Row],[Дата активации]]-выгрузка3[[#This Row],[Дата отправки смс]])</f>
        <v>41556.618564814817</v>
      </c>
      <c r="F1281" s="30"/>
      <c r="G1281" s="33">
        <v>64626</v>
      </c>
      <c r="H1281" s="33" t="s">
        <v>10</v>
      </c>
      <c r="I1281" s="33" t="s">
        <v>252</v>
      </c>
      <c r="J1281" s="36" t="s">
        <v>19</v>
      </c>
      <c r="K1281" s="33">
        <v>30</v>
      </c>
      <c r="L1281" s="33"/>
      <c r="M1281" s="33">
        <v>30</v>
      </c>
      <c r="N1281" s="33" t="s">
        <v>1863</v>
      </c>
      <c r="O1281" s="31"/>
    </row>
    <row r="1282" spans="1:15" x14ac:dyDescent="0.25">
      <c r="A1282" s="30">
        <v>41556.582766203705</v>
      </c>
      <c r="B1282" s="33">
        <v>915339</v>
      </c>
      <c r="C1282" s="39">
        <v>8545549</v>
      </c>
      <c r="D1282" s="30">
        <v>41552.744375000002</v>
      </c>
      <c r="E1282" s="33">
        <f>ABS(выгрузка3[[#This Row],[Дата активации]]-выгрузка3[[#This Row],[Дата отправки смс]])</f>
        <v>3.8383912037024857</v>
      </c>
      <c r="F1282" s="30"/>
      <c r="G1282" s="33">
        <v>64626</v>
      </c>
      <c r="H1282" s="33" t="s">
        <v>10</v>
      </c>
      <c r="I1282" s="33" t="s">
        <v>43</v>
      </c>
      <c r="J1282" s="36" t="s">
        <v>19</v>
      </c>
      <c r="K1282" s="33">
        <v>30</v>
      </c>
      <c r="L1282" s="33">
        <v>482</v>
      </c>
      <c r="M1282" s="33">
        <v>512</v>
      </c>
      <c r="N1282" s="33" t="s">
        <v>1863</v>
      </c>
      <c r="O1282" s="31"/>
    </row>
    <row r="1283" spans="1:15" x14ac:dyDescent="0.25">
      <c r="A1283" s="30">
        <v>41550.698819444442</v>
      </c>
      <c r="B1283" s="33">
        <v>910441</v>
      </c>
      <c r="C1283" s="39">
        <v>8545571</v>
      </c>
      <c r="D1283" s="30">
        <v>41550.692800925928</v>
      </c>
      <c r="E1283" s="33">
        <f>ABS(выгрузка3[[#This Row],[Дата активации]]-выгрузка3[[#This Row],[Дата отправки смс]])</f>
        <v>6.018518513883464E-3</v>
      </c>
      <c r="F1283" s="30">
        <v>41556.65896990741</v>
      </c>
      <c r="G1283" s="33">
        <v>73902</v>
      </c>
      <c r="H1283" s="33" t="s">
        <v>10</v>
      </c>
      <c r="I1283" s="33" t="s">
        <v>49</v>
      </c>
      <c r="J1283" s="36" t="s">
        <v>40</v>
      </c>
      <c r="K1283" s="33">
        <v>401</v>
      </c>
      <c r="L1283" s="33">
        <v>0</v>
      </c>
      <c r="M1283" s="33">
        <v>401</v>
      </c>
      <c r="N1283" s="33" t="s">
        <v>1863</v>
      </c>
      <c r="O1283" s="31"/>
    </row>
    <row r="1284" spans="1:15" x14ac:dyDescent="0.25">
      <c r="A1284" s="30">
        <v>41557.826388888891</v>
      </c>
      <c r="B1284" s="33">
        <v>916501</v>
      </c>
      <c r="C1284" s="39">
        <v>8545718</v>
      </c>
      <c r="D1284" s="30">
        <v>41557.507685185185</v>
      </c>
      <c r="E1284" s="33">
        <f>ABS(выгрузка3[[#This Row],[Дата активации]]-выгрузка3[[#This Row],[Дата отправки смс]])</f>
        <v>0.31870370370597811</v>
      </c>
      <c r="F1284" s="30">
        <v>41559.556620370371</v>
      </c>
      <c r="G1284" s="33">
        <v>64626</v>
      </c>
      <c r="H1284" s="33" t="s">
        <v>10</v>
      </c>
      <c r="I1284" s="33" t="s">
        <v>49</v>
      </c>
      <c r="J1284" s="36" t="s">
        <v>40</v>
      </c>
      <c r="K1284" s="33">
        <v>401</v>
      </c>
      <c r="L1284" s="33">
        <v>91.05</v>
      </c>
      <c r="M1284" s="33">
        <v>492.05</v>
      </c>
      <c r="N1284" s="33" t="s">
        <v>1863</v>
      </c>
      <c r="O1284" s="31"/>
    </row>
    <row r="1285" spans="1:15" x14ac:dyDescent="0.25">
      <c r="A1285" s="30">
        <v>41550.890798611108</v>
      </c>
      <c r="B1285" s="33">
        <v>985451</v>
      </c>
      <c r="C1285" s="39">
        <v>8545857</v>
      </c>
      <c r="D1285" s="30">
        <v>41545.716099537036</v>
      </c>
      <c r="E1285" s="33">
        <f>ABS(выгрузка3[[#This Row],[Дата активации]]-выгрузка3[[#This Row],[Дата отправки смс]])</f>
        <v>5.174699074072123</v>
      </c>
      <c r="F1285" s="30">
        <v>41553.379386574074</v>
      </c>
      <c r="G1285" s="33">
        <v>73902</v>
      </c>
      <c r="H1285" s="33" t="s">
        <v>10</v>
      </c>
      <c r="I1285" s="33" t="s">
        <v>42</v>
      </c>
      <c r="J1285" s="36" t="s">
        <v>30</v>
      </c>
      <c r="K1285" s="33">
        <v>1</v>
      </c>
      <c r="L1285" s="33">
        <v>300</v>
      </c>
      <c r="M1285" s="33">
        <v>301</v>
      </c>
      <c r="N1285" s="33" t="s">
        <v>1863</v>
      </c>
      <c r="O1285" s="31"/>
    </row>
    <row r="1286" spans="1:15" x14ac:dyDescent="0.25">
      <c r="A1286" s="30">
        <v>41549.534907407404</v>
      </c>
      <c r="B1286" s="33">
        <v>915322</v>
      </c>
      <c r="C1286" s="39">
        <v>8545893</v>
      </c>
      <c r="D1286" s="30">
        <v>41541.613981481481</v>
      </c>
      <c r="E1286" s="33">
        <f>ABS(выгрузка3[[#This Row],[Дата активации]]-выгрузка3[[#This Row],[Дата отправки смс]])</f>
        <v>7.9209259259223472</v>
      </c>
      <c r="F1286" s="30">
        <v>41549.520231481481</v>
      </c>
      <c r="G1286" s="33">
        <v>57078</v>
      </c>
      <c r="H1286" s="33" t="s">
        <v>11</v>
      </c>
      <c r="I1286" s="33" t="s">
        <v>255</v>
      </c>
      <c r="J1286" s="36" t="s">
        <v>40</v>
      </c>
      <c r="K1286" s="33">
        <v>100</v>
      </c>
      <c r="L1286" s="33">
        <v>38.5</v>
      </c>
      <c r="M1286" s="33">
        <v>138.5</v>
      </c>
      <c r="N1286" s="33" t="s">
        <v>1863</v>
      </c>
      <c r="O1286" s="31"/>
    </row>
    <row r="1287" spans="1:15" x14ac:dyDescent="0.25">
      <c r="A1287" s="30">
        <v>41548.700162037036</v>
      </c>
      <c r="B1287" s="33">
        <v>985111</v>
      </c>
      <c r="C1287" s="39">
        <v>8545986</v>
      </c>
      <c r="D1287" s="30">
        <v>41519.604189814818</v>
      </c>
      <c r="E1287" s="33">
        <f>ABS(выгрузка3[[#This Row],[Дата активации]]-выгрузка3[[#This Row],[Дата отправки смс]])</f>
        <v>29.095972222217824</v>
      </c>
      <c r="F1287" s="30">
        <v>41525.997870370367</v>
      </c>
      <c r="G1287" s="33">
        <v>73902</v>
      </c>
      <c r="H1287" s="33" t="s">
        <v>10</v>
      </c>
      <c r="I1287" s="33" t="s">
        <v>255</v>
      </c>
      <c r="J1287" s="36" t="s">
        <v>40</v>
      </c>
      <c r="K1287" s="33">
        <v>401</v>
      </c>
      <c r="L1287" s="33">
        <v>0</v>
      </c>
      <c r="M1287" s="33">
        <v>401</v>
      </c>
      <c r="N1287" s="33" t="s">
        <v>1863</v>
      </c>
      <c r="O1287" s="31"/>
    </row>
    <row r="1288" spans="1:15" x14ac:dyDescent="0.25">
      <c r="A1288" s="30">
        <v>41548.704675925925</v>
      </c>
      <c r="B1288" s="33">
        <v>985111</v>
      </c>
      <c r="C1288" s="39">
        <v>8545998</v>
      </c>
      <c r="D1288" s="30">
        <v>41546.777881944443</v>
      </c>
      <c r="E1288" s="33">
        <f>ABS(выгрузка3[[#This Row],[Дата активации]]-выгрузка3[[#This Row],[Дата отправки смс]])</f>
        <v>1.926793981481751</v>
      </c>
      <c r="F1288" s="30">
        <v>41547.761354166665</v>
      </c>
      <c r="G1288" s="33">
        <v>73902</v>
      </c>
      <c r="H1288" s="33" t="s">
        <v>10</v>
      </c>
      <c r="I1288" s="33" t="s">
        <v>49</v>
      </c>
      <c r="J1288" s="36" t="s">
        <v>40</v>
      </c>
      <c r="K1288" s="33">
        <v>401</v>
      </c>
      <c r="L1288" s="33">
        <v>0</v>
      </c>
      <c r="M1288" s="33">
        <v>401</v>
      </c>
      <c r="N1288" s="33" t="s">
        <v>1863</v>
      </c>
      <c r="O1288" s="31"/>
    </row>
    <row r="1289" spans="1:15" x14ac:dyDescent="0.25">
      <c r="A1289" s="30">
        <v>41550.895497685182</v>
      </c>
      <c r="B1289" s="33">
        <v>985451</v>
      </c>
      <c r="C1289" s="39">
        <v>8546009</v>
      </c>
      <c r="D1289" s="30">
        <v>41545.449432870373</v>
      </c>
      <c r="E1289" s="33">
        <f>ABS(выгрузка3[[#This Row],[Дата активации]]-выгрузка3[[#This Row],[Дата отправки смс]])</f>
        <v>5.4460648148087785</v>
      </c>
      <c r="F1289" s="30">
        <v>41556.47855324074</v>
      </c>
      <c r="G1289" s="33">
        <v>64616</v>
      </c>
      <c r="H1289" s="33" t="s">
        <v>10</v>
      </c>
      <c r="I1289" s="33" t="s">
        <v>42</v>
      </c>
      <c r="J1289" s="36" t="s">
        <v>30</v>
      </c>
      <c r="K1289" s="33">
        <v>30</v>
      </c>
      <c r="L1289" s="33">
        <v>500</v>
      </c>
      <c r="M1289" s="33">
        <v>530</v>
      </c>
      <c r="N1289" s="33" t="s">
        <v>1863</v>
      </c>
      <c r="O1289" s="31"/>
    </row>
    <row r="1290" spans="1:15" x14ac:dyDescent="0.25">
      <c r="A1290" s="30">
        <v>41548.702523148146</v>
      </c>
      <c r="B1290" s="33">
        <v>985111</v>
      </c>
      <c r="C1290" s="39">
        <v>8546155</v>
      </c>
      <c r="D1290" s="30">
        <v>41528.53328703704</v>
      </c>
      <c r="E1290" s="33">
        <f>ABS(выгрузка3[[#This Row],[Дата активации]]-выгрузка3[[#This Row],[Дата отправки смс]])</f>
        <v>20.16923611110542</v>
      </c>
      <c r="F1290" s="30">
        <v>41532.551134259258</v>
      </c>
      <c r="G1290" s="33">
        <v>73902</v>
      </c>
      <c r="H1290" s="33" t="s">
        <v>10</v>
      </c>
      <c r="I1290" s="33" t="s">
        <v>255</v>
      </c>
      <c r="J1290" s="36" t="s">
        <v>40</v>
      </c>
      <c r="K1290" s="33">
        <v>401</v>
      </c>
      <c r="L1290" s="33">
        <v>0</v>
      </c>
      <c r="M1290" s="33">
        <v>401</v>
      </c>
      <c r="N1290" s="33" t="s">
        <v>1863</v>
      </c>
      <c r="O1290" s="31"/>
    </row>
    <row r="1291" spans="1:15" x14ac:dyDescent="0.25">
      <c r="A1291" s="30">
        <v>41548.701631944445</v>
      </c>
      <c r="B1291" s="33">
        <v>985111</v>
      </c>
      <c r="C1291" s="39">
        <v>8546200</v>
      </c>
      <c r="D1291" s="30">
        <v>41527.616585648146</v>
      </c>
      <c r="E1291" s="33">
        <f>ABS(выгрузка3[[#This Row],[Дата активации]]-выгрузка3[[#This Row],[Дата отправки смс]])</f>
        <v>21.08504629629897</v>
      </c>
      <c r="F1291" s="30">
        <v>41531.959016203706</v>
      </c>
      <c r="G1291" s="33">
        <v>73902</v>
      </c>
      <c r="H1291" s="33" t="s">
        <v>10</v>
      </c>
      <c r="I1291" s="33" t="s">
        <v>255</v>
      </c>
      <c r="J1291" s="36" t="s">
        <v>40</v>
      </c>
      <c r="K1291" s="33">
        <v>401</v>
      </c>
      <c r="L1291" s="33">
        <v>0</v>
      </c>
      <c r="M1291" s="33">
        <v>401</v>
      </c>
      <c r="N1291" s="33" t="s">
        <v>1863</v>
      </c>
      <c r="O1291" s="31"/>
    </row>
    <row r="1292" spans="1:15" x14ac:dyDescent="0.25">
      <c r="A1292" s="30">
        <v>41560.370300925926</v>
      </c>
      <c r="B1292" s="33">
        <v>910466</v>
      </c>
      <c r="C1292" s="39">
        <v>8546910</v>
      </c>
      <c r="D1292" s="30">
        <v>41554.660416666666</v>
      </c>
      <c r="E1292" s="33">
        <f>ABS(выгрузка3[[#This Row],[Дата активации]]-выгрузка3[[#This Row],[Дата отправки смс]])</f>
        <v>5.7098842592604342</v>
      </c>
      <c r="F1292" s="30"/>
      <c r="G1292" s="33">
        <v>64628</v>
      </c>
      <c r="H1292" s="33" t="s">
        <v>10</v>
      </c>
      <c r="I1292" s="33" t="s">
        <v>45</v>
      </c>
      <c r="J1292" s="36" t="s">
        <v>37</v>
      </c>
      <c r="K1292" s="33">
        <v>30</v>
      </c>
      <c r="L1292" s="33">
        <v>0</v>
      </c>
      <c r="M1292" s="33">
        <v>30</v>
      </c>
      <c r="N1292" s="33" t="s">
        <v>1863</v>
      </c>
      <c r="O1292" s="31"/>
    </row>
    <row r="1293" spans="1:15" x14ac:dyDescent="0.25">
      <c r="A1293" s="30">
        <v>41555.652766203704</v>
      </c>
      <c r="B1293" s="33">
        <v>910466</v>
      </c>
      <c r="C1293" s="39">
        <v>8546955</v>
      </c>
      <c r="D1293" s="30">
        <v>41548.581678240742</v>
      </c>
      <c r="E1293" s="33">
        <f>ABS(выгрузка3[[#This Row],[Дата активации]]-выгрузка3[[#This Row],[Дата отправки смс]])</f>
        <v>7.0710879629623378</v>
      </c>
      <c r="F1293" s="30">
        <v>41549.510555555556</v>
      </c>
      <c r="G1293" s="33">
        <v>64628</v>
      </c>
      <c r="H1293" s="33" t="s">
        <v>10</v>
      </c>
      <c r="I1293" s="33" t="s">
        <v>251</v>
      </c>
      <c r="J1293" s="36" t="s">
        <v>37</v>
      </c>
      <c r="K1293" s="33">
        <v>30</v>
      </c>
      <c r="L1293" s="33">
        <v>0</v>
      </c>
      <c r="M1293" s="33">
        <v>30</v>
      </c>
      <c r="N1293" s="33" t="s">
        <v>1863</v>
      </c>
      <c r="O1293" s="31"/>
    </row>
    <row r="1294" spans="1:15" x14ac:dyDescent="0.25">
      <c r="A1294" s="30">
        <v>41588.679756944446</v>
      </c>
      <c r="B1294" s="33">
        <v>910466</v>
      </c>
      <c r="C1294" s="39">
        <v>8546998</v>
      </c>
      <c r="D1294" s="30">
        <v>41581.845034722224</v>
      </c>
      <c r="E1294" s="33">
        <f>ABS(выгрузка3[[#This Row],[Дата активации]]-выгрузка3[[#This Row],[Дата отправки смс]])</f>
        <v>6.8347222222218988</v>
      </c>
      <c r="F1294" s="30">
        <v>41593.882476851853</v>
      </c>
      <c r="G1294" s="33">
        <v>64628</v>
      </c>
      <c r="H1294" s="33" t="s">
        <v>10</v>
      </c>
      <c r="I1294" s="33" t="s">
        <v>251</v>
      </c>
      <c r="J1294" s="36" t="s">
        <v>37</v>
      </c>
      <c r="K1294" s="33">
        <v>30</v>
      </c>
      <c r="L1294" s="33">
        <v>0</v>
      </c>
      <c r="M1294" s="33">
        <v>30</v>
      </c>
      <c r="N1294" s="33" t="s">
        <v>1863</v>
      </c>
      <c r="O1294" s="31"/>
    </row>
    <row r="1295" spans="1:15" x14ac:dyDescent="0.25">
      <c r="A1295" s="30">
        <v>41548.746087962965</v>
      </c>
      <c r="B1295" s="33">
        <v>916531</v>
      </c>
      <c r="C1295" s="39">
        <v>8547011</v>
      </c>
      <c r="D1295" s="30">
        <v>41541.630543981482</v>
      </c>
      <c r="E1295" s="33">
        <f>ABS(выгрузка3[[#This Row],[Дата активации]]-выгрузка3[[#This Row],[Дата отправки смс]])</f>
        <v>7.1155439814829151</v>
      </c>
      <c r="F1295" s="30">
        <v>41549.354375000003</v>
      </c>
      <c r="G1295" s="33">
        <v>73902</v>
      </c>
      <c r="H1295" s="33" t="s">
        <v>10</v>
      </c>
      <c r="I1295" s="33" t="s">
        <v>252</v>
      </c>
      <c r="J1295" s="36" t="s">
        <v>19</v>
      </c>
      <c r="K1295" s="33">
        <v>220</v>
      </c>
      <c r="L1295" s="33">
        <v>0</v>
      </c>
      <c r="M1295" s="33">
        <v>220</v>
      </c>
      <c r="N1295" s="33" t="s">
        <v>1863</v>
      </c>
      <c r="O1295" s="31"/>
    </row>
    <row r="1296" spans="1:15" x14ac:dyDescent="0.25">
      <c r="A1296" s="30">
        <v>41588.570208333331</v>
      </c>
      <c r="B1296" s="33">
        <v>910437</v>
      </c>
      <c r="C1296" s="39">
        <v>8547015</v>
      </c>
      <c r="D1296" s="30">
        <v>41587.920868055553</v>
      </c>
      <c r="E1296" s="33">
        <f>ABS(выгрузка3[[#This Row],[Дата активации]]-выгрузка3[[#This Row],[Дата отправки смс]])</f>
        <v>0.64934027777781012</v>
      </c>
      <c r="F1296" s="30"/>
      <c r="G1296" s="33">
        <v>73902</v>
      </c>
      <c r="H1296" s="33" t="s">
        <v>10</v>
      </c>
      <c r="I1296" s="33" t="s">
        <v>43</v>
      </c>
      <c r="J1296" s="36" t="s">
        <v>19</v>
      </c>
      <c r="K1296" s="33">
        <v>220</v>
      </c>
      <c r="L1296" s="33">
        <v>0</v>
      </c>
      <c r="M1296" s="33">
        <v>220</v>
      </c>
      <c r="N1296" s="33" t="s">
        <v>1863</v>
      </c>
      <c r="O1296" s="31"/>
    </row>
    <row r="1297" spans="1:15" x14ac:dyDescent="0.25">
      <c r="A1297" s="30">
        <v>41548.755613425928</v>
      </c>
      <c r="B1297" s="33">
        <v>916924</v>
      </c>
      <c r="C1297" s="39">
        <v>8547283</v>
      </c>
      <c r="D1297" s="30">
        <v>41538.785358796296</v>
      </c>
      <c r="E1297" s="33">
        <f>ABS(выгрузка3[[#This Row],[Дата активации]]-выгрузка3[[#This Row],[Дата отправки смс]])</f>
        <v>9.9702546296321088</v>
      </c>
      <c r="F1297" s="30">
        <v>41545.517187500001</v>
      </c>
      <c r="G1297" s="33">
        <v>57078</v>
      </c>
      <c r="H1297" s="33" t="s">
        <v>11</v>
      </c>
      <c r="I1297" s="33" t="s">
        <v>255</v>
      </c>
      <c r="J1297" s="36" t="s">
        <v>40</v>
      </c>
      <c r="K1297" s="33">
        <v>100</v>
      </c>
      <c r="L1297" s="33">
        <v>0</v>
      </c>
      <c r="M1297" s="33">
        <v>100</v>
      </c>
      <c r="N1297" s="33" t="s">
        <v>1863</v>
      </c>
      <c r="O1297" s="31"/>
    </row>
    <row r="1298" spans="1:15" x14ac:dyDescent="0.25">
      <c r="A1298" s="30">
        <v>41561.566006944442</v>
      </c>
      <c r="B1298" s="33">
        <v>916042</v>
      </c>
      <c r="C1298" s="39">
        <v>8547308</v>
      </c>
      <c r="D1298" s="30">
        <v>41550.737673611111</v>
      </c>
      <c r="E1298" s="33">
        <f>ABS(выгрузка3[[#This Row],[Дата активации]]-выгрузка3[[#This Row],[Дата отправки смс]])</f>
        <v>10.828333333331102</v>
      </c>
      <c r="F1298" s="30"/>
      <c r="G1298" s="33">
        <v>64628</v>
      </c>
      <c r="H1298" s="33" t="s">
        <v>10</v>
      </c>
      <c r="I1298" s="33" t="s">
        <v>251</v>
      </c>
      <c r="J1298" s="36" t="s">
        <v>37</v>
      </c>
      <c r="K1298" s="33">
        <v>30</v>
      </c>
      <c r="L1298" s="33">
        <v>0</v>
      </c>
      <c r="M1298" s="33">
        <v>30</v>
      </c>
      <c r="N1298" s="33" t="s">
        <v>1863</v>
      </c>
      <c r="O1298" s="31"/>
    </row>
    <row r="1299" spans="1:15" x14ac:dyDescent="0.25">
      <c r="A1299" s="30">
        <v>41560.370717592596</v>
      </c>
      <c r="B1299" s="33">
        <v>910466</v>
      </c>
      <c r="C1299" s="39">
        <v>8547393</v>
      </c>
      <c r="D1299" s="30">
        <v>41555.526076388887</v>
      </c>
      <c r="E1299" s="33">
        <f>ABS(выгрузка3[[#This Row],[Дата активации]]-выгрузка3[[#This Row],[Дата отправки смс]])</f>
        <v>4.8446412037083064</v>
      </c>
      <c r="F1299" s="30"/>
      <c r="G1299" s="33">
        <v>64628</v>
      </c>
      <c r="H1299" s="33" t="s">
        <v>10</v>
      </c>
      <c r="I1299" s="33" t="s">
        <v>45</v>
      </c>
      <c r="J1299" s="36" t="s">
        <v>37</v>
      </c>
      <c r="K1299" s="33">
        <v>30</v>
      </c>
      <c r="L1299" s="33">
        <v>0</v>
      </c>
      <c r="M1299" s="33">
        <v>30</v>
      </c>
      <c r="N1299" s="33" t="s">
        <v>1863</v>
      </c>
      <c r="O1299" s="31"/>
    </row>
    <row r="1300" spans="1:15" x14ac:dyDescent="0.25">
      <c r="A1300" s="30">
        <v>41548.743113425924</v>
      </c>
      <c r="B1300" s="33">
        <v>916111</v>
      </c>
      <c r="C1300" s="39">
        <v>8547455</v>
      </c>
      <c r="D1300" s="30">
        <v>41548.572534722225</v>
      </c>
      <c r="E1300" s="33">
        <f>ABS(выгрузка3[[#This Row],[Дата активации]]-выгрузка3[[#This Row],[Дата отправки смс]])</f>
        <v>0.17057870369899319</v>
      </c>
      <c r="F1300" s="30">
        <v>41552.402858796297</v>
      </c>
      <c r="G1300" s="33">
        <v>64628</v>
      </c>
      <c r="H1300" s="33" t="s">
        <v>10</v>
      </c>
      <c r="I1300" s="33" t="s">
        <v>45</v>
      </c>
      <c r="J1300" s="36" t="s">
        <v>37</v>
      </c>
      <c r="K1300" s="33">
        <v>30</v>
      </c>
      <c r="L1300" s="33">
        <v>760.08</v>
      </c>
      <c r="M1300" s="33">
        <v>790.08</v>
      </c>
      <c r="N1300" s="33" t="s">
        <v>1863</v>
      </c>
      <c r="O1300" s="31"/>
    </row>
    <row r="1301" spans="1:15" x14ac:dyDescent="0.25">
      <c r="A1301" s="30">
        <v>41555.635868055557</v>
      </c>
      <c r="B1301" s="33">
        <v>910470</v>
      </c>
      <c r="C1301" s="39">
        <v>8547458</v>
      </c>
      <c r="D1301" s="30">
        <v>41548.639756944445</v>
      </c>
      <c r="E1301" s="33">
        <f>ABS(выгрузка3[[#This Row],[Дата активации]]-выгрузка3[[#This Row],[Дата отправки смс]])</f>
        <v>6.9961111111115315</v>
      </c>
      <c r="F1301" s="30"/>
      <c r="G1301" s="33">
        <v>64628</v>
      </c>
      <c r="H1301" s="33" t="s">
        <v>10</v>
      </c>
      <c r="I1301" s="33" t="s">
        <v>251</v>
      </c>
      <c r="J1301" s="36" t="s">
        <v>37</v>
      </c>
      <c r="K1301" s="33">
        <v>30</v>
      </c>
      <c r="L1301" s="33">
        <v>0</v>
      </c>
      <c r="M1301" s="33">
        <v>30</v>
      </c>
      <c r="N1301" s="33" t="s">
        <v>1863</v>
      </c>
      <c r="O1301" s="31"/>
    </row>
    <row r="1302" spans="1:15" x14ac:dyDescent="0.25">
      <c r="A1302" s="30">
        <v>41548.743784722225</v>
      </c>
      <c r="B1302" s="33">
        <v>916111</v>
      </c>
      <c r="C1302" s="39">
        <v>8547459</v>
      </c>
      <c r="D1302" s="30">
        <v>41548.73877314815</v>
      </c>
      <c r="E1302" s="33">
        <f>ABS(выгрузка3[[#This Row],[Дата активации]]-выгрузка3[[#This Row],[Дата отправки смс]])</f>
        <v>5.0115740741603076E-3</v>
      </c>
      <c r="F1302" s="30">
        <v>41552.474930555552</v>
      </c>
      <c r="G1302" s="33">
        <v>64628</v>
      </c>
      <c r="H1302" s="33" t="s">
        <v>10</v>
      </c>
      <c r="I1302" s="33" t="s">
        <v>45</v>
      </c>
      <c r="J1302" s="36" t="s">
        <v>37</v>
      </c>
      <c r="K1302" s="33">
        <v>30</v>
      </c>
      <c r="L1302" s="33">
        <v>0</v>
      </c>
      <c r="M1302" s="33">
        <v>30</v>
      </c>
      <c r="N1302" s="33" t="s">
        <v>1863</v>
      </c>
      <c r="O1302" s="31"/>
    </row>
    <row r="1303" spans="1:15" x14ac:dyDescent="0.25">
      <c r="A1303" s="30">
        <v>41548.741689814815</v>
      </c>
      <c r="B1303" s="33">
        <v>916111</v>
      </c>
      <c r="C1303" s="39">
        <v>8547460</v>
      </c>
      <c r="D1303" s="30">
        <v>41548.344837962963</v>
      </c>
      <c r="E1303" s="33">
        <f>ABS(выгрузка3[[#This Row],[Дата активации]]-выгрузка3[[#This Row],[Дата отправки смс]])</f>
        <v>0.39685185185226146</v>
      </c>
      <c r="F1303" s="30">
        <v>41552.476631944446</v>
      </c>
      <c r="G1303" s="33">
        <v>64628</v>
      </c>
      <c r="H1303" s="33" t="s">
        <v>10</v>
      </c>
      <c r="I1303" s="33" t="s">
        <v>45</v>
      </c>
      <c r="J1303" s="36" t="s">
        <v>37</v>
      </c>
      <c r="K1303" s="33">
        <v>30</v>
      </c>
      <c r="L1303" s="33">
        <v>300</v>
      </c>
      <c r="M1303" s="33">
        <v>330</v>
      </c>
      <c r="N1303" s="33" t="s">
        <v>1863</v>
      </c>
      <c r="O1303" s="31"/>
    </row>
    <row r="1304" spans="1:15" x14ac:dyDescent="0.25">
      <c r="A1304" s="30">
        <v>41548.742129629631</v>
      </c>
      <c r="B1304" s="33">
        <v>916111</v>
      </c>
      <c r="C1304" s="39">
        <v>8547465</v>
      </c>
      <c r="D1304" s="30">
        <v>41547.887245370373</v>
      </c>
      <c r="E1304" s="33">
        <f>ABS(выгрузка3[[#This Row],[Дата активации]]-выгрузка3[[#This Row],[Дата отправки смс]])</f>
        <v>0.85488425925723277</v>
      </c>
      <c r="F1304" s="30">
        <v>41548.416435185187</v>
      </c>
      <c r="G1304" s="33">
        <v>64628</v>
      </c>
      <c r="H1304" s="33" t="s">
        <v>10</v>
      </c>
      <c r="I1304" s="33" t="s">
        <v>45</v>
      </c>
      <c r="J1304" s="36" t="s">
        <v>37</v>
      </c>
      <c r="K1304" s="33">
        <v>30</v>
      </c>
      <c r="L1304" s="33">
        <v>0</v>
      </c>
      <c r="M1304" s="33">
        <v>30</v>
      </c>
      <c r="N1304" s="33" t="s">
        <v>1863</v>
      </c>
      <c r="O1304" s="31"/>
    </row>
    <row r="1305" spans="1:15" x14ac:dyDescent="0.25">
      <c r="A1305" s="30">
        <v>41563.3671412037</v>
      </c>
      <c r="B1305" s="33">
        <v>910466</v>
      </c>
      <c r="C1305" s="39">
        <v>8547471</v>
      </c>
      <c r="D1305" s="30">
        <v>41557.454143518517</v>
      </c>
      <c r="E1305" s="33">
        <f>ABS(выгрузка3[[#This Row],[Дата активации]]-выгрузка3[[#This Row],[Дата отправки смс]])</f>
        <v>5.9129976851836545</v>
      </c>
      <c r="F1305" s="30">
        <v>41507.439699074072</v>
      </c>
      <c r="G1305" s="33">
        <v>64628</v>
      </c>
      <c r="H1305" s="33" t="s">
        <v>10</v>
      </c>
      <c r="I1305" s="33" t="s">
        <v>45</v>
      </c>
      <c r="J1305" s="36" t="s">
        <v>37</v>
      </c>
      <c r="K1305" s="33">
        <v>30</v>
      </c>
      <c r="L1305" s="33">
        <v>0</v>
      </c>
      <c r="M1305" s="33">
        <v>30</v>
      </c>
      <c r="N1305" s="33" t="s">
        <v>1863</v>
      </c>
      <c r="O1305" s="31"/>
    </row>
    <row r="1306" spans="1:15" x14ac:dyDescent="0.25">
      <c r="A1306" s="30">
        <v>41555.669930555552</v>
      </c>
      <c r="B1306" s="33">
        <v>910466</v>
      </c>
      <c r="C1306" s="39">
        <v>8547475</v>
      </c>
      <c r="D1306" s="30">
        <v>41553.948506944442</v>
      </c>
      <c r="E1306" s="33">
        <f>ABS(выгрузка3[[#This Row],[Дата активации]]-выгрузка3[[#This Row],[Дата отправки смс]])</f>
        <v>1.7214236111103673</v>
      </c>
      <c r="F1306" s="30"/>
      <c r="G1306" s="33">
        <v>64628</v>
      </c>
      <c r="H1306" s="33" t="s">
        <v>10</v>
      </c>
      <c r="I1306" s="33" t="s">
        <v>45</v>
      </c>
      <c r="J1306" s="36" t="s">
        <v>37</v>
      </c>
      <c r="K1306" s="33">
        <v>30</v>
      </c>
      <c r="L1306" s="33">
        <v>0</v>
      </c>
      <c r="M1306" s="33">
        <v>30</v>
      </c>
      <c r="N1306" s="33" t="s">
        <v>1863</v>
      </c>
      <c r="O1306" s="31"/>
    </row>
    <row r="1307" spans="1:15" x14ac:dyDescent="0.25">
      <c r="A1307" s="30">
        <v>41555.623923611114</v>
      </c>
      <c r="B1307" s="33">
        <v>916658</v>
      </c>
      <c r="C1307" s="39">
        <v>8547492</v>
      </c>
      <c r="D1307" s="30">
        <v>41551.591273148151</v>
      </c>
      <c r="E1307" s="33">
        <f>ABS(выгрузка3[[#This Row],[Дата активации]]-выгрузка3[[#This Row],[Дата отправки смс]])</f>
        <v>4.0326504629629198</v>
      </c>
      <c r="F1307" s="30"/>
      <c r="G1307" s="33">
        <v>64628</v>
      </c>
      <c r="H1307" s="33" t="s">
        <v>10</v>
      </c>
      <c r="I1307" s="33" t="s">
        <v>45</v>
      </c>
      <c r="J1307" s="36" t="s">
        <v>37</v>
      </c>
      <c r="K1307" s="33">
        <v>30</v>
      </c>
      <c r="L1307" s="33">
        <v>100</v>
      </c>
      <c r="M1307" s="33">
        <v>130</v>
      </c>
      <c r="N1307" s="33" t="s">
        <v>1863</v>
      </c>
      <c r="O1307" s="31"/>
    </row>
    <row r="1308" spans="1:15" x14ac:dyDescent="0.25">
      <c r="A1308" s="30">
        <v>41559.896805555552</v>
      </c>
      <c r="B1308" s="33">
        <v>910466</v>
      </c>
      <c r="C1308" s="39">
        <v>8547504</v>
      </c>
      <c r="D1308" s="30">
        <v>41555.015740740739</v>
      </c>
      <c r="E1308" s="33">
        <f>ABS(выгрузка3[[#This Row],[Дата активации]]-выгрузка3[[#This Row],[Дата отправки смс]])</f>
        <v>4.8810648148137261</v>
      </c>
      <c r="F1308" s="30"/>
      <c r="G1308" s="33">
        <v>64628</v>
      </c>
      <c r="H1308" s="33" t="s">
        <v>10</v>
      </c>
      <c r="I1308" s="33" t="s">
        <v>45</v>
      </c>
      <c r="J1308" s="36" t="s">
        <v>37</v>
      </c>
      <c r="K1308" s="33">
        <v>30</v>
      </c>
      <c r="L1308" s="33">
        <v>0</v>
      </c>
      <c r="M1308" s="33">
        <v>30</v>
      </c>
      <c r="N1308" s="33" t="s">
        <v>1863</v>
      </c>
      <c r="O1308" s="31"/>
    </row>
    <row r="1309" spans="1:15" x14ac:dyDescent="0.25">
      <c r="A1309" s="30">
        <v>41558.7499537037</v>
      </c>
      <c r="B1309" s="33">
        <v>910455</v>
      </c>
      <c r="C1309" s="39">
        <v>8547558</v>
      </c>
      <c r="D1309" s="30">
        <v>41450.744884259257</v>
      </c>
      <c r="E1309" s="33">
        <f>ABS(выгрузка3[[#This Row],[Дата активации]]-выгрузка3[[#This Row],[Дата отправки смс]])</f>
        <v>108.00506944444351</v>
      </c>
      <c r="F1309" s="30">
        <v>41465.678657407407</v>
      </c>
      <c r="G1309" s="33">
        <v>64628</v>
      </c>
      <c r="H1309" s="33" t="s">
        <v>10</v>
      </c>
      <c r="I1309" s="33" t="s">
        <v>259</v>
      </c>
      <c r="J1309" s="36" t="s">
        <v>38</v>
      </c>
      <c r="K1309" s="33">
        <v>30</v>
      </c>
      <c r="L1309" s="33">
        <v>0</v>
      </c>
      <c r="M1309" s="33">
        <v>30</v>
      </c>
      <c r="N1309" s="33" t="s">
        <v>1863</v>
      </c>
      <c r="O1309" s="31"/>
    </row>
    <row r="1310" spans="1:15" x14ac:dyDescent="0.25">
      <c r="A1310" s="30">
        <v>41561.684918981482</v>
      </c>
      <c r="B1310" s="33">
        <v>916041</v>
      </c>
      <c r="C1310" s="39">
        <v>8547612</v>
      </c>
      <c r="D1310" s="30">
        <v>41551.821875000001</v>
      </c>
      <c r="E1310" s="33">
        <f>ABS(выгрузка3[[#This Row],[Дата активации]]-выгрузка3[[#This Row],[Дата отправки смс]])</f>
        <v>9.8630439814805868</v>
      </c>
      <c r="F1310" s="30"/>
      <c r="G1310" s="33">
        <v>64628</v>
      </c>
      <c r="H1310" s="33" t="s">
        <v>10</v>
      </c>
      <c r="I1310" s="33" t="s">
        <v>251</v>
      </c>
      <c r="J1310" s="36" t="s">
        <v>37</v>
      </c>
      <c r="K1310" s="33">
        <v>30</v>
      </c>
      <c r="L1310" s="33">
        <v>0</v>
      </c>
      <c r="M1310" s="33">
        <v>30</v>
      </c>
      <c r="N1310" s="33" t="s">
        <v>1863</v>
      </c>
      <c r="O1310" s="31"/>
    </row>
    <row r="1311" spans="1:15" x14ac:dyDescent="0.25">
      <c r="A1311" s="30">
        <v>41555.668425925927</v>
      </c>
      <c r="B1311" s="33">
        <v>910466</v>
      </c>
      <c r="C1311" s="39">
        <v>8547613</v>
      </c>
      <c r="D1311" s="30">
        <v>41549.859525462962</v>
      </c>
      <c r="E1311" s="33">
        <f>ABS(выгрузка3[[#This Row],[Дата активации]]-выгрузка3[[#This Row],[Дата отправки смс]])</f>
        <v>5.8089004629655392</v>
      </c>
      <c r="F1311" s="30"/>
      <c r="G1311" s="33">
        <v>64628</v>
      </c>
      <c r="H1311" s="33" t="s">
        <v>10</v>
      </c>
      <c r="I1311" s="33" t="s">
        <v>45</v>
      </c>
      <c r="J1311" s="36" t="s">
        <v>37</v>
      </c>
      <c r="K1311" s="33">
        <v>30</v>
      </c>
      <c r="L1311" s="33">
        <v>0</v>
      </c>
      <c r="M1311" s="33">
        <v>30</v>
      </c>
      <c r="N1311" s="33" t="s">
        <v>1863</v>
      </c>
      <c r="O1311" s="31"/>
    </row>
    <row r="1312" spans="1:15" x14ac:dyDescent="0.25">
      <c r="A1312" s="30">
        <v>41555.653078703705</v>
      </c>
      <c r="B1312" s="33">
        <v>910466</v>
      </c>
      <c r="C1312" s="39">
        <v>8547653</v>
      </c>
      <c r="D1312" s="30">
        <v>41553.632465277777</v>
      </c>
      <c r="E1312" s="33">
        <f>ABS(выгрузка3[[#This Row],[Дата активации]]-выгрузка3[[#This Row],[Дата отправки смс]])</f>
        <v>2.020613425927877</v>
      </c>
      <c r="F1312" s="30"/>
      <c r="G1312" s="33">
        <v>64628</v>
      </c>
      <c r="H1312" s="33" t="s">
        <v>10</v>
      </c>
      <c r="I1312" s="33" t="s">
        <v>45</v>
      </c>
      <c r="J1312" s="36" t="s">
        <v>37</v>
      </c>
      <c r="K1312" s="33">
        <v>30</v>
      </c>
      <c r="L1312" s="33">
        <v>0</v>
      </c>
      <c r="M1312" s="33">
        <v>30</v>
      </c>
      <c r="N1312" s="33" t="s">
        <v>1863</v>
      </c>
      <c r="O1312" s="31"/>
    </row>
    <row r="1313" spans="1:15" x14ac:dyDescent="0.25">
      <c r="A1313" s="30">
        <v>41588.680034722223</v>
      </c>
      <c r="B1313" s="33">
        <v>910466</v>
      </c>
      <c r="C1313" s="39">
        <v>8547701</v>
      </c>
      <c r="D1313" s="30">
        <v>41581.482106481482</v>
      </c>
      <c r="E1313" s="33">
        <f>ABS(выгрузка3[[#This Row],[Дата активации]]-выгрузка3[[#This Row],[Дата отправки смс]])</f>
        <v>7.197928240741021</v>
      </c>
      <c r="F1313" s="30"/>
      <c r="G1313" s="33">
        <v>64628</v>
      </c>
      <c r="H1313" s="33" t="s">
        <v>10</v>
      </c>
      <c r="I1313" s="33" t="s">
        <v>251</v>
      </c>
      <c r="J1313" s="36" t="s">
        <v>37</v>
      </c>
      <c r="K1313" s="33">
        <v>30</v>
      </c>
      <c r="L1313" s="33">
        <v>0</v>
      </c>
      <c r="M1313" s="33">
        <v>30</v>
      </c>
      <c r="N1313" s="33" t="s">
        <v>1863</v>
      </c>
      <c r="O1313" s="31"/>
    </row>
    <row r="1314" spans="1:15" x14ac:dyDescent="0.25">
      <c r="A1314" s="30">
        <v>41554.758958333332</v>
      </c>
      <c r="B1314" s="33">
        <v>910469</v>
      </c>
      <c r="C1314" s="39">
        <v>8547740</v>
      </c>
      <c r="D1314" s="30">
        <v>41549.573298611111</v>
      </c>
      <c r="E1314" s="33">
        <f>ABS(выгрузка3[[#This Row],[Дата активации]]-выгрузка3[[#This Row],[Дата отправки смс]])</f>
        <v>5.1856597222213168</v>
      </c>
      <c r="F1314" s="30">
        <v>41555.585520833331</v>
      </c>
      <c r="G1314" s="33">
        <v>73902</v>
      </c>
      <c r="H1314" s="33" t="s">
        <v>10</v>
      </c>
      <c r="I1314" s="33" t="s">
        <v>42</v>
      </c>
      <c r="J1314" s="36" t="s">
        <v>30</v>
      </c>
      <c r="K1314" s="33">
        <v>1</v>
      </c>
      <c r="L1314" s="33">
        <v>416.5</v>
      </c>
      <c r="M1314" s="33">
        <v>417.5</v>
      </c>
      <c r="N1314" s="33" t="s">
        <v>1863</v>
      </c>
      <c r="O1314" s="31"/>
    </row>
    <row r="1315" spans="1:15" x14ac:dyDescent="0.25">
      <c r="A1315" s="30">
        <v>41555.641608796293</v>
      </c>
      <c r="B1315" s="33">
        <v>910470</v>
      </c>
      <c r="C1315" s="39">
        <v>8547746</v>
      </c>
      <c r="D1315" s="30">
        <v>41553.713854166665</v>
      </c>
      <c r="E1315" s="33">
        <f>ABS(выгрузка3[[#This Row],[Дата активации]]-выгрузка3[[#This Row],[Дата отправки смс]])</f>
        <v>1.9277546296289074</v>
      </c>
      <c r="F1315" s="30"/>
      <c r="G1315" s="33">
        <v>64628</v>
      </c>
      <c r="H1315" s="33" t="s">
        <v>10</v>
      </c>
      <c r="I1315" s="33" t="s">
        <v>45</v>
      </c>
      <c r="J1315" s="36" t="s">
        <v>37</v>
      </c>
      <c r="K1315" s="33">
        <v>30</v>
      </c>
      <c r="L1315" s="33">
        <v>470</v>
      </c>
      <c r="M1315" s="33">
        <v>500</v>
      </c>
      <c r="N1315" s="33" t="s">
        <v>1863</v>
      </c>
      <c r="O1315" s="31"/>
    </row>
    <row r="1316" spans="1:15" x14ac:dyDescent="0.25">
      <c r="A1316" s="30">
        <v>41555.636180555557</v>
      </c>
      <c r="B1316" s="33">
        <v>910470</v>
      </c>
      <c r="C1316" s="39">
        <v>8547975</v>
      </c>
      <c r="D1316" s="30">
        <v>41548.712951388887</v>
      </c>
      <c r="E1316" s="33">
        <f>ABS(выгрузка3[[#This Row],[Дата активации]]-выгрузка3[[#This Row],[Дата отправки смс]])</f>
        <v>6.9232291666703532</v>
      </c>
      <c r="F1316" s="30"/>
      <c r="G1316" s="33">
        <v>64628</v>
      </c>
      <c r="H1316" s="33" t="s">
        <v>10</v>
      </c>
      <c r="I1316" s="33" t="s">
        <v>251</v>
      </c>
      <c r="J1316" s="36" t="s">
        <v>37</v>
      </c>
      <c r="K1316" s="33">
        <v>30</v>
      </c>
      <c r="L1316" s="33">
        <v>0</v>
      </c>
      <c r="M1316" s="33">
        <v>30</v>
      </c>
      <c r="N1316" s="33" t="s">
        <v>1863</v>
      </c>
      <c r="O1316" s="31"/>
    </row>
    <row r="1317" spans="1:15" x14ac:dyDescent="0.25">
      <c r="A1317" s="30">
        <v>41560.896874999999</v>
      </c>
      <c r="B1317" s="33">
        <v>916684</v>
      </c>
      <c r="C1317" s="39">
        <v>8548019</v>
      </c>
      <c r="D1317" s="30">
        <v>41550.533634259256</v>
      </c>
      <c r="E1317" s="33">
        <f>ABS(выгрузка3[[#This Row],[Дата активации]]-выгрузка3[[#This Row],[Дата отправки смс]])</f>
        <v>10.363240740742185</v>
      </c>
      <c r="F1317" s="30">
        <v>41559.519074074073</v>
      </c>
      <c r="G1317" s="33">
        <v>73902</v>
      </c>
      <c r="H1317" s="33" t="s">
        <v>10</v>
      </c>
      <c r="I1317" s="33" t="s">
        <v>252</v>
      </c>
      <c r="J1317" s="36" t="s">
        <v>19</v>
      </c>
      <c r="K1317" s="33">
        <v>220</v>
      </c>
      <c r="L1317" s="33">
        <v>0</v>
      </c>
      <c r="M1317" s="33">
        <v>220</v>
      </c>
      <c r="N1317" s="33" t="s">
        <v>1863</v>
      </c>
      <c r="O1317" s="31"/>
    </row>
    <row r="1318" spans="1:15" x14ac:dyDescent="0.25">
      <c r="A1318" s="30">
        <v>41560.896481481483</v>
      </c>
      <c r="B1318" s="33">
        <v>916684</v>
      </c>
      <c r="C1318" s="39">
        <v>8548021</v>
      </c>
      <c r="D1318" s="30">
        <v>41549.601863425924</v>
      </c>
      <c r="E1318" s="33">
        <f>ABS(выгрузка3[[#This Row],[Дата активации]]-выгрузка3[[#This Row],[Дата отправки смс]])</f>
        <v>11.294618055559113</v>
      </c>
      <c r="F1318" s="30">
        <v>41559.515775462962</v>
      </c>
      <c r="G1318" s="33">
        <v>73902</v>
      </c>
      <c r="H1318" s="33" t="s">
        <v>10</v>
      </c>
      <c r="I1318" s="33" t="s">
        <v>252</v>
      </c>
      <c r="J1318" s="36" t="s">
        <v>19</v>
      </c>
      <c r="K1318" s="33">
        <v>220</v>
      </c>
      <c r="L1318" s="33">
        <v>95.03</v>
      </c>
      <c r="M1318" s="33">
        <v>315.02999999999997</v>
      </c>
      <c r="N1318" s="33" t="s">
        <v>1863</v>
      </c>
      <c r="O1318" s="31"/>
    </row>
    <row r="1319" spans="1:15" x14ac:dyDescent="0.25">
      <c r="A1319" s="30">
        <v>41554.326053240744</v>
      </c>
      <c r="B1319" s="33">
        <v>916684</v>
      </c>
      <c r="C1319" s="39">
        <v>8548023</v>
      </c>
      <c r="D1319" s="30">
        <v>41550.457615740743</v>
      </c>
      <c r="E1319" s="33">
        <f>ABS(выгрузка3[[#This Row],[Дата активации]]-выгрузка3[[#This Row],[Дата отправки смс]])</f>
        <v>3.8684375000011642</v>
      </c>
      <c r="F1319" s="30">
        <v>41559.544062499997</v>
      </c>
      <c r="G1319" s="33">
        <v>73902</v>
      </c>
      <c r="H1319" s="33" t="s">
        <v>10</v>
      </c>
      <c r="I1319" s="33" t="s">
        <v>43</v>
      </c>
      <c r="J1319" s="36" t="s">
        <v>19</v>
      </c>
      <c r="K1319" s="33">
        <v>220</v>
      </c>
      <c r="L1319" s="33">
        <v>0</v>
      </c>
      <c r="M1319" s="33">
        <v>220</v>
      </c>
      <c r="N1319" s="33" t="s">
        <v>1864</v>
      </c>
      <c r="O1319" s="31">
        <v>41861</v>
      </c>
    </row>
    <row r="1320" spans="1:15" x14ac:dyDescent="0.25">
      <c r="A1320" s="30">
        <v>41554.326666666668</v>
      </c>
      <c r="B1320" s="33">
        <v>916684</v>
      </c>
      <c r="C1320" s="39">
        <v>8548025</v>
      </c>
      <c r="D1320" s="30">
        <v>41552.94425925926</v>
      </c>
      <c r="E1320" s="33">
        <f>ABS(выгрузка3[[#This Row],[Дата активации]]-выгрузка3[[#This Row],[Дата отправки смс]])</f>
        <v>1.3824074074072996</v>
      </c>
      <c r="F1320" s="30">
        <v>41559.542256944442</v>
      </c>
      <c r="G1320" s="33">
        <v>73902</v>
      </c>
      <c r="H1320" s="33" t="s">
        <v>10</v>
      </c>
      <c r="I1320" s="33" t="s">
        <v>43</v>
      </c>
      <c r="J1320" s="36" t="s">
        <v>19</v>
      </c>
      <c r="K1320" s="33">
        <v>220</v>
      </c>
      <c r="L1320" s="33">
        <v>0</v>
      </c>
      <c r="M1320" s="33">
        <v>220</v>
      </c>
      <c r="N1320" s="33" t="s">
        <v>1864</v>
      </c>
      <c r="O1320" s="31">
        <v>41683</v>
      </c>
    </row>
    <row r="1321" spans="1:15" x14ac:dyDescent="0.25">
      <c r="A1321" s="30">
        <v>41554.327118055553</v>
      </c>
      <c r="B1321" s="33">
        <v>916684</v>
      </c>
      <c r="C1321" s="39">
        <v>8548027</v>
      </c>
      <c r="D1321" s="30">
        <v>41553.737523148149</v>
      </c>
      <c r="E1321" s="33">
        <f>ABS(выгрузка3[[#This Row],[Дата активации]]-выгрузка3[[#This Row],[Дата отправки смс]])</f>
        <v>0.58959490740380716</v>
      </c>
      <c r="F1321" s="30">
        <v>41559.540381944447</v>
      </c>
      <c r="G1321" s="33">
        <v>73902</v>
      </c>
      <c r="H1321" s="33" t="s">
        <v>10</v>
      </c>
      <c r="I1321" s="33" t="s">
        <v>43</v>
      </c>
      <c r="J1321" s="36" t="s">
        <v>19</v>
      </c>
      <c r="K1321" s="33">
        <v>220</v>
      </c>
      <c r="L1321" s="33">
        <v>0</v>
      </c>
      <c r="M1321" s="33">
        <v>220</v>
      </c>
      <c r="N1321" s="33" t="s">
        <v>1864</v>
      </c>
      <c r="O1321" s="31">
        <v>41898</v>
      </c>
    </row>
    <row r="1322" spans="1:15" x14ac:dyDescent="0.25">
      <c r="A1322" s="30">
        <v>41550.952627314815</v>
      </c>
      <c r="B1322" s="33">
        <v>985451</v>
      </c>
      <c r="C1322" s="39">
        <v>8548028</v>
      </c>
      <c r="D1322" s="30">
        <v>41546.654618055552</v>
      </c>
      <c r="E1322" s="33">
        <f>ABS(выгрузка3[[#This Row],[Дата активации]]-выгрузка3[[#This Row],[Дата отправки смс]])</f>
        <v>4.2980092592624715</v>
      </c>
      <c r="F1322" s="30">
        <v>41549.530555555553</v>
      </c>
      <c r="G1322" s="33">
        <v>73902</v>
      </c>
      <c r="H1322" s="33" t="s">
        <v>10</v>
      </c>
      <c r="I1322" s="33" t="s">
        <v>43</v>
      </c>
      <c r="J1322" s="36" t="s">
        <v>19</v>
      </c>
      <c r="K1322" s="33">
        <v>220</v>
      </c>
      <c r="L1322" s="33">
        <v>0</v>
      </c>
      <c r="M1322" s="33">
        <v>220</v>
      </c>
      <c r="N1322" s="33" t="s">
        <v>1864</v>
      </c>
      <c r="O1322" s="31">
        <v>41725</v>
      </c>
    </row>
    <row r="1323" spans="1:15" x14ac:dyDescent="0.25">
      <c r="A1323" s="30">
        <v>41550.891064814816</v>
      </c>
      <c r="B1323" s="33">
        <v>985451</v>
      </c>
      <c r="C1323" s="39">
        <v>8548064</v>
      </c>
      <c r="D1323" s="30">
        <v>41545.696111111109</v>
      </c>
      <c r="E1323" s="33">
        <f>ABS(выгрузка3[[#This Row],[Дата активации]]-выгрузка3[[#This Row],[Дата отправки смс]])</f>
        <v>5.1949537037071423</v>
      </c>
      <c r="F1323" s="30">
        <v>41559.499791666669</v>
      </c>
      <c r="G1323" s="33">
        <v>73902</v>
      </c>
      <c r="H1323" s="33" t="s">
        <v>10</v>
      </c>
      <c r="I1323" s="33" t="s">
        <v>43</v>
      </c>
      <c r="J1323" s="36" t="s">
        <v>19</v>
      </c>
      <c r="K1323" s="33">
        <v>220</v>
      </c>
      <c r="L1323" s="33">
        <v>150</v>
      </c>
      <c r="M1323" s="33">
        <v>370</v>
      </c>
      <c r="N1323" s="33" t="s">
        <v>1864</v>
      </c>
      <c r="O1323" s="31">
        <v>41979</v>
      </c>
    </row>
    <row r="1324" spans="1:15" x14ac:dyDescent="0.25">
      <c r="A1324" s="30">
        <v>41550.953043981484</v>
      </c>
      <c r="B1324" s="33">
        <v>985451</v>
      </c>
      <c r="C1324" s="39">
        <v>8548071</v>
      </c>
      <c r="D1324" s="30">
        <v>41546.878599537034</v>
      </c>
      <c r="E1324" s="33">
        <f>ABS(выгрузка3[[#This Row],[Дата активации]]-выгрузка3[[#This Row],[Дата отправки смс]])</f>
        <v>4.0744444444499095</v>
      </c>
      <c r="F1324" s="30">
        <v>41559.391747685186</v>
      </c>
      <c r="G1324" s="33">
        <v>73902</v>
      </c>
      <c r="H1324" s="33" t="s">
        <v>10</v>
      </c>
      <c r="I1324" s="33" t="s">
        <v>43</v>
      </c>
      <c r="J1324" s="36" t="s">
        <v>19</v>
      </c>
      <c r="K1324" s="33">
        <v>220</v>
      </c>
      <c r="L1324" s="33">
        <v>0</v>
      </c>
      <c r="M1324" s="33">
        <v>220</v>
      </c>
      <c r="N1324" s="33" t="s">
        <v>1864</v>
      </c>
      <c r="O1324" s="31">
        <v>41739</v>
      </c>
    </row>
    <row r="1325" spans="1:15" x14ac:dyDescent="0.25">
      <c r="A1325" s="30">
        <v>41550.953379629631</v>
      </c>
      <c r="B1325" s="33">
        <v>985451</v>
      </c>
      <c r="C1325" s="39">
        <v>8548075</v>
      </c>
      <c r="D1325" s="30">
        <v>41546.831006944441</v>
      </c>
      <c r="E1325" s="33">
        <f>ABS(выгрузка3[[#This Row],[Дата активации]]-выгрузка3[[#This Row],[Дата отправки смс]])</f>
        <v>4.1223726851894753</v>
      </c>
      <c r="F1325" s="30">
        <v>41559.394282407404</v>
      </c>
      <c r="G1325" s="33">
        <v>73902</v>
      </c>
      <c r="H1325" s="33" t="s">
        <v>10</v>
      </c>
      <c r="I1325" s="33" t="s">
        <v>43</v>
      </c>
      <c r="J1325" s="36" t="s">
        <v>19</v>
      </c>
      <c r="K1325" s="33">
        <v>220</v>
      </c>
      <c r="L1325" s="33">
        <v>0</v>
      </c>
      <c r="M1325" s="33">
        <v>220</v>
      </c>
      <c r="N1325" s="33" t="s">
        <v>1864</v>
      </c>
      <c r="O1325" s="31">
        <v>41642</v>
      </c>
    </row>
    <row r="1326" spans="1:15" x14ac:dyDescent="0.25">
      <c r="A1326" s="30">
        <v>41583.854155092595</v>
      </c>
      <c r="B1326" s="33">
        <v>985351</v>
      </c>
      <c r="C1326" s="39">
        <v>8548079</v>
      </c>
      <c r="D1326" s="30">
        <v>41579.709479166668</v>
      </c>
      <c r="E1326" s="33">
        <f>ABS(выгрузка3[[#This Row],[Дата активации]]-выгрузка3[[#This Row],[Дата отправки смс]])</f>
        <v>4.1446759259270038</v>
      </c>
      <c r="F1326" s="30">
        <v>41590.659548611111</v>
      </c>
      <c r="G1326" s="33">
        <v>73902</v>
      </c>
      <c r="H1326" s="33" t="s">
        <v>10</v>
      </c>
      <c r="I1326" s="33" t="s">
        <v>43</v>
      </c>
      <c r="J1326" s="36" t="s">
        <v>19</v>
      </c>
      <c r="K1326" s="33">
        <v>220</v>
      </c>
      <c r="L1326" s="33">
        <v>500</v>
      </c>
      <c r="M1326" s="33">
        <v>720</v>
      </c>
      <c r="N1326" s="33" t="s">
        <v>1864</v>
      </c>
      <c r="O1326" s="31">
        <v>41953</v>
      </c>
    </row>
    <row r="1327" spans="1:15" x14ac:dyDescent="0.25">
      <c r="A1327" s="30">
        <v>41583.856192129628</v>
      </c>
      <c r="B1327" s="33">
        <v>985351</v>
      </c>
      <c r="C1327" s="39">
        <v>8548085</v>
      </c>
      <c r="D1327" s="30">
        <v>41546.573900462965</v>
      </c>
      <c r="E1327" s="33">
        <f>ABS(выгрузка3[[#This Row],[Дата активации]]-выгрузка3[[#This Row],[Дата отправки смс]])</f>
        <v>37.282291666662786</v>
      </c>
      <c r="F1327" s="30">
        <v>41590.658738425926</v>
      </c>
      <c r="G1327" s="33">
        <v>73902</v>
      </c>
      <c r="H1327" s="33" t="s">
        <v>10</v>
      </c>
      <c r="I1327" s="33" t="s">
        <v>252</v>
      </c>
      <c r="J1327" s="36" t="s">
        <v>19</v>
      </c>
      <c r="K1327" s="33">
        <v>220</v>
      </c>
      <c r="L1327" s="33">
        <v>0</v>
      </c>
      <c r="M1327" s="33">
        <v>220</v>
      </c>
      <c r="N1327" s="33" t="s">
        <v>1864</v>
      </c>
      <c r="O1327" s="31">
        <v>41892</v>
      </c>
    </row>
    <row r="1328" spans="1:15" x14ac:dyDescent="0.25">
      <c r="A1328" s="30">
        <v>41549.949456018519</v>
      </c>
      <c r="B1328" s="33">
        <v>985451</v>
      </c>
      <c r="C1328" s="39">
        <v>8548219</v>
      </c>
      <c r="D1328" s="30">
        <v>41544.454722222225</v>
      </c>
      <c r="E1328" s="33">
        <f>ABS(выгрузка3[[#This Row],[Дата активации]]-выгрузка3[[#This Row],[Дата отправки смс]])</f>
        <v>5.494733796294895</v>
      </c>
      <c r="F1328" s="30">
        <v>41553.287638888891</v>
      </c>
      <c r="G1328" s="33">
        <v>73902</v>
      </c>
      <c r="H1328" s="33" t="s">
        <v>10</v>
      </c>
      <c r="I1328" s="33" t="s">
        <v>42</v>
      </c>
      <c r="J1328" s="36" t="s">
        <v>30</v>
      </c>
      <c r="K1328" s="33">
        <v>1</v>
      </c>
      <c r="L1328" s="33">
        <v>595</v>
      </c>
      <c r="M1328" s="33">
        <v>596</v>
      </c>
      <c r="N1328" s="33" t="s">
        <v>1864</v>
      </c>
      <c r="O1328" s="31">
        <v>41854</v>
      </c>
    </row>
    <row r="1329" spans="1:15" x14ac:dyDescent="0.25">
      <c r="A1329" s="30">
        <v>41555.666354166664</v>
      </c>
      <c r="B1329" s="33">
        <v>910466</v>
      </c>
      <c r="C1329" s="39">
        <v>8548360</v>
      </c>
      <c r="D1329" s="30">
        <v>41551.666296296295</v>
      </c>
      <c r="E1329" s="33">
        <f>ABS(выгрузка3[[#This Row],[Дата активации]]-выгрузка3[[#This Row],[Дата отправки смс]])</f>
        <v>4.0000578703693463</v>
      </c>
      <c r="F1329" s="30"/>
      <c r="G1329" s="33">
        <v>64628</v>
      </c>
      <c r="H1329" s="33" t="s">
        <v>10</v>
      </c>
      <c r="I1329" s="33" t="s">
        <v>45</v>
      </c>
      <c r="J1329" s="36" t="s">
        <v>37</v>
      </c>
      <c r="K1329" s="33">
        <v>30</v>
      </c>
      <c r="L1329" s="33">
        <v>0</v>
      </c>
      <c r="M1329" s="33">
        <v>30</v>
      </c>
      <c r="N1329" s="33" t="s">
        <v>1864</v>
      </c>
      <c r="O1329" s="31">
        <v>41760</v>
      </c>
    </row>
    <row r="1330" spans="1:15" x14ac:dyDescent="0.25">
      <c r="A1330" s="30">
        <v>41593.600474537037</v>
      </c>
      <c r="B1330" s="33">
        <v>916888</v>
      </c>
      <c r="C1330" s="39">
        <v>8548440</v>
      </c>
      <c r="D1330" s="30">
        <v>41583.449548611112</v>
      </c>
      <c r="E1330" s="33">
        <f>ABS(выгрузка3[[#This Row],[Дата активации]]-выгрузка3[[#This Row],[Дата отправки смс]])</f>
        <v>10.150925925925549</v>
      </c>
      <c r="F1330" s="30">
        <v>41586.967604166668</v>
      </c>
      <c r="G1330" s="33">
        <v>64626</v>
      </c>
      <c r="H1330" s="33" t="s">
        <v>10</v>
      </c>
      <c r="I1330" s="33" t="s">
        <v>251</v>
      </c>
      <c r="J1330" s="36" t="s">
        <v>37</v>
      </c>
      <c r="K1330" s="33">
        <v>30</v>
      </c>
      <c r="L1330" s="33">
        <v>0</v>
      </c>
      <c r="M1330" s="33">
        <v>30</v>
      </c>
      <c r="N1330" s="33" t="s">
        <v>1864</v>
      </c>
      <c r="O1330" s="31">
        <v>41861</v>
      </c>
    </row>
    <row r="1331" spans="1:15" x14ac:dyDescent="0.25">
      <c r="A1331" s="30">
        <v>41593.600578703707</v>
      </c>
      <c r="B1331" s="33">
        <v>916888</v>
      </c>
      <c r="C1331" s="39">
        <v>8548561</v>
      </c>
      <c r="D1331" s="30">
        <v>41588.722743055558</v>
      </c>
      <c r="E1331" s="33">
        <f>ABS(выгрузка3[[#This Row],[Дата активации]]-выгрузка3[[#This Row],[Дата отправки смс]])</f>
        <v>4.8778356481489027</v>
      </c>
      <c r="F1331" s="30">
        <v>41591.872777777775</v>
      </c>
      <c r="G1331" s="33">
        <v>64626</v>
      </c>
      <c r="H1331" s="33" t="s">
        <v>10</v>
      </c>
      <c r="I1331" s="33" t="s">
        <v>45</v>
      </c>
      <c r="J1331" s="36" t="s">
        <v>37</v>
      </c>
      <c r="K1331" s="33">
        <v>30</v>
      </c>
      <c r="L1331" s="33">
        <v>41.01</v>
      </c>
      <c r="M1331" s="33">
        <v>71.010000000000005</v>
      </c>
      <c r="N1331" s="33" t="s">
        <v>1864</v>
      </c>
      <c r="O1331" s="31">
        <v>41946</v>
      </c>
    </row>
    <row r="1332" spans="1:15" x14ac:dyDescent="0.25">
      <c r="A1332" s="30">
        <v>41593.600671296299</v>
      </c>
      <c r="B1332" s="33">
        <v>916888</v>
      </c>
      <c r="C1332" s="39">
        <v>8548562</v>
      </c>
      <c r="D1332" s="30">
        <v>41583.010069444441</v>
      </c>
      <c r="E1332" s="33">
        <f>ABS(выгрузка3[[#This Row],[Дата активации]]-выгрузка3[[#This Row],[Дата отправки смс]])</f>
        <v>10.590601851858082</v>
      </c>
      <c r="F1332" s="30">
        <v>41586.966828703706</v>
      </c>
      <c r="G1332" s="33">
        <v>64626</v>
      </c>
      <c r="H1332" s="33" t="s">
        <v>10</v>
      </c>
      <c r="I1332" s="33" t="s">
        <v>251</v>
      </c>
      <c r="J1332" s="36" t="s">
        <v>37</v>
      </c>
      <c r="K1332" s="33">
        <v>30</v>
      </c>
      <c r="L1332" s="33">
        <v>0</v>
      </c>
      <c r="M1332" s="33">
        <v>30</v>
      </c>
      <c r="N1332" s="33" t="s">
        <v>1864</v>
      </c>
      <c r="O1332" s="31">
        <v>41737</v>
      </c>
    </row>
    <row r="1333" spans="1:15" x14ac:dyDescent="0.25">
      <c r="A1333" s="30">
        <v>41556.852858796294</v>
      </c>
      <c r="B1333" s="33">
        <v>910451</v>
      </c>
      <c r="C1333" s="39">
        <v>8548570</v>
      </c>
      <c r="D1333" s="30">
        <v>41533.415752314817</v>
      </c>
      <c r="E1333" s="33">
        <f>ABS(выгрузка3[[#This Row],[Дата активации]]-выгрузка3[[#This Row],[Дата отправки смс]])</f>
        <v>23.437106481476803</v>
      </c>
      <c r="F1333" s="30">
        <v>41541.90420138889</v>
      </c>
      <c r="G1333" s="33">
        <v>64626</v>
      </c>
      <c r="H1333" s="33" t="s">
        <v>10</v>
      </c>
      <c r="I1333" s="33" t="s">
        <v>251</v>
      </c>
      <c r="J1333" s="36" t="s">
        <v>37</v>
      </c>
      <c r="K1333" s="33">
        <v>30</v>
      </c>
      <c r="L1333" s="33">
        <v>0</v>
      </c>
      <c r="M1333" s="33">
        <v>30</v>
      </c>
      <c r="N1333" s="33" t="s">
        <v>1864</v>
      </c>
      <c r="O1333" s="31">
        <v>41903</v>
      </c>
    </row>
    <row r="1334" spans="1:15" x14ac:dyDescent="0.25">
      <c r="A1334" s="30">
        <v>41561.535370370373</v>
      </c>
      <c r="B1334" s="33">
        <v>916534</v>
      </c>
      <c r="C1334" s="39">
        <v>8548586</v>
      </c>
      <c r="D1334" s="30">
        <v>41554.62300925926</v>
      </c>
      <c r="E1334" s="33">
        <f>ABS(выгрузка3[[#This Row],[Дата активации]]-выгрузка3[[#This Row],[Дата отправки смс]])</f>
        <v>6.9123611111135688</v>
      </c>
      <c r="F1334" s="30">
        <v>41555.972916666666</v>
      </c>
      <c r="G1334" s="33">
        <v>64626</v>
      </c>
      <c r="H1334" s="33" t="s">
        <v>10</v>
      </c>
      <c r="I1334" s="33" t="s">
        <v>251</v>
      </c>
      <c r="J1334" s="36" t="s">
        <v>37</v>
      </c>
      <c r="K1334" s="33">
        <v>30</v>
      </c>
      <c r="L1334" s="33">
        <v>100</v>
      </c>
      <c r="M1334" s="33">
        <v>130</v>
      </c>
      <c r="N1334" s="33" t="s">
        <v>1864</v>
      </c>
      <c r="O1334" s="31">
        <v>41664</v>
      </c>
    </row>
    <row r="1335" spans="1:15" x14ac:dyDescent="0.25">
      <c r="A1335" s="30">
        <v>41593.60087962963</v>
      </c>
      <c r="B1335" s="33">
        <v>916888</v>
      </c>
      <c r="C1335" s="39">
        <v>8548620</v>
      </c>
      <c r="D1335" s="30">
        <v>41583.047199074077</v>
      </c>
      <c r="E1335" s="33">
        <f>ABS(выгрузка3[[#This Row],[Дата активации]]-выгрузка3[[#This Row],[Дата отправки смс]])</f>
        <v>10.553680555553001</v>
      </c>
      <c r="F1335" s="30">
        <v>41586.966944444444</v>
      </c>
      <c r="G1335" s="33">
        <v>64626</v>
      </c>
      <c r="H1335" s="33" t="s">
        <v>10</v>
      </c>
      <c r="I1335" s="33" t="s">
        <v>251</v>
      </c>
      <c r="J1335" s="36" t="s">
        <v>37</v>
      </c>
      <c r="K1335" s="33">
        <v>30</v>
      </c>
      <c r="L1335" s="33">
        <v>0</v>
      </c>
      <c r="M1335" s="33">
        <v>30</v>
      </c>
      <c r="N1335" s="33" t="s">
        <v>1864</v>
      </c>
      <c r="O1335" s="31">
        <v>41657</v>
      </c>
    </row>
    <row r="1336" spans="1:15" x14ac:dyDescent="0.25">
      <c r="A1336" s="30">
        <v>41593.600972222222</v>
      </c>
      <c r="B1336" s="33">
        <v>916888</v>
      </c>
      <c r="C1336" s="39">
        <v>8548623</v>
      </c>
      <c r="D1336" s="30">
        <v>41588.737372685187</v>
      </c>
      <c r="E1336" s="33">
        <f>ABS(выгрузка3[[#This Row],[Дата активации]]-выгрузка3[[#This Row],[Дата отправки смс]])</f>
        <v>4.8635995370350429</v>
      </c>
      <c r="F1336" s="30"/>
      <c r="G1336" s="33">
        <v>64626</v>
      </c>
      <c r="H1336" s="33" t="s">
        <v>10</v>
      </c>
      <c r="I1336" s="33" t="s">
        <v>45</v>
      </c>
      <c r="J1336" s="36" t="s">
        <v>37</v>
      </c>
      <c r="K1336" s="33">
        <v>30</v>
      </c>
      <c r="L1336" s="33">
        <v>0</v>
      </c>
      <c r="M1336" s="33">
        <v>30</v>
      </c>
      <c r="N1336" s="33" t="s">
        <v>1864</v>
      </c>
      <c r="O1336" s="31">
        <v>41974</v>
      </c>
    </row>
    <row r="1337" spans="1:15" x14ac:dyDescent="0.25">
      <c r="A1337" s="30">
        <v>41549.949826388889</v>
      </c>
      <c r="B1337" s="33">
        <v>985451</v>
      </c>
      <c r="C1337" s="39">
        <v>8548779</v>
      </c>
      <c r="D1337" s="30">
        <v>41544.573738425926</v>
      </c>
      <c r="E1337" s="33">
        <f>ABS(выгрузка3[[#This Row],[Дата активации]]-выгрузка3[[#This Row],[Дата отправки смс]])</f>
        <v>5.3760879629626288</v>
      </c>
      <c r="F1337" s="30">
        <v>41552.73296296296</v>
      </c>
      <c r="G1337" s="33">
        <v>73902</v>
      </c>
      <c r="H1337" s="33" t="s">
        <v>10</v>
      </c>
      <c r="I1337" s="33" t="s">
        <v>49</v>
      </c>
      <c r="J1337" s="36" t="s">
        <v>40</v>
      </c>
      <c r="K1337" s="33">
        <v>30</v>
      </c>
      <c r="L1337" s="33">
        <v>1000</v>
      </c>
      <c r="M1337" s="33">
        <v>1030</v>
      </c>
      <c r="N1337" s="33" t="s">
        <v>1864</v>
      </c>
      <c r="O1337" s="31">
        <v>41963</v>
      </c>
    </row>
    <row r="1338" spans="1:15" x14ac:dyDescent="0.25">
      <c r="A1338" s="30">
        <v>41553.621782407405</v>
      </c>
      <c r="B1338" s="33">
        <v>985351</v>
      </c>
      <c r="C1338" s="39">
        <v>8548849</v>
      </c>
      <c r="D1338" s="30">
        <v>41553.793634259258</v>
      </c>
      <c r="E1338" s="33">
        <f>ABS(выгрузка3[[#This Row],[Дата активации]]-выгрузка3[[#This Row],[Дата отправки смс]])</f>
        <v>0.17185185185371665</v>
      </c>
      <c r="F1338" s="30">
        <v>41559.578414351854</v>
      </c>
      <c r="G1338" s="33">
        <v>73902</v>
      </c>
      <c r="H1338" s="33" t="s">
        <v>10</v>
      </c>
      <c r="I1338" s="33" t="s">
        <v>49</v>
      </c>
      <c r="J1338" s="36" t="s">
        <v>40</v>
      </c>
      <c r="K1338" s="33">
        <v>30</v>
      </c>
      <c r="L1338" s="33">
        <v>700</v>
      </c>
      <c r="M1338" s="33">
        <v>730</v>
      </c>
      <c r="N1338" s="33" t="s">
        <v>1864</v>
      </c>
      <c r="O1338" s="31">
        <v>41967</v>
      </c>
    </row>
    <row r="1339" spans="1:15" x14ac:dyDescent="0.25">
      <c r="A1339" s="30">
        <v>41548.80636574074</v>
      </c>
      <c r="B1339" s="33">
        <v>915317</v>
      </c>
      <c r="C1339" s="39">
        <v>8548853</v>
      </c>
      <c r="D1339" s="30">
        <v>41544.537280092591</v>
      </c>
      <c r="E1339" s="33">
        <f>ABS(выгрузка3[[#This Row],[Дата активации]]-выгрузка3[[#This Row],[Дата отправки смс]])</f>
        <v>4.2690856481494848</v>
      </c>
      <c r="F1339" s="30">
        <v>41559.831516203703</v>
      </c>
      <c r="G1339" s="33">
        <v>64616</v>
      </c>
      <c r="H1339" s="33" t="s">
        <v>10</v>
      </c>
      <c r="I1339" s="33" t="s">
        <v>45</v>
      </c>
      <c r="J1339" s="36" t="s">
        <v>37</v>
      </c>
      <c r="K1339" s="33">
        <v>30</v>
      </c>
      <c r="L1339" s="33">
        <v>95</v>
      </c>
      <c r="M1339" s="33">
        <v>125</v>
      </c>
      <c r="N1339" s="33" t="s">
        <v>1864</v>
      </c>
      <c r="O1339" s="31">
        <v>41780</v>
      </c>
    </row>
    <row r="1340" spans="1:15" x14ac:dyDescent="0.25">
      <c r="A1340" s="30">
        <v>41554.758611111109</v>
      </c>
      <c r="B1340" s="33">
        <v>910469</v>
      </c>
      <c r="C1340" s="39">
        <v>8548946</v>
      </c>
      <c r="D1340" s="30">
        <v>41550.83425925926</v>
      </c>
      <c r="E1340" s="33">
        <f>ABS(выгрузка3[[#This Row],[Дата активации]]-выгрузка3[[#This Row],[Дата отправки смс]])</f>
        <v>3.924351851848769</v>
      </c>
      <c r="F1340" s="30">
        <v>41556.689502314817</v>
      </c>
      <c r="G1340" s="33">
        <v>73902</v>
      </c>
      <c r="H1340" s="33" t="s">
        <v>10</v>
      </c>
      <c r="I1340" s="33" t="s">
        <v>48</v>
      </c>
      <c r="J1340" s="36" t="s">
        <v>17</v>
      </c>
      <c r="K1340" s="33">
        <v>1</v>
      </c>
      <c r="L1340" s="33">
        <v>668.5</v>
      </c>
      <c r="M1340" s="33">
        <v>669.5</v>
      </c>
      <c r="N1340" s="33" t="s">
        <v>1864</v>
      </c>
      <c r="O1340" s="31">
        <v>41841</v>
      </c>
    </row>
    <row r="1341" spans="1:15" x14ac:dyDescent="0.25">
      <c r="A1341" s="30">
        <v>41556.937199074076</v>
      </c>
      <c r="B1341" s="33">
        <v>985218</v>
      </c>
      <c r="C1341" s="39">
        <v>8549210</v>
      </c>
      <c r="D1341" s="30">
        <v>41554.750393518516</v>
      </c>
      <c r="E1341" s="33">
        <f>ABS(выгрузка3[[#This Row],[Дата активации]]-выгрузка3[[#This Row],[Дата отправки смс]])</f>
        <v>2.1868055555605679</v>
      </c>
      <c r="F1341" s="30"/>
      <c r="G1341" s="33">
        <v>79956</v>
      </c>
      <c r="H1341" s="33" t="s">
        <v>10</v>
      </c>
      <c r="I1341" s="33" t="s">
        <v>42</v>
      </c>
      <c r="J1341" s="36" t="s">
        <v>30</v>
      </c>
      <c r="K1341" s="33">
        <v>50</v>
      </c>
      <c r="L1341" s="33">
        <v>465.19</v>
      </c>
      <c r="M1341" s="33">
        <v>515.19000000000005</v>
      </c>
      <c r="N1341" s="33" t="s">
        <v>1864</v>
      </c>
      <c r="O1341" s="31">
        <v>41877</v>
      </c>
    </row>
    <row r="1342" spans="1:15" x14ac:dyDescent="0.25">
      <c r="A1342" s="30">
        <v>41560.840497685182</v>
      </c>
      <c r="B1342" s="33">
        <v>910480</v>
      </c>
      <c r="C1342" s="39">
        <v>8550143</v>
      </c>
      <c r="D1342" s="30">
        <v>41560.835162037038</v>
      </c>
      <c r="E1342" s="33">
        <f>ABS(выгрузка3[[#This Row],[Дата активации]]-выгрузка3[[#This Row],[Дата отправки смс]])</f>
        <v>5.3356481439550407E-3</v>
      </c>
      <c r="F1342" s="30">
        <v>41560.842534722222</v>
      </c>
      <c r="G1342" s="33">
        <v>64626</v>
      </c>
      <c r="H1342" s="33" t="s">
        <v>10</v>
      </c>
      <c r="I1342" s="33" t="s">
        <v>42</v>
      </c>
      <c r="J1342" s="36" t="s">
        <v>30</v>
      </c>
      <c r="K1342" s="33">
        <v>50</v>
      </c>
      <c r="L1342" s="33">
        <v>0</v>
      </c>
      <c r="M1342" s="33">
        <v>50</v>
      </c>
      <c r="N1342" s="33" t="s">
        <v>1864</v>
      </c>
      <c r="O1342" s="31">
        <v>41732</v>
      </c>
    </row>
    <row r="1343" spans="1:15" x14ac:dyDescent="0.25">
      <c r="A1343" s="30">
        <v>41562.555486111109</v>
      </c>
      <c r="B1343" s="33">
        <v>910480</v>
      </c>
      <c r="C1343" s="39">
        <v>8550144</v>
      </c>
      <c r="D1343" s="30">
        <v>41562.537962962961</v>
      </c>
      <c r="E1343" s="33">
        <f>ABS(выгрузка3[[#This Row],[Дата активации]]-выгрузка3[[#This Row],[Дата отправки смс]])</f>
        <v>1.7523148148029577E-2</v>
      </c>
      <c r="F1343" s="30">
        <v>41562.550891203704</v>
      </c>
      <c r="G1343" s="33">
        <v>64626</v>
      </c>
      <c r="H1343" s="33" t="s">
        <v>10</v>
      </c>
      <c r="I1343" s="33" t="s">
        <v>42</v>
      </c>
      <c r="J1343" s="36" t="s">
        <v>30</v>
      </c>
      <c r="K1343" s="33">
        <v>50</v>
      </c>
      <c r="L1343" s="33">
        <v>500</v>
      </c>
      <c r="M1343" s="33">
        <v>550</v>
      </c>
      <c r="N1343" s="33" t="s">
        <v>1864</v>
      </c>
      <c r="O1343" s="31">
        <v>41695</v>
      </c>
    </row>
    <row r="1344" spans="1:15" x14ac:dyDescent="0.25">
      <c r="A1344" s="30">
        <v>41555.711469907408</v>
      </c>
      <c r="B1344" s="33">
        <v>910488</v>
      </c>
      <c r="C1344" s="39">
        <v>8550145</v>
      </c>
      <c r="D1344" s="30">
        <v>41555.706643518519</v>
      </c>
      <c r="E1344" s="33">
        <f>ABS(выгрузка3[[#This Row],[Дата активации]]-выгрузка3[[#This Row],[Дата отправки смс]])</f>
        <v>4.8263888893416151E-3</v>
      </c>
      <c r="F1344" s="30">
        <v>41555.706562500003</v>
      </c>
      <c r="G1344" s="33">
        <v>64626</v>
      </c>
      <c r="H1344" s="33" t="s">
        <v>10</v>
      </c>
      <c r="I1344" s="33" t="s">
        <v>42</v>
      </c>
      <c r="J1344" s="36" t="s">
        <v>30</v>
      </c>
      <c r="K1344" s="33">
        <v>50</v>
      </c>
      <c r="L1344" s="33">
        <v>200</v>
      </c>
      <c r="M1344" s="33">
        <v>250</v>
      </c>
      <c r="N1344" s="33" t="s">
        <v>1864</v>
      </c>
      <c r="O1344" s="31">
        <v>41770</v>
      </c>
    </row>
    <row r="1345" spans="1:15" x14ac:dyDescent="0.25">
      <c r="A1345" s="30">
        <v>41548.443576388891</v>
      </c>
      <c r="B1345" s="33">
        <v>916505</v>
      </c>
      <c r="C1345" s="39">
        <v>8550146</v>
      </c>
      <c r="D1345" s="30">
        <v>41548.477893518517</v>
      </c>
      <c r="E1345" s="33">
        <f>ABS(выгрузка3[[#This Row],[Дата активации]]-выгрузка3[[#This Row],[Дата отправки смс]])</f>
        <v>3.4317129626288079E-2</v>
      </c>
      <c r="F1345" s="30">
        <v>41547.845358796294</v>
      </c>
      <c r="G1345" s="33">
        <v>64626</v>
      </c>
      <c r="H1345" s="33" t="s">
        <v>10</v>
      </c>
      <c r="I1345" s="33" t="s">
        <v>42</v>
      </c>
      <c r="J1345" s="36" t="s">
        <v>30</v>
      </c>
      <c r="K1345" s="33">
        <v>50</v>
      </c>
      <c r="L1345" s="33">
        <v>0</v>
      </c>
      <c r="M1345" s="33">
        <v>50</v>
      </c>
      <c r="N1345" s="33" t="s">
        <v>1864</v>
      </c>
      <c r="O1345" s="31">
        <v>41934</v>
      </c>
    </row>
    <row r="1346" spans="1:15" x14ac:dyDescent="0.25">
      <c r="A1346" s="30">
        <v>41550.383553240739</v>
      </c>
      <c r="B1346" s="33">
        <v>910470</v>
      </c>
      <c r="C1346" s="39">
        <v>8550147</v>
      </c>
      <c r="D1346" s="30">
        <v>41550.538587962961</v>
      </c>
      <c r="E1346" s="33">
        <f>ABS(выгрузка3[[#This Row],[Дата активации]]-выгрузка3[[#This Row],[Дата отправки смс]])</f>
        <v>0.15503472222189885</v>
      </c>
      <c r="F1346" s="30"/>
      <c r="G1346" s="33">
        <v>64626</v>
      </c>
      <c r="H1346" s="33" t="s">
        <v>10</v>
      </c>
      <c r="I1346" s="33" t="s">
        <v>42</v>
      </c>
      <c r="J1346" s="36" t="s">
        <v>30</v>
      </c>
      <c r="K1346" s="33">
        <v>50</v>
      </c>
      <c r="L1346" s="33">
        <v>0</v>
      </c>
      <c r="M1346" s="33">
        <v>50</v>
      </c>
      <c r="N1346" s="33" t="s">
        <v>1864</v>
      </c>
      <c r="O1346" s="31">
        <v>41871</v>
      </c>
    </row>
    <row r="1347" spans="1:15" x14ac:dyDescent="0.25">
      <c r="A1347" s="30">
        <v>41553.420960648145</v>
      </c>
      <c r="B1347" s="33">
        <v>916684</v>
      </c>
      <c r="C1347" s="39">
        <v>8550252</v>
      </c>
      <c r="D1347" s="30">
        <v>41552.801261574074</v>
      </c>
      <c r="E1347" s="33">
        <f>ABS(выгрузка3[[#This Row],[Дата активации]]-выгрузка3[[#This Row],[Дата отправки смс]])</f>
        <v>0.619699074071832</v>
      </c>
      <c r="F1347" s="30">
        <v>41555.929965277777</v>
      </c>
      <c r="G1347" s="33">
        <v>64616</v>
      </c>
      <c r="H1347" s="33" t="s">
        <v>10</v>
      </c>
      <c r="I1347" s="33" t="s">
        <v>42</v>
      </c>
      <c r="J1347" s="36" t="s">
        <v>30</v>
      </c>
      <c r="K1347" s="33">
        <v>50</v>
      </c>
      <c r="L1347" s="33">
        <v>0</v>
      </c>
      <c r="M1347" s="33">
        <v>50</v>
      </c>
      <c r="N1347" s="33" t="s">
        <v>1864</v>
      </c>
      <c r="O1347" s="31">
        <v>41750</v>
      </c>
    </row>
    <row r="1348" spans="1:15" x14ac:dyDescent="0.25">
      <c r="A1348" s="30">
        <v>41553.358553240738</v>
      </c>
      <c r="B1348" s="33">
        <v>916751</v>
      </c>
      <c r="C1348" s="39">
        <v>8550253</v>
      </c>
      <c r="D1348" s="30">
        <v>41553.561145833337</v>
      </c>
      <c r="E1348" s="33">
        <f>ABS(выгрузка3[[#This Row],[Дата активации]]-выгрузка3[[#This Row],[Дата отправки смс]])</f>
        <v>0.20259259259910323</v>
      </c>
      <c r="F1348" s="30">
        <v>41560.483437499999</v>
      </c>
      <c r="G1348" s="33">
        <v>64616</v>
      </c>
      <c r="H1348" s="33" t="s">
        <v>10</v>
      </c>
      <c r="I1348" s="33" t="s">
        <v>42</v>
      </c>
      <c r="J1348" s="36" t="s">
        <v>30</v>
      </c>
      <c r="K1348" s="33">
        <v>50</v>
      </c>
      <c r="L1348" s="33">
        <v>42.02</v>
      </c>
      <c r="M1348" s="33">
        <v>92.02</v>
      </c>
      <c r="N1348" s="33" t="s">
        <v>1864</v>
      </c>
      <c r="O1348" s="31">
        <v>41672</v>
      </c>
    </row>
    <row r="1349" spans="1:15" x14ac:dyDescent="0.25">
      <c r="A1349" s="30">
        <v>41560.750185185185</v>
      </c>
      <c r="B1349" s="33">
        <v>916523</v>
      </c>
      <c r="C1349" s="39">
        <v>8550255</v>
      </c>
      <c r="D1349" s="30">
        <v>41560.745763888888</v>
      </c>
      <c r="E1349" s="33">
        <f>ABS(выгрузка3[[#This Row],[Дата активации]]-выгрузка3[[#This Row],[Дата отправки смс]])</f>
        <v>4.4212962966412306E-3</v>
      </c>
      <c r="F1349" s="30"/>
      <c r="G1349" s="33">
        <v>64616</v>
      </c>
      <c r="H1349" s="33" t="s">
        <v>10</v>
      </c>
      <c r="I1349" s="33" t="s">
        <v>42</v>
      </c>
      <c r="J1349" s="36" t="s">
        <v>30</v>
      </c>
      <c r="K1349" s="33">
        <v>50</v>
      </c>
      <c r="L1349" s="33">
        <v>0</v>
      </c>
      <c r="M1349" s="33">
        <v>50</v>
      </c>
      <c r="N1349" s="33" t="s">
        <v>1864</v>
      </c>
      <c r="O1349" s="31">
        <v>41852</v>
      </c>
    </row>
    <row r="1350" spans="1:15" x14ac:dyDescent="0.25">
      <c r="A1350" s="30">
        <v>41548.753287037034</v>
      </c>
      <c r="B1350" s="33">
        <v>910466</v>
      </c>
      <c r="C1350" s="39">
        <v>8550361</v>
      </c>
      <c r="D1350" s="30">
        <v>41542.319641203707</v>
      </c>
      <c r="E1350" s="33">
        <f>ABS(выгрузка3[[#This Row],[Дата активации]]-выгрузка3[[#This Row],[Дата отправки смс]])</f>
        <v>6.4336458333273185</v>
      </c>
      <c r="F1350" s="30">
        <v>41556.887164351851</v>
      </c>
      <c r="G1350" s="33">
        <v>64628</v>
      </c>
      <c r="H1350" s="33" t="s">
        <v>10</v>
      </c>
      <c r="I1350" s="33" t="s">
        <v>251</v>
      </c>
      <c r="J1350" s="36" t="s">
        <v>37</v>
      </c>
      <c r="K1350" s="33">
        <v>30</v>
      </c>
      <c r="L1350" s="33">
        <v>0</v>
      </c>
      <c r="M1350" s="33">
        <v>30</v>
      </c>
      <c r="N1350" s="33" t="s">
        <v>1864</v>
      </c>
      <c r="O1350" s="31">
        <v>41947</v>
      </c>
    </row>
    <row r="1351" spans="1:15" x14ac:dyDescent="0.25">
      <c r="A1351" s="30">
        <v>41548.758923611109</v>
      </c>
      <c r="B1351" s="33">
        <v>910466</v>
      </c>
      <c r="C1351" s="39">
        <v>8550362</v>
      </c>
      <c r="D1351" s="30">
        <v>41540.518773148149</v>
      </c>
      <c r="E1351" s="33">
        <f>ABS(выгрузка3[[#This Row],[Дата активации]]-выгрузка3[[#This Row],[Дата отправки смс]])</f>
        <v>8.2401504629597184</v>
      </c>
      <c r="F1351" s="30">
        <v>41555.52957175926</v>
      </c>
      <c r="G1351" s="33">
        <v>64628</v>
      </c>
      <c r="H1351" s="33" t="s">
        <v>10</v>
      </c>
      <c r="I1351" s="33" t="s">
        <v>251</v>
      </c>
      <c r="J1351" s="36" t="s">
        <v>37</v>
      </c>
      <c r="K1351" s="33">
        <v>30</v>
      </c>
      <c r="L1351" s="33">
        <v>0</v>
      </c>
      <c r="M1351" s="33">
        <v>30</v>
      </c>
      <c r="N1351" s="33" t="s">
        <v>1864</v>
      </c>
      <c r="O1351" s="31">
        <v>41776</v>
      </c>
    </row>
    <row r="1352" spans="1:15" x14ac:dyDescent="0.25">
      <c r="A1352" s="30">
        <v>41560.319537037038</v>
      </c>
      <c r="B1352" s="33">
        <v>910476</v>
      </c>
      <c r="C1352" s="39">
        <v>8550363</v>
      </c>
      <c r="D1352" s="30">
        <v>41555.77380787037</v>
      </c>
      <c r="E1352" s="33">
        <f>ABS(выгрузка3[[#This Row],[Дата активации]]-выгрузка3[[#This Row],[Дата отправки смс]])</f>
        <v>4.5457291666680248</v>
      </c>
      <c r="F1352" s="30"/>
      <c r="G1352" s="33">
        <v>64628</v>
      </c>
      <c r="H1352" s="33" t="s">
        <v>10</v>
      </c>
      <c r="I1352" s="33" t="s">
        <v>45</v>
      </c>
      <c r="J1352" s="36" t="s">
        <v>37</v>
      </c>
      <c r="K1352" s="33">
        <v>30</v>
      </c>
      <c r="L1352" s="33">
        <v>0</v>
      </c>
      <c r="M1352" s="33">
        <v>30</v>
      </c>
      <c r="N1352" s="33" t="s">
        <v>1864</v>
      </c>
      <c r="O1352" s="31">
        <v>41807</v>
      </c>
    </row>
    <row r="1353" spans="1:15" x14ac:dyDescent="0.25">
      <c r="A1353" s="30">
        <v>41551.653240740743</v>
      </c>
      <c r="B1353" s="33">
        <v>910432</v>
      </c>
      <c r="C1353" s="39">
        <v>8550364</v>
      </c>
      <c r="D1353" s="30">
        <v>41553.270092592589</v>
      </c>
      <c r="E1353" s="33">
        <f>ABS(выгрузка3[[#This Row],[Дата активации]]-выгрузка3[[#This Row],[Дата отправки смс]])</f>
        <v>1.6168518518461497</v>
      </c>
      <c r="F1353" s="30">
        <v>41556.490717592591</v>
      </c>
      <c r="G1353" s="33">
        <v>64628</v>
      </c>
      <c r="H1353" s="33" t="s">
        <v>10</v>
      </c>
      <c r="I1353" s="33" t="s">
        <v>45</v>
      </c>
      <c r="J1353" s="36" t="s">
        <v>37</v>
      </c>
      <c r="K1353" s="33">
        <v>30</v>
      </c>
      <c r="L1353" s="33">
        <v>0</v>
      </c>
      <c r="M1353" s="33">
        <v>30</v>
      </c>
      <c r="N1353" s="33" t="s">
        <v>1864</v>
      </c>
      <c r="O1353" s="31">
        <v>41814</v>
      </c>
    </row>
    <row r="1354" spans="1:15" x14ac:dyDescent="0.25">
      <c r="A1354" s="30">
        <v>41556.631643518522</v>
      </c>
      <c r="B1354" s="33">
        <v>910489</v>
      </c>
      <c r="C1354" s="39">
        <v>8550365</v>
      </c>
      <c r="D1354" s="30">
        <v>41553.860648148147</v>
      </c>
      <c r="E1354" s="33">
        <f>ABS(выгрузка3[[#This Row],[Дата активации]]-выгрузка3[[#This Row],[Дата отправки смс]])</f>
        <v>2.770995370374294</v>
      </c>
      <c r="F1354" s="30"/>
      <c r="G1354" s="33">
        <v>64628</v>
      </c>
      <c r="H1354" s="33" t="s">
        <v>10</v>
      </c>
      <c r="I1354" s="33" t="s">
        <v>45</v>
      </c>
      <c r="J1354" s="36" t="s">
        <v>37</v>
      </c>
      <c r="K1354" s="33">
        <v>30</v>
      </c>
      <c r="L1354" s="33">
        <v>0</v>
      </c>
      <c r="M1354" s="33">
        <v>30</v>
      </c>
      <c r="N1354" s="33" t="s">
        <v>1864</v>
      </c>
      <c r="O1354" s="31">
        <v>41674</v>
      </c>
    </row>
    <row r="1355" spans="1:15" x14ac:dyDescent="0.25">
      <c r="A1355" s="30">
        <v>41560.323576388888</v>
      </c>
      <c r="B1355" s="33">
        <v>910476</v>
      </c>
      <c r="C1355" s="39">
        <v>8550366</v>
      </c>
      <c r="D1355" s="30">
        <v>41555.812638888892</v>
      </c>
      <c r="E1355" s="33">
        <f>ABS(выгрузка3[[#This Row],[Дата активации]]-выгрузка3[[#This Row],[Дата отправки смс]])</f>
        <v>4.5109374999956344</v>
      </c>
      <c r="F1355" s="30"/>
      <c r="G1355" s="33">
        <v>64628</v>
      </c>
      <c r="H1355" s="33" t="s">
        <v>10</v>
      </c>
      <c r="I1355" s="33" t="s">
        <v>45</v>
      </c>
      <c r="J1355" s="36" t="s">
        <v>37</v>
      </c>
      <c r="K1355" s="33">
        <v>30</v>
      </c>
      <c r="L1355" s="33">
        <v>0</v>
      </c>
      <c r="M1355" s="33">
        <v>30</v>
      </c>
      <c r="N1355" s="33" t="s">
        <v>1864</v>
      </c>
      <c r="O1355" s="31">
        <v>41681</v>
      </c>
    </row>
    <row r="1356" spans="1:15" x14ac:dyDescent="0.25">
      <c r="A1356" s="30">
        <v>41555.857476851852</v>
      </c>
      <c r="B1356" s="33">
        <v>916531</v>
      </c>
      <c r="C1356" s="39">
        <v>8550367</v>
      </c>
      <c r="D1356" s="30">
        <v>41552.753842592596</v>
      </c>
      <c r="E1356" s="33">
        <f>ABS(выгрузка3[[#This Row],[Дата активации]]-выгрузка3[[#This Row],[Дата отправки смс]])</f>
        <v>3.1036342592560686</v>
      </c>
      <c r="F1356" s="30"/>
      <c r="G1356" s="33">
        <v>64628</v>
      </c>
      <c r="H1356" s="33" t="s">
        <v>10</v>
      </c>
      <c r="I1356" s="33" t="s">
        <v>45</v>
      </c>
      <c r="J1356" s="36" t="s">
        <v>37</v>
      </c>
      <c r="K1356" s="33">
        <v>30</v>
      </c>
      <c r="L1356" s="33">
        <v>0</v>
      </c>
      <c r="M1356" s="33">
        <v>30</v>
      </c>
      <c r="N1356" s="33" t="s">
        <v>1864</v>
      </c>
      <c r="O1356" s="31">
        <v>41647</v>
      </c>
    </row>
    <row r="1357" spans="1:15" x14ac:dyDescent="0.25">
      <c r="A1357" s="30">
        <v>41548.398217592592</v>
      </c>
      <c r="B1357" s="33">
        <v>910489</v>
      </c>
      <c r="C1357" s="39">
        <v>8550368</v>
      </c>
      <c r="D1357" s="30">
        <v>41537.924525462964</v>
      </c>
      <c r="E1357" s="33">
        <f>ABS(выгрузка3[[#This Row],[Дата активации]]-выгрузка3[[#This Row],[Дата отправки смс]])</f>
        <v>10.473692129628034</v>
      </c>
      <c r="F1357" s="30">
        <v>41553.390613425923</v>
      </c>
      <c r="G1357" s="33">
        <v>64628</v>
      </c>
      <c r="H1357" s="33" t="s">
        <v>10</v>
      </c>
      <c r="I1357" s="33" t="s">
        <v>251</v>
      </c>
      <c r="J1357" s="36" t="s">
        <v>37</v>
      </c>
      <c r="K1357" s="33">
        <v>30</v>
      </c>
      <c r="L1357" s="33">
        <v>0</v>
      </c>
      <c r="M1357" s="33">
        <v>30</v>
      </c>
      <c r="N1357" s="33" t="s">
        <v>1864</v>
      </c>
      <c r="O1357" s="31">
        <v>41991</v>
      </c>
    </row>
    <row r="1358" spans="1:15" x14ac:dyDescent="0.25">
      <c r="A1358" s="30">
        <v>41556.536134259259</v>
      </c>
      <c r="B1358" s="33">
        <v>910466</v>
      </c>
      <c r="C1358" s="39">
        <v>8550369</v>
      </c>
      <c r="D1358" s="30">
        <v>41551.347974537035</v>
      </c>
      <c r="E1358" s="33">
        <f>ABS(выгрузка3[[#This Row],[Дата активации]]-выгрузка3[[#This Row],[Дата отправки смс]])</f>
        <v>5.1881597222236451</v>
      </c>
      <c r="F1358" s="30"/>
      <c r="G1358" s="33">
        <v>64628</v>
      </c>
      <c r="H1358" s="33" t="s">
        <v>10</v>
      </c>
      <c r="I1358" s="33" t="s">
        <v>45</v>
      </c>
      <c r="J1358" s="36" t="s">
        <v>37</v>
      </c>
      <c r="K1358" s="33">
        <v>30</v>
      </c>
      <c r="L1358" s="33">
        <v>0</v>
      </c>
      <c r="M1358" s="33">
        <v>30</v>
      </c>
      <c r="N1358" s="33" t="s">
        <v>1864</v>
      </c>
      <c r="O1358" s="31">
        <v>41977</v>
      </c>
    </row>
    <row r="1359" spans="1:15" x14ac:dyDescent="0.25">
      <c r="A1359" s="30">
        <v>41560.356377314813</v>
      </c>
      <c r="B1359" s="33">
        <v>916042</v>
      </c>
      <c r="C1359" s="39">
        <v>8550370</v>
      </c>
      <c r="D1359" s="30">
        <v>41555.798171296294</v>
      </c>
      <c r="E1359" s="33">
        <f>ABS(выгрузка3[[#This Row],[Дата активации]]-выгрузка3[[#This Row],[Дата отправки смс]])</f>
        <v>4.5582060185188311</v>
      </c>
      <c r="F1359" s="30"/>
      <c r="G1359" s="33">
        <v>64628</v>
      </c>
      <c r="H1359" s="33" t="s">
        <v>10</v>
      </c>
      <c r="I1359" s="33" t="s">
        <v>45</v>
      </c>
      <c r="J1359" s="36" t="s">
        <v>37</v>
      </c>
      <c r="K1359" s="33">
        <v>30</v>
      </c>
      <c r="L1359" s="33">
        <v>0</v>
      </c>
      <c r="M1359" s="33">
        <v>30</v>
      </c>
      <c r="N1359" s="33" t="s">
        <v>1864</v>
      </c>
      <c r="O1359" s="31">
        <v>41931</v>
      </c>
    </row>
    <row r="1360" spans="1:15" x14ac:dyDescent="0.25">
      <c r="A1360" s="30">
        <v>41558.760231481479</v>
      </c>
      <c r="B1360" s="33">
        <v>985503</v>
      </c>
      <c r="C1360" s="39">
        <v>8550371</v>
      </c>
      <c r="D1360" s="30">
        <v>41551.858738425923</v>
      </c>
      <c r="E1360" s="33">
        <f>ABS(выгрузка3[[#This Row],[Дата активации]]-выгрузка3[[#This Row],[Дата отправки смс]])</f>
        <v>6.9014930555567844</v>
      </c>
      <c r="F1360" s="30"/>
      <c r="G1360" s="33">
        <v>64628</v>
      </c>
      <c r="H1360" s="33" t="s">
        <v>10</v>
      </c>
      <c r="I1360" s="33" t="s">
        <v>251</v>
      </c>
      <c r="J1360" s="36" t="s">
        <v>37</v>
      </c>
      <c r="K1360" s="33">
        <v>30</v>
      </c>
      <c r="L1360" s="33">
        <v>0</v>
      </c>
      <c r="M1360" s="33">
        <v>30</v>
      </c>
      <c r="N1360" s="33" t="s">
        <v>1864</v>
      </c>
      <c r="O1360" s="31">
        <v>41661</v>
      </c>
    </row>
    <row r="1361" spans="1:15" x14ac:dyDescent="0.25">
      <c r="A1361" s="30">
        <v>41548.680914351855</v>
      </c>
      <c r="B1361" s="33">
        <v>910466</v>
      </c>
      <c r="C1361" s="39">
        <v>8550374</v>
      </c>
      <c r="D1361" s="30">
        <v>41536.431863425925</v>
      </c>
      <c r="E1361" s="33">
        <f>ABS(выгрузка3[[#This Row],[Дата активации]]-выгрузка3[[#This Row],[Дата отправки смс]])</f>
        <v>12.249050925929623</v>
      </c>
      <c r="F1361" s="30">
        <v>41552.517094907409</v>
      </c>
      <c r="G1361" s="33">
        <v>64628</v>
      </c>
      <c r="H1361" s="33" t="s">
        <v>10</v>
      </c>
      <c r="I1361" s="33" t="s">
        <v>251</v>
      </c>
      <c r="J1361" s="36" t="s">
        <v>37</v>
      </c>
      <c r="K1361" s="33">
        <v>30</v>
      </c>
      <c r="L1361" s="33">
        <v>48.75</v>
      </c>
      <c r="M1361" s="33">
        <v>78.75</v>
      </c>
      <c r="N1361" s="33" t="s">
        <v>1864</v>
      </c>
      <c r="O1361" s="31">
        <v>41995</v>
      </c>
    </row>
    <row r="1362" spans="1:15" x14ac:dyDescent="0.25">
      <c r="A1362" s="30">
        <v>41556.795567129629</v>
      </c>
      <c r="B1362" s="33">
        <v>916850</v>
      </c>
      <c r="C1362" s="39">
        <v>8550375</v>
      </c>
      <c r="D1362" s="30">
        <v>41549.581319444442</v>
      </c>
      <c r="E1362" s="33">
        <f>ABS(выгрузка3[[#This Row],[Дата активации]]-выгрузка3[[#This Row],[Дата отправки смс]])</f>
        <v>7.2142476851877291</v>
      </c>
      <c r="F1362" s="30">
        <v>41562.806747685187</v>
      </c>
      <c r="G1362" s="33">
        <v>64628</v>
      </c>
      <c r="H1362" s="33" t="s">
        <v>10</v>
      </c>
      <c r="I1362" s="33" t="s">
        <v>251</v>
      </c>
      <c r="J1362" s="36" t="s">
        <v>37</v>
      </c>
      <c r="K1362" s="33">
        <v>30</v>
      </c>
      <c r="L1362" s="33">
        <v>0</v>
      </c>
      <c r="M1362" s="33">
        <v>30</v>
      </c>
      <c r="N1362" s="33" t="s">
        <v>1864</v>
      </c>
      <c r="O1362" s="31">
        <v>41673</v>
      </c>
    </row>
    <row r="1363" spans="1:15" x14ac:dyDescent="0.25">
      <c r="A1363" s="30">
        <v>41560.326886574076</v>
      </c>
      <c r="B1363" s="33">
        <v>910476</v>
      </c>
      <c r="C1363" s="39">
        <v>8550376</v>
      </c>
      <c r="D1363" s="30">
        <v>41554.369097222225</v>
      </c>
      <c r="E1363" s="33">
        <f>ABS(выгрузка3[[#This Row],[Дата активации]]-выгрузка3[[#This Row],[Дата отправки смс]])</f>
        <v>5.9577893518508063</v>
      </c>
      <c r="F1363" s="30"/>
      <c r="G1363" s="33">
        <v>64628</v>
      </c>
      <c r="H1363" s="33" t="s">
        <v>10</v>
      </c>
      <c r="I1363" s="33" t="s">
        <v>45</v>
      </c>
      <c r="J1363" s="36" t="s">
        <v>37</v>
      </c>
      <c r="K1363" s="33">
        <v>30</v>
      </c>
      <c r="L1363" s="33">
        <v>92</v>
      </c>
      <c r="M1363" s="33">
        <v>122</v>
      </c>
      <c r="N1363" s="33" t="s">
        <v>1864</v>
      </c>
      <c r="O1363" s="31">
        <v>41908</v>
      </c>
    </row>
    <row r="1364" spans="1:15" x14ac:dyDescent="0.25">
      <c r="A1364" s="30">
        <v>41560.325104166666</v>
      </c>
      <c r="B1364" s="33">
        <v>910476</v>
      </c>
      <c r="C1364" s="39">
        <v>8550377</v>
      </c>
      <c r="D1364" s="30">
        <v>41555.257743055554</v>
      </c>
      <c r="E1364" s="33">
        <f>ABS(выгрузка3[[#This Row],[Дата активации]]-выгрузка3[[#This Row],[Дата отправки смс]])</f>
        <v>5.0673611111124046</v>
      </c>
      <c r="F1364" s="30"/>
      <c r="G1364" s="33">
        <v>64628</v>
      </c>
      <c r="H1364" s="33" t="s">
        <v>10</v>
      </c>
      <c r="I1364" s="33" t="s">
        <v>45</v>
      </c>
      <c r="J1364" s="36" t="s">
        <v>37</v>
      </c>
      <c r="K1364" s="33">
        <v>30</v>
      </c>
      <c r="L1364" s="33">
        <v>100</v>
      </c>
      <c r="M1364" s="33">
        <v>130</v>
      </c>
      <c r="N1364" s="33" t="s">
        <v>1864</v>
      </c>
      <c r="O1364" s="31">
        <v>41672</v>
      </c>
    </row>
    <row r="1365" spans="1:15" x14ac:dyDescent="0.25">
      <c r="A1365" s="30">
        <v>41548.785046296296</v>
      </c>
      <c r="B1365" s="33">
        <v>910470</v>
      </c>
      <c r="C1365" s="39">
        <v>8550378</v>
      </c>
      <c r="D1365" s="30">
        <v>41540.548333333332</v>
      </c>
      <c r="E1365" s="33">
        <f>ABS(выгрузка3[[#This Row],[Дата активации]]-выгрузка3[[#This Row],[Дата отправки смс]])</f>
        <v>8.236712962963793</v>
      </c>
      <c r="F1365" s="30">
        <v>41555.699745370373</v>
      </c>
      <c r="G1365" s="33">
        <v>64628</v>
      </c>
      <c r="H1365" s="33" t="s">
        <v>10</v>
      </c>
      <c r="I1365" s="33" t="s">
        <v>251</v>
      </c>
      <c r="J1365" s="36" t="s">
        <v>37</v>
      </c>
      <c r="K1365" s="33">
        <v>30</v>
      </c>
      <c r="L1365" s="33">
        <v>0</v>
      </c>
      <c r="M1365" s="33">
        <v>30</v>
      </c>
      <c r="N1365" s="33" t="s">
        <v>1864</v>
      </c>
      <c r="O1365" s="31">
        <v>41715</v>
      </c>
    </row>
    <row r="1366" spans="1:15" x14ac:dyDescent="0.25">
      <c r="A1366" s="30">
        <v>41588.678865740738</v>
      </c>
      <c r="B1366" s="33">
        <v>910466</v>
      </c>
      <c r="C1366" s="39">
        <v>8550379</v>
      </c>
      <c r="D1366" s="30">
        <v>41582.714872685188</v>
      </c>
      <c r="E1366" s="33">
        <f>ABS(выгрузка3[[#This Row],[Дата активации]]-выгрузка3[[#This Row],[Дата отправки смс]])</f>
        <v>5.9639930555495084</v>
      </c>
      <c r="F1366" s="30"/>
      <c r="G1366" s="33">
        <v>64628</v>
      </c>
      <c r="H1366" s="33" t="s">
        <v>10</v>
      </c>
      <c r="I1366" s="33" t="s">
        <v>45</v>
      </c>
      <c r="J1366" s="36" t="s">
        <v>37</v>
      </c>
      <c r="K1366" s="33">
        <v>30</v>
      </c>
      <c r="L1366" s="33">
        <v>120</v>
      </c>
      <c r="M1366" s="33">
        <v>150</v>
      </c>
      <c r="N1366" s="33" t="s">
        <v>1864</v>
      </c>
      <c r="O1366" s="31">
        <v>41853</v>
      </c>
    </row>
    <row r="1367" spans="1:15" x14ac:dyDescent="0.25">
      <c r="A1367" s="30">
        <v>41560.315891203703</v>
      </c>
      <c r="B1367" s="33">
        <v>910476</v>
      </c>
      <c r="C1367" s="39">
        <v>8550380</v>
      </c>
      <c r="D1367" s="30">
        <v>41555.022766203707</v>
      </c>
      <c r="E1367" s="33">
        <f>ABS(выгрузка3[[#This Row],[Дата активации]]-выгрузка3[[#This Row],[Дата отправки смс]])</f>
        <v>5.2931249999965075</v>
      </c>
      <c r="F1367" s="30"/>
      <c r="G1367" s="33">
        <v>64628</v>
      </c>
      <c r="H1367" s="33" t="s">
        <v>10</v>
      </c>
      <c r="I1367" s="33" t="s">
        <v>45</v>
      </c>
      <c r="J1367" s="36" t="s">
        <v>37</v>
      </c>
      <c r="K1367" s="33">
        <v>30</v>
      </c>
      <c r="L1367" s="33">
        <v>0</v>
      </c>
      <c r="M1367" s="33">
        <v>30</v>
      </c>
      <c r="N1367" s="33" t="s">
        <v>1864</v>
      </c>
      <c r="O1367" s="31">
        <v>41920</v>
      </c>
    </row>
    <row r="1368" spans="1:15" x14ac:dyDescent="0.25">
      <c r="A1368" s="30">
        <v>41549.559525462966</v>
      </c>
      <c r="B1368" s="33">
        <v>916681</v>
      </c>
      <c r="C1368" s="39">
        <v>8550381</v>
      </c>
      <c r="D1368" s="30">
        <v>41544.63181712963</v>
      </c>
      <c r="E1368" s="33">
        <f>ABS(выгрузка3[[#This Row],[Дата активации]]-выгрузка3[[#This Row],[Дата отправки смс]])</f>
        <v>4.9277083333363407</v>
      </c>
      <c r="F1368" s="30">
        <v>41550.5937962963</v>
      </c>
      <c r="G1368" s="33">
        <v>64628</v>
      </c>
      <c r="H1368" s="33" t="s">
        <v>10</v>
      </c>
      <c r="I1368" s="33" t="s">
        <v>45</v>
      </c>
      <c r="J1368" s="36" t="s">
        <v>37</v>
      </c>
      <c r="K1368" s="33">
        <v>30</v>
      </c>
      <c r="L1368" s="33">
        <v>300</v>
      </c>
      <c r="M1368" s="33">
        <v>330</v>
      </c>
      <c r="N1368" s="33" t="s">
        <v>1864</v>
      </c>
      <c r="O1368" s="31">
        <v>41685</v>
      </c>
    </row>
    <row r="1369" spans="1:15" x14ac:dyDescent="0.25">
      <c r="A1369" s="30">
        <v>41548.759768518517</v>
      </c>
      <c r="B1369" s="33">
        <v>910466</v>
      </c>
      <c r="C1369" s="39">
        <v>8550383</v>
      </c>
      <c r="D1369" s="30">
        <v>41543.56322916667</v>
      </c>
      <c r="E1369" s="33">
        <f>ABS(выгрузка3[[#This Row],[Дата активации]]-выгрузка3[[#This Row],[Дата отправки смс]])</f>
        <v>5.1965393518476048</v>
      </c>
      <c r="F1369" s="30">
        <v>41559.599456018521</v>
      </c>
      <c r="G1369" s="33">
        <v>64628</v>
      </c>
      <c r="H1369" s="33" t="s">
        <v>10</v>
      </c>
      <c r="I1369" s="33" t="s">
        <v>45</v>
      </c>
      <c r="J1369" s="36" t="s">
        <v>37</v>
      </c>
      <c r="K1369" s="33">
        <v>30</v>
      </c>
      <c r="L1369" s="33">
        <v>0</v>
      </c>
      <c r="M1369" s="33">
        <v>30</v>
      </c>
      <c r="N1369" s="33" t="s">
        <v>1864</v>
      </c>
      <c r="O1369" s="31">
        <v>41699</v>
      </c>
    </row>
    <row r="1370" spans="1:15" x14ac:dyDescent="0.25">
      <c r="A1370" s="30">
        <v>41560.35355324074</v>
      </c>
      <c r="B1370" s="33">
        <v>916042</v>
      </c>
      <c r="C1370" s="39">
        <v>8550384</v>
      </c>
      <c r="D1370" s="30">
        <v>41554.675254629627</v>
      </c>
      <c r="E1370" s="33">
        <f>ABS(выгрузка3[[#This Row],[Дата активации]]-выгрузка3[[#This Row],[Дата отправки смс]])</f>
        <v>5.6782986111138598</v>
      </c>
      <c r="F1370" s="30"/>
      <c r="G1370" s="33">
        <v>64628</v>
      </c>
      <c r="H1370" s="33" t="s">
        <v>10</v>
      </c>
      <c r="I1370" s="33" t="s">
        <v>45</v>
      </c>
      <c r="J1370" s="36" t="s">
        <v>37</v>
      </c>
      <c r="K1370" s="33">
        <v>30</v>
      </c>
      <c r="L1370" s="33">
        <v>0</v>
      </c>
      <c r="M1370" s="33">
        <v>30</v>
      </c>
      <c r="N1370" s="33" t="s">
        <v>1864</v>
      </c>
      <c r="O1370" s="31">
        <v>41837</v>
      </c>
    </row>
    <row r="1371" spans="1:15" x14ac:dyDescent="0.25">
      <c r="A1371" s="30">
        <v>41560.330682870372</v>
      </c>
      <c r="B1371" s="33">
        <v>910476</v>
      </c>
      <c r="C1371" s="39">
        <v>8550385</v>
      </c>
      <c r="D1371" s="30">
        <v>41555.890648148146</v>
      </c>
      <c r="E1371" s="33">
        <f>ABS(выгрузка3[[#This Row],[Дата активации]]-выгрузка3[[#This Row],[Дата отправки смс]])</f>
        <v>4.4400347222253913</v>
      </c>
      <c r="F1371" s="30"/>
      <c r="G1371" s="33">
        <v>64628</v>
      </c>
      <c r="H1371" s="33" t="s">
        <v>10</v>
      </c>
      <c r="I1371" s="33" t="s">
        <v>45</v>
      </c>
      <c r="J1371" s="36" t="s">
        <v>37</v>
      </c>
      <c r="K1371" s="33">
        <v>30</v>
      </c>
      <c r="L1371" s="33">
        <v>285.02999999999997</v>
      </c>
      <c r="M1371" s="33">
        <v>315.02999999999997</v>
      </c>
      <c r="N1371" s="33" t="s">
        <v>1864</v>
      </c>
      <c r="O1371" s="31">
        <v>41925</v>
      </c>
    </row>
    <row r="1372" spans="1:15" x14ac:dyDescent="0.25">
      <c r="A1372" s="30">
        <v>41548.760023148148</v>
      </c>
      <c r="B1372" s="33">
        <v>910466</v>
      </c>
      <c r="C1372" s="39">
        <v>8550386</v>
      </c>
      <c r="D1372" s="30">
        <v>41543.516018518516</v>
      </c>
      <c r="E1372" s="33">
        <f>ABS(выгрузка3[[#This Row],[Дата активации]]-выгрузка3[[#This Row],[Дата отправки смс]])</f>
        <v>5.2440046296323999</v>
      </c>
      <c r="F1372" s="30">
        <v>41559.897256944445</v>
      </c>
      <c r="G1372" s="33">
        <v>64628</v>
      </c>
      <c r="H1372" s="33" t="s">
        <v>10</v>
      </c>
      <c r="I1372" s="33" t="s">
        <v>45</v>
      </c>
      <c r="J1372" s="36" t="s">
        <v>37</v>
      </c>
      <c r="K1372" s="33">
        <v>30</v>
      </c>
      <c r="L1372" s="33">
        <v>0</v>
      </c>
      <c r="M1372" s="33">
        <v>30</v>
      </c>
      <c r="N1372" s="33" t="s">
        <v>1864</v>
      </c>
      <c r="O1372" s="31">
        <v>41806</v>
      </c>
    </row>
    <row r="1373" spans="1:15" x14ac:dyDescent="0.25">
      <c r="A1373" s="30">
        <v>41561.559259259258</v>
      </c>
      <c r="B1373" s="33">
        <v>910489</v>
      </c>
      <c r="C1373" s="39">
        <v>8550389</v>
      </c>
      <c r="D1373" s="30">
        <v>41548.51458333333</v>
      </c>
      <c r="E1373" s="33">
        <f>ABS(выгрузка3[[#This Row],[Дата активации]]-выгрузка3[[#This Row],[Дата отправки смс]])</f>
        <v>13.044675925928459</v>
      </c>
      <c r="F1373" s="30">
        <v>41562.803310185183</v>
      </c>
      <c r="G1373" s="33">
        <v>64628</v>
      </c>
      <c r="H1373" s="33" t="s">
        <v>10</v>
      </c>
      <c r="I1373" s="33" t="s">
        <v>251</v>
      </c>
      <c r="J1373" s="36" t="s">
        <v>37</v>
      </c>
      <c r="K1373" s="33">
        <v>30</v>
      </c>
      <c r="L1373" s="33">
        <v>0</v>
      </c>
      <c r="M1373" s="33">
        <v>30</v>
      </c>
      <c r="N1373" s="33" t="s">
        <v>1864</v>
      </c>
      <c r="O1373" s="31">
        <v>41879</v>
      </c>
    </row>
    <row r="1374" spans="1:15" x14ac:dyDescent="0.25">
      <c r="A1374" s="30">
        <v>41548.505439814813</v>
      </c>
      <c r="B1374" s="33">
        <v>916028</v>
      </c>
      <c r="C1374" s="39">
        <v>8550391</v>
      </c>
      <c r="D1374" s="30">
        <v>41548.518506944441</v>
      </c>
      <c r="E1374" s="33">
        <f>ABS(выгрузка3[[#This Row],[Дата активации]]-выгрузка3[[#This Row],[Дата отправки смс]])</f>
        <v>1.3067129628325347E-2</v>
      </c>
      <c r="F1374" s="30">
        <v>41562.802511574075</v>
      </c>
      <c r="G1374" s="33">
        <v>64628</v>
      </c>
      <c r="H1374" s="33" t="s">
        <v>10</v>
      </c>
      <c r="I1374" s="33" t="s">
        <v>45</v>
      </c>
      <c r="J1374" s="36" t="s">
        <v>37</v>
      </c>
      <c r="K1374" s="33">
        <v>30</v>
      </c>
      <c r="L1374" s="33">
        <v>0</v>
      </c>
      <c r="M1374" s="33">
        <v>30</v>
      </c>
      <c r="N1374" s="33" t="s">
        <v>1864</v>
      </c>
      <c r="O1374" s="31">
        <v>41697</v>
      </c>
    </row>
    <row r="1375" spans="1:15" x14ac:dyDescent="0.25">
      <c r="A1375" s="30">
        <v>41558.879328703704</v>
      </c>
      <c r="B1375" s="33">
        <v>910489</v>
      </c>
      <c r="C1375" s="39">
        <v>8550392</v>
      </c>
      <c r="D1375" s="30">
        <v>41549.710358796299</v>
      </c>
      <c r="E1375" s="33">
        <f>ABS(выгрузка3[[#This Row],[Дата активации]]-выгрузка3[[#This Row],[Дата отправки смс]])</f>
        <v>9.1689699074049713</v>
      </c>
      <c r="F1375" s="30"/>
      <c r="G1375" s="33">
        <v>64628</v>
      </c>
      <c r="H1375" s="33" t="s">
        <v>10</v>
      </c>
      <c r="I1375" s="33" t="s">
        <v>251</v>
      </c>
      <c r="J1375" s="36" t="s">
        <v>37</v>
      </c>
      <c r="K1375" s="33">
        <v>30</v>
      </c>
      <c r="L1375" s="33">
        <v>100</v>
      </c>
      <c r="M1375" s="33">
        <v>130</v>
      </c>
      <c r="N1375" s="33" t="s">
        <v>1864</v>
      </c>
      <c r="O1375" s="31">
        <v>41971</v>
      </c>
    </row>
    <row r="1376" spans="1:15" x14ac:dyDescent="0.25">
      <c r="A1376" s="30">
        <v>41548.760300925926</v>
      </c>
      <c r="B1376" s="33">
        <v>910466</v>
      </c>
      <c r="C1376" s="39">
        <v>8550396</v>
      </c>
      <c r="D1376" s="30">
        <v>41543.427002314813</v>
      </c>
      <c r="E1376" s="33">
        <f>ABS(выгрузка3[[#This Row],[Дата активации]]-выгрузка3[[#This Row],[Дата отправки смс]])</f>
        <v>5.3332986111126957</v>
      </c>
      <c r="F1376" s="30">
        <v>41559.597546296296</v>
      </c>
      <c r="G1376" s="33">
        <v>64628</v>
      </c>
      <c r="H1376" s="33" t="s">
        <v>10</v>
      </c>
      <c r="I1376" s="33" t="s">
        <v>45</v>
      </c>
      <c r="J1376" s="36" t="s">
        <v>37</v>
      </c>
      <c r="K1376" s="33">
        <v>30</v>
      </c>
      <c r="L1376" s="33">
        <v>92.02</v>
      </c>
      <c r="M1376" s="33">
        <v>122.02</v>
      </c>
      <c r="N1376" s="33" t="s">
        <v>1864</v>
      </c>
      <c r="O1376" s="31">
        <v>41803</v>
      </c>
    </row>
    <row r="1377" spans="1:15" x14ac:dyDescent="0.25">
      <c r="A1377" s="30">
        <v>41560.350949074076</v>
      </c>
      <c r="B1377" s="33">
        <v>916042</v>
      </c>
      <c r="C1377" s="39">
        <v>8550397</v>
      </c>
      <c r="D1377" s="30">
        <v>41554.857719907406</v>
      </c>
      <c r="E1377" s="33">
        <f>ABS(выгрузка3[[#This Row],[Дата активации]]-выгрузка3[[#This Row],[Дата отправки смс]])</f>
        <v>5.4932291666700621</v>
      </c>
      <c r="F1377" s="30"/>
      <c r="G1377" s="33">
        <v>64628</v>
      </c>
      <c r="H1377" s="33" t="s">
        <v>10</v>
      </c>
      <c r="I1377" s="33" t="s">
        <v>45</v>
      </c>
      <c r="J1377" s="36" t="s">
        <v>37</v>
      </c>
      <c r="K1377" s="33">
        <v>30</v>
      </c>
      <c r="L1377" s="33">
        <v>0</v>
      </c>
      <c r="M1377" s="33">
        <v>30</v>
      </c>
      <c r="N1377" s="33" t="s">
        <v>1864</v>
      </c>
      <c r="O1377" s="31">
        <v>41673</v>
      </c>
    </row>
    <row r="1378" spans="1:15" x14ac:dyDescent="0.25">
      <c r="A1378" s="30">
        <v>41561.573564814818</v>
      </c>
      <c r="B1378" s="33">
        <v>985190</v>
      </c>
      <c r="C1378" s="39">
        <v>8550398</v>
      </c>
      <c r="D1378" s="30">
        <v>41561.550046296295</v>
      </c>
      <c r="E1378" s="33">
        <f>ABS(выгрузка3[[#This Row],[Дата активации]]-выгрузка3[[#This Row],[Дата отправки смс]])</f>
        <v>2.3518518522905651E-2</v>
      </c>
      <c r="F1378" s="30"/>
      <c r="G1378" s="33">
        <v>64628</v>
      </c>
      <c r="H1378" s="33" t="s">
        <v>10</v>
      </c>
      <c r="I1378" s="33" t="s">
        <v>45</v>
      </c>
      <c r="J1378" s="36" t="s">
        <v>37</v>
      </c>
      <c r="K1378" s="33">
        <v>30</v>
      </c>
      <c r="L1378" s="33">
        <v>0</v>
      </c>
      <c r="M1378" s="33">
        <v>30</v>
      </c>
      <c r="N1378" s="33" t="s">
        <v>1864</v>
      </c>
      <c r="O1378" s="31">
        <v>41706</v>
      </c>
    </row>
    <row r="1379" spans="1:15" x14ac:dyDescent="0.25">
      <c r="A1379" s="30">
        <v>41560.331238425926</v>
      </c>
      <c r="B1379" s="33">
        <v>910476</v>
      </c>
      <c r="C1379" s="39">
        <v>8550399</v>
      </c>
      <c r="D1379" s="30">
        <v>41555.624398148146</v>
      </c>
      <c r="E1379" s="33">
        <f>ABS(выгрузка3[[#This Row],[Дата активации]]-выгрузка3[[#This Row],[Дата отправки смс]])</f>
        <v>4.7068402777804295</v>
      </c>
      <c r="F1379" s="30"/>
      <c r="G1379" s="33">
        <v>64628</v>
      </c>
      <c r="H1379" s="33" t="s">
        <v>10</v>
      </c>
      <c r="I1379" s="33" t="s">
        <v>45</v>
      </c>
      <c r="J1379" s="36" t="s">
        <v>37</v>
      </c>
      <c r="K1379" s="33">
        <v>30</v>
      </c>
      <c r="L1379" s="33">
        <v>0</v>
      </c>
      <c r="M1379" s="33">
        <v>30</v>
      </c>
      <c r="N1379" s="33" t="s">
        <v>1864</v>
      </c>
      <c r="O1379" s="31">
        <v>41797</v>
      </c>
    </row>
    <row r="1380" spans="1:15" x14ac:dyDescent="0.25">
      <c r="A1380" s="30">
        <v>41560.356215277781</v>
      </c>
      <c r="B1380" s="33">
        <v>916042</v>
      </c>
      <c r="C1380" s="39">
        <v>8550400</v>
      </c>
      <c r="D1380" s="30">
        <v>41554.883321759262</v>
      </c>
      <c r="E1380" s="33">
        <f>ABS(выгрузка3[[#This Row],[Дата активации]]-выгрузка3[[#This Row],[Дата отправки смс]])</f>
        <v>5.4728935185194132</v>
      </c>
      <c r="F1380" s="30"/>
      <c r="G1380" s="33">
        <v>64628</v>
      </c>
      <c r="H1380" s="33" t="s">
        <v>10</v>
      </c>
      <c r="I1380" s="33" t="s">
        <v>45</v>
      </c>
      <c r="J1380" s="36" t="s">
        <v>37</v>
      </c>
      <c r="K1380" s="33">
        <v>30</v>
      </c>
      <c r="L1380" s="33">
        <v>0</v>
      </c>
      <c r="M1380" s="33">
        <v>30</v>
      </c>
      <c r="N1380" s="33" t="s">
        <v>1864</v>
      </c>
      <c r="O1380" s="31">
        <v>41739</v>
      </c>
    </row>
    <row r="1381" spans="1:15" x14ac:dyDescent="0.25">
      <c r="A1381" s="30">
        <v>41560.354814814818</v>
      </c>
      <c r="B1381" s="33">
        <v>916042</v>
      </c>
      <c r="C1381" s="39">
        <v>8550402</v>
      </c>
      <c r="D1381" s="30">
        <v>41555.455023148148</v>
      </c>
      <c r="E1381" s="33">
        <f>ABS(выгрузка3[[#This Row],[Дата активации]]-выгрузка3[[#This Row],[Дата отправки смс]])</f>
        <v>4.8997916666703532</v>
      </c>
      <c r="F1381" s="30"/>
      <c r="G1381" s="33">
        <v>64628</v>
      </c>
      <c r="H1381" s="33" t="s">
        <v>10</v>
      </c>
      <c r="I1381" s="33" t="s">
        <v>45</v>
      </c>
      <c r="J1381" s="36" t="s">
        <v>37</v>
      </c>
      <c r="K1381" s="33">
        <v>30</v>
      </c>
      <c r="L1381" s="33">
        <v>0</v>
      </c>
      <c r="M1381" s="33">
        <v>30</v>
      </c>
      <c r="N1381" s="33" t="s">
        <v>1864</v>
      </c>
      <c r="O1381" s="31">
        <v>41921</v>
      </c>
    </row>
    <row r="1382" spans="1:15" x14ac:dyDescent="0.25">
      <c r="A1382" s="30">
        <v>41556.660590277781</v>
      </c>
      <c r="B1382" s="33">
        <v>910476</v>
      </c>
      <c r="C1382" s="39">
        <v>8550403</v>
      </c>
      <c r="D1382" s="30">
        <v>41551.730393518519</v>
      </c>
      <c r="E1382" s="33">
        <f>ABS(выгрузка3[[#This Row],[Дата активации]]-выгрузка3[[#This Row],[Дата отправки смс]])</f>
        <v>4.9301967592618894</v>
      </c>
      <c r="F1382" s="30"/>
      <c r="G1382" s="33">
        <v>64628</v>
      </c>
      <c r="H1382" s="33" t="s">
        <v>10</v>
      </c>
      <c r="I1382" s="33" t="s">
        <v>45</v>
      </c>
      <c r="J1382" s="36" t="s">
        <v>37</v>
      </c>
      <c r="K1382" s="33">
        <v>30</v>
      </c>
      <c r="L1382" s="33">
        <v>45.01</v>
      </c>
      <c r="M1382" s="33">
        <v>75.010000000000005</v>
      </c>
      <c r="N1382" s="33" t="s">
        <v>1864</v>
      </c>
      <c r="O1382" s="31">
        <v>41726</v>
      </c>
    </row>
    <row r="1383" spans="1:15" x14ac:dyDescent="0.25">
      <c r="A1383" s="30">
        <v>41560.351747685185</v>
      </c>
      <c r="B1383" s="33">
        <v>916042</v>
      </c>
      <c r="C1383" s="39">
        <v>8550404</v>
      </c>
      <c r="D1383" s="30">
        <v>41554.686898148146</v>
      </c>
      <c r="E1383" s="33">
        <f>ABS(выгрузка3[[#This Row],[Дата активации]]-выгрузка3[[#This Row],[Дата отправки смс]])</f>
        <v>5.6648495370391174</v>
      </c>
      <c r="F1383" s="30"/>
      <c r="G1383" s="33">
        <v>64628</v>
      </c>
      <c r="H1383" s="33" t="s">
        <v>10</v>
      </c>
      <c r="I1383" s="33" t="s">
        <v>45</v>
      </c>
      <c r="J1383" s="36" t="s">
        <v>37</v>
      </c>
      <c r="K1383" s="33">
        <v>30</v>
      </c>
      <c r="L1383" s="33">
        <v>0</v>
      </c>
      <c r="M1383" s="33">
        <v>30</v>
      </c>
      <c r="N1383" s="33" t="s">
        <v>1864</v>
      </c>
      <c r="O1383" s="31">
        <v>41641</v>
      </c>
    </row>
    <row r="1384" spans="1:15" x14ac:dyDescent="0.25">
      <c r="A1384" s="30">
        <v>41563.361909722225</v>
      </c>
      <c r="B1384" s="33">
        <v>910478</v>
      </c>
      <c r="C1384" s="39">
        <v>8550406</v>
      </c>
      <c r="D1384" s="30">
        <v>41558.330046296294</v>
      </c>
      <c r="E1384" s="33">
        <f>ABS(выгрузка3[[#This Row],[Дата активации]]-выгрузка3[[#This Row],[Дата отправки смс]])</f>
        <v>5.0318634259310784</v>
      </c>
      <c r="F1384" s="30"/>
      <c r="G1384" s="33">
        <v>64628</v>
      </c>
      <c r="H1384" s="33" t="s">
        <v>10</v>
      </c>
      <c r="I1384" s="33" t="s">
        <v>45</v>
      </c>
      <c r="J1384" s="36" t="s">
        <v>37</v>
      </c>
      <c r="K1384" s="33">
        <v>30</v>
      </c>
      <c r="L1384" s="33">
        <v>0</v>
      </c>
      <c r="M1384" s="33">
        <v>30</v>
      </c>
      <c r="N1384" s="33" t="s">
        <v>1864</v>
      </c>
      <c r="O1384" s="31">
        <v>41747</v>
      </c>
    </row>
    <row r="1385" spans="1:15" x14ac:dyDescent="0.25">
      <c r="A1385" s="30">
        <v>41560.697071759256</v>
      </c>
      <c r="B1385" s="33">
        <v>910466</v>
      </c>
      <c r="C1385" s="39">
        <v>8550407</v>
      </c>
      <c r="D1385" s="30">
        <v>41548.558020833334</v>
      </c>
      <c r="E1385" s="33">
        <f>ABS(выгрузка3[[#This Row],[Дата активации]]-выгрузка3[[#This Row],[Дата отправки смс]])</f>
        <v>12.139050925921765</v>
      </c>
      <c r="F1385" s="30"/>
      <c r="G1385" s="33">
        <v>64628</v>
      </c>
      <c r="H1385" s="33" t="s">
        <v>10</v>
      </c>
      <c r="I1385" s="33" t="s">
        <v>251</v>
      </c>
      <c r="J1385" s="36" t="s">
        <v>37</v>
      </c>
      <c r="K1385" s="33">
        <v>30</v>
      </c>
      <c r="L1385" s="33">
        <v>92</v>
      </c>
      <c r="M1385" s="33">
        <v>122</v>
      </c>
      <c r="N1385" s="33" t="s">
        <v>1864</v>
      </c>
      <c r="O1385" s="31">
        <v>41865</v>
      </c>
    </row>
    <row r="1386" spans="1:15" x14ac:dyDescent="0.25">
      <c r="A1386" s="30">
        <v>41593.601076388892</v>
      </c>
      <c r="B1386" s="33">
        <v>916888</v>
      </c>
      <c r="C1386" s="39">
        <v>8550408</v>
      </c>
      <c r="D1386" s="30">
        <v>41585.596770833334</v>
      </c>
      <c r="E1386" s="33">
        <f>ABS(выгрузка3[[#This Row],[Дата активации]]-выгрузка3[[#This Row],[Дата отправки смс]])</f>
        <v>8.0043055555579485</v>
      </c>
      <c r="F1386" s="30">
        <v>41586.972731481481</v>
      </c>
      <c r="G1386" s="33">
        <v>64626</v>
      </c>
      <c r="H1386" s="33" t="s">
        <v>10</v>
      </c>
      <c r="I1386" s="33" t="s">
        <v>251</v>
      </c>
      <c r="J1386" s="36" t="s">
        <v>37</v>
      </c>
      <c r="K1386" s="33">
        <v>30</v>
      </c>
      <c r="L1386" s="33">
        <v>0</v>
      </c>
      <c r="M1386" s="33">
        <v>30</v>
      </c>
      <c r="N1386" s="33" t="s">
        <v>1864</v>
      </c>
      <c r="O1386" s="31">
        <v>41954</v>
      </c>
    </row>
    <row r="1387" spans="1:15" x14ac:dyDescent="0.25">
      <c r="A1387" s="30">
        <v>41593.601180555554</v>
      </c>
      <c r="B1387" s="33">
        <v>916888</v>
      </c>
      <c r="C1387" s="39">
        <v>8550410</v>
      </c>
      <c r="D1387" s="30">
        <v>41579.05672453704</v>
      </c>
      <c r="E1387" s="33">
        <f>ABS(выгрузка3[[#This Row],[Дата активации]]-выгрузка3[[#This Row],[Дата отправки смс]])</f>
        <v>14.544456018513301</v>
      </c>
      <c r="F1387" s="30">
        <v>41586.95952546296</v>
      </c>
      <c r="G1387" s="33">
        <v>64626</v>
      </c>
      <c r="H1387" s="33" t="s">
        <v>10</v>
      </c>
      <c r="I1387" s="33" t="s">
        <v>251</v>
      </c>
      <c r="J1387" s="36" t="s">
        <v>37</v>
      </c>
      <c r="K1387" s="33">
        <v>30</v>
      </c>
      <c r="L1387" s="33">
        <v>0</v>
      </c>
      <c r="M1387" s="33">
        <v>30</v>
      </c>
      <c r="N1387" s="33" t="s">
        <v>1864</v>
      </c>
      <c r="O1387" s="31">
        <v>41823</v>
      </c>
    </row>
    <row r="1388" spans="1:15" x14ac:dyDescent="0.25">
      <c r="A1388" s="30">
        <v>41593.601273148146</v>
      </c>
      <c r="B1388" s="33">
        <v>916888</v>
      </c>
      <c r="C1388" s="39">
        <v>8550419</v>
      </c>
      <c r="D1388" s="30">
        <v>41579.464768518519</v>
      </c>
      <c r="E1388" s="33">
        <f>ABS(выгрузка3[[#This Row],[Дата активации]]-выгрузка3[[#This Row],[Дата отправки смс]])</f>
        <v>14.13650462962687</v>
      </c>
      <c r="F1388" s="30">
        <v>41586.96025462963</v>
      </c>
      <c r="G1388" s="33">
        <v>64626</v>
      </c>
      <c r="H1388" s="33" t="s">
        <v>10</v>
      </c>
      <c r="I1388" s="33" t="s">
        <v>251</v>
      </c>
      <c r="J1388" s="36" t="s">
        <v>37</v>
      </c>
      <c r="K1388" s="33">
        <v>30</v>
      </c>
      <c r="L1388" s="33">
        <v>0</v>
      </c>
      <c r="M1388" s="33">
        <v>30</v>
      </c>
      <c r="N1388" s="33" t="s">
        <v>1864</v>
      </c>
      <c r="O1388" s="31">
        <v>41662</v>
      </c>
    </row>
    <row r="1389" spans="1:15" x14ac:dyDescent="0.25">
      <c r="A1389" s="30">
        <v>41556.851747685185</v>
      </c>
      <c r="B1389" s="33">
        <v>910451</v>
      </c>
      <c r="C1389" s="39">
        <v>8550420</v>
      </c>
      <c r="D1389" s="30">
        <v>41536.646620370368</v>
      </c>
      <c r="E1389" s="33">
        <f>ABS(выгрузка3[[#This Row],[Дата активации]]-выгрузка3[[#This Row],[Дата отправки смс]])</f>
        <v>20.205127314817219</v>
      </c>
      <c r="F1389" s="30">
        <v>41541.916435185187</v>
      </c>
      <c r="G1389" s="33">
        <v>64626</v>
      </c>
      <c r="H1389" s="33" t="s">
        <v>10</v>
      </c>
      <c r="I1389" s="33" t="s">
        <v>251</v>
      </c>
      <c r="J1389" s="36" t="s">
        <v>37</v>
      </c>
      <c r="K1389" s="33">
        <v>30</v>
      </c>
      <c r="L1389" s="33">
        <v>0</v>
      </c>
      <c r="M1389" s="33">
        <v>30</v>
      </c>
      <c r="N1389" s="33" t="s">
        <v>1864</v>
      </c>
      <c r="O1389" s="31">
        <v>41995</v>
      </c>
    </row>
    <row r="1390" spans="1:15" x14ac:dyDescent="0.25">
      <c r="A1390" s="30">
        <v>41548.481180555558</v>
      </c>
      <c r="B1390" s="33">
        <v>915149</v>
      </c>
      <c r="C1390" s="39">
        <v>8550423</v>
      </c>
      <c r="D1390" s="30">
        <v>41547.62636574074</v>
      </c>
      <c r="E1390" s="33">
        <f>ABS(выгрузка3[[#This Row],[Дата активации]]-выгрузка3[[#This Row],[Дата отправки смс]])</f>
        <v>0.85481481481838273</v>
      </c>
      <c r="F1390" s="30">
        <v>41555.958171296297</v>
      </c>
      <c r="G1390" s="33">
        <v>64626</v>
      </c>
      <c r="H1390" s="33" t="s">
        <v>10</v>
      </c>
      <c r="I1390" s="33" t="s">
        <v>45</v>
      </c>
      <c r="J1390" s="36" t="s">
        <v>37</v>
      </c>
      <c r="K1390" s="33">
        <v>30</v>
      </c>
      <c r="L1390" s="33">
        <v>0</v>
      </c>
      <c r="M1390" s="33">
        <v>30</v>
      </c>
      <c r="N1390" s="33" t="s">
        <v>1864</v>
      </c>
      <c r="O1390" s="31">
        <v>41830</v>
      </c>
    </row>
    <row r="1391" spans="1:15" x14ac:dyDescent="0.25">
      <c r="A1391" s="30">
        <v>41562.601886574077</v>
      </c>
      <c r="B1391" s="33">
        <v>916888</v>
      </c>
      <c r="C1391" s="39">
        <v>8550425</v>
      </c>
      <c r="D1391" s="30">
        <v>41555.62604166667</v>
      </c>
      <c r="E1391" s="33">
        <f>ABS(выгрузка3[[#This Row],[Дата активации]]-выгрузка3[[#This Row],[Дата отправки смс]])</f>
        <v>6.9758449074070086</v>
      </c>
      <c r="F1391" s="30">
        <v>41560.865868055553</v>
      </c>
      <c r="G1391" s="33">
        <v>64626</v>
      </c>
      <c r="H1391" s="33" t="s">
        <v>10</v>
      </c>
      <c r="I1391" s="33" t="s">
        <v>251</v>
      </c>
      <c r="J1391" s="36" t="s">
        <v>37</v>
      </c>
      <c r="K1391" s="33">
        <v>30</v>
      </c>
      <c r="L1391" s="33">
        <v>0</v>
      </c>
      <c r="M1391" s="33">
        <v>30</v>
      </c>
      <c r="N1391" s="33" t="s">
        <v>1864</v>
      </c>
      <c r="O1391" s="31">
        <v>41667</v>
      </c>
    </row>
    <row r="1392" spans="1:15" x14ac:dyDescent="0.25">
      <c r="A1392" s="30">
        <v>41562.619722222225</v>
      </c>
      <c r="B1392" s="33">
        <v>916940</v>
      </c>
      <c r="C1392" s="39">
        <v>8550426</v>
      </c>
      <c r="D1392" s="30">
        <v>41558.79378472222</v>
      </c>
      <c r="E1392" s="33">
        <f>ABS(выгрузка3[[#This Row],[Дата активации]]-выгрузка3[[#This Row],[Дата отправки смс]])</f>
        <v>3.8259375000052387</v>
      </c>
      <c r="F1392" s="30">
        <v>41560.875902777778</v>
      </c>
      <c r="G1392" s="33">
        <v>64626</v>
      </c>
      <c r="H1392" s="33" t="s">
        <v>10</v>
      </c>
      <c r="I1392" s="33" t="s">
        <v>41</v>
      </c>
      <c r="J1392" s="36" t="s">
        <v>14</v>
      </c>
      <c r="K1392" s="33">
        <v>30</v>
      </c>
      <c r="L1392" s="33">
        <v>465.5</v>
      </c>
      <c r="M1392" s="33">
        <v>495.5</v>
      </c>
      <c r="N1392" s="33" t="s">
        <v>1864</v>
      </c>
      <c r="O1392" s="31">
        <v>41823</v>
      </c>
    </row>
    <row r="1393" spans="1:15" x14ac:dyDescent="0.25">
      <c r="A1393" s="30">
        <v>41593.620034722226</v>
      </c>
      <c r="B1393" s="33">
        <v>916940</v>
      </c>
      <c r="C1393" s="39">
        <v>8550428</v>
      </c>
      <c r="D1393" s="30">
        <v>41581.404143518521</v>
      </c>
      <c r="E1393" s="33">
        <f>ABS(выгрузка3[[#This Row],[Дата активации]]-выгрузка3[[#This Row],[Дата отправки смс]])</f>
        <v>12.215891203704814</v>
      </c>
      <c r="F1393" s="30">
        <v>41587.433067129627</v>
      </c>
      <c r="G1393" s="33">
        <v>64626</v>
      </c>
      <c r="H1393" s="33" t="s">
        <v>10</v>
      </c>
      <c r="I1393" s="33" t="s">
        <v>251</v>
      </c>
      <c r="J1393" s="36" t="s">
        <v>37</v>
      </c>
      <c r="K1393" s="33">
        <v>30</v>
      </c>
      <c r="L1393" s="33">
        <v>0</v>
      </c>
      <c r="M1393" s="33">
        <v>30</v>
      </c>
      <c r="N1393" s="33" t="s">
        <v>1864</v>
      </c>
      <c r="O1393" s="31">
        <v>41689</v>
      </c>
    </row>
    <row r="1394" spans="1:15" x14ac:dyDescent="0.25">
      <c r="A1394" s="30">
        <v>41593.620138888888</v>
      </c>
      <c r="B1394" s="33">
        <v>916940</v>
      </c>
      <c r="C1394" s="39">
        <v>8550431</v>
      </c>
      <c r="D1394" s="30">
        <v>41580.41978009259</v>
      </c>
      <c r="E1394" s="33">
        <f>ABS(выгрузка3[[#This Row],[Дата активации]]-выгрузка3[[#This Row],[Дата отправки смс]])</f>
        <v>13.200358796297223</v>
      </c>
      <c r="F1394" s="30">
        <v>41586.962673611109</v>
      </c>
      <c r="G1394" s="33">
        <v>64626</v>
      </c>
      <c r="H1394" s="33" t="s">
        <v>10</v>
      </c>
      <c r="I1394" s="33" t="s">
        <v>251</v>
      </c>
      <c r="J1394" s="36" t="s">
        <v>37</v>
      </c>
      <c r="K1394" s="33">
        <v>30</v>
      </c>
      <c r="L1394" s="33">
        <v>0</v>
      </c>
      <c r="M1394" s="33">
        <v>30</v>
      </c>
      <c r="N1394" s="33" t="s">
        <v>1864</v>
      </c>
      <c r="O1394" s="31">
        <v>41735</v>
      </c>
    </row>
    <row r="1395" spans="1:15" x14ac:dyDescent="0.25">
      <c r="A1395" s="30">
        <v>41553.408206018517</v>
      </c>
      <c r="B1395" s="33">
        <v>915323</v>
      </c>
      <c r="C1395" s="39">
        <v>8550432</v>
      </c>
      <c r="D1395" s="30">
        <v>41553.402337962965</v>
      </c>
      <c r="E1395" s="33">
        <f>ABS(выгрузка3[[#This Row],[Дата активации]]-выгрузка3[[#This Row],[Дата отправки смс]])</f>
        <v>5.8680555521277711E-3</v>
      </c>
      <c r="F1395" s="30">
        <v>41555.969525462962</v>
      </c>
      <c r="G1395" s="33">
        <v>64626</v>
      </c>
      <c r="H1395" s="33" t="s">
        <v>10</v>
      </c>
      <c r="I1395" s="33" t="s">
        <v>45</v>
      </c>
      <c r="J1395" s="36" t="s">
        <v>37</v>
      </c>
      <c r="K1395" s="33">
        <v>30</v>
      </c>
      <c r="L1395" s="33">
        <v>0</v>
      </c>
      <c r="M1395" s="33">
        <v>30</v>
      </c>
      <c r="N1395" s="33" t="s">
        <v>1864</v>
      </c>
      <c r="O1395" s="31">
        <v>41650</v>
      </c>
    </row>
    <row r="1396" spans="1:15" x14ac:dyDescent="0.25">
      <c r="A1396" s="30">
        <v>41562.62054398148</v>
      </c>
      <c r="B1396" s="33">
        <v>916940</v>
      </c>
      <c r="C1396" s="39">
        <v>8550435</v>
      </c>
      <c r="D1396" s="30">
        <v>41554.556388888886</v>
      </c>
      <c r="E1396" s="33">
        <f>ABS(выгрузка3[[#This Row],[Дата активации]]-выгрузка3[[#This Row],[Дата отправки смс]])</f>
        <v>8.0641550925938645</v>
      </c>
      <c r="F1396" s="30">
        <v>41555.97247685185</v>
      </c>
      <c r="G1396" s="33">
        <v>64626</v>
      </c>
      <c r="H1396" s="33" t="s">
        <v>10</v>
      </c>
      <c r="I1396" s="33" t="s">
        <v>251</v>
      </c>
      <c r="J1396" s="36" t="s">
        <v>37</v>
      </c>
      <c r="K1396" s="33">
        <v>30</v>
      </c>
      <c r="L1396" s="33">
        <v>0</v>
      </c>
      <c r="M1396" s="33">
        <v>30</v>
      </c>
      <c r="N1396" s="33" t="s">
        <v>1864</v>
      </c>
      <c r="O1396" s="31">
        <v>41685</v>
      </c>
    </row>
    <row r="1397" spans="1:15" x14ac:dyDescent="0.25">
      <c r="A1397" s="30">
        <v>41562.620740740742</v>
      </c>
      <c r="B1397" s="33">
        <v>916940</v>
      </c>
      <c r="C1397" s="39">
        <v>8550436</v>
      </c>
      <c r="D1397" s="30">
        <v>41558.963726851849</v>
      </c>
      <c r="E1397" s="33">
        <f>ABS(выгрузка3[[#This Row],[Дата активации]]-выгрузка3[[#This Row],[Дата отправки смс]])</f>
        <v>3.6570138888928341</v>
      </c>
      <c r="F1397" s="30">
        <v>41560.988275462965</v>
      </c>
      <c r="G1397" s="33">
        <v>64626</v>
      </c>
      <c r="H1397" s="33" t="s">
        <v>10</v>
      </c>
      <c r="I1397" s="33" t="s">
        <v>45</v>
      </c>
      <c r="J1397" s="36" t="s">
        <v>37</v>
      </c>
      <c r="K1397" s="33">
        <v>30</v>
      </c>
      <c r="L1397" s="33">
        <v>0</v>
      </c>
      <c r="M1397" s="33">
        <v>30</v>
      </c>
      <c r="N1397" s="33" t="s">
        <v>1864</v>
      </c>
      <c r="O1397" s="31">
        <v>41755</v>
      </c>
    </row>
    <row r="1398" spans="1:15" x14ac:dyDescent="0.25">
      <c r="A1398" s="30">
        <v>41562.621111111112</v>
      </c>
      <c r="B1398" s="33">
        <v>916940</v>
      </c>
      <c r="C1398" s="39">
        <v>8550438</v>
      </c>
      <c r="D1398" s="30">
        <v>41554.564363425925</v>
      </c>
      <c r="E1398" s="33">
        <f>ABS(выгрузка3[[#This Row],[Дата активации]]-выгрузка3[[#This Row],[Дата отправки смс]])</f>
        <v>8.0567476851865649</v>
      </c>
      <c r="F1398" s="30">
        <v>41555.972546296296</v>
      </c>
      <c r="G1398" s="33">
        <v>64626</v>
      </c>
      <c r="H1398" s="33" t="s">
        <v>10</v>
      </c>
      <c r="I1398" s="33" t="s">
        <v>251</v>
      </c>
      <c r="J1398" s="36" t="s">
        <v>37</v>
      </c>
      <c r="K1398" s="33">
        <v>30</v>
      </c>
      <c r="L1398" s="33">
        <v>0</v>
      </c>
      <c r="M1398" s="33">
        <v>30</v>
      </c>
      <c r="N1398" s="33" t="s">
        <v>1864</v>
      </c>
      <c r="O1398" s="31">
        <v>41684</v>
      </c>
    </row>
    <row r="1399" spans="1:15" x14ac:dyDescent="0.25">
      <c r="A1399" s="30">
        <v>41562.621377314812</v>
      </c>
      <c r="B1399" s="33">
        <v>916940</v>
      </c>
      <c r="C1399" s="39">
        <v>8550439</v>
      </c>
      <c r="D1399" s="30">
        <v>41556.66238425926</v>
      </c>
      <c r="E1399" s="33">
        <f>ABS(выгрузка3[[#This Row],[Дата активации]]-выгрузка3[[#This Row],[Дата отправки смс]])</f>
        <v>5.9589930555521278</v>
      </c>
      <c r="F1399" s="30"/>
      <c r="G1399" s="33">
        <v>64626</v>
      </c>
      <c r="H1399" s="33" t="s">
        <v>10</v>
      </c>
      <c r="I1399" s="33" t="s">
        <v>45</v>
      </c>
      <c r="J1399" s="36" t="s">
        <v>37</v>
      </c>
      <c r="K1399" s="33">
        <v>30</v>
      </c>
      <c r="L1399" s="33">
        <v>320</v>
      </c>
      <c r="M1399" s="33">
        <v>350</v>
      </c>
      <c r="N1399" s="33" t="s">
        <v>1864</v>
      </c>
      <c r="O1399" s="31">
        <v>41646</v>
      </c>
    </row>
    <row r="1400" spans="1:15" x14ac:dyDescent="0.25">
      <c r="A1400" s="30">
        <v>41559.61109953704</v>
      </c>
      <c r="B1400" s="33">
        <v>910465</v>
      </c>
      <c r="C1400" s="39">
        <v>8550442</v>
      </c>
      <c r="D1400" s="30">
        <v>41559.663124999999</v>
      </c>
      <c r="E1400" s="33">
        <f>ABS(выгрузка3[[#This Row],[Дата активации]]-выгрузка3[[#This Row],[Дата отправки смс]])</f>
        <v>5.2025462959136348E-2</v>
      </c>
      <c r="F1400" s="30">
        <v>41560.878865740742</v>
      </c>
      <c r="G1400" s="33">
        <v>64626</v>
      </c>
      <c r="H1400" s="33" t="s">
        <v>10</v>
      </c>
      <c r="I1400" s="33" t="s">
        <v>45</v>
      </c>
      <c r="J1400" s="36" t="s">
        <v>37</v>
      </c>
      <c r="K1400" s="33">
        <v>30</v>
      </c>
      <c r="L1400" s="33">
        <v>0</v>
      </c>
      <c r="M1400" s="33">
        <v>30</v>
      </c>
      <c r="N1400" s="33" t="s">
        <v>1864</v>
      </c>
      <c r="O1400" s="31">
        <v>41693</v>
      </c>
    </row>
    <row r="1401" spans="1:15" x14ac:dyDescent="0.25">
      <c r="A1401" s="30">
        <v>41562.621967592589</v>
      </c>
      <c r="B1401" s="33">
        <v>916940</v>
      </c>
      <c r="C1401" s="39">
        <v>8550443</v>
      </c>
      <c r="D1401" s="30">
        <v>41555.811782407407</v>
      </c>
      <c r="E1401" s="33">
        <f>ABS(выгрузка3[[#This Row],[Дата активации]]-выгрузка3[[#This Row],[Дата отправки смс]])</f>
        <v>6.8101851851824904</v>
      </c>
      <c r="F1401" s="30">
        <v>41560.867106481484</v>
      </c>
      <c r="G1401" s="33">
        <v>64626</v>
      </c>
      <c r="H1401" s="33" t="s">
        <v>10</v>
      </c>
      <c r="I1401" s="33" t="s">
        <v>251</v>
      </c>
      <c r="J1401" s="36" t="s">
        <v>37</v>
      </c>
      <c r="K1401" s="33">
        <v>30</v>
      </c>
      <c r="L1401" s="33">
        <v>0</v>
      </c>
      <c r="M1401" s="33">
        <v>30</v>
      </c>
      <c r="N1401" s="33" t="s">
        <v>1864</v>
      </c>
      <c r="O1401" s="31">
        <v>41657</v>
      </c>
    </row>
    <row r="1402" spans="1:15" x14ac:dyDescent="0.25">
      <c r="A1402" s="30">
        <v>41593.622164351851</v>
      </c>
      <c r="B1402" s="33">
        <v>916940</v>
      </c>
      <c r="C1402" s="39">
        <v>8550446</v>
      </c>
      <c r="D1402" s="30">
        <v>41580.686319444445</v>
      </c>
      <c r="E1402" s="33">
        <f>ABS(выгрузка3[[#This Row],[Дата активации]]-выгрузка3[[#This Row],[Дата отправки смс]])</f>
        <v>12.935844907406135</v>
      </c>
      <c r="F1402" s="30">
        <v>41586.963240740741</v>
      </c>
      <c r="G1402" s="33">
        <v>64626</v>
      </c>
      <c r="H1402" s="33" t="s">
        <v>10</v>
      </c>
      <c r="I1402" s="33" t="s">
        <v>251</v>
      </c>
      <c r="J1402" s="36" t="s">
        <v>37</v>
      </c>
      <c r="K1402" s="33">
        <v>30</v>
      </c>
      <c r="L1402" s="33">
        <v>0</v>
      </c>
      <c r="M1402" s="33">
        <v>30</v>
      </c>
      <c r="N1402" s="33" t="s">
        <v>1864</v>
      </c>
      <c r="O1402" s="31">
        <v>41920</v>
      </c>
    </row>
    <row r="1403" spans="1:15" x14ac:dyDescent="0.25">
      <c r="A1403" s="30">
        <v>41562.622372685182</v>
      </c>
      <c r="B1403" s="33">
        <v>916940</v>
      </c>
      <c r="C1403" s="39">
        <v>8550447</v>
      </c>
      <c r="D1403" s="30">
        <v>41555.979780092595</v>
      </c>
      <c r="E1403" s="33">
        <f>ABS(выгрузка3[[#This Row],[Дата активации]]-выгрузка3[[#This Row],[Дата отправки смс]])</f>
        <v>6.6425925925868796</v>
      </c>
      <c r="F1403" s="30">
        <v>41560.867986111109</v>
      </c>
      <c r="G1403" s="33">
        <v>64626</v>
      </c>
      <c r="H1403" s="33" t="s">
        <v>10</v>
      </c>
      <c r="I1403" s="33" t="s">
        <v>251</v>
      </c>
      <c r="J1403" s="36" t="s">
        <v>37</v>
      </c>
      <c r="K1403" s="33">
        <v>30</v>
      </c>
      <c r="L1403" s="33">
        <v>100</v>
      </c>
      <c r="M1403" s="33">
        <v>130</v>
      </c>
      <c r="N1403" s="33" t="s">
        <v>1864</v>
      </c>
      <c r="O1403" s="31">
        <v>41654</v>
      </c>
    </row>
    <row r="1404" spans="1:15" x14ac:dyDescent="0.25">
      <c r="A1404" s="30">
        <v>41562.622777777775</v>
      </c>
      <c r="B1404" s="33">
        <v>916940</v>
      </c>
      <c r="C1404" s="39">
        <v>8550449</v>
      </c>
      <c r="D1404" s="30">
        <v>41558.801226851851</v>
      </c>
      <c r="E1404" s="33">
        <f>ABS(выгрузка3[[#This Row],[Дата активации]]-выгрузка3[[#This Row],[Дата отправки смс]])</f>
        <v>3.8215509259243845</v>
      </c>
      <c r="F1404" s="30">
        <v>41560.87604166667</v>
      </c>
      <c r="G1404" s="33">
        <v>64626</v>
      </c>
      <c r="H1404" s="33" t="s">
        <v>10</v>
      </c>
      <c r="I1404" s="33" t="s">
        <v>45</v>
      </c>
      <c r="J1404" s="36" t="s">
        <v>37</v>
      </c>
      <c r="K1404" s="33">
        <v>30</v>
      </c>
      <c r="L1404" s="33">
        <v>0</v>
      </c>
      <c r="M1404" s="33">
        <v>30</v>
      </c>
      <c r="N1404" s="33" t="s">
        <v>1864</v>
      </c>
      <c r="O1404" s="31">
        <v>41962</v>
      </c>
    </row>
    <row r="1405" spans="1:15" x14ac:dyDescent="0.25">
      <c r="A1405" s="30">
        <v>41556.700057870374</v>
      </c>
      <c r="B1405" s="33">
        <v>916094</v>
      </c>
      <c r="C1405" s="39">
        <v>8550450</v>
      </c>
      <c r="D1405" s="30">
        <v>41557.822638888887</v>
      </c>
      <c r="E1405" s="33">
        <f>ABS(выгрузка3[[#This Row],[Дата активации]]-выгрузка3[[#This Row],[Дата отправки смс]])</f>
        <v>1.1225810185133014</v>
      </c>
      <c r="F1405" s="30">
        <v>41557.737812500003</v>
      </c>
      <c r="G1405" s="33">
        <v>79956</v>
      </c>
      <c r="H1405" s="33" t="s">
        <v>10</v>
      </c>
      <c r="I1405" s="33" t="s">
        <v>45</v>
      </c>
      <c r="J1405" s="36" t="s">
        <v>37</v>
      </c>
      <c r="K1405" s="33">
        <v>30</v>
      </c>
      <c r="L1405" s="33">
        <v>0</v>
      </c>
      <c r="M1405" s="33">
        <v>30</v>
      </c>
      <c r="N1405" s="33" t="s">
        <v>1864</v>
      </c>
      <c r="O1405" s="31">
        <v>41931</v>
      </c>
    </row>
    <row r="1406" spans="1:15" x14ac:dyDescent="0.25">
      <c r="A1406" s="30">
        <v>41554.629502314812</v>
      </c>
      <c r="B1406" s="33">
        <v>910485</v>
      </c>
      <c r="C1406" s="39">
        <v>8550453</v>
      </c>
      <c r="D1406" s="30">
        <v>41548.731087962966</v>
      </c>
      <c r="E1406" s="33">
        <f>ABS(выгрузка3[[#This Row],[Дата активации]]-выгрузка3[[#This Row],[Дата отправки смс]])</f>
        <v>5.8984143518464407</v>
      </c>
      <c r="F1406" s="30">
        <v>41554.486863425926</v>
      </c>
      <c r="G1406" s="33">
        <v>79956</v>
      </c>
      <c r="H1406" s="33" t="s">
        <v>10</v>
      </c>
      <c r="I1406" s="33" t="s">
        <v>45</v>
      </c>
      <c r="J1406" s="36" t="s">
        <v>37</v>
      </c>
      <c r="K1406" s="33">
        <v>30</v>
      </c>
      <c r="L1406" s="33">
        <v>350</v>
      </c>
      <c r="M1406" s="33">
        <v>380</v>
      </c>
      <c r="N1406" s="33" t="s">
        <v>1864</v>
      </c>
      <c r="O1406" s="31">
        <v>41976</v>
      </c>
    </row>
    <row r="1407" spans="1:15" x14ac:dyDescent="0.25">
      <c r="A1407" s="30">
        <v>41549.95722222222</v>
      </c>
      <c r="B1407" s="33">
        <v>985451</v>
      </c>
      <c r="C1407" s="39">
        <v>8550454</v>
      </c>
      <c r="D1407" s="30">
        <v>41544.899039351854</v>
      </c>
      <c r="E1407" s="33">
        <f>ABS(выгрузка3[[#This Row],[Дата активации]]-выгрузка3[[#This Row],[Дата отправки смс]])</f>
        <v>5.0581828703652718</v>
      </c>
      <c r="F1407" s="30"/>
      <c r="G1407" s="33">
        <v>64616</v>
      </c>
      <c r="H1407" s="33" t="s">
        <v>10</v>
      </c>
      <c r="I1407" s="33" t="s">
        <v>41</v>
      </c>
      <c r="J1407" s="36" t="s">
        <v>14</v>
      </c>
      <c r="K1407" s="33">
        <v>30</v>
      </c>
      <c r="L1407" s="33">
        <v>337.68</v>
      </c>
      <c r="M1407" s="33">
        <v>367.68</v>
      </c>
      <c r="N1407" s="33" t="s">
        <v>1864</v>
      </c>
      <c r="O1407" s="31">
        <v>41834</v>
      </c>
    </row>
    <row r="1408" spans="1:15" x14ac:dyDescent="0.25">
      <c r="A1408" s="30">
        <v>41549.957662037035</v>
      </c>
      <c r="B1408" s="33">
        <v>985451</v>
      </c>
      <c r="C1408" s="39">
        <v>8550458</v>
      </c>
      <c r="D1408" s="30">
        <v>41544.567175925928</v>
      </c>
      <c r="E1408" s="33">
        <f>ABS(выгрузка3[[#This Row],[Дата активации]]-выгрузка3[[#This Row],[Дата отправки смс]])</f>
        <v>5.390486111107748</v>
      </c>
      <c r="F1408" s="30"/>
      <c r="G1408" s="33">
        <v>64616</v>
      </c>
      <c r="H1408" s="33" t="s">
        <v>10</v>
      </c>
      <c r="I1408" s="33" t="s">
        <v>41</v>
      </c>
      <c r="J1408" s="36" t="s">
        <v>14</v>
      </c>
      <c r="K1408" s="33">
        <v>30</v>
      </c>
      <c r="L1408" s="33">
        <v>475</v>
      </c>
      <c r="M1408" s="33">
        <v>505</v>
      </c>
      <c r="N1408" s="33" t="s">
        <v>1864</v>
      </c>
      <c r="O1408" s="31">
        <v>41888</v>
      </c>
    </row>
    <row r="1409" spans="1:15" x14ac:dyDescent="0.25">
      <c r="A1409" s="30">
        <v>41553.750601851854</v>
      </c>
      <c r="B1409" s="33">
        <v>910475</v>
      </c>
      <c r="C1409" s="39">
        <v>8550459</v>
      </c>
      <c r="D1409" s="30">
        <v>41553.70212962963</v>
      </c>
      <c r="E1409" s="33">
        <f>ABS(выгрузка3[[#This Row],[Дата активации]]-выгрузка3[[#This Row],[Дата отправки смс]])</f>
        <v>4.8472222224518191E-2</v>
      </c>
      <c r="F1409" s="30"/>
      <c r="G1409" s="33">
        <v>64616</v>
      </c>
      <c r="H1409" s="33" t="s">
        <v>10</v>
      </c>
      <c r="I1409" s="33" t="s">
        <v>41</v>
      </c>
      <c r="J1409" s="36" t="s">
        <v>14</v>
      </c>
      <c r="K1409" s="33">
        <v>30</v>
      </c>
      <c r="L1409" s="33">
        <v>446.5</v>
      </c>
      <c r="M1409" s="33">
        <v>476.5</v>
      </c>
      <c r="N1409" s="33" t="s">
        <v>1864</v>
      </c>
      <c r="O1409" s="31">
        <v>41700</v>
      </c>
    </row>
    <row r="1410" spans="1:15" x14ac:dyDescent="0.25">
      <c r="A1410" s="30">
        <v>41550.896319444444</v>
      </c>
      <c r="B1410" s="33">
        <v>985451</v>
      </c>
      <c r="C1410" s="39">
        <v>8550464</v>
      </c>
      <c r="D1410" s="30">
        <v>41545.603518518517</v>
      </c>
      <c r="E1410" s="33">
        <f>ABS(выгрузка3[[#This Row],[Дата активации]]-выгрузка3[[#This Row],[Дата отправки смс]])</f>
        <v>5.2928009259267128</v>
      </c>
      <c r="F1410" s="30"/>
      <c r="G1410" s="33">
        <v>64616</v>
      </c>
      <c r="H1410" s="33" t="s">
        <v>10</v>
      </c>
      <c r="I1410" s="33" t="s">
        <v>41</v>
      </c>
      <c r="J1410" s="36" t="s">
        <v>14</v>
      </c>
      <c r="K1410" s="33">
        <v>30</v>
      </c>
      <c r="L1410" s="33">
        <v>500</v>
      </c>
      <c r="M1410" s="33">
        <v>530</v>
      </c>
      <c r="N1410" s="33" t="s">
        <v>1864</v>
      </c>
      <c r="O1410" s="31">
        <v>41786</v>
      </c>
    </row>
    <row r="1411" spans="1:15" x14ac:dyDescent="0.25">
      <c r="A1411" s="30">
        <v>41550.78229166667</v>
      </c>
      <c r="B1411" s="33">
        <v>985358</v>
      </c>
      <c r="C1411" s="39">
        <v>8550466</v>
      </c>
      <c r="D1411" s="30">
        <v>41550.9921412037</v>
      </c>
      <c r="E1411" s="33">
        <f>ABS(выгрузка3[[#This Row],[Дата активации]]-выгрузка3[[#This Row],[Дата отправки смс]])</f>
        <v>0.20984953703009523</v>
      </c>
      <c r="F1411" s="30"/>
      <c r="G1411" s="33">
        <v>64616</v>
      </c>
      <c r="H1411" s="33" t="s">
        <v>10</v>
      </c>
      <c r="I1411" s="33" t="s">
        <v>41</v>
      </c>
      <c r="J1411" s="36" t="s">
        <v>14</v>
      </c>
      <c r="K1411" s="33">
        <v>30</v>
      </c>
      <c r="L1411" s="33">
        <v>30</v>
      </c>
      <c r="M1411" s="33">
        <v>60</v>
      </c>
      <c r="N1411" s="33" t="s">
        <v>1864</v>
      </c>
      <c r="O1411" s="31">
        <v>41689</v>
      </c>
    </row>
    <row r="1412" spans="1:15" x14ac:dyDescent="0.25">
      <c r="A1412" s="30">
        <v>41548.655150462961</v>
      </c>
      <c r="B1412" s="33">
        <v>916538</v>
      </c>
      <c r="C1412" s="39">
        <v>8550467</v>
      </c>
      <c r="D1412" s="30">
        <v>41528.608564814815</v>
      </c>
      <c r="E1412" s="33">
        <f>ABS(выгрузка3[[#This Row],[Дата активации]]-выгрузка3[[#This Row],[Дата отправки смс]])</f>
        <v>20.046585648145992</v>
      </c>
      <c r="F1412" s="30">
        <v>41546.899710648147</v>
      </c>
      <c r="G1412" s="33">
        <v>64616</v>
      </c>
      <c r="H1412" s="33" t="s">
        <v>10</v>
      </c>
      <c r="I1412" s="33" t="s">
        <v>256</v>
      </c>
      <c r="J1412" s="36" t="s">
        <v>14</v>
      </c>
      <c r="K1412" s="33">
        <v>30</v>
      </c>
      <c r="L1412" s="33">
        <v>645</v>
      </c>
      <c r="M1412" s="33">
        <v>675</v>
      </c>
      <c r="N1412" s="33" t="s">
        <v>1864</v>
      </c>
      <c r="O1412" s="31">
        <v>41700</v>
      </c>
    </row>
    <row r="1413" spans="1:15" x14ac:dyDescent="0.25">
      <c r="A1413" s="30">
        <v>41548.655601851853</v>
      </c>
      <c r="B1413" s="33">
        <v>916538</v>
      </c>
      <c r="C1413" s="39">
        <v>8550471</v>
      </c>
      <c r="D1413" s="30">
        <v>41534.715277777781</v>
      </c>
      <c r="E1413" s="33">
        <f>ABS(выгрузка3[[#This Row],[Дата активации]]-выгрузка3[[#This Row],[Дата отправки смс]])</f>
        <v>13.940324074072123</v>
      </c>
      <c r="F1413" s="30"/>
      <c r="G1413" s="33">
        <v>64616</v>
      </c>
      <c r="H1413" s="33" t="s">
        <v>10</v>
      </c>
      <c r="I1413" s="33" t="s">
        <v>256</v>
      </c>
      <c r="J1413" s="36" t="s">
        <v>14</v>
      </c>
      <c r="K1413" s="33">
        <v>30</v>
      </c>
      <c r="L1413" s="33">
        <v>465</v>
      </c>
      <c r="M1413" s="33">
        <v>495</v>
      </c>
      <c r="N1413" s="33" t="s">
        <v>1864</v>
      </c>
      <c r="O1413" s="31">
        <v>41722</v>
      </c>
    </row>
    <row r="1414" spans="1:15" x14ac:dyDescent="0.25">
      <c r="A1414" s="30">
        <v>41548.656157407408</v>
      </c>
      <c r="B1414" s="33">
        <v>916538</v>
      </c>
      <c r="C1414" s="39">
        <v>8550474</v>
      </c>
      <c r="D1414" s="30">
        <v>41533.572870370372</v>
      </c>
      <c r="E1414" s="33">
        <f>ABS(выгрузка3[[#This Row],[Дата активации]]-выгрузка3[[#This Row],[Дата отправки смс]])</f>
        <v>15.083287037035916</v>
      </c>
      <c r="F1414" s="30">
        <v>41540.671678240738</v>
      </c>
      <c r="G1414" s="33">
        <v>64616</v>
      </c>
      <c r="H1414" s="33" t="s">
        <v>10</v>
      </c>
      <c r="I1414" s="33" t="s">
        <v>256</v>
      </c>
      <c r="J1414" s="36" t="s">
        <v>14</v>
      </c>
      <c r="K1414" s="33">
        <v>30</v>
      </c>
      <c r="L1414" s="33">
        <v>445.5</v>
      </c>
      <c r="M1414" s="33">
        <v>475.5</v>
      </c>
      <c r="N1414" s="33" t="s">
        <v>1864</v>
      </c>
      <c r="O1414" s="31">
        <v>41725</v>
      </c>
    </row>
    <row r="1415" spans="1:15" x14ac:dyDescent="0.25">
      <c r="A1415" s="30">
        <v>41560.83457175926</v>
      </c>
      <c r="B1415" s="33">
        <v>985333</v>
      </c>
      <c r="C1415" s="39">
        <v>8550475</v>
      </c>
      <c r="D1415" s="30"/>
      <c r="E1415" s="33">
        <f>ABS(выгрузка3[[#This Row],[Дата активации]]-выгрузка3[[#This Row],[Дата отправки смс]])</f>
        <v>41560.83457175926</v>
      </c>
      <c r="F1415" s="30"/>
      <c r="G1415" s="33">
        <v>64616</v>
      </c>
      <c r="H1415" s="33" t="s">
        <v>10</v>
      </c>
      <c r="I1415" s="33" t="s">
        <v>256</v>
      </c>
      <c r="J1415" s="36" t="s">
        <v>14</v>
      </c>
      <c r="K1415" s="33">
        <v>30</v>
      </c>
      <c r="L1415" s="33"/>
      <c r="M1415" s="33">
        <v>30</v>
      </c>
      <c r="N1415" s="33" t="s">
        <v>1864</v>
      </c>
      <c r="O1415" s="31">
        <v>41978</v>
      </c>
    </row>
    <row r="1416" spans="1:15" x14ac:dyDescent="0.25">
      <c r="A1416" s="30">
        <v>41548.657465277778</v>
      </c>
      <c r="B1416" s="33">
        <v>916538</v>
      </c>
      <c r="C1416" s="39">
        <v>8550478</v>
      </c>
      <c r="D1416" s="30">
        <v>41535.494710648149</v>
      </c>
      <c r="E1416" s="33">
        <f>ABS(выгрузка3[[#This Row],[Дата активации]]-выгрузка3[[#This Row],[Дата отправки смс]])</f>
        <v>13.16275462962949</v>
      </c>
      <c r="F1416" s="30">
        <v>41541.602569444447</v>
      </c>
      <c r="G1416" s="33">
        <v>64616</v>
      </c>
      <c r="H1416" s="33" t="s">
        <v>10</v>
      </c>
      <c r="I1416" s="33" t="s">
        <v>256</v>
      </c>
      <c r="J1416" s="36" t="s">
        <v>14</v>
      </c>
      <c r="K1416" s="33">
        <v>30</v>
      </c>
      <c r="L1416" s="33">
        <v>450</v>
      </c>
      <c r="M1416" s="33">
        <v>480</v>
      </c>
      <c r="N1416" s="33" t="s">
        <v>1864</v>
      </c>
      <c r="O1416" s="31">
        <v>41720</v>
      </c>
    </row>
    <row r="1417" spans="1:15" x14ac:dyDescent="0.25">
      <c r="A1417" s="30">
        <v>41548.658472222225</v>
      </c>
      <c r="B1417" s="33">
        <v>916538</v>
      </c>
      <c r="C1417" s="39">
        <v>8550479</v>
      </c>
      <c r="D1417" s="30">
        <v>41529.755601851852</v>
      </c>
      <c r="E1417" s="33">
        <f>ABS(выгрузка3[[#This Row],[Дата активации]]-выгрузка3[[#This Row],[Дата отправки смс]])</f>
        <v>18.902870370373421</v>
      </c>
      <c r="F1417" s="30">
        <v>41546.820798611108</v>
      </c>
      <c r="G1417" s="33">
        <v>64616</v>
      </c>
      <c r="H1417" s="33" t="s">
        <v>10</v>
      </c>
      <c r="I1417" s="33" t="s">
        <v>256</v>
      </c>
      <c r="J1417" s="36" t="s">
        <v>14</v>
      </c>
      <c r="K1417" s="33">
        <v>30</v>
      </c>
      <c r="L1417" s="33">
        <v>451.6</v>
      </c>
      <c r="M1417" s="33">
        <v>481.6</v>
      </c>
      <c r="N1417" s="33" t="s">
        <v>1864</v>
      </c>
      <c r="O1417" s="31">
        <v>41963</v>
      </c>
    </row>
    <row r="1418" spans="1:15" x14ac:dyDescent="0.25">
      <c r="A1418" s="30">
        <v>41548.658993055556</v>
      </c>
      <c r="B1418" s="33">
        <v>916538</v>
      </c>
      <c r="C1418" s="39">
        <v>8550480</v>
      </c>
      <c r="D1418" s="30">
        <v>41538.725740740738</v>
      </c>
      <c r="E1418" s="33">
        <f>ABS(выгрузка3[[#This Row],[Дата активации]]-выгрузка3[[#This Row],[Дата отправки смс]])</f>
        <v>9.9332523148186738</v>
      </c>
      <c r="F1418" s="30"/>
      <c r="G1418" s="33">
        <v>64616</v>
      </c>
      <c r="H1418" s="33" t="s">
        <v>10</v>
      </c>
      <c r="I1418" s="33" t="s">
        <v>256</v>
      </c>
      <c r="J1418" s="36" t="s">
        <v>14</v>
      </c>
      <c r="K1418" s="33">
        <v>30</v>
      </c>
      <c r="L1418" s="33">
        <v>622.02</v>
      </c>
      <c r="M1418" s="33">
        <v>652.02</v>
      </c>
      <c r="N1418" s="33" t="s">
        <v>1864</v>
      </c>
      <c r="O1418" s="31">
        <v>41701</v>
      </c>
    </row>
    <row r="1419" spans="1:15" x14ac:dyDescent="0.25">
      <c r="A1419" s="30">
        <v>41548.659791666665</v>
      </c>
      <c r="B1419" s="33">
        <v>916538</v>
      </c>
      <c r="C1419" s="39">
        <v>8550483</v>
      </c>
      <c r="D1419" s="30">
        <v>41530.465937499997</v>
      </c>
      <c r="E1419" s="33">
        <f>ABS(выгрузка3[[#This Row],[Дата активации]]-выгрузка3[[#This Row],[Дата отправки смс]])</f>
        <v>18.193854166667734</v>
      </c>
      <c r="F1419" s="30">
        <v>41553.490057870367</v>
      </c>
      <c r="G1419" s="33">
        <v>64616</v>
      </c>
      <c r="H1419" s="33" t="s">
        <v>10</v>
      </c>
      <c r="I1419" s="33" t="s">
        <v>256</v>
      </c>
      <c r="J1419" s="36" t="s">
        <v>14</v>
      </c>
      <c r="K1419" s="33">
        <v>30</v>
      </c>
      <c r="L1419" s="33">
        <v>500</v>
      </c>
      <c r="M1419" s="33">
        <v>530</v>
      </c>
      <c r="N1419" s="33" t="s">
        <v>1864</v>
      </c>
      <c r="O1419" s="31">
        <v>41806</v>
      </c>
    </row>
    <row r="1420" spans="1:15" x14ac:dyDescent="0.25">
      <c r="A1420" s="30">
        <v>41548.660532407404</v>
      </c>
      <c r="B1420" s="33">
        <v>916538</v>
      </c>
      <c r="C1420" s="39">
        <v>8550484</v>
      </c>
      <c r="D1420" s="30">
        <v>41538.478587962964</v>
      </c>
      <c r="E1420" s="33">
        <f>ABS(выгрузка3[[#This Row],[Дата активации]]-выгрузка3[[#This Row],[Дата отправки смс]])</f>
        <v>10.181944444440887</v>
      </c>
      <c r="F1420" s="30">
        <v>41547.64671296296</v>
      </c>
      <c r="G1420" s="33">
        <v>64616</v>
      </c>
      <c r="H1420" s="33" t="s">
        <v>10</v>
      </c>
      <c r="I1420" s="33" t="s">
        <v>256</v>
      </c>
      <c r="J1420" s="36" t="s">
        <v>14</v>
      </c>
      <c r="K1420" s="33">
        <v>30</v>
      </c>
      <c r="L1420" s="33">
        <v>450</v>
      </c>
      <c r="M1420" s="33">
        <v>480</v>
      </c>
      <c r="N1420" s="33" t="s">
        <v>1864</v>
      </c>
      <c r="O1420" s="31">
        <v>41706</v>
      </c>
    </row>
    <row r="1421" spans="1:15" x14ac:dyDescent="0.25">
      <c r="A1421" s="30">
        <v>41548.660902777781</v>
      </c>
      <c r="B1421" s="33">
        <v>916538</v>
      </c>
      <c r="C1421" s="39">
        <v>8550485</v>
      </c>
      <c r="D1421" s="30">
        <v>41538.796793981484</v>
      </c>
      <c r="E1421" s="33">
        <f>ABS(выгрузка3[[#This Row],[Дата активации]]-выгрузка3[[#This Row],[Дата отправки смс]])</f>
        <v>9.8641087962969323</v>
      </c>
      <c r="F1421" s="30"/>
      <c r="G1421" s="33">
        <v>64616</v>
      </c>
      <c r="H1421" s="33" t="s">
        <v>10</v>
      </c>
      <c r="I1421" s="33" t="s">
        <v>256</v>
      </c>
      <c r="J1421" s="36" t="s">
        <v>14</v>
      </c>
      <c r="K1421" s="33">
        <v>30</v>
      </c>
      <c r="L1421" s="33">
        <v>427.5</v>
      </c>
      <c r="M1421" s="33">
        <v>457.5</v>
      </c>
      <c r="N1421" s="33" t="s">
        <v>1864</v>
      </c>
      <c r="O1421" s="31">
        <v>41699</v>
      </c>
    </row>
    <row r="1422" spans="1:15" x14ac:dyDescent="0.25">
      <c r="A1422" s="30">
        <v>41548.764398148145</v>
      </c>
      <c r="B1422" s="33">
        <v>915469</v>
      </c>
      <c r="C1422" s="39">
        <v>8550486</v>
      </c>
      <c r="D1422" s="30">
        <v>41536.886597222219</v>
      </c>
      <c r="E1422" s="33">
        <f>ABS(выгрузка3[[#This Row],[Дата активации]]-выгрузка3[[#This Row],[Дата отправки смс]])</f>
        <v>11.87780092592584</v>
      </c>
      <c r="F1422" s="30">
        <v>41547.825370370374</v>
      </c>
      <c r="G1422" s="33">
        <v>64616</v>
      </c>
      <c r="H1422" s="33" t="s">
        <v>10</v>
      </c>
      <c r="I1422" s="33" t="s">
        <v>256</v>
      </c>
      <c r="J1422" s="36" t="s">
        <v>14</v>
      </c>
      <c r="K1422" s="33">
        <v>30</v>
      </c>
      <c r="L1422" s="33">
        <v>600</v>
      </c>
      <c r="M1422" s="33">
        <v>630</v>
      </c>
      <c r="N1422" s="33" t="s">
        <v>1864</v>
      </c>
      <c r="O1422" s="31">
        <v>41715</v>
      </c>
    </row>
    <row r="1423" spans="1:15" x14ac:dyDescent="0.25">
      <c r="A1423" s="30">
        <v>41555.703773148147</v>
      </c>
      <c r="B1423" s="33">
        <v>985358</v>
      </c>
      <c r="C1423" s="39">
        <v>8550488</v>
      </c>
      <c r="D1423" s="30">
        <v>41555.691168981481</v>
      </c>
      <c r="E1423" s="33">
        <f>ABS(выгрузка3[[#This Row],[Дата активации]]-выгрузка3[[#This Row],[Дата отправки смс]])</f>
        <v>1.2604166666278616E-2</v>
      </c>
      <c r="F1423" s="30"/>
      <c r="G1423" s="33">
        <v>64616</v>
      </c>
      <c r="H1423" s="33" t="s">
        <v>10</v>
      </c>
      <c r="I1423" s="33" t="s">
        <v>41</v>
      </c>
      <c r="J1423" s="36" t="s">
        <v>14</v>
      </c>
      <c r="K1423" s="33">
        <v>30</v>
      </c>
      <c r="L1423" s="33">
        <v>446.5</v>
      </c>
      <c r="M1423" s="33">
        <v>476.5</v>
      </c>
      <c r="N1423" s="33" t="s">
        <v>1864</v>
      </c>
      <c r="O1423" s="31">
        <v>41717</v>
      </c>
    </row>
    <row r="1424" spans="1:15" x14ac:dyDescent="0.25">
      <c r="A1424" s="30">
        <v>41548.764884259261</v>
      </c>
      <c r="B1424" s="33">
        <v>915469</v>
      </c>
      <c r="C1424" s="39">
        <v>8550490</v>
      </c>
      <c r="D1424" s="30">
        <v>41531.025462962964</v>
      </c>
      <c r="E1424" s="33">
        <f>ABS(выгрузка3[[#This Row],[Дата активации]]-выгрузка3[[#This Row],[Дата отправки смс]])</f>
        <v>17.739421296297223</v>
      </c>
      <c r="F1424" s="30">
        <v>41546.922719907408</v>
      </c>
      <c r="G1424" s="33">
        <v>64616</v>
      </c>
      <c r="H1424" s="33" t="s">
        <v>10</v>
      </c>
      <c r="I1424" s="33" t="s">
        <v>256</v>
      </c>
      <c r="J1424" s="36" t="s">
        <v>14</v>
      </c>
      <c r="K1424" s="33">
        <v>30</v>
      </c>
      <c r="L1424" s="33">
        <v>455.05</v>
      </c>
      <c r="M1424" s="33">
        <v>485.05</v>
      </c>
      <c r="N1424" s="33" t="s">
        <v>1864</v>
      </c>
      <c r="O1424" s="31">
        <v>41833</v>
      </c>
    </row>
    <row r="1425" spans="1:15" x14ac:dyDescent="0.25">
      <c r="A1425" s="30">
        <v>41548.765243055554</v>
      </c>
      <c r="B1425" s="33">
        <v>915469</v>
      </c>
      <c r="C1425" s="39">
        <v>8550493</v>
      </c>
      <c r="D1425" s="30">
        <v>41535.47625</v>
      </c>
      <c r="E1425" s="33">
        <f>ABS(выгрузка3[[#This Row],[Дата активации]]-выгрузка3[[#This Row],[Дата отправки смс]])</f>
        <v>13.288993055553874</v>
      </c>
      <c r="F1425" s="30">
        <v>41547.768634259257</v>
      </c>
      <c r="G1425" s="33">
        <v>64616</v>
      </c>
      <c r="H1425" s="33" t="s">
        <v>10</v>
      </c>
      <c r="I1425" s="33" t="s">
        <v>256</v>
      </c>
      <c r="J1425" s="36" t="s">
        <v>14</v>
      </c>
      <c r="K1425" s="33">
        <v>30</v>
      </c>
      <c r="L1425" s="33">
        <v>451.25</v>
      </c>
      <c r="M1425" s="33">
        <v>481.25</v>
      </c>
      <c r="N1425" s="33" t="s">
        <v>1864</v>
      </c>
      <c r="O1425" s="31">
        <v>41721</v>
      </c>
    </row>
    <row r="1426" spans="1:15" x14ac:dyDescent="0.25">
      <c r="A1426" s="30">
        <v>41548.765844907408</v>
      </c>
      <c r="B1426" s="33">
        <v>915469</v>
      </c>
      <c r="C1426" s="39">
        <v>8550497</v>
      </c>
      <c r="D1426" s="30">
        <v>41528.510300925926</v>
      </c>
      <c r="E1426" s="33">
        <f>ABS(выгрузка3[[#This Row],[Дата активации]]-выгрузка3[[#This Row],[Дата отправки смс]])</f>
        <v>20.255543981482333</v>
      </c>
      <c r="F1426" s="30">
        <v>41546.95045138889</v>
      </c>
      <c r="G1426" s="33">
        <v>64616</v>
      </c>
      <c r="H1426" s="33" t="s">
        <v>10</v>
      </c>
      <c r="I1426" s="33" t="s">
        <v>256</v>
      </c>
      <c r="J1426" s="36" t="s">
        <v>14</v>
      </c>
      <c r="K1426" s="33">
        <v>30</v>
      </c>
      <c r="L1426" s="33">
        <v>2000</v>
      </c>
      <c r="M1426" s="33">
        <v>2030</v>
      </c>
      <c r="N1426" s="33" t="s">
        <v>1864</v>
      </c>
      <c r="O1426" s="31">
        <v>41712</v>
      </c>
    </row>
    <row r="1427" spans="1:15" x14ac:dyDescent="0.25">
      <c r="A1427" s="30">
        <v>41559.460578703707</v>
      </c>
      <c r="B1427" s="33">
        <v>915317</v>
      </c>
      <c r="C1427" s="39">
        <v>8550499</v>
      </c>
      <c r="D1427" s="30">
        <v>41560.499768518515</v>
      </c>
      <c r="E1427" s="33">
        <f>ABS(выгрузка3[[#This Row],[Дата активации]]-выгрузка3[[#This Row],[Дата отправки смс]])</f>
        <v>1.0391898148081964</v>
      </c>
      <c r="F1427" s="30"/>
      <c r="G1427" s="33">
        <v>64616</v>
      </c>
      <c r="H1427" s="33" t="s">
        <v>10</v>
      </c>
      <c r="I1427" s="33" t="s">
        <v>41</v>
      </c>
      <c r="J1427" s="36" t="s">
        <v>14</v>
      </c>
      <c r="K1427" s="33">
        <v>30</v>
      </c>
      <c r="L1427" s="33">
        <v>1369</v>
      </c>
      <c r="M1427" s="33">
        <v>1399</v>
      </c>
      <c r="N1427" s="33" t="s">
        <v>1864</v>
      </c>
      <c r="O1427" s="31">
        <v>41897</v>
      </c>
    </row>
    <row r="1428" spans="1:15" x14ac:dyDescent="0.25">
      <c r="A1428" s="30">
        <v>41553.84479166667</v>
      </c>
      <c r="B1428" s="33">
        <v>915317</v>
      </c>
      <c r="C1428" s="39">
        <v>8550500</v>
      </c>
      <c r="D1428" s="30">
        <v>41552.517361111109</v>
      </c>
      <c r="E1428" s="33">
        <f>ABS(выгрузка3[[#This Row],[Дата активации]]-выгрузка3[[#This Row],[Дата отправки смс]])</f>
        <v>1.3274305555605679</v>
      </c>
      <c r="F1428" s="30">
        <v>41560.529710648145</v>
      </c>
      <c r="G1428" s="33">
        <v>64616</v>
      </c>
      <c r="H1428" s="33" t="s">
        <v>10</v>
      </c>
      <c r="I1428" s="33" t="s">
        <v>41</v>
      </c>
      <c r="J1428" s="36" t="s">
        <v>14</v>
      </c>
      <c r="K1428" s="33">
        <v>30</v>
      </c>
      <c r="L1428" s="33">
        <v>450</v>
      </c>
      <c r="M1428" s="33">
        <v>480</v>
      </c>
      <c r="N1428" s="33" t="s">
        <v>1864</v>
      </c>
      <c r="O1428" s="31">
        <v>41797</v>
      </c>
    </row>
    <row r="1429" spans="1:15" x14ac:dyDescent="0.25">
      <c r="A1429" s="30">
        <v>41548.766956018517</v>
      </c>
      <c r="B1429" s="33">
        <v>915469</v>
      </c>
      <c r="C1429" s="39">
        <v>8550501</v>
      </c>
      <c r="D1429" s="30">
        <v>41536.53597222222</v>
      </c>
      <c r="E1429" s="33">
        <f>ABS(выгрузка3[[#This Row],[Дата активации]]-выгрузка3[[#This Row],[Дата отправки смс]])</f>
        <v>12.230983796296641</v>
      </c>
      <c r="F1429" s="30">
        <v>41542.870347222219</v>
      </c>
      <c r="G1429" s="33">
        <v>64616</v>
      </c>
      <c r="H1429" s="33" t="s">
        <v>10</v>
      </c>
      <c r="I1429" s="33" t="s">
        <v>256</v>
      </c>
      <c r="J1429" s="36" t="s">
        <v>14</v>
      </c>
      <c r="K1429" s="33">
        <v>30</v>
      </c>
      <c r="L1429" s="33">
        <v>457</v>
      </c>
      <c r="M1429" s="33">
        <v>487</v>
      </c>
      <c r="N1429" s="33" t="s">
        <v>1864</v>
      </c>
      <c r="O1429" s="31">
        <v>41717</v>
      </c>
    </row>
    <row r="1430" spans="1:15" x14ac:dyDescent="0.25">
      <c r="A1430" s="30">
        <v>41548.767581018517</v>
      </c>
      <c r="B1430" s="33">
        <v>915469</v>
      </c>
      <c r="C1430" s="39">
        <v>8550502</v>
      </c>
      <c r="D1430" s="30">
        <v>41534.523553240739</v>
      </c>
      <c r="E1430" s="33">
        <f>ABS(выгрузка3[[#This Row],[Дата активации]]-выгрузка3[[#This Row],[Дата отправки смс]])</f>
        <v>14.244027777778683</v>
      </c>
      <c r="F1430" s="30"/>
      <c r="G1430" s="33">
        <v>64616</v>
      </c>
      <c r="H1430" s="33" t="s">
        <v>10</v>
      </c>
      <c r="I1430" s="33" t="s">
        <v>256</v>
      </c>
      <c r="J1430" s="36" t="s">
        <v>14</v>
      </c>
      <c r="K1430" s="33">
        <v>30</v>
      </c>
      <c r="L1430" s="33">
        <v>500</v>
      </c>
      <c r="M1430" s="33">
        <v>530</v>
      </c>
      <c r="N1430" s="33" t="s">
        <v>1864</v>
      </c>
      <c r="O1430" s="31">
        <v>41723</v>
      </c>
    </row>
    <row r="1431" spans="1:15" x14ac:dyDescent="0.25">
      <c r="A1431" s="30">
        <v>41551.785069444442</v>
      </c>
      <c r="B1431" s="33">
        <v>985333</v>
      </c>
      <c r="C1431" s="39">
        <v>8550503</v>
      </c>
      <c r="D1431" s="30"/>
      <c r="E1431" s="33">
        <f>ABS(выгрузка3[[#This Row],[Дата активации]]-выгрузка3[[#This Row],[Дата отправки смс]])</f>
        <v>41551.785069444442</v>
      </c>
      <c r="F1431" s="30"/>
      <c r="G1431" s="33">
        <v>64616</v>
      </c>
      <c r="H1431" s="33" t="s">
        <v>10</v>
      </c>
      <c r="I1431" s="33" t="s">
        <v>256</v>
      </c>
      <c r="J1431" s="36" t="s">
        <v>14</v>
      </c>
      <c r="K1431" s="33">
        <v>30</v>
      </c>
      <c r="L1431" s="33"/>
      <c r="M1431" s="33">
        <v>30</v>
      </c>
      <c r="N1431" s="33" t="s">
        <v>1864</v>
      </c>
      <c r="O1431" s="31">
        <v>41848</v>
      </c>
    </row>
    <row r="1432" spans="1:15" x14ac:dyDescent="0.25">
      <c r="A1432" s="30">
        <v>41550.811527777776</v>
      </c>
      <c r="B1432" s="33">
        <v>985333</v>
      </c>
      <c r="C1432" s="39">
        <v>8550504</v>
      </c>
      <c r="D1432" s="30">
        <v>41550.816712962966</v>
      </c>
      <c r="E1432" s="33">
        <f>ABS(выгрузка3[[#This Row],[Дата активации]]-выгрузка3[[#This Row],[Дата отправки смс]])</f>
        <v>5.1851851894753054E-3</v>
      </c>
      <c r="F1432" s="30">
        <v>41556.539756944447</v>
      </c>
      <c r="G1432" s="33">
        <v>64616</v>
      </c>
      <c r="H1432" s="33" t="s">
        <v>10</v>
      </c>
      <c r="I1432" s="33" t="s">
        <v>41</v>
      </c>
      <c r="J1432" s="36" t="s">
        <v>14</v>
      </c>
      <c r="K1432" s="33">
        <v>30</v>
      </c>
      <c r="L1432" s="33">
        <v>500</v>
      </c>
      <c r="M1432" s="33">
        <v>530</v>
      </c>
      <c r="N1432" s="33" t="s">
        <v>1864</v>
      </c>
      <c r="O1432" s="31">
        <v>41752</v>
      </c>
    </row>
    <row r="1433" spans="1:15" x14ac:dyDescent="0.25">
      <c r="A1433" s="30">
        <v>41548.040671296294</v>
      </c>
      <c r="B1433" s="33">
        <v>910476</v>
      </c>
      <c r="C1433" s="39">
        <v>8550505</v>
      </c>
      <c r="D1433" s="30">
        <v>41542.330300925925</v>
      </c>
      <c r="E1433" s="33">
        <f>ABS(выгрузка3[[#This Row],[Дата активации]]-выгрузка3[[#This Row],[Дата отправки смс]])</f>
        <v>5.7103703703687643</v>
      </c>
      <c r="F1433" s="30"/>
      <c r="G1433" s="33">
        <v>64616</v>
      </c>
      <c r="H1433" s="33" t="s">
        <v>10</v>
      </c>
      <c r="I1433" s="33" t="s">
        <v>41</v>
      </c>
      <c r="J1433" s="36" t="s">
        <v>14</v>
      </c>
      <c r="K1433" s="33">
        <v>30</v>
      </c>
      <c r="L1433" s="33">
        <v>0</v>
      </c>
      <c r="M1433" s="33">
        <v>30</v>
      </c>
      <c r="N1433" s="33" t="s">
        <v>1864</v>
      </c>
      <c r="O1433" s="31">
        <v>41813</v>
      </c>
    </row>
    <row r="1434" spans="1:15" x14ac:dyDescent="0.25">
      <c r="A1434" s="30">
        <v>41548.701817129629</v>
      </c>
      <c r="B1434" s="33">
        <v>985111</v>
      </c>
      <c r="C1434" s="39">
        <v>8550509</v>
      </c>
      <c r="D1434" s="30">
        <v>41553.621076388888</v>
      </c>
      <c r="E1434" s="33">
        <f>ABS(выгрузка3[[#This Row],[Дата активации]]-выгрузка3[[#This Row],[Дата отправки смс]])</f>
        <v>4.919259259258979</v>
      </c>
      <c r="F1434" s="30">
        <v>41531.956261574072</v>
      </c>
      <c r="G1434" s="33">
        <v>73902</v>
      </c>
      <c r="H1434" s="33" t="s">
        <v>10</v>
      </c>
      <c r="I1434" s="33" t="s">
        <v>43</v>
      </c>
      <c r="J1434" s="36" t="s">
        <v>19</v>
      </c>
      <c r="K1434" s="33">
        <v>220</v>
      </c>
      <c r="L1434" s="33">
        <v>0</v>
      </c>
      <c r="M1434" s="33">
        <v>220</v>
      </c>
      <c r="N1434" s="33" t="s">
        <v>1864</v>
      </c>
      <c r="O1434" s="31">
        <v>41777</v>
      </c>
    </row>
    <row r="1435" spans="1:15" x14ac:dyDescent="0.25">
      <c r="A1435" s="30">
        <v>41552.774155092593</v>
      </c>
      <c r="B1435" s="33">
        <v>910436</v>
      </c>
      <c r="C1435" s="39">
        <v>8550510</v>
      </c>
      <c r="D1435" s="30">
        <v>41552.763298611113</v>
      </c>
      <c r="E1435" s="33">
        <f>ABS(выгрузка3[[#This Row],[Дата активации]]-выгрузка3[[#This Row],[Дата отправки смс]])</f>
        <v>1.0856481480004732E-2</v>
      </c>
      <c r="F1435" s="30">
        <v>41553.930891203701</v>
      </c>
      <c r="G1435" s="33">
        <v>73902</v>
      </c>
      <c r="H1435" s="33" t="s">
        <v>10</v>
      </c>
      <c r="I1435" s="33" t="s">
        <v>43</v>
      </c>
      <c r="J1435" s="36" t="s">
        <v>19</v>
      </c>
      <c r="K1435" s="33">
        <v>220</v>
      </c>
      <c r="L1435" s="33">
        <v>0</v>
      </c>
      <c r="M1435" s="33">
        <v>220</v>
      </c>
      <c r="N1435" s="33" t="s">
        <v>1864</v>
      </c>
      <c r="O1435" s="31">
        <v>41944</v>
      </c>
    </row>
    <row r="1436" spans="1:15" x14ac:dyDescent="0.25">
      <c r="A1436" s="30">
        <v>41560.435104166667</v>
      </c>
      <c r="B1436" s="33">
        <v>910436</v>
      </c>
      <c r="C1436" s="39">
        <v>8550511</v>
      </c>
      <c r="D1436" s="30">
        <v>41559.464722222219</v>
      </c>
      <c r="E1436" s="33">
        <f>ABS(выгрузка3[[#This Row],[Дата активации]]-выгрузка3[[#This Row],[Дата отправки смс]])</f>
        <v>0.97038194444758119</v>
      </c>
      <c r="F1436" s="30">
        <v>41559.478090277778</v>
      </c>
      <c r="G1436" s="33">
        <v>73902</v>
      </c>
      <c r="H1436" s="33" t="s">
        <v>10</v>
      </c>
      <c r="I1436" s="33" t="s">
        <v>43</v>
      </c>
      <c r="J1436" s="36" t="s">
        <v>19</v>
      </c>
      <c r="K1436" s="33">
        <v>220</v>
      </c>
      <c r="L1436" s="33">
        <v>0</v>
      </c>
      <c r="M1436" s="33">
        <v>220</v>
      </c>
      <c r="N1436" s="33" t="s">
        <v>1864</v>
      </c>
      <c r="O1436" s="31">
        <v>41709</v>
      </c>
    </row>
    <row r="1437" spans="1:15" x14ac:dyDescent="0.25">
      <c r="A1437" s="30">
        <v>41548.675023148149</v>
      </c>
      <c r="B1437" s="33">
        <v>916509</v>
      </c>
      <c r="C1437" s="39">
        <v>8550515</v>
      </c>
      <c r="D1437" s="30">
        <v>41548.661261574074</v>
      </c>
      <c r="E1437" s="33">
        <f>ABS(выгрузка3[[#This Row],[Дата активации]]-выгрузка3[[#This Row],[Дата отправки смс]])</f>
        <v>1.3761574075033423E-2</v>
      </c>
      <c r="F1437" s="30"/>
      <c r="G1437" s="33">
        <v>64616</v>
      </c>
      <c r="H1437" s="33" t="s">
        <v>10</v>
      </c>
      <c r="I1437" s="33" t="s">
        <v>41</v>
      </c>
      <c r="J1437" s="36" t="s">
        <v>14</v>
      </c>
      <c r="K1437" s="33">
        <v>30</v>
      </c>
      <c r="L1437" s="33">
        <v>500</v>
      </c>
      <c r="M1437" s="33">
        <v>530</v>
      </c>
      <c r="N1437" s="33" t="s">
        <v>1864</v>
      </c>
      <c r="O1437" s="31">
        <v>41676</v>
      </c>
    </row>
    <row r="1438" spans="1:15" x14ac:dyDescent="0.25">
      <c r="A1438" s="30">
        <v>41559.646550925929</v>
      </c>
      <c r="B1438" s="33">
        <v>916531</v>
      </c>
      <c r="C1438" s="39">
        <v>8550620</v>
      </c>
      <c r="D1438" s="30">
        <v>41559.806527777779</v>
      </c>
      <c r="E1438" s="33">
        <f>ABS(выгрузка3[[#This Row],[Дата активации]]-выгрузка3[[#This Row],[Дата отправки смс]])</f>
        <v>0.15997685184993315</v>
      </c>
      <c r="F1438" s="30"/>
      <c r="G1438" s="33">
        <v>64616</v>
      </c>
      <c r="H1438" s="33" t="s">
        <v>10</v>
      </c>
      <c r="I1438" s="33" t="s">
        <v>49</v>
      </c>
      <c r="J1438" s="36" t="s">
        <v>40</v>
      </c>
      <c r="K1438" s="33">
        <v>700</v>
      </c>
      <c r="L1438" s="33">
        <v>0</v>
      </c>
      <c r="M1438" s="33">
        <v>700</v>
      </c>
      <c r="N1438" s="33" t="s">
        <v>1864</v>
      </c>
      <c r="O1438" s="31">
        <v>41760</v>
      </c>
    </row>
    <row r="1439" spans="1:15" x14ac:dyDescent="0.25">
      <c r="A1439" s="30">
        <v>41554.759942129633</v>
      </c>
      <c r="B1439" s="33">
        <v>910469</v>
      </c>
      <c r="C1439" s="39">
        <v>8550729</v>
      </c>
      <c r="D1439" s="30">
        <v>41550.986886574072</v>
      </c>
      <c r="E1439" s="33">
        <f>ABS(выгрузка3[[#This Row],[Дата активации]]-выгрузка3[[#This Row],[Дата отправки смс]])</f>
        <v>3.7730555555608589</v>
      </c>
      <c r="F1439" s="30">
        <v>41556.499247685184</v>
      </c>
      <c r="G1439" s="33">
        <v>73902</v>
      </c>
      <c r="H1439" s="33" t="s">
        <v>10</v>
      </c>
      <c r="I1439" s="33" t="s">
        <v>43</v>
      </c>
      <c r="J1439" s="36" t="s">
        <v>19</v>
      </c>
      <c r="K1439" s="33">
        <v>30</v>
      </c>
      <c r="L1439" s="33">
        <v>495.2</v>
      </c>
      <c r="M1439" s="33">
        <v>525.20000000000005</v>
      </c>
      <c r="N1439" s="33" t="s">
        <v>1864</v>
      </c>
      <c r="O1439" s="31">
        <v>41958</v>
      </c>
    </row>
    <row r="1440" spans="1:15" x14ac:dyDescent="0.25">
      <c r="A1440" s="30">
        <v>41548.463437500002</v>
      </c>
      <c r="B1440" s="33">
        <v>915317</v>
      </c>
      <c r="C1440" s="39">
        <v>8550756</v>
      </c>
      <c r="D1440" s="30">
        <v>41556.39335648148</v>
      </c>
      <c r="E1440" s="33">
        <f>ABS(выгрузка3[[#This Row],[Дата активации]]-выгрузка3[[#This Row],[Дата отправки смс]])</f>
        <v>7.9299189814773854</v>
      </c>
      <c r="F1440" s="30"/>
      <c r="G1440" s="33">
        <v>73902</v>
      </c>
      <c r="H1440" s="33" t="s">
        <v>10</v>
      </c>
      <c r="I1440" s="33" t="s">
        <v>253</v>
      </c>
      <c r="J1440" s="36" t="s">
        <v>30</v>
      </c>
      <c r="K1440" s="33">
        <v>30</v>
      </c>
      <c r="L1440" s="33">
        <v>0</v>
      </c>
      <c r="M1440" s="33">
        <v>30</v>
      </c>
      <c r="N1440" s="33" t="s">
        <v>1864</v>
      </c>
      <c r="O1440" s="31">
        <v>41800</v>
      </c>
    </row>
    <row r="1441" spans="1:15" x14ac:dyDescent="0.25">
      <c r="A1441" s="30">
        <v>41555.831018518518</v>
      </c>
      <c r="B1441" s="33">
        <v>916692</v>
      </c>
      <c r="C1441" s="39">
        <v>8550792</v>
      </c>
      <c r="D1441" s="30">
        <v>41555.83084490741</v>
      </c>
      <c r="E1441" s="33">
        <f>ABS(выгрузка3[[#This Row],[Дата активации]]-выгрузка3[[#This Row],[Дата отправки смс]])</f>
        <v>1.7361110803904012E-4</v>
      </c>
      <c r="F1441" s="30"/>
      <c r="G1441" s="33">
        <v>73902</v>
      </c>
      <c r="H1441" s="33" t="s">
        <v>10</v>
      </c>
      <c r="I1441" s="33" t="s">
        <v>42</v>
      </c>
      <c r="J1441" s="36" t="s">
        <v>30</v>
      </c>
      <c r="K1441" s="33">
        <v>30</v>
      </c>
      <c r="L1441" s="33">
        <v>0</v>
      </c>
      <c r="M1441" s="33">
        <v>30</v>
      </c>
      <c r="N1441" s="33" t="s">
        <v>1864</v>
      </c>
      <c r="O1441" s="31">
        <v>41692</v>
      </c>
    </row>
    <row r="1442" spans="1:15" x14ac:dyDescent="0.25">
      <c r="A1442" s="30">
        <v>41551.679479166669</v>
      </c>
      <c r="B1442" s="33">
        <v>910483</v>
      </c>
      <c r="C1442" s="39">
        <v>8550859</v>
      </c>
      <c r="D1442" s="30"/>
      <c r="E1442" s="33">
        <f>ABS(выгрузка3[[#This Row],[Дата активации]]-выгрузка3[[#This Row],[Дата отправки смс]])</f>
        <v>41551.679479166669</v>
      </c>
      <c r="F1442" s="30"/>
      <c r="G1442" s="33">
        <v>64626</v>
      </c>
      <c r="H1442" s="33" t="s">
        <v>10</v>
      </c>
      <c r="I1442" s="33" t="s">
        <v>253</v>
      </c>
      <c r="J1442" s="36" t="s">
        <v>30</v>
      </c>
      <c r="K1442" s="33">
        <v>30</v>
      </c>
      <c r="L1442" s="33"/>
      <c r="M1442" s="33">
        <v>30</v>
      </c>
      <c r="N1442" s="33" t="s">
        <v>1864</v>
      </c>
      <c r="O1442" s="31">
        <v>41749</v>
      </c>
    </row>
    <row r="1443" spans="1:15" x14ac:dyDescent="0.25">
      <c r="A1443" s="30">
        <v>41558.702094907407</v>
      </c>
      <c r="B1443" s="33">
        <v>910482</v>
      </c>
      <c r="C1443" s="39">
        <v>8550863</v>
      </c>
      <c r="D1443" s="30">
        <v>41558.677939814814</v>
      </c>
      <c r="E1443" s="33">
        <f>ABS(выгрузка3[[#This Row],[Дата активации]]-выгрузка3[[#This Row],[Дата отправки смс]])</f>
        <v>2.4155092592991423E-2</v>
      </c>
      <c r="F1443" s="30">
        <v>41560.875416666669</v>
      </c>
      <c r="G1443" s="33">
        <v>64626</v>
      </c>
      <c r="H1443" s="33" t="s">
        <v>10</v>
      </c>
      <c r="I1443" s="33" t="s">
        <v>42</v>
      </c>
      <c r="J1443" s="36" t="s">
        <v>30</v>
      </c>
      <c r="K1443" s="33">
        <v>30</v>
      </c>
      <c r="L1443" s="33">
        <v>0</v>
      </c>
      <c r="M1443" s="33">
        <v>30</v>
      </c>
      <c r="N1443" s="33" t="s">
        <v>1864</v>
      </c>
      <c r="O1443" s="31">
        <v>41926</v>
      </c>
    </row>
    <row r="1444" spans="1:15" x14ac:dyDescent="0.25">
      <c r="A1444" s="30">
        <v>41548.782500000001</v>
      </c>
      <c r="B1444" s="33">
        <v>916530</v>
      </c>
      <c r="C1444" s="39">
        <v>8550873</v>
      </c>
      <c r="D1444" s="30">
        <v>41548.794942129629</v>
      </c>
      <c r="E1444" s="33">
        <f>ABS(выгрузка3[[#This Row],[Дата активации]]-выгрузка3[[#This Row],[Дата отправки смс]])</f>
        <v>1.244212962774327E-2</v>
      </c>
      <c r="F1444" s="30">
        <v>41555.961805555555</v>
      </c>
      <c r="G1444" s="33">
        <v>64626</v>
      </c>
      <c r="H1444" s="33" t="s">
        <v>10</v>
      </c>
      <c r="I1444" s="33" t="s">
        <v>42</v>
      </c>
      <c r="J1444" s="36" t="s">
        <v>30</v>
      </c>
      <c r="K1444" s="33">
        <v>30</v>
      </c>
      <c r="L1444" s="33">
        <v>0</v>
      </c>
      <c r="M1444" s="33">
        <v>30</v>
      </c>
      <c r="N1444" s="33" t="s">
        <v>1864</v>
      </c>
      <c r="O1444" s="34">
        <v>41771</v>
      </c>
    </row>
    <row r="1445" spans="1:15" x14ac:dyDescent="0.25">
      <c r="A1445" s="30">
        <v>41551.678981481484</v>
      </c>
      <c r="B1445" s="33">
        <v>910483</v>
      </c>
      <c r="C1445" s="39">
        <v>8550896</v>
      </c>
      <c r="D1445" s="30"/>
      <c r="E1445" s="33">
        <f>ABS(выгрузка3[[#This Row],[Дата активации]]-выгрузка3[[#This Row],[Дата отправки смс]])</f>
        <v>41551.678981481484</v>
      </c>
      <c r="F1445" s="30"/>
      <c r="G1445" s="33">
        <v>64626</v>
      </c>
      <c r="H1445" s="33" t="s">
        <v>10</v>
      </c>
      <c r="I1445" s="33" t="s">
        <v>253</v>
      </c>
      <c r="J1445" s="36" t="s">
        <v>30</v>
      </c>
      <c r="K1445" s="33">
        <v>30</v>
      </c>
      <c r="L1445" s="33"/>
      <c r="M1445" s="33">
        <v>30</v>
      </c>
      <c r="N1445" s="33" t="s">
        <v>1864</v>
      </c>
      <c r="O1445" s="31">
        <v>41863</v>
      </c>
    </row>
    <row r="1446" spans="1:15" x14ac:dyDescent="0.25">
      <c r="A1446" s="30">
        <v>41563.361712962964</v>
      </c>
      <c r="B1446" s="33">
        <v>910478</v>
      </c>
      <c r="C1446" s="39">
        <v>8553543</v>
      </c>
      <c r="D1446" s="30">
        <v>41556.588680555556</v>
      </c>
      <c r="E1446" s="33">
        <f>ABS(выгрузка3[[#This Row],[Дата активации]]-выгрузка3[[#This Row],[Дата отправки смс]])</f>
        <v>6.7730324074072996</v>
      </c>
      <c r="F1446" s="30"/>
      <c r="G1446" s="33">
        <v>64628</v>
      </c>
      <c r="H1446" s="33" t="s">
        <v>10</v>
      </c>
      <c r="I1446" s="33" t="s">
        <v>256</v>
      </c>
      <c r="J1446" s="36" t="s">
        <v>14</v>
      </c>
      <c r="K1446" s="33">
        <v>30</v>
      </c>
      <c r="L1446" s="33">
        <v>451.33</v>
      </c>
      <c r="M1446" s="33">
        <v>481.33</v>
      </c>
      <c r="N1446" s="33" t="s">
        <v>1864</v>
      </c>
      <c r="O1446" s="31">
        <v>41656</v>
      </c>
    </row>
    <row r="1447" spans="1:15" x14ac:dyDescent="0.25">
      <c r="A1447" s="30">
        <v>41557.954467592594</v>
      </c>
      <c r="B1447" s="33">
        <v>910483</v>
      </c>
      <c r="C1447" s="39">
        <v>8553544</v>
      </c>
      <c r="D1447" s="30">
        <v>41551.85974537037</v>
      </c>
      <c r="E1447" s="33">
        <f>ABS(выгрузка3[[#This Row],[Дата активации]]-выгрузка3[[#This Row],[Дата отправки смс]])</f>
        <v>6.0947222222239361</v>
      </c>
      <c r="F1447" s="30">
        <v>41556.629016203704</v>
      </c>
      <c r="G1447" s="33">
        <v>64626</v>
      </c>
      <c r="H1447" s="33" t="s">
        <v>10</v>
      </c>
      <c r="I1447" s="33" t="s">
        <v>43</v>
      </c>
      <c r="J1447" s="36" t="s">
        <v>19</v>
      </c>
      <c r="K1447" s="33">
        <v>30</v>
      </c>
      <c r="L1447" s="33">
        <v>200</v>
      </c>
      <c r="M1447" s="33">
        <v>230</v>
      </c>
      <c r="N1447" s="33" t="s">
        <v>1864</v>
      </c>
      <c r="O1447" s="31">
        <v>41831</v>
      </c>
    </row>
    <row r="1448" spans="1:15" x14ac:dyDescent="0.25">
      <c r="A1448" s="30">
        <v>41561.975891203707</v>
      </c>
      <c r="B1448" s="33">
        <v>985504</v>
      </c>
      <c r="C1448" s="39">
        <v>8553575</v>
      </c>
      <c r="D1448" s="30">
        <v>41556.638043981482</v>
      </c>
      <c r="E1448" s="33">
        <f>ABS(выгрузка3[[#This Row],[Дата активации]]-выгрузка3[[#This Row],[Дата отправки смс]])</f>
        <v>5.3378472222248092</v>
      </c>
      <c r="F1448" s="30">
        <v>41560.937303240738</v>
      </c>
      <c r="G1448" s="33">
        <v>64626</v>
      </c>
      <c r="H1448" s="33" t="s">
        <v>10</v>
      </c>
      <c r="I1448" s="33" t="s">
        <v>43</v>
      </c>
      <c r="J1448" s="36" t="s">
        <v>19</v>
      </c>
      <c r="K1448" s="33">
        <v>30</v>
      </c>
      <c r="L1448" s="33">
        <v>450</v>
      </c>
      <c r="M1448" s="33">
        <v>480</v>
      </c>
      <c r="N1448" s="33" t="s">
        <v>1864</v>
      </c>
      <c r="O1448" s="31">
        <v>41795</v>
      </c>
    </row>
    <row r="1449" spans="1:15" x14ac:dyDescent="0.25">
      <c r="A1449" s="30">
        <v>41550.896724537037</v>
      </c>
      <c r="B1449" s="33">
        <v>985451</v>
      </c>
      <c r="C1449" s="39">
        <v>8554332</v>
      </c>
      <c r="D1449" s="30">
        <v>41545.810486111113</v>
      </c>
      <c r="E1449" s="33">
        <f>ABS(выгрузка3[[#This Row],[Дата активации]]-выгрузка3[[#This Row],[Дата отправки смс]])</f>
        <v>5.0862384259235114</v>
      </c>
      <c r="F1449" s="30">
        <v>41556.062384259261</v>
      </c>
      <c r="G1449" s="33">
        <v>64616</v>
      </c>
      <c r="H1449" s="33" t="s">
        <v>10</v>
      </c>
      <c r="I1449" s="33" t="s">
        <v>41</v>
      </c>
      <c r="J1449" s="36" t="s">
        <v>14</v>
      </c>
      <c r="K1449" s="33">
        <v>30</v>
      </c>
      <c r="L1449" s="33">
        <v>450</v>
      </c>
      <c r="M1449" s="33">
        <v>480</v>
      </c>
      <c r="N1449" s="33" t="s">
        <v>1864</v>
      </c>
      <c r="O1449" s="31">
        <v>41688</v>
      </c>
    </row>
    <row r="1450" spans="1:15" x14ac:dyDescent="0.25">
      <c r="A1450" s="30">
        <v>41549.882719907408</v>
      </c>
      <c r="B1450" s="33">
        <v>910481</v>
      </c>
      <c r="C1450" s="39">
        <v>8554333</v>
      </c>
      <c r="D1450" s="30">
        <v>41543.873495370368</v>
      </c>
      <c r="E1450" s="33">
        <f>ABS(выгрузка3[[#This Row],[Дата активации]]-выгрузка3[[#This Row],[Дата отправки смс]])</f>
        <v>6.0092245370396995</v>
      </c>
      <c r="F1450" s="30">
        <v>41555.901319444441</v>
      </c>
      <c r="G1450" s="33">
        <v>64616</v>
      </c>
      <c r="H1450" s="33" t="s">
        <v>10</v>
      </c>
      <c r="I1450" s="33" t="s">
        <v>41</v>
      </c>
      <c r="J1450" s="36" t="s">
        <v>14</v>
      </c>
      <c r="K1450" s="33">
        <v>30</v>
      </c>
      <c r="L1450" s="33">
        <v>450</v>
      </c>
      <c r="M1450" s="33">
        <v>480</v>
      </c>
      <c r="N1450" s="33" t="s">
        <v>1864</v>
      </c>
      <c r="O1450" s="31">
        <v>41856</v>
      </c>
    </row>
    <row r="1451" spans="1:15" x14ac:dyDescent="0.25">
      <c r="A1451" s="30">
        <v>41558.806018518517</v>
      </c>
      <c r="B1451" s="33">
        <v>910466</v>
      </c>
      <c r="C1451" s="39">
        <v>8554334</v>
      </c>
      <c r="D1451" s="30">
        <v>41557.538541666669</v>
      </c>
      <c r="E1451" s="33">
        <f>ABS(выгрузка3[[#This Row],[Дата активации]]-выгрузка3[[#This Row],[Дата отправки смс]])</f>
        <v>1.2674768518481869</v>
      </c>
      <c r="F1451" s="30"/>
      <c r="G1451" s="33">
        <v>64616</v>
      </c>
      <c r="H1451" s="33" t="s">
        <v>10</v>
      </c>
      <c r="I1451" s="33" t="s">
        <v>41</v>
      </c>
      <c r="J1451" s="36" t="s">
        <v>14</v>
      </c>
      <c r="K1451" s="33">
        <v>30</v>
      </c>
      <c r="L1451" s="33">
        <v>441.75</v>
      </c>
      <c r="M1451" s="33">
        <v>471.75</v>
      </c>
      <c r="N1451" s="33" t="s">
        <v>1864</v>
      </c>
      <c r="O1451" s="31">
        <v>41770</v>
      </c>
    </row>
    <row r="1452" spans="1:15" x14ac:dyDescent="0.25">
      <c r="A1452" s="30">
        <v>41548.770104166666</v>
      </c>
      <c r="B1452" s="33">
        <v>915469</v>
      </c>
      <c r="C1452" s="39">
        <v>8554345</v>
      </c>
      <c r="D1452" s="30">
        <v>41535.574548611112</v>
      </c>
      <c r="E1452" s="33">
        <f>ABS(выгрузка3[[#This Row],[Дата активации]]-выгрузка3[[#This Row],[Дата отправки смс]])</f>
        <v>13.195555555554165</v>
      </c>
      <c r="F1452" s="30">
        <v>41542.723703703705</v>
      </c>
      <c r="G1452" s="33">
        <v>64616</v>
      </c>
      <c r="H1452" s="33" t="s">
        <v>10</v>
      </c>
      <c r="I1452" s="33" t="s">
        <v>256</v>
      </c>
      <c r="J1452" s="36" t="s">
        <v>14</v>
      </c>
      <c r="K1452" s="33">
        <v>30</v>
      </c>
      <c r="L1452" s="33">
        <v>450</v>
      </c>
      <c r="M1452" s="33">
        <v>480</v>
      </c>
      <c r="N1452" s="33" t="s">
        <v>1864</v>
      </c>
      <c r="O1452" s="31">
        <v>41992</v>
      </c>
    </row>
    <row r="1453" spans="1:15" x14ac:dyDescent="0.25">
      <c r="A1453" s="30">
        <v>41559.805439814816</v>
      </c>
      <c r="B1453" s="33">
        <v>915326</v>
      </c>
      <c r="C1453" s="39">
        <v>8554405</v>
      </c>
      <c r="D1453" s="30">
        <v>41551.727650462963</v>
      </c>
      <c r="E1453" s="33">
        <f>ABS(выгрузка3[[#This Row],[Дата активации]]-выгрузка3[[#This Row],[Дата отправки смс]])</f>
        <v>8.0777893518534256</v>
      </c>
      <c r="F1453" s="30"/>
      <c r="G1453" s="33">
        <v>64616</v>
      </c>
      <c r="H1453" s="33" t="s">
        <v>10</v>
      </c>
      <c r="I1453" s="33" t="s">
        <v>256</v>
      </c>
      <c r="J1453" s="36" t="s">
        <v>14</v>
      </c>
      <c r="K1453" s="33">
        <v>30</v>
      </c>
      <c r="L1453" s="33">
        <v>450</v>
      </c>
      <c r="M1453" s="33">
        <v>480</v>
      </c>
      <c r="N1453" s="33" t="s">
        <v>1864</v>
      </c>
      <c r="O1453" s="31">
        <v>41962</v>
      </c>
    </row>
    <row r="1454" spans="1:15" x14ac:dyDescent="0.25">
      <c r="A1454" s="30">
        <v>41548.770358796297</v>
      </c>
      <c r="B1454" s="33">
        <v>915469</v>
      </c>
      <c r="C1454" s="39">
        <v>8554416</v>
      </c>
      <c r="D1454" s="30">
        <v>41532.977060185185</v>
      </c>
      <c r="E1454" s="33">
        <f>ABS(выгрузка3[[#This Row],[Дата активации]]-выгрузка3[[#This Row],[Дата отправки смс]])</f>
        <v>15.793298611111823</v>
      </c>
      <c r="F1454" s="30">
        <v>41538.771377314813</v>
      </c>
      <c r="G1454" s="33">
        <v>64616</v>
      </c>
      <c r="H1454" s="33" t="s">
        <v>10</v>
      </c>
      <c r="I1454" s="33" t="s">
        <v>256</v>
      </c>
      <c r="J1454" s="36" t="s">
        <v>14</v>
      </c>
      <c r="K1454" s="33">
        <v>30</v>
      </c>
      <c r="L1454" s="33">
        <v>470</v>
      </c>
      <c r="M1454" s="33">
        <v>500</v>
      </c>
      <c r="N1454" s="33" t="s">
        <v>1864</v>
      </c>
      <c r="O1454" s="31">
        <v>41675</v>
      </c>
    </row>
    <row r="1455" spans="1:15" x14ac:dyDescent="0.25">
      <c r="A1455" s="30">
        <v>41548.770833333336</v>
      </c>
      <c r="B1455" s="33">
        <v>915469</v>
      </c>
      <c r="C1455" s="39">
        <v>8554438</v>
      </c>
      <c r="D1455" s="30">
        <v>41534.475289351853</v>
      </c>
      <c r="E1455" s="33">
        <f>ABS(выгрузка3[[#This Row],[Дата активации]]-выгрузка3[[#This Row],[Дата отправки смс]])</f>
        <v>14.295543981483206</v>
      </c>
      <c r="F1455" s="30">
        <v>41547.099421296298</v>
      </c>
      <c r="G1455" s="33">
        <v>64616</v>
      </c>
      <c r="H1455" s="33" t="s">
        <v>10</v>
      </c>
      <c r="I1455" s="33" t="s">
        <v>256</v>
      </c>
      <c r="J1455" s="36" t="s">
        <v>14</v>
      </c>
      <c r="K1455" s="33">
        <v>30</v>
      </c>
      <c r="L1455" s="33">
        <v>692.55</v>
      </c>
      <c r="M1455" s="33">
        <v>722.55</v>
      </c>
      <c r="N1455" s="33" t="s">
        <v>1864</v>
      </c>
      <c r="O1455" s="31">
        <v>41674</v>
      </c>
    </row>
    <row r="1456" spans="1:15" x14ac:dyDescent="0.25">
      <c r="A1456" s="30">
        <v>41552.678912037038</v>
      </c>
      <c r="B1456" s="33">
        <v>916566</v>
      </c>
      <c r="C1456" s="39">
        <v>8554445</v>
      </c>
      <c r="D1456" s="30"/>
      <c r="E1456" s="33">
        <f>ABS(выгрузка3[[#This Row],[Дата активации]]-выгрузка3[[#This Row],[Дата отправки смс]])</f>
        <v>41552.678912037038</v>
      </c>
      <c r="F1456" s="30"/>
      <c r="G1456" s="33">
        <v>64616</v>
      </c>
      <c r="H1456" s="33" t="s">
        <v>10</v>
      </c>
      <c r="I1456" s="33" t="s">
        <v>256</v>
      </c>
      <c r="J1456" s="36" t="s">
        <v>14</v>
      </c>
      <c r="K1456" s="33">
        <v>30</v>
      </c>
      <c r="L1456" s="33"/>
      <c r="M1456" s="33">
        <v>30</v>
      </c>
      <c r="N1456" s="33" t="s">
        <v>1864</v>
      </c>
      <c r="O1456" s="31">
        <v>41739</v>
      </c>
    </row>
    <row r="1457" spans="1:15" x14ac:dyDescent="0.25">
      <c r="A1457" s="30">
        <v>41548.77134259259</v>
      </c>
      <c r="B1457" s="33">
        <v>915469</v>
      </c>
      <c r="C1457" s="39">
        <v>8554446</v>
      </c>
      <c r="D1457" s="30">
        <v>41533.464768518519</v>
      </c>
      <c r="E1457" s="33">
        <f>ABS(выгрузка3[[#This Row],[Дата активации]]-выгрузка3[[#This Row],[Дата отправки смс]])</f>
        <v>15.30657407407125</v>
      </c>
      <c r="F1457" s="30"/>
      <c r="G1457" s="33">
        <v>64616</v>
      </c>
      <c r="H1457" s="33" t="s">
        <v>10</v>
      </c>
      <c r="I1457" s="33" t="s">
        <v>253</v>
      </c>
      <c r="J1457" s="36" t="s">
        <v>30</v>
      </c>
      <c r="K1457" s="33">
        <v>30</v>
      </c>
      <c r="L1457" s="33">
        <v>575</v>
      </c>
      <c r="M1457" s="33">
        <v>605</v>
      </c>
      <c r="N1457" s="33" t="s">
        <v>1864</v>
      </c>
      <c r="O1457" s="31">
        <v>41749</v>
      </c>
    </row>
    <row r="1458" spans="1:15" x14ac:dyDescent="0.25">
      <c r="A1458" s="30">
        <v>41553.638321759259</v>
      </c>
      <c r="B1458" s="33">
        <v>916511</v>
      </c>
      <c r="C1458" s="39">
        <v>8554448</v>
      </c>
      <c r="D1458" s="30"/>
      <c r="E1458" s="33">
        <f>ABS(выгрузка3[[#This Row],[Дата активации]]-выгрузка3[[#This Row],[Дата отправки смс]])</f>
        <v>41553.638321759259</v>
      </c>
      <c r="F1458" s="30"/>
      <c r="G1458" s="33">
        <v>64616</v>
      </c>
      <c r="H1458" s="33" t="s">
        <v>10</v>
      </c>
      <c r="I1458" s="33" t="s">
        <v>256</v>
      </c>
      <c r="J1458" s="36" t="s">
        <v>14</v>
      </c>
      <c r="K1458" s="33">
        <v>30</v>
      </c>
      <c r="L1458" s="33">
        <v>0</v>
      </c>
      <c r="M1458" s="33">
        <v>30</v>
      </c>
      <c r="N1458" s="33" t="s">
        <v>1864</v>
      </c>
      <c r="O1458" s="31">
        <v>41742</v>
      </c>
    </row>
    <row r="1459" spans="1:15" x14ac:dyDescent="0.25">
      <c r="A1459" s="30">
        <v>41553.637094907404</v>
      </c>
      <c r="B1459" s="33">
        <v>916511</v>
      </c>
      <c r="C1459" s="39">
        <v>8554449</v>
      </c>
      <c r="D1459" s="30">
        <v>41552.782256944447</v>
      </c>
      <c r="E1459" s="33">
        <f>ABS(выгрузка3[[#This Row],[Дата активации]]-выгрузка3[[#This Row],[Дата отправки смс]])</f>
        <v>0.85483796295739012</v>
      </c>
      <c r="F1459" s="30"/>
      <c r="G1459" s="33">
        <v>64616</v>
      </c>
      <c r="H1459" s="33" t="s">
        <v>10</v>
      </c>
      <c r="I1459" s="33" t="s">
        <v>41</v>
      </c>
      <c r="J1459" s="36" t="s">
        <v>14</v>
      </c>
      <c r="K1459" s="33">
        <v>30</v>
      </c>
      <c r="L1459" s="33">
        <v>94</v>
      </c>
      <c r="M1459" s="33">
        <v>124</v>
      </c>
      <c r="N1459" s="33" t="s">
        <v>1864</v>
      </c>
      <c r="O1459" s="31">
        <v>41783</v>
      </c>
    </row>
    <row r="1460" spans="1:15" x14ac:dyDescent="0.25">
      <c r="A1460" s="30">
        <v>41553.638055555559</v>
      </c>
      <c r="B1460" s="33">
        <v>916511</v>
      </c>
      <c r="C1460" s="39">
        <v>8554450</v>
      </c>
      <c r="D1460" s="30"/>
      <c r="E1460" s="33">
        <f>ABS(выгрузка3[[#This Row],[Дата активации]]-выгрузка3[[#This Row],[Дата отправки смс]])</f>
        <v>41553.638055555559</v>
      </c>
      <c r="F1460" s="30"/>
      <c r="G1460" s="33">
        <v>64616</v>
      </c>
      <c r="H1460" s="33" t="s">
        <v>10</v>
      </c>
      <c r="I1460" s="33" t="s">
        <v>256</v>
      </c>
      <c r="J1460" s="36" t="s">
        <v>14</v>
      </c>
      <c r="K1460" s="33">
        <v>30</v>
      </c>
      <c r="L1460" s="33">
        <v>0</v>
      </c>
      <c r="M1460" s="33">
        <v>30</v>
      </c>
      <c r="N1460" s="33" t="s">
        <v>1864</v>
      </c>
      <c r="O1460" s="31">
        <v>41741</v>
      </c>
    </row>
    <row r="1461" spans="1:15" x14ac:dyDescent="0.25">
      <c r="A1461" s="30">
        <v>41553.637523148151</v>
      </c>
      <c r="B1461" s="33">
        <v>916511</v>
      </c>
      <c r="C1461" s="39">
        <v>8554451</v>
      </c>
      <c r="D1461" s="30">
        <v>41552.783645833333</v>
      </c>
      <c r="E1461" s="33">
        <f>ABS(выгрузка3[[#This Row],[Дата активации]]-выгрузка3[[#This Row],[Дата отправки смс]])</f>
        <v>0.85387731481750961</v>
      </c>
      <c r="F1461" s="30"/>
      <c r="G1461" s="33">
        <v>64616</v>
      </c>
      <c r="H1461" s="33" t="s">
        <v>10</v>
      </c>
      <c r="I1461" s="33" t="s">
        <v>41</v>
      </c>
      <c r="J1461" s="36" t="s">
        <v>14</v>
      </c>
      <c r="K1461" s="33">
        <v>30</v>
      </c>
      <c r="L1461" s="33">
        <v>94</v>
      </c>
      <c r="M1461" s="33">
        <v>124</v>
      </c>
      <c r="N1461" s="33" t="s">
        <v>1864</v>
      </c>
      <c r="O1461" s="31">
        <v>41794</v>
      </c>
    </row>
    <row r="1462" spans="1:15" x14ac:dyDescent="0.25">
      <c r="A1462" s="30">
        <v>41548.771655092591</v>
      </c>
      <c r="B1462" s="33">
        <v>915469</v>
      </c>
      <c r="C1462" s="39">
        <v>8554453</v>
      </c>
      <c r="D1462" s="30">
        <v>41534.440798611111</v>
      </c>
      <c r="E1462" s="33">
        <f>ABS(выгрузка3[[#This Row],[Дата активации]]-выгрузка3[[#This Row],[Дата отправки смс]])</f>
        <v>14.330856481479714</v>
      </c>
      <c r="F1462" s="30"/>
      <c r="G1462" s="33">
        <v>64616</v>
      </c>
      <c r="H1462" s="33" t="s">
        <v>10</v>
      </c>
      <c r="I1462" s="33" t="s">
        <v>256</v>
      </c>
      <c r="J1462" s="36" t="s">
        <v>14</v>
      </c>
      <c r="K1462" s="33">
        <v>30</v>
      </c>
      <c r="L1462" s="33">
        <v>500</v>
      </c>
      <c r="M1462" s="33">
        <v>530</v>
      </c>
      <c r="N1462" s="33" t="s">
        <v>1864</v>
      </c>
      <c r="O1462" s="31">
        <v>41685</v>
      </c>
    </row>
    <row r="1463" spans="1:15" x14ac:dyDescent="0.25">
      <c r="A1463" s="30">
        <v>41548.772129629629</v>
      </c>
      <c r="B1463" s="33">
        <v>915469</v>
      </c>
      <c r="C1463" s="39">
        <v>8554459</v>
      </c>
      <c r="D1463" s="30">
        <v>41533.452349537038</v>
      </c>
      <c r="E1463" s="33">
        <f>ABS(выгрузка3[[#This Row],[Дата активации]]-выгрузка3[[#This Row],[Дата отправки смс]])</f>
        <v>15.319780092591827</v>
      </c>
      <c r="F1463" s="30">
        <v>41547.672719907408</v>
      </c>
      <c r="G1463" s="33">
        <v>64616</v>
      </c>
      <c r="H1463" s="33" t="s">
        <v>10</v>
      </c>
      <c r="I1463" s="33" t="s">
        <v>256</v>
      </c>
      <c r="J1463" s="36" t="s">
        <v>14</v>
      </c>
      <c r="K1463" s="33">
        <v>30</v>
      </c>
      <c r="L1463" s="33">
        <v>500</v>
      </c>
      <c r="M1463" s="33">
        <v>530</v>
      </c>
      <c r="N1463" s="33" t="s">
        <v>1864</v>
      </c>
      <c r="O1463" s="31">
        <v>41748</v>
      </c>
    </row>
    <row r="1464" spans="1:15" x14ac:dyDescent="0.25">
      <c r="A1464" s="30">
        <v>41548.772777777776</v>
      </c>
      <c r="B1464" s="33">
        <v>915469</v>
      </c>
      <c r="C1464" s="39">
        <v>8554461</v>
      </c>
      <c r="D1464" s="30">
        <v>41532.415752314817</v>
      </c>
      <c r="E1464" s="33">
        <f>ABS(выгрузка3[[#This Row],[Дата активации]]-выгрузка3[[#This Row],[Дата отправки смс]])</f>
        <v>16.357025462959427</v>
      </c>
      <c r="F1464" s="30"/>
      <c r="G1464" s="33">
        <v>64616</v>
      </c>
      <c r="H1464" s="33" t="s">
        <v>10</v>
      </c>
      <c r="I1464" s="33" t="s">
        <v>256</v>
      </c>
      <c r="J1464" s="36" t="s">
        <v>14</v>
      </c>
      <c r="K1464" s="33">
        <v>30</v>
      </c>
      <c r="L1464" s="33">
        <v>350</v>
      </c>
      <c r="M1464" s="33">
        <v>380</v>
      </c>
      <c r="N1464" s="33" t="s">
        <v>1864</v>
      </c>
      <c r="O1464" s="31">
        <v>41688</v>
      </c>
    </row>
    <row r="1465" spans="1:15" x14ac:dyDescent="0.25">
      <c r="A1465" s="30">
        <v>41548.773043981484</v>
      </c>
      <c r="B1465" s="33">
        <v>915469</v>
      </c>
      <c r="C1465" s="39">
        <v>8554479</v>
      </c>
      <c r="D1465" s="30">
        <v>41529.463449074072</v>
      </c>
      <c r="E1465" s="33">
        <f>ABS(выгрузка3[[#This Row],[Дата активации]]-выгрузка3[[#This Row],[Дата отправки смс]])</f>
        <v>19.309594907412247</v>
      </c>
      <c r="F1465" s="30">
        <v>41546.75513888889</v>
      </c>
      <c r="G1465" s="33">
        <v>64616</v>
      </c>
      <c r="H1465" s="33" t="s">
        <v>10</v>
      </c>
      <c r="I1465" s="33" t="s">
        <v>256</v>
      </c>
      <c r="J1465" s="36" t="s">
        <v>14</v>
      </c>
      <c r="K1465" s="33">
        <v>30</v>
      </c>
      <c r="L1465" s="33">
        <v>460</v>
      </c>
      <c r="M1465" s="33">
        <v>490</v>
      </c>
      <c r="N1465" s="33" t="s">
        <v>1864</v>
      </c>
      <c r="O1465" s="31">
        <v>41921</v>
      </c>
    </row>
    <row r="1466" spans="1:15" x14ac:dyDescent="0.25">
      <c r="A1466" s="30">
        <v>41548.773425925923</v>
      </c>
      <c r="B1466" s="33">
        <v>915469</v>
      </c>
      <c r="C1466" s="39">
        <v>8554496</v>
      </c>
      <c r="D1466" s="30">
        <v>41538.783668981479</v>
      </c>
      <c r="E1466" s="33">
        <f>ABS(выгрузка3[[#This Row],[Дата активации]]-выгрузка3[[#This Row],[Дата отправки смс]])</f>
        <v>9.9897569444437977</v>
      </c>
      <c r="F1466" s="30"/>
      <c r="G1466" s="33">
        <v>64616</v>
      </c>
      <c r="H1466" s="33" t="s">
        <v>10</v>
      </c>
      <c r="I1466" s="33" t="s">
        <v>256</v>
      </c>
      <c r="J1466" s="36" t="s">
        <v>14</v>
      </c>
      <c r="K1466" s="33">
        <v>30</v>
      </c>
      <c r="L1466" s="33">
        <v>1000</v>
      </c>
      <c r="M1466" s="33">
        <v>1030</v>
      </c>
      <c r="N1466" s="33" t="s">
        <v>1864</v>
      </c>
      <c r="O1466" s="31">
        <v>41784</v>
      </c>
    </row>
    <row r="1467" spans="1:15" x14ac:dyDescent="0.25">
      <c r="A1467" s="30">
        <v>41559.808518518519</v>
      </c>
      <c r="B1467" s="33">
        <v>915326</v>
      </c>
      <c r="C1467" s="39">
        <v>8554501</v>
      </c>
      <c r="D1467" s="30">
        <v>41543.665509259263</v>
      </c>
      <c r="E1467" s="33">
        <f>ABS(выгрузка3[[#This Row],[Дата активации]]-выгрузка3[[#This Row],[Дата отправки смс]])</f>
        <v>16.14300925925636</v>
      </c>
      <c r="F1467" s="30">
        <v>41560.772303240738</v>
      </c>
      <c r="G1467" s="33">
        <v>64616</v>
      </c>
      <c r="H1467" s="33" t="s">
        <v>10</v>
      </c>
      <c r="I1467" s="33" t="s">
        <v>256</v>
      </c>
      <c r="J1467" s="36" t="s">
        <v>14</v>
      </c>
      <c r="K1467" s="33">
        <v>30</v>
      </c>
      <c r="L1467" s="33">
        <v>455.25</v>
      </c>
      <c r="M1467" s="33">
        <v>485.25</v>
      </c>
      <c r="N1467" s="33" t="s">
        <v>1864</v>
      </c>
      <c r="O1467" s="31">
        <v>41915</v>
      </c>
    </row>
    <row r="1468" spans="1:15" x14ac:dyDescent="0.25">
      <c r="A1468" s="30">
        <v>41548.773888888885</v>
      </c>
      <c r="B1468" s="33">
        <v>915469</v>
      </c>
      <c r="C1468" s="39">
        <v>8554504</v>
      </c>
      <c r="D1468" s="30">
        <v>41534.598275462966</v>
      </c>
      <c r="E1468" s="33">
        <f>ABS(выгрузка3[[#This Row],[Дата активации]]-выгрузка3[[#This Row],[Дата отправки смс]])</f>
        <v>14.175613425919437</v>
      </c>
      <c r="F1468" s="30">
        <v>41541.777719907404</v>
      </c>
      <c r="G1468" s="33">
        <v>64616</v>
      </c>
      <c r="H1468" s="33" t="s">
        <v>10</v>
      </c>
      <c r="I1468" s="33" t="s">
        <v>256</v>
      </c>
      <c r="J1468" s="36" t="s">
        <v>14</v>
      </c>
      <c r="K1468" s="33">
        <v>30</v>
      </c>
      <c r="L1468" s="33">
        <v>564.05999999999995</v>
      </c>
      <c r="M1468" s="33">
        <v>594.05999999999995</v>
      </c>
      <c r="N1468" s="33" t="s">
        <v>1864</v>
      </c>
      <c r="O1468" s="31">
        <v>41674</v>
      </c>
    </row>
    <row r="1469" spans="1:15" x14ac:dyDescent="0.25">
      <c r="A1469" s="30">
        <v>41548.774178240739</v>
      </c>
      <c r="B1469" s="33">
        <v>915469</v>
      </c>
      <c r="C1469" s="39">
        <v>8554519</v>
      </c>
      <c r="D1469" s="30">
        <v>41528.636342592596</v>
      </c>
      <c r="E1469" s="33">
        <f>ABS(выгрузка3[[#This Row],[Дата активации]]-выгрузка3[[#This Row],[Дата отправки смс]])</f>
        <v>20.137835648143664</v>
      </c>
      <c r="F1469" s="30">
        <v>41547.052476851852</v>
      </c>
      <c r="G1469" s="33">
        <v>64616</v>
      </c>
      <c r="H1469" s="33" t="s">
        <v>10</v>
      </c>
      <c r="I1469" s="33" t="s">
        <v>256</v>
      </c>
      <c r="J1469" s="36" t="s">
        <v>14</v>
      </c>
      <c r="K1469" s="33">
        <v>30</v>
      </c>
      <c r="L1469" s="33">
        <v>350</v>
      </c>
      <c r="M1469" s="33">
        <v>380</v>
      </c>
      <c r="N1469" s="33" t="s">
        <v>1864</v>
      </c>
      <c r="O1469" s="31">
        <v>41833</v>
      </c>
    </row>
    <row r="1470" spans="1:15" x14ac:dyDescent="0.25">
      <c r="A1470" s="30">
        <v>41548.774722222224</v>
      </c>
      <c r="B1470" s="33">
        <v>915469</v>
      </c>
      <c r="C1470" s="39">
        <v>8554522</v>
      </c>
      <c r="D1470" s="30">
        <v>41533.712696759256</v>
      </c>
      <c r="E1470" s="33">
        <f>ABS(выгрузка3[[#This Row],[Дата активации]]-выгрузка3[[#This Row],[Дата отправки смс]])</f>
        <v>15.06202546296845</v>
      </c>
      <c r="F1470" s="30">
        <v>41534.737916666665</v>
      </c>
      <c r="G1470" s="33">
        <v>64616</v>
      </c>
      <c r="H1470" s="33" t="s">
        <v>10</v>
      </c>
      <c r="I1470" s="33" t="s">
        <v>256</v>
      </c>
      <c r="J1470" s="36" t="s">
        <v>14</v>
      </c>
      <c r="K1470" s="33">
        <v>30</v>
      </c>
      <c r="L1470" s="33">
        <v>1000</v>
      </c>
      <c r="M1470" s="33">
        <v>1030</v>
      </c>
      <c r="N1470" s="33" t="s">
        <v>1864</v>
      </c>
      <c r="O1470" s="31">
        <v>41813</v>
      </c>
    </row>
    <row r="1471" spans="1:15" x14ac:dyDescent="0.25">
      <c r="A1471" s="30">
        <v>41548.775358796294</v>
      </c>
      <c r="B1471" s="33">
        <v>915469</v>
      </c>
      <c r="C1471" s="39">
        <v>8554525</v>
      </c>
      <c r="D1471" s="30">
        <v>41535.637812499997</v>
      </c>
      <c r="E1471" s="33">
        <f>ABS(выгрузка3[[#This Row],[Дата активации]]-выгрузка3[[#This Row],[Дата отправки смс]])</f>
        <v>13.137546296296932</v>
      </c>
      <c r="F1471" s="30">
        <v>41545.740833333337</v>
      </c>
      <c r="G1471" s="33">
        <v>64616</v>
      </c>
      <c r="H1471" s="33" t="s">
        <v>10</v>
      </c>
      <c r="I1471" s="33" t="s">
        <v>256</v>
      </c>
      <c r="J1471" s="36" t="s">
        <v>14</v>
      </c>
      <c r="K1471" s="33">
        <v>30</v>
      </c>
      <c r="L1471" s="33">
        <v>450</v>
      </c>
      <c r="M1471" s="33">
        <v>480</v>
      </c>
      <c r="N1471" s="33" t="s">
        <v>1864</v>
      </c>
      <c r="O1471" s="31">
        <v>41696</v>
      </c>
    </row>
    <row r="1472" spans="1:15" x14ac:dyDescent="0.25">
      <c r="A1472" s="30">
        <v>41548.775740740741</v>
      </c>
      <c r="B1472" s="33">
        <v>915469</v>
      </c>
      <c r="C1472" s="39">
        <v>8554527</v>
      </c>
      <c r="D1472" s="30">
        <v>41528.535844907405</v>
      </c>
      <c r="E1472" s="33">
        <f>ABS(выгрузка3[[#This Row],[Дата активации]]-выгрузка3[[#This Row],[Дата отправки смс]])</f>
        <v>20.23989583333605</v>
      </c>
      <c r="F1472" s="30">
        <v>41539.70584490741</v>
      </c>
      <c r="G1472" s="33">
        <v>64616</v>
      </c>
      <c r="H1472" s="33" t="s">
        <v>10</v>
      </c>
      <c r="I1472" s="33" t="s">
        <v>256</v>
      </c>
      <c r="J1472" s="36" t="s">
        <v>14</v>
      </c>
      <c r="K1472" s="33">
        <v>30</v>
      </c>
      <c r="L1472" s="33">
        <v>450</v>
      </c>
      <c r="M1472" s="33">
        <v>480</v>
      </c>
      <c r="N1472" s="33" t="s">
        <v>1864</v>
      </c>
      <c r="O1472" s="31">
        <v>41812</v>
      </c>
    </row>
    <row r="1473" spans="1:15" x14ac:dyDescent="0.25">
      <c r="A1473" s="30">
        <v>41548.776238425926</v>
      </c>
      <c r="B1473" s="33">
        <v>915469</v>
      </c>
      <c r="C1473" s="39">
        <v>8554535</v>
      </c>
      <c r="D1473" s="30">
        <v>41529.53465277778</v>
      </c>
      <c r="E1473" s="33">
        <f>ABS(выгрузка3[[#This Row],[Дата активации]]-выгрузка3[[#This Row],[Дата отправки смс]])</f>
        <v>19.241585648145701</v>
      </c>
      <c r="F1473" s="30">
        <v>41546.777407407404</v>
      </c>
      <c r="G1473" s="33">
        <v>64616</v>
      </c>
      <c r="H1473" s="33" t="s">
        <v>10</v>
      </c>
      <c r="I1473" s="33" t="s">
        <v>256</v>
      </c>
      <c r="J1473" s="36" t="s">
        <v>14</v>
      </c>
      <c r="K1473" s="33">
        <v>30</v>
      </c>
      <c r="L1473" s="33">
        <v>460</v>
      </c>
      <c r="M1473" s="33">
        <v>490</v>
      </c>
      <c r="N1473" s="33" t="s">
        <v>1864</v>
      </c>
      <c r="O1473" s="31">
        <v>41719</v>
      </c>
    </row>
    <row r="1474" spans="1:15" x14ac:dyDescent="0.25">
      <c r="A1474" s="30">
        <v>41550.897152777776</v>
      </c>
      <c r="B1474" s="33">
        <v>985451</v>
      </c>
      <c r="C1474" s="39">
        <v>8554545</v>
      </c>
      <c r="D1474" s="30">
        <v>41545.590555555558</v>
      </c>
      <c r="E1474" s="33">
        <f>ABS(выгрузка3[[#This Row],[Дата активации]]-выгрузка3[[#This Row],[Дата отправки смс]])</f>
        <v>5.3065972222175333</v>
      </c>
      <c r="F1474" s="30"/>
      <c r="G1474" s="33">
        <v>64616</v>
      </c>
      <c r="H1474" s="33" t="s">
        <v>10</v>
      </c>
      <c r="I1474" s="33" t="s">
        <v>41</v>
      </c>
      <c r="J1474" s="36" t="s">
        <v>14</v>
      </c>
      <c r="K1474" s="33">
        <v>30</v>
      </c>
      <c r="L1474" s="33">
        <v>600</v>
      </c>
      <c r="M1474" s="33">
        <v>630</v>
      </c>
      <c r="N1474" s="33" t="s">
        <v>1864</v>
      </c>
      <c r="O1474" s="31">
        <v>41913</v>
      </c>
    </row>
    <row r="1475" spans="1:15" x14ac:dyDescent="0.25">
      <c r="A1475" s="30">
        <v>41548.776631944442</v>
      </c>
      <c r="B1475" s="33">
        <v>915469</v>
      </c>
      <c r="C1475" s="39">
        <v>8554546</v>
      </c>
      <c r="D1475" s="30">
        <v>41528.697222222225</v>
      </c>
      <c r="E1475" s="33">
        <f>ABS(выгрузка3[[#This Row],[Дата активации]]-выгрузка3[[#This Row],[Дата отправки смс]])</f>
        <v>20.079409722216951</v>
      </c>
      <c r="F1475" s="30">
        <v>41540.727939814817</v>
      </c>
      <c r="G1475" s="33">
        <v>64616</v>
      </c>
      <c r="H1475" s="33" t="s">
        <v>10</v>
      </c>
      <c r="I1475" s="33" t="s">
        <v>256</v>
      </c>
      <c r="J1475" s="36" t="s">
        <v>14</v>
      </c>
      <c r="K1475" s="33">
        <v>30</v>
      </c>
      <c r="L1475" s="33">
        <v>369</v>
      </c>
      <c r="M1475" s="33">
        <v>399</v>
      </c>
      <c r="N1475" s="33" t="s">
        <v>1864</v>
      </c>
      <c r="O1475" s="31">
        <v>41833</v>
      </c>
    </row>
    <row r="1476" spans="1:15" x14ac:dyDescent="0.25">
      <c r="A1476" s="30">
        <v>41548.777002314811</v>
      </c>
      <c r="B1476" s="33">
        <v>915469</v>
      </c>
      <c r="C1476" s="39">
        <v>8554548</v>
      </c>
      <c r="D1476" s="30">
        <v>41538.425763888888</v>
      </c>
      <c r="E1476" s="33">
        <f>ABS(выгрузка3[[#This Row],[Дата активации]]-выгрузка3[[#This Row],[Дата отправки смс]])</f>
        <v>10.351238425922929</v>
      </c>
      <c r="F1476" s="30"/>
      <c r="G1476" s="33">
        <v>64616</v>
      </c>
      <c r="H1476" s="33" t="s">
        <v>10</v>
      </c>
      <c r="I1476" s="33" t="s">
        <v>256</v>
      </c>
      <c r="J1476" s="36" t="s">
        <v>14</v>
      </c>
      <c r="K1476" s="33">
        <v>30</v>
      </c>
      <c r="L1476" s="33">
        <v>910</v>
      </c>
      <c r="M1476" s="33">
        <v>940</v>
      </c>
      <c r="N1476" s="33" t="s">
        <v>1864</v>
      </c>
      <c r="O1476" s="31">
        <v>41908</v>
      </c>
    </row>
    <row r="1477" spans="1:15" x14ac:dyDescent="0.25">
      <c r="A1477" s="30">
        <v>41548.778680555559</v>
      </c>
      <c r="B1477" s="33">
        <v>915469</v>
      </c>
      <c r="C1477" s="39">
        <v>8554549</v>
      </c>
      <c r="D1477" s="30">
        <v>41538.725185185183</v>
      </c>
      <c r="E1477" s="33">
        <f>ABS(выгрузка3[[#This Row],[Дата активации]]-выгрузка3[[#This Row],[Дата отправки смс]])</f>
        <v>10.053495370375458</v>
      </c>
      <c r="F1477" s="30"/>
      <c r="G1477" s="33">
        <v>64616</v>
      </c>
      <c r="H1477" s="33" t="s">
        <v>10</v>
      </c>
      <c r="I1477" s="33" t="s">
        <v>256</v>
      </c>
      <c r="J1477" s="36" t="s">
        <v>14</v>
      </c>
      <c r="K1477" s="33">
        <v>30</v>
      </c>
      <c r="L1477" s="33">
        <v>480</v>
      </c>
      <c r="M1477" s="33">
        <v>510</v>
      </c>
      <c r="N1477" s="33" t="s">
        <v>1864</v>
      </c>
      <c r="O1477" s="31">
        <v>41703</v>
      </c>
    </row>
    <row r="1478" spans="1:15" x14ac:dyDescent="0.25">
      <c r="A1478" s="30">
        <v>41549.958124999997</v>
      </c>
      <c r="B1478" s="33">
        <v>985451</v>
      </c>
      <c r="C1478" s="39">
        <v>8554559</v>
      </c>
      <c r="D1478" s="30">
        <v>41544.844733796293</v>
      </c>
      <c r="E1478" s="33">
        <f>ABS(выгрузка3[[#This Row],[Дата активации]]-выгрузка3[[#This Row],[Дата отправки смс]])</f>
        <v>5.1133912037039408</v>
      </c>
      <c r="F1478" s="30"/>
      <c r="G1478" s="33">
        <v>64616</v>
      </c>
      <c r="H1478" s="33" t="s">
        <v>10</v>
      </c>
      <c r="I1478" s="33" t="s">
        <v>41</v>
      </c>
      <c r="J1478" s="36" t="s">
        <v>14</v>
      </c>
      <c r="K1478" s="33">
        <v>30</v>
      </c>
      <c r="L1478" s="33">
        <v>500</v>
      </c>
      <c r="M1478" s="33">
        <v>530</v>
      </c>
      <c r="N1478" s="33" t="s">
        <v>1864</v>
      </c>
      <c r="O1478" s="31">
        <v>41923</v>
      </c>
    </row>
    <row r="1479" spans="1:15" x14ac:dyDescent="0.25">
      <c r="A1479" s="30">
        <v>41561.975995370369</v>
      </c>
      <c r="B1479" s="33">
        <v>985504</v>
      </c>
      <c r="C1479" s="39">
        <v>8554638</v>
      </c>
      <c r="D1479" s="30">
        <v>41549.346944444442</v>
      </c>
      <c r="E1479" s="33">
        <f>ABS(выгрузка3[[#This Row],[Дата активации]]-выгрузка3[[#This Row],[Дата отправки смс]])</f>
        <v>12.629050925927004</v>
      </c>
      <c r="F1479" s="30">
        <v>41556.430462962962</v>
      </c>
      <c r="G1479" s="33">
        <v>64626</v>
      </c>
      <c r="H1479" s="33" t="s">
        <v>10</v>
      </c>
      <c r="I1479" s="33" t="s">
        <v>252</v>
      </c>
      <c r="J1479" s="36" t="s">
        <v>19</v>
      </c>
      <c r="K1479" s="33">
        <v>30</v>
      </c>
      <c r="L1479" s="33">
        <v>300</v>
      </c>
      <c r="M1479" s="33">
        <v>330</v>
      </c>
      <c r="N1479" s="33" t="s">
        <v>1864</v>
      </c>
      <c r="O1479" s="31">
        <v>41999</v>
      </c>
    </row>
    <row r="1480" spans="1:15" x14ac:dyDescent="0.25">
      <c r="A1480" s="30">
        <v>41561.977673611109</v>
      </c>
      <c r="B1480" s="33">
        <v>985504</v>
      </c>
      <c r="C1480" s="39">
        <v>8554643</v>
      </c>
      <c r="D1480" s="30">
        <v>41548.567731481482</v>
      </c>
      <c r="E1480" s="33">
        <f>ABS(выгрузка3[[#This Row],[Дата активации]]-выгрузка3[[#This Row],[Дата отправки смс]])</f>
        <v>13.40994212962687</v>
      </c>
      <c r="F1480" s="30">
        <v>41556.430393518516</v>
      </c>
      <c r="G1480" s="33">
        <v>64626</v>
      </c>
      <c r="H1480" s="33" t="s">
        <v>10</v>
      </c>
      <c r="I1480" s="33" t="s">
        <v>252</v>
      </c>
      <c r="J1480" s="36" t="s">
        <v>19</v>
      </c>
      <c r="K1480" s="33">
        <v>30</v>
      </c>
      <c r="L1480" s="33">
        <v>237.5</v>
      </c>
      <c r="M1480" s="33">
        <v>267.5</v>
      </c>
      <c r="N1480" s="33" t="s">
        <v>1864</v>
      </c>
      <c r="O1480" s="31">
        <v>41750</v>
      </c>
    </row>
    <row r="1481" spans="1:15" x14ac:dyDescent="0.25">
      <c r="A1481" s="30">
        <v>41560.315393518518</v>
      </c>
      <c r="B1481" s="33">
        <v>910476</v>
      </c>
      <c r="C1481" s="39">
        <v>8554659</v>
      </c>
      <c r="D1481" s="30">
        <v>41555.52034722222</v>
      </c>
      <c r="E1481" s="33">
        <f>ABS(выгрузка3[[#This Row],[Дата активации]]-выгрузка3[[#This Row],[Дата отправки смс]])</f>
        <v>4.7950462962980964</v>
      </c>
      <c r="F1481" s="30"/>
      <c r="G1481" s="33">
        <v>64628</v>
      </c>
      <c r="H1481" s="33" t="s">
        <v>10</v>
      </c>
      <c r="I1481" s="33" t="s">
        <v>41</v>
      </c>
      <c r="J1481" s="36" t="s">
        <v>14</v>
      </c>
      <c r="K1481" s="33">
        <v>30</v>
      </c>
      <c r="L1481" s="33">
        <v>500</v>
      </c>
      <c r="M1481" s="33">
        <v>530</v>
      </c>
      <c r="N1481" s="33" t="s">
        <v>1864</v>
      </c>
      <c r="O1481" s="31">
        <v>41691</v>
      </c>
    </row>
    <row r="1482" spans="1:15" x14ac:dyDescent="0.25">
      <c r="A1482" s="30">
        <v>41588.580127314817</v>
      </c>
      <c r="B1482" s="33">
        <v>915319</v>
      </c>
      <c r="C1482" s="39">
        <v>8554677</v>
      </c>
      <c r="D1482" s="30"/>
      <c r="E1482" s="33">
        <f>ABS(выгрузка3[[#This Row],[Дата активации]]-выгрузка3[[#This Row],[Дата отправки смс]])</f>
        <v>41588.580127314817</v>
      </c>
      <c r="F1482" s="30"/>
      <c r="G1482" s="33">
        <v>64616</v>
      </c>
      <c r="H1482" s="33" t="s">
        <v>10</v>
      </c>
      <c r="I1482" s="33" t="s">
        <v>256</v>
      </c>
      <c r="J1482" s="36" t="s">
        <v>14</v>
      </c>
      <c r="K1482" s="33">
        <v>30</v>
      </c>
      <c r="L1482" s="33"/>
      <c r="M1482" s="33">
        <v>30</v>
      </c>
      <c r="N1482" s="33" t="s">
        <v>1864</v>
      </c>
      <c r="O1482" s="31">
        <v>41957</v>
      </c>
    </row>
    <row r="1483" spans="1:15" x14ac:dyDescent="0.25">
      <c r="A1483" s="30">
        <v>41588.579710648148</v>
      </c>
      <c r="B1483" s="33">
        <v>915319</v>
      </c>
      <c r="C1483" s="39">
        <v>8554679</v>
      </c>
      <c r="D1483" s="30"/>
      <c r="E1483" s="33">
        <f>ABS(выгрузка3[[#This Row],[Дата активации]]-выгрузка3[[#This Row],[Дата отправки смс]])</f>
        <v>41588.579710648148</v>
      </c>
      <c r="F1483" s="30"/>
      <c r="G1483" s="33">
        <v>64616</v>
      </c>
      <c r="H1483" s="33" t="s">
        <v>10</v>
      </c>
      <c r="I1483" s="33" t="s">
        <v>256</v>
      </c>
      <c r="J1483" s="36" t="s">
        <v>14</v>
      </c>
      <c r="K1483" s="33">
        <v>30</v>
      </c>
      <c r="L1483" s="33"/>
      <c r="M1483" s="33">
        <v>30</v>
      </c>
      <c r="N1483" s="33" t="s">
        <v>1864</v>
      </c>
      <c r="O1483" s="31">
        <v>41794</v>
      </c>
    </row>
    <row r="1484" spans="1:15" x14ac:dyDescent="0.25">
      <c r="A1484" s="30">
        <v>41549.958634259259</v>
      </c>
      <c r="B1484" s="33">
        <v>985451</v>
      </c>
      <c r="C1484" s="39">
        <v>8554689</v>
      </c>
      <c r="D1484" s="30">
        <v>41544.923229166663</v>
      </c>
      <c r="E1484" s="33">
        <f>ABS(выгрузка3[[#This Row],[Дата активации]]-выгрузка3[[#This Row],[Дата отправки смс]])</f>
        <v>5.0354050925961928</v>
      </c>
      <c r="F1484" s="30"/>
      <c r="G1484" s="33">
        <v>64616</v>
      </c>
      <c r="H1484" s="33" t="s">
        <v>10</v>
      </c>
      <c r="I1484" s="33" t="s">
        <v>41</v>
      </c>
      <c r="J1484" s="36" t="s">
        <v>14</v>
      </c>
      <c r="K1484" s="33">
        <v>30</v>
      </c>
      <c r="L1484" s="33">
        <v>501.05</v>
      </c>
      <c r="M1484" s="33">
        <v>531.04999999999995</v>
      </c>
      <c r="N1484" s="33" t="s">
        <v>1864</v>
      </c>
      <c r="O1484" s="31">
        <v>41750</v>
      </c>
    </row>
    <row r="1485" spans="1:15" x14ac:dyDescent="0.25">
      <c r="A1485" s="30">
        <v>41548.588703703703</v>
      </c>
      <c r="B1485" s="33">
        <v>985333</v>
      </c>
      <c r="C1485" s="39">
        <v>8554695</v>
      </c>
      <c r="D1485" s="30">
        <v>41547.866747685184</v>
      </c>
      <c r="E1485" s="33">
        <f>ABS(выгрузка3[[#This Row],[Дата активации]]-выгрузка3[[#This Row],[Дата отправки смс]])</f>
        <v>0.72195601851854008</v>
      </c>
      <c r="F1485" s="30">
        <v>41547.965439814812</v>
      </c>
      <c r="G1485" s="33">
        <v>64616</v>
      </c>
      <c r="H1485" s="33" t="s">
        <v>10</v>
      </c>
      <c r="I1485" s="33" t="s">
        <v>41</v>
      </c>
      <c r="J1485" s="36" t="s">
        <v>14</v>
      </c>
      <c r="K1485" s="33">
        <v>30</v>
      </c>
      <c r="L1485" s="33">
        <v>500</v>
      </c>
      <c r="M1485" s="33">
        <v>530</v>
      </c>
      <c r="N1485" s="33" t="s">
        <v>1864</v>
      </c>
      <c r="O1485" s="31">
        <v>41696</v>
      </c>
    </row>
    <row r="1486" spans="1:15" x14ac:dyDescent="0.25">
      <c r="A1486" s="30">
        <v>41559.804861111108</v>
      </c>
      <c r="B1486" s="33">
        <v>915326</v>
      </c>
      <c r="C1486" s="39">
        <v>8554715</v>
      </c>
      <c r="D1486" s="30"/>
      <c r="E1486" s="33">
        <f>ABS(выгрузка3[[#This Row],[Дата активации]]-выгрузка3[[#This Row],[Дата отправки смс]])</f>
        <v>41559.804861111108</v>
      </c>
      <c r="F1486" s="30"/>
      <c r="G1486" s="33">
        <v>64616</v>
      </c>
      <c r="H1486" s="33" t="s">
        <v>10</v>
      </c>
      <c r="I1486" s="33" t="s">
        <v>272</v>
      </c>
      <c r="J1486" s="36" t="s">
        <v>14</v>
      </c>
      <c r="K1486" s="33">
        <v>30</v>
      </c>
      <c r="L1486" s="33"/>
      <c r="M1486" s="33">
        <v>30</v>
      </c>
      <c r="N1486" s="33" t="s">
        <v>1864</v>
      </c>
      <c r="O1486" s="31">
        <v>41821</v>
      </c>
    </row>
    <row r="1487" spans="1:15" x14ac:dyDescent="0.25">
      <c r="A1487" s="30">
        <v>41550.72997685185</v>
      </c>
      <c r="B1487" s="33">
        <v>916191</v>
      </c>
      <c r="C1487" s="39">
        <v>8554807</v>
      </c>
      <c r="D1487" s="30">
        <v>41550.732187499998</v>
      </c>
      <c r="E1487" s="33">
        <f>ABS(выгрузка3[[#This Row],[Дата активации]]-выгрузка3[[#This Row],[Дата отправки смс]])</f>
        <v>2.2106481483206153E-3</v>
      </c>
      <c r="F1487" s="30"/>
      <c r="G1487" s="33">
        <v>64616</v>
      </c>
      <c r="H1487" s="33" t="s">
        <v>10</v>
      </c>
      <c r="I1487" s="33" t="s">
        <v>41</v>
      </c>
      <c r="J1487" s="36" t="s">
        <v>14</v>
      </c>
      <c r="K1487" s="33">
        <v>30</v>
      </c>
      <c r="L1487" s="33">
        <v>700</v>
      </c>
      <c r="M1487" s="33">
        <v>730</v>
      </c>
      <c r="N1487" s="33" t="s">
        <v>1864</v>
      </c>
      <c r="O1487" s="31">
        <v>41718</v>
      </c>
    </row>
    <row r="1488" spans="1:15" x14ac:dyDescent="0.25">
      <c r="A1488" s="30">
        <v>41550.897546296299</v>
      </c>
      <c r="B1488" s="33">
        <v>985451</v>
      </c>
      <c r="C1488" s="39">
        <v>8554849</v>
      </c>
      <c r="D1488" s="30">
        <v>41545.651944444442</v>
      </c>
      <c r="E1488" s="33">
        <f>ABS(выгрузка3[[#This Row],[Дата активации]]-выгрузка3[[#This Row],[Дата отправки смс]])</f>
        <v>5.2456018518569181</v>
      </c>
      <c r="F1488" s="30"/>
      <c r="G1488" s="33">
        <v>64616</v>
      </c>
      <c r="H1488" s="33" t="s">
        <v>10</v>
      </c>
      <c r="I1488" s="33" t="s">
        <v>41</v>
      </c>
      <c r="J1488" s="36" t="s">
        <v>14</v>
      </c>
      <c r="K1488" s="33">
        <v>30</v>
      </c>
      <c r="L1488" s="33">
        <v>500</v>
      </c>
      <c r="M1488" s="33">
        <v>530</v>
      </c>
      <c r="N1488" s="33" t="s">
        <v>1864</v>
      </c>
      <c r="O1488" s="31">
        <v>41794</v>
      </c>
    </row>
    <row r="1489" spans="1:15" x14ac:dyDescent="0.25">
      <c r="A1489" s="30">
        <v>41556.438194444447</v>
      </c>
      <c r="B1489" s="33">
        <v>915363</v>
      </c>
      <c r="C1489" s="39">
        <v>8554863</v>
      </c>
      <c r="D1489" s="30">
        <v>41532.610636574071</v>
      </c>
      <c r="E1489" s="33">
        <f>ABS(выгрузка3[[#This Row],[Дата активации]]-выгрузка3[[#This Row],[Дата отправки смс]])</f>
        <v>23.82755787037604</v>
      </c>
      <c r="F1489" s="30">
        <v>41562.901736111111</v>
      </c>
      <c r="G1489" s="33">
        <v>64616</v>
      </c>
      <c r="H1489" s="33" t="s">
        <v>10</v>
      </c>
      <c r="I1489" s="33" t="s">
        <v>256</v>
      </c>
      <c r="J1489" s="36" t="s">
        <v>14</v>
      </c>
      <c r="K1489" s="33">
        <v>30</v>
      </c>
      <c r="L1489" s="33">
        <v>663</v>
      </c>
      <c r="M1489" s="33">
        <v>693</v>
      </c>
      <c r="N1489" s="33" t="s">
        <v>1864</v>
      </c>
      <c r="O1489" s="31">
        <v>41821</v>
      </c>
    </row>
    <row r="1490" spans="1:15" x14ac:dyDescent="0.25">
      <c r="A1490" s="30">
        <v>41556.47625</v>
      </c>
      <c r="B1490" s="33">
        <v>915363</v>
      </c>
      <c r="C1490" s="39">
        <v>8554864</v>
      </c>
      <c r="D1490" s="30">
        <v>41539.767743055556</v>
      </c>
      <c r="E1490" s="33">
        <f>ABS(выгрузка3[[#This Row],[Дата активации]]-выгрузка3[[#This Row],[Дата отправки смс]])</f>
        <v>16.708506944443798</v>
      </c>
      <c r="F1490" s="30">
        <v>41556.007256944446</v>
      </c>
      <c r="G1490" s="33">
        <v>64616</v>
      </c>
      <c r="H1490" s="33" t="s">
        <v>10</v>
      </c>
      <c r="I1490" s="33" t="s">
        <v>256</v>
      </c>
      <c r="J1490" s="36" t="s">
        <v>14</v>
      </c>
      <c r="K1490" s="33">
        <v>30</v>
      </c>
      <c r="L1490" s="33">
        <v>531</v>
      </c>
      <c r="M1490" s="33">
        <v>561</v>
      </c>
      <c r="N1490" s="33" t="s">
        <v>1864</v>
      </c>
      <c r="O1490" s="31">
        <v>41809</v>
      </c>
    </row>
    <row r="1491" spans="1:15" x14ac:dyDescent="0.25">
      <c r="A1491" s="30">
        <v>41559.578425925924</v>
      </c>
      <c r="B1491" s="33">
        <v>915319</v>
      </c>
      <c r="C1491" s="39">
        <v>8554865</v>
      </c>
      <c r="D1491" s="30"/>
      <c r="E1491" s="33">
        <f>ABS(выгрузка3[[#This Row],[Дата активации]]-выгрузка3[[#This Row],[Дата отправки смс]])</f>
        <v>41559.578425925924</v>
      </c>
      <c r="F1491" s="30"/>
      <c r="G1491" s="33">
        <v>64616</v>
      </c>
      <c r="H1491" s="33" t="s">
        <v>10</v>
      </c>
      <c r="I1491" s="33" t="s">
        <v>256</v>
      </c>
      <c r="J1491" s="36" t="s">
        <v>14</v>
      </c>
      <c r="K1491" s="33">
        <v>30</v>
      </c>
      <c r="L1491" s="33"/>
      <c r="M1491" s="33">
        <v>30</v>
      </c>
      <c r="N1491" s="33" t="s">
        <v>1864</v>
      </c>
      <c r="O1491" s="31">
        <v>41815</v>
      </c>
    </row>
    <row r="1492" spans="1:15" x14ac:dyDescent="0.25">
      <c r="A1492" s="30">
        <v>41559.531944444447</v>
      </c>
      <c r="B1492" s="33">
        <v>985333</v>
      </c>
      <c r="C1492" s="39">
        <v>8554929</v>
      </c>
      <c r="D1492" s="30">
        <v>41551.389745370368</v>
      </c>
      <c r="E1492" s="33">
        <f>ABS(выгрузка3[[#This Row],[Дата активации]]-выгрузка3[[#This Row],[Дата отправки смс]])</f>
        <v>8.1421990740782348</v>
      </c>
      <c r="F1492" s="30">
        <v>41557.69295138889</v>
      </c>
      <c r="G1492" s="33">
        <v>64616</v>
      </c>
      <c r="H1492" s="33" t="s">
        <v>10</v>
      </c>
      <c r="I1492" s="33" t="s">
        <v>256</v>
      </c>
      <c r="J1492" s="36" t="s">
        <v>14</v>
      </c>
      <c r="K1492" s="33">
        <v>30</v>
      </c>
      <c r="L1492" s="33">
        <v>475</v>
      </c>
      <c r="M1492" s="33">
        <v>505</v>
      </c>
      <c r="N1492" s="33" t="s">
        <v>1864</v>
      </c>
      <c r="O1492" s="31">
        <v>41960</v>
      </c>
    </row>
    <row r="1493" spans="1:15" x14ac:dyDescent="0.25">
      <c r="A1493" s="30">
        <v>41561.965405092589</v>
      </c>
      <c r="B1493" s="33">
        <v>916888</v>
      </c>
      <c r="C1493" s="39">
        <v>8555314</v>
      </c>
      <c r="D1493" s="30">
        <v>41556.713993055557</v>
      </c>
      <c r="E1493" s="33">
        <f>ABS(выгрузка3[[#This Row],[Дата активации]]-выгрузка3[[#This Row],[Дата отправки смс]])</f>
        <v>5.2514120370324235</v>
      </c>
      <c r="F1493" s="30">
        <v>41559.65824074074</v>
      </c>
      <c r="G1493" s="33">
        <v>64626</v>
      </c>
      <c r="H1493" s="33" t="s">
        <v>10</v>
      </c>
      <c r="I1493" s="33" t="s">
        <v>43</v>
      </c>
      <c r="J1493" s="36" t="s">
        <v>19</v>
      </c>
      <c r="K1493" s="33">
        <v>220</v>
      </c>
      <c r="L1493" s="33">
        <v>0</v>
      </c>
      <c r="M1493" s="33">
        <v>220</v>
      </c>
      <c r="N1493" s="33" t="s">
        <v>1864</v>
      </c>
      <c r="O1493" s="31">
        <v>41782</v>
      </c>
    </row>
    <row r="1494" spans="1:15" x14ac:dyDescent="0.25">
      <c r="A1494" s="30">
        <v>41551.53502314815</v>
      </c>
      <c r="B1494" s="33">
        <v>910475</v>
      </c>
      <c r="C1494" s="39">
        <v>8555316</v>
      </c>
      <c r="D1494" s="30">
        <v>41551.533773148149</v>
      </c>
      <c r="E1494" s="33">
        <f>ABS(выгрузка3[[#This Row],[Дата активации]]-выгрузка3[[#This Row],[Дата отправки смс]])</f>
        <v>1.2500000011641532E-3</v>
      </c>
      <c r="F1494" s="30">
        <v>41556.433715277781</v>
      </c>
      <c r="G1494" s="33">
        <v>64626</v>
      </c>
      <c r="H1494" s="33" t="s">
        <v>10</v>
      </c>
      <c r="I1494" s="33" t="s">
        <v>43</v>
      </c>
      <c r="J1494" s="36" t="s">
        <v>19</v>
      </c>
      <c r="K1494" s="33">
        <v>220</v>
      </c>
      <c r="L1494" s="33">
        <v>0</v>
      </c>
      <c r="M1494" s="33">
        <v>220</v>
      </c>
      <c r="N1494" s="33" t="s">
        <v>1864</v>
      </c>
      <c r="O1494" s="31">
        <v>41969</v>
      </c>
    </row>
    <row r="1495" spans="1:15" x14ac:dyDescent="0.25">
      <c r="A1495" s="30">
        <v>41558.708912037036</v>
      </c>
      <c r="B1495" s="33">
        <v>910475</v>
      </c>
      <c r="C1495" s="39">
        <v>8555317</v>
      </c>
      <c r="D1495" s="30">
        <v>41558.707465277781</v>
      </c>
      <c r="E1495" s="33">
        <f>ABS(выгрузка3[[#This Row],[Дата активации]]-выгрузка3[[#This Row],[Дата отправки смс]])</f>
        <v>1.4467592554865405E-3</v>
      </c>
      <c r="F1495" s="30">
        <v>41560.990347222221</v>
      </c>
      <c r="G1495" s="33">
        <v>64626</v>
      </c>
      <c r="H1495" s="33" t="s">
        <v>10</v>
      </c>
      <c r="I1495" s="33" t="s">
        <v>43</v>
      </c>
      <c r="J1495" s="36" t="s">
        <v>19</v>
      </c>
      <c r="K1495" s="33">
        <v>220</v>
      </c>
      <c r="L1495" s="33">
        <v>0</v>
      </c>
      <c r="M1495" s="33">
        <v>220</v>
      </c>
      <c r="N1495" s="33" t="s">
        <v>1864</v>
      </c>
      <c r="O1495" s="31">
        <v>41955</v>
      </c>
    </row>
    <row r="1496" spans="1:15" x14ac:dyDescent="0.25">
      <c r="A1496" s="30">
        <v>41561.966215277775</v>
      </c>
      <c r="B1496" s="33">
        <v>916888</v>
      </c>
      <c r="C1496" s="39">
        <v>8555327</v>
      </c>
      <c r="D1496" s="30">
        <v>41558.975023148145</v>
      </c>
      <c r="E1496" s="33">
        <f>ABS(выгрузка3[[#This Row],[Дата активации]]-выгрузка3[[#This Row],[Дата отправки смс]])</f>
        <v>2.9911921296297805</v>
      </c>
      <c r="F1496" s="30">
        <v>41561.005497685182</v>
      </c>
      <c r="G1496" s="33">
        <v>64626</v>
      </c>
      <c r="H1496" s="33" t="s">
        <v>10</v>
      </c>
      <c r="I1496" s="33" t="s">
        <v>43</v>
      </c>
      <c r="J1496" s="36" t="s">
        <v>19</v>
      </c>
      <c r="K1496" s="33">
        <v>220</v>
      </c>
      <c r="L1496" s="33">
        <v>0</v>
      </c>
      <c r="M1496" s="33">
        <v>220</v>
      </c>
      <c r="N1496" s="33" t="s">
        <v>1864</v>
      </c>
      <c r="O1496" s="31">
        <v>41930</v>
      </c>
    </row>
    <row r="1497" spans="1:15" x14ac:dyDescent="0.25">
      <c r="A1497" s="30">
        <v>41556.596655092595</v>
      </c>
      <c r="B1497" s="33">
        <v>916650</v>
      </c>
      <c r="C1497" s="39">
        <v>8555328</v>
      </c>
      <c r="D1497" s="30">
        <v>41556.66909722222</v>
      </c>
      <c r="E1497" s="33">
        <f>ABS(выгрузка3[[#This Row],[Дата активации]]-выгрузка3[[#This Row],[Дата отправки смс]])</f>
        <v>7.2442129625414964E-2</v>
      </c>
      <c r="F1497" s="30">
        <v>41561.005439814813</v>
      </c>
      <c r="G1497" s="33">
        <v>64626</v>
      </c>
      <c r="H1497" s="33" t="s">
        <v>10</v>
      </c>
      <c r="I1497" s="33" t="s">
        <v>43</v>
      </c>
      <c r="J1497" s="36" t="s">
        <v>19</v>
      </c>
      <c r="K1497" s="33">
        <v>220</v>
      </c>
      <c r="L1497" s="33">
        <v>0</v>
      </c>
      <c r="M1497" s="33">
        <v>220</v>
      </c>
      <c r="N1497" s="33" t="s">
        <v>1864</v>
      </c>
      <c r="O1497" s="31">
        <v>41802</v>
      </c>
    </row>
    <row r="1498" spans="1:15" x14ac:dyDescent="0.25">
      <c r="A1498" s="30">
        <v>41554.89434027778</v>
      </c>
      <c r="B1498" s="33">
        <v>985351</v>
      </c>
      <c r="C1498" s="39">
        <v>8555571</v>
      </c>
      <c r="D1498" s="30">
        <v>41552.579456018517</v>
      </c>
      <c r="E1498" s="33">
        <f>ABS(выгрузка3[[#This Row],[Дата активации]]-выгрузка3[[#This Row],[Дата отправки смс]])</f>
        <v>2.3148842592636356</v>
      </c>
      <c r="F1498" s="30">
        <v>41561.632638888892</v>
      </c>
      <c r="G1498" s="33">
        <v>64616</v>
      </c>
      <c r="H1498" s="33" t="s">
        <v>10</v>
      </c>
      <c r="I1498" s="33" t="s">
        <v>51</v>
      </c>
      <c r="J1498" s="36" t="s">
        <v>18</v>
      </c>
      <c r="K1498" s="33">
        <v>470</v>
      </c>
      <c r="L1498" s="33">
        <v>2000</v>
      </c>
      <c r="M1498" s="33">
        <v>2470</v>
      </c>
      <c r="N1498" s="33" t="s">
        <v>1864</v>
      </c>
      <c r="O1498" s="31">
        <v>41756</v>
      </c>
    </row>
    <row r="1499" spans="1:15" x14ac:dyDescent="0.25">
      <c r="A1499" s="30">
        <v>41549.959074074075</v>
      </c>
      <c r="B1499" s="33">
        <v>985451</v>
      </c>
      <c r="C1499" s="39">
        <v>8556004</v>
      </c>
      <c r="D1499" s="30">
        <v>41544.821875000001</v>
      </c>
      <c r="E1499" s="33">
        <f>ABS(выгрузка3[[#This Row],[Дата активации]]-выгрузка3[[#This Row],[Дата отправки смс]])</f>
        <v>5.1371990740735782</v>
      </c>
      <c r="F1499" s="30">
        <v>41555.759618055556</v>
      </c>
      <c r="G1499" s="33">
        <v>64616</v>
      </c>
      <c r="H1499" s="33" t="s">
        <v>10</v>
      </c>
      <c r="I1499" s="33" t="s">
        <v>43</v>
      </c>
      <c r="J1499" s="36" t="s">
        <v>19</v>
      </c>
      <c r="K1499" s="33">
        <v>220</v>
      </c>
      <c r="L1499" s="33">
        <v>0</v>
      </c>
      <c r="M1499" s="33">
        <v>220</v>
      </c>
      <c r="N1499" s="33" t="s">
        <v>1864</v>
      </c>
      <c r="O1499" s="31">
        <v>41641</v>
      </c>
    </row>
    <row r="1500" spans="1:15" x14ac:dyDescent="0.25">
      <c r="A1500" s="30">
        <v>41560.624143518522</v>
      </c>
      <c r="B1500" s="33">
        <v>910475</v>
      </c>
      <c r="C1500" s="39">
        <v>8556018</v>
      </c>
      <c r="D1500" s="30">
        <v>41560.645266203705</v>
      </c>
      <c r="E1500" s="33">
        <f>ABS(выгрузка3[[#This Row],[Дата активации]]-выгрузка3[[#This Row],[Дата отправки смс]])</f>
        <v>2.1122685182490386E-2</v>
      </c>
      <c r="F1500" s="30"/>
      <c r="G1500" s="33">
        <v>64616</v>
      </c>
      <c r="H1500" s="33" t="s">
        <v>10</v>
      </c>
      <c r="I1500" s="33" t="s">
        <v>43</v>
      </c>
      <c r="J1500" s="36" t="s">
        <v>19</v>
      </c>
      <c r="K1500" s="33">
        <v>220</v>
      </c>
      <c r="L1500" s="33">
        <v>0</v>
      </c>
      <c r="M1500" s="33">
        <v>220</v>
      </c>
      <c r="N1500" s="33" t="s">
        <v>1864</v>
      </c>
      <c r="O1500" s="31">
        <v>41739</v>
      </c>
    </row>
    <row r="1501" spans="1:15" x14ac:dyDescent="0.25">
      <c r="A1501" s="30">
        <v>41593.595706018517</v>
      </c>
      <c r="B1501" s="33">
        <v>985351</v>
      </c>
      <c r="C1501" s="39">
        <v>8560040</v>
      </c>
      <c r="D1501" s="30">
        <v>41593.609085648146</v>
      </c>
      <c r="E1501" s="33">
        <f>ABS(выгрузка3[[#This Row],[Дата активации]]-выгрузка3[[#This Row],[Дата отправки смс]])</f>
        <v>1.3379629628616385E-2</v>
      </c>
      <c r="F1501" s="30"/>
      <c r="G1501" s="33">
        <v>73902</v>
      </c>
      <c r="H1501" s="33" t="s">
        <v>10</v>
      </c>
      <c r="I1501" s="33" t="s">
        <v>43</v>
      </c>
      <c r="J1501" s="36" t="s">
        <v>19</v>
      </c>
      <c r="K1501" s="33">
        <v>220</v>
      </c>
      <c r="L1501" s="33">
        <v>0</v>
      </c>
      <c r="M1501" s="33">
        <v>220</v>
      </c>
      <c r="N1501" s="33" t="s">
        <v>1864</v>
      </c>
      <c r="O1501" s="31">
        <v>41863</v>
      </c>
    </row>
    <row r="1502" spans="1:15" x14ac:dyDescent="0.25">
      <c r="A1502" s="30">
        <v>41555.720081018517</v>
      </c>
      <c r="B1502" s="33">
        <v>916308</v>
      </c>
      <c r="C1502" s="39">
        <v>8560055</v>
      </c>
      <c r="D1502" s="30">
        <v>41555.448993055557</v>
      </c>
      <c r="E1502" s="33">
        <f>ABS(выгрузка3[[#This Row],[Дата активации]]-выгрузка3[[#This Row],[Дата отправки смс]])</f>
        <v>0.27108796295942739</v>
      </c>
      <c r="F1502" s="30">
        <v>41559.455601851849</v>
      </c>
      <c r="G1502" s="33">
        <v>73902</v>
      </c>
      <c r="H1502" s="33" t="s">
        <v>10</v>
      </c>
      <c r="I1502" s="33" t="s">
        <v>43</v>
      </c>
      <c r="J1502" s="36" t="s">
        <v>19</v>
      </c>
      <c r="K1502" s="33">
        <v>220</v>
      </c>
      <c r="L1502" s="33">
        <v>0</v>
      </c>
      <c r="M1502" s="33">
        <v>220</v>
      </c>
      <c r="N1502" s="33" t="s">
        <v>1864</v>
      </c>
      <c r="O1502" s="31">
        <v>41910</v>
      </c>
    </row>
    <row r="1503" spans="1:15" x14ac:dyDescent="0.25">
      <c r="A1503" s="30">
        <v>41556.758969907409</v>
      </c>
      <c r="B1503" s="33">
        <v>916026</v>
      </c>
      <c r="C1503" s="39">
        <v>8560070</v>
      </c>
      <c r="D1503" s="30">
        <v>41539.70888888889</v>
      </c>
      <c r="E1503" s="33">
        <f>ABS(выгрузка3[[#This Row],[Дата активации]]-выгрузка3[[#This Row],[Дата отправки смс]])</f>
        <v>17.05008101851854</v>
      </c>
      <c r="F1503" s="30">
        <v>41549.724456018521</v>
      </c>
      <c r="G1503" s="33">
        <v>73902</v>
      </c>
      <c r="H1503" s="33" t="s">
        <v>10</v>
      </c>
      <c r="I1503" s="33" t="s">
        <v>252</v>
      </c>
      <c r="J1503" s="36" t="s">
        <v>19</v>
      </c>
      <c r="K1503" s="33">
        <v>220</v>
      </c>
      <c r="L1503" s="33">
        <v>0</v>
      </c>
      <c r="M1503" s="33">
        <v>220</v>
      </c>
      <c r="N1503" s="33" t="s">
        <v>1864</v>
      </c>
      <c r="O1503" s="31">
        <v>41727</v>
      </c>
    </row>
    <row r="1504" spans="1:15" x14ac:dyDescent="0.25">
      <c r="A1504" s="30">
        <v>41556.762546296297</v>
      </c>
      <c r="B1504" s="33">
        <v>916026</v>
      </c>
      <c r="C1504" s="39">
        <v>8560075</v>
      </c>
      <c r="D1504" s="30">
        <v>41534.512245370373</v>
      </c>
      <c r="E1504" s="33">
        <f>ABS(выгрузка3[[#This Row],[Дата активации]]-выгрузка3[[#This Row],[Дата отправки смс]])</f>
        <v>22.250300925923511</v>
      </c>
      <c r="F1504" s="30">
        <v>41542.589108796295</v>
      </c>
      <c r="G1504" s="33">
        <v>73902</v>
      </c>
      <c r="H1504" s="33" t="s">
        <v>10</v>
      </c>
      <c r="I1504" s="33" t="s">
        <v>252</v>
      </c>
      <c r="J1504" s="36" t="s">
        <v>19</v>
      </c>
      <c r="K1504" s="33">
        <v>220</v>
      </c>
      <c r="L1504" s="33">
        <v>0</v>
      </c>
      <c r="M1504" s="33">
        <v>220</v>
      </c>
      <c r="N1504" s="33" t="s">
        <v>1864</v>
      </c>
      <c r="O1504" s="31">
        <v>41936</v>
      </c>
    </row>
    <row r="1505" spans="1:15" x14ac:dyDescent="0.25">
      <c r="A1505" s="30">
        <v>41551.605312500003</v>
      </c>
      <c r="B1505" s="33">
        <v>910441</v>
      </c>
      <c r="C1505" s="39">
        <v>8561014</v>
      </c>
      <c r="D1505" s="30">
        <v>41551.60355324074</v>
      </c>
      <c r="E1505" s="33">
        <f>ABS(выгрузка3[[#This Row],[Дата активации]]-выгрузка3[[#This Row],[Дата отправки смс]])</f>
        <v>1.7592592630535364E-3</v>
      </c>
      <c r="F1505" s="30">
        <v>41556.659942129627</v>
      </c>
      <c r="G1505" s="33">
        <v>73902</v>
      </c>
      <c r="H1505" s="33" t="s">
        <v>10</v>
      </c>
      <c r="I1505" s="33" t="s">
        <v>49</v>
      </c>
      <c r="J1505" s="36" t="s">
        <v>40</v>
      </c>
      <c r="K1505" s="33">
        <v>30</v>
      </c>
      <c r="L1505" s="33">
        <v>700</v>
      </c>
      <c r="M1505" s="33">
        <v>730</v>
      </c>
      <c r="N1505" s="33" t="s">
        <v>1864</v>
      </c>
      <c r="O1505" s="31">
        <v>41739</v>
      </c>
    </row>
    <row r="1506" spans="1:15" x14ac:dyDescent="0.25">
      <c r="A1506" s="30">
        <v>41554.735960648148</v>
      </c>
      <c r="B1506" s="33">
        <v>985646</v>
      </c>
      <c r="C1506" s="39">
        <v>8561810</v>
      </c>
      <c r="D1506" s="30">
        <v>41552.646423611113</v>
      </c>
      <c r="E1506" s="33">
        <f>ABS(выгрузка3[[#This Row],[Дата активации]]-выгрузка3[[#This Row],[Дата отправки смс]])</f>
        <v>2.0895370370344608</v>
      </c>
      <c r="F1506" s="30">
        <v>41559.575162037036</v>
      </c>
      <c r="G1506" s="33">
        <v>73902</v>
      </c>
      <c r="H1506" s="33" t="s">
        <v>10</v>
      </c>
      <c r="I1506" s="33" t="s">
        <v>49</v>
      </c>
      <c r="J1506" s="36" t="s">
        <v>40</v>
      </c>
      <c r="K1506" s="33">
        <v>401</v>
      </c>
      <c r="L1506" s="33">
        <v>0</v>
      </c>
      <c r="M1506" s="33">
        <v>401</v>
      </c>
      <c r="N1506" s="33" t="s">
        <v>1864</v>
      </c>
      <c r="O1506" s="31">
        <v>41930</v>
      </c>
    </row>
    <row r="1507" spans="1:15" x14ac:dyDescent="0.25">
      <c r="A1507" s="30">
        <v>41560.498333333337</v>
      </c>
      <c r="B1507" s="33">
        <v>915317</v>
      </c>
      <c r="C1507" s="39">
        <v>8561841</v>
      </c>
      <c r="D1507" s="30">
        <v>41561.40053240741</v>
      </c>
      <c r="E1507" s="33">
        <f>ABS(выгрузка3[[#This Row],[Дата активации]]-выгрузка3[[#This Row],[Дата отправки смс]])</f>
        <v>0.90219907407299615</v>
      </c>
      <c r="F1507" s="30"/>
      <c r="G1507" s="33">
        <v>64616</v>
      </c>
      <c r="H1507" s="33" t="s">
        <v>10</v>
      </c>
      <c r="I1507" s="33" t="s">
        <v>42</v>
      </c>
      <c r="J1507" s="36" t="s">
        <v>30</v>
      </c>
      <c r="K1507" s="33">
        <v>50</v>
      </c>
      <c r="L1507" s="33">
        <v>0</v>
      </c>
      <c r="M1507" s="33">
        <v>50</v>
      </c>
      <c r="N1507" s="33" t="s">
        <v>1864</v>
      </c>
      <c r="O1507" s="31">
        <v>41674</v>
      </c>
    </row>
    <row r="1508" spans="1:15" x14ac:dyDescent="0.25">
      <c r="A1508" s="30">
        <v>41561.933564814812</v>
      </c>
      <c r="B1508" s="33">
        <v>915000</v>
      </c>
      <c r="C1508" s="39">
        <v>8562212</v>
      </c>
      <c r="D1508" s="30">
        <v>41561.929826388892</v>
      </c>
      <c r="E1508" s="33">
        <f>ABS(выгрузка3[[#This Row],[Дата активации]]-выгрузка3[[#This Row],[Дата отправки смс]])</f>
        <v>3.7384259194368497E-3</v>
      </c>
      <c r="F1508" s="30"/>
      <c r="G1508" s="33">
        <v>79956</v>
      </c>
      <c r="H1508" s="33" t="s">
        <v>10</v>
      </c>
      <c r="I1508" s="33" t="s">
        <v>43</v>
      </c>
      <c r="J1508" s="36" t="s">
        <v>19</v>
      </c>
      <c r="K1508" s="33">
        <v>270</v>
      </c>
      <c r="L1508" s="33">
        <v>0</v>
      </c>
      <c r="M1508" s="33">
        <v>270</v>
      </c>
      <c r="N1508" s="33" t="s">
        <v>1864</v>
      </c>
      <c r="O1508" s="31">
        <v>41822</v>
      </c>
    </row>
    <row r="1509" spans="1:15" x14ac:dyDescent="0.25">
      <c r="A1509" s="30">
        <v>41549.66909722222</v>
      </c>
      <c r="B1509" s="33">
        <v>985351</v>
      </c>
      <c r="C1509" s="39">
        <v>8562215</v>
      </c>
      <c r="D1509" s="30">
        <v>41549.629537037035</v>
      </c>
      <c r="E1509" s="33">
        <f>ABS(выгрузка3[[#This Row],[Дата активации]]-выгрузка3[[#This Row],[Дата отправки смс]])</f>
        <v>3.9560185185109731E-2</v>
      </c>
      <c r="F1509" s="30">
        <v>41561.826215277775</v>
      </c>
      <c r="G1509" s="33">
        <v>79956</v>
      </c>
      <c r="H1509" s="33" t="s">
        <v>10</v>
      </c>
      <c r="I1509" s="33" t="s">
        <v>43</v>
      </c>
      <c r="J1509" s="36" t="s">
        <v>19</v>
      </c>
      <c r="K1509" s="33">
        <v>270</v>
      </c>
      <c r="L1509" s="33">
        <v>0</v>
      </c>
      <c r="M1509" s="33">
        <v>270</v>
      </c>
      <c r="N1509" s="33" t="s">
        <v>1864</v>
      </c>
      <c r="O1509" s="31">
        <v>41877</v>
      </c>
    </row>
    <row r="1510" spans="1:15" x14ac:dyDescent="0.25">
      <c r="A1510" s="30">
        <v>41593.467060185183</v>
      </c>
      <c r="B1510" s="33">
        <v>916513</v>
      </c>
      <c r="C1510" s="39">
        <v>8562346</v>
      </c>
      <c r="D1510" s="30">
        <v>41586.508900462963</v>
      </c>
      <c r="E1510" s="33">
        <f>ABS(выгрузка3[[#This Row],[Дата активации]]-выгрузка3[[#This Row],[Дата отправки смс]])</f>
        <v>6.9581597222204437</v>
      </c>
      <c r="F1510" s="30"/>
      <c r="G1510" s="33">
        <v>64626</v>
      </c>
      <c r="H1510" s="33" t="s">
        <v>10</v>
      </c>
      <c r="I1510" s="33" t="s">
        <v>257</v>
      </c>
      <c r="J1510" s="36" t="s">
        <v>33</v>
      </c>
      <c r="K1510" s="33">
        <v>30</v>
      </c>
      <c r="L1510" s="33">
        <v>0</v>
      </c>
      <c r="M1510" s="33">
        <v>30</v>
      </c>
      <c r="N1510" s="33" t="s">
        <v>1864</v>
      </c>
      <c r="O1510" s="31">
        <v>41935</v>
      </c>
    </row>
    <row r="1511" spans="1:15" x14ac:dyDescent="0.25">
      <c r="A1511" s="30">
        <v>41593.525462962964</v>
      </c>
      <c r="B1511" s="33">
        <v>916504</v>
      </c>
      <c r="C1511" s="39">
        <v>8562363</v>
      </c>
      <c r="D1511" s="30">
        <v>41580.50371527778</v>
      </c>
      <c r="E1511" s="33">
        <f>ABS(выгрузка3[[#This Row],[Дата активации]]-выгрузка3[[#This Row],[Дата отправки смс]])</f>
        <v>13.021747685183072</v>
      </c>
      <c r="F1511" s="30"/>
      <c r="G1511" s="33">
        <v>64626</v>
      </c>
      <c r="H1511" s="33" t="s">
        <v>10</v>
      </c>
      <c r="I1511" s="33" t="s">
        <v>257</v>
      </c>
      <c r="J1511" s="36" t="s">
        <v>33</v>
      </c>
      <c r="K1511" s="33">
        <v>30</v>
      </c>
      <c r="L1511" s="33">
        <v>0</v>
      </c>
      <c r="M1511" s="33">
        <v>30</v>
      </c>
      <c r="N1511" s="33" t="s">
        <v>1864</v>
      </c>
      <c r="O1511" s="31">
        <v>41980</v>
      </c>
    </row>
    <row r="1512" spans="1:15" x14ac:dyDescent="0.25">
      <c r="A1512" s="30">
        <v>41551.71366898148</v>
      </c>
      <c r="B1512" s="33">
        <v>916040</v>
      </c>
      <c r="C1512" s="39">
        <v>8562392</v>
      </c>
      <c r="D1512" s="30">
        <v>41548.860856481479</v>
      </c>
      <c r="E1512" s="33">
        <f>ABS(выгрузка3[[#This Row],[Дата активации]]-выгрузка3[[#This Row],[Дата отправки смс]])</f>
        <v>2.8528125000011642</v>
      </c>
      <c r="F1512" s="30">
        <v>41554.640081018515</v>
      </c>
      <c r="G1512" s="33">
        <v>79956</v>
      </c>
      <c r="H1512" s="33" t="s">
        <v>10</v>
      </c>
      <c r="I1512" s="33" t="s">
        <v>49</v>
      </c>
      <c r="J1512" s="36" t="s">
        <v>40</v>
      </c>
      <c r="K1512" s="33">
        <v>949</v>
      </c>
      <c r="L1512" s="33">
        <v>0</v>
      </c>
      <c r="M1512" s="33">
        <v>949</v>
      </c>
      <c r="N1512" s="33" t="s">
        <v>1864</v>
      </c>
      <c r="O1512" s="31">
        <v>41724</v>
      </c>
    </row>
    <row r="1513" spans="1:15" x14ac:dyDescent="0.25">
      <c r="A1513" s="30">
        <v>41559.633877314816</v>
      </c>
      <c r="B1513" s="33">
        <v>910486</v>
      </c>
      <c r="C1513" s="39">
        <v>8562398</v>
      </c>
      <c r="D1513" s="30">
        <v>41559.622974537036</v>
      </c>
      <c r="E1513" s="33">
        <f>ABS(выгрузка3[[#This Row],[Дата активации]]-выгрузка3[[#This Row],[Дата отправки смс]])</f>
        <v>1.0902777779847383E-2</v>
      </c>
      <c r="F1513" s="30">
        <v>41561.695034722223</v>
      </c>
      <c r="G1513" s="33">
        <v>79956</v>
      </c>
      <c r="H1513" s="33" t="s">
        <v>10</v>
      </c>
      <c r="I1513" s="33" t="s">
        <v>49</v>
      </c>
      <c r="J1513" s="36" t="s">
        <v>40</v>
      </c>
      <c r="K1513" s="33">
        <v>949</v>
      </c>
      <c r="L1513" s="33">
        <v>0</v>
      </c>
      <c r="M1513" s="33">
        <v>949</v>
      </c>
      <c r="N1513" s="33" t="s">
        <v>1864</v>
      </c>
      <c r="O1513" s="31">
        <v>41786</v>
      </c>
    </row>
    <row r="1514" spans="1:15" x14ac:dyDescent="0.25">
      <c r="A1514" s="30">
        <v>41551.494293981479</v>
      </c>
      <c r="B1514" s="33">
        <v>910485</v>
      </c>
      <c r="C1514" s="39">
        <v>8562404</v>
      </c>
      <c r="D1514" s="30">
        <v>41550.558472222219</v>
      </c>
      <c r="E1514" s="33">
        <f>ABS(выгрузка3[[#This Row],[Дата активации]]-выгрузка3[[#This Row],[Дата отправки смс]])</f>
        <v>0.93582175925985212</v>
      </c>
      <c r="F1514" s="30">
        <v>41562.548437500001</v>
      </c>
      <c r="G1514" s="33">
        <v>79956</v>
      </c>
      <c r="H1514" s="33" t="s">
        <v>10</v>
      </c>
      <c r="I1514" s="33" t="s">
        <v>49</v>
      </c>
      <c r="J1514" s="36" t="s">
        <v>40</v>
      </c>
      <c r="K1514" s="33">
        <v>949</v>
      </c>
      <c r="L1514" s="33">
        <v>0</v>
      </c>
      <c r="M1514" s="33">
        <v>949</v>
      </c>
      <c r="N1514" s="33" t="s">
        <v>1864</v>
      </c>
      <c r="O1514" s="31">
        <v>41784</v>
      </c>
    </row>
    <row r="1515" spans="1:15" x14ac:dyDescent="0.25">
      <c r="A1515" s="30">
        <v>41560.546180555553</v>
      </c>
      <c r="B1515" s="33">
        <v>919100</v>
      </c>
      <c r="C1515" s="39">
        <v>8562412</v>
      </c>
      <c r="D1515" s="30">
        <v>41560.543923611112</v>
      </c>
      <c r="E1515" s="33">
        <f>ABS(выгрузка3[[#This Row],[Дата активации]]-выгрузка3[[#This Row],[Дата отправки смс]])</f>
        <v>2.2569444408873096E-3</v>
      </c>
      <c r="F1515" s="30"/>
      <c r="G1515" s="33">
        <v>79956</v>
      </c>
      <c r="H1515" s="33" t="s">
        <v>10</v>
      </c>
      <c r="I1515" s="33" t="s">
        <v>42</v>
      </c>
      <c r="J1515" s="36" t="s">
        <v>30</v>
      </c>
      <c r="K1515" s="33">
        <v>30</v>
      </c>
      <c r="L1515" s="33">
        <v>188</v>
      </c>
      <c r="M1515" s="33">
        <v>218</v>
      </c>
      <c r="N1515" s="33" t="s">
        <v>1864</v>
      </c>
      <c r="O1515" s="31">
        <v>41783</v>
      </c>
    </row>
    <row r="1516" spans="1:15" x14ac:dyDescent="0.25">
      <c r="A1516" s="30">
        <v>41549.463703703703</v>
      </c>
      <c r="B1516" s="33">
        <v>910485</v>
      </c>
      <c r="C1516" s="39">
        <v>8562419</v>
      </c>
      <c r="D1516" s="30">
        <v>41547.67</v>
      </c>
      <c r="E1516" s="33">
        <f>ABS(выгрузка3[[#This Row],[Дата активации]]-выгрузка3[[#This Row],[Дата отправки смс]])</f>
        <v>1.7937037037045229</v>
      </c>
      <c r="F1516" s="30">
        <v>41557.848819444444</v>
      </c>
      <c r="G1516" s="33">
        <v>79956</v>
      </c>
      <c r="H1516" s="33" t="s">
        <v>10</v>
      </c>
      <c r="I1516" s="33" t="s">
        <v>42</v>
      </c>
      <c r="J1516" s="36" t="s">
        <v>30</v>
      </c>
      <c r="K1516" s="33">
        <v>30</v>
      </c>
      <c r="L1516" s="33">
        <v>182.01</v>
      </c>
      <c r="M1516" s="33">
        <v>212.01</v>
      </c>
      <c r="N1516" s="33" t="s">
        <v>1864</v>
      </c>
      <c r="O1516" s="31">
        <v>41863</v>
      </c>
    </row>
    <row r="1517" spans="1:15" x14ac:dyDescent="0.25">
      <c r="A1517" s="30">
        <v>41593.670312499999</v>
      </c>
      <c r="B1517" s="33">
        <v>910467</v>
      </c>
      <c r="C1517" s="39">
        <v>8563202</v>
      </c>
      <c r="D1517" s="30"/>
      <c r="E1517" s="33">
        <f>ABS(выгрузка3[[#This Row],[Дата активации]]-выгрузка3[[#This Row],[Дата отправки смс]])</f>
        <v>41593.670312499999</v>
      </c>
      <c r="F1517" s="30"/>
      <c r="G1517" s="33">
        <v>79956</v>
      </c>
      <c r="H1517" s="33" t="s">
        <v>10</v>
      </c>
      <c r="I1517" s="33" t="s">
        <v>253</v>
      </c>
      <c r="J1517" s="36" t="s">
        <v>30</v>
      </c>
      <c r="K1517" s="33">
        <v>30</v>
      </c>
      <c r="L1517" s="33"/>
      <c r="M1517" s="33">
        <v>30</v>
      </c>
      <c r="N1517" s="33" t="s">
        <v>1864</v>
      </c>
      <c r="O1517" s="31">
        <v>41643</v>
      </c>
    </row>
    <row r="1518" spans="1:15" x14ac:dyDescent="0.25">
      <c r="A1518" s="30">
        <v>41548.666759259257</v>
      </c>
      <c r="B1518" s="33">
        <v>916512</v>
      </c>
      <c r="C1518" s="39">
        <v>8563535</v>
      </c>
      <c r="D1518" s="30">
        <v>41548.634895833333</v>
      </c>
      <c r="E1518" s="33">
        <f>ABS(выгрузка3[[#This Row],[Дата активации]]-выгрузка3[[#This Row],[Дата отправки смс]])</f>
        <v>3.1863425923802424E-2</v>
      </c>
      <c r="F1518" s="30">
        <v>41556.540439814817</v>
      </c>
      <c r="G1518" s="33">
        <v>64616</v>
      </c>
      <c r="H1518" s="33" t="s">
        <v>10</v>
      </c>
      <c r="I1518" s="33" t="s">
        <v>50</v>
      </c>
      <c r="J1518" s="36" t="s">
        <v>1883</v>
      </c>
      <c r="K1518" s="33">
        <v>30</v>
      </c>
      <c r="L1518" s="33">
        <v>0</v>
      </c>
      <c r="M1518" s="33">
        <v>30</v>
      </c>
      <c r="N1518" s="33" t="s">
        <v>1864</v>
      </c>
      <c r="O1518" s="31">
        <v>41660</v>
      </c>
    </row>
    <row r="1519" spans="1:15" x14ac:dyDescent="0.25">
      <c r="A1519" s="30">
        <v>41552.653923611113</v>
      </c>
      <c r="B1519" s="33">
        <v>910489</v>
      </c>
      <c r="C1519" s="39">
        <v>8563770</v>
      </c>
      <c r="D1519" s="30">
        <v>41552.661296296297</v>
      </c>
      <c r="E1519" s="33">
        <f>ABS(выгрузка3[[#This Row],[Дата активации]]-выгрузка3[[#This Row],[Дата отправки смс]])</f>
        <v>7.3726851842366159E-3</v>
      </c>
      <c r="F1519" s="30">
        <v>41559.423657407409</v>
      </c>
      <c r="G1519" s="33">
        <v>73902</v>
      </c>
      <c r="H1519" s="33" t="s">
        <v>10</v>
      </c>
      <c r="I1519" s="33" t="s">
        <v>41</v>
      </c>
      <c r="J1519" s="36" t="s">
        <v>14</v>
      </c>
      <c r="K1519" s="33">
        <v>470</v>
      </c>
      <c r="L1519" s="33">
        <v>0</v>
      </c>
      <c r="M1519" s="33">
        <v>470</v>
      </c>
      <c r="N1519" s="33" t="s">
        <v>1864</v>
      </c>
      <c r="O1519" s="31">
        <v>41860</v>
      </c>
    </row>
    <row r="1520" spans="1:15" x14ac:dyDescent="0.25">
      <c r="A1520" s="30">
        <v>41553.661064814813</v>
      </c>
      <c r="B1520" s="33">
        <v>910486</v>
      </c>
      <c r="C1520" s="39">
        <v>8563772</v>
      </c>
      <c r="D1520" s="30">
        <v>41553.754259259258</v>
      </c>
      <c r="E1520" s="33">
        <f>ABS(выгрузка3[[#This Row],[Дата активации]]-выгрузка3[[#This Row],[Дата отправки смс]])</f>
        <v>9.3194444445543922E-2</v>
      </c>
      <c r="F1520" s="30"/>
      <c r="G1520" s="33">
        <v>73902</v>
      </c>
      <c r="H1520" s="33" t="s">
        <v>10</v>
      </c>
      <c r="I1520" s="33" t="s">
        <v>41</v>
      </c>
      <c r="J1520" s="36" t="s">
        <v>14</v>
      </c>
      <c r="K1520" s="33">
        <v>470</v>
      </c>
      <c r="L1520" s="33">
        <v>0</v>
      </c>
      <c r="M1520" s="33">
        <v>470</v>
      </c>
      <c r="N1520" s="33" t="s">
        <v>1864</v>
      </c>
      <c r="O1520" s="31">
        <v>41828</v>
      </c>
    </row>
    <row r="1521" spans="1:15" x14ac:dyDescent="0.25">
      <c r="A1521" s="30">
        <v>41558.753958333335</v>
      </c>
      <c r="B1521" s="33">
        <v>985111</v>
      </c>
      <c r="C1521" s="39">
        <v>8563776</v>
      </c>
      <c r="D1521" s="30">
        <v>41558.590879629628</v>
      </c>
      <c r="E1521" s="33">
        <f>ABS(выгрузка3[[#This Row],[Дата активации]]-выгрузка3[[#This Row],[Дата отправки смс]])</f>
        <v>0.16307870370656019</v>
      </c>
      <c r="F1521" s="30">
        <v>41560.805972222224</v>
      </c>
      <c r="G1521" s="33">
        <v>73902</v>
      </c>
      <c r="H1521" s="33" t="s">
        <v>10</v>
      </c>
      <c r="I1521" s="33" t="s">
        <v>41</v>
      </c>
      <c r="J1521" s="36" t="s">
        <v>14</v>
      </c>
      <c r="K1521" s="33">
        <v>470</v>
      </c>
      <c r="L1521" s="33">
        <v>0</v>
      </c>
      <c r="M1521" s="33">
        <v>470</v>
      </c>
      <c r="N1521" s="33" t="s">
        <v>1864</v>
      </c>
      <c r="O1521" s="31">
        <v>41753</v>
      </c>
    </row>
    <row r="1522" spans="1:15" x14ac:dyDescent="0.25">
      <c r="A1522" s="30">
        <v>41554.653807870367</v>
      </c>
      <c r="B1522" s="33">
        <v>916529</v>
      </c>
      <c r="C1522" s="39">
        <v>8563777</v>
      </c>
      <c r="D1522" s="30">
        <v>41554.629629629628</v>
      </c>
      <c r="E1522" s="33">
        <f>ABS(выгрузка3[[#This Row],[Дата активации]]-выгрузка3[[#This Row],[Дата отправки смс]])</f>
        <v>2.417824073927477E-2</v>
      </c>
      <c r="F1522" s="30"/>
      <c r="G1522" s="33">
        <v>73902</v>
      </c>
      <c r="H1522" s="33" t="s">
        <v>10</v>
      </c>
      <c r="I1522" s="33" t="s">
        <v>41</v>
      </c>
      <c r="J1522" s="36" t="s">
        <v>14</v>
      </c>
      <c r="K1522" s="33">
        <v>470</v>
      </c>
      <c r="L1522" s="33">
        <v>0</v>
      </c>
      <c r="M1522" s="33">
        <v>470</v>
      </c>
      <c r="N1522" s="33" t="s">
        <v>1864</v>
      </c>
      <c r="O1522" s="31">
        <v>41878</v>
      </c>
    </row>
    <row r="1523" spans="1:15" x14ac:dyDescent="0.25">
      <c r="A1523" s="30">
        <v>41560.43173611111</v>
      </c>
      <c r="B1523" s="33">
        <v>915100</v>
      </c>
      <c r="C1523" s="39">
        <v>8563779</v>
      </c>
      <c r="D1523" s="30">
        <v>41557.758310185185</v>
      </c>
      <c r="E1523" s="33">
        <f>ABS(выгрузка3[[#This Row],[Дата активации]]-выгрузка3[[#This Row],[Дата отправки смс]])</f>
        <v>2.6734259259246755</v>
      </c>
      <c r="F1523" s="30"/>
      <c r="G1523" s="33">
        <v>73902</v>
      </c>
      <c r="H1523" s="33" t="s">
        <v>10</v>
      </c>
      <c r="I1523" s="33" t="s">
        <v>41</v>
      </c>
      <c r="J1523" s="36" t="s">
        <v>14</v>
      </c>
      <c r="K1523" s="33">
        <v>470</v>
      </c>
      <c r="L1523" s="33">
        <v>0</v>
      </c>
      <c r="M1523" s="33">
        <v>470</v>
      </c>
      <c r="N1523" s="33" t="s">
        <v>1864</v>
      </c>
      <c r="O1523" s="31">
        <v>41832</v>
      </c>
    </row>
    <row r="1524" spans="1:15" x14ac:dyDescent="0.25">
      <c r="A1524" s="30">
        <v>41553.705960648149</v>
      </c>
      <c r="B1524" s="33">
        <v>910487</v>
      </c>
      <c r="C1524" s="39">
        <v>8563780</v>
      </c>
      <c r="D1524" s="30">
        <v>41553.708009259259</v>
      </c>
      <c r="E1524" s="33">
        <f>ABS(выгрузка3[[#This Row],[Дата активации]]-выгрузка3[[#This Row],[Дата отправки смс]])</f>
        <v>2.0486111097852699E-3</v>
      </c>
      <c r="F1524" s="30"/>
      <c r="G1524" s="33">
        <v>73902</v>
      </c>
      <c r="H1524" s="33" t="s">
        <v>10</v>
      </c>
      <c r="I1524" s="33" t="s">
        <v>41</v>
      </c>
      <c r="J1524" s="36" t="s">
        <v>14</v>
      </c>
      <c r="K1524" s="33">
        <v>470</v>
      </c>
      <c r="L1524" s="33">
        <v>100</v>
      </c>
      <c r="M1524" s="33">
        <v>570</v>
      </c>
      <c r="N1524" s="33" t="s">
        <v>1864</v>
      </c>
      <c r="O1524" s="31">
        <v>41923</v>
      </c>
    </row>
    <row r="1525" spans="1:15" x14ac:dyDescent="0.25">
      <c r="A1525" s="30">
        <v>41550.571180555555</v>
      </c>
      <c r="B1525" s="33">
        <v>916154</v>
      </c>
      <c r="C1525" s="39">
        <v>8563781</v>
      </c>
      <c r="D1525" s="30">
        <v>41550.580381944441</v>
      </c>
      <c r="E1525" s="33">
        <f>ABS(выгрузка3[[#This Row],[Дата активации]]-выгрузка3[[#This Row],[Дата отправки смс]])</f>
        <v>9.2013888861401938E-3</v>
      </c>
      <c r="F1525" s="30">
        <v>41560.726030092592</v>
      </c>
      <c r="G1525" s="33">
        <v>73902</v>
      </c>
      <c r="H1525" s="33" t="s">
        <v>10</v>
      </c>
      <c r="I1525" s="33" t="s">
        <v>41</v>
      </c>
      <c r="J1525" s="36" t="s">
        <v>14</v>
      </c>
      <c r="K1525" s="33">
        <v>470</v>
      </c>
      <c r="L1525" s="33">
        <v>495.1</v>
      </c>
      <c r="M1525" s="33">
        <v>965.1</v>
      </c>
      <c r="N1525" s="33" t="s">
        <v>1864</v>
      </c>
      <c r="O1525" s="31">
        <v>41671</v>
      </c>
    </row>
    <row r="1526" spans="1:15" x14ac:dyDescent="0.25">
      <c r="A1526" s="30">
        <v>41554.736516203702</v>
      </c>
      <c r="B1526" s="33">
        <v>985646</v>
      </c>
      <c r="C1526" s="39">
        <v>8563783</v>
      </c>
      <c r="D1526" s="30">
        <v>41552.673784722225</v>
      </c>
      <c r="E1526" s="33">
        <f>ABS(выгрузка3[[#This Row],[Дата активации]]-выгрузка3[[#This Row],[Дата отправки смс]])</f>
        <v>2.0627314814773854</v>
      </c>
      <c r="F1526" s="30"/>
      <c r="G1526" s="33">
        <v>73902</v>
      </c>
      <c r="H1526" s="33" t="s">
        <v>10</v>
      </c>
      <c r="I1526" s="33" t="s">
        <v>41</v>
      </c>
      <c r="J1526" s="36" t="s">
        <v>14</v>
      </c>
      <c r="K1526" s="33">
        <v>470</v>
      </c>
      <c r="L1526" s="33">
        <v>0</v>
      </c>
      <c r="M1526" s="33">
        <v>470</v>
      </c>
      <c r="N1526" s="33" t="s">
        <v>1864</v>
      </c>
      <c r="O1526" s="31">
        <v>41769</v>
      </c>
    </row>
    <row r="1527" spans="1:15" x14ac:dyDescent="0.25">
      <c r="A1527" s="30">
        <v>41560.438148148147</v>
      </c>
      <c r="B1527" s="33">
        <v>910469</v>
      </c>
      <c r="C1527" s="39">
        <v>8563784</v>
      </c>
      <c r="D1527" s="30">
        <v>41556.882280092592</v>
      </c>
      <c r="E1527" s="33">
        <f>ABS(выгрузка3[[#This Row],[Дата активации]]-выгрузка3[[#This Row],[Дата отправки смс]])</f>
        <v>3.5558680555550382</v>
      </c>
      <c r="F1527" s="30"/>
      <c r="G1527" s="33">
        <v>73902</v>
      </c>
      <c r="H1527" s="33" t="s">
        <v>10</v>
      </c>
      <c r="I1527" s="33" t="s">
        <v>41</v>
      </c>
      <c r="J1527" s="36" t="s">
        <v>14</v>
      </c>
      <c r="K1527" s="33">
        <v>470</v>
      </c>
      <c r="L1527" s="33">
        <v>0</v>
      </c>
      <c r="M1527" s="33">
        <v>470</v>
      </c>
      <c r="N1527" s="33" t="s">
        <v>1864</v>
      </c>
      <c r="O1527" s="31">
        <v>41696</v>
      </c>
    </row>
    <row r="1528" spans="1:15" x14ac:dyDescent="0.25">
      <c r="A1528" s="30">
        <v>41560.427662037036</v>
      </c>
      <c r="B1528" s="33">
        <v>915038</v>
      </c>
      <c r="C1528" s="39">
        <v>8563785</v>
      </c>
      <c r="D1528" s="30">
        <v>41558.459386574075</v>
      </c>
      <c r="E1528" s="33">
        <f>ABS(выгрузка3[[#This Row],[Дата активации]]-выгрузка3[[#This Row],[Дата отправки смс]])</f>
        <v>1.9682754629611736</v>
      </c>
      <c r="F1528" s="30">
        <v>41560.435115740744</v>
      </c>
      <c r="G1528" s="33">
        <v>73902</v>
      </c>
      <c r="H1528" s="33" t="s">
        <v>10</v>
      </c>
      <c r="I1528" s="33" t="s">
        <v>41</v>
      </c>
      <c r="J1528" s="36" t="s">
        <v>14</v>
      </c>
      <c r="K1528" s="33">
        <v>470</v>
      </c>
      <c r="L1528" s="33">
        <v>0</v>
      </c>
      <c r="M1528" s="33">
        <v>470</v>
      </c>
      <c r="N1528" s="33" t="s">
        <v>1864</v>
      </c>
      <c r="O1528" s="31">
        <v>41672</v>
      </c>
    </row>
    <row r="1529" spans="1:15" x14ac:dyDescent="0.25">
      <c r="A1529" s="30">
        <v>41562.762442129628</v>
      </c>
      <c r="B1529" s="33">
        <v>985351</v>
      </c>
      <c r="C1529" s="39">
        <v>8563786</v>
      </c>
      <c r="D1529" s="30">
        <v>41562.768622685187</v>
      </c>
      <c r="E1529" s="33">
        <f>ABS(выгрузка3[[#This Row],[Дата активации]]-выгрузка3[[#This Row],[Дата отправки смс]])</f>
        <v>6.180555559694767E-3</v>
      </c>
      <c r="F1529" s="30"/>
      <c r="G1529" s="33">
        <v>73902</v>
      </c>
      <c r="H1529" s="33" t="s">
        <v>10</v>
      </c>
      <c r="I1529" s="33" t="s">
        <v>41</v>
      </c>
      <c r="J1529" s="36" t="s">
        <v>14</v>
      </c>
      <c r="K1529" s="33">
        <v>470</v>
      </c>
      <c r="L1529" s="33">
        <v>0</v>
      </c>
      <c r="M1529" s="33">
        <v>470</v>
      </c>
      <c r="N1529" s="33" t="s">
        <v>1864</v>
      </c>
      <c r="O1529" s="31">
        <v>41953</v>
      </c>
    </row>
    <row r="1530" spans="1:15" x14ac:dyDescent="0.25">
      <c r="A1530" s="30">
        <v>41551.860358796293</v>
      </c>
      <c r="B1530" s="33">
        <v>916135</v>
      </c>
      <c r="C1530" s="39">
        <v>8563787</v>
      </c>
      <c r="D1530" s="30">
        <v>41551.552627314813</v>
      </c>
      <c r="E1530" s="33">
        <f>ABS(выгрузка3[[#This Row],[Дата активации]]-выгрузка3[[#This Row],[Дата отправки смс]])</f>
        <v>0.30773148148000473</v>
      </c>
      <c r="F1530" s="30">
        <v>41559.563333333332</v>
      </c>
      <c r="G1530" s="33">
        <v>73902</v>
      </c>
      <c r="H1530" s="33" t="s">
        <v>10</v>
      </c>
      <c r="I1530" s="33" t="s">
        <v>41</v>
      </c>
      <c r="J1530" s="36" t="s">
        <v>14</v>
      </c>
      <c r="K1530" s="33">
        <v>470</v>
      </c>
      <c r="L1530" s="33">
        <v>0</v>
      </c>
      <c r="M1530" s="33">
        <v>470</v>
      </c>
      <c r="N1530" s="33" t="s">
        <v>1864</v>
      </c>
      <c r="O1530" s="31">
        <v>41767</v>
      </c>
    </row>
    <row r="1531" spans="1:15" x14ac:dyDescent="0.25">
      <c r="A1531" s="30">
        <v>41562.61142361111</v>
      </c>
      <c r="B1531" s="33">
        <v>910467</v>
      </c>
      <c r="C1531" s="39">
        <v>8563856</v>
      </c>
      <c r="D1531" s="30"/>
      <c r="E1531" s="33">
        <f>ABS(выгрузка3[[#This Row],[Дата активации]]-выгрузка3[[#This Row],[Дата отправки смс]])</f>
        <v>41562.61142361111</v>
      </c>
      <c r="F1531" s="30"/>
      <c r="G1531" s="33">
        <v>79956</v>
      </c>
      <c r="H1531" s="33" t="s">
        <v>10</v>
      </c>
      <c r="I1531" s="33" t="s">
        <v>253</v>
      </c>
      <c r="J1531" s="36" t="s">
        <v>30</v>
      </c>
      <c r="K1531" s="33">
        <v>30</v>
      </c>
      <c r="L1531" s="33"/>
      <c r="M1531" s="33">
        <v>30</v>
      </c>
      <c r="N1531" s="33" t="s">
        <v>1864</v>
      </c>
      <c r="O1531" s="31">
        <v>41751</v>
      </c>
    </row>
    <row r="1532" spans="1:15" x14ac:dyDescent="0.25">
      <c r="A1532" s="30">
        <v>41593.611840277779</v>
      </c>
      <c r="B1532" s="33">
        <v>910467</v>
      </c>
      <c r="C1532" s="39">
        <v>8563859</v>
      </c>
      <c r="D1532" s="30"/>
      <c r="E1532" s="33">
        <f>ABS(выгрузка3[[#This Row],[Дата активации]]-выгрузка3[[#This Row],[Дата отправки смс]])</f>
        <v>41593.611840277779</v>
      </c>
      <c r="F1532" s="30"/>
      <c r="G1532" s="33">
        <v>79956</v>
      </c>
      <c r="H1532" s="33" t="s">
        <v>10</v>
      </c>
      <c r="I1532" s="33" t="s">
        <v>253</v>
      </c>
      <c r="J1532" s="36" t="s">
        <v>30</v>
      </c>
      <c r="K1532" s="33">
        <v>30</v>
      </c>
      <c r="L1532" s="33"/>
      <c r="M1532" s="33">
        <v>30</v>
      </c>
      <c r="N1532" s="33" t="s">
        <v>1864</v>
      </c>
      <c r="O1532" s="31">
        <v>41675</v>
      </c>
    </row>
    <row r="1533" spans="1:15" x14ac:dyDescent="0.25">
      <c r="A1533" s="30">
        <v>41593.612129629626</v>
      </c>
      <c r="B1533" s="33">
        <v>910467</v>
      </c>
      <c r="C1533" s="39">
        <v>8563860</v>
      </c>
      <c r="D1533" s="30"/>
      <c r="E1533" s="33">
        <f>ABS(выгрузка3[[#This Row],[Дата активации]]-выгрузка3[[#This Row],[Дата отправки смс]])</f>
        <v>41593.612129629626</v>
      </c>
      <c r="F1533" s="30"/>
      <c r="G1533" s="33">
        <v>79956</v>
      </c>
      <c r="H1533" s="33" t="s">
        <v>10</v>
      </c>
      <c r="I1533" s="33" t="s">
        <v>253</v>
      </c>
      <c r="J1533" s="36" t="s">
        <v>30</v>
      </c>
      <c r="K1533" s="33">
        <v>30</v>
      </c>
      <c r="L1533" s="33"/>
      <c r="M1533" s="33">
        <v>30</v>
      </c>
      <c r="N1533" s="33" t="s">
        <v>1864</v>
      </c>
      <c r="O1533" s="31">
        <v>41687</v>
      </c>
    </row>
    <row r="1534" spans="1:15" x14ac:dyDescent="0.25">
      <c r="A1534" s="30">
        <v>41550.954201388886</v>
      </c>
      <c r="B1534" s="33">
        <v>985451</v>
      </c>
      <c r="C1534" s="39">
        <v>8564038</v>
      </c>
      <c r="D1534" s="30">
        <v>41546.749652777777</v>
      </c>
      <c r="E1534" s="33">
        <f>ABS(выгрузка3[[#This Row],[Дата активации]]-выгрузка3[[#This Row],[Дата отправки смс]])</f>
        <v>4.2045486111092032</v>
      </c>
      <c r="F1534" s="30">
        <v>41556.733159722222</v>
      </c>
      <c r="G1534" s="33">
        <v>73902</v>
      </c>
      <c r="H1534" s="33" t="s">
        <v>10</v>
      </c>
      <c r="I1534" s="33" t="s">
        <v>43</v>
      </c>
      <c r="J1534" s="36" t="s">
        <v>19</v>
      </c>
      <c r="K1534" s="33">
        <v>220</v>
      </c>
      <c r="L1534" s="33">
        <v>0</v>
      </c>
      <c r="M1534" s="33">
        <v>220</v>
      </c>
      <c r="N1534" s="33" t="s">
        <v>1864</v>
      </c>
      <c r="O1534" s="31">
        <v>41781</v>
      </c>
    </row>
    <row r="1535" spans="1:15" x14ac:dyDescent="0.25">
      <c r="A1535" s="30">
        <v>41550.73101851852</v>
      </c>
      <c r="B1535" s="33">
        <v>910476</v>
      </c>
      <c r="C1535" s="39">
        <v>8564150</v>
      </c>
      <c r="D1535" s="30">
        <v>41524.607916666668</v>
      </c>
      <c r="E1535" s="33">
        <f>ABS(выгрузка3[[#This Row],[Дата активации]]-выгрузка3[[#This Row],[Дата отправки смс]])</f>
        <v>26.12310185185197</v>
      </c>
      <c r="F1535" s="30">
        <v>41528.752650462964</v>
      </c>
      <c r="G1535" s="33">
        <v>79956</v>
      </c>
      <c r="H1535" s="33" t="s">
        <v>10</v>
      </c>
      <c r="I1535" s="33" t="s">
        <v>265</v>
      </c>
      <c r="J1535" s="36" t="s">
        <v>1884</v>
      </c>
      <c r="K1535" s="33">
        <v>220</v>
      </c>
      <c r="L1535" s="33">
        <v>0</v>
      </c>
      <c r="M1535" s="33">
        <v>220</v>
      </c>
      <c r="N1535" s="33" t="s">
        <v>1864</v>
      </c>
      <c r="O1535" s="31">
        <v>41825</v>
      </c>
    </row>
    <row r="1536" spans="1:15" x14ac:dyDescent="0.25">
      <c r="A1536" s="30">
        <v>41551.482210648152</v>
      </c>
      <c r="B1536" s="33">
        <v>910457</v>
      </c>
      <c r="C1536" s="39">
        <v>8564161</v>
      </c>
      <c r="D1536" s="30">
        <v>41551.498854166668</v>
      </c>
      <c r="E1536" s="33">
        <f>ABS(выгрузка3[[#This Row],[Дата активации]]-выгрузка3[[#This Row],[Дата отправки смс]])</f>
        <v>1.6643518516502809E-2</v>
      </c>
      <c r="F1536" s="30">
        <v>41553.487604166665</v>
      </c>
      <c r="G1536" s="33">
        <v>79956</v>
      </c>
      <c r="H1536" s="33" t="s">
        <v>10</v>
      </c>
      <c r="I1536" s="33" t="s">
        <v>43</v>
      </c>
      <c r="J1536" s="36" t="s">
        <v>19</v>
      </c>
      <c r="K1536" s="33">
        <v>220</v>
      </c>
      <c r="L1536" s="33">
        <v>0</v>
      </c>
      <c r="M1536" s="33">
        <v>220</v>
      </c>
      <c r="N1536" s="33" t="s">
        <v>1864</v>
      </c>
      <c r="O1536" s="31">
        <v>41654</v>
      </c>
    </row>
    <row r="1537" spans="1:15" x14ac:dyDescent="0.25">
      <c r="A1537" s="30">
        <v>41548.720856481479</v>
      </c>
      <c r="B1537" s="33">
        <v>916521</v>
      </c>
      <c r="C1537" s="39">
        <v>8564181</v>
      </c>
      <c r="D1537" s="30">
        <v>41545.596921296295</v>
      </c>
      <c r="E1537" s="33">
        <f>ABS(выгрузка3[[#This Row],[Дата активации]]-выгрузка3[[#This Row],[Дата отправки смс]])</f>
        <v>3.1239351851836545</v>
      </c>
      <c r="F1537" s="30">
        <v>41552.473483796297</v>
      </c>
      <c r="G1537" s="33">
        <v>64628</v>
      </c>
      <c r="H1537" s="33" t="s">
        <v>10</v>
      </c>
      <c r="I1537" s="33" t="s">
        <v>49</v>
      </c>
      <c r="J1537" s="36" t="s">
        <v>40</v>
      </c>
      <c r="K1537" s="33">
        <v>401</v>
      </c>
      <c r="L1537" s="33">
        <v>0</v>
      </c>
      <c r="M1537" s="33">
        <v>401</v>
      </c>
      <c r="N1537" s="33" t="s">
        <v>1864</v>
      </c>
      <c r="O1537" s="31">
        <v>41700</v>
      </c>
    </row>
    <row r="1538" spans="1:15" x14ac:dyDescent="0.25">
      <c r="A1538" s="30">
        <v>41561.977708333332</v>
      </c>
      <c r="B1538" s="33">
        <v>985504</v>
      </c>
      <c r="C1538" s="39">
        <v>8564280</v>
      </c>
      <c r="D1538" s="30">
        <v>41557.7422337963</v>
      </c>
      <c r="E1538" s="33">
        <f>ABS(выгрузка3[[#This Row],[Дата активации]]-выгрузка3[[#This Row],[Дата отправки смс]])</f>
        <v>4.2354745370321325</v>
      </c>
      <c r="F1538" s="30"/>
      <c r="G1538" s="33">
        <v>64626</v>
      </c>
      <c r="H1538" s="33" t="s">
        <v>10</v>
      </c>
      <c r="I1538" s="33" t="s">
        <v>43</v>
      </c>
      <c r="J1538" s="36" t="s">
        <v>19</v>
      </c>
      <c r="K1538" s="33">
        <v>30</v>
      </c>
      <c r="L1538" s="33">
        <v>200</v>
      </c>
      <c r="M1538" s="33">
        <v>230</v>
      </c>
      <c r="N1538" s="33" t="s">
        <v>1864</v>
      </c>
      <c r="O1538" s="31">
        <v>41857</v>
      </c>
    </row>
    <row r="1539" spans="1:15" x14ac:dyDescent="0.25">
      <c r="A1539" s="30">
        <v>41558.682384259257</v>
      </c>
      <c r="B1539" s="33">
        <v>985003</v>
      </c>
      <c r="C1539" s="39">
        <v>8564288</v>
      </c>
      <c r="D1539" s="30"/>
      <c r="E1539" s="33">
        <f>ABS(выгрузка3[[#This Row],[Дата активации]]-выгрузка3[[#This Row],[Дата отправки смс]])</f>
        <v>41558.682384259257</v>
      </c>
      <c r="F1539" s="30"/>
      <c r="G1539" s="33">
        <v>64626</v>
      </c>
      <c r="H1539" s="33" t="s">
        <v>10</v>
      </c>
      <c r="I1539" s="33" t="s">
        <v>252</v>
      </c>
      <c r="J1539" s="36" t="s">
        <v>19</v>
      </c>
      <c r="K1539" s="33">
        <v>30</v>
      </c>
      <c r="L1539" s="33"/>
      <c r="M1539" s="33">
        <v>30</v>
      </c>
      <c r="N1539" s="33" t="s">
        <v>1864</v>
      </c>
      <c r="O1539" s="31">
        <v>41649</v>
      </c>
    </row>
    <row r="1540" spans="1:15" x14ac:dyDescent="0.25">
      <c r="A1540" s="30">
        <v>41554.432488425926</v>
      </c>
      <c r="B1540" s="33">
        <v>985003</v>
      </c>
      <c r="C1540" s="39">
        <v>8564292</v>
      </c>
      <c r="D1540" s="30">
        <v>41553.876030092593</v>
      </c>
      <c r="E1540" s="33">
        <f>ABS(выгрузка3[[#This Row],[Дата активации]]-выгрузка3[[#This Row],[Дата отправки смс]])</f>
        <v>0.55645833333255723</v>
      </c>
      <c r="F1540" s="30"/>
      <c r="G1540" s="33">
        <v>64626</v>
      </c>
      <c r="H1540" s="33" t="s">
        <v>10</v>
      </c>
      <c r="I1540" s="33" t="s">
        <v>43</v>
      </c>
      <c r="J1540" s="36" t="s">
        <v>19</v>
      </c>
      <c r="K1540" s="33">
        <v>30</v>
      </c>
      <c r="L1540" s="33">
        <v>1000</v>
      </c>
      <c r="M1540" s="33">
        <v>1030</v>
      </c>
      <c r="N1540" s="33" t="s">
        <v>1864</v>
      </c>
      <c r="O1540" s="31">
        <v>41841</v>
      </c>
    </row>
    <row r="1541" spans="1:15" x14ac:dyDescent="0.25">
      <c r="A1541" s="30">
        <v>41548.372407407405</v>
      </c>
      <c r="B1541" s="33">
        <v>985003</v>
      </c>
      <c r="C1541" s="39">
        <v>8564293</v>
      </c>
      <c r="D1541" s="30">
        <v>41547.724768518521</v>
      </c>
      <c r="E1541" s="33">
        <f>ABS(выгрузка3[[#This Row],[Дата активации]]-выгрузка3[[#This Row],[Дата отправки смс]])</f>
        <v>0.64763888888410293</v>
      </c>
      <c r="F1541" s="30"/>
      <c r="G1541" s="33">
        <v>64626</v>
      </c>
      <c r="H1541" s="33" t="s">
        <v>10</v>
      </c>
      <c r="I1541" s="33" t="s">
        <v>43</v>
      </c>
      <c r="J1541" s="36" t="s">
        <v>19</v>
      </c>
      <c r="K1541" s="33">
        <v>30</v>
      </c>
      <c r="L1541" s="33">
        <v>425.25</v>
      </c>
      <c r="M1541" s="33">
        <v>455.25</v>
      </c>
      <c r="N1541" s="33" t="s">
        <v>1864</v>
      </c>
      <c r="O1541" s="31">
        <v>41891</v>
      </c>
    </row>
    <row r="1542" spans="1:15" x14ac:dyDescent="0.25">
      <c r="A1542" s="30">
        <v>41561.977777777778</v>
      </c>
      <c r="B1542" s="33">
        <v>985504</v>
      </c>
      <c r="C1542" s="39">
        <v>8564300</v>
      </c>
      <c r="D1542" s="30">
        <v>41550.536446759259</v>
      </c>
      <c r="E1542" s="33">
        <f>ABS(выгрузка3[[#This Row],[Дата активации]]-выгрузка3[[#This Row],[Дата отправки смс]])</f>
        <v>11.441331018519122</v>
      </c>
      <c r="F1542" s="30">
        <v>41555.813935185186</v>
      </c>
      <c r="G1542" s="33">
        <v>64626</v>
      </c>
      <c r="H1542" s="33" t="s">
        <v>10</v>
      </c>
      <c r="I1542" s="33" t="s">
        <v>252</v>
      </c>
      <c r="J1542" s="36" t="s">
        <v>19</v>
      </c>
      <c r="K1542" s="33">
        <v>30</v>
      </c>
      <c r="L1542" s="33">
        <v>1000</v>
      </c>
      <c r="M1542" s="33">
        <v>1030</v>
      </c>
      <c r="N1542" s="33" t="s">
        <v>1864</v>
      </c>
      <c r="O1542" s="31">
        <v>41873</v>
      </c>
    </row>
    <row r="1543" spans="1:15" x14ac:dyDescent="0.25">
      <c r="A1543" s="30">
        <v>41559.704155092593</v>
      </c>
      <c r="B1543" s="33">
        <v>985003</v>
      </c>
      <c r="C1543" s="39">
        <v>8564415</v>
      </c>
      <c r="D1543" s="30">
        <v>41559.665324074071</v>
      </c>
      <c r="E1543" s="33">
        <f>ABS(выгрузка3[[#This Row],[Дата активации]]-выгрузка3[[#This Row],[Дата отправки смс]])</f>
        <v>3.8831018522614613E-2</v>
      </c>
      <c r="F1543" s="30"/>
      <c r="G1543" s="33">
        <v>64626</v>
      </c>
      <c r="H1543" s="33" t="s">
        <v>10</v>
      </c>
      <c r="I1543" s="33" t="s">
        <v>43</v>
      </c>
      <c r="J1543" s="36" t="s">
        <v>19</v>
      </c>
      <c r="K1543" s="33">
        <v>30</v>
      </c>
      <c r="L1543" s="33">
        <v>287.22000000000003</v>
      </c>
      <c r="M1543" s="33">
        <v>317.22000000000003</v>
      </c>
      <c r="N1543" s="33" t="s">
        <v>1864</v>
      </c>
      <c r="O1543" s="31">
        <v>41929</v>
      </c>
    </row>
    <row r="1544" spans="1:15" x14ac:dyDescent="0.25">
      <c r="A1544" s="30">
        <v>41560.427777777775</v>
      </c>
      <c r="B1544" s="33">
        <v>985003</v>
      </c>
      <c r="C1544" s="39">
        <v>8564416</v>
      </c>
      <c r="D1544" s="30"/>
      <c r="E1544" s="33">
        <f>ABS(выгрузка3[[#This Row],[Дата активации]]-выгрузка3[[#This Row],[Дата отправки смс]])</f>
        <v>41560.427777777775</v>
      </c>
      <c r="F1544" s="30"/>
      <c r="G1544" s="33">
        <v>64626</v>
      </c>
      <c r="H1544" s="33" t="s">
        <v>10</v>
      </c>
      <c r="I1544" s="33" t="s">
        <v>270</v>
      </c>
      <c r="J1544" s="36" t="s">
        <v>19</v>
      </c>
      <c r="K1544" s="33">
        <v>30</v>
      </c>
      <c r="L1544" s="33"/>
      <c r="M1544" s="33">
        <v>30</v>
      </c>
      <c r="N1544" s="33" t="s">
        <v>1864</v>
      </c>
      <c r="O1544" s="31">
        <v>41957</v>
      </c>
    </row>
    <row r="1545" spans="1:15" x14ac:dyDescent="0.25">
      <c r="A1545" s="30">
        <v>41561.977858796294</v>
      </c>
      <c r="B1545" s="33">
        <v>985504</v>
      </c>
      <c r="C1545" s="39">
        <v>8564420</v>
      </c>
      <c r="D1545" s="30">
        <v>41553.445428240739</v>
      </c>
      <c r="E1545" s="33">
        <f>ABS(выгрузка3[[#This Row],[Дата активации]]-выгрузка3[[#This Row],[Дата отправки смс]])</f>
        <v>8.5324305555550382</v>
      </c>
      <c r="F1545" s="30">
        <v>41555.81417824074</v>
      </c>
      <c r="G1545" s="33">
        <v>64626</v>
      </c>
      <c r="H1545" s="33" t="s">
        <v>10</v>
      </c>
      <c r="I1545" s="33" t="s">
        <v>252</v>
      </c>
      <c r="J1545" s="36" t="s">
        <v>19</v>
      </c>
      <c r="K1545" s="33">
        <v>30</v>
      </c>
      <c r="L1545" s="33">
        <v>200</v>
      </c>
      <c r="M1545" s="33">
        <v>230</v>
      </c>
      <c r="N1545" s="33" t="s">
        <v>1864</v>
      </c>
      <c r="O1545" s="31">
        <v>41939</v>
      </c>
    </row>
    <row r="1546" spans="1:15" x14ac:dyDescent="0.25">
      <c r="A1546" s="30">
        <v>41561.977905092594</v>
      </c>
      <c r="B1546" s="33">
        <v>985504</v>
      </c>
      <c r="C1546" s="39">
        <v>8564442</v>
      </c>
      <c r="D1546" s="30">
        <v>41556.648136574076</v>
      </c>
      <c r="E1546" s="33">
        <f>ABS(выгрузка3[[#This Row],[Дата активации]]-выгрузка3[[#This Row],[Дата отправки смс]])</f>
        <v>5.3297685185170849</v>
      </c>
      <c r="F1546" s="30">
        <v>41560.84815972222</v>
      </c>
      <c r="G1546" s="33">
        <v>64626</v>
      </c>
      <c r="H1546" s="33" t="s">
        <v>10</v>
      </c>
      <c r="I1546" s="33" t="s">
        <v>43</v>
      </c>
      <c r="J1546" s="36" t="s">
        <v>19</v>
      </c>
      <c r="K1546" s="33">
        <v>30</v>
      </c>
      <c r="L1546" s="33">
        <v>300</v>
      </c>
      <c r="M1546" s="33">
        <v>330</v>
      </c>
      <c r="N1546" s="33" t="s">
        <v>1864</v>
      </c>
      <c r="O1546" s="31">
        <v>41926</v>
      </c>
    </row>
    <row r="1547" spans="1:15" x14ac:dyDescent="0.25">
      <c r="A1547" s="30">
        <v>41548.99255787037</v>
      </c>
      <c r="B1547" s="33">
        <v>916191</v>
      </c>
      <c r="C1547" s="39">
        <v>8564598</v>
      </c>
      <c r="D1547" s="30">
        <v>41530.761053240742</v>
      </c>
      <c r="E1547" s="33">
        <f>ABS(выгрузка3[[#This Row],[Дата активации]]-выгрузка3[[#This Row],[Дата отправки смс]])</f>
        <v>18.231504629628034</v>
      </c>
      <c r="F1547" s="30">
        <v>41546.85491898148</v>
      </c>
      <c r="G1547" s="33">
        <v>64616</v>
      </c>
      <c r="H1547" s="33" t="s">
        <v>10</v>
      </c>
      <c r="I1547" s="33" t="s">
        <v>261</v>
      </c>
      <c r="J1547" s="36" t="s">
        <v>1883</v>
      </c>
      <c r="K1547" s="33">
        <v>30</v>
      </c>
      <c r="L1547" s="33">
        <v>0</v>
      </c>
      <c r="M1547" s="33">
        <v>30</v>
      </c>
      <c r="N1547" s="33" t="s">
        <v>1864</v>
      </c>
      <c r="O1547" s="31">
        <v>41993</v>
      </c>
    </row>
    <row r="1548" spans="1:15" x14ac:dyDescent="0.25">
      <c r="A1548" s="30">
        <v>41555.784039351849</v>
      </c>
      <c r="B1548" s="33">
        <v>916183</v>
      </c>
      <c r="C1548" s="39">
        <v>8564814</v>
      </c>
      <c r="D1548" s="30">
        <v>41501.866574074076</v>
      </c>
      <c r="E1548" s="33">
        <f>ABS(выгрузка3[[#This Row],[Дата активации]]-выгрузка3[[#This Row],[Дата отправки смс]])</f>
        <v>53.917465277772862</v>
      </c>
      <c r="F1548" s="30">
        <v>41507.831435185188</v>
      </c>
      <c r="G1548" s="33">
        <v>64616</v>
      </c>
      <c r="H1548" s="33" t="s">
        <v>10</v>
      </c>
      <c r="I1548" s="33" t="s">
        <v>255</v>
      </c>
      <c r="J1548" s="36" t="s">
        <v>40</v>
      </c>
      <c r="K1548" s="33">
        <v>949</v>
      </c>
      <c r="L1548" s="33">
        <v>0</v>
      </c>
      <c r="M1548" s="33">
        <v>949</v>
      </c>
      <c r="N1548" s="33" t="s">
        <v>1864</v>
      </c>
      <c r="O1548" s="31">
        <v>41673</v>
      </c>
    </row>
    <row r="1549" spans="1:15" x14ac:dyDescent="0.25">
      <c r="A1549" s="30">
        <v>41593.500879629632</v>
      </c>
      <c r="B1549" s="33">
        <v>985210</v>
      </c>
      <c r="C1549" s="39">
        <v>8564817</v>
      </c>
      <c r="D1549" s="30">
        <v>41579.703182870369</v>
      </c>
      <c r="E1549" s="33">
        <f>ABS(выгрузка3[[#This Row],[Дата активации]]-выгрузка3[[#This Row],[Дата отправки смс]])</f>
        <v>13.79769675926218</v>
      </c>
      <c r="F1549" s="30">
        <v>41592.485752314817</v>
      </c>
      <c r="G1549" s="33">
        <v>64626</v>
      </c>
      <c r="H1549" s="33" t="s">
        <v>10</v>
      </c>
      <c r="I1549" s="33" t="s">
        <v>255</v>
      </c>
      <c r="J1549" s="36" t="s">
        <v>40</v>
      </c>
      <c r="K1549" s="33">
        <v>401</v>
      </c>
      <c r="L1549" s="33">
        <v>0</v>
      </c>
      <c r="M1549" s="33">
        <v>401</v>
      </c>
      <c r="N1549" s="33" t="s">
        <v>1864</v>
      </c>
      <c r="O1549" s="31">
        <v>41993</v>
      </c>
    </row>
    <row r="1550" spans="1:15" x14ac:dyDescent="0.25">
      <c r="A1550" s="30">
        <v>41593.500960648147</v>
      </c>
      <c r="B1550" s="33">
        <v>985210</v>
      </c>
      <c r="C1550" s="39">
        <v>8564824</v>
      </c>
      <c r="D1550" s="30">
        <v>41584.518425925926</v>
      </c>
      <c r="E1550" s="33">
        <f>ABS(выгрузка3[[#This Row],[Дата активации]]-выгрузка3[[#This Row],[Дата отправки смс]])</f>
        <v>8.9825347222213168</v>
      </c>
      <c r="F1550" s="30"/>
      <c r="G1550" s="33">
        <v>64626</v>
      </c>
      <c r="H1550" s="33" t="s">
        <v>10</v>
      </c>
      <c r="I1550" s="33" t="s">
        <v>255</v>
      </c>
      <c r="J1550" s="36" t="s">
        <v>40</v>
      </c>
      <c r="K1550" s="33">
        <v>401</v>
      </c>
      <c r="L1550" s="33">
        <v>0</v>
      </c>
      <c r="M1550" s="33">
        <v>401</v>
      </c>
      <c r="N1550" s="33" t="s">
        <v>1864</v>
      </c>
      <c r="O1550" s="31">
        <v>41695</v>
      </c>
    </row>
    <row r="1551" spans="1:15" x14ac:dyDescent="0.25">
      <c r="A1551" s="30">
        <v>41593.501087962963</v>
      </c>
      <c r="B1551" s="33">
        <v>985210</v>
      </c>
      <c r="C1551" s="39">
        <v>8564829</v>
      </c>
      <c r="D1551" s="30">
        <v>41579.46670138889</v>
      </c>
      <c r="E1551" s="33">
        <f>ABS(выгрузка3[[#This Row],[Дата активации]]-выгрузка3[[#This Row],[Дата отправки смс]])</f>
        <v>14.034386574072414</v>
      </c>
      <c r="F1551" s="30">
        <v>41592.480057870373</v>
      </c>
      <c r="G1551" s="33">
        <v>64626</v>
      </c>
      <c r="H1551" s="33" t="s">
        <v>10</v>
      </c>
      <c r="I1551" s="33" t="s">
        <v>255</v>
      </c>
      <c r="J1551" s="36" t="s">
        <v>40</v>
      </c>
      <c r="K1551" s="33">
        <v>401</v>
      </c>
      <c r="L1551" s="33">
        <v>0</v>
      </c>
      <c r="M1551" s="33">
        <v>401</v>
      </c>
      <c r="N1551" s="33" t="s">
        <v>1864</v>
      </c>
      <c r="O1551" s="31">
        <v>41755</v>
      </c>
    </row>
    <row r="1552" spans="1:15" x14ac:dyDescent="0.25">
      <c r="A1552" s="30">
        <v>41555.4690162037</v>
      </c>
      <c r="B1552" s="33">
        <v>916697</v>
      </c>
      <c r="C1552" s="39">
        <v>8564855</v>
      </c>
      <c r="D1552" s="30">
        <v>41555.371655092589</v>
      </c>
      <c r="E1552" s="33">
        <f>ABS(выгрузка3[[#This Row],[Дата активации]]-выгрузка3[[#This Row],[Дата отправки смс]])</f>
        <v>9.7361111111240461E-2</v>
      </c>
      <c r="F1552" s="30">
        <v>41555.67800925926</v>
      </c>
      <c r="G1552" s="33">
        <v>64626</v>
      </c>
      <c r="H1552" s="33" t="s">
        <v>10</v>
      </c>
      <c r="I1552" s="33" t="s">
        <v>49</v>
      </c>
      <c r="J1552" s="36" t="s">
        <v>40</v>
      </c>
      <c r="K1552" s="33">
        <v>401</v>
      </c>
      <c r="L1552" s="33">
        <v>0</v>
      </c>
      <c r="M1552" s="33">
        <v>401</v>
      </c>
      <c r="N1552" s="33" t="s">
        <v>1864</v>
      </c>
      <c r="O1552" s="31">
        <v>41890</v>
      </c>
    </row>
    <row r="1553" spans="1:15" x14ac:dyDescent="0.25">
      <c r="A1553" s="30">
        <v>41593.955081018517</v>
      </c>
      <c r="B1553" s="33">
        <v>910470</v>
      </c>
      <c r="C1553" s="39">
        <v>8564978</v>
      </c>
      <c r="D1553" s="30">
        <v>41587.383472222224</v>
      </c>
      <c r="E1553" s="33">
        <f>ABS(выгрузка3[[#This Row],[Дата активации]]-выгрузка3[[#This Row],[Дата отправки смс]])</f>
        <v>6.5716087962937308</v>
      </c>
      <c r="F1553" s="30"/>
      <c r="G1553" s="33">
        <v>64628</v>
      </c>
      <c r="H1553" s="33" t="s">
        <v>10</v>
      </c>
      <c r="I1553" s="33" t="s">
        <v>256</v>
      </c>
      <c r="J1553" s="36" t="s">
        <v>14</v>
      </c>
      <c r="K1553" s="33">
        <v>470</v>
      </c>
      <c r="L1553" s="33">
        <v>0</v>
      </c>
      <c r="M1553" s="33">
        <v>470</v>
      </c>
      <c r="N1553" s="33" t="s">
        <v>1864</v>
      </c>
      <c r="O1553" s="31">
        <v>41672</v>
      </c>
    </row>
    <row r="1554" spans="1:15" x14ac:dyDescent="0.25">
      <c r="A1554" s="30">
        <v>41556.633356481485</v>
      </c>
      <c r="B1554" s="33">
        <v>910489</v>
      </c>
      <c r="C1554" s="39">
        <v>8564981</v>
      </c>
      <c r="D1554" s="30">
        <v>41553.721770833334</v>
      </c>
      <c r="E1554" s="33">
        <f>ABS(выгрузка3[[#This Row],[Дата активации]]-выгрузка3[[#This Row],[Дата отправки смс]])</f>
        <v>2.911585648151231</v>
      </c>
      <c r="F1554" s="30"/>
      <c r="G1554" s="33">
        <v>64628</v>
      </c>
      <c r="H1554" s="33" t="s">
        <v>10</v>
      </c>
      <c r="I1554" s="33" t="s">
        <v>41</v>
      </c>
      <c r="J1554" s="36" t="s">
        <v>14</v>
      </c>
      <c r="K1554" s="33">
        <v>470</v>
      </c>
      <c r="L1554" s="33">
        <v>2000</v>
      </c>
      <c r="M1554" s="33">
        <v>2470</v>
      </c>
      <c r="N1554" s="33" t="s">
        <v>1864</v>
      </c>
      <c r="O1554" s="31">
        <v>41732</v>
      </c>
    </row>
    <row r="1555" spans="1:15" x14ac:dyDescent="0.25">
      <c r="A1555" s="30">
        <v>41561.977627314816</v>
      </c>
      <c r="B1555" s="33">
        <v>985504</v>
      </c>
      <c r="C1555" s="39">
        <v>8566005</v>
      </c>
      <c r="D1555" s="30">
        <v>41556.782500000001</v>
      </c>
      <c r="E1555" s="33">
        <f>ABS(выгрузка3[[#This Row],[Дата активации]]-выгрузка3[[#This Row],[Дата отправки смс]])</f>
        <v>5.1951273148151813</v>
      </c>
      <c r="F1555" s="30"/>
      <c r="G1555" s="33">
        <v>64626</v>
      </c>
      <c r="H1555" s="33" t="s">
        <v>10</v>
      </c>
      <c r="I1555" s="33" t="s">
        <v>43</v>
      </c>
      <c r="J1555" s="36" t="s">
        <v>19</v>
      </c>
      <c r="K1555" s="33">
        <v>30</v>
      </c>
      <c r="L1555" s="33">
        <v>1000</v>
      </c>
      <c r="M1555" s="33">
        <v>1030</v>
      </c>
      <c r="N1555" s="33" t="s">
        <v>1864</v>
      </c>
      <c r="O1555" s="31">
        <v>41921</v>
      </c>
    </row>
    <row r="1556" spans="1:15" x14ac:dyDescent="0.25">
      <c r="A1556" s="30">
        <v>41556.962037037039</v>
      </c>
      <c r="B1556" s="33">
        <v>985645</v>
      </c>
      <c r="C1556" s="39">
        <v>8566006</v>
      </c>
      <c r="D1556" s="30">
        <v>41551.403796296298</v>
      </c>
      <c r="E1556" s="33">
        <f>ABS(выгрузка3[[#This Row],[Дата активации]]-выгрузка3[[#This Row],[Дата отправки смс]])</f>
        <v>5.5582407407418941</v>
      </c>
      <c r="F1556" s="30"/>
      <c r="G1556" s="33">
        <v>64626</v>
      </c>
      <c r="H1556" s="33" t="s">
        <v>10</v>
      </c>
      <c r="I1556" s="33" t="s">
        <v>43</v>
      </c>
      <c r="J1556" s="36" t="s">
        <v>19</v>
      </c>
      <c r="K1556" s="33">
        <v>30</v>
      </c>
      <c r="L1556" s="33">
        <v>339.53</v>
      </c>
      <c r="M1556" s="33">
        <v>369.53</v>
      </c>
      <c r="N1556" s="33" t="s">
        <v>1864</v>
      </c>
      <c r="O1556" s="31">
        <v>41932</v>
      </c>
    </row>
    <row r="1557" spans="1:15" x14ac:dyDescent="0.25">
      <c r="A1557" s="30">
        <v>41561.537083333336</v>
      </c>
      <c r="B1557" s="33">
        <v>915339</v>
      </c>
      <c r="C1557" s="39">
        <v>8566007</v>
      </c>
      <c r="D1557" s="30">
        <v>41560.900173611109</v>
      </c>
      <c r="E1557" s="33">
        <f>ABS(выгрузка3[[#This Row],[Дата активации]]-выгрузка3[[#This Row],[Дата отправки смс]])</f>
        <v>0.6369097222268465</v>
      </c>
      <c r="F1557" s="30"/>
      <c r="G1557" s="33">
        <v>64626</v>
      </c>
      <c r="H1557" s="33" t="s">
        <v>10</v>
      </c>
      <c r="I1557" s="33" t="s">
        <v>43</v>
      </c>
      <c r="J1557" s="36" t="s">
        <v>19</v>
      </c>
      <c r="K1557" s="33">
        <v>30</v>
      </c>
      <c r="L1557" s="33">
        <v>210</v>
      </c>
      <c r="M1557" s="33">
        <v>240</v>
      </c>
      <c r="N1557" s="33" t="s">
        <v>1864</v>
      </c>
      <c r="O1557" s="31">
        <v>41786</v>
      </c>
    </row>
    <row r="1558" spans="1:15" x14ac:dyDescent="0.25">
      <c r="A1558" s="30">
        <v>41593.497800925928</v>
      </c>
      <c r="B1558" s="33">
        <v>985210</v>
      </c>
      <c r="C1558" s="39">
        <v>8566008</v>
      </c>
      <c r="D1558" s="30">
        <v>41581.409016203703</v>
      </c>
      <c r="E1558" s="33">
        <f>ABS(выгрузка3[[#This Row],[Дата активации]]-выгрузка3[[#This Row],[Дата отправки смс]])</f>
        <v>12.088784722225682</v>
      </c>
      <c r="F1558" s="30">
        <v>41586.868842592594</v>
      </c>
      <c r="G1558" s="33">
        <v>64626</v>
      </c>
      <c r="H1558" s="33" t="s">
        <v>10</v>
      </c>
      <c r="I1558" s="33" t="s">
        <v>252</v>
      </c>
      <c r="J1558" s="36" t="s">
        <v>19</v>
      </c>
      <c r="K1558" s="33">
        <v>30</v>
      </c>
      <c r="L1558" s="33">
        <v>400</v>
      </c>
      <c r="M1558" s="33">
        <v>430</v>
      </c>
      <c r="N1558" s="33" t="s">
        <v>1864</v>
      </c>
      <c r="O1558" s="31">
        <v>41935</v>
      </c>
    </row>
    <row r="1559" spans="1:15" x14ac:dyDescent="0.25">
      <c r="A1559" s="30">
        <v>41593.49790509259</v>
      </c>
      <c r="B1559" s="33">
        <v>985210</v>
      </c>
      <c r="C1559" s="39">
        <v>8566009</v>
      </c>
      <c r="D1559" s="30">
        <v>41584.430555555555</v>
      </c>
      <c r="E1559" s="33">
        <f>ABS(выгрузка3[[#This Row],[Дата активации]]-выгрузка3[[#This Row],[Дата отправки смс]])</f>
        <v>9.067349537035625</v>
      </c>
      <c r="F1559" s="30">
        <v>41586.868900462963</v>
      </c>
      <c r="G1559" s="33">
        <v>64626</v>
      </c>
      <c r="H1559" s="33" t="s">
        <v>10</v>
      </c>
      <c r="I1559" s="33" t="s">
        <v>252</v>
      </c>
      <c r="J1559" s="36" t="s">
        <v>19</v>
      </c>
      <c r="K1559" s="33">
        <v>30</v>
      </c>
      <c r="L1559" s="33">
        <v>500</v>
      </c>
      <c r="M1559" s="33">
        <v>530</v>
      </c>
      <c r="N1559" s="33" t="s">
        <v>1864</v>
      </c>
      <c r="O1559" s="31">
        <v>41740</v>
      </c>
    </row>
    <row r="1560" spans="1:15" x14ac:dyDescent="0.25">
      <c r="A1560" s="30">
        <v>41548.718715277777</v>
      </c>
      <c r="B1560" s="33">
        <v>916511</v>
      </c>
      <c r="C1560" s="39">
        <v>8566012</v>
      </c>
      <c r="D1560" s="30"/>
      <c r="E1560" s="33">
        <f>ABS(выгрузка3[[#This Row],[Дата активации]]-выгрузка3[[#This Row],[Дата отправки смс]])</f>
        <v>41548.718715277777</v>
      </c>
      <c r="F1560" s="30"/>
      <c r="G1560" s="33">
        <v>64616</v>
      </c>
      <c r="H1560" s="33" t="s">
        <v>10</v>
      </c>
      <c r="I1560" s="33" t="s">
        <v>252</v>
      </c>
      <c r="J1560" s="36" t="s">
        <v>19</v>
      </c>
      <c r="K1560" s="33">
        <v>30</v>
      </c>
      <c r="L1560" s="33"/>
      <c r="M1560" s="33">
        <v>30</v>
      </c>
      <c r="N1560" s="33" t="s">
        <v>1864</v>
      </c>
      <c r="O1560" s="31">
        <v>41768</v>
      </c>
    </row>
    <row r="1561" spans="1:15" x14ac:dyDescent="0.25">
      <c r="A1561" s="30">
        <v>41549.847488425927</v>
      </c>
      <c r="B1561" s="33">
        <v>915319</v>
      </c>
      <c r="C1561" s="39">
        <v>8566013</v>
      </c>
      <c r="D1561" s="30">
        <v>41549.713993055557</v>
      </c>
      <c r="E1561" s="33">
        <f>ABS(выгрузка3[[#This Row],[Дата активации]]-выгрузка3[[#This Row],[Дата отправки смс]])</f>
        <v>0.13349537036992842</v>
      </c>
      <c r="F1561" s="30">
        <v>41561.896469907406</v>
      </c>
      <c r="G1561" s="33">
        <v>64616</v>
      </c>
      <c r="H1561" s="33" t="s">
        <v>10</v>
      </c>
      <c r="I1561" s="33" t="s">
        <v>43</v>
      </c>
      <c r="J1561" s="36" t="s">
        <v>19</v>
      </c>
      <c r="K1561" s="33">
        <v>30</v>
      </c>
      <c r="L1561" s="33">
        <v>450</v>
      </c>
      <c r="M1561" s="33">
        <v>480</v>
      </c>
      <c r="N1561" s="33" t="s">
        <v>1864</v>
      </c>
      <c r="O1561" s="31">
        <v>41985</v>
      </c>
    </row>
    <row r="1562" spans="1:15" x14ac:dyDescent="0.25">
      <c r="A1562" s="30">
        <v>41552.844594907408</v>
      </c>
      <c r="B1562" s="33">
        <v>915319</v>
      </c>
      <c r="C1562" s="39">
        <v>8566014</v>
      </c>
      <c r="D1562" s="30">
        <v>41552.759340277778</v>
      </c>
      <c r="E1562" s="33">
        <f>ABS(выгрузка3[[#This Row],[Дата активации]]-выгрузка3[[#This Row],[Дата отправки смс]])</f>
        <v>8.5254629630071577E-2</v>
      </c>
      <c r="F1562" s="30">
        <v>41561.894537037035</v>
      </c>
      <c r="G1562" s="33">
        <v>64616</v>
      </c>
      <c r="H1562" s="33" t="s">
        <v>10</v>
      </c>
      <c r="I1562" s="33" t="s">
        <v>43</v>
      </c>
      <c r="J1562" s="36" t="s">
        <v>19</v>
      </c>
      <c r="K1562" s="33">
        <v>30</v>
      </c>
      <c r="L1562" s="33">
        <v>380.5</v>
      </c>
      <c r="M1562" s="33">
        <v>410.5</v>
      </c>
      <c r="N1562" s="33" t="s">
        <v>1864</v>
      </c>
      <c r="O1562" s="31">
        <v>41701</v>
      </c>
    </row>
    <row r="1563" spans="1:15" x14ac:dyDescent="0.25">
      <c r="A1563" s="30">
        <v>41593.950624999998</v>
      </c>
      <c r="B1563" s="33">
        <v>910470</v>
      </c>
      <c r="C1563" s="39">
        <v>8566017</v>
      </c>
      <c r="D1563" s="30">
        <v>41588.64570601852</v>
      </c>
      <c r="E1563" s="33">
        <f>ABS(выгрузка3[[#This Row],[Дата активации]]-выгрузка3[[#This Row],[Дата отправки смс]])</f>
        <v>5.3049189814773854</v>
      </c>
      <c r="F1563" s="30"/>
      <c r="G1563" s="33">
        <v>64628</v>
      </c>
      <c r="H1563" s="33" t="s">
        <v>10</v>
      </c>
      <c r="I1563" s="33" t="s">
        <v>41</v>
      </c>
      <c r="J1563" s="36" t="s">
        <v>14</v>
      </c>
      <c r="K1563" s="33">
        <v>470</v>
      </c>
      <c r="L1563" s="33">
        <v>0</v>
      </c>
      <c r="M1563" s="33">
        <v>470</v>
      </c>
      <c r="N1563" s="33" t="s">
        <v>1864</v>
      </c>
      <c r="O1563" s="31">
        <v>41908</v>
      </c>
    </row>
    <row r="1564" spans="1:15" x14ac:dyDescent="0.25">
      <c r="A1564" s="30">
        <v>41550.897962962961</v>
      </c>
      <c r="B1564" s="33">
        <v>985451</v>
      </c>
      <c r="C1564" s="39">
        <v>8566062</v>
      </c>
      <c r="D1564" s="30">
        <v>41545.669641203705</v>
      </c>
      <c r="E1564" s="33">
        <f>ABS(выгрузка3[[#This Row],[Дата активации]]-выгрузка3[[#This Row],[Дата отправки смс]])</f>
        <v>5.2283217592557776</v>
      </c>
      <c r="F1564" s="30"/>
      <c r="G1564" s="33">
        <v>64616</v>
      </c>
      <c r="H1564" s="33" t="s">
        <v>10</v>
      </c>
      <c r="I1564" s="33" t="s">
        <v>43</v>
      </c>
      <c r="J1564" s="36" t="s">
        <v>19</v>
      </c>
      <c r="K1564" s="33">
        <v>30</v>
      </c>
      <c r="L1564" s="33">
        <v>250</v>
      </c>
      <c r="M1564" s="33">
        <v>280</v>
      </c>
      <c r="N1564" s="33" t="s">
        <v>1864</v>
      </c>
      <c r="O1564" s="31">
        <v>41737</v>
      </c>
    </row>
    <row r="1565" spans="1:15" x14ac:dyDescent="0.25">
      <c r="A1565" s="30">
        <v>41550.898541666669</v>
      </c>
      <c r="B1565" s="33">
        <v>985451</v>
      </c>
      <c r="C1565" s="39">
        <v>8566104</v>
      </c>
      <c r="D1565" s="30">
        <v>41545.543657407405</v>
      </c>
      <c r="E1565" s="33">
        <f>ABS(выгрузка3[[#This Row],[Дата активации]]-выгрузка3[[#This Row],[Дата отправки смс]])</f>
        <v>5.3548842592645087</v>
      </c>
      <c r="F1565" s="30">
        <v>41556.477916666663</v>
      </c>
      <c r="G1565" s="33">
        <v>64616</v>
      </c>
      <c r="H1565" s="33" t="s">
        <v>10</v>
      </c>
      <c r="I1565" s="33" t="s">
        <v>43</v>
      </c>
      <c r="J1565" s="36" t="s">
        <v>19</v>
      </c>
      <c r="K1565" s="33">
        <v>30</v>
      </c>
      <c r="L1565" s="33">
        <v>500</v>
      </c>
      <c r="M1565" s="33">
        <v>530</v>
      </c>
      <c r="N1565" s="33" t="s">
        <v>1864</v>
      </c>
      <c r="O1565" s="31">
        <v>41743</v>
      </c>
    </row>
    <row r="1566" spans="1:15" x14ac:dyDescent="0.25">
      <c r="A1566" s="30">
        <v>41549.959502314814</v>
      </c>
      <c r="B1566" s="33">
        <v>985451</v>
      </c>
      <c r="C1566" s="39">
        <v>8566124</v>
      </c>
      <c r="D1566" s="30">
        <v>41544.420277777775</v>
      </c>
      <c r="E1566" s="33">
        <f>ABS(выгрузка3[[#This Row],[Дата активации]]-выгрузка3[[#This Row],[Дата отправки смс]])</f>
        <v>5.5392245370385353</v>
      </c>
      <c r="F1566" s="30">
        <v>41552.90483796296</v>
      </c>
      <c r="G1566" s="33">
        <v>64616</v>
      </c>
      <c r="H1566" s="33" t="s">
        <v>10</v>
      </c>
      <c r="I1566" s="33" t="s">
        <v>43</v>
      </c>
      <c r="J1566" s="36" t="s">
        <v>19</v>
      </c>
      <c r="K1566" s="33">
        <v>30</v>
      </c>
      <c r="L1566" s="33">
        <v>380.04</v>
      </c>
      <c r="M1566" s="33">
        <v>410.04</v>
      </c>
      <c r="N1566" s="33" t="s">
        <v>1864</v>
      </c>
      <c r="O1566" s="31">
        <v>41685</v>
      </c>
    </row>
    <row r="1567" spans="1:15" x14ac:dyDescent="0.25">
      <c r="A1567" s="30">
        <v>41559.563761574071</v>
      </c>
      <c r="B1567" s="33">
        <v>915325</v>
      </c>
      <c r="C1567" s="39">
        <v>8566136</v>
      </c>
      <c r="D1567" s="30">
        <v>41533.504687499997</v>
      </c>
      <c r="E1567" s="33">
        <f>ABS(выгрузка3[[#This Row],[Дата активации]]-выгрузка3[[#This Row],[Дата отправки смс]])</f>
        <v>26.059074074073578</v>
      </c>
      <c r="F1567" s="30">
        <v>41547.13076388889</v>
      </c>
      <c r="G1567" s="33">
        <v>64616</v>
      </c>
      <c r="H1567" s="33" t="s">
        <v>10</v>
      </c>
      <c r="I1567" s="33" t="s">
        <v>252</v>
      </c>
      <c r="J1567" s="36" t="s">
        <v>19</v>
      </c>
      <c r="K1567" s="33">
        <v>30</v>
      </c>
      <c r="L1567" s="33">
        <v>500</v>
      </c>
      <c r="M1567" s="33">
        <v>530</v>
      </c>
      <c r="N1567" s="33" t="s">
        <v>1864</v>
      </c>
      <c r="O1567" s="31">
        <v>41812</v>
      </c>
    </row>
    <row r="1568" spans="1:15" x14ac:dyDescent="0.25">
      <c r="A1568" s="30">
        <v>41583.641655092593</v>
      </c>
      <c r="B1568" s="33">
        <v>985333</v>
      </c>
      <c r="C1568" s="39">
        <v>8566138</v>
      </c>
      <c r="D1568" s="30">
        <v>41588.68949074074</v>
      </c>
      <c r="E1568" s="33">
        <f>ABS(выгрузка3[[#This Row],[Дата активации]]-выгрузка3[[#This Row],[Дата отправки смс]])</f>
        <v>5.0478356481471565</v>
      </c>
      <c r="F1568" s="30">
        <v>41593.648738425924</v>
      </c>
      <c r="G1568" s="33">
        <v>64616</v>
      </c>
      <c r="H1568" s="33" t="s">
        <v>10</v>
      </c>
      <c r="I1568" s="33" t="s">
        <v>43</v>
      </c>
      <c r="J1568" s="36" t="s">
        <v>19</v>
      </c>
      <c r="K1568" s="33">
        <v>30</v>
      </c>
      <c r="L1568" s="33">
        <v>500</v>
      </c>
      <c r="M1568" s="33">
        <v>530</v>
      </c>
      <c r="N1568" s="33" t="s">
        <v>1864</v>
      </c>
      <c r="O1568" s="31">
        <v>41724</v>
      </c>
    </row>
    <row r="1569" spans="1:15" x14ac:dyDescent="0.25">
      <c r="A1569" s="30">
        <v>41583.642881944441</v>
      </c>
      <c r="B1569" s="33">
        <v>985333</v>
      </c>
      <c r="C1569" s="39">
        <v>8566149</v>
      </c>
      <c r="D1569" s="30">
        <v>41588.689560185187</v>
      </c>
      <c r="E1569" s="33">
        <f>ABS(выгрузка3[[#This Row],[Дата активации]]-выгрузка3[[#This Row],[Дата отправки смс]])</f>
        <v>5.0466782407456776</v>
      </c>
      <c r="F1569" s="30">
        <v>41593.649560185186</v>
      </c>
      <c r="G1569" s="33">
        <v>64616</v>
      </c>
      <c r="H1569" s="33" t="s">
        <v>10</v>
      </c>
      <c r="I1569" s="33" t="s">
        <v>43</v>
      </c>
      <c r="J1569" s="36" t="s">
        <v>19</v>
      </c>
      <c r="K1569" s="33">
        <v>30</v>
      </c>
      <c r="L1569" s="33">
        <v>500</v>
      </c>
      <c r="M1569" s="33">
        <v>530</v>
      </c>
      <c r="N1569" s="33" t="s">
        <v>1864</v>
      </c>
      <c r="O1569" s="31">
        <v>41907</v>
      </c>
    </row>
    <row r="1570" spans="1:15" x14ac:dyDescent="0.25">
      <c r="A1570" s="30">
        <v>41550.891770833332</v>
      </c>
      <c r="B1570" s="33">
        <v>985451</v>
      </c>
      <c r="C1570" s="39">
        <v>8566171</v>
      </c>
      <c r="D1570" s="30">
        <v>41545.811747685184</v>
      </c>
      <c r="E1570" s="33">
        <f>ABS(выгрузка3[[#This Row],[Дата активации]]-выгрузка3[[#This Row],[Дата отправки смс]])</f>
        <v>5.0800231481480296</v>
      </c>
      <c r="F1570" s="30"/>
      <c r="G1570" s="33">
        <v>73902</v>
      </c>
      <c r="H1570" s="33" t="s">
        <v>10</v>
      </c>
      <c r="I1570" s="33" t="s">
        <v>43</v>
      </c>
      <c r="J1570" s="36" t="s">
        <v>19</v>
      </c>
      <c r="K1570" s="33">
        <v>30</v>
      </c>
      <c r="L1570" s="33">
        <v>190.2</v>
      </c>
      <c r="M1570" s="33">
        <v>220.2</v>
      </c>
      <c r="N1570" s="33" t="s">
        <v>1864</v>
      </c>
      <c r="O1570" s="31">
        <v>41834</v>
      </c>
    </row>
    <row r="1571" spans="1:15" x14ac:dyDescent="0.25">
      <c r="A1571" s="30">
        <v>41550.954467592594</v>
      </c>
      <c r="B1571" s="33">
        <v>985451</v>
      </c>
      <c r="C1571" s="39">
        <v>8566176</v>
      </c>
      <c r="D1571" s="30">
        <v>41546.629016203704</v>
      </c>
      <c r="E1571" s="33">
        <f>ABS(выгрузка3[[#This Row],[Дата активации]]-выгрузка3[[#This Row],[Дата отправки смс]])</f>
        <v>4.3254513888896327</v>
      </c>
      <c r="F1571" s="30">
        <v>41559.432037037041</v>
      </c>
      <c r="G1571" s="33">
        <v>73902</v>
      </c>
      <c r="H1571" s="33" t="s">
        <v>10</v>
      </c>
      <c r="I1571" s="33" t="s">
        <v>43</v>
      </c>
      <c r="J1571" s="36" t="s">
        <v>19</v>
      </c>
      <c r="K1571" s="33">
        <v>30</v>
      </c>
      <c r="L1571" s="33">
        <v>1200</v>
      </c>
      <c r="M1571" s="33">
        <v>1230</v>
      </c>
      <c r="N1571" s="33" t="s">
        <v>1864</v>
      </c>
      <c r="O1571" s="31">
        <v>41745</v>
      </c>
    </row>
    <row r="1572" spans="1:15" x14ac:dyDescent="0.25">
      <c r="A1572" s="30">
        <v>41561.51834490741</v>
      </c>
      <c r="B1572" s="33">
        <v>916534</v>
      </c>
      <c r="C1572" s="39">
        <v>8566177</v>
      </c>
      <c r="D1572" s="30">
        <v>41561.420810185184</v>
      </c>
      <c r="E1572" s="33">
        <f>ABS(выгрузка3[[#This Row],[Дата активации]]-выгрузка3[[#This Row],[Дата отправки смс]])</f>
        <v>9.7534722226555459E-2</v>
      </c>
      <c r="F1572" s="30"/>
      <c r="G1572" s="33">
        <v>73902</v>
      </c>
      <c r="H1572" s="33" t="s">
        <v>10</v>
      </c>
      <c r="I1572" s="33" t="s">
        <v>43</v>
      </c>
      <c r="J1572" s="36" t="s">
        <v>19</v>
      </c>
      <c r="K1572" s="33">
        <v>30</v>
      </c>
      <c r="L1572" s="33">
        <v>291</v>
      </c>
      <c r="M1572" s="33">
        <v>321</v>
      </c>
      <c r="N1572" s="33" t="s">
        <v>1864</v>
      </c>
      <c r="O1572" s="31">
        <v>41807</v>
      </c>
    </row>
    <row r="1573" spans="1:15" x14ac:dyDescent="0.25">
      <c r="A1573" s="30">
        <v>41548.815127314818</v>
      </c>
      <c r="B1573" s="33">
        <v>985351</v>
      </c>
      <c r="C1573" s="39">
        <v>8566461</v>
      </c>
      <c r="D1573" s="30">
        <v>41547.520925925928</v>
      </c>
      <c r="E1573" s="33">
        <f>ABS(выгрузка3[[#This Row],[Дата активации]]-выгрузка3[[#This Row],[Дата отправки смс]])</f>
        <v>1.2942013888896327</v>
      </c>
      <c r="F1573" s="30">
        <v>41555.919444444444</v>
      </c>
      <c r="G1573" s="33">
        <v>64616</v>
      </c>
      <c r="H1573" s="33" t="s">
        <v>10</v>
      </c>
      <c r="I1573" s="33" t="s">
        <v>50</v>
      </c>
      <c r="J1573" s="36" t="s">
        <v>1883</v>
      </c>
      <c r="K1573" s="33">
        <v>150</v>
      </c>
      <c r="L1573" s="33">
        <v>717.5</v>
      </c>
      <c r="M1573" s="33">
        <v>867.49990000000003</v>
      </c>
      <c r="N1573" s="33" t="s">
        <v>1864</v>
      </c>
      <c r="O1573" s="31">
        <v>41810</v>
      </c>
    </row>
    <row r="1574" spans="1:15" x14ac:dyDescent="0.25">
      <c r="A1574" s="30">
        <v>41551.535393518519</v>
      </c>
      <c r="B1574" s="33">
        <v>916692</v>
      </c>
      <c r="C1574" s="39">
        <v>8566462</v>
      </c>
      <c r="D1574" s="30">
        <v>41549.497002314813</v>
      </c>
      <c r="E1574" s="33">
        <f>ABS(выгрузка3[[#This Row],[Дата активации]]-выгрузка3[[#This Row],[Дата отправки смс]])</f>
        <v>2.0383912037068512</v>
      </c>
      <c r="F1574" s="30"/>
      <c r="G1574" s="33">
        <v>73902</v>
      </c>
      <c r="H1574" s="33" t="s">
        <v>10</v>
      </c>
      <c r="I1574" s="33" t="s">
        <v>50</v>
      </c>
      <c r="J1574" s="36" t="s">
        <v>1883</v>
      </c>
      <c r="K1574" s="33">
        <v>150</v>
      </c>
      <c r="L1574" s="33">
        <v>0</v>
      </c>
      <c r="M1574" s="33">
        <v>149.9999</v>
      </c>
      <c r="N1574" s="33" t="s">
        <v>1864</v>
      </c>
      <c r="O1574" s="31">
        <v>41823</v>
      </c>
    </row>
    <row r="1575" spans="1:15" x14ac:dyDescent="0.25">
      <c r="A1575" s="30">
        <v>41550.954814814817</v>
      </c>
      <c r="B1575" s="33">
        <v>985451</v>
      </c>
      <c r="C1575" s="39">
        <v>8566628</v>
      </c>
      <c r="D1575" s="30">
        <v>41546.609317129631</v>
      </c>
      <c r="E1575" s="33">
        <f>ABS(выгрузка3[[#This Row],[Дата активации]]-выгрузка3[[#This Row],[Дата отправки смс]])</f>
        <v>4.3454976851862739</v>
      </c>
      <c r="F1575" s="30">
        <v>41556.693657407406</v>
      </c>
      <c r="G1575" s="33">
        <v>73902</v>
      </c>
      <c r="H1575" s="33" t="s">
        <v>10</v>
      </c>
      <c r="I1575" s="33" t="s">
        <v>43</v>
      </c>
      <c r="J1575" s="36" t="s">
        <v>19</v>
      </c>
      <c r="K1575" s="33">
        <v>220</v>
      </c>
      <c r="L1575" s="33">
        <v>0</v>
      </c>
      <c r="M1575" s="33">
        <v>220</v>
      </c>
      <c r="N1575" s="33" t="s">
        <v>1864</v>
      </c>
      <c r="O1575" s="31">
        <v>41763</v>
      </c>
    </row>
    <row r="1576" spans="1:15" x14ac:dyDescent="0.25">
      <c r="A1576" s="30">
        <v>41556.521435185183</v>
      </c>
      <c r="B1576" s="33">
        <v>985351</v>
      </c>
      <c r="C1576" s="39">
        <v>8566634</v>
      </c>
      <c r="D1576" s="30">
        <v>41495.799756944441</v>
      </c>
      <c r="E1576" s="33">
        <f>ABS(выгрузка3[[#This Row],[Дата активации]]-выгрузка3[[#This Row],[Дата отправки смс]])</f>
        <v>60.721678240741312</v>
      </c>
      <c r="F1576" s="30">
        <v>41503.727118055554</v>
      </c>
      <c r="G1576" s="33">
        <v>73902</v>
      </c>
      <c r="H1576" s="33" t="s">
        <v>10</v>
      </c>
      <c r="I1576" s="33" t="s">
        <v>252</v>
      </c>
      <c r="J1576" s="36" t="s">
        <v>19</v>
      </c>
      <c r="K1576" s="33">
        <v>220</v>
      </c>
      <c r="L1576" s="33">
        <v>0</v>
      </c>
      <c r="M1576" s="33">
        <v>220</v>
      </c>
      <c r="N1576" s="33" t="s">
        <v>1864</v>
      </c>
      <c r="O1576" s="31">
        <v>41737</v>
      </c>
    </row>
    <row r="1577" spans="1:15" x14ac:dyDescent="0.25">
      <c r="A1577" s="30">
        <v>41553.757476851853</v>
      </c>
      <c r="B1577" s="33">
        <v>985111</v>
      </c>
      <c r="C1577" s="39">
        <v>8566638</v>
      </c>
      <c r="D1577" s="30">
        <v>41552.776909722219</v>
      </c>
      <c r="E1577" s="33">
        <f>ABS(выгрузка3[[#This Row],[Дата активации]]-выгрузка3[[#This Row],[Дата отправки смс]])</f>
        <v>0.98056712963443715</v>
      </c>
      <c r="F1577" s="30">
        <v>41556.981550925928</v>
      </c>
      <c r="G1577" s="33">
        <v>73902</v>
      </c>
      <c r="H1577" s="33" t="s">
        <v>10</v>
      </c>
      <c r="I1577" s="33" t="s">
        <v>43</v>
      </c>
      <c r="J1577" s="36" t="s">
        <v>19</v>
      </c>
      <c r="K1577" s="33">
        <v>220</v>
      </c>
      <c r="L1577" s="33">
        <v>102.3</v>
      </c>
      <c r="M1577" s="33">
        <v>322.3</v>
      </c>
      <c r="N1577" s="33" t="s">
        <v>1864</v>
      </c>
      <c r="O1577" s="31">
        <v>41953</v>
      </c>
    </row>
    <row r="1578" spans="1:15" x14ac:dyDescent="0.25">
      <c r="A1578" s="30">
        <v>41561.761956018519</v>
      </c>
      <c r="B1578" s="33">
        <v>910436</v>
      </c>
      <c r="C1578" s="39">
        <v>8566642</v>
      </c>
      <c r="D1578" s="30">
        <v>41561.494074074071</v>
      </c>
      <c r="E1578" s="33">
        <f>ABS(выгрузка3[[#This Row],[Дата активации]]-выгрузка3[[#This Row],[Дата отправки смс]])</f>
        <v>0.26788194444816327</v>
      </c>
      <c r="F1578" s="30"/>
      <c r="G1578" s="33">
        <v>73902</v>
      </c>
      <c r="H1578" s="33" t="s">
        <v>10</v>
      </c>
      <c r="I1578" s="33" t="s">
        <v>43</v>
      </c>
      <c r="J1578" s="36" t="s">
        <v>19</v>
      </c>
      <c r="K1578" s="33">
        <v>220</v>
      </c>
      <c r="L1578" s="33">
        <v>0</v>
      </c>
      <c r="M1578" s="33">
        <v>220</v>
      </c>
      <c r="N1578" s="33" t="s">
        <v>1864</v>
      </c>
      <c r="O1578" s="31">
        <v>41685</v>
      </c>
    </row>
    <row r="1579" spans="1:15" x14ac:dyDescent="0.25">
      <c r="A1579" s="30">
        <v>41548.810752314814</v>
      </c>
      <c r="B1579" s="33">
        <v>910486</v>
      </c>
      <c r="C1579" s="39">
        <v>8566649</v>
      </c>
      <c r="D1579" s="30">
        <v>41548.823414351849</v>
      </c>
      <c r="E1579" s="33">
        <f>ABS(выгрузка3[[#This Row],[Дата активации]]-выгрузка3[[#This Row],[Дата отправки смс]])</f>
        <v>1.2662037035624962E-2</v>
      </c>
      <c r="F1579" s="30">
        <v>41559.409363425926</v>
      </c>
      <c r="G1579" s="33">
        <v>73902</v>
      </c>
      <c r="H1579" s="33" t="s">
        <v>10</v>
      </c>
      <c r="I1579" s="33" t="s">
        <v>43</v>
      </c>
      <c r="J1579" s="36" t="s">
        <v>19</v>
      </c>
      <c r="K1579" s="33">
        <v>220</v>
      </c>
      <c r="L1579" s="33">
        <v>46</v>
      </c>
      <c r="M1579" s="33">
        <v>266</v>
      </c>
      <c r="N1579" s="33" t="s">
        <v>1864</v>
      </c>
      <c r="O1579" s="31">
        <v>41917</v>
      </c>
    </row>
    <row r="1580" spans="1:15" x14ac:dyDescent="0.25">
      <c r="A1580" s="30">
        <v>41550.683645833335</v>
      </c>
      <c r="B1580" s="33">
        <v>910487</v>
      </c>
      <c r="C1580" s="39">
        <v>8566660</v>
      </c>
      <c r="D1580" s="30">
        <v>41550.506249999999</v>
      </c>
      <c r="E1580" s="33">
        <f>ABS(выгрузка3[[#This Row],[Дата активации]]-выгрузка3[[#This Row],[Дата отправки смс]])</f>
        <v>0.17739583333604969</v>
      </c>
      <c r="F1580" s="30">
        <v>41556.499456018515</v>
      </c>
      <c r="G1580" s="33">
        <v>64626</v>
      </c>
      <c r="H1580" s="33" t="s">
        <v>10</v>
      </c>
      <c r="I1580" s="33" t="s">
        <v>43</v>
      </c>
      <c r="J1580" s="36" t="s">
        <v>19</v>
      </c>
      <c r="K1580" s="33">
        <v>220</v>
      </c>
      <c r="L1580" s="33">
        <v>0</v>
      </c>
      <c r="M1580" s="33">
        <v>220</v>
      </c>
      <c r="N1580" s="33" t="s">
        <v>1864</v>
      </c>
      <c r="O1580" s="31">
        <v>41721</v>
      </c>
    </row>
    <row r="1581" spans="1:15" x14ac:dyDescent="0.25">
      <c r="A1581" s="30">
        <v>41559.459930555553</v>
      </c>
      <c r="B1581" s="33">
        <v>916207</v>
      </c>
      <c r="C1581" s="39">
        <v>8566661</v>
      </c>
      <c r="D1581" s="30">
        <v>41559.77648148148</v>
      </c>
      <c r="E1581" s="33">
        <f>ABS(выгрузка3[[#This Row],[Дата активации]]-выгрузка3[[#This Row],[Дата отправки смс]])</f>
        <v>0.31655092592700385</v>
      </c>
      <c r="F1581" s="30">
        <v>41561.007511574076</v>
      </c>
      <c r="G1581" s="33">
        <v>64626</v>
      </c>
      <c r="H1581" s="33" t="s">
        <v>10</v>
      </c>
      <c r="I1581" s="33" t="s">
        <v>43</v>
      </c>
      <c r="J1581" s="36" t="s">
        <v>19</v>
      </c>
      <c r="K1581" s="33">
        <v>220</v>
      </c>
      <c r="L1581" s="33">
        <v>0</v>
      </c>
      <c r="M1581" s="33">
        <v>220</v>
      </c>
      <c r="N1581" s="33" t="s">
        <v>1864</v>
      </c>
      <c r="O1581" s="31">
        <v>41645</v>
      </c>
    </row>
    <row r="1582" spans="1:15" x14ac:dyDescent="0.25">
      <c r="E1582"/>
    </row>
    <row r="1583" spans="1:15" x14ac:dyDescent="0.25">
      <c r="E1583"/>
    </row>
    <row r="1584" spans="1:1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x14ac:dyDescent="0.25">
      <c r="E2508"/>
    </row>
    <row r="2509" spans="5:5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x14ac:dyDescent="0.25">
      <c r="E2521"/>
    </row>
    <row r="2522" spans="5:5" x14ac:dyDescent="0.25">
      <c r="E2522"/>
    </row>
    <row r="2523" spans="5:5" x14ac:dyDescent="0.25">
      <c r="E2523"/>
    </row>
    <row r="2524" spans="5:5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x14ac:dyDescent="0.25">
      <c r="E2528"/>
    </row>
    <row r="2529" spans="5:5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x14ac:dyDescent="0.25">
      <c r="E2573"/>
    </row>
    <row r="2574" spans="5:5" x14ac:dyDescent="0.25">
      <c r="E2574"/>
    </row>
    <row r="2575" spans="5:5" x14ac:dyDescent="0.25">
      <c r="E2575"/>
    </row>
    <row r="2576" spans="5:5" x14ac:dyDescent="0.25">
      <c r="E2576"/>
    </row>
    <row r="2577" spans="5:5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x14ac:dyDescent="0.25">
      <c r="E2606"/>
    </row>
    <row r="2607" spans="5:5" x14ac:dyDescent="0.25">
      <c r="E2607"/>
    </row>
    <row r="2608" spans="5:5" x14ac:dyDescent="0.25">
      <c r="E2608"/>
    </row>
    <row r="2609" spans="5:5" x14ac:dyDescent="0.25">
      <c r="E2609"/>
    </row>
    <row r="2610" spans="5:5" x14ac:dyDescent="0.25">
      <c r="E2610"/>
    </row>
    <row r="2611" spans="5:5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x14ac:dyDescent="0.25">
      <c r="E2616"/>
    </row>
    <row r="2617" spans="5:5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x14ac:dyDescent="0.25">
      <c r="E2629"/>
    </row>
    <row r="2630" spans="5:5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x14ac:dyDescent="0.25">
      <c r="E2652"/>
    </row>
    <row r="2653" spans="5:5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x14ac:dyDescent="0.25">
      <c r="E2657"/>
    </row>
    <row r="2658" spans="5:5" x14ac:dyDescent="0.25">
      <c r="E2658"/>
    </row>
    <row r="2659" spans="5:5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x14ac:dyDescent="0.25">
      <c r="E2664"/>
    </row>
    <row r="2665" spans="5:5" x14ac:dyDescent="0.25">
      <c r="E2665"/>
    </row>
    <row r="2666" spans="5:5" x14ac:dyDescent="0.25">
      <c r="E2666"/>
    </row>
    <row r="2667" spans="5:5" x14ac:dyDescent="0.25">
      <c r="E2667"/>
    </row>
    <row r="2668" spans="5:5" x14ac:dyDescent="0.25">
      <c r="E2668"/>
    </row>
    <row r="2669" spans="5:5" x14ac:dyDescent="0.25">
      <c r="E2669"/>
    </row>
    <row r="2670" spans="5:5" x14ac:dyDescent="0.25">
      <c r="E2670"/>
    </row>
    <row r="2671" spans="5:5" x14ac:dyDescent="0.25">
      <c r="E2671"/>
    </row>
    <row r="2672" spans="5:5" x14ac:dyDescent="0.25">
      <c r="E2672"/>
    </row>
    <row r="2673" spans="5:5" x14ac:dyDescent="0.25">
      <c r="E2673"/>
    </row>
    <row r="2674" spans="5:5" x14ac:dyDescent="0.25">
      <c r="E2674"/>
    </row>
    <row r="2675" spans="5:5" x14ac:dyDescent="0.25">
      <c r="E2675"/>
    </row>
    <row r="2676" spans="5:5" x14ac:dyDescent="0.25">
      <c r="E2676"/>
    </row>
    <row r="2677" spans="5:5" x14ac:dyDescent="0.25">
      <c r="E2677"/>
    </row>
    <row r="2678" spans="5:5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x14ac:dyDescent="0.25">
      <c r="E2692"/>
    </row>
    <row r="2693" spans="5:5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x14ac:dyDescent="0.25">
      <c r="E2703"/>
    </row>
    <row r="2704" spans="5:5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x14ac:dyDescent="0.25">
      <c r="E2708"/>
    </row>
    <row r="2709" spans="5:5" x14ac:dyDescent="0.25">
      <c r="E2709"/>
    </row>
    <row r="2710" spans="5:5" x14ac:dyDescent="0.25">
      <c r="E2710"/>
    </row>
    <row r="2711" spans="5:5" x14ac:dyDescent="0.25">
      <c r="E2711"/>
    </row>
    <row r="2712" spans="5:5" x14ac:dyDescent="0.25">
      <c r="E2712"/>
    </row>
    <row r="2713" spans="5:5" x14ac:dyDescent="0.25">
      <c r="E2713"/>
    </row>
    <row r="2714" spans="5:5" x14ac:dyDescent="0.25">
      <c r="E2714"/>
    </row>
    <row r="2715" spans="5:5" x14ac:dyDescent="0.25">
      <c r="E2715"/>
    </row>
    <row r="2716" spans="5:5" x14ac:dyDescent="0.25">
      <c r="E2716"/>
    </row>
    <row r="2717" spans="5:5" x14ac:dyDescent="0.25">
      <c r="E2717"/>
    </row>
    <row r="2718" spans="5:5" x14ac:dyDescent="0.25">
      <c r="E2718"/>
    </row>
    <row r="2719" spans="5:5" x14ac:dyDescent="0.25">
      <c r="E2719"/>
    </row>
    <row r="2720" spans="5:5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9"/>
  <sheetViews>
    <sheetView workbookViewId="0">
      <selection activeCell="B15" sqref="B15"/>
    </sheetView>
  </sheetViews>
  <sheetFormatPr defaultRowHeight="15" x14ac:dyDescent="0.25"/>
  <cols>
    <col min="1" max="1" width="17.28515625" bestFit="1" customWidth="1"/>
    <col min="2" max="2" width="35.140625" bestFit="1" customWidth="1"/>
  </cols>
  <sheetData>
    <row r="3" spans="1:2" x14ac:dyDescent="0.25">
      <c r="A3" s="37" t="s">
        <v>1910</v>
      </c>
      <c r="B3" t="s">
        <v>1915</v>
      </c>
    </row>
    <row r="4" spans="1:2" x14ac:dyDescent="0.25">
      <c r="A4" s="38">
        <v>985451</v>
      </c>
      <c r="B4" s="35">
        <v>12410</v>
      </c>
    </row>
    <row r="5" spans="1:2" x14ac:dyDescent="0.25">
      <c r="A5" s="38">
        <v>985210</v>
      </c>
      <c r="B5" s="35">
        <v>7190</v>
      </c>
    </row>
    <row r="6" spans="1:2" x14ac:dyDescent="0.25">
      <c r="A6" s="38">
        <v>916538</v>
      </c>
      <c r="B6" s="35">
        <v>6590</v>
      </c>
    </row>
    <row r="7" spans="1:2" x14ac:dyDescent="0.25">
      <c r="A7" s="38">
        <v>916496</v>
      </c>
      <c r="B7" s="35">
        <v>5740</v>
      </c>
    </row>
    <row r="8" spans="1:2" x14ac:dyDescent="0.25">
      <c r="A8" s="38">
        <v>916888</v>
      </c>
      <c r="B8" s="35">
        <v>5730</v>
      </c>
    </row>
    <row r="9" spans="1:2" x14ac:dyDescent="0.25">
      <c r="A9" s="38">
        <v>985504</v>
      </c>
      <c r="B9" s="35">
        <v>5100</v>
      </c>
    </row>
    <row r="10" spans="1:2" x14ac:dyDescent="0.25">
      <c r="A10" s="38">
        <v>916531</v>
      </c>
      <c r="B10" s="35">
        <v>5080</v>
      </c>
    </row>
    <row r="11" spans="1:2" x14ac:dyDescent="0.25">
      <c r="A11" s="38">
        <v>916767</v>
      </c>
      <c r="B11" s="35">
        <v>4830</v>
      </c>
    </row>
    <row r="12" spans="1:2" x14ac:dyDescent="0.25">
      <c r="A12" s="38">
        <v>985351</v>
      </c>
      <c r="B12" s="35">
        <v>4780</v>
      </c>
    </row>
    <row r="13" spans="1:2" x14ac:dyDescent="0.25">
      <c r="A13" s="38">
        <v>910485</v>
      </c>
      <c r="B13" s="35">
        <v>4680</v>
      </c>
    </row>
    <row r="14" spans="1:2" x14ac:dyDescent="0.25">
      <c r="A14" s="38">
        <v>910489</v>
      </c>
      <c r="B14" s="35">
        <v>4360</v>
      </c>
    </row>
    <row r="15" spans="1:2" x14ac:dyDescent="0.25">
      <c r="A15" s="38">
        <v>915469</v>
      </c>
      <c r="B15" s="35">
        <v>4250</v>
      </c>
    </row>
    <row r="16" spans="1:2" x14ac:dyDescent="0.25">
      <c r="A16" s="38">
        <v>910488</v>
      </c>
      <c r="B16" s="35">
        <v>4100</v>
      </c>
    </row>
    <row r="17" spans="1:2" x14ac:dyDescent="0.25">
      <c r="A17" s="38">
        <v>916328</v>
      </c>
      <c r="B17" s="35">
        <v>3820</v>
      </c>
    </row>
    <row r="18" spans="1:2" x14ac:dyDescent="0.25">
      <c r="A18" s="38">
        <v>910476</v>
      </c>
      <c r="B18" s="35">
        <v>3800</v>
      </c>
    </row>
    <row r="19" spans="1:2" x14ac:dyDescent="0.25">
      <c r="A19" s="38">
        <v>915363</v>
      </c>
      <c r="B19" s="35">
        <v>2480</v>
      </c>
    </row>
    <row r="20" spans="1:2" x14ac:dyDescent="0.25">
      <c r="A20" s="38">
        <v>910487</v>
      </c>
      <c r="B20" s="35">
        <v>2330</v>
      </c>
    </row>
    <row r="21" spans="1:2" x14ac:dyDescent="0.25">
      <c r="A21" s="38">
        <v>985111</v>
      </c>
      <c r="B21" s="35">
        <v>2210</v>
      </c>
    </row>
    <row r="22" spans="1:2" x14ac:dyDescent="0.25">
      <c r="A22" s="38">
        <v>915414</v>
      </c>
      <c r="B22" s="35">
        <v>2200</v>
      </c>
    </row>
    <row r="23" spans="1:2" x14ac:dyDescent="0.25">
      <c r="A23" s="38">
        <v>910470</v>
      </c>
      <c r="B23" s="35">
        <v>2060</v>
      </c>
    </row>
    <row r="24" spans="1:2" x14ac:dyDescent="0.25">
      <c r="A24" s="38">
        <v>910466</v>
      </c>
      <c r="B24" s="35">
        <v>2050</v>
      </c>
    </row>
    <row r="25" spans="1:2" x14ac:dyDescent="0.25">
      <c r="A25" s="38">
        <v>910467</v>
      </c>
      <c r="B25" s="35">
        <v>1920</v>
      </c>
    </row>
    <row r="26" spans="1:2" x14ac:dyDescent="0.25">
      <c r="A26" s="38">
        <v>916513</v>
      </c>
      <c r="B26" s="35">
        <v>1840</v>
      </c>
    </row>
    <row r="27" spans="1:2" x14ac:dyDescent="0.25">
      <c r="A27" s="38">
        <v>916684</v>
      </c>
      <c r="B27" s="35">
        <v>1810</v>
      </c>
    </row>
    <row r="28" spans="1:2" x14ac:dyDescent="0.25">
      <c r="A28" s="38">
        <v>910457</v>
      </c>
      <c r="B28" s="35">
        <v>1750</v>
      </c>
    </row>
    <row r="29" spans="1:2" x14ac:dyDescent="0.25">
      <c r="A29" s="38">
        <v>985333</v>
      </c>
      <c r="B29" s="35">
        <v>1590</v>
      </c>
    </row>
    <row r="30" spans="1:2" x14ac:dyDescent="0.25">
      <c r="A30" s="38">
        <v>916514</v>
      </c>
      <c r="B30" s="35">
        <v>1430</v>
      </c>
    </row>
    <row r="31" spans="1:2" x14ac:dyDescent="0.25">
      <c r="A31" s="38">
        <v>916042</v>
      </c>
      <c r="B31" s="35">
        <v>1310</v>
      </c>
    </row>
    <row r="32" spans="1:2" x14ac:dyDescent="0.25">
      <c r="A32" s="38">
        <v>916504</v>
      </c>
      <c r="B32" s="35">
        <v>1260</v>
      </c>
    </row>
    <row r="33" spans="1:2" x14ac:dyDescent="0.25">
      <c r="A33" s="38">
        <v>915339</v>
      </c>
      <c r="B33" s="35">
        <v>1250</v>
      </c>
    </row>
    <row r="34" spans="1:2" x14ac:dyDescent="0.25">
      <c r="A34" s="38">
        <v>916534</v>
      </c>
      <c r="B34" s="35">
        <v>1250</v>
      </c>
    </row>
    <row r="35" spans="1:2" x14ac:dyDescent="0.25">
      <c r="A35" s="38">
        <v>915321</v>
      </c>
      <c r="B35" s="35">
        <v>1200</v>
      </c>
    </row>
    <row r="36" spans="1:2" x14ac:dyDescent="0.25">
      <c r="A36" s="38">
        <v>916527</v>
      </c>
      <c r="B36" s="35">
        <v>1140</v>
      </c>
    </row>
    <row r="37" spans="1:2" x14ac:dyDescent="0.25">
      <c r="A37" s="38">
        <v>985646</v>
      </c>
      <c r="B37" s="35">
        <v>1130</v>
      </c>
    </row>
    <row r="38" spans="1:2" x14ac:dyDescent="0.25">
      <c r="A38" s="38">
        <v>985009</v>
      </c>
      <c r="B38" s="35">
        <v>1090</v>
      </c>
    </row>
    <row r="39" spans="1:2" x14ac:dyDescent="0.25">
      <c r="A39" s="38">
        <v>915100</v>
      </c>
      <c r="B39" s="35">
        <v>1070</v>
      </c>
    </row>
    <row r="40" spans="1:2" x14ac:dyDescent="0.25">
      <c r="A40" s="38">
        <v>915317</v>
      </c>
      <c r="B40" s="35">
        <v>1070</v>
      </c>
    </row>
    <row r="41" spans="1:2" x14ac:dyDescent="0.25">
      <c r="A41" s="38">
        <v>915142</v>
      </c>
      <c r="B41" s="35">
        <v>1030</v>
      </c>
    </row>
    <row r="42" spans="1:2" x14ac:dyDescent="0.25">
      <c r="A42" s="38">
        <v>910481</v>
      </c>
      <c r="B42" s="35">
        <v>1030</v>
      </c>
    </row>
    <row r="43" spans="1:2" x14ac:dyDescent="0.25">
      <c r="A43" s="38">
        <v>916512</v>
      </c>
      <c r="B43" s="35">
        <v>1020</v>
      </c>
    </row>
    <row r="44" spans="1:2" x14ac:dyDescent="0.25">
      <c r="A44" s="38">
        <v>915325</v>
      </c>
      <c r="B44" s="35">
        <v>970</v>
      </c>
    </row>
    <row r="45" spans="1:2" x14ac:dyDescent="0.25">
      <c r="A45" s="38">
        <v>910469</v>
      </c>
      <c r="B45" s="35">
        <v>950</v>
      </c>
    </row>
    <row r="46" spans="1:2" x14ac:dyDescent="0.25">
      <c r="A46" s="38">
        <v>910458</v>
      </c>
      <c r="B46" s="35">
        <v>940</v>
      </c>
    </row>
    <row r="47" spans="1:2" x14ac:dyDescent="0.25">
      <c r="A47" s="38">
        <v>910486</v>
      </c>
      <c r="B47" s="35">
        <v>850</v>
      </c>
    </row>
    <row r="48" spans="1:2" x14ac:dyDescent="0.25">
      <c r="A48" s="38">
        <v>916509</v>
      </c>
      <c r="B48" s="35">
        <v>820</v>
      </c>
    </row>
    <row r="49" spans="1:2" x14ac:dyDescent="0.25">
      <c r="A49" s="38">
        <v>910452</v>
      </c>
      <c r="B49" s="35">
        <v>810</v>
      </c>
    </row>
    <row r="50" spans="1:2" x14ac:dyDescent="0.25">
      <c r="A50" s="38">
        <v>919960</v>
      </c>
      <c r="B50" s="35">
        <v>800</v>
      </c>
    </row>
    <row r="51" spans="1:2" x14ac:dyDescent="0.25">
      <c r="A51" s="38">
        <v>919995</v>
      </c>
      <c r="B51" s="35">
        <v>790</v>
      </c>
    </row>
    <row r="52" spans="1:2" x14ac:dyDescent="0.25">
      <c r="A52" s="38">
        <v>985820</v>
      </c>
      <c r="B52" s="35">
        <v>790</v>
      </c>
    </row>
    <row r="53" spans="1:2" x14ac:dyDescent="0.25">
      <c r="A53" s="38">
        <v>910475</v>
      </c>
      <c r="B53" s="35">
        <v>780</v>
      </c>
    </row>
    <row r="54" spans="1:2" x14ac:dyDescent="0.25">
      <c r="A54" s="38">
        <v>916529</v>
      </c>
      <c r="B54" s="35">
        <v>780</v>
      </c>
    </row>
    <row r="55" spans="1:2" x14ac:dyDescent="0.25">
      <c r="A55" s="38">
        <v>916692</v>
      </c>
      <c r="B55" s="35">
        <v>730</v>
      </c>
    </row>
    <row r="56" spans="1:2" x14ac:dyDescent="0.25">
      <c r="A56" s="38">
        <v>916683</v>
      </c>
      <c r="B56" s="35">
        <v>690</v>
      </c>
    </row>
    <row r="57" spans="1:2" x14ac:dyDescent="0.25">
      <c r="A57" s="38">
        <v>916026</v>
      </c>
      <c r="B57" s="35">
        <v>690</v>
      </c>
    </row>
    <row r="58" spans="1:2" x14ac:dyDescent="0.25">
      <c r="A58" s="38">
        <v>985645</v>
      </c>
      <c r="B58" s="35">
        <v>690</v>
      </c>
    </row>
    <row r="59" spans="1:2" x14ac:dyDescent="0.25">
      <c r="A59" s="38">
        <v>915038</v>
      </c>
      <c r="B59" s="35">
        <v>690</v>
      </c>
    </row>
    <row r="60" spans="1:2" x14ac:dyDescent="0.25">
      <c r="A60" s="38">
        <v>917535</v>
      </c>
      <c r="B60" s="35">
        <v>680</v>
      </c>
    </row>
    <row r="61" spans="1:2" x14ac:dyDescent="0.25">
      <c r="A61" s="38">
        <v>917505</v>
      </c>
      <c r="B61" s="35">
        <v>680</v>
      </c>
    </row>
    <row r="62" spans="1:2" x14ac:dyDescent="0.25">
      <c r="A62" s="38">
        <v>916939</v>
      </c>
      <c r="B62" s="35">
        <v>670</v>
      </c>
    </row>
    <row r="63" spans="1:2" x14ac:dyDescent="0.25">
      <c r="A63" s="38">
        <v>916366</v>
      </c>
      <c r="B63" s="35">
        <v>660</v>
      </c>
    </row>
    <row r="64" spans="1:2" x14ac:dyDescent="0.25">
      <c r="A64" s="38">
        <v>910473</v>
      </c>
      <c r="B64" s="35">
        <v>650</v>
      </c>
    </row>
    <row r="65" spans="1:2" x14ac:dyDescent="0.25">
      <c r="A65" s="38">
        <v>916658</v>
      </c>
      <c r="B65" s="35">
        <v>650</v>
      </c>
    </row>
    <row r="66" spans="1:2" x14ac:dyDescent="0.25">
      <c r="A66" s="38">
        <v>916041</v>
      </c>
      <c r="B66" s="35">
        <v>640</v>
      </c>
    </row>
    <row r="67" spans="1:2" x14ac:dyDescent="0.25">
      <c r="A67" s="38">
        <v>910480</v>
      </c>
      <c r="B67" s="35">
        <v>630</v>
      </c>
    </row>
    <row r="68" spans="1:2" x14ac:dyDescent="0.25">
      <c r="A68" s="38">
        <v>915327</v>
      </c>
      <c r="B68" s="35">
        <v>580</v>
      </c>
    </row>
    <row r="69" spans="1:2" x14ac:dyDescent="0.25">
      <c r="A69" s="38">
        <v>910436</v>
      </c>
      <c r="B69" s="35">
        <v>570</v>
      </c>
    </row>
    <row r="70" spans="1:2" x14ac:dyDescent="0.25">
      <c r="A70" s="38">
        <v>916636</v>
      </c>
      <c r="B70" s="35">
        <v>560</v>
      </c>
    </row>
    <row r="71" spans="1:2" x14ac:dyDescent="0.25">
      <c r="A71" s="38">
        <v>985508</v>
      </c>
      <c r="B71" s="35">
        <v>550</v>
      </c>
    </row>
    <row r="72" spans="1:2" x14ac:dyDescent="0.25">
      <c r="A72" s="38">
        <v>915319</v>
      </c>
      <c r="B72" s="35">
        <v>550</v>
      </c>
    </row>
    <row r="73" spans="1:2" x14ac:dyDescent="0.25">
      <c r="A73" s="38">
        <v>916322</v>
      </c>
      <c r="B73" s="35">
        <v>550</v>
      </c>
    </row>
    <row r="74" spans="1:2" x14ac:dyDescent="0.25">
      <c r="A74" s="38">
        <v>985478</v>
      </c>
      <c r="B74" s="35">
        <v>510</v>
      </c>
    </row>
    <row r="75" spans="1:2" x14ac:dyDescent="0.25">
      <c r="A75" s="38">
        <v>963978</v>
      </c>
      <c r="B75" s="35">
        <v>510</v>
      </c>
    </row>
    <row r="76" spans="1:2" x14ac:dyDescent="0.25">
      <c r="A76" s="38">
        <v>910441</v>
      </c>
      <c r="B76" s="35">
        <v>510</v>
      </c>
    </row>
    <row r="77" spans="1:2" x14ac:dyDescent="0.25">
      <c r="A77" s="38">
        <v>916986</v>
      </c>
      <c r="B77" s="35">
        <v>510</v>
      </c>
    </row>
    <row r="78" spans="1:2" x14ac:dyDescent="0.25">
      <c r="A78" s="38">
        <v>985003</v>
      </c>
      <c r="B78" s="35">
        <v>500</v>
      </c>
    </row>
    <row r="79" spans="1:2" x14ac:dyDescent="0.25">
      <c r="A79" s="38">
        <v>910456</v>
      </c>
      <c r="B79" s="35">
        <v>500</v>
      </c>
    </row>
    <row r="80" spans="1:2" x14ac:dyDescent="0.25">
      <c r="A80" s="38">
        <v>916530</v>
      </c>
      <c r="B80" s="35">
        <v>500</v>
      </c>
    </row>
    <row r="81" spans="1:2" x14ac:dyDescent="0.25">
      <c r="A81" s="38">
        <v>916929</v>
      </c>
      <c r="B81" s="35">
        <v>490</v>
      </c>
    </row>
    <row r="82" spans="1:2" x14ac:dyDescent="0.25">
      <c r="A82" s="38">
        <v>916043</v>
      </c>
      <c r="B82" s="35">
        <v>470</v>
      </c>
    </row>
    <row r="83" spans="1:2" x14ac:dyDescent="0.25">
      <c r="A83" s="38">
        <v>910478</v>
      </c>
      <c r="B83" s="35">
        <v>460</v>
      </c>
    </row>
    <row r="84" spans="1:2" x14ac:dyDescent="0.25">
      <c r="A84" s="38">
        <v>916183</v>
      </c>
      <c r="B84" s="35">
        <v>450</v>
      </c>
    </row>
    <row r="85" spans="1:2" x14ac:dyDescent="0.25">
      <c r="A85" s="38">
        <v>915374</v>
      </c>
      <c r="B85" s="35">
        <v>440</v>
      </c>
    </row>
    <row r="86" spans="1:2" x14ac:dyDescent="0.25">
      <c r="A86" s="38">
        <v>985330</v>
      </c>
      <c r="B86" s="35">
        <v>440</v>
      </c>
    </row>
    <row r="87" spans="1:2" x14ac:dyDescent="0.25">
      <c r="A87" s="38">
        <v>916650</v>
      </c>
      <c r="B87" s="35">
        <v>440</v>
      </c>
    </row>
    <row r="88" spans="1:2" x14ac:dyDescent="0.25">
      <c r="A88" s="38">
        <v>915323</v>
      </c>
      <c r="B88" s="35">
        <v>440</v>
      </c>
    </row>
    <row r="89" spans="1:2" x14ac:dyDescent="0.25">
      <c r="A89" s="38">
        <v>910483</v>
      </c>
      <c r="B89" s="35">
        <v>410</v>
      </c>
    </row>
    <row r="90" spans="1:2" x14ac:dyDescent="0.25">
      <c r="A90" s="38">
        <v>916521</v>
      </c>
      <c r="B90" s="35">
        <v>410</v>
      </c>
    </row>
    <row r="91" spans="1:2" x14ac:dyDescent="0.25">
      <c r="A91" s="38">
        <v>916177</v>
      </c>
      <c r="B91" s="35">
        <v>410</v>
      </c>
    </row>
    <row r="92" spans="1:2" x14ac:dyDescent="0.25">
      <c r="A92" s="38">
        <v>916532</v>
      </c>
      <c r="B92" s="35">
        <v>410</v>
      </c>
    </row>
    <row r="93" spans="1:2" x14ac:dyDescent="0.25">
      <c r="A93" s="38">
        <v>916940</v>
      </c>
      <c r="B93" s="35">
        <v>400</v>
      </c>
    </row>
    <row r="94" spans="1:2" x14ac:dyDescent="0.25">
      <c r="A94" s="38">
        <v>916726</v>
      </c>
      <c r="B94" s="35">
        <v>390</v>
      </c>
    </row>
    <row r="95" spans="1:2" x14ac:dyDescent="0.25">
      <c r="A95" s="38">
        <v>985336</v>
      </c>
      <c r="B95" s="35">
        <v>390</v>
      </c>
    </row>
    <row r="96" spans="1:2" x14ac:dyDescent="0.25">
      <c r="A96" s="38">
        <v>915276</v>
      </c>
      <c r="B96" s="35">
        <v>380</v>
      </c>
    </row>
    <row r="97" spans="1:2" x14ac:dyDescent="0.25">
      <c r="A97" s="38">
        <v>916135</v>
      </c>
      <c r="B97" s="35">
        <v>360</v>
      </c>
    </row>
    <row r="98" spans="1:2" x14ac:dyDescent="0.25">
      <c r="A98" s="38">
        <v>910482</v>
      </c>
      <c r="B98" s="35">
        <v>350</v>
      </c>
    </row>
    <row r="99" spans="1:2" x14ac:dyDescent="0.25">
      <c r="A99" s="38">
        <v>915326</v>
      </c>
      <c r="B99" s="35">
        <v>350</v>
      </c>
    </row>
    <row r="100" spans="1:2" x14ac:dyDescent="0.25">
      <c r="A100" s="38">
        <v>985358</v>
      </c>
      <c r="B100" s="35">
        <v>340</v>
      </c>
    </row>
    <row r="101" spans="1:2" x14ac:dyDescent="0.25">
      <c r="A101" s="38">
        <v>916540</v>
      </c>
      <c r="B101" s="35">
        <v>340</v>
      </c>
    </row>
    <row r="102" spans="1:2" x14ac:dyDescent="0.25">
      <c r="A102" s="38">
        <v>910465</v>
      </c>
      <c r="B102" s="35">
        <v>340</v>
      </c>
    </row>
    <row r="103" spans="1:2" x14ac:dyDescent="0.25">
      <c r="A103" s="38">
        <v>916195</v>
      </c>
      <c r="B103" s="35">
        <v>340</v>
      </c>
    </row>
    <row r="104" spans="1:2" x14ac:dyDescent="0.25">
      <c r="A104" s="38">
        <v>985488</v>
      </c>
      <c r="B104" s="35">
        <v>330</v>
      </c>
    </row>
    <row r="105" spans="1:2" x14ac:dyDescent="0.25">
      <c r="A105" s="38">
        <v>910460</v>
      </c>
      <c r="B105" s="35">
        <v>330</v>
      </c>
    </row>
    <row r="106" spans="1:2" x14ac:dyDescent="0.25">
      <c r="A106" s="38">
        <v>917594</v>
      </c>
      <c r="B106" s="35">
        <v>330</v>
      </c>
    </row>
    <row r="107" spans="1:2" x14ac:dyDescent="0.25">
      <c r="A107" s="38">
        <v>916105</v>
      </c>
      <c r="B107" s="35">
        <v>330</v>
      </c>
    </row>
    <row r="108" spans="1:2" x14ac:dyDescent="0.25">
      <c r="A108" s="38">
        <v>916518</v>
      </c>
      <c r="B108" s="35">
        <v>300</v>
      </c>
    </row>
    <row r="109" spans="1:2" x14ac:dyDescent="0.25">
      <c r="A109" s="38">
        <v>985218</v>
      </c>
      <c r="B109" s="35">
        <v>290</v>
      </c>
    </row>
    <row r="110" spans="1:2" x14ac:dyDescent="0.25">
      <c r="A110" s="38">
        <v>915001</v>
      </c>
      <c r="B110" s="35">
        <v>290</v>
      </c>
    </row>
    <row r="111" spans="1:2" x14ac:dyDescent="0.25">
      <c r="A111" s="38">
        <v>916094</v>
      </c>
      <c r="B111" s="35">
        <v>290</v>
      </c>
    </row>
    <row r="112" spans="1:2" x14ac:dyDescent="0.25">
      <c r="A112" s="38">
        <v>985648</v>
      </c>
      <c r="B112" s="35">
        <v>290</v>
      </c>
    </row>
    <row r="113" spans="1:2" x14ac:dyDescent="0.25">
      <c r="A113" s="38">
        <v>916028</v>
      </c>
      <c r="B113" s="35">
        <v>290</v>
      </c>
    </row>
    <row r="114" spans="1:2" x14ac:dyDescent="0.25">
      <c r="A114" s="38">
        <v>910459</v>
      </c>
      <c r="B114" s="35">
        <v>280</v>
      </c>
    </row>
    <row r="115" spans="1:2" x14ac:dyDescent="0.25">
      <c r="A115" s="38">
        <v>916040</v>
      </c>
      <c r="B115" s="35">
        <v>280</v>
      </c>
    </row>
    <row r="116" spans="1:2" x14ac:dyDescent="0.25">
      <c r="A116" s="38">
        <v>916192</v>
      </c>
      <c r="B116" s="35">
        <v>270</v>
      </c>
    </row>
    <row r="117" spans="1:2" x14ac:dyDescent="0.25">
      <c r="A117" s="38">
        <v>916681</v>
      </c>
      <c r="B117" s="35">
        <v>240</v>
      </c>
    </row>
    <row r="118" spans="1:2" x14ac:dyDescent="0.25">
      <c r="A118" s="38">
        <v>910455</v>
      </c>
      <c r="B118" s="35">
        <v>240</v>
      </c>
    </row>
    <row r="119" spans="1:2" x14ac:dyDescent="0.25">
      <c r="A119" s="38">
        <v>916154</v>
      </c>
      <c r="B119" s="35">
        <v>230</v>
      </c>
    </row>
    <row r="120" spans="1:2" x14ac:dyDescent="0.25">
      <c r="A120" s="38">
        <v>916425</v>
      </c>
      <c r="B120" s="35">
        <v>220</v>
      </c>
    </row>
    <row r="121" spans="1:2" x14ac:dyDescent="0.25">
      <c r="A121" s="38">
        <v>916207</v>
      </c>
      <c r="B121" s="35">
        <v>220</v>
      </c>
    </row>
    <row r="122" spans="1:2" x14ac:dyDescent="0.25">
      <c r="A122" s="38">
        <v>916511</v>
      </c>
      <c r="B122" s="35">
        <v>220</v>
      </c>
    </row>
    <row r="123" spans="1:2" x14ac:dyDescent="0.25">
      <c r="A123" s="38">
        <v>916523</v>
      </c>
      <c r="B123" s="35">
        <v>220</v>
      </c>
    </row>
    <row r="124" spans="1:2" x14ac:dyDescent="0.25">
      <c r="A124" s="38">
        <v>915366</v>
      </c>
      <c r="B124" s="35">
        <v>220</v>
      </c>
    </row>
    <row r="125" spans="1:2" x14ac:dyDescent="0.25">
      <c r="A125" s="38">
        <v>985355</v>
      </c>
      <c r="B125" s="35">
        <v>220</v>
      </c>
    </row>
    <row r="126" spans="1:2" x14ac:dyDescent="0.25">
      <c r="A126" s="38">
        <v>985190</v>
      </c>
      <c r="B126" s="35">
        <v>220</v>
      </c>
    </row>
    <row r="127" spans="1:2" x14ac:dyDescent="0.25">
      <c r="A127" s="38">
        <v>910451</v>
      </c>
      <c r="B127" s="35">
        <v>220</v>
      </c>
    </row>
    <row r="128" spans="1:2" x14ac:dyDescent="0.25">
      <c r="A128" s="38">
        <v>985600</v>
      </c>
      <c r="B128" s="35">
        <v>210</v>
      </c>
    </row>
    <row r="129" spans="1:2" x14ac:dyDescent="0.25">
      <c r="A129" s="38">
        <v>919100</v>
      </c>
      <c r="B129" s="35">
        <v>180</v>
      </c>
    </row>
    <row r="130" spans="1:2" x14ac:dyDescent="0.25">
      <c r="A130" s="38">
        <v>985273</v>
      </c>
      <c r="B130" s="35">
        <v>180</v>
      </c>
    </row>
    <row r="131" spans="1:2" x14ac:dyDescent="0.25">
      <c r="A131" s="38">
        <v>915149</v>
      </c>
      <c r="B131" s="35">
        <v>180</v>
      </c>
    </row>
    <row r="132" spans="1:2" x14ac:dyDescent="0.25">
      <c r="A132" s="38">
        <v>910463</v>
      </c>
      <c r="B132" s="35">
        <v>180</v>
      </c>
    </row>
    <row r="133" spans="1:2" x14ac:dyDescent="0.25">
      <c r="A133" s="38">
        <v>916308</v>
      </c>
      <c r="B133" s="35">
        <v>180</v>
      </c>
    </row>
    <row r="134" spans="1:2" x14ac:dyDescent="0.25">
      <c r="A134" s="38">
        <v>916697</v>
      </c>
      <c r="B134" s="35">
        <v>170</v>
      </c>
    </row>
    <row r="135" spans="1:2" x14ac:dyDescent="0.25">
      <c r="A135" s="38">
        <v>916524</v>
      </c>
      <c r="B135" s="35">
        <v>170</v>
      </c>
    </row>
    <row r="136" spans="1:2" x14ac:dyDescent="0.25">
      <c r="A136" s="38">
        <v>916501</v>
      </c>
      <c r="B136" s="35">
        <v>170</v>
      </c>
    </row>
    <row r="137" spans="1:2" x14ac:dyDescent="0.25">
      <c r="A137" s="38">
        <v>916180</v>
      </c>
      <c r="B137" s="35">
        <v>170</v>
      </c>
    </row>
    <row r="138" spans="1:2" x14ac:dyDescent="0.25">
      <c r="A138" s="38">
        <v>916525</v>
      </c>
      <c r="B138" s="35">
        <v>170</v>
      </c>
    </row>
    <row r="139" spans="1:2" x14ac:dyDescent="0.25">
      <c r="A139" s="38">
        <v>916651</v>
      </c>
      <c r="B139" s="35">
        <v>170</v>
      </c>
    </row>
    <row r="140" spans="1:2" x14ac:dyDescent="0.25">
      <c r="A140" s="38">
        <v>916149</v>
      </c>
      <c r="B140" s="35">
        <v>170</v>
      </c>
    </row>
    <row r="141" spans="1:2" x14ac:dyDescent="0.25">
      <c r="A141" s="38">
        <v>916111</v>
      </c>
      <c r="B141" s="35">
        <v>140</v>
      </c>
    </row>
    <row r="142" spans="1:2" x14ac:dyDescent="0.25">
      <c r="A142" s="38">
        <v>915003</v>
      </c>
      <c r="B142" s="35">
        <v>120</v>
      </c>
    </row>
    <row r="143" spans="1:2" x14ac:dyDescent="0.25">
      <c r="A143" s="38">
        <v>916185</v>
      </c>
      <c r="B143" s="35">
        <v>120</v>
      </c>
    </row>
    <row r="144" spans="1:2" x14ac:dyDescent="0.25">
      <c r="A144" s="38">
        <v>985359</v>
      </c>
      <c r="B144" s="35">
        <v>120</v>
      </c>
    </row>
    <row r="145" spans="1:2" x14ac:dyDescent="0.25">
      <c r="A145" s="38">
        <v>916191</v>
      </c>
      <c r="B145" s="35">
        <v>120</v>
      </c>
    </row>
    <row r="146" spans="1:2" x14ac:dyDescent="0.25">
      <c r="A146" s="38">
        <v>916505</v>
      </c>
      <c r="B146" s="35">
        <v>120</v>
      </c>
    </row>
    <row r="147" spans="1:2" x14ac:dyDescent="0.25">
      <c r="A147" s="38">
        <v>916580</v>
      </c>
      <c r="B147" s="35">
        <v>110</v>
      </c>
    </row>
    <row r="148" spans="1:2" x14ac:dyDescent="0.25">
      <c r="A148" s="38">
        <v>916150</v>
      </c>
      <c r="B148" s="35">
        <v>110</v>
      </c>
    </row>
    <row r="149" spans="1:2" x14ac:dyDescent="0.25">
      <c r="A149" s="38">
        <v>916144</v>
      </c>
      <c r="B149" s="35">
        <v>110</v>
      </c>
    </row>
    <row r="150" spans="1:2" x14ac:dyDescent="0.25">
      <c r="A150" s="38">
        <v>915000</v>
      </c>
      <c r="B150" s="35">
        <v>110</v>
      </c>
    </row>
    <row r="151" spans="1:2" x14ac:dyDescent="0.25">
      <c r="A151" s="38">
        <v>916637</v>
      </c>
      <c r="B151" s="35">
        <v>110</v>
      </c>
    </row>
    <row r="152" spans="1:2" x14ac:dyDescent="0.25">
      <c r="A152" s="38">
        <v>916027</v>
      </c>
      <c r="B152" s="35">
        <v>110</v>
      </c>
    </row>
    <row r="153" spans="1:2" x14ac:dyDescent="0.25">
      <c r="A153" s="38">
        <v>910453</v>
      </c>
      <c r="B153" s="35">
        <v>110</v>
      </c>
    </row>
    <row r="154" spans="1:2" x14ac:dyDescent="0.25">
      <c r="A154" s="38">
        <v>916434</v>
      </c>
      <c r="B154" s="35">
        <v>110</v>
      </c>
    </row>
    <row r="155" spans="1:2" x14ac:dyDescent="0.25">
      <c r="A155" s="38">
        <v>916147</v>
      </c>
      <c r="B155" s="35">
        <v>110</v>
      </c>
    </row>
    <row r="156" spans="1:2" x14ac:dyDescent="0.25">
      <c r="A156" s="38">
        <v>916186</v>
      </c>
      <c r="B156" s="35">
        <v>110</v>
      </c>
    </row>
    <row r="157" spans="1:2" x14ac:dyDescent="0.25">
      <c r="A157" s="38">
        <v>985801</v>
      </c>
      <c r="B157" s="35">
        <v>110</v>
      </c>
    </row>
    <row r="158" spans="1:2" x14ac:dyDescent="0.25">
      <c r="A158" s="38">
        <v>916566</v>
      </c>
      <c r="B158" s="35">
        <v>110</v>
      </c>
    </row>
    <row r="159" spans="1:2" x14ac:dyDescent="0.25">
      <c r="A159" s="38">
        <v>916132</v>
      </c>
      <c r="B159" s="35">
        <v>110</v>
      </c>
    </row>
    <row r="160" spans="1:2" x14ac:dyDescent="0.25">
      <c r="A160" s="38">
        <v>916187</v>
      </c>
      <c r="B160" s="35">
        <v>110</v>
      </c>
    </row>
    <row r="161" spans="1:2" x14ac:dyDescent="0.25">
      <c r="A161" s="38">
        <v>916754</v>
      </c>
      <c r="B161" s="35">
        <v>110</v>
      </c>
    </row>
    <row r="162" spans="1:2" x14ac:dyDescent="0.25">
      <c r="A162" s="38">
        <v>916542</v>
      </c>
      <c r="B162" s="35">
        <v>110</v>
      </c>
    </row>
    <row r="163" spans="1:2" x14ac:dyDescent="0.25">
      <c r="A163" s="38">
        <v>916140</v>
      </c>
      <c r="B163" s="35">
        <v>110</v>
      </c>
    </row>
    <row r="164" spans="1:2" x14ac:dyDescent="0.25">
      <c r="A164" s="38">
        <v>915322</v>
      </c>
      <c r="B164" s="35">
        <v>110</v>
      </c>
    </row>
    <row r="165" spans="1:2" x14ac:dyDescent="0.25">
      <c r="A165" s="38">
        <v>985503</v>
      </c>
      <c r="B165" s="35">
        <v>110</v>
      </c>
    </row>
    <row r="166" spans="1:2" x14ac:dyDescent="0.25">
      <c r="A166" s="38">
        <v>910437</v>
      </c>
      <c r="B166" s="35">
        <v>110</v>
      </c>
    </row>
    <row r="167" spans="1:2" x14ac:dyDescent="0.25">
      <c r="A167" s="38">
        <v>910432</v>
      </c>
      <c r="B167" s="35">
        <v>110</v>
      </c>
    </row>
    <row r="168" spans="1:2" x14ac:dyDescent="0.25">
      <c r="A168" s="38">
        <v>915141</v>
      </c>
      <c r="B168" s="35">
        <v>110</v>
      </c>
    </row>
    <row r="169" spans="1:2" x14ac:dyDescent="0.25">
      <c r="A169" s="38">
        <v>985715</v>
      </c>
      <c r="B169" s="35">
        <v>110</v>
      </c>
    </row>
    <row r="170" spans="1:2" x14ac:dyDescent="0.25">
      <c r="A170" s="38">
        <v>910464</v>
      </c>
      <c r="B170" s="35">
        <v>110</v>
      </c>
    </row>
    <row r="171" spans="1:2" x14ac:dyDescent="0.25">
      <c r="A171" s="38">
        <v>915316</v>
      </c>
      <c r="B171" s="35">
        <v>110</v>
      </c>
    </row>
    <row r="172" spans="1:2" x14ac:dyDescent="0.25">
      <c r="A172" s="38">
        <v>916519</v>
      </c>
      <c r="B172" s="35">
        <v>110</v>
      </c>
    </row>
    <row r="173" spans="1:2" x14ac:dyDescent="0.25">
      <c r="A173" s="38">
        <v>910450</v>
      </c>
      <c r="B173" s="35">
        <v>70</v>
      </c>
    </row>
    <row r="174" spans="1:2" x14ac:dyDescent="0.25">
      <c r="A174" s="38">
        <v>916012</v>
      </c>
      <c r="B174" s="35">
        <v>70</v>
      </c>
    </row>
    <row r="175" spans="1:2" x14ac:dyDescent="0.25">
      <c r="A175" s="38">
        <v>916535</v>
      </c>
      <c r="B175" s="35">
        <v>70</v>
      </c>
    </row>
    <row r="176" spans="1:2" x14ac:dyDescent="0.25">
      <c r="A176" s="38">
        <v>916924</v>
      </c>
      <c r="B176" s="35">
        <v>70</v>
      </c>
    </row>
    <row r="177" spans="1:2" x14ac:dyDescent="0.25">
      <c r="A177" s="38">
        <v>916510</v>
      </c>
      <c r="B177" s="35">
        <v>70</v>
      </c>
    </row>
    <row r="178" spans="1:2" x14ac:dyDescent="0.25">
      <c r="A178" s="38">
        <v>985387</v>
      </c>
      <c r="B178" s="35">
        <v>70</v>
      </c>
    </row>
    <row r="179" spans="1:2" x14ac:dyDescent="0.25">
      <c r="A179" s="38">
        <v>985209</v>
      </c>
      <c r="B179" s="35">
        <v>70</v>
      </c>
    </row>
    <row r="180" spans="1:2" x14ac:dyDescent="0.25">
      <c r="A180" s="38">
        <v>919996</v>
      </c>
      <c r="B180" s="35">
        <v>70</v>
      </c>
    </row>
    <row r="181" spans="1:2" x14ac:dyDescent="0.25">
      <c r="A181" s="38">
        <v>910474</v>
      </c>
      <c r="B181" s="35">
        <v>0</v>
      </c>
    </row>
    <row r="182" spans="1:2" x14ac:dyDescent="0.25">
      <c r="A182" s="38">
        <v>915156</v>
      </c>
      <c r="B182" s="35">
        <v>0</v>
      </c>
    </row>
    <row r="183" spans="1:2" x14ac:dyDescent="0.25">
      <c r="A183" s="38">
        <v>915255</v>
      </c>
      <c r="B183" s="35">
        <v>0</v>
      </c>
    </row>
    <row r="184" spans="1:2" x14ac:dyDescent="0.25">
      <c r="A184" s="38">
        <v>915241</v>
      </c>
      <c r="B184" s="35">
        <v>0</v>
      </c>
    </row>
    <row r="185" spans="1:2" x14ac:dyDescent="0.25">
      <c r="A185" s="38">
        <v>985684</v>
      </c>
      <c r="B185" s="35">
        <v>0</v>
      </c>
    </row>
    <row r="186" spans="1:2" x14ac:dyDescent="0.25">
      <c r="A186" s="38">
        <v>916654</v>
      </c>
      <c r="B186" s="35">
        <v>0</v>
      </c>
    </row>
    <row r="187" spans="1:2" x14ac:dyDescent="0.25">
      <c r="A187" s="38">
        <v>985919</v>
      </c>
      <c r="B187" s="35">
        <v>0</v>
      </c>
    </row>
    <row r="188" spans="1:2" x14ac:dyDescent="0.25">
      <c r="A188" s="38">
        <v>916985</v>
      </c>
      <c r="B188" s="35">
        <v>0</v>
      </c>
    </row>
    <row r="189" spans="1:2" x14ac:dyDescent="0.25">
      <c r="A189" s="38">
        <v>915399</v>
      </c>
      <c r="B189" s="35">
        <v>0</v>
      </c>
    </row>
    <row r="190" spans="1:2" x14ac:dyDescent="0.25">
      <c r="A190" s="38">
        <v>916751</v>
      </c>
      <c r="B190" s="35">
        <v>0</v>
      </c>
    </row>
    <row r="191" spans="1:2" x14ac:dyDescent="0.25">
      <c r="A191" s="38">
        <v>916175</v>
      </c>
      <c r="B191" s="35">
        <v>0</v>
      </c>
    </row>
    <row r="192" spans="1:2" x14ac:dyDescent="0.25">
      <c r="A192" s="38">
        <v>916361</v>
      </c>
      <c r="B192" s="35">
        <v>0</v>
      </c>
    </row>
    <row r="193" spans="1:2" x14ac:dyDescent="0.25">
      <c r="A193" s="38">
        <v>916850</v>
      </c>
      <c r="B193" s="35">
        <v>0</v>
      </c>
    </row>
    <row r="194" spans="1:2" x14ac:dyDescent="0.25">
      <c r="A194" s="38">
        <v>910433</v>
      </c>
      <c r="B194" s="35">
        <v>0</v>
      </c>
    </row>
    <row r="195" spans="1:2" x14ac:dyDescent="0.25">
      <c r="A195" s="38">
        <v>916190</v>
      </c>
      <c r="B195" s="35">
        <v>0</v>
      </c>
    </row>
    <row r="196" spans="1:2" x14ac:dyDescent="0.25">
      <c r="A196" s="38">
        <v>916091</v>
      </c>
      <c r="B196" s="35">
        <v>0</v>
      </c>
    </row>
    <row r="197" spans="1:2" x14ac:dyDescent="0.25">
      <c r="A197" s="38">
        <v>915452</v>
      </c>
      <c r="B197" s="35">
        <v>0</v>
      </c>
    </row>
    <row r="198" spans="1:2" x14ac:dyDescent="0.25">
      <c r="A198" s="38">
        <v>916753</v>
      </c>
      <c r="B198" s="35">
        <v>0</v>
      </c>
    </row>
    <row r="199" spans="1:2" x14ac:dyDescent="0.25">
      <c r="A199" s="38" t="s">
        <v>1911</v>
      </c>
      <c r="B199" s="35">
        <v>167990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workbookViewId="0">
      <selection activeCell="I11" sqref="I11"/>
    </sheetView>
  </sheetViews>
  <sheetFormatPr defaultRowHeight="15" x14ac:dyDescent="0.25"/>
  <cols>
    <col min="1" max="1" width="21.85546875" bestFit="1" customWidth="1"/>
    <col min="2" max="2" width="26.42578125" bestFit="1" customWidth="1"/>
    <col min="3" max="3" width="16.85546875" customWidth="1"/>
    <col min="4" max="4" width="17.28515625" customWidth="1"/>
    <col min="5" max="5" width="39.42578125" customWidth="1"/>
  </cols>
  <sheetData>
    <row r="1" spans="1:5" x14ac:dyDescent="0.25">
      <c r="A1" s="33" t="s">
        <v>1</v>
      </c>
      <c r="B1" s="32" t="s">
        <v>1947</v>
      </c>
      <c r="C1" s="32"/>
      <c r="D1" t="s">
        <v>1961</v>
      </c>
    </row>
    <row r="2" spans="1:5" x14ac:dyDescent="0.25">
      <c r="A2" s="33">
        <v>910432</v>
      </c>
      <c r="B2" s="33" t="s">
        <v>1924</v>
      </c>
      <c r="C2" s="33"/>
    </row>
    <row r="3" spans="1:5" x14ac:dyDescent="0.25">
      <c r="A3" s="33">
        <v>910432</v>
      </c>
      <c r="B3" s="33" t="s">
        <v>1927</v>
      </c>
      <c r="C3" s="33"/>
    </row>
    <row r="4" spans="1:5" x14ac:dyDescent="0.25">
      <c r="A4" s="33">
        <v>910433</v>
      </c>
      <c r="B4" s="33" t="s">
        <v>1924</v>
      </c>
      <c r="C4" s="33"/>
    </row>
    <row r="5" spans="1:5" x14ac:dyDescent="0.25">
      <c r="A5" s="33">
        <v>910433</v>
      </c>
      <c r="B5" s="33" t="s">
        <v>1927</v>
      </c>
      <c r="C5" s="33"/>
      <c r="D5" s="37" t="s">
        <v>1910</v>
      </c>
      <c r="E5" t="s">
        <v>1946</v>
      </c>
    </row>
    <row r="6" spans="1:5" x14ac:dyDescent="0.25">
      <c r="A6" s="33">
        <v>910436</v>
      </c>
      <c r="B6" s="33" t="s">
        <v>1924</v>
      </c>
      <c r="C6" s="33"/>
      <c r="D6" s="38" t="s">
        <v>1924</v>
      </c>
      <c r="E6" s="35">
        <v>150</v>
      </c>
    </row>
    <row r="7" spans="1:5" x14ac:dyDescent="0.25">
      <c r="A7" s="33">
        <v>910441</v>
      </c>
      <c r="B7" s="33" t="s">
        <v>1924</v>
      </c>
      <c r="C7" s="33"/>
      <c r="D7" s="38" t="s">
        <v>1940</v>
      </c>
      <c r="E7" s="35">
        <v>7</v>
      </c>
    </row>
    <row r="8" spans="1:5" x14ac:dyDescent="0.25">
      <c r="A8" s="33">
        <v>910450</v>
      </c>
      <c r="B8" s="33" t="s">
        <v>1924</v>
      </c>
      <c r="C8" s="33"/>
      <c r="D8" s="38" t="s">
        <v>1927</v>
      </c>
      <c r="E8" s="35">
        <v>111</v>
      </c>
    </row>
    <row r="9" spans="1:5" x14ac:dyDescent="0.25">
      <c r="A9" s="33">
        <v>910450</v>
      </c>
      <c r="B9" s="33" t="s">
        <v>1927</v>
      </c>
      <c r="C9" s="33"/>
      <c r="D9" s="38" t="s">
        <v>1911</v>
      </c>
      <c r="E9" s="35">
        <v>268</v>
      </c>
    </row>
    <row r="10" spans="1:5" x14ac:dyDescent="0.25">
      <c r="A10" s="33">
        <v>910451</v>
      </c>
      <c r="B10" s="33" t="s">
        <v>1927</v>
      </c>
      <c r="C10" s="33"/>
    </row>
    <row r="11" spans="1:5" x14ac:dyDescent="0.25">
      <c r="A11" s="33">
        <v>910452</v>
      </c>
      <c r="B11" s="33" t="s">
        <v>1924</v>
      </c>
      <c r="C11" s="33"/>
    </row>
    <row r="12" spans="1:5" x14ac:dyDescent="0.25">
      <c r="A12" s="33">
        <v>910452</v>
      </c>
      <c r="B12" s="33" t="s">
        <v>1927</v>
      </c>
      <c r="C12" s="33"/>
    </row>
    <row r="13" spans="1:5" x14ac:dyDescent="0.25">
      <c r="A13" s="33">
        <v>910453</v>
      </c>
      <c r="B13" s="33" t="s">
        <v>1924</v>
      </c>
      <c r="C13" s="33"/>
    </row>
    <row r="14" spans="1:5" x14ac:dyDescent="0.25">
      <c r="A14" s="33">
        <v>910453</v>
      </c>
      <c r="B14" s="33" t="s">
        <v>1927</v>
      </c>
      <c r="C14" s="33"/>
    </row>
    <row r="15" spans="1:5" x14ac:dyDescent="0.25">
      <c r="A15" s="33">
        <v>910455</v>
      </c>
      <c r="B15" s="33" t="s">
        <v>1927</v>
      </c>
      <c r="C15" s="33"/>
    </row>
    <row r="16" spans="1:5" x14ac:dyDescent="0.25">
      <c r="A16" s="33">
        <v>910456</v>
      </c>
      <c r="B16" s="33" t="s">
        <v>1924</v>
      </c>
      <c r="C16" s="33"/>
    </row>
    <row r="17" spans="1:3" x14ac:dyDescent="0.25">
      <c r="A17" s="33">
        <v>910456</v>
      </c>
      <c r="B17" s="33" t="s">
        <v>1927</v>
      </c>
      <c r="C17" s="33"/>
    </row>
    <row r="18" spans="1:3" x14ac:dyDescent="0.25">
      <c r="A18" s="33">
        <v>910457</v>
      </c>
      <c r="B18" s="33" t="s">
        <v>1924</v>
      </c>
      <c r="C18" s="33"/>
    </row>
    <row r="19" spans="1:3" x14ac:dyDescent="0.25">
      <c r="A19" s="33">
        <v>910457</v>
      </c>
      <c r="B19" s="33" t="s">
        <v>1927</v>
      </c>
      <c r="C19" s="33"/>
    </row>
    <row r="20" spans="1:3" x14ac:dyDescent="0.25">
      <c r="A20" s="33">
        <v>910458</v>
      </c>
      <c r="B20" s="33" t="s">
        <v>1924</v>
      </c>
      <c r="C20" s="33"/>
    </row>
    <row r="21" spans="1:3" x14ac:dyDescent="0.25">
      <c r="A21" s="33">
        <v>910459</v>
      </c>
      <c r="B21" s="33" t="s">
        <v>1924</v>
      </c>
      <c r="C21" s="33"/>
    </row>
    <row r="22" spans="1:3" x14ac:dyDescent="0.25">
      <c r="A22" s="33">
        <v>910459</v>
      </c>
      <c r="B22" s="33" t="s">
        <v>1927</v>
      </c>
      <c r="C22" s="33"/>
    </row>
    <row r="23" spans="1:3" x14ac:dyDescent="0.25">
      <c r="A23" s="33">
        <v>910460</v>
      </c>
      <c r="B23" s="33" t="s">
        <v>1924</v>
      </c>
      <c r="C23" s="33"/>
    </row>
    <row r="24" spans="1:3" x14ac:dyDescent="0.25">
      <c r="A24" s="33">
        <v>910460</v>
      </c>
      <c r="B24" s="33" t="s">
        <v>1927</v>
      </c>
      <c r="C24" s="33"/>
    </row>
    <row r="25" spans="1:3" x14ac:dyDescent="0.25">
      <c r="A25" s="33">
        <v>910463</v>
      </c>
      <c r="B25" s="33" t="s">
        <v>1924</v>
      </c>
      <c r="C25" s="33"/>
    </row>
    <row r="26" spans="1:3" x14ac:dyDescent="0.25">
      <c r="A26" s="33">
        <v>910464</v>
      </c>
      <c r="B26" s="33" t="s">
        <v>1924</v>
      </c>
      <c r="C26" s="33"/>
    </row>
    <row r="27" spans="1:3" x14ac:dyDescent="0.25">
      <c r="A27" s="33">
        <v>910464</v>
      </c>
      <c r="B27" s="33" t="s">
        <v>1927</v>
      </c>
      <c r="C27" s="33"/>
    </row>
    <row r="28" spans="1:3" x14ac:dyDescent="0.25">
      <c r="A28" s="33">
        <v>910465</v>
      </c>
      <c r="B28" s="33" t="s">
        <v>1924</v>
      </c>
      <c r="C28" s="33"/>
    </row>
    <row r="29" spans="1:3" x14ac:dyDescent="0.25">
      <c r="A29" s="33">
        <v>910465</v>
      </c>
      <c r="B29" s="33" t="s">
        <v>1927</v>
      </c>
      <c r="C29" s="33"/>
    </row>
    <row r="30" spans="1:3" x14ac:dyDescent="0.25">
      <c r="A30" s="33">
        <v>910466</v>
      </c>
      <c r="B30" s="33" t="s">
        <v>1924</v>
      </c>
      <c r="C30" s="33"/>
    </row>
    <row r="31" spans="1:3" x14ac:dyDescent="0.25">
      <c r="A31" s="33">
        <v>910466</v>
      </c>
      <c r="B31" s="33" t="s">
        <v>1927</v>
      </c>
      <c r="C31" s="33"/>
    </row>
    <row r="32" spans="1:3" x14ac:dyDescent="0.25">
      <c r="A32" s="33">
        <v>910467</v>
      </c>
      <c r="B32" s="33" t="s">
        <v>1924</v>
      </c>
      <c r="C32" s="33"/>
    </row>
    <row r="33" spans="1:3" x14ac:dyDescent="0.25">
      <c r="A33" s="33">
        <v>910467</v>
      </c>
      <c r="B33" s="33" t="s">
        <v>1927</v>
      </c>
      <c r="C33" s="33"/>
    </row>
    <row r="34" spans="1:3" x14ac:dyDescent="0.25">
      <c r="A34" s="33">
        <v>910469</v>
      </c>
      <c r="B34" s="33" t="s">
        <v>1924</v>
      </c>
      <c r="C34" s="33"/>
    </row>
    <row r="35" spans="1:3" x14ac:dyDescent="0.25">
      <c r="A35" s="33">
        <v>910469</v>
      </c>
      <c r="B35" s="33" t="s">
        <v>1927</v>
      </c>
      <c r="C35" s="33"/>
    </row>
    <row r="36" spans="1:3" x14ac:dyDescent="0.25">
      <c r="A36" s="33">
        <v>910470</v>
      </c>
      <c r="B36" s="33" t="s">
        <v>1924</v>
      </c>
      <c r="C36" s="33"/>
    </row>
    <row r="37" spans="1:3" x14ac:dyDescent="0.25">
      <c r="A37" s="33">
        <v>910470</v>
      </c>
      <c r="B37" s="33" t="s">
        <v>1927</v>
      </c>
      <c r="C37" s="33"/>
    </row>
    <row r="38" spans="1:3" x14ac:dyDescent="0.25">
      <c r="A38" s="33">
        <v>910473</v>
      </c>
      <c r="B38" s="33" t="s">
        <v>1927</v>
      </c>
      <c r="C38" s="33"/>
    </row>
    <row r="39" spans="1:3" x14ac:dyDescent="0.25">
      <c r="A39" s="33">
        <v>910474</v>
      </c>
      <c r="B39" s="33" t="s">
        <v>1924</v>
      </c>
      <c r="C39" s="33"/>
    </row>
    <row r="40" spans="1:3" x14ac:dyDescent="0.25">
      <c r="A40" s="33">
        <v>910474</v>
      </c>
      <c r="B40" s="33" t="s">
        <v>1927</v>
      </c>
      <c r="C40" s="33"/>
    </row>
    <row r="41" spans="1:3" x14ac:dyDescent="0.25">
      <c r="A41" s="33">
        <v>910475</v>
      </c>
      <c r="B41" s="33" t="s">
        <v>1924</v>
      </c>
      <c r="C41" s="33"/>
    </row>
    <row r="42" spans="1:3" x14ac:dyDescent="0.25">
      <c r="A42" s="33">
        <v>910475</v>
      </c>
      <c r="B42" s="33" t="s">
        <v>1927</v>
      </c>
      <c r="C42" s="33"/>
    </row>
    <row r="43" spans="1:3" x14ac:dyDescent="0.25">
      <c r="A43" s="33">
        <v>910476</v>
      </c>
      <c r="B43" s="33" t="s">
        <v>1924</v>
      </c>
      <c r="C43" s="33"/>
    </row>
    <row r="44" spans="1:3" x14ac:dyDescent="0.25">
      <c r="A44" s="33">
        <v>910476</v>
      </c>
      <c r="B44" s="33" t="s">
        <v>1927</v>
      </c>
      <c r="C44" s="33"/>
    </row>
    <row r="45" spans="1:3" x14ac:dyDescent="0.25">
      <c r="A45" s="33">
        <v>910478</v>
      </c>
      <c r="B45" s="33" t="s">
        <v>1924</v>
      </c>
      <c r="C45" s="33"/>
    </row>
    <row r="46" spans="1:3" x14ac:dyDescent="0.25">
      <c r="A46" s="33">
        <v>910478</v>
      </c>
      <c r="B46" s="33" t="s">
        <v>1927</v>
      </c>
      <c r="C46" s="33"/>
    </row>
    <row r="47" spans="1:3" x14ac:dyDescent="0.25">
      <c r="A47" s="33">
        <v>910480</v>
      </c>
      <c r="B47" s="33" t="s">
        <v>1924</v>
      </c>
      <c r="C47" s="33"/>
    </row>
    <row r="48" spans="1:3" x14ac:dyDescent="0.25">
      <c r="A48" s="33">
        <v>910480</v>
      </c>
      <c r="B48" s="33" t="s">
        <v>1927</v>
      </c>
      <c r="C48" s="33"/>
    </row>
    <row r="49" spans="1:3" x14ac:dyDescent="0.25">
      <c r="A49" s="33">
        <v>910481</v>
      </c>
      <c r="B49" s="33" t="s">
        <v>1924</v>
      </c>
      <c r="C49" s="33"/>
    </row>
    <row r="50" spans="1:3" x14ac:dyDescent="0.25">
      <c r="A50" s="33">
        <v>910481</v>
      </c>
      <c r="B50" s="33" t="s">
        <v>1927</v>
      </c>
      <c r="C50" s="33"/>
    </row>
    <row r="51" spans="1:3" x14ac:dyDescent="0.25">
      <c r="A51" s="33">
        <v>910482</v>
      </c>
      <c r="B51" s="33" t="s">
        <v>1924</v>
      </c>
      <c r="C51" s="33"/>
    </row>
    <row r="52" spans="1:3" x14ac:dyDescent="0.25">
      <c r="A52" s="33">
        <v>910483</v>
      </c>
      <c r="B52" s="33" t="s">
        <v>1924</v>
      </c>
      <c r="C52" s="33"/>
    </row>
    <row r="53" spans="1:3" x14ac:dyDescent="0.25">
      <c r="A53" s="33">
        <v>910483</v>
      </c>
      <c r="B53" s="33" t="s">
        <v>1927</v>
      </c>
      <c r="C53" s="33"/>
    </row>
    <row r="54" spans="1:3" x14ac:dyDescent="0.25">
      <c r="A54" s="33">
        <v>910485</v>
      </c>
      <c r="B54" s="33" t="s">
        <v>1924</v>
      </c>
      <c r="C54" s="33"/>
    </row>
    <row r="55" spans="1:3" x14ac:dyDescent="0.25">
      <c r="A55" s="33">
        <v>910485</v>
      </c>
      <c r="B55" s="33" t="s">
        <v>1927</v>
      </c>
      <c r="C55" s="33"/>
    </row>
    <row r="56" spans="1:3" x14ac:dyDescent="0.25">
      <c r="A56" s="33">
        <v>910486</v>
      </c>
      <c r="B56" s="33" t="s">
        <v>1924</v>
      </c>
      <c r="C56" s="33"/>
    </row>
    <row r="57" spans="1:3" x14ac:dyDescent="0.25">
      <c r="A57" s="33">
        <v>910487</v>
      </c>
      <c r="B57" s="33" t="s">
        <v>1924</v>
      </c>
      <c r="C57" s="33"/>
    </row>
    <row r="58" spans="1:3" x14ac:dyDescent="0.25">
      <c r="A58" s="33">
        <v>910487</v>
      </c>
      <c r="B58" s="33" t="s">
        <v>1927</v>
      </c>
      <c r="C58" s="33"/>
    </row>
    <row r="59" spans="1:3" x14ac:dyDescent="0.25">
      <c r="A59" s="33">
        <v>910488</v>
      </c>
      <c r="B59" s="33" t="s">
        <v>1924</v>
      </c>
      <c r="C59" s="33"/>
    </row>
    <row r="60" spans="1:3" x14ac:dyDescent="0.25">
      <c r="A60" s="33">
        <v>910488</v>
      </c>
      <c r="B60" s="33" t="s">
        <v>1927</v>
      </c>
      <c r="C60" s="33"/>
    </row>
    <row r="61" spans="1:3" x14ac:dyDescent="0.25">
      <c r="A61" s="33">
        <v>910489</v>
      </c>
      <c r="B61" s="33" t="s">
        <v>1924</v>
      </c>
      <c r="C61" s="33"/>
    </row>
    <row r="62" spans="1:3" x14ac:dyDescent="0.25">
      <c r="A62" s="33">
        <v>910489</v>
      </c>
      <c r="B62" s="33" t="s">
        <v>1927</v>
      </c>
      <c r="C62" s="33"/>
    </row>
    <row r="63" spans="1:3" x14ac:dyDescent="0.25">
      <c r="A63" s="33">
        <v>915000</v>
      </c>
      <c r="B63" s="33" t="s">
        <v>1924</v>
      </c>
      <c r="C63" s="33"/>
    </row>
    <row r="64" spans="1:3" x14ac:dyDescent="0.25">
      <c r="A64" s="33">
        <v>915001</v>
      </c>
      <c r="B64" s="33" t="s">
        <v>1924</v>
      </c>
      <c r="C64" s="33"/>
    </row>
    <row r="65" spans="1:3" x14ac:dyDescent="0.25">
      <c r="A65" s="33">
        <v>915003</v>
      </c>
      <c r="B65" s="33" t="s">
        <v>1927</v>
      </c>
      <c r="C65" s="33"/>
    </row>
    <row r="66" spans="1:3" x14ac:dyDescent="0.25">
      <c r="A66" s="33">
        <v>915038</v>
      </c>
      <c r="B66" s="33" t="s">
        <v>1924</v>
      </c>
      <c r="C66" s="33"/>
    </row>
    <row r="67" spans="1:3" x14ac:dyDescent="0.25">
      <c r="A67" s="33">
        <v>915100</v>
      </c>
      <c r="B67" s="33" t="s">
        <v>1924</v>
      </c>
      <c r="C67" s="33"/>
    </row>
    <row r="68" spans="1:3" x14ac:dyDescent="0.25">
      <c r="A68" s="33">
        <v>915141</v>
      </c>
      <c r="B68" s="33" t="s">
        <v>1924</v>
      </c>
      <c r="C68" s="33"/>
    </row>
    <row r="69" spans="1:3" x14ac:dyDescent="0.25">
      <c r="A69" s="33">
        <v>915142</v>
      </c>
      <c r="B69" s="33" t="s">
        <v>1927</v>
      </c>
      <c r="C69" s="33"/>
    </row>
    <row r="70" spans="1:3" x14ac:dyDescent="0.25">
      <c r="A70" s="33">
        <v>915149</v>
      </c>
      <c r="B70" s="33" t="s">
        <v>1924</v>
      </c>
      <c r="C70" s="33"/>
    </row>
    <row r="71" spans="1:3" x14ac:dyDescent="0.25">
      <c r="A71" s="33">
        <v>915149</v>
      </c>
      <c r="B71" s="33" t="s">
        <v>1927</v>
      </c>
      <c r="C71" s="33"/>
    </row>
    <row r="72" spans="1:3" x14ac:dyDescent="0.25">
      <c r="A72" s="33">
        <v>915156</v>
      </c>
      <c r="B72" s="33" t="s">
        <v>1927</v>
      </c>
      <c r="C72" s="33"/>
    </row>
    <row r="73" spans="1:3" x14ac:dyDescent="0.25">
      <c r="A73" s="33">
        <v>915255</v>
      </c>
      <c r="B73" s="33" t="s">
        <v>1927</v>
      </c>
      <c r="C73" s="33"/>
    </row>
    <row r="74" spans="1:3" x14ac:dyDescent="0.25">
      <c r="A74" s="33">
        <v>915276</v>
      </c>
      <c r="B74" s="33" t="s">
        <v>1924</v>
      </c>
      <c r="C74" s="33"/>
    </row>
    <row r="75" spans="1:3" x14ac:dyDescent="0.25">
      <c r="A75" s="33">
        <v>915316</v>
      </c>
      <c r="B75" s="33" t="s">
        <v>1924</v>
      </c>
      <c r="C75" s="33"/>
    </row>
    <row r="76" spans="1:3" x14ac:dyDescent="0.25">
      <c r="A76" s="33">
        <v>915317</v>
      </c>
      <c r="B76" s="33" t="s">
        <v>1924</v>
      </c>
      <c r="C76" s="33"/>
    </row>
    <row r="77" spans="1:3" x14ac:dyDescent="0.25">
      <c r="A77" s="33">
        <v>915317</v>
      </c>
      <c r="B77" s="33" t="s">
        <v>1927</v>
      </c>
      <c r="C77" s="33"/>
    </row>
    <row r="78" spans="1:3" x14ac:dyDescent="0.25">
      <c r="A78" s="33">
        <v>915319</v>
      </c>
      <c r="B78" s="33" t="s">
        <v>1924</v>
      </c>
      <c r="C78" s="33"/>
    </row>
    <row r="79" spans="1:3" x14ac:dyDescent="0.25">
      <c r="A79" s="33">
        <v>915319</v>
      </c>
      <c r="B79" s="33" t="s">
        <v>1927</v>
      </c>
      <c r="C79" s="33"/>
    </row>
    <row r="80" spans="1:3" x14ac:dyDescent="0.25">
      <c r="A80" s="33">
        <v>915321</v>
      </c>
      <c r="B80" s="33" t="s">
        <v>1924</v>
      </c>
      <c r="C80" s="33"/>
    </row>
    <row r="81" spans="1:3" x14ac:dyDescent="0.25">
      <c r="A81" s="33">
        <v>915322</v>
      </c>
      <c r="B81" s="33" t="s">
        <v>1927</v>
      </c>
      <c r="C81" s="33"/>
    </row>
    <row r="82" spans="1:3" x14ac:dyDescent="0.25">
      <c r="A82" s="33">
        <v>915323</v>
      </c>
      <c r="B82" s="33" t="s">
        <v>1924</v>
      </c>
      <c r="C82" s="33"/>
    </row>
    <row r="83" spans="1:3" x14ac:dyDescent="0.25">
      <c r="A83" s="33">
        <v>915323</v>
      </c>
      <c r="B83" s="33" t="s">
        <v>1927</v>
      </c>
      <c r="C83" s="33"/>
    </row>
    <row r="84" spans="1:3" x14ac:dyDescent="0.25">
      <c r="A84" s="33">
        <v>915323</v>
      </c>
      <c r="B84" s="33" t="s">
        <v>1940</v>
      </c>
      <c r="C84" s="33"/>
    </row>
    <row r="85" spans="1:3" x14ac:dyDescent="0.25">
      <c r="A85" s="33">
        <v>915325</v>
      </c>
      <c r="B85" s="33" t="s">
        <v>1924</v>
      </c>
      <c r="C85" s="33"/>
    </row>
    <row r="86" spans="1:3" x14ac:dyDescent="0.25">
      <c r="A86" s="33">
        <v>915325</v>
      </c>
      <c r="B86" s="33" t="s">
        <v>1927</v>
      </c>
      <c r="C86" s="33"/>
    </row>
    <row r="87" spans="1:3" x14ac:dyDescent="0.25">
      <c r="A87" s="33">
        <v>915326</v>
      </c>
      <c r="B87" s="33" t="s">
        <v>1924</v>
      </c>
      <c r="C87" s="33"/>
    </row>
    <row r="88" spans="1:3" x14ac:dyDescent="0.25">
      <c r="A88" s="33">
        <v>915326</v>
      </c>
      <c r="B88" s="33" t="s">
        <v>1927</v>
      </c>
      <c r="C88" s="33"/>
    </row>
    <row r="89" spans="1:3" x14ac:dyDescent="0.25">
      <c r="A89" s="33">
        <v>915326</v>
      </c>
      <c r="B89" s="33" t="s">
        <v>1940</v>
      </c>
      <c r="C89" s="33"/>
    </row>
    <row r="90" spans="1:3" x14ac:dyDescent="0.25">
      <c r="A90" s="33">
        <v>915327</v>
      </c>
      <c r="B90" s="33" t="s">
        <v>1924</v>
      </c>
      <c r="C90" s="33"/>
    </row>
    <row r="91" spans="1:3" x14ac:dyDescent="0.25">
      <c r="A91" s="33">
        <v>915327</v>
      </c>
      <c r="B91" s="33" t="s">
        <v>1927</v>
      </c>
      <c r="C91" s="33"/>
    </row>
    <row r="92" spans="1:3" x14ac:dyDescent="0.25">
      <c r="A92" s="33">
        <v>915339</v>
      </c>
      <c r="B92" s="33" t="s">
        <v>1924</v>
      </c>
      <c r="C92" s="33"/>
    </row>
    <row r="93" spans="1:3" x14ac:dyDescent="0.25">
      <c r="A93" s="33">
        <v>915339</v>
      </c>
      <c r="B93" s="33" t="s">
        <v>1927</v>
      </c>
      <c r="C93" s="33"/>
    </row>
    <row r="94" spans="1:3" x14ac:dyDescent="0.25">
      <c r="A94" s="33">
        <v>915363</v>
      </c>
      <c r="B94" s="33" t="s">
        <v>1927</v>
      </c>
      <c r="C94" s="33"/>
    </row>
    <row r="95" spans="1:3" x14ac:dyDescent="0.25">
      <c r="A95" s="33">
        <v>915374</v>
      </c>
      <c r="B95" s="33" t="s">
        <v>1924</v>
      </c>
      <c r="C95" s="33"/>
    </row>
    <row r="96" spans="1:3" x14ac:dyDescent="0.25">
      <c r="A96" s="33">
        <v>915374</v>
      </c>
      <c r="B96" s="33" t="s">
        <v>1927</v>
      </c>
      <c r="C96" s="33"/>
    </row>
    <row r="97" spans="1:3" x14ac:dyDescent="0.25">
      <c r="A97" s="33">
        <v>915414</v>
      </c>
      <c r="B97" s="33" t="s">
        <v>1927</v>
      </c>
      <c r="C97" s="33"/>
    </row>
    <row r="98" spans="1:3" x14ac:dyDescent="0.25">
      <c r="A98" s="33">
        <v>915452</v>
      </c>
      <c r="B98" s="33" t="s">
        <v>1927</v>
      </c>
      <c r="C98" s="33"/>
    </row>
    <row r="99" spans="1:3" x14ac:dyDescent="0.25">
      <c r="A99" s="33">
        <v>915469</v>
      </c>
      <c r="B99" s="33" t="s">
        <v>1927</v>
      </c>
      <c r="C99" s="33"/>
    </row>
    <row r="100" spans="1:3" x14ac:dyDescent="0.25">
      <c r="A100" s="33">
        <v>916012</v>
      </c>
      <c r="B100" s="33" t="s">
        <v>1924</v>
      </c>
      <c r="C100" s="33"/>
    </row>
    <row r="101" spans="1:3" x14ac:dyDescent="0.25">
      <c r="A101" s="33">
        <v>916026</v>
      </c>
      <c r="B101" s="33" t="s">
        <v>1927</v>
      </c>
      <c r="C101" s="33"/>
    </row>
    <row r="102" spans="1:3" x14ac:dyDescent="0.25">
      <c r="A102" s="33">
        <v>916027</v>
      </c>
      <c r="B102" s="33" t="s">
        <v>1924</v>
      </c>
      <c r="C102" s="32"/>
    </row>
    <row r="103" spans="1:3" x14ac:dyDescent="0.25">
      <c r="A103" s="33">
        <v>916028</v>
      </c>
      <c r="B103" s="33" t="s">
        <v>1924</v>
      </c>
      <c r="C103" s="33"/>
    </row>
    <row r="104" spans="1:3" x14ac:dyDescent="0.25">
      <c r="A104" s="33">
        <v>916028</v>
      </c>
      <c r="B104" s="33" t="s">
        <v>1927</v>
      </c>
      <c r="C104" s="33"/>
    </row>
    <row r="105" spans="1:3" x14ac:dyDescent="0.25">
      <c r="A105" s="33">
        <v>916040</v>
      </c>
      <c r="B105" s="33" t="s">
        <v>1924</v>
      </c>
      <c r="C105" s="33"/>
    </row>
    <row r="106" spans="1:3" x14ac:dyDescent="0.25">
      <c r="A106" s="33">
        <v>916040</v>
      </c>
      <c r="B106" s="33" t="s">
        <v>1927</v>
      </c>
      <c r="C106" s="33"/>
    </row>
    <row r="107" spans="1:3" x14ac:dyDescent="0.25">
      <c r="A107" s="33">
        <v>916041</v>
      </c>
      <c r="B107" s="33" t="s">
        <v>1924</v>
      </c>
      <c r="C107" s="33"/>
    </row>
    <row r="108" spans="1:3" x14ac:dyDescent="0.25">
      <c r="A108" s="33">
        <v>916041</v>
      </c>
      <c r="B108" s="33" t="s">
        <v>1927</v>
      </c>
      <c r="C108" s="33"/>
    </row>
    <row r="109" spans="1:3" x14ac:dyDescent="0.25">
      <c r="A109" s="33">
        <v>916042</v>
      </c>
      <c r="B109" s="33" t="s">
        <v>1924</v>
      </c>
      <c r="C109" s="33"/>
    </row>
    <row r="110" spans="1:3" x14ac:dyDescent="0.25">
      <c r="A110" s="33">
        <v>916042</v>
      </c>
      <c r="B110" s="33" t="s">
        <v>1927</v>
      </c>
      <c r="C110" s="33"/>
    </row>
    <row r="111" spans="1:3" x14ac:dyDescent="0.25">
      <c r="A111" s="33">
        <v>916043</v>
      </c>
      <c r="B111" s="33" t="s">
        <v>1924</v>
      </c>
      <c r="C111" s="33"/>
    </row>
    <row r="112" spans="1:3" x14ac:dyDescent="0.25">
      <c r="A112" s="33">
        <v>916091</v>
      </c>
      <c r="B112" s="33" t="s">
        <v>1924</v>
      </c>
      <c r="C112" s="33"/>
    </row>
    <row r="113" spans="1:3" x14ac:dyDescent="0.25">
      <c r="A113" s="33">
        <v>916094</v>
      </c>
      <c r="B113" s="33" t="s">
        <v>1924</v>
      </c>
      <c r="C113" s="33"/>
    </row>
    <row r="114" spans="1:3" x14ac:dyDescent="0.25">
      <c r="A114" s="33">
        <v>916105</v>
      </c>
      <c r="B114" s="33" t="s">
        <v>1924</v>
      </c>
      <c r="C114" s="33"/>
    </row>
    <row r="115" spans="1:3" x14ac:dyDescent="0.25">
      <c r="A115" s="33">
        <v>916105</v>
      </c>
      <c r="B115" s="33" t="s">
        <v>1927</v>
      </c>
      <c r="C115" s="33"/>
    </row>
    <row r="116" spans="1:3" x14ac:dyDescent="0.25">
      <c r="A116" s="33">
        <v>916111</v>
      </c>
      <c r="B116" s="33" t="s">
        <v>1924</v>
      </c>
      <c r="C116" s="33"/>
    </row>
    <row r="117" spans="1:3" x14ac:dyDescent="0.25">
      <c r="A117" s="33">
        <v>916132</v>
      </c>
      <c r="B117" s="33" t="s">
        <v>1924</v>
      </c>
      <c r="C117" s="33"/>
    </row>
    <row r="118" spans="1:3" x14ac:dyDescent="0.25">
      <c r="A118" s="33">
        <v>916135</v>
      </c>
      <c r="B118" s="33" t="s">
        <v>1924</v>
      </c>
      <c r="C118" s="33"/>
    </row>
    <row r="119" spans="1:3" x14ac:dyDescent="0.25">
      <c r="A119" s="33">
        <v>916135</v>
      </c>
      <c r="B119" s="33" t="s">
        <v>1927</v>
      </c>
      <c r="C119" s="33"/>
    </row>
    <row r="120" spans="1:3" x14ac:dyDescent="0.25">
      <c r="A120" s="33">
        <v>916149</v>
      </c>
      <c r="B120" s="33" t="s">
        <v>1924</v>
      </c>
      <c r="C120" s="33"/>
    </row>
    <row r="121" spans="1:3" x14ac:dyDescent="0.25">
      <c r="A121" s="33">
        <v>916149</v>
      </c>
      <c r="B121" s="33" t="s">
        <v>1927</v>
      </c>
      <c r="C121" s="33"/>
    </row>
    <row r="122" spans="1:3" x14ac:dyDescent="0.25">
      <c r="A122" s="33">
        <v>916150</v>
      </c>
      <c r="B122" s="33" t="s">
        <v>1927</v>
      </c>
      <c r="C122" s="33"/>
    </row>
    <row r="123" spans="1:3" x14ac:dyDescent="0.25">
      <c r="A123" s="33">
        <v>916154</v>
      </c>
      <c r="B123" s="33" t="s">
        <v>1924</v>
      </c>
      <c r="C123" s="33"/>
    </row>
    <row r="124" spans="1:3" x14ac:dyDescent="0.25">
      <c r="A124" s="33">
        <v>916175</v>
      </c>
      <c r="B124" s="33" t="s">
        <v>1924</v>
      </c>
      <c r="C124" s="33"/>
    </row>
    <row r="125" spans="1:3" x14ac:dyDescent="0.25">
      <c r="A125" s="33">
        <v>916177</v>
      </c>
      <c r="B125" s="33" t="s">
        <v>1924</v>
      </c>
      <c r="C125" s="33"/>
    </row>
    <row r="126" spans="1:3" x14ac:dyDescent="0.25">
      <c r="A126" s="33">
        <v>916180</v>
      </c>
      <c r="B126" s="33" t="s">
        <v>1924</v>
      </c>
      <c r="C126" s="33"/>
    </row>
    <row r="127" spans="1:3" x14ac:dyDescent="0.25">
      <c r="A127" s="33">
        <v>916183</v>
      </c>
      <c r="B127" s="33" t="s">
        <v>1927</v>
      </c>
      <c r="C127" s="33"/>
    </row>
    <row r="128" spans="1:3" x14ac:dyDescent="0.25">
      <c r="A128" s="33">
        <v>916191</v>
      </c>
      <c r="B128" s="33" t="s">
        <v>1924</v>
      </c>
      <c r="C128" s="33"/>
    </row>
    <row r="129" spans="1:3" x14ac:dyDescent="0.25">
      <c r="A129" s="33">
        <v>916191</v>
      </c>
      <c r="B129" s="33" t="s">
        <v>1927</v>
      </c>
      <c r="C129" s="33"/>
    </row>
    <row r="130" spans="1:3" x14ac:dyDescent="0.25">
      <c r="A130" s="33">
        <v>916192</v>
      </c>
      <c r="B130" s="33" t="s">
        <v>1924</v>
      </c>
      <c r="C130" s="33"/>
    </row>
    <row r="131" spans="1:3" x14ac:dyDescent="0.25">
      <c r="A131" s="33">
        <v>916195</v>
      </c>
      <c r="B131" s="33" t="s">
        <v>1927</v>
      </c>
      <c r="C131" s="33"/>
    </row>
    <row r="132" spans="1:3" x14ac:dyDescent="0.25">
      <c r="A132" s="33">
        <v>916207</v>
      </c>
      <c r="B132" s="33" t="s">
        <v>1924</v>
      </c>
      <c r="C132" s="33"/>
    </row>
    <row r="133" spans="1:3" x14ac:dyDescent="0.25">
      <c r="A133" s="33">
        <v>916308</v>
      </c>
      <c r="B133" s="33" t="s">
        <v>1924</v>
      </c>
      <c r="C133" s="33"/>
    </row>
    <row r="134" spans="1:3" x14ac:dyDescent="0.25">
      <c r="A134" s="33">
        <v>916322</v>
      </c>
      <c r="B134" s="33" t="s">
        <v>1924</v>
      </c>
      <c r="C134" s="33"/>
    </row>
    <row r="135" spans="1:3" x14ac:dyDescent="0.25">
      <c r="A135" s="33">
        <v>916328</v>
      </c>
      <c r="B135" s="33" t="s">
        <v>1927</v>
      </c>
      <c r="C135" s="33"/>
    </row>
    <row r="136" spans="1:3" x14ac:dyDescent="0.25">
      <c r="A136" s="33">
        <v>916361</v>
      </c>
      <c r="B136" s="33" t="s">
        <v>1927</v>
      </c>
      <c r="C136" s="33"/>
    </row>
    <row r="137" spans="1:3" x14ac:dyDescent="0.25">
      <c r="A137" s="33">
        <v>916366</v>
      </c>
      <c r="B137" s="33" t="s">
        <v>1924</v>
      </c>
      <c r="C137" s="33"/>
    </row>
    <row r="138" spans="1:3" x14ac:dyDescent="0.25">
      <c r="A138" s="33">
        <v>916366</v>
      </c>
      <c r="B138" s="33" t="s">
        <v>1927</v>
      </c>
      <c r="C138" s="33"/>
    </row>
    <row r="139" spans="1:3" x14ac:dyDescent="0.25">
      <c r="A139" s="33">
        <v>916425</v>
      </c>
      <c r="B139" s="33" t="s">
        <v>1924</v>
      </c>
      <c r="C139" s="33"/>
    </row>
    <row r="140" spans="1:3" x14ac:dyDescent="0.25">
      <c r="A140" s="33">
        <v>916425</v>
      </c>
      <c r="B140" s="33" t="s">
        <v>1927</v>
      </c>
      <c r="C140" s="33"/>
    </row>
    <row r="141" spans="1:3" x14ac:dyDescent="0.25">
      <c r="A141" s="33">
        <v>916434</v>
      </c>
      <c r="B141" s="33" t="s">
        <v>1924</v>
      </c>
      <c r="C141" s="33"/>
    </row>
    <row r="142" spans="1:3" x14ac:dyDescent="0.25">
      <c r="A142" s="33">
        <v>916434</v>
      </c>
      <c r="B142" s="33" t="s">
        <v>1940</v>
      </c>
      <c r="C142" s="33"/>
    </row>
    <row r="143" spans="1:3" x14ac:dyDescent="0.25">
      <c r="A143" s="33">
        <v>916496</v>
      </c>
      <c r="B143" s="33" t="s">
        <v>1924</v>
      </c>
      <c r="C143" s="33"/>
    </row>
    <row r="144" spans="1:3" x14ac:dyDescent="0.25">
      <c r="A144" s="33">
        <v>916496</v>
      </c>
      <c r="B144" s="33" t="s">
        <v>1927</v>
      </c>
      <c r="C144" s="33"/>
    </row>
    <row r="145" spans="1:3" x14ac:dyDescent="0.25">
      <c r="A145" s="33">
        <v>916504</v>
      </c>
      <c r="B145" s="33" t="s">
        <v>1924</v>
      </c>
      <c r="C145" s="33"/>
    </row>
    <row r="146" spans="1:3" x14ac:dyDescent="0.25">
      <c r="A146" s="33">
        <v>916504</v>
      </c>
      <c r="B146" s="33" t="s">
        <v>1927</v>
      </c>
      <c r="C146" s="33"/>
    </row>
    <row r="147" spans="1:3" x14ac:dyDescent="0.25">
      <c r="A147" s="33">
        <v>916505</v>
      </c>
      <c r="B147" s="33" t="s">
        <v>1924</v>
      </c>
      <c r="C147" s="33"/>
    </row>
    <row r="148" spans="1:3" x14ac:dyDescent="0.25">
      <c r="A148" s="33">
        <v>916509</v>
      </c>
      <c r="B148" s="33" t="s">
        <v>1924</v>
      </c>
      <c r="C148" s="33"/>
    </row>
    <row r="149" spans="1:3" x14ac:dyDescent="0.25">
      <c r="A149" s="33">
        <v>916509</v>
      </c>
      <c r="B149" s="33" t="s">
        <v>1927</v>
      </c>
      <c r="C149" s="33"/>
    </row>
    <row r="150" spans="1:3" x14ac:dyDescent="0.25">
      <c r="A150" s="33">
        <v>916510</v>
      </c>
      <c r="B150" s="33" t="s">
        <v>1924</v>
      </c>
      <c r="C150" s="33"/>
    </row>
    <row r="151" spans="1:3" x14ac:dyDescent="0.25">
      <c r="A151" s="33">
        <v>916510</v>
      </c>
      <c r="B151" s="33" t="s">
        <v>1927</v>
      </c>
      <c r="C151" s="33"/>
    </row>
    <row r="152" spans="1:3" x14ac:dyDescent="0.25">
      <c r="A152" s="33">
        <v>916511</v>
      </c>
      <c r="B152" s="32" t="s">
        <v>1924</v>
      </c>
      <c r="C152" s="33"/>
    </row>
    <row r="153" spans="1:3" x14ac:dyDescent="0.25">
      <c r="A153" s="33">
        <v>916511</v>
      </c>
      <c r="B153" s="33" t="s">
        <v>1927</v>
      </c>
      <c r="C153" s="33"/>
    </row>
    <row r="154" spans="1:3" x14ac:dyDescent="0.25">
      <c r="A154" s="33">
        <v>916512</v>
      </c>
      <c r="B154" s="33" t="s">
        <v>1924</v>
      </c>
      <c r="C154" s="33"/>
    </row>
    <row r="155" spans="1:3" x14ac:dyDescent="0.25">
      <c r="A155" s="33">
        <v>916512</v>
      </c>
      <c r="B155" s="33" t="s">
        <v>1927</v>
      </c>
      <c r="C155" s="33"/>
    </row>
    <row r="156" spans="1:3" x14ac:dyDescent="0.25">
      <c r="A156" s="33">
        <v>916512</v>
      </c>
      <c r="B156" s="33" t="s">
        <v>1940</v>
      </c>
      <c r="C156" s="33"/>
    </row>
    <row r="157" spans="1:3" x14ac:dyDescent="0.25">
      <c r="A157" s="33">
        <v>916513</v>
      </c>
      <c r="B157" s="33" t="s">
        <v>1924</v>
      </c>
      <c r="C157" s="33"/>
    </row>
    <row r="158" spans="1:3" x14ac:dyDescent="0.25">
      <c r="A158" s="33">
        <v>916513</v>
      </c>
      <c r="B158" s="33" t="s">
        <v>1927</v>
      </c>
      <c r="C158" s="33"/>
    </row>
    <row r="159" spans="1:3" x14ac:dyDescent="0.25">
      <c r="A159" s="33">
        <v>916514</v>
      </c>
      <c r="B159" s="33" t="s">
        <v>1927</v>
      </c>
      <c r="C159" s="33"/>
    </row>
    <row r="160" spans="1:3" x14ac:dyDescent="0.25">
      <c r="A160" s="33">
        <v>916518</v>
      </c>
      <c r="B160" s="33" t="s">
        <v>1924</v>
      </c>
      <c r="C160" s="33"/>
    </row>
    <row r="161" spans="1:3" x14ac:dyDescent="0.25">
      <c r="A161" s="33">
        <v>916519</v>
      </c>
      <c r="B161" s="33" t="s">
        <v>1927</v>
      </c>
      <c r="C161" s="33"/>
    </row>
    <row r="162" spans="1:3" x14ac:dyDescent="0.25">
      <c r="A162" s="33">
        <v>916521</v>
      </c>
      <c r="B162" s="33" t="s">
        <v>1924</v>
      </c>
      <c r="C162" s="33"/>
    </row>
    <row r="163" spans="1:3" x14ac:dyDescent="0.25">
      <c r="A163" s="33">
        <v>916521</v>
      </c>
      <c r="B163" s="33" t="s">
        <v>1927</v>
      </c>
      <c r="C163" s="33"/>
    </row>
    <row r="164" spans="1:3" x14ac:dyDescent="0.25">
      <c r="A164" s="33">
        <v>916523</v>
      </c>
      <c r="B164" s="33" t="s">
        <v>1924</v>
      </c>
      <c r="C164" s="33"/>
    </row>
    <row r="165" spans="1:3" x14ac:dyDescent="0.25">
      <c r="A165" s="33">
        <v>916527</v>
      </c>
      <c r="B165" s="33" t="s">
        <v>1924</v>
      </c>
      <c r="C165" s="33"/>
    </row>
    <row r="166" spans="1:3" x14ac:dyDescent="0.25">
      <c r="A166" s="33">
        <v>916527</v>
      </c>
      <c r="B166" s="33" t="s">
        <v>1927</v>
      </c>
      <c r="C166" s="33"/>
    </row>
    <row r="167" spans="1:3" x14ac:dyDescent="0.25">
      <c r="A167" s="33">
        <v>916529</v>
      </c>
      <c r="B167" s="33" t="s">
        <v>1924</v>
      </c>
      <c r="C167" s="33"/>
    </row>
    <row r="168" spans="1:3" x14ac:dyDescent="0.25">
      <c r="A168" s="33">
        <v>916529</v>
      </c>
      <c r="B168" s="33" t="s">
        <v>1927</v>
      </c>
      <c r="C168" s="33"/>
    </row>
    <row r="169" spans="1:3" x14ac:dyDescent="0.25">
      <c r="A169" s="33">
        <v>916530</v>
      </c>
      <c r="B169" s="33" t="s">
        <v>1924</v>
      </c>
      <c r="C169" s="33"/>
    </row>
    <row r="170" spans="1:3" x14ac:dyDescent="0.25">
      <c r="A170" s="33">
        <v>916530</v>
      </c>
      <c r="B170" s="33" t="s">
        <v>1927</v>
      </c>
      <c r="C170" s="33"/>
    </row>
    <row r="171" spans="1:3" x14ac:dyDescent="0.25">
      <c r="A171" s="33">
        <v>916531</v>
      </c>
      <c r="B171" s="33" t="s">
        <v>1924</v>
      </c>
      <c r="C171" s="33"/>
    </row>
    <row r="172" spans="1:3" x14ac:dyDescent="0.25">
      <c r="A172" s="33">
        <v>916531</v>
      </c>
      <c r="B172" s="33" t="s">
        <v>1927</v>
      </c>
      <c r="C172" s="33"/>
    </row>
    <row r="173" spans="1:3" x14ac:dyDescent="0.25">
      <c r="A173" s="33">
        <v>916531</v>
      </c>
      <c r="B173" s="33" t="s">
        <v>1940</v>
      </c>
      <c r="C173" s="33"/>
    </row>
    <row r="174" spans="1:3" x14ac:dyDescent="0.25">
      <c r="A174" s="33">
        <v>916532</v>
      </c>
      <c r="B174" s="33" t="s">
        <v>1924</v>
      </c>
      <c r="C174" s="33"/>
    </row>
    <row r="175" spans="1:3" x14ac:dyDescent="0.25">
      <c r="A175" s="33">
        <v>916534</v>
      </c>
      <c r="B175" s="33" t="s">
        <v>1924</v>
      </c>
      <c r="C175" s="33"/>
    </row>
    <row r="176" spans="1:3" x14ac:dyDescent="0.25">
      <c r="A176" s="33">
        <v>916534</v>
      </c>
      <c r="B176" s="33" t="s">
        <v>1927</v>
      </c>
      <c r="C176" s="33"/>
    </row>
    <row r="177" spans="1:3" x14ac:dyDescent="0.25">
      <c r="A177" s="33">
        <v>916535</v>
      </c>
      <c r="B177" s="33" t="s">
        <v>1924</v>
      </c>
      <c r="C177" s="33"/>
    </row>
    <row r="178" spans="1:3" x14ac:dyDescent="0.25">
      <c r="A178" s="33">
        <v>916538</v>
      </c>
      <c r="B178" s="33" t="s">
        <v>1927</v>
      </c>
      <c r="C178" s="33"/>
    </row>
    <row r="179" spans="1:3" x14ac:dyDescent="0.25">
      <c r="A179" s="33">
        <v>916540</v>
      </c>
      <c r="B179" s="33" t="s">
        <v>1924</v>
      </c>
      <c r="C179" s="33"/>
    </row>
    <row r="180" spans="1:3" x14ac:dyDescent="0.25">
      <c r="A180" s="33">
        <v>916540</v>
      </c>
      <c r="B180" s="33" t="s">
        <v>1927</v>
      </c>
      <c r="C180" s="33"/>
    </row>
    <row r="181" spans="1:3" x14ac:dyDescent="0.25">
      <c r="A181" s="33">
        <v>916542</v>
      </c>
      <c r="B181" s="33" t="s">
        <v>1924</v>
      </c>
      <c r="C181" s="33"/>
    </row>
    <row r="182" spans="1:3" x14ac:dyDescent="0.25">
      <c r="A182" s="33">
        <v>916566</v>
      </c>
      <c r="B182" s="33" t="s">
        <v>1927</v>
      </c>
      <c r="C182" s="33"/>
    </row>
    <row r="183" spans="1:3" x14ac:dyDescent="0.25">
      <c r="A183" s="33">
        <v>916636</v>
      </c>
      <c r="B183" s="33" t="s">
        <v>1924</v>
      </c>
      <c r="C183" s="33"/>
    </row>
    <row r="184" spans="1:3" x14ac:dyDescent="0.25">
      <c r="A184" s="33">
        <v>916636</v>
      </c>
      <c r="B184" s="33" t="s">
        <v>1927</v>
      </c>
      <c r="C184" s="33"/>
    </row>
    <row r="185" spans="1:3" x14ac:dyDescent="0.25">
      <c r="A185" s="33">
        <v>916637</v>
      </c>
      <c r="B185" s="33" t="s">
        <v>1924</v>
      </c>
      <c r="C185" s="33"/>
    </row>
    <row r="186" spans="1:3" x14ac:dyDescent="0.25">
      <c r="A186" s="33">
        <v>916650</v>
      </c>
      <c r="B186" s="33" t="s">
        <v>1924</v>
      </c>
      <c r="C186" s="33"/>
    </row>
    <row r="187" spans="1:3" x14ac:dyDescent="0.25">
      <c r="A187" s="33">
        <v>916650</v>
      </c>
      <c r="B187" s="33" t="s">
        <v>1927</v>
      </c>
      <c r="C187" s="33"/>
    </row>
    <row r="188" spans="1:3" x14ac:dyDescent="0.25">
      <c r="A188" s="33">
        <v>916651</v>
      </c>
      <c r="B188" s="33" t="s">
        <v>1924</v>
      </c>
      <c r="C188" s="33"/>
    </row>
    <row r="189" spans="1:3" x14ac:dyDescent="0.25">
      <c r="A189" s="33">
        <v>916654</v>
      </c>
      <c r="B189" s="33" t="s">
        <v>1927</v>
      </c>
      <c r="C189" s="33"/>
    </row>
    <row r="190" spans="1:3" x14ac:dyDescent="0.25">
      <c r="A190" s="33">
        <v>916681</v>
      </c>
      <c r="B190" s="33" t="s">
        <v>1924</v>
      </c>
      <c r="C190" s="33"/>
    </row>
    <row r="191" spans="1:3" x14ac:dyDescent="0.25">
      <c r="A191" s="33">
        <v>916683</v>
      </c>
      <c r="B191" s="33" t="s">
        <v>1924</v>
      </c>
      <c r="C191" s="33"/>
    </row>
    <row r="192" spans="1:3" x14ac:dyDescent="0.25">
      <c r="A192" s="33">
        <v>916684</v>
      </c>
      <c r="B192" s="33" t="s">
        <v>1924</v>
      </c>
      <c r="C192" s="33"/>
    </row>
    <row r="193" spans="1:3" x14ac:dyDescent="0.25">
      <c r="A193" s="33">
        <v>916684</v>
      </c>
      <c r="B193" s="33" t="s">
        <v>1927</v>
      </c>
      <c r="C193" s="33"/>
    </row>
    <row r="194" spans="1:3" x14ac:dyDescent="0.25">
      <c r="A194" s="33">
        <v>916692</v>
      </c>
      <c r="B194" s="33" t="s">
        <v>1924</v>
      </c>
      <c r="C194" s="33"/>
    </row>
    <row r="195" spans="1:3" x14ac:dyDescent="0.25">
      <c r="A195" s="33">
        <v>916697</v>
      </c>
      <c r="B195" s="33" t="s">
        <v>1924</v>
      </c>
      <c r="C195" s="33"/>
    </row>
    <row r="196" spans="1:3" x14ac:dyDescent="0.25">
      <c r="A196" s="33">
        <v>916751</v>
      </c>
      <c r="B196" s="33" t="s">
        <v>1924</v>
      </c>
      <c r="C196" s="33"/>
    </row>
    <row r="197" spans="1:3" x14ac:dyDescent="0.25">
      <c r="A197" s="33">
        <v>916753</v>
      </c>
      <c r="B197" s="33" t="s">
        <v>1924</v>
      </c>
      <c r="C197" s="33"/>
    </row>
    <row r="198" spans="1:3" x14ac:dyDescent="0.25">
      <c r="A198" s="33">
        <v>916753</v>
      </c>
      <c r="B198" s="33" t="s">
        <v>1927</v>
      </c>
      <c r="C198" s="33"/>
    </row>
    <row r="199" spans="1:3" x14ac:dyDescent="0.25">
      <c r="A199" s="33">
        <v>916754</v>
      </c>
      <c r="B199" s="33" t="s">
        <v>1924</v>
      </c>
      <c r="C199" s="33"/>
    </row>
    <row r="200" spans="1:3" x14ac:dyDescent="0.25">
      <c r="A200" s="33">
        <v>916767</v>
      </c>
      <c r="B200" s="33" t="s">
        <v>1924</v>
      </c>
      <c r="C200" s="33"/>
    </row>
    <row r="201" spans="1:3" x14ac:dyDescent="0.25">
      <c r="A201" s="33">
        <v>916767</v>
      </c>
      <c r="B201" s="33" t="s">
        <v>1927</v>
      </c>
      <c r="C201" s="33"/>
    </row>
    <row r="202" spans="1:3" x14ac:dyDescent="0.25">
      <c r="A202" s="33">
        <v>916850</v>
      </c>
      <c r="B202" s="33" t="s">
        <v>1924</v>
      </c>
      <c r="C202" s="33"/>
    </row>
    <row r="203" spans="1:3" x14ac:dyDescent="0.25">
      <c r="A203" s="33">
        <v>916850</v>
      </c>
      <c r="B203" s="33" t="s">
        <v>1927</v>
      </c>
      <c r="C203" s="33"/>
    </row>
    <row r="204" spans="1:3" x14ac:dyDescent="0.25">
      <c r="A204" s="33">
        <v>916888</v>
      </c>
      <c r="B204" s="33" t="s">
        <v>1924</v>
      </c>
      <c r="C204" s="33"/>
    </row>
    <row r="205" spans="1:3" x14ac:dyDescent="0.25">
      <c r="A205" s="33">
        <v>916888</v>
      </c>
      <c r="B205" s="33" t="s">
        <v>1927</v>
      </c>
      <c r="C205" s="33"/>
    </row>
    <row r="206" spans="1:3" x14ac:dyDescent="0.25">
      <c r="A206" s="33">
        <v>916929</v>
      </c>
      <c r="B206" s="33" t="s">
        <v>1924</v>
      </c>
      <c r="C206" s="33"/>
    </row>
    <row r="207" spans="1:3" x14ac:dyDescent="0.25">
      <c r="A207" s="33">
        <v>916929</v>
      </c>
      <c r="B207" s="33" t="s">
        <v>1927</v>
      </c>
      <c r="C207" s="33"/>
    </row>
    <row r="208" spans="1:3" x14ac:dyDescent="0.25">
      <c r="A208" s="33">
        <v>916939</v>
      </c>
      <c r="B208" s="33" t="s">
        <v>1924</v>
      </c>
      <c r="C208" s="33"/>
    </row>
    <row r="209" spans="1:3" x14ac:dyDescent="0.25">
      <c r="A209" s="33">
        <v>916939</v>
      </c>
      <c r="B209" s="33" t="s">
        <v>1927</v>
      </c>
      <c r="C209" s="33"/>
    </row>
    <row r="210" spans="1:3" x14ac:dyDescent="0.25">
      <c r="A210" s="33">
        <v>916940</v>
      </c>
      <c r="B210" s="33" t="s">
        <v>1924</v>
      </c>
      <c r="C210" s="33"/>
    </row>
    <row r="211" spans="1:3" x14ac:dyDescent="0.25">
      <c r="A211" s="33">
        <v>916940</v>
      </c>
      <c r="B211" s="33" t="s">
        <v>1927</v>
      </c>
      <c r="C211" s="33"/>
    </row>
    <row r="212" spans="1:3" x14ac:dyDescent="0.25">
      <c r="A212" s="33">
        <v>916985</v>
      </c>
      <c r="B212" s="33" t="s">
        <v>1924</v>
      </c>
      <c r="C212" s="33"/>
    </row>
    <row r="213" spans="1:3" x14ac:dyDescent="0.25">
      <c r="A213" s="33">
        <v>916985</v>
      </c>
      <c r="B213" s="33" t="s">
        <v>1940</v>
      </c>
      <c r="C213" s="33"/>
    </row>
    <row r="214" spans="1:3" x14ac:dyDescent="0.25">
      <c r="A214" s="33">
        <v>916986</v>
      </c>
      <c r="B214" s="33" t="s">
        <v>1924</v>
      </c>
      <c r="C214" s="33"/>
    </row>
    <row r="215" spans="1:3" x14ac:dyDescent="0.25">
      <c r="A215" s="33">
        <v>916986</v>
      </c>
      <c r="B215" s="33" t="s">
        <v>1927</v>
      </c>
      <c r="C215" s="33"/>
    </row>
    <row r="216" spans="1:3" x14ac:dyDescent="0.25">
      <c r="A216" s="33">
        <v>917505</v>
      </c>
      <c r="B216" s="33" t="s">
        <v>1924</v>
      </c>
      <c r="C216" s="33"/>
    </row>
    <row r="217" spans="1:3" x14ac:dyDescent="0.25">
      <c r="A217" s="33">
        <v>917535</v>
      </c>
      <c r="B217" s="33" t="s">
        <v>1924</v>
      </c>
      <c r="C217" s="33"/>
    </row>
    <row r="218" spans="1:3" x14ac:dyDescent="0.25">
      <c r="A218" s="33">
        <v>917594</v>
      </c>
      <c r="B218" s="33" t="s">
        <v>1924</v>
      </c>
      <c r="C218" s="33"/>
    </row>
    <row r="219" spans="1:3" x14ac:dyDescent="0.25">
      <c r="A219" s="33">
        <v>919100</v>
      </c>
      <c r="B219" s="33" t="s">
        <v>1924</v>
      </c>
      <c r="C219" s="33"/>
    </row>
    <row r="220" spans="1:3" x14ac:dyDescent="0.25">
      <c r="A220" s="33">
        <v>919100</v>
      </c>
      <c r="B220" s="33" t="s">
        <v>1927</v>
      </c>
      <c r="C220" s="33"/>
    </row>
    <row r="221" spans="1:3" x14ac:dyDescent="0.25">
      <c r="A221" s="33">
        <v>919960</v>
      </c>
      <c r="B221" s="33" t="s">
        <v>1924</v>
      </c>
      <c r="C221" s="33"/>
    </row>
    <row r="222" spans="1:3" x14ac:dyDescent="0.25">
      <c r="A222" s="33">
        <v>919995</v>
      </c>
      <c r="B222" s="33" t="s">
        <v>1924</v>
      </c>
      <c r="C222" s="33"/>
    </row>
    <row r="223" spans="1:3" x14ac:dyDescent="0.25">
      <c r="A223" s="33">
        <v>919996</v>
      </c>
      <c r="B223" s="33" t="s">
        <v>1924</v>
      </c>
      <c r="C223" s="33"/>
    </row>
    <row r="224" spans="1:3" x14ac:dyDescent="0.25">
      <c r="A224" s="33">
        <v>963978</v>
      </c>
      <c r="B224" s="33" t="s">
        <v>1924</v>
      </c>
      <c r="C224" s="33"/>
    </row>
    <row r="225" spans="1:3" x14ac:dyDescent="0.25">
      <c r="A225" s="33">
        <v>963978</v>
      </c>
      <c r="B225" s="33" t="s">
        <v>1927</v>
      </c>
      <c r="C225" s="33"/>
    </row>
    <row r="226" spans="1:3" x14ac:dyDescent="0.25">
      <c r="A226" s="33">
        <v>985003</v>
      </c>
      <c r="B226" s="33" t="s">
        <v>1924</v>
      </c>
      <c r="C226" s="33"/>
    </row>
    <row r="227" spans="1:3" x14ac:dyDescent="0.25">
      <c r="A227" s="33">
        <v>985003</v>
      </c>
      <c r="B227" s="33" t="s">
        <v>1927</v>
      </c>
      <c r="C227" s="33"/>
    </row>
    <row r="228" spans="1:3" x14ac:dyDescent="0.25">
      <c r="A228" s="33">
        <v>985003</v>
      </c>
      <c r="B228" s="33" t="s">
        <v>1940</v>
      </c>
      <c r="C228" s="33"/>
    </row>
    <row r="229" spans="1:3" x14ac:dyDescent="0.25">
      <c r="A229" s="33">
        <v>985009</v>
      </c>
      <c r="B229" s="33" t="s">
        <v>1924</v>
      </c>
      <c r="C229" s="33"/>
    </row>
    <row r="230" spans="1:3" x14ac:dyDescent="0.25">
      <c r="A230" s="33">
        <v>985111</v>
      </c>
      <c r="B230" s="33" t="s">
        <v>1924</v>
      </c>
      <c r="C230" s="33"/>
    </row>
    <row r="231" spans="1:3" x14ac:dyDescent="0.25">
      <c r="A231" s="33">
        <v>985111</v>
      </c>
      <c r="B231" s="33" t="s">
        <v>1927</v>
      </c>
      <c r="C231" s="33"/>
    </row>
    <row r="232" spans="1:3" x14ac:dyDescent="0.25">
      <c r="A232" s="33">
        <v>985190</v>
      </c>
      <c r="B232" s="33" t="s">
        <v>1924</v>
      </c>
      <c r="C232" s="33"/>
    </row>
    <row r="233" spans="1:3" x14ac:dyDescent="0.25">
      <c r="A233" s="33">
        <v>985190</v>
      </c>
      <c r="B233" s="33" t="s">
        <v>1927</v>
      </c>
      <c r="C233" s="33"/>
    </row>
    <row r="234" spans="1:3" x14ac:dyDescent="0.25">
      <c r="A234" s="33">
        <v>985209</v>
      </c>
      <c r="B234" s="33" t="s">
        <v>1927</v>
      </c>
      <c r="C234" s="33"/>
    </row>
    <row r="235" spans="1:3" x14ac:dyDescent="0.25">
      <c r="A235" s="33">
        <v>985210</v>
      </c>
      <c r="B235" s="33" t="s">
        <v>1924</v>
      </c>
      <c r="C235" s="33"/>
    </row>
    <row r="236" spans="1:3" x14ac:dyDescent="0.25">
      <c r="A236" s="33">
        <v>985210</v>
      </c>
      <c r="B236" s="33" t="s">
        <v>1927</v>
      </c>
      <c r="C236" s="33"/>
    </row>
    <row r="237" spans="1:3" x14ac:dyDescent="0.25">
      <c r="A237" s="33">
        <v>985218</v>
      </c>
      <c r="B237" s="33" t="s">
        <v>1924</v>
      </c>
      <c r="C237" s="33"/>
    </row>
    <row r="238" spans="1:3" x14ac:dyDescent="0.25">
      <c r="A238" s="33">
        <v>985218</v>
      </c>
      <c r="B238" s="33" t="s">
        <v>1927</v>
      </c>
      <c r="C238" s="33"/>
    </row>
    <row r="239" spans="1:3" x14ac:dyDescent="0.25">
      <c r="A239" s="33">
        <v>985273</v>
      </c>
      <c r="B239" s="33" t="s">
        <v>1924</v>
      </c>
      <c r="C239" s="33"/>
    </row>
    <row r="240" spans="1:3" x14ac:dyDescent="0.25">
      <c r="A240" s="33">
        <v>985273</v>
      </c>
      <c r="B240" s="33" t="s">
        <v>1927</v>
      </c>
      <c r="C240" s="33"/>
    </row>
    <row r="241" spans="1:3" x14ac:dyDescent="0.25">
      <c r="A241" s="33">
        <v>985330</v>
      </c>
      <c r="B241" s="33" t="s">
        <v>1924</v>
      </c>
      <c r="C241" s="33"/>
    </row>
    <row r="242" spans="1:3" x14ac:dyDescent="0.25">
      <c r="A242" s="33">
        <v>985330</v>
      </c>
      <c r="B242" s="33" t="s">
        <v>1927</v>
      </c>
      <c r="C242" s="33"/>
    </row>
    <row r="243" spans="1:3" x14ac:dyDescent="0.25">
      <c r="A243" s="33">
        <v>985333</v>
      </c>
      <c r="B243" s="33" t="s">
        <v>1924</v>
      </c>
      <c r="C243" s="33"/>
    </row>
    <row r="244" spans="1:3" x14ac:dyDescent="0.25">
      <c r="A244" s="33">
        <v>985333</v>
      </c>
      <c r="B244" s="33" t="s">
        <v>1927</v>
      </c>
      <c r="C244" s="33"/>
    </row>
    <row r="245" spans="1:3" x14ac:dyDescent="0.25">
      <c r="A245" s="33">
        <v>985336</v>
      </c>
      <c r="B245" s="33" t="s">
        <v>1924</v>
      </c>
      <c r="C245" s="33"/>
    </row>
    <row r="246" spans="1:3" x14ac:dyDescent="0.25">
      <c r="A246" s="33">
        <v>985336</v>
      </c>
      <c r="B246" s="33" t="s">
        <v>1927</v>
      </c>
      <c r="C246" s="33"/>
    </row>
    <row r="247" spans="1:3" x14ac:dyDescent="0.25">
      <c r="A247" s="33">
        <v>985351</v>
      </c>
      <c r="B247" s="33" t="s">
        <v>1924</v>
      </c>
      <c r="C247" s="33"/>
    </row>
    <row r="248" spans="1:3" x14ac:dyDescent="0.25">
      <c r="A248" s="33">
        <v>985351</v>
      </c>
      <c r="B248" s="33" t="s">
        <v>1927</v>
      </c>
      <c r="C248" s="33"/>
    </row>
    <row r="249" spans="1:3" x14ac:dyDescent="0.25">
      <c r="A249" s="33">
        <v>985358</v>
      </c>
      <c r="B249" s="33" t="s">
        <v>1924</v>
      </c>
      <c r="C249" s="33"/>
    </row>
    <row r="250" spans="1:3" x14ac:dyDescent="0.25">
      <c r="A250" s="33">
        <v>985359</v>
      </c>
      <c r="B250" s="33" t="s">
        <v>1924</v>
      </c>
      <c r="C250" s="33"/>
    </row>
    <row r="251" spans="1:3" x14ac:dyDescent="0.25">
      <c r="A251" s="33">
        <v>985359</v>
      </c>
      <c r="B251" s="33" t="s">
        <v>1927</v>
      </c>
      <c r="C251" s="33"/>
    </row>
    <row r="252" spans="1:3" x14ac:dyDescent="0.25">
      <c r="A252" s="33">
        <v>985387</v>
      </c>
      <c r="B252" s="33" t="s">
        <v>1924</v>
      </c>
      <c r="C252" s="33"/>
    </row>
    <row r="253" spans="1:3" x14ac:dyDescent="0.25">
      <c r="A253" s="33">
        <v>985451</v>
      </c>
      <c r="B253" s="33" t="s">
        <v>1924</v>
      </c>
      <c r="C253" s="33"/>
    </row>
    <row r="254" spans="1:3" x14ac:dyDescent="0.25">
      <c r="A254" s="33">
        <v>985451</v>
      </c>
      <c r="B254" s="33" t="s">
        <v>1927</v>
      </c>
      <c r="C254" s="33"/>
    </row>
    <row r="255" spans="1:3" x14ac:dyDescent="0.25">
      <c r="A255" s="33">
        <v>985478</v>
      </c>
      <c r="B255" s="33" t="s">
        <v>1924</v>
      </c>
      <c r="C255" s="33"/>
    </row>
    <row r="256" spans="1:3" x14ac:dyDescent="0.25">
      <c r="A256" s="33">
        <v>985478</v>
      </c>
      <c r="B256" s="33" t="s">
        <v>1927</v>
      </c>
      <c r="C256" s="33"/>
    </row>
    <row r="257" spans="1:3" x14ac:dyDescent="0.25">
      <c r="A257" s="33">
        <v>985488</v>
      </c>
      <c r="B257" s="33" t="s">
        <v>1924</v>
      </c>
      <c r="C257" s="33"/>
    </row>
    <row r="258" spans="1:3" x14ac:dyDescent="0.25">
      <c r="A258" s="33">
        <v>985503</v>
      </c>
      <c r="B258" s="33" t="s">
        <v>1924</v>
      </c>
      <c r="C258" s="33"/>
    </row>
    <row r="259" spans="1:3" x14ac:dyDescent="0.25">
      <c r="A259" s="33">
        <v>985503</v>
      </c>
      <c r="B259" s="33" t="s">
        <v>1927</v>
      </c>
      <c r="C259" s="33"/>
    </row>
    <row r="260" spans="1:3" x14ac:dyDescent="0.25">
      <c r="A260" s="33">
        <v>985504</v>
      </c>
      <c r="B260" s="33" t="s">
        <v>1924</v>
      </c>
      <c r="C260" s="33"/>
    </row>
    <row r="261" spans="1:3" x14ac:dyDescent="0.25">
      <c r="A261" s="33">
        <v>985504</v>
      </c>
      <c r="B261" s="33" t="s">
        <v>1927</v>
      </c>
      <c r="C261" s="33"/>
    </row>
    <row r="262" spans="1:3" x14ac:dyDescent="0.25">
      <c r="A262" s="33">
        <v>985508</v>
      </c>
      <c r="B262" s="33" t="s">
        <v>1924</v>
      </c>
      <c r="C262" s="33"/>
    </row>
    <row r="263" spans="1:3" x14ac:dyDescent="0.25">
      <c r="A263" s="33">
        <v>985600</v>
      </c>
      <c r="B263" s="33" t="s">
        <v>1924</v>
      </c>
      <c r="C263" s="33"/>
    </row>
    <row r="264" spans="1:3" x14ac:dyDescent="0.25">
      <c r="A264" s="33">
        <v>985645</v>
      </c>
      <c r="B264" s="33" t="s">
        <v>1924</v>
      </c>
      <c r="C264" s="33"/>
    </row>
    <row r="265" spans="1:3" x14ac:dyDescent="0.25">
      <c r="A265" s="33">
        <v>985646</v>
      </c>
      <c r="B265" s="33" t="s">
        <v>1924</v>
      </c>
      <c r="C265" s="33"/>
    </row>
    <row r="266" spans="1:3" x14ac:dyDescent="0.25">
      <c r="A266" s="33">
        <v>985648</v>
      </c>
      <c r="B266" s="33" t="s">
        <v>1924</v>
      </c>
      <c r="C266" s="33"/>
    </row>
    <row r="267" spans="1:3" x14ac:dyDescent="0.25">
      <c r="A267" s="33">
        <v>985801</v>
      </c>
      <c r="B267" s="33" t="s">
        <v>1924</v>
      </c>
      <c r="C267" s="33"/>
    </row>
    <row r="268" spans="1:3" x14ac:dyDescent="0.25">
      <c r="A268" s="33">
        <v>985820</v>
      </c>
      <c r="B268" s="33" t="s">
        <v>1924</v>
      </c>
      <c r="C268" s="33"/>
    </row>
    <row r="269" spans="1:3" x14ac:dyDescent="0.25">
      <c r="A269" s="33">
        <v>985919</v>
      </c>
      <c r="B269" s="33" t="s">
        <v>1924</v>
      </c>
      <c r="C269" s="33"/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opLeftCell="R1" workbookViewId="0">
      <selection activeCell="X2" sqref="X2"/>
    </sheetView>
  </sheetViews>
  <sheetFormatPr defaultRowHeight="15" x14ac:dyDescent="0.25"/>
  <cols>
    <col min="1" max="1" width="20" customWidth="1"/>
    <col min="2" max="2" width="21.42578125" customWidth="1"/>
    <col min="3" max="3" width="19.85546875" customWidth="1"/>
    <col min="4" max="4" width="17.28515625" customWidth="1"/>
    <col min="5" max="5" width="19" customWidth="1"/>
    <col min="6" max="6" width="19.28515625" customWidth="1"/>
    <col min="7" max="7" width="12.85546875" customWidth="1"/>
    <col min="8" max="8" width="17.42578125" customWidth="1"/>
    <col min="9" max="10" width="25.85546875" customWidth="1"/>
    <col min="11" max="11" width="47.5703125" customWidth="1"/>
    <col min="12" max="12" width="35.140625" customWidth="1"/>
    <col min="13" max="13" width="54.140625" customWidth="1"/>
    <col min="14" max="14" width="19" customWidth="1"/>
    <col min="15" max="15" width="18.85546875" customWidth="1"/>
    <col min="16" max="16" width="73.42578125" customWidth="1"/>
    <col min="17" max="17" width="32.140625" customWidth="1"/>
    <col min="18" max="18" width="31.7109375" customWidth="1"/>
    <col min="19" max="19" width="33" customWidth="1"/>
    <col min="20" max="20" width="26.85546875" customWidth="1"/>
    <col min="21" max="21" width="29.28515625" customWidth="1"/>
    <col min="22" max="22" width="21.5703125" customWidth="1"/>
    <col min="23" max="23" width="20.28515625" customWidth="1"/>
    <col min="24" max="24" width="47.140625" customWidth="1"/>
    <col min="25" max="25" width="14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1953</v>
      </c>
      <c r="F1" t="s">
        <v>4</v>
      </c>
      <c r="G1" t="s">
        <v>5</v>
      </c>
      <c r="H1" t="s">
        <v>6</v>
      </c>
      <c r="I1" t="s">
        <v>1922</v>
      </c>
      <c r="J1" t="s">
        <v>1923</v>
      </c>
      <c r="K1" t="s">
        <v>8</v>
      </c>
      <c r="L1" t="s">
        <v>9</v>
      </c>
      <c r="M1" t="s">
        <v>52</v>
      </c>
      <c r="N1" t="s">
        <v>1862</v>
      </c>
      <c r="O1" t="s">
        <v>1952</v>
      </c>
      <c r="P1" t="s">
        <v>1888</v>
      </c>
      <c r="Q1" t="s">
        <v>1920</v>
      </c>
      <c r="R1" t="s">
        <v>1913</v>
      </c>
      <c r="S1" t="s">
        <v>1916</v>
      </c>
      <c r="T1" t="s">
        <v>1917</v>
      </c>
      <c r="U1" t="s">
        <v>1918</v>
      </c>
      <c r="V1" t="s">
        <v>1914</v>
      </c>
      <c r="W1" t="s">
        <v>1919</v>
      </c>
      <c r="X1" t="s">
        <v>1962</v>
      </c>
      <c r="Y1" t="s">
        <v>1960</v>
      </c>
    </row>
    <row r="2" spans="1:25" x14ac:dyDescent="0.25">
      <c r="A2" s="54">
        <v>41557.85833333333</v>
      </c>
      <c r="B2">
        <v>910432</v>
      </c>
      <c r="C2">
        <v>1753419</v>
      </c>
      <c r="D2" s="54">
        <v>41553.846828703703</v>
      </c>
      <c r="E2">
        <v>10</v>
      </c>
      <c r="G2">
        <v>64628</v>
      </c>
      <c r="H2" t="s">
        <v>10</v>
      </c>
      <c r="I2" t="s">
        <v>1924</v>
      </c>
      <c r="J2" t="s">
        <v>1925</v>
      </c>
      <c r="K2">
        <v>220</v>
      </c>
      <c r="L2">
        <v>0</v>
      </c>
      <c r="M2">
        <v>220</v>
      </c>
      <c r="N2" t="s">
        <v>1863</v>
      </c>
      <c r="P2" t="s">
        <v>19</v>
      </c>
      <c r="Q2">
        <v>1</v>
      </c>
      <c r="R2">
        <v>0</v>
      </c>
      <c r="S2">
        <v>0</v>
      </c>
      <c r="T2">
        <v>1</v>
      </c>
      <c r="U2">
        <v>1</v>
      </c>
      <c r="V2">
        <v>110</v>
      </c>
      <c r="W2" t="s">
        <v>1891</v>
      </c>
      <c r="X2">
        <v>0</v>
      </c>
      <c r="Y2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M174"/>
  <sheetViews>
    <sheetView zoomScaleNormal="100" workbookViewId="0">
      <selection activeCell="E3" sqref="E3"/>
    </sheetView>
  </sheetViews>
  <sheetFormatPr defaultRowHeight="15" x14ac:dyDescent="0.25"/>
  <cols>
    <col min="1" max="1" width="39.42578125" customWidth="1"/>
    <col min="2" max="2" width="5" customWidth="1"/>
    <col min="3" max="3" width="3" customWidth="1"/>
    <col min="4" max="6" width="4" customWidth="1"/>
    <col min="7" max="7" width="3" customWidth="1"/>
    <col min="8" max="9" width="4" customWidth="1"/>
    <col min="10" max="12" width="3" customWidth="1"/>
    <col min="13" max="13" width="3.85546875" customWidth="1"/>
    <col min="14" max="14" width="11.85546875" customWidth="1"/>
    <col min="15" max="17" width="3" customWidth="1"/>
    <col min="18" max="18" width="11.85546875" bestFit="1" customWidth="1"/>
  </cols>
  <sheetData>
    <row r="1" spans="1:13" s="16" customFormat="1" ht="25.5" x14ac:dyDescent="0.2">
      <c r="A1" s="50" t="s">
        <v>1955</v>
      </c>
      <c r="B1" s="52">
        <v>1</v>
      </c>
      <c r="C1" s="52">
        <v>2</v>
      </c>
      <c r="D1" s="52">
        <v>3</v>
      </c>
      <c r="E1" s="52">
        <v>4</v>
      </c>
      <c r="F1" s="52">
        <v>5</v>
      </c>
      <c r="G1" s="52">
        <v>6</v>
      </c>
      <c r="H1" s="52">
        <v>7</v>
      </c>
      <c r="I1" s="52">
        <v>8</v>
      </c>
      <c r="J1" s="52">
        <v>9</v>
      </c>
      <c r="K1" s="52">
        <v>10</v>
      </c>
      <c r="L1" s="52">
        <v>11</v>
      </c>
      <c r="M1" s="52">
        <v>12</v>
      </c>
    </row>
    <row r="2" spans="1:13" s="16" customFormat="1" ht="12.75" x14ac:dyDescent="0.2">
      <c r="A2" s="51" t="s">
        <v>1951</v>
      </c>
      <c r="B2" s="52"/>
      <c r="C2" s="52">
        <v>2</v>
      </c>
      <c r="D2" s="52"/>
      <c r="E2" s="52">
        <v>2</v>
      </c>
      <c r="F2" s="52"/>
      <c r="G2" s="52">
        <v>2</v>
      </c>
      <c r="H2" s="52"/>
      <c r="I2" s="52">
        <v>2</v>
      </c>
      <c r="J2" s="52"/>
      <c r="K2" s="52">
        <v>2</v>
      </c>
      <c r="L2" s="52"/>
      <c r="M2" s="52">
        <v>2</v>
      </c>
    </row>
    <row r="3" spans="1:13" s="16" customFormat="1" ht="12.75" x14ac:dyDescent="0.2">
      <c r="A3" s="22">
        <v>41548</v>
      </c>
      <c r="B3" s="23">
        <v>0</v>
      </c>
      <c r="C3" s="23">
        <f>COUNT(B17:B145)</f>
        <v>0</v>
      </c>
      <c r="D3" s="23">
        <f t="shared" ref="D3:M3" si="0">COUNT(C17:C145)</f>
        <v>15</v>
      </c>
      <c r="E3" s="23">
        <f t="shared" si="0"/>
        <v>45</v>
      </c>
      <c r="F3" s="23">
        <f t="shared" si="0"/>
        <v>37</v>
      </c>
      <c r="G3" s="23">
        <f t="shared" si="0"/>
        <v>33</v>
      </c>
      <c r="H3" s="23">
        <f t="shared" si="0"/>
        <v>39</v>
      </c>
      <c r="I3" s="23">
        <f t="shared" si="0"/>
        <v>53</v>
      </c>
      <c r="J3" s="23">
        <f t="shared" si="0"/>
        <v>46</v>
      </c>
      <c r="K3" s="23">
        <f t="shared" si="0"/>
        <v>33</v>
      </c>
      <c r="L3" s="23">
        <f t="shared" si="0"/>
        <v>32</v>
      </c>
      <c r="M3" s="23">
        <f t="shared" si="0"/>
        <v>24</v>
      </c>
    </row>
    <row r="4" spans="1:13" s="16" customFormat="1" ht="12.75" x14ac:dyDescent="0.2">
      <c r="A4" s="22">
        <v>41579</v>
      </c>
      <c r="B4" s="23">
        <v>0</v>
      </c>
      <c r="C4" s="23">
        <f>COUNT(B147:B173)</f>
        <v>1</v>
      </c>
      <c r="D4" s="23">
        <f t="shared" ref="D4:M4" si="1">COUNT(C147:C173)</f>
        <v>7</v>
      </c>
      <c r="E4" s="23">
        <f t="shared" si="1"/>
        <v>7</v>
      </c>
      <c r="F4" s="23">
        <f t="shared" si="1"/>
        <v>8</v>
      </c>
      <c r="G4" s="23">
        <f t="shared" si="1"/>
        <v>7</v>
      </c>
      <c r="H4" s="23">
        <f t="shared" si="1"/>
        <v>6</v>
      </c>
      <c r="I4" s="23">
        <f t="shared" si="1"/>
        <v>4</v>
      </c>
      <c r="J4" s="23">
        <f t="shared" si="1"/>
        <v>6</v>
      </c>
      <c r="K4" s="23">
        <f t="shared" si="1"/>
        <v>5</v>
      </c>
      <c r="L4" s="23">
        <f t="shared" si="1"/>
        <v>8</v>
      </c>
      <c r="M4" s="23">
        <f t="shared" si="1"/>
        <v>9</v>
      </c>
    </row>
    <row r="8" spans="1:13" x14ac:dyDescent="0.25">
      <c r="A8" s="21" t="s">
        <v>1867</v>
      </c>
    </row>
    <row r="9" spans="1:13" s="19" customFormat="1" ht="12" x14ac:dyDescent="0.2">
      <c r="A9" s="24">
        <v>1</v>
      </c>
      <c r="B9" s="24" t="s">
        <v>1868</v>
      </c>
    </row>
    <row r="10" spans="1:13" s="19" customFormat="1" ht="12" x14ac:dyDescent="0.2">
      <c r="A10" s="24">
        <v>2</v>
      </c>
      <c r="B10" s="24" t="s">
        <v>1869</v>
      </c>
      <c r="F10" s="19" t="s">
        <v>1954</v>
      </c>
    </row>
    <row r="12" spans="1:13" x14ac:dyDescent="0.25">
      <c r="A12" s="49"/>
    </row>
    <row r="14" spans="1:13" x14ac:dyDescent="0.25">
      <c r="A14" s="37" t="s">
        <v>1946</v>
      </c>
      <c r="B14" s="37" t="s">
        <v>1963</v>
      </c>
    </row>
    <row r="15" spans="1:13" x14ac:dyDescent="0.25">
      <c r="A15" s="37" t="s">
        <v>1910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I15">
        <v>9</v>
      </c>
      <c r="J15">
        <v>10</v>
      </c>
      <c r="K15">
        <v>11</v>
      </c>
      <c r="L15">
        <v>12</v>
      </c>
      <c r="M15" t="s">
        <v>1911</v>
      </c>
    </row>
    <row r="16" spans="1:13" x14ac:dyDescent="0.25">
      <c r="A16" s="38">
        <v>10</v>
      </c>
      <c r="B16" s="35"/>
      <c r="C16" s="35">
        <v>25</v>
      </c>
      <c r="D16" s="35">
        <v>143</v>
      </c>
      <c r="E16" s="35">
        <v>156</v>
      </c>
      <c r="F16" s="35">
        <v>98</v>
      </c>
      <c r="G16" s="35">
        <v>74</v>
      </c>
      <c r="H16" s="35">
        <v>132</v>
      </c>
      <c r="I16" s="35">
        <v>123</v>
      </c>
      <c r="J16" s="35">
        <v>83</v>
      </c>
      <c r="K16" s="35">
        <v>70</v>
      </c>
      <c r="L16" s="35">
        <v>52</v>
      </c>
      <c r="M16" s="35">
        <v>956</v>
      </c>
    </row>
    <row r="17" spans="1:13" x14ac:dyDescent="0.25">
      <c r="A17" s="53">
        <v>910432</v>
      </c>
      <c r="B17" s="35"/>
      <c r="C17" s="35"/>
      <c r="D17" s="35"/>
      <c r="E17" s="35">
        <v>2</v>
      </c>
      <c r="F17" s="35"/>
      <c r="G17" s="35"/>
      <c r="H17" s="35"/>
      <c r="I17" s="35">
        <v>1</v>
      </c>
      <c r="J17" s="35"/>
      <c r="K17" s="35"/>
      <c r="L17" s="35"/>
      <c r="M17" s="35">
        <v>3</v>
      </c>
    </row>
    <row r="18" spans="1:13" x14ac:dyDescent="0.25">
      <c r="A18" s="53">
        <v>910433</v>
      </c>
      <c r="B18" s="35"/>
      <c r="C18" s="35"/>
      <c r="D18" s="35"/>
      <c r="E18" s="35"/>
      <c r="F18" s="35"/>
      <c r="G18" s="35"/>
      <c r="H18" s="35"/>
      <c r="I18" s="35">
        <v>1</v>
      </c>
      <c r="J18" s="35"/>
      <c r="K18" s="35"/>
      <c r="L18" s="35"/>
      <c r="M18" s="35">
        <v>1</v>
      </c>
    </row>
    <row r="19" spans="1:13" x14ac:dyDescent="0.25">
      <c r="A19" s="53">
        <v>910436</v>
      </c>
      <c r="B19" s="35"/>
      <c r="C19" s="35"/>
      <c r="D19" s="35"/>
      <c r="E19" s="35">
        <v>2</v>
      </c>
      <c r="F19" s="35"/>
      <c r="G19" s="35">
        <v>1</v>
      </c>
      <c r="H19" s="35">
        <v>1</v>
      </c>
      <c r="I19" s="35"/>
      <c r="J19" s="35"/>
      <c r="K19" s="35"/>
      <c r="L19" s="35"/>
      <c r="M19" s="35">
        <v>4</v>
      </c>
    </row>
    <row r="20" spans="1:13" x14ac:dyDescent="0.25">
      <c r="A20" s="53">
        <v>910441</v>
      </c>
      <c r="B20" s="35"/>
      <c r="C20" s="35"/>
      <c r="D20" s="35"/>
      <c r="E20" s="35"/>
      <c r="F20" s="35"/>
      <c r="G20" s="35">
        <v>1</v>
      </c>
      <c r="H20" s="35"/>
      <c r="I20" s="35">
        <v>1</v>
      </c>
      <c r="J20" s="35"/>
      <c r="K20" s="35"/>
      <c r="L20" s="35"/>
      <c r="M20" s="35">
        <v>2</v>
      </c>
    </row>
    <row r="21" spans="1:13" x14ac:dyDescent="0.25">
      <c r="A21" s="53">
        <v>910450</v>
      </c>
      <c r="B21" s="35"/>
      <c r="C21" s="35"/>
      <c r="D21" s="35"/>
      <c r="E21" s="35"/>
      <c r="F21" s="35">
        <v>3</v>
      </c>
      <c r="G21" s="35"/>
      <c r="H21" s="35"/>
      <c r="I21" s="35"/>
      <c r="J21" s="35">
        <v>1</v>
      </c>
      <c r="K21" s="35"/>
      <c r="L21" s="35"/>
      <c r="M21" s="35">
        <v>4</v>
      </c>
    </row>
    <row r="22" spans="1:13" x14ac:dyDescent="0.25">
      <c r="A22" s="53">
        <v>910452</v>
      </c>
      <c r="B22" s="35"/>
      <c r="C22" s="35"/>
      <c r="D22" s="35"/>
      <c r="E22" s="35">
        <v>1</v>
      </c>
      <c r="F22" s="35"/>
      <c r="G22" s="35">
        <v>1</v>
      </c>
      <c r="H22" s="35"/>
      <c r="I22" s="35">
        <v>1</v>
      </c>
      <c r="J22" s="35"/>
      <c r="K22" s="35"/>
      <c r="L22" s="35"/>
      <c r="M22" s="35">
        <v>3</v>
      </c>
    </row>
    <row r="23" spans="1:13" x14ac:dyDescent="0.25">
      <c r="A23" s="53">
        <v>910453</v>
      </c>
      <c r="B23" s="35"/>
      <c r="C23" s="35"/>
      <c r="D23" s="35"/>
      <c r="E23" s="35"/>
      <c r="F23" s="35"/>
      <c r="G23" s="35"/>
      <c r="H23" s="35"/>
      <c r="I23" s="35">
        <v>1</v>
      </c>
      <c r="J23" s="35"/>
      <c r="K23" s="35"/>
      <c r="L23" s="35"/>
      <c r="M23" s="35">
        <v>1</v>
      </c>
    </row>
    <row r="24" spans="1:13" x14ac:dyDescent="0.25">
      <c r="A24" s="53">
        <v>910457</v>
      </c>
      <c r="B24" s="35"/>
      <c r="C24" s="35"/>
      <c r="D24" s="35">
        <v>1</v>
      </c>
      <c r="E24" s="35"/>
      <c r="F24" s="35"/>
      <c r="G24" s="35">
        <v>2</v>
      </c>
      <c r="H24" s="35"/>
      <c r="I24" s="35"/>
      <c r="J24" s="35"/>
      <c r="K24" s="35">
        <v>1</v>
      </c>
      <c r="L24" s="35">
        <v>2</v>
      </c>
      <c r="M24" s="35">
        <v>6</v>
      </c>
    </row>
    <row r="25" spans="1:13" x14ac:dyDescent="0.25">
      <c r="A25" s="53">
        <v>910458</v>
      </c>
      <c r="B25" s="35"/>
      <c r="C25" s="35"/>
      <c r="D25" s="35"/>
      <c r="E25" s="35">
        <v>1</v>
      </c>
      <c r="F25" s="35"/>
      <c r="G25" s="35"/>
      <c r="H25" s="35">
        <v>2</v>
      </c>
      <c r="I25" s="35"/>
      <c r="J25" s="35"/>
      <c r="K25" s="35">
        <v>1</v>
      </c>
      <c r="L25" s="35"/>
      <c r="M25" s="35">
        <v>4</v>
      </c>
    </row>
    <row r="26" spans="1:13" x14ac:dyDescent="0.25">
      <c r="A26" s="53">
        <v>910459</v>
      </c>
      <c r="B26" s="35"/>
      <c r="C26" s="35"/>
      <c r="D26" s="35"/>
      <c r="E26" s="35"/>
      <c r="F26" s="35">
        <v>2</v>
      </c>
      <c r="G26" s="35"/>
      <c r="H26" s="35"/>
      <c r="I26" s="35"/>
      <c r="J26" s="35"/>
      <c r="K26" s="35"/>
      <c r="L26" s="35">
        <v>4</v>
      </c>
      <c r="M26" s="35">
        <v>6</v>
      </c>
    </row>
    <row r="27" spans="1:13" x14ac:dyDescent="0.25">
      <c r="A27" s="53">
        <v>910460</v>
      </c>
      <c r="B27" s="35"/>
      <c r="C27" s="35"/>
      <c r="D27" s="35"/>
      <c r="E27" s="35"/>
      <c r="F27" s="35"/>
      <c r="G27" s="35"/>
      <c r="H27" s="35">
        <v>2</v>
      </c>
      <c r="I27" s="35"/>
      <c r="J27" s="35"/>
      <c r="K27" s="35"/>
      <c r="L27" s="35"/>
      <c r="M27" s="35">
        <v>2</v>
      </c>
    </row>
    <row r="28" spans="1:13" x14ac:dyDescent="0.25">
      <c r="A28" s="53">
        <v>910463</v>
      </c>
      <c r="B28" s="35"/>
      <c r="C28" s="35"/>
      <c r="D28" s="35"/>
      <c r="E28" s="35"/>
      <c r="F28" s="35"/>
      <c r="G28" s="35"/>
      <c r="H28" s="35"/>
      <c r="I28" s="35"/>
      <c r="J28" s="35">
        <v>2</v>
      </c>
      <c r="K28" s="35">
        <v>1</v>
      </c>
      <c r="L28" s="35"/>
      <c r="M28" s="35">
        <v>3</v>
      </c>
    </row>
    <row r="29" spans="1:13" x14ac:dyDescent="0.25">
      <c r="A29" s="53">
        <v>910464</v>
      </c>
      <c r="B29" s="35"/>
      <c r="C29" s="35"/>
      <c r="D29" s="35"/>
      <c r="E29" s="35"/>
      <c r="F29" s="35"/>
      <c r="G29" s="35"/>
      <c r="H29" s="35"/>
      <c r="I29" s="35"/>
      <c r="J29" s="35"/>
      <c r="K29" s="35">
        <v>1</v>
      </c>
      <c r="L29" s="35"/>
      <c r="M29" s="35">
        <v>1</v>
      </c>
    </row>
    <row r="30" spans="1:13" x14ac:dyDescent="0.25">
      <c r="A30" s="53">
        <v>910465</v>
      </c>
      <c r="B30" s="35"/>
      <c r="C30" s="35"/>
      <c r="D30" s="35"/>
      <c r="E30" s="35">
        <v>2</v>
      </c>
      <c r="F30" s="35"/>
      <c r="G30" s="35"/>
      <c r="H30" s="35">
        <v>1</v>
      </c>
      <c r="I30" s="35"/>
      <c r="J30" s="35"/>
      <c r="K30" s="35"/>
      <c r="L30" s="35"/>
      <c r="M30" s="35">
        <v>3</v>
      </c>
    </row>
    <row r="31" spans="1:13" x14ac:dyDescent="0.25">
      <c r="A31" s="53">
        <v>910466</v>
      </c>
      <c r="B31" s="35"/>
      <c r="C31" s="35"/>
      <c r="D31" s="35">
        <v>3</v>
      </c>
      <c r="E31" s="35">
        <v>3</v>
      </c>
      <c r="F31" s="35"/>
      <c r="G31" s="35">
        <v>1</v>
      </c>
      <c r="H31" s="35">
        <v>2</v>
      </c>
      <c r="I31" s="35">
        <v>3</v>
      </c>
      <c r="J31" s="35">
        <v>3</v>
      </c>
      <c r="K31" s="35">
        <v>1</v>
      </c>
      <c r="L31" s="35">
        <v>2</v>
      </c>
      <c r="M31" s="35">
        <v>18</v>
      </c>
    </row>
    <row r="32" spans="1:13" x14ac:dyDescent="0.25">
      <c r="A32" s="53">
        <v>910467</v>
      </c>
      <c r="B32" s="35"/>
      <c r="C32" s="35">
        <v>2</v>
      </c>
      <c r="D32" s="35">
        <v>2</v>
      </c>
      <c r="E32" s="35"/>
      <c r="F32" s="35"/>
      <c r="G32" s="35"/>
      <c r="H32" s="35">
        <v>1</v>
      </c>
      <c r="I32" s="35">
        <v>2</v>
      </c>
      <c r="J32" s="35">
        <v>1</v>
      </c>
      <c r="K32" s="35"/>
      <c r="L32" s="35"/>
      <c r="M32" s="35">
        <v>8</v>
      </c>
    </row>
    <row r="33" spans="1:13" x14ac:dyDescent="0.25">
      <c r="A33" s="53">
        <v>910469</v>
      </c>
      <c r="B33" s="35"/>
      <c r="C33" s="35"/>
      <c r="D33" s="35"/>
      <c r="E33" s="35">
        <v>1</v>
      </c>
      <c r="F33" s="35"/>
      <c r="G33" s="35"/>
      <c r="H33" s="35">
        <v>1</v>
      </c>
      <c r="I33" s="35"/>
      <c r="J33" s="35">
        <v>1</v>
      </c>
      <c r="K33" s="35"/>
      <c r="L33" s="35"/>
      <c r="M33" s="35">
        <v>3</v>
      </c>
    </row>
    <row r="34" spans="1:13" x14ac:dyDescent="0.25">
      <c r="A34" s="53">
        <v>910470</v>
      </c>
      <c r="B34" s="35"/>
      <c r="C34" s="35">
        <v>1</v>
      </c>
      <c r="D34" s="35"/>
      <c r="E34" s="35">
        <v>4</v>
      </c>
      <c r="F34" s="35"/>
      <c r="G34" s="35">
        <v>1</v>
      </c>
      <c r="H34" s="35">
        <v>1</v>
      </c>
      <c r="I34" s="35">
        <v>1</v>
      </c>
      <c r="J34" s="35"/>
      <c r="K34" s="35">
        <v>3</v>
      </c>
      <c r="L34" s="35"/>
      <c r="M34" s="35">
        <v>11</v>
      </c>
    </row>
    <row r="35" spans="1:13" x14ac:dyDescent="0.25">
      <c r="A35" s="53">
        <v>910473</v>
      </c>
      <c r="B35" s="35"/>
      <c r="C35" s="35"/>
      <c r="D35" s="35">
        <v>1</v>
      </c>
      <c r="E35" s="35">
        <v>2</v>
      </c>
      <c r="F35" s="35"/>
      <c r="G35" s="35"/>
      <c r="H35" s="35"/>
      <c r="I35" s="35"/>
      <c r="J35" s="35"/>
      <c r="K35" s="35"/>
      <c r="L35" s="35"/>
      <c r="M35" s="35">
        <v>3</v>
      </c>
    </row>
    <row r="36" spans="1:13" x14ac:dyDescent="0.25">
      <c r="A36" s="53">
        <v>910474</v>
      </c>
      <c r="B36" s="35"/>
      <c r="C36" s="35"/>
      <c r="D36" s="35"/>
      <c r="E36" s="35"/>
      <c r="F36" s="35"/>
      <c r="G36" s="35">
        <v>1</v>
      </c>
      <c r="H36" s="35"/>
      <c r="I36" s="35"/>
      <c r="J36" s="35"/>
      <c r="K36" s="35"/>
      <c r="L36" s="35"/>
      <c r="M36" s="35">
        <v>1</v>
      </c>
    </row>
    <row r="37" spans="1:13" x14ac:dyDescent="0.25">
      <c r="A37" s="53">
        <v>910475</v>
      </c>
      <c r="B37" s="35"/>
      <c r="C37" s="35"/>
      <c r="D37" s="35">
        <v>1</v>
      </c>
      <c r="E37" s="35">
        <v>1</v>
      </c>
      <c r="F37" s="35">
        <v>1</v>
      </c>
      <c r="G37" s="35"/>
      <c r="H37" s="35"/>
      <c r="I37" s="35"/>
      <c r="J37" s="35">
        <v>1</v>
      </c>
      <c r="K37" s="35">
        <v>1</v>
      </c>
      <c r="L37" s="35"/>
      <c r="M37" s="35">
        <v>5</v>
      </c>
    </row>
    <row r="38" spans="1:13" x14ac:dyDescent="0.25">
      <c r="A38" s="53">
        <v>910476</v>
      </c>
      <c r="B38" s="35"/>
      <c r="C38" s="35"/>
      <c r="D38" s="35">
        <v>3</v>
      </c>
      <c r="E38" s="35">
        <v>3</v>
      </c>
      <c r="F38" s="35">
        <v>1</v>
      </c>
      <c r="G38" s="35"/>
      <c r="H38" s="35">
        <v>2</v>
      </c>
      <c r="I38" s="35">
        <v>5</v>
      </c>
      <c r="J38" s="35"/>
      <c r="K38" s="35">
        <v>1</v>
      </c>
      <c r="L38" s="35">
        <v>4</v>
      </c>
      <c r="M38" s="35">
        <v>19</v>
      </c>
    </row>
    <row r="39" spans="1:13" x14ac:dyDescent="0.25">
      <c r="A39" s="53">
        <v>910478</v>
      </c>
      <c r="B39" s="35"/>
      <c r="C39" s="35"/>
      <c r="D39" s="35">
        <v>2</v>
      </c>
      <c r="E39" s="35"/>
      <c r="F39" s="35">
        <v>1</v>
      </c>
      <c r="G39" s="35">
        <v>1</v>
      </c>
      <c r="H39" s="35"/>
      <c r="I39" s="35"/>
      <c r="J39" s="35"/>
      <c r="K39" s="35"/>
      <c r="L39" s="35"/>
      <c r="M39" s="35">
        <v>4</v>
      </c>
    </row>
    <row r="40" spans="1:13" x14ac:dyDescent="0.25">
      <c r="A40" s="53">
        <v>910480</v>
      </c>
      <c r="B40" s="35"/>
      <c r="C40" s="35"/>
      <c r="D40" s="35"/>
      <c r="E40" s="35">
        <v>2</v>
      </c>
      <c r="F40" s="35">
        <v>1</v>
      </c>
      <c r="G40" s="35"/>
      <c r="H40" s="35"/>
      <c r="I40" s="35"/>
      <c r="J40" s="35"/>
      <c r="K40" s="35"/>
      <c r="L40" s="35"/>
      <c r="M40" s="35">
        <v>3</v>
      </c>
    </row>
    <row r="41" spans="1:13" x14ac:dyDescent="0.25">
      <c r="A41" s="53">
        <v>910481</v>
      </c>
      <c r="B41" s="35"/>
      <c r="C41" s="35"/>
      <c r="D41" s="35"/>
      <c r="E41" s="35"/>
      <c r="F41" s="35">
        <v>3</v>
      </c>
      <c r="G41" s="35">
        <v>1</v>
      </c>
      <c r="H41" s="35"/>
      <c r="I41" s="35">
        <v>2</v>
      </c>
      <c r="J41" s="35"/>
      <c r="K41" s="35">
        <v>1</v>
      </c>
      <c r="L41" s="35"/>
      <c r="M41" s="35">
        <v>7</v>
      </c>
    </row>
    <row r="42" spans="1:13" x14ac:dyDescent="0.25">
      <c r="A42" s="53">
        <v>910482</v>
      </c>
      <c r="B42" s="35"/>
      <c r="C42" s="35"/>
      <c r="D42" s="35"/>
      <c r="E42" s="35">
        <v>1</v>
      </c>
      <c r="F42" s="35"/>
      <c r="G42" s="35">
        <v>1</v>
      </c>
      <c r="H42" s="35">
        <v>1</v>
      </c>
      <c r="I42" s="35">
        <v>2</v>
      </c>
      <c r="J42" s="35"/>
      <c r="K42" s="35"/>
      <c r="L42" s="35"/>
      <c r="M42" s="35">
        <v>5</v>
      </c>
    </row>
    <row r="43" spans="1:13" x14ac:dyDescent="0.25">
      <c r="A43" s="53">
        <v>910483</v>
      </c>
      <c r="B43" s="35"/>
      <c r="C43" s="35"/>
      <c r="D43" s="35"/>
      <c r="E43" s="35"/>
      <c r="F43" s="35">
        <v>2</v>
      </c>
      <c r="G43" s="35"/>
      <c r="H43" s="35">
        <v>2</v>
      </c>
      <c r="I43" s="35"/>
      <c r="J43" s="35">
        <v>1</v>
      </c>
      <c r="K43" s="35"/>
      <c r="L43" s="35"/>
      <c r="M43" s="35">
        <v>5</v>
      </c>
    </row>
    <row r="44" spans="1:13" x14ac:dyDescent="0.25">
      <c r="A44" s="53">
        <v>910485</v>
      </c>
      <c r="B44" s="35"/>
      <c r="C44" s="35"/>
      <c r="D44" s="35">
        <v>3</v>
      </c>
      <c r="E44" s="35"/>
      <c r="F44" s="35">
        <v>2</v>
      </c>
      <c r="G44" s="35">
        <v>3</v>
      </c>
      <c r="H44" s="35">
        <v>2</v>
      </c>
      <c r="I44" s="35"/>
      <c r="J44" s="35">
        <v>1</v>
      </c>
      <c r="K44" s="35">
        <v>2</v>
      </c>
      <c r="L44" s="35"/>
      <c r="M44" s="35">
        <v>13</v>
      </c>
    </row>
    <row r="45" spans="1:13" x14ac:dyDescent="0.25">
      <c r="A45" s="53">
        <v>910486</v>
      </c>
      <c r="B45" s="35"/>
      <c r="C45" s="35"/>
      <c r="D45" s="35"/>
      <c r="E45" s="35"/>
      <c r="F45" s="35"/>
      <c r="G45" s="35"/>
      <c r="H45" s="35">
        <v>1</v>
      </c>
      <c r="I45" s="35"/>
      <c r="J45" s="35">
        <v>1</v>
      </c>
      <c r="K45" s="35"/>
      <c r="L45" s="35"/>
      <c r="M45" s="35">
        <v>2</v>
      </c>
    </row>
    <row r="46" spans="1:13" x14ac:dyDescent="0.25">
      <c r="A46" s="53">
        <v>910487</v>
      </c>
      <c r="B46" s="35"/>
      <c r="C46" s="35"/>
      <c r="D46" s="35">
        <v>1</v>
      </c>
      <c r="E46" s="35"/>
      <c r="F46" s="35">
        <v>4</v>
      </c>
      <c r="G46" s="35"/>
      <c r="H46" s="35"/>
      <c r="I46" s="35"/>
      <c r="J46" s="35">
        <v>1</v>
      </c>
      <c r="K46" s="35"/>
      <c r="L46" s="35"/>
      <c r="M46" s="35">
        <v>6</v>
      </c>
    </row>
    <row r="47" spans="1:13" x14ac:dyDescent="0.25">
      <c r="A47" s="53">
        <v>910488</v>
      </c>
      <c r="B47" s="35"/>
      <c r="C47" s="35"/>
      <c r="D47" s="35">
        <v>2</v>
      </c>
      <c r="E47" s="35">
        <v>1</v>
      </c>
      <c r="F47" s="35"/>
      <c r="G47" s="35">
        <v>1</v>
      </c>
      <c r="H47" s="35">
        <v>9</v>
      </c>
      <c r="I47" s="35">
        <v>1</v>
      </c>
      <c r="J47" s="35"/>
      <c r="K47" s="35"/>
      <c r="L47" s="35"/>
      <c r="M47" s="35">
        <v>14</v>
      </c>
    </row>
    <row r="48" spans="1:13" x14ac:dyDescent="0.25">
      <c r="A48" s="53">
        <v>910489</v>
      </c>
      <c r="B48" s="35"/>
      <c r="C48" s="35"/>
      <c r="D48" s="35">
        <v>4</v>
      </c>
      <c r="E48" s="35">
        <v>10</v>
      </c>
      <c r="F48" s="35">
        <v>4</v>
      </c>
      <c r="G48" s="35">
        <v>3</v>
      </c>
      <c r="H48" s="35">
        <v>3</v>
      </c>
      <c r="I48" s="35">
        <v>2</v>
      </c>
      <c r="J48" s="35">
        <v>1</v>
      </c>
      <c r="K48" s="35">
        <v>5</v>
      </c>
      <c r="L48" s="35">
        <v>2</v>
      </c>
      <c r="M48" s="35">
        <v>34</v>
      </c>
    </row>
    <row r="49" spans="1:13" x14ac:dyDescent="0.25">
      <c r="A49" s="53">
        <v>915000</v>
      </c>
      <c r="B49" s="35"/>
      <c r="C49" s="35"/>
      <c r="D49" s="35"/>
      <c r="E49" s="35"/>
      <c r="F49" s="35"/>
      <c r="G49" s="35"/>
      <c r="H49" s="35"/>
      <c r="I49" s="35">
        <v>1</v>
      </c>
      <c r="J49" s="35"/>
      <c r="K49" s="35">
        <v>1</v>
      </c>
      <c r="L49" s="35"/>
      <c r="M49" s="35">
        <v>2</v>
      </c>
    </row>
    <row r="50" spans="1:13" x14ac:dyDescent="0.25">
      <c r="A50" s="53">
        <v>915001</v>
      </c>
      <c r="B50" s="35"/>
      <c r="C50" s="35"/>
      <c r="D50" s="35"/>
      <c r="E50" s="35"/>
      <c r="F50" s="35"/>
      <c r="G50" s="35">
        <v>1</v>
      </c>
      <c r="H50" s="35"/>
      <c r="I50" s="35"/>
      <c r="J50" s="35"/>
      <c r="K50" s="35"/>
      <c r="L50" s="35"/>
      <c r="M50" s="35">
        <v>1</v>
      </c>
    </row>
    <row r="51" spans="1:13" x14ac:dyDescent="0.25">
      <c r="A51" s="53">
        <v>915038</v>
      </c>
      <c r="B51" s="35"/>
      <c r="C51" s="35"/>
      <c r="D51" s="35">
        <v>1</v>
      </c>
      <c r="E51" s="35"/>
      <c r="F51" s="35"/>
      <c r="G51" s="35">
        <v>3</v>
      </c>
      <c r="H51" s="35"/>
      <c r="I51" s="35"/>
      <c r="J51" s="35">
        <v>1</v>
      </c>
      <c r="K51" s="35">
        <v>1</v>
      </c>
      <c r="L51" s="35"/>
      <c r="M51" s="35">
        <v>6</v>
      </c>
    </row>
    <row r="52" spans="1:13" x14ac:dyDescent="0.25">
      <c r="A52" s="53">
        <v>915100</v>
      </c>
      <c r="B52" s="35"/>
      <c r="C52" s="35"/>
      <c r="D52" s="35">
        <v>1</v>
      </c>
      <c r="E52" s="35"/>
      <c r="F52" s="35"/>
      <c r="G52" s="35"/>
      <c r="H52" s="35">
        <v>1</v>
      </c>
      <c r="I52" s="35">
        <v>2</v>
      </c>
      <c r="J52" s="35">
        <v>3</v>
      </c>
      <c r="K52" s="35"/>
      <c r="L52" s="35"/>
      <c r="M52" s="35">
        <v>7</v>
      </c>
    </row>
    <row r="53" spans="1:13" x14ac:dyDescent="0.25">
      <c r="A53" s="53">
        <v>915141</v>
      </c>
      <c r="B53" s="35"/>
      <c r="C53" s="35"/>
      <c r="D53" s="35"/>
      <c r="E53" s="35"/>
      <c r="F53" s="35"/>
      <c r="G53" s="35"/>
      <c r="H53" s="35"/>
      <c r="I53" s="35"/>
      <c r="J53" s="35">
        <v>1</v>
      </c>
      <c r="K53" s="35"/>
      <c r="L53" s="35"/>
      <c r="M53" s="35">
        <v>1</v>
      </c>
    </row>
    <row r="54" spans="1:13" x14ac:dyDescent="0.25">
      <c r="A54" s="53">
        <v>915317</v>
      </c>
      <c r="B54" s="35"/>
      <c r="C54" s="35"/>
      <c r="D54" s="35">
        <v>2</v>
      </c>
      <c r="E54" s="35"/>
      <c r="F54" s="35">
        <v>1</v>
      </c>
      <c r="G54" s="35"/>
      <c r="H54" s="35">
        <v>2</v>
      </c>
      <c r="I54" s="35">
        <v>2</v>
      </c>
      <c r="J54" s="35"/>
      <c r="K54" s="35"/>
      <c r="L54" s="35">
        <v>2</v>
      </c>
      <c r="M54" s="35">
        <v>9</v>
      </c>
    </row>
    <row r="55" spans="1:13" x14ac:dyDescent="0.25">
      <c r="A55" s="53">
        <v>915319</v>
      </c>
      <c r="B55" s="35"/>
      <c r="C55" s="35"/>
      <c r="D55" s="35"/>
      <c r="E55" s="35">
        <v>4</v>
      </c>
      <c r="F55" s="35"/>
      <c r="G55" s="35"/>
      <c r="H55" s="35"/>
      <c r="I55" s="35"/>
      <c r="J55" s="35"/>
      <c r="K55" s="35"/>
      <c r="L55" s="35"/>
      <c r="M55" s="35">
        <v>4</v>
      </c>
    </row>
    <row r="56" spans="1:13" x14ac:dyDescent="0.25">
      <c r="A56" s="53">
        <v>915321</v>
      </c>
      <c r="B56" s="35"/>
      <c r="C56" s="35"/>
      <c r="D56" s="35"/>
      <c r="E56" s="35"/>
      <c r="F56" s="35">
        <v>3</v>
      </c>
      <c r="G56" s="35"/>
      <c r="H56" s="35"/>
      <c r="I56" s="35">
        <v>1</v>
      </c>
      <c r="J56" s="35"/>
      <c r="K56" s="35">
        <v>1</v>
      </c>
      <c r="L56" s="35"/>
      <c r="M56" s="35">
        <v>5</v>
      </c>
    </row>
    <row r="57" spans="1:13" x14ac:dyDescent="0.25">
      <c r="A57" s="53">
        <v>915323</v>
      </c>
      <c r="B57" s="35"/>
      <c r="C57" s="35">
        <v>5</v>
      </c>
      <c r="D57" s="35">
        <v>3</v>
      </c>
      <c r="E57" s="35"/>
      <c r="F57" s="35">
        <v>1</v>
      </c>
      <c r="G57" s="35">
        <v>1</v>
      </c>
      <c r="H57" s="35"/>
      <c r="I57" s="35"/>
      <c r="J57" s="35"/>
      <c r="K57" s="35"/>
      <c r="L57" s="35"/>
      <c r="M57" s="35">
        <v>10</v>
      </c>
    </row>
    <row r="58" spans="1:13" x14ac:dyDescent="0.25">
      <c r="A58" s="53">
        <v>915325</v>
      </c>
      <c r="B58" s="35"/>
      <c r="C58" s="35"/>
      <c r="D58" s="35">
        <v>1</v>
      </c>
      <c r="E58" s="35"/>
      <c r="F58" s="35"/>
      <c r="G58" s="35"/>
      <c r="H58" s="35"/>
      <c r="I58" s="35"/>
      <c r="J58" s="35"/>
      <c r="K58" s="35"/>
      <c r="L58" s="35"/>
      <c r="M58" s="35">
        <v>1</v>
      </c>
    </row>
    <row r="59" spans="1:13" x14ac:dyDescent="0.25">
      <c r="A59" s="53">
        <v>915327</v>
      </c>
      <c r="B59" s="35"/>
      <c r="C59" s="35"/>
      <c r="D59" s="35"/>
      <c r="E59" s="35"/>
      <c r="F59" s="35"/>
      <c r="G59" s="35">
        <v>1</v>
      </c>
      <c r="H59" s="35"/>
      <c r="I59" s="35"/>
      <c r="J59" s="35"/>
      <c r="K59" s="35"/>
      <c r="L59" s="35">
        <v>2</v>
      </c>
      <c r="M59" s="35">
        <v>3</v>
      </c>
    </row>
    <row r="60" spans="1:13" x14ac:dyDescent="0.25">
      <c r="A60" s="53">
        <v>915339</v>
      </c>
      <c r="B60" s="35"/>
      <c r="C60" s="35"/>
      <c r="D60" s="35"/>
      <c r="E60" s="35"/>
      <c r="F60" s="35"/>
      <c r="G60" s="35"/>
      <c r="H60" s="35">
        <v>4</v>
      </c>
      <c r="I60" s="35"/>
      <c r="J60" s="35"/>
      <c r="K60" s="35"/>
      <c r="L60" s="35"/>
      <c r="M60" s="35">
        <v>4</v>
      </c>
    </row>
    <row r="61" spans="1:13" x14ac:dyDescent="0.25">
      <c r="A61" s="53">
        <v>916012</v>
      </c>
      <c r="B61" s="35"/>
      <c r="C61" s="35"/>
      <c r="D61" s="35"/>
      <c r="E61" s="35"/>
      <c r="F61" s="35"/>
      <c r="G61" s="35"/>
      <c r="H61" s="35"/>
      <c r="I61" s="35">
        <v>1</v>
      </c>
      <c r="J61" s="35"/>
      <c r="K61" s="35"/>
      <c r="L61" s="35"/>
      <c r="M61" s="35">
        <v>1</v>
      </c>
    </row>
    <row r="62" spans="1:13" x14ac:dyDescent="0.25">
      <c r="A62" s="53">
        <v>916028</v>
      </c>
      <c r="B62" s="35"/>
      <c r="C62" s="35"/>
      <c r="D62" s="35"/>
      <c r="E62" s="35">
        <v>1</v>
      </c>
      <c r="F62" s="35"/>
      <c r="G62" s="35"/>
      <c r="H62" s="35"/>
      <c r="I62" s="35"/>
      <c r="J62" s="35"/>
      <c r="K62" s="35"/>
      <c r="L62" s="35"/>
      <c r="M62" s="35">
        <v>1</v>
      </c>
    </row>
    <row r="63" spans="1:13" x14ac:dyDescent="0.25">
      <c r="A63" s="53">
        <v>916040</v>
      </c>
      <c r="B63" s="35"/>
      <c r="C63" s="35"/>
      <c r="D63" s="35"/>
      <c r="E63" s="35"/>
      <c r="F63" s="35">
        <v>1</v>
      </c>
      <c r="G63" s="35"/>
      <c r="H63" s="35"/>
      <c r="I63" s="35"/>
      <c r="J63" s="35"/>
      <c r="K63" s="35"/>
      <c r="L63" s="35"/>
      <c r="M63" s="35">
        <v>1</v>
      </c>
    </row>
    <row r="64" spans="1:13" x14ac:dyDescent="0.25">
      <c r="A64" s="53">
        <v>916041</v>
      </c>
      <c r="B64" s="35"/>
      <c r="C64" s="35"/>
      <c r="D64" s="35"/>
      <c r="E64" s="35"/>
      <c r="F64" s="35"/>
      <c r="G64" s="35"/>
      <c r="H64" s="35">
        <v>1</v>
      </c>
      <c r="I64" s="35">
        <v>1</v>
      </c>
      <c r="J64" s="35"/>
      <c r="K64" s="35">
        <v>1</v>
      </c>
      <c r="L64" s="35"/>
      <c r="M64" s="35">
        <v>3</v>
      </c>
    </row>
    <row r="65" spans="1:13" x14ac:dyDescent="0.25">
      <c r="A65" s="53">
        <v>916042</v>
      </c>
      <c r="B65" s="35"/>
      <c r="C65" s="35">
        <v>1</v>
      </c>
      <c r="D65" s="35">
        <v>2</v>
      </c>
      <c r="E65" s="35">
        <v>13</v>
      </c>
      <c r="F65" s="35">
        <v>1</v>
      </c>
      <c r="G65" s="35">
        <v>1</v>
      </c>
      <c r="H65" s="35">
        <v>6</v>
      </c>
      <c r="I65" s="35">
        <v>3</v>
      </c>
      <c r="J65" s="35">
        <v>4</v>
      </c>
      <c r="K65" s="35">
        <v>1</v>
      </c>
      <c r="L65" s="35">
        <v>2</v>
      </c>
      <c r="M65" s="35">
        <v>34</v>
      </c>
    </row>
    <row r="66" spans="1:13" x14ac:dyDescent="0.25">
      <c r="A66" s="53">
        <v>916043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>
        <v>2</v>
      </c>
      <c r="M66" s="35">
        <v>2</v>
      </c>
    </row>
    <row r="67" spans="1:13" x14ac:dyDescent="0.25">
      <c r="A67" s="53">
        <v>916094</v>
      </c>
      <c r="B67" s="35"/>
      <c r="C67" s="35"/>
      <c r="D67" s="35"/>
      <c r="E67" s="35"/>
      <c r="F67" s="35"/>
      <c r="G67" s="35">
        <v>1</v>
      </c>
      <c r="H67" s="35"/>
      <c r="I67" s="35"/>
      <c r="J67" s="35"/>
      <c r="K67" s="35"/>
      <c r="L67" s="35"/>
      <c r="M67" s="35">
        <v>1</v>
      </c>
    </row>
    <row r="68" spans="1:13" x14ac:dyDescent="0.25">
      <c r="A68" s="53">
        <v>916105</v>
      </c>
      <c r="B68" s="35"/>
      <c r="C68" s="35"/>
      <c r="D68" s="35">
        <v>1</v>
      </c>
      <c r="E68" s="35"/>
      <c r="F68" s="35"/>
      <c r="G68" s="35"/>
      <c r="H68" s="35"/>
      <c r="I68" s="35"/>
      <c r="J68" s="35"/>
      <c r="K68" s="35"/>
      <c r="L68" s="35"/>
      <c r="M68" s="35">
        <v>1</v>
      </c>
    </row>
    <row r="69" spans="1:13" x14ac:dyDescent="0.25">
      <c r="A69" s="53">
        <v>916132</v>
      </c>
      <c r="B69" s="35"/>
      <c r="C69" s="35"/>
      <c r="D69" s="35">
        <v>1</v>
      </c>
      <c r="E69" s="35"/>
      <c r="F69" s="35"/>
      <c r="G69" s="35"/>
      <c r="H69" s="35"/>
      <c r="I69" s="35"/>
      <c r="J69" s="35"/>
      <c r="K69" s="35"/>
      <c r="L69" s="35"/>
      <c r="M69" s="35">
        <v>1</v>
      </c>
    </row>
    <row r="70" spans="1:13" x14ac:dyDescent="0.25">
      <c r="A70" s="53">
        <v>916135</v>
      </c>
      <c r="B70" s="35"/>
      <c r="C70" s="35"/>
      <c r="D70" s="35"/>
      <c r="E70" s="35"/>
      <c r="F70" s="35"/>
      <c r="G70" s="35"/>
      <c r="H70" s="35">
        <v>1</v>
      </c>
      <c r="I70" s="35"/>
      <c r="J70" s="35"/>
      <c r="K70" s="35"/>
      <c r="L70" s="35"/>
      <c r="M70" s="35">
        <v>1</v>
      </c>
    </row>
    <row r="71" spans="1:13" x14ac:dyDescent="0.25">
      <c r="A71" s="53">
        <v>916149</v>
      </c>
      <c r="B71" s="35"/>
      <c r="C71" s="35"/>
      <c r="D71" s="35"/>
      <c r="E71" s="35"/>
      <c r="F71" s="35"/>
      <c r="G71" s="35"/>
      <c r="H71" s="35"/>
      <c r="I71" s="35"/>
      <c r="J71" s="35"/>
      <c r="K71" s="35">
        <v>1</v>
      </c>
      <c r="L71" s="35"/>
      <c r="M71" s="35">
        <v>1</v>
      </c>
    </row>
    <row r="72" spans="1:13" x14ac:dyDescent="0.25">
      <c r="A72" s="53">
        <v>916154</v>
      </c>
      <c r="B72" s="35"/>
      <c r="C72" s="35"/>
      <c r="D72" s="35"/>
      <c r="E72" s="35">
        <v>1</v>
      </c>
      <c r="F72" s="35"/>
      <c r="G72" s="35"/>
      <c r="H72" s="35"/>
      <c r="I72" s="35"/>
      <c r="J72" s="35"/>
      <c r="K72" s="35"/>
      <c r="L72" s="35"/>
      <c r="M72" s="35">
        <v>1</v>
      </c>
    </row>
    <row r="73" spans="1:13" x14ac:dyDescent="0.25">
      <c r="A73" s="53">
        <v>916175</v>
      </c>
      <c r="B73" s="35"/>
      <c r="C73" s="35"/>
      <c r="D73" s="35"/>
      <c r="E73" s="35"/>
      <c r="F73" s="35"/>
      <c r="G73" s="35"/>
      <c r="H73" s="35"/>
      <c r="I73" s="35">
        <v>1</v>
      </c>
      <c r="J73" s="35"/>
      <c r="K73" s="35"/>
      <c r="L73" s="35"/>
      <c r="M73" s="35">
        <v>1</v>
      </c>
    </row>
    <row r="74" spans="1:13" x14ac:dyDescent="0.25">
      <c r="A74" s="53">
        <v>916180</v>
      </c>
      <c r="B74" s="35"/>
      <c r="C74" s="35"/>
      <c r="D74" s="35"/>
      <c r="E74" s="35"/>
      <c r="F74" s="35"/>
      <c r="G74" s="35"/>
      <c r="H74" s="35"/>
      <c r="I74" s="35">
        <v>1</v>
      </c>
      <c r="J74" s="35"/>
      <c r="K74" s="35"/>
      <c r="L74" s="35"/>
      <c r="M74" s="35">
        <v>1</v>
      </c>
    </row>
    <row r="75" spans="1:13" x14ac:dyDescent="0.25">
      <c r="A75" s="53">
        <v>916191</v>
      </c>
      <c r="B75" s="35"/>
      <c r="C75" s="35"/>
      <c r="D75" s="35"/>
      <c r="E75" s="35"/>
      <c r="F75" s="35">
        <v>1</v>
      </c>
      <c r="G75" s="35"/>
      <c r="H75" s="35"/>
      <c r="I75" s="35"/>
      <c r="J75" s="35"/>
      <c r="K75" s="35"/>
      <c r="L75" s="35"/>
      <c r="M75" s="35">
        <v>1</v>
      </c>
    </row>
    <row r="76" spans="1:13" x14ac:dyDescent="0.25">
      <c r="A76" s="53">
        <v>916195</v>
      </c>
      <c r="B76" s="35"/>
      <c r="C76" s="35"/>
      <c r="D76" s="35"/>
      <c r="E76" s="35"/>
      <c r="F76" s="35"/>
      <c r="G76" s="35"/>
      <c r="H76" s="35"/>
      <c r="I76" s="35"/>
      <c r="J76" s="35">
        <v>1</v>
      </c>
      <c r="K76" s="35"/>
      <c r="L76" s="35"/>
      <c r="M76" s="35">
        <v>1</v>
      </c>
    </row>
    <row r="77" spans="1:13" x14ac:dyDescent="0.25">
      <c r="A77" s="53">
        <v>916207</v>
      </c>
      <c r="B77" s="35"/>
      <c r="C77" s="35">
        <v>1</v>
      </c>
      <c r="D77" s="35"/>
      <c r="E77" s="35"/>
      <c r="F77" s="35"/>
      <c r="G77" s="35"/>
      <c r="H77" s="35"/>
      <c r="I77" s="35"/>
      <c r="J77" s="35"/>
      <c r="K77" s="35"/>
      <c r="L77" s="35"/>
      <c r="M77" s="35">
        <v>1</v>
      </c>
    </row>
    <row r="78" spans="1:13" x14ac:dyDescent="0.25">
      <c r="A78" s="53">
        <v>916308</v>
      </c>
      <c r="B78" s="35"/>
      <c r="C78" s="35"/>
      <c r="D78" s="35">
        <v>1</v>
      </c>
      <c r="E78" s="35"/>
      <c r="F78" s="35"/>
      <c r="G78" s="35"/>
      <c r="H78" s="35"/>
      <c r="I78" s="35"/>
      <c r="J78" s="35"/>
      <c r="K78" s="35"/>
      <c r="L78" s="35">
        <v>1</v>
      </c>
      <c r="M78" s="35">
        <v>2</v>
      </c>
    </row>
    <row r="79" spans="1:13" x14ac:dyDescent="0.25">
      <c r="A79" s="53">
        <v>916322</v>
      </c>
      <c r="B79" s="35"/>
      <c r="C79" s="35"/>
      <c r="D79" s="35"/>
      <c r="E79" s="35"/>
      <c r="F79" s="35"/>
      <c r="G79" s="35"/>
      <c r="H79" s="35">
        <v>1</v>
      </c>
      <c r="I79" s="35">
        <v>2</v>
      </c>
      <c r="J79" s="35"/>
      <c r="K79" s="35"/>
      <c r="L79" s="35"/>
      <c r="M79" s="35">
        <v>3</v>
      </c>
    </row>
    <row r="80" spans="1:13" x14ac:dyDescent="0.25">
      <c r="A80" s="53">
        <v>916361</v>
      </c>
      <c r="B80" s="35"/>
      <c r="C80" s="35"/>
      <c r="D80" s="35">
        <v>2</v>
      </c>
      <c r="E80" s="35"/>
      <c r="F80" s="35"/>
      <c r="G80" s="35"/>
      <c r="H80" s="35"/>
      <c r="I80" s="35"/>
      <c r="J80" s="35"/>
      <c r="K80" s="35"/>
      <c r="L80" s="35"/>
      <c r="M80" s="35">
        <v>2</v>
      </c>
    </row>
    <row r="81" spans="1:13" x14ac:dyDescent="0.25">
      <c r="A81" s="53">
        <v>916366</v>
      </c>
      <c r="B81" s="35"/>
      <c r="C81" s="35"/>
      <c r="D81" s="35"/>
      <c r="E81" s="35"/>
      <c r="F81" s="35"/>
      <c r="G81" s="35"/>
      <c r="H81" s="35">
        <v>1</v>
      </c>
      <c r="I81" s="35"/>
      <c r="J81" s="35"/>
      <c r="K81" s="35"/>
      <c r="L81" s="35"/>
      <c r="M81" s="35">
        <v>1</v>
      </c>
    </row>
    <row r="82" spans="1:13" x14ac:dyDescent="0.25">
      <c r="A82" s="53">
        <v>916434</v>
      </c>
      <c r="B82" s="35"/>
      <c r="C82" s="35"/>
      <c r="D82" s="35"/>
      <c r="E82" s="35"/>
      <c r="F82" s="35">
        <v>1</v>
      </c>
      <c r="G82" s="35">
        <v>1</v>
      </c>
      <c r="H82" s="35"/>
      <c r="I82" s="35"/>
      <c r="J82" s="35"/>
      <c r="K82" s="35"/>
      <c r="L82" s="35"/>
      <c r="M82" s="35">
        <v>2</v>
      </c>
    </row>
    <row r="83" spans="1:13" x14ac:dyDescent="0.25">
      <c r="A83" s="53">
        <v>916496</v>
      </c>
      <c r="B83" s="35"/>
      <c r="C83" s="35">
        <v>2</v>
      </c>
      <c r="D83" s="35">
        <v>4</v>
      </c>
      <c r="E83" s="35">
        <v>5</v>
      </c>
      <c r="F83" s="35"/>
      <c r="G83" s="35">
        <v>1</v>
      </c>
      <c r="H83" s="35">
        <v>7</v>
      </c>
      <c r="I83" s="35">
        <v>3</v>
      </c>
      <c r="J83" s="35">
        <v>8</v>
      </c>
      <c r="K83" s="35">
        <v>4</v>
      </c>
      <c r="L83" s="35"/>
      <c r="M83" s="35">
        <v>34</v>
      </c>
    </row>
    <row r="84" spans="1:13" x14ac:dyDescent="0.25">
      <c r="A84" s="53">
        <v>916504</v>
      </c>
      <c r="B84" s="35"/>
      <c r="C84" s="35">
        <v>1</v>
      </c>
      <c r="D84" s="35">
        <v>7</v>
      </c>
      <c r="E84" s="35">
        <v>21</v>
      </c>
      <c r="F84" s="35">
        <v>22</v>
      </c>
      <c r="G84" s="35"/>
      <c r="H84" s="35">
        <v>4</v>
      </c>
      <c r="I84" s="35">
        <v>24</v>
      </c>
      <c r="J84" s="35">
        <v>5</v>
      </c>
      <c r="K84" s="35">
        <v>5</v>
      </c>
      <c r="L84" s="35">
        <v>5</v>
      </c>
      <c r="M84" s="35">
        <v>94</v>
      </c>
    </row>
    <row r="85" spans="1:13" x14ac:dyDescent="0.25">
      <c r="A85" s="53">
        <v>916505</v>
      </c>
      <c r="B85" s="35"/>
      <c r="C85" s="35"/>
      <c r="D85" s="35"/>
      <c r="E85" s="35"/>
      <c r="F85" s="35"/>
      <c r="G85" s="35"/>
      <c r="H85" s="35"/>
      <c r="I85" s="35">
        <v>1</v>
      </c>
      <c r="J85" s="35"/>
      <c r="K85" s="35"/>
      <c r="L85" s="35"/>
      <c r="M85" s="35">
        <v>1</v>
      </c>
    </row>
    <row r="86" spans="1:13" x14ac:dyDescent="0.25">
      <c r="A86" s="53">
        <v>916509</v>
      </c>
      <c r="B86" s="35"/>
      <c r="C86" s="35"/>
      <c r="D86" s="35">
        <v>8</v>
      </c>
      <c r="E86" s="35">
        <v>5</v>
      </c>
      <c r="F86" s="35"/>
      <c r="G86" s="35"/>
      <c r="H86" s="35"/>
      <c r="I86" s="35"/>
      <c r="J86" s="35"/>
      <c r="K86" s="35">
        <v>7</v>
      </c>
      <c r="L86" s="35"/>
      <c r="M86" s="35">
        <v>20</v>
      </c>
    </row>
    <row r="87" spans="1:13" x14ac:dyDescent="0.25">
      <c r="A87" s="53">
        <v>916510</v>
      </c>
      <c r="B87" s="35"/>
      <c r="C87" s="35"/>
      <c r="D87" s="35"/>
      <c r="E87" s="35"/>
      <c r="F87" s="35">
        <v>3</v>
      </c>
      <c r="G87" s="35">
        <v>1</v>
      </c>
      <c r="H87" s="35">
        <v>3</v>
      </c>
      <c r="I87" s="35"/>
      <c r="J87" s="35"/>
      <c r="K87" s="35"/>
      <c r="L87" s="35"/>
      <c r="M87" s="35">
        <v>7</v>
      </c>
    </row>
    <row r="88" spans="1:13" x14ac:dyDescent="0.25">
      <c r="A88" s="53">
        <v>916511</v>
      </c>
      <c r="B88" s="35"/>
      <c r="C88" s="35"/>
      <c r="D88" s="35"/>
      <c r="E88" s="35"/>
      <c r="F88" s="35"/>
      <c r="G88" s="35"/>
      <c r="H88" s="35">
        <v>4</v>
      </c>
      <c r="I88" s="35">
        <v>2</v>
      </c>
      <c r="J88" s="35"/>
      <c r="K88" s="35"/>
      <c r="L88" s="35"/>
      <c r="M88" s="35">
        <v>6</v>
      </c>
    </row>
    <row r="89" spans="1:13" x14ac:dyDescent="0.25">
      <c r="A89" s="53">
        <v>916512</v>
      </c>
      <c r="B89" s="35"/>
      <c r="C89" s="35"/>
      <c r="D89" s="35">
        <v>1</v>
      </c>
      <c r="E89" s="35"/>
      <c r="F89" s="35"/>
      <c r="G89" s="35"/>
      <c r="H89" s="35"/>
      <c r="I89" s="35"/>
      <c r="J89" s="35">
        <v>2</v>
      </c>
      <c r="K89" s="35"/>
      <c r="L89" s="35"/>
      <c r="M89" s="35">
        <v>3</v>
      </c>
    </row>
    <row r="90" spans="1:13" x14ac:dyDescent="0.25">
      <c r="A90" s="53">
        <v>916513</v>
      </c>
      <c r="B90" s="35"/>
      <c r="C90" s="35">
        <v>1</v>
      </c>
      <c r="D90" s="35">
        <v>7</v>
      </c>
      <c r="E90" s="35">
        <v>12</v>
      </c>
      <c r="F90" s="35">
        <v>5</v>
      </c>
      <c r="G90" s="35">
        <v>2</v>
      </c>
      <c r="H90" s="35">
        <v>3</v>
      </c>
      <c r="I90" s="35">
        <v>1</v>
      </c>
      <c r="J90" s="35"/>
      <c r="K90" s="35">
        <v>2</v>
      </c>
      <c r="L90" s="35">
        <v>2</v>
      </c>
      <c r="M90" s="35">
        <v>35</v>
      </c>
    </row>
    <row r="91" spans="1:13" x14ac:dyDescent="0.25">
      <c r="A91" s="53">
        <v>916518</v>
      </c>
      <c r="B91" s="35"/>
      <c r="C91" s="35"/>
      <c r="D91" s="35"/>
      <c r="E91" s="35"/>
      <c r="F91" s="35"/>
      <c r="G91" s="35"/>
      <c r="H91" s="35">
        <v>3</v>
      </c>
      <c r="I91" s="35">
        <v>1</v>
      </c>
      <c r="J91" s="35"/>
      <c r="K91" s="35"/>
      <c r="L91" s="35"/>
      <c r="M91" s="35">
        <v>4</v>
      </c>
    </row>
    <row r="92" spans="1:13" x14ac:dyDescent="0.25">
      <c r="A92" s="53">
        <v>916523</v>
      </c>
      <c r="B92" s="35"/>
      <c r="C92" s="35"/>
      <c r="D92" s="35"/>
      <c r="E92" s="35"/>
      <c r="F92" s="35"/>
      <c r="G92" s="35"/>
      <c r="H92" s="35"/>
      <c r="I92" s="35"/>
      <c r="J92" s="35">
        <v>1</v>
      </c>
      <c r="K92" s="35"/>
      <c r="L92" s="35"/>
      <c r="M92" s="35">
        <v>1</v>
      </c>
    </row>
    <row r="93" spans="1:13" x14ac:dyDescent="0.25">
      <c r="A93" s="53">
        <v>916527</v>
      </c>
      <c r="B93" s="35"/>
      <c r="C93" s="35"/>
      <c r="D93" s="35">
        <v>8</v>
      </c>
      <c r="E93" s="35"/>
      <c r="F93" s="35"/>
      <c r="G93" s="35"/>
      <c r="H93" s="35">
        <v>1</v>
      </c>
      <c r="I93" s="35"/>
      <c r="J93" s="35">
        <v>2</v>
      </c>
      <c r="K93" s="35">
        <v>2</v>
      </c>
      <c r="L93" s="35">
        <v>4</v>
      </c>
      <c r="M93" s="35">
        <v>17</v>
      </c>
    </row>
    <row r="94" spans="1:13" x14ac:dyDescent="0.25">
      <c r="A94" s="53">
        <v>916529</v>
      </c>
      <c r="B94" s="35"/>
      <c r="C94" s="35"/>
      <c r="D94" s="35"/>
      <c r="E94" s="35"/>
      <c r="F94" s="35"/>
      <c r="G94" s="35"/>
      <c r="H94" s="35"/>
      <c r="I94" s="35"/>
      <c r="J94" s="35"/>
      <c r="K94" s="35">
        <v>1</v>
      </c>
      <c r="L94" s="35"/>
      <c r="M94" s="35">
        <v>1</v>
      </c>
    </row>
    <row r="95" spans="1:13" x14ac:dyDescent="0.25">
      <c r="A95" s="53">
        <v>916530</v>
      </c>
      <c r="B95" s="35"/>
      <c r="C95" s="35"/>
      <c r="D95" s="35"/>
      <c r="E95" s="35"/>
      <c r="F95" s="35"/>
      <c r="G95" s="35"/>
      <c r="H95" s="35">
        <v>2</v>
      </c>
      <c r="I95" s="35"/>
      <c r="J95" s="35">
        <v>1</v>
      </c>
      <c r="K95" s="35"/>
      <c r="L95" s="35"/>
      <c r="M95" s="35">
        <v>3</v>
      </c>
    </row>
    <row r="96" spans="1:13" x14ac:dyDescent="0.25">
      <c r="A96" s="53">
        <v>916531</v>
      </c>
      <c r="B96" s="35"/>
      <c r="C96" s="35"/>
      <c r="D96" s="35">
        <v>2</v>
      </c>
      <c r="E96" s="35">
        <v>5</v>
      </c>
      <c r="F96" s="35"/>
      <c r="G96" s="35">
        <v>6</v>
      </c>
      <c r="H96" s="35"/>
      <c r="I96" s="35">
        <v>4</v>
      </c>
      <c r="J96" s="35"/>
      <c r="K96" s="35"/>
      <c r="L96" s="35"/>
      <c r="M96" s="35">
        <v>17</v>
      </c>
    </row>
    <row r="97" spans="1:13" x14ac:dyDescent="0.25">
      <c r="A97" s="53">
        <v>916532</v>
      </c>
      <c r="B97" s="35"/>
      <c r="C97" s="35"/>
      <c r="D97" s="35"/>
      <c r="E97" s="35"/>
      <c r="F97" s="35"/>
      <c r="G97" s="35"/>
      <c r="H97" s="35">
        <v>1</v>
      </c>
      <c r="I97" s="35"/>
      <c r="J97" s="35"/>
      <c r="K97" s="35"/>
      <c r="L97" s="35"/>
      <c r="M97" s="35">
        <v>1</v>
      </c>
    </row>
    <row r="98" spans="1:13" x14ac:dyDescent="0.25">
      <c r="A98" s="53">
        <v>916534</v>
      </c>
      <c r="B98" s="35"/>
      <c r="C98" s="35">
        <v>3</v>
      </c>
      <c r="D98" s="35">
        <v>4</v>
      </c>
      <c r="E98" s="35"/>
      <c r="F98" s="35">
        <v>1</v>
      </c>
      <c r="G98" s="35"/>
      <c r="H98" s="35"/>
      <c r="I98" s="35">
        <v>3</v>
      </c>
      <c r="J98" s="35">
        <v>2</v>
      </c>
      <c r="K98" s="35"/>
      <c r="L98" s="35"/>
      <c r="M98" s="35">
        <v>13</v>
      </c>
    </row>
    <row r="99" spans="1:13" x14ac:dyDescent="0.25">
      <c r="A99" s="53">
        <v>916535</v>
      </c>
      <c r="B99" s="35"/>
      <c r="C99" s="35"/>
      <c r="D99" s="35"/>
      <c r="E99" s="35"/>
      <c r="F99" s="35"/>
      <c r="G99" s="35">
        <v>1</v>
      </c>
      <c r="H99" s="35"/>
      <c r="I99" s="35"/>
      <c r="J99" s="35"/>
      <c r="K99" s="35"/>
      <c r="L99" s="35"/>
      <c r="M99" s="35">
        <v>1</v>
      </c>
    </row>
    <row r="100" spans="1:13" x14ac:dyDescent="0.25">
      <c r="A100" s="53">
        <v>916540</v>
      </c>
      <c r="B100" s="35"/>
      <c r="C100" s="35"/>
      <c r="D100" s="35"/>
      <c r="E100" s="35"/>
      <c r="F100" s="35">
        <v>2</v>
      </c>
      <c r="G100" s="35"/>
      <c r="H100" s="35"/>
      <c r="I100" s="35"/>
      <c r="J100" s="35"/>
      <c r="K100" s="35"/>
      <c r="L100" s="35"/>
      <c r="M100" s="35">
        <v>2</v>
      </c>
    </row>
    <row r="101" spans="1:13" x14ac:dyDescent="0.25">
      <c r="A101" s="53">
        <v>916636</v>
      </c>
      <c r="B101" s="35"/>
      <c r="C101" s="35"/>
      <c r="D101" s="35">
        <v>2</v>
      </c>
      <c r="E101" s="35">
        <v>3</v>
      </c>
      <c r="F101" s="35"/>
      <c r="G101" s="35">
        <v>1</v>
      </c>
      <c r="H101" s="35">
        <v>1</v>
      </c>
      <c r="I101" s="35"/>
      <c r="J101" s="35"/>
      <c r="K101" s="35"/>
      <c r="L101" s="35">
        <v>1</v>
      </c>
      <c r="M101" s="35">
        <v>8</v>
      </c>
    </row>
    <row r="102" spans="1:13" x14ac:dyDescent="0.25">
      <c r="A102" s="53">
        <v>916650</v>
      </c>
      <c r="B102" s="35"/>
      <c r="C102" s="35"/>
      <c r="D102" s="35"/>
      <c r="E102" s="35"/>
      <c r="F102" s="35">
        <v>1</v>
      </c>
      <c r="G102" s="35">
        <v>1</v>
      </c>
      <c r="H102" s="35">
        <v>1</v>
      </c>
      <c r="I102" s="35">
        <v>1</v>
      </c>
      <c r="J102" s="35"/>
      <c r="K102" s="35"/>
      <c r="L102" s="35"/>
      <c r="M102" s="35">
        <v>4</v>
      </c>
    </row>
    <row r="103" spans="1:13" x14ac:dyDescent="0.25">
      <c r="A103" s="53">
        <v>916683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>
        <v>1</v>
      </c>
      <c r="M103" s="35">
        <v>1</v>
      </c>
    </row>
    <row r="104" spans="1:13" x14ac:dyDescent="0.25">
      <c r="A104" s="53">
        <v>916684</v>
      </c>
      <c r="B104" s="35"/>
      <c r="C104" s="35"/>
      <c r="D104" s="35"/>
      <c r="E104" s="35">
        <v>1</v>
      </c>
      <c r="F104" s="35">
        <v>1</v>
      </c>
      <c r="G104" s="35">
        <v>1</v>
      </c>
      <c r="H104" s="35"/>
      <c r="I104" s="35"/>
      <c r="J104" s="35"/>
      <c r="K104" s="35">
        <v>1</v>
      </c>
      <c r="L104" s="35">
        <v>3</v>
      </c>
      <c r="M104" s="35">
        <v>7</v>
      </c>
    </row>
    <row r="105" spans="1:13" x14ac:dyDescent="0.25">
      <c r="A105" s="53">
        <v>916692</v>
      </c>
      <c r="B105" s="35"/>
      <c r="C105" s="35"/>
      <c r="D105" s="35"/>
      <c r="E105" s="35">
        <v>4</v>
      </c>
      <c r="F105" s="35"/>
      <c r="G105" s="35"/>
      <c r="H105" s="35"/>
      <c r="I105" s="35"/>
      <c r="J105" s="35">
        <v>3</v>
      </c>
      <c r="K105" s="35"/>
      <c r="L105" s="35"/>
      <c r="M105" s="35">
        <v>7</v>
      </c>
    </row>
    <row r="106" spans="1:13" x14ac:dyDescent="0.25">
      <c r="A106" s="53">
        <v>916697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>
        <v>1</v>
      </c>
      <c r="M106" s="35">
        <v>1</v>
      </c>
    </row>
    <row r="107" spans="1:13" x14ac:dyDescent="0.25">
      <c r="A107" s="53">
        <v>916751</v>
      </c>
      <c r="B107" s="35"/>
      <c r="C107" s="35"/>
      <c r="D107" s="35">
        <v>1</v>
      </c>
      <c r="E107" s="35"/>
      <c r="F107" s="35"/>
      <c r="G107" s="35"/>
      <c r="H107" s="35"/>
      <c r="I107" s="35"/>
      <c r="J107" s="35"/>
      <c r="K107" s="35"/>
      <c r="L107" s="35"/>
      <c r="M107" s="35">
        <v>1</v>
      </c>
    </row>
    <row r="108" spans="1:13" x14ac:dyDescent="0.25">
      <c r="A108" s="53">
        <v>916767</v>
      </c>
      <c r="B108" s="35"/>
      <c r="C108" s="35"/>
      <c r="D108" s="35">
        <v>4</v>
      </c>
      <c r="E108" s="35">
        <v>8</v>
      </c>
      <c r="F108" s="35">
        <v>13</v>
      </c>
      <c r="G108" s="35">
        <v>3</v>
      </c>
      <c r="H108" s="35">
        <v>5</v>
      </c>
      <c r="I108" s="35">
        <v>7</v>
      </c>
      <c r="J108" s="35">
        <v>3</v>
      </c>
      <c r="K108" s="35">
        <v>5</v>
      </c>
      <c r="L108" s="35">
        <v>3</v>
      </c>
      <c r="M108" s="35">
        <v>51</v>
      </c>
    </row>
    <row r="109" spans="1:13" x14ac:dyDescent="0.25">
      <c r="A109" s="53">
        <v>916850</v>
      </c>
      <c r="B109" s="35"/>
      <c r="C109" s="35"/>
      <c r="D109" s="35">
        <v>1</v>
      </c>
      <c r="E109" s="35">
        <v>4</v>
      </c>
      <c r="F109" s="35"/>
      <c r="G109" s="35"/>
      <c r="H109" s="35">
        <v>2</v>
      </c>
      <c r="I109" s="35">
        <v>1</v>
      </c>
      <c r="J109" s="35"/>
      <c r="K109" s="35"/>
      <c r="L109" s="35"/>
      <c r="M109" s="35">
        <v>8</v>
      </c>
    </row>
    <row r="110" spans="1:13" x14ac:dyDescent="0.25">
      <c r="A110" s="53">
        <v>916888</v>
      </c>
      <c r="B110" s="35"/>
      <c r="C110" s="35">
        <v>1</v>
      </c>
      <c r="D110" s="35">
        <v>4</v>
      </c>
      <c r="E110" s="35"/>
      <c r="F110" s="35">
        <v>3</v>
      </c>
      <c r="G110" s="35">
        <v>1</v>
      </c>
      <c r="H110" s="35">
        <v>2</v>
      </c>
      <c r="I110" s="35">
        <v>2</v>
      </c>
      <c r="J110" s="35">
        <v>6</v>
      </c>
      <c r="K110" s="35"/>
      <c r="L110" s="35"/>
      <c r="M110" s="35">
        <v>19</v>
      </c>
    </row>
    <row r="111" spans="1:13" x14ac:dyDescent="0.25">
      <c r="A111" s="53">
        <v>916929</v>
      </c>
      <c r="B111" s="35"/>
      <c r="C111" s="35">
        <v>3</v>
      </c>
      <c r="D111" s="35">
        <v>9</v>
      </c>
      <c r="E111" s="35">
        <v>13</v>
      </c>
      <c r="F111" s="35">
        <v>4</v>
      </c>
      <c r="G111" s="35"/>
      <c r="H111" s="35">
        <v>2</v>
      </c>
      <c r="I111" s="35"/>
      <c r="J111" s="35"/>
      <c r="K111" s="35"/>
      <c r="L111" s="35">
        <v>2</v>
      </c>
      <c r="M111" s="35">
        <v>33</v>
      </c>
    </row>
    <row r="112" spans="1:13" x14ac:dyDescent="0.25">
      <c r="A112" s="53">
        <v>916939</v>
      </c>
      <c r="B112" s="35"/>
      <c r="C112" s="35"/>
      <c r="D112" s="35"/>
      <c r="E112" s="35"/>
      <c r="F112" s="35"/>
      <c r="G112" s="35"/>
      <c r="H112" s="35">
        <v>15</v>
      </c>
      <c r="I112" s="35"/>
      <c r="J112" s="35"/>
      <c r="K112" s="35">
        <v>6</v>
      </c>
      <c r="L112" s="35"/>
      <c r="M112" s="35">
        <v>21</v>
      </c>
    </row>
    <row r="113" spans="1:13" x14ac:dyDescent="0.25">
      <c r="A113" s="53">
        <v>916940</v>
      </c>
      <c r="B113" s="35"/>
      <c r="C113" s="35">
        <v>1</v>
      </c>
      <c r="D113" s="35">
        <v>13</v>
      </c>
      <c r="E113" s="35">
        <v>5</v>
      </c>
      <c r="F113" s="35"/>
      <c r="G113" s="35">
        <v>3</v>
      </c>
      <c r="H113" s="35"/>
      <c r="I113" s="35">
        <v>3</v>
      </c>
      <c r="J113" s="35">
        <v>2</v>
      </c>
      <c r="K113" s="35"/>
      <c r="L113" s="35"/>
      <c r="M113" s="35">
        <v>27</v>
      </c>
    </row>
    <row r="114" spans="1:13" x14ac:dyDescent="0.25">
      <c r="A114" s="53">
        <v>916985</v>
      </c>
      <c r="B114" s="35"/>
      <c r="C114" s="35"/>
      <c r="D114" s="35">
        <v>1</v>
      </c>
      <c r="E114" s="35"/>
      <c r="F114" s="35"/>
      <c r="G114" s="35"/>
      <c r="H114" s="35"/>
      <c r="I114" s="35"/>
      <c r="J114" s="35"/>
      <c r="K114" s="35"/>
      <c r="L114" s="35"/>
      <c r="M114" s="35">
        <v>1</v>
      </c>
    </row>
    <row r="115" spans="1:13" x14ac:dyDescent="0.25">
      <c r="A115" s="53">
        <v>916986</v>
      </c>
      <c r="B115" s="35"/>
      <c r="C115" s="35"/>
      <c r="D115" s="35"/>
      <c r="E115" s="35"/>
      <c r="F115" s="35"/>
      <c r="G115" s="35"/>
      <c r="H115" s="35">
        <v>2</v>
      </c>
      <c r="I115" s="35"/>
      <c r="J115" s="35">
        <v>1</v>
      </c>
      <c r="K115" s="35">
        <v>2</v>
      </c>
      <c r="L115" s="35"/>
      <c r="M115" s="35">
        <v>5</v>
      </c>
    </row>
    <row r="116" spans="1:13" x14ac:dyDescent="0.25">
      <c r="A116" s="53">
        <v>917505</v>
      </c>
      <c r="B116" s="35"/>
      <c r="C116" s="35"/>
      <c r="D116" s="35"/>
      <c r="E116" s="35"/>
      <c r="F116" s="35"/>
      <c r="G116" s="35"/>
      <c r="H116" s="35"/>
      <c r="I116" s="35">
        <v>1</v>
      </c>
      <c r="J116" s="35"/>
      <c r="K116" s="35"/>
      <c r="L116" s="35"/>
      <c r="M116" s="35">
        <v>1</v>
      </c>
    </row>
    <row r="117" spans="1:13" x14ac:dyDescent="0.25">
      <c r="A117" s="53">
        <v>917535</v>
      </c>
      <c r="B117" s="35"/>
      <c r="C117" s="35"/>
      <c r="D117" s="35"/>
      <c r="E117" s="35"/>
      <c r="F117" s="35"/>
      <c r="G117" s="35"/>
      <c r="H117" s="35">
        <v>1</v>
      </c>
      <c r="I117" s="35">
        <v>1</v>
      </c>
      <c r="J117" s="35"/>
      <c r="K117" s="35"/>
      <c r="L117" s="35"/>
      <c r="M117" s="35">
        <v>2</v>
      </c>
    </row>
    <row r="118" spans="1:13" x14ac:dyDescent="0.25">
      <c r="A118" s="53">
        <v>919100</v>
      </c>
      <c r="B118" s="35"/>
      <c r="C118" s="35"/>
      <c r="D118" s="35"/>
      <c r="E118" s="35"/>
      <c r="F118" s="35"/>
      <c r="G118" s="35">
        <v>1</v>
      </c>
      <c r="H118" s="35">
        <v>1</v>
      </c>
      <c r="I118" s="35"/>
      <c r="J118" s="35"/>
      <c r="K118" s="35"/>
      <c r="L118" s="35"/>
      <c r="M118" s="35">
        <v>2</v>
      </c>
    </row>
    <row r="119" spans="1:13" x14ac:dyDescent="0.25">
      <c r="A119" s="53">
        <v>919960</v>
      </c>
      <c r="B119" s="35"/>
      <c r="C119" s="35"/>
      <c r="D119" s="35"/>
      <c r="E119" s="35"/>
      <c r="F119" s="35"/>
      <c r="G119" s="35"/>
      <c r="H119" s="35"/>
      <c r="I119" s="35">
        <v>1</v>
      </c>
      <c r="J119" s="35"/>
      <c r="K119" s="35"/>
      <c r="L119" s="35"/>
      <c r="M119" s="35">
        <v>1</v>
      </c>
    </row>
    <row r="120" spans="1:13" x14ac:dyDescent="0.25">
      <c r="A120" s="53">
        <v>919996</v>
      </c>
      <c r="B120" s="35"/>
      <c r="C120" s="35"/>
      <c r="D120" s="35">
        <v>1</v>
      </c>
      <c r="E120" s="35"/>
      <c r="F120" s="35"/>
      <c r="G120" s="35"/>
      <c r="H120" s="35"/>
      <c r="I120" s="35"/>
      <c r="J120" s="35"/>
      <c r="K120" s="35"/>
      <c r="L120" s="35"/>
      <c r="M120" s="35">
        <v>1</v>
      </c>
    </row>
    <row r="121" spans="1:13" x14ac:dyDescent="0.25">
      <c r="A121" s="53">
        <v>963978</v>
      </c>
      <c r="B121" s="35"/>
      <c r="C121" s="35"/>
      <c r="D121" s="35"/>
      <c r="E121" s="35"/>
      <c r="F121" s="35"/>
      <c r="G121" s="35"/>
      <c r="H121" s="35">
        <v>4</v>
      </c>
      <c r="I121" s="35"/>
      <c r="J121" s="35"/>
      <c r="K121" s="35"/>
      <c r="L121" s="35"/>
      <c r="M121" s="35">
        <v>4</v>
      </c>
    </row>
    <row r="122" spans="1:13" x14ac:dyDescent="0.25">
      <c r="A122" s="53">
        <v>985003</v>
      </c>
      <c r="B122" s="35"/>
      <c r="C122" s="35"/>
      <c r="D122" s="35"/>
      <c r="E122" s="35"/>
      <c r="F122" s="35"/>
      <c r="G122" s="35"/>
      <c r="H122" s="35"/>
      <c r="I122" s="35"/>
      <c r="J122" s="35">
        <v>1</v>
      </c>
      <c r="K122" s="35"/>
      <c r="L122" s="35"/>
      <c r="M122" s="35">
        <v>1</v>
      </c>
    </row>
    <row r="123" spans="1:13" x14ac:dyDescent="0.25">
      <c r="A123" s="53">
        <v>985009</v>
      </c>
      <c r="B123" s="35"/>
      <c r="C123" s="35"/>
      <c r="D123" s="35"/>
      <c r="E123" s="35"/>
      <c r="F123" s="35"/>
      <c r="G123" s="35">
        <v>2</v>
      </c>
      <c r="H123" s="35"/>
      <c r="I123" s="35"/>
      <c r="J123" s="35"/>
      <c r="K123" s="35"/>
      <c r="L123" s="35"/>
      <c r="M123" s="35">
        <v>2</v>
      </c>
    </row>
    <row r="124" spans="1:13" x14ac:dyDescent="0.25">
      <c r="A124" s="53">
        <v>985111</v>
      </c>
      <c r="B124" s="35"/>
      <c r="C124" s="35"/>
      <c r="D124" s="35"/>
      <c r="E124" s="35"/>
      <c r="F124" s="35"/>
      <c r="G124" s="35">
        <v>1</v>
      </c>
      <c r="H124" s="35">
        <v>1</v>
      </c>
      <c r="I124" s="35"/>
      <c r="J124" s="35"/>
      <c r="K124" s="35"/>
      <c r="L124" s="35"/>
      <c r="M124" s="35">
        <v>2</v>
      </c>
    </row>
    <row r="125" spans="1:13" x14ac:dyDescent="0.25">
      <c r="A125" s="53">
        <v>985190</v>
      </c>
      <c r="B125" s="35"/>
      <c r="C125" s="35"/>
      <c r="D125" s="35"/>
      <c r="E125" s="35">
        <v>1</v>
      </c>
      <c r="F125" s="35"/>
      <c r="G125" s="35"/>
      <c r="H125" s="35"/>
      <c r="I125" s="35"/>
      <c r="J125" s="35"/>
      <c r="K125" s="35"/>
      <c r="L125" s="35"/>
      <c r="M125" s="35">
        <v>1</v>
      </c>
    </row>
    <row r="126" spans="1:13" x14ac:dyDescent="0.25">
      <c r="A126" s="53">
        <v>985209</v>
      </c>
      <c r="B126" s="35"/>
      <c r="C126" s="35"/>
      <c r="D126" s="35">
        <v>1</v>
      </c>
      <c r="E126" s="35"/>
      <c r="F126" s="35"/>
      <c r="G126" s="35"/>
      <c r="H126" s="35"/>
      <c r="I126" s="35"/>
      <c r="J126" s="35"/>
      <c r="K126" s="35"/>
      <c r="L126" s="35"/>
      <c r="M126" s="35">
        <v>1</v>
      </c>
    </row>
    <row r="127" spans="1:13" x14ac:dyDescent="0.25">
      <c r="A127" s="53">
        <v>985210</v>
      </c>
      <c r="B127" s="35"/>
      <c r="C127" s="35">
        <v>1</v>
      </c>
      <c r="D127" s="35">
        <v>20</v>
      </c>
      <c r="E127" s="35">
        <v>7</v>
      </c>
      <c r="F127" s="35">
        <v>5</v>
      </c>
      <c r="G127" s="35">
        <v>3</v>
      </c>
      <c r="H127" s="35">
        <v>5</v>
      </c>
      <c r="I127" s="35">
        <v>13</v>
      </c>
      <c r="J127" s="35">
        <v>15</v>
      </c>
      <c r="K127" s="35"/>
      <c r="L127" s="35">
        <v>2</v>
      </c>
      <c r="M127" s="35">
        <v>71</v>
      </c>
    </row>
    <row r="128" spans="1:13" x14ac:dyDescent="0.25">
      <c r="A128" s="53">
        <v>985218</v>
      </c>
      <c r="B128" s="35"/>
      <c r="C128" s="35"/>
      <c r="D128" s="35"/>
      <c r="E128" s="35"/>
      <c r="F128" s="35"/>
      <c r="G128" s="35"/>
      <c r="H128" s="35">
        <v>1</v>
      </c>
      <c r="I128" s="35">
        <v>1</v>
      </c>
      <c r="J128" s="35"/>
      <c r="K128" s="35">
        <v>1</v>
      </c>
      <c r="L128" s="35"/>
      <c r="M128" s="35">
        <v>3</v>
      </c>
    </row>
    <row r="129" spans="1:13" x14ac:dyDescent="0.25">
      <c r="A129" s="53">
        <v>985273</v>
      </c>
      <c r="B129" s="35"/>
      <c r="C129" s="35"/>
      <c r="D129" s="35">
        <v>1</v>
      </c>
      <c r="E129" s="35"/>
      <c r="F129" s="35"/>
      <c r="G129" s="35"/>
      <c r="H129" s="35"/>
      <c r="I129" s="35"/>
      <c r="J129" s="35"/>
      <c r="K129" s="35">
        <v>1</v>
      </c>
      <c r="L129" s="35">
        <v>1</v>
      </c>
      <c r="M129" s="35">
        <v>3</v>
      </c>
    </row>
    <row r="130" spans="1:13" x14ac:dyDescent="0.25">
      <c r="A130" s="53">
        <v>985333</v>
      </c>
      <c r="B130" s="35"/>
      <c r="C130" s="35"/>
      <c r="D130" s="35">
        <v>1</v>
      </c>
      <c r="E130" s="35">
        <v>1</v>
      </c>
      <c r="F130" s="35"/>
      <c r="G130" s="35">
        <v>1</v>
      </c>
      <c r="H130" s="35"/>
      <c r="I130" s="35"/>
      <c r="J130" s="35"/>
      <c r="K130" s="35"/>
      <c r="L130" s="35"/>
      <c r="M130" s="35">
        <v>3</v>
      </c>
    </row>
    <row r="131" spans="1:13" x14ac:dyDescent="0.25">
      <c r="A131" s="53">
        <v>985351</v>
      </c>
      <c r="B131" s="35"/>
      <c r="C131" s="35"/>
      <c r="D131" s="35"/>
      <c r="E131" s="35"/>
      <c r="F131" s="35">
        <v>2</v>
      </c>
      <c r="G131" s="35">
        <v>3</v>
      </c>
      <c r="H131" s="35">
        <v>3</v>
      </c>
      <c r="I131" s="35">
        <v>4</v>
      </c>
      <c r="J131" s="35"/>
      <c r="K131" s="35">
        <v>3</v>
      </c>
      <c r="L131" s="35"/>
      <c r="M131" s="35">
        <v>15</v>
      </c>
    </row>
    <row r="132" spans="1:13" x14ac:dyDescent="0.25">
      <c r="A132" s="53">
        <v>985358</v>
      </c>
      <c r="B132" s="35"/>
      <c r="C132" s="35"/>
      <c r="D132" s="35">
        <v>1</v>
      </c>
      <c r="E132" s="35">
        <v>1</v>
      </c>
      <c r="F132" s="35">
        <v>1</v>
      </c>
      <c r="G132" s="35"/>
      <c r="H132" s="35"/>
      <c r="I132" s="35"/>
      <c r="J132" s="35"/>
      <c r="K132" s="35"/>
      <c r="L132" s="35"/>
      <c r="M132" s="35">
        <v>3</v>
      </c>
    </row>
    <row r="133" spans="1:13" x14ac:dyDescent="0.25">
      <c r="A133" s="53">
        <v>985359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>
        <v>1</v>
      </c>
      <c r="M133" s="35">
        <v>1</v>
      </c>
    </row>
    <row r="134" spans="1:13" x14ac:dyDescent="0.25">
      <c r="A134" s="53">
        <v>985387</v>
      </c>
      <c r="B134" s="35"/>
      <c r="C134" s="35"/>
      <c r="D134" s="35"/>
      <c r="E134" s="35"/>
      <c r="F134" s="35">
        <v>1</v>
      </c>
      <c r="G134" s="35"/>
      <c r="H134" s="35"/>
      <c r="I134" s="35"/>
      <c r="J134" s="35"/>
      <c r="K134" s="35"/>
      <c r="L134" s="35"/>
      <c r="M134" s="35">
        <v>1</v>
      </c>
    </row>
    <row r="135" spans="1:13" x14ac:dyDescent="0.25">
      <c r="A135" s="53">
        <v>985478</v>
      </c>
      <c r="B135" s="35"/>
      <c r="C135" s="35"/>
      <c r="D135" s="35"/>
      <c r="E135" s="35">
        <v>1</v>
      </c>
      <c r="F135" s="35"/>
      <c r="G135" s="35"/>
      <c r="H135" s="35"/>
      <c r="I135" s="35"/>
      <c r="J135" s="35"/>
      <c r="K135" s="35"/>
      <c r="L135" s="35">
        <v>2</v>
      </c>
      <c r="M135" s="35">
        <v>3</v>
      </c>
    </row>
    <row r="136" spans="1:13" x14ac:dyDescent="0.25">
      <c r="A136" s="53">
        <v>985488</v>
      </c>
      <c r="B136" s="35"/>
      <c r="C136" s="35"/>
      <c r="D136" s="35"/>
      <c r="E136" s="35"/>
      <c r="F136" s="35"/>
      <c r="G136" s="35"/>
      <c r="H136" s="35"/>
      <c r="I136" s="35">
        <v>3</v>
      </c>
      <c r="J136" s="35"/>
      <c r="K136" s="35"/>
      <c r="L136" s="35"/>
      <c r="M136" s="35">
        <v>3</v>
      </c>
    </row>
    <row r="137" spans="1:13" x14ac:dyDescent="0.25">
      <c r="A137" s="53">
        <v>985503</v>
      </c>
      <c r="B137" s="35"/>
      <c r="C137" s="35">
        <v>1</v>
      </c>
      <c r="D137" s="35">
        <v>3</v>
      </c>
      <c r="E137" s="35"/>
      <c r="F137" s="35"/>
      <c r="G137" s="35">
        <v>1</v>
      </c>
      <c r="H137" s="35">
        <v>2</v>
      </c>
      <c r="I137" s="35"/>
      <c r="J137" s="35"/>
      <c r="K137" s="35"/>
      <c r="L137" s="35">
        <v>1</v>
      </c>
      <c r="M137" s="35">
        <v>8</v>
      </c>
    </row>
    <row r="138" spans="1:13" x14ac:dyDescent="0.25">
      <c r="A138" s="53">
        <v>985504</v>
      </c>
      <c r="B138" s="35"/>
      <c r="C138" s="35"/>
      <c r="D138" s="35"/>
      <c r="E138" s="35">
        <v>4</v>
      </c>
      <c r="F138" s="35">
        <v>1</v>
      </c>
      <c r="G138" s="35">
        <v>14</v>
      </c>
      <c r="H138" s="35">
        <v>2</v>
      </c>
      <c r="I138" s="35"/>
      <c r="J138" s="35">
        <v>5</v>
      </c>
      <c r="K138" s="35">
        <v>5</v>
      </c>
      <c r="L138" s="35"/>
      <c r="M138" s="35">
        <v>31</v>
      </c>
    </row>
    <row r="139" spans="1:13" x14ac:dyDescent="0.25">
      <c r="A139" s="53">
        <v>985508</v>
      </c>
      <c r="B139" s="35"/>
      <c r="C139" s="35"/>
      <c r="D139" s="35"/>
      <c r="E139" s="35"/>
      <c r="F139" s="35"/>
      <c r="G139" s="35"/>
      <c r="H139" s="35"/>
      <c r="I139" s="35">
        <v>3</v>
      </c>
      <c r="J139" s="35"/>
      <c r="K139" s="35"/>
      <c r="L139" s="35"/>
      <c r="M139" s="35">
        <v>3</v>
      </c>
    </row>
    <row r="140" spans="1:13" x14ac:dyDescent="0.25">
      <c r="A140" s="53">
        <v>985600</v>
      </c>
      <c r="B140" s="35"/>
      <c r="C140" s="35">
        <v>1</v>
      </c>
      <c r="D140" s="35">
        <v>1</v>
      </c>
      <c r="E140" s="35"/>
      <c r="F140" s="35"/>
      <c r="G140" s="35"/>
      <c r="H140" s="35"/>
      <c r="I140" s="35"/>
      <c r="J140" s="35"/>
      <c r="K140" s="35"/>
      <c r="L140" s="35"/>
      <c r="M140" s="35">
        <v>2</v>
      </c>
    </row>
    <row r="141" spans="1:13" x14ac:dyDescent="0.25">
      <c r="A141" s="53">
        <v>985645</v>
      </c>
      <c r="B141" s="35"/>
      <c r="C141" s="35"/>
      <c r="D141" s="35"/>
      <c r="E141" s="35"/>
      <c r="F141" s="35"/>
      <c r="G141" s="35"/>
      <c r="H141" s="35">
        <v>1</v>
      </c>
      <c r="I141" s="35"/>
      <c r="J141" s="35"/>
      <c r="K141" s="35"/>
      <c r="L141" s="35"/>
      <c r="M141" s="35">
        <v>1</v>
      </c>
    </row>
    <row r="142" spans="1:13" x14ac:dyDescent="0.25">
      <c r="A142" s="53">
        <v>985646</v>
      </c>
      <c r="B142" s="35"/>
      <c r="C142" s="35"/>
      <c r="D142" s="35"/>
      <c r="E142" s="35"/>
      <c r="F142" s="35"/>
      <c r="G142" s="35"/>
      <c r="H142" s="35">
        <v>2</v>
      </c>
      <c r="I142" s="35"/>
      <c r="J142" s="35">
        <v>1</v>
      </c>
      <c r="K142" s="35">
        <v>1</v>
      </c>
      <c r="L142" s="35"/>
      <c r="M142" s="35">
        <v>4</v>
      </c>
    </row>
    <row r="143" spans="1:13" x14ac:dyDescent="0.25">
      <c r="A143" s="53">
        <v>985648</v>
      </c>
      <c r="B143" s="35"/>
      <c r="C143" s="35"/>
      <c r="D143" s="35"/>
      <c r="E143" s="35"/>
      <c r="F143" s="35"/>
      <c r="G143" s="35"/>
      <c r="H143" s="35">
        <v>1</v>
      </c>
      <c r="I143" s="35">
        <v>4</v>
      </c>
      <c r="J143" s="35">
        <v>1</v>
      </c>
      <c r="K143" s="35"/>
      <c r="L143" s="35"/>
      <c r="M143" s="35">
        <v>6</v>
      </c>
    </row>
    <row r="144" spans="1:13" x14ac:dyDescent="0.25">
      <c r="A144" s="53">
        <v>985820</v>
      </c>
      <c r="B144" s="35"/>
      <c r="C144" s="35"/>
      <c r="D144" s="35"/>
      <c r="E144" s="35"/>
      <c r="F144" s="35"/>
      <c r="G144" s="35"/>
      <c r="H144" s="35">
        <v>2</v>
      </c>
      <c r="I144" s="35"/>
      <c r="J144" s="35"/>
      <c r="K144" s="35"/>
      <c r="L144" s="35"/>
      <c r="M144" s="35">
        <v>2</v>
      </c>
    </row>
    <row r="145" spans="1:13" x14ac:dyDescent="0.25">
      <c r="A145" s="53">
        <v>985919</v>
      </c>
      <c r="B145" s="35"/>
      <c r="C145" s="35"/>
      <c r="D145" s="35"/>
      <c r="E145" s="35"/>
      <c r="F145" s="35"/>
      <c r="G145" s="35"/>
      <c r="H145" s="35"/>
      <c r="I145" s="35">
        <v>1</v>
      </c>
      <c r="J145" s="35"/>
      <c r="K145" s="35"/>
      <c r="L145" s="35"/>
      <c r="M145" s="35">
        <v>1</v>
      </c>
    </row>
    <row r="146" spans="1:13" x14ac:dyDescent="0.25">
      <c r="A146" s="38">
        <v>11</v>
      </c>
      <c r="B146" s="35">
        <v>2</v>
      </c>
      <c r="C146" s="35">
        <v>8</v>
      </c>
      <c r="D146" s="35">
        <v>9</v>
      </c>
      <c r="E146" s="35">
        <v>11</v>
      </c>
      <c r="F146" s="35">
        <v>13</v>
      </c>
      <c r="G146" s="35">
        <v>8</v>
      </c>
      <c r="H146" s="35">
        <v>8</v>
      </c>
      <c r="I146" s="35">
        <v>10</v>
      </c>
      <c r="J146" s="35">
        <v>9</v>
      </c>
      <c r="K146" s="35">
        <v>8</v>
      </c>
      <c r="L146" s="35">
        <v>15</v>
      </c>
      <c r="M146" s="35">
        <v>101</v>
      </c>
    </row>
    <row r="147" spans="1:13" x14ac:dyDescent="0.25">
      <c r="A147" s="53">
        <v>910450</v>
      </c>
      <c r="B147" s="35"/>
      <c r="C147" s="35"/>
      <c r="D147" s="35"/>
      <c r="E147" s="35">
        <v>1</v>
      </c>
      <c r="F147" s="35"/>
      <c r="G147" s="35"/>
      <c r="H147" s="35"/>
      <c r="I147" s="35"/>
      <c r="J147" s="35"/>
      <c r="K147" s="35"/>
      <c r="L147" s="35"/>
      <c r="M147" s="35">
        <v>1</v>
      </c>
    </row>
    <row r="148" spans="1:13" x14ac:dyDescent="0.25">
      <c r="A148" s="53">
        <v>910458</v>
      </c>
      <c r="B148" s="35"/>
      <c r="C148" s="35"/>
      <c r="D148" s="35"/>
      <c r="E148" s="35"/>
      <c r="F148" s="35"/>
      <c r="G148" s="35"/>
      <c r="H148" s="35"/>
      <c r="I148" s="35"/>
      <c r="J148" s="35"/>
      <c r="K148" s="35">
        <v>1</v>
      </c>
      <c r="L148" s="35"/>
      <c r="M148" s="35">
        <v>1</v>
      </c>
    </row>
    <row r="149" spans="1:13" x14ac:dyDescent="0.25">
      <c r="A149" s="53">
        <v>910459</v>
      </c>
      <c r="B149" s="35"/>
      <c r="C149" s="35">
        <v>1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>
        <v>1</v>
      </c>
    </row>
    <row r="150" spans="1:13" x14ac:dyDescent="0.25">
      <c r="A150" s="53">
        <v>910466</v>
      </c>
      <c r="B150" s="35"/>
      <c r="C150" s="35"/>
      <c r="D150" s="35"/>
      <c r="E150" s="35"/>
      <c r="F150" s="35"/>
      <c r="G150" s="35"/>
      <c r="H150" s="35"/>
      <c r="I150" s="35"/>
      <c r="J150" s="35">
        <v>1</v>
      </c>
      <c r="K150" s="35"/>
      <c r="L150" s="35"/>
      <c r="M150" s="35">
        <v>1</v>
      </c>
    </row>
    <row r="151" spans="1:13" x14ac:dyDescent="0.25">
      <c r="A151" s="53">
        <v>910470</v>
      </c>
      <c r="B151" s="35"/>
      <c r="C151" s="35">
        <v>1</v>
      </c>
      <c r="D151" s="35"/>
      <c r="E151" s="35"/>
      <c r="F151" s="35">
        <v>1</v>
      </c>
      <c r="G151" s="35"/>
      <c r="H151" s="35">
        <v>1</v>
      </c>
      <c r="I151" s="35"/>
      <c r="J151" s="35"/>
      <c r="K151" s="35">
        <v>1</v>
      </c>
      <c r="L151" s="35"/>
      <c r="M151" s="35">
        <v>4</v>
      </c>
    </row>
    <row r="152" spans="1:13" x14ac:dyDescent="0.25">
      <c r="A152" s="53">
        <v>910481</v>
      </c>
      <c r="B152" s="35"/>
      <c r="C152" s="35">
        <v>1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35">
        <v>1</v>
      </c>
    </row>
    <row r="153" spans="1:13" x14ac:dyDescent="0.25">
      <c r="A153" s="53">
        <v>910483</v>
      </c>
      <c r="B153" s="35"/>
      <c r="C153" s="35"/>
      <c r="D153" s="35"/>
      <c r="E153" s="35">
        <v>1</v>
      </c>
      <c r="F153" s="35"/>
      <c r="G153" s="35"/>
      <c r="H153" s="35"/>
      <c r="I153" s="35"/>
      <c r="J153" s="35"/>
      <c r="K153" s="35"/>
      <c r="L153" s="35"/>
      <c r="M153" s="35">
        <v>1</v>
      </c>
    </row>
    <row r="154" spans="1:13" x14ac:dyDescent="0.25">
      <c r="A154" s="53">
        <v>915000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>
        <v>1</v>
      </c>
      <c r="L154" s="35"/>
      <c r="M154" s="35">
        <v>1</v>
      </c>
    </row>
    <row r="155" spans="1:13" x14ac:dyDescent="0.25">
      <c r="A155" s="53">
        <v>916041</v>
      </c>
      <c r="B155" s="35"/>
      <c r="C155" s="35"/>
      <c r="D155" s="35"/>
      <c r="E155" s="35">
        <v>1</v>
      </c>
      <c r="F155" s="35"/>
      <c r="G155" s="35"/>
      <c r="H155" s="35"/>
      <c r="I155" s="35"/>
      <c r="J155" s="35"/>
      <c r="K155" s="35"/>
      <c r="L155" s="35">
        <v>1</v>
      </c>
      <c r="M155" s="35">
        <v>2</v>
      </c>
    </row>
    <row r="156" spans="1:13" x14ac:dyDescent="0.25">
      <c r="A156" s="53">
        <v>916192</v>
      </c>
      <c r="B156" s="35"/>
      <c r="C156" s="35"/>
      <c r="D156" s="35"/>
      <c r="E156" s="35"/>
      <c r="F156" s="35"/>
      <c r="G156" s="35"/>
      <c r="H156" s="35"/>
      <c r="I156" s="35">
        <v>1</v>
      </c>
      <c r="J156" s="35"/>
      <c r="K156" s="35"/>
      <c r="L156" s="35"/>
      <c r="M156" s="35">
        <v>1</v>
      </c>
    </row>
    <row r="157" spans="1:13" x14ac:dyDescent="0.25">
      <c r="A157" s="53">
        <v>916207</v>
      </c>
      <c r="B157" s="35"/>
      <c r="C157" s="35"/>
      <c r="D157" s="35"/>
      <c r="E157" s="35"/>
      <c r="F157" s="35"/>
      <c r="G157" s="35">
        <v>1</v>
      </c>
      <c r="H157" s="35"/>
      <c r="I157" s="35"/>
      <c r="J157" s="35"/>
      <c r="K157" s="35"/>
      <c r="L157" s="35"/>
      <c r="M157" s="35">
        <v>1</v>
      </c>
    </row>
    <row r="158" spans="1:13" x14ac:dyDescent="0.25">
      <c r="A158" s="53">
        <v>916504</v>
      </c>
      <c r="B158" s="35"/>
      <c r="C158" s="35"/>
      <c r="D158" s="35"/>
      <c r="E158" s="35">
        <v>1</v>
      </c>
      <c r="F158" s="35"/>
      <c r="G158" s="35">
        <v>1</v>
      </c>
      <c r="H158" s="35"/>
      <c r="I158" s="35"/>
      <c r="J158" s="35"/>
      <c r="K158" s="35">
        <v>1</v>
      </c>
      <c r="L158" s="35"/>
      <c r="M158" s="35">
        <v>3</v>
      </c>
    </row>
    <row r="159" spans="1:13" x14ac:dyDescent="0.25">
      <c r="A159" s="53">
        <v>916509</v>
      </c>
      <c r="B159" s="35"/>
      <c r="C159" s="35"/>
      <c r="D159" s="35">
        <v>1</v>
      </c>
      <c r="E159" s="35"/>
      <c r="F159" s="35"/>
      <c r="G159" s="35"/>
      <c r="H159" s="35"/>
      <c r="I159" s="35"/>
      <c r="J159" s="35"/>
      <c r="K159" s="35"/>
      <c r="L159" s="35"/>
      <c r="M159" s="35">
        <v>1</v>
      </c>
    </row>
    <row r="160" spans="1:13" x14ac:dyDescent="0.25">
      <c r="A160" s="53">
        <v>916513</v>
      </c>
      <c r="B160" s="35">
        <v>2</v>
      </c>
      <c r="C160" s="35">
        <v>1</v>
      </c>
      <c r="D160" s="35">
        <v>3</v>
      </c>
      <c r="E160" s="35">
        <v>3</v>
      </c>
      <c r="F160" s="35">
        <v>4</v>
      </c>
      <c r="G160" s="35">
        <v>2</v>
      </c>
      <c r="H160" s="35">
        <v>5</v>
      </c>
      <c r="I160" s="35">
        <v>4</v>
      </c>
      <c r="J160" s="35">
        <v>2</v>
      </c>
      <c r="K160" s="35">
        <v>1</v>
      </c>
      <c r="L160" s="35">
        <v>5</v>
      </c>
      <c r="M160" s="35">
        <v>32</v>
      </c>
    </row>
    <row r="161" spans="1:13" x14ac:dyDescent="0.25">
      <c r="A161" s="53">
        <v>916527</v>
      </c>
      <c r="B161" s="35"/>
      <c r="C161" s="35">
        <v>1</v>
      </c>
      <c r="D161" s="35"/>
      <c r="E161" s="35"/>
      <c r="F161" s="35">
        <v>1</v>
      </c>
      <c r="G161" s="35"/>
      <c r="H161" s="35"/>
      <c r="I161" s="35"/>
      <c r="J161" s="35"/>
      <c r="K161" s="35"/>
      <c r="L161" s="35">
        <v>1</v>
      </c>
      <c r="M161" s="35">
        <v>3</v>
      </c>
    </row>
    <row r="162" spans="1:13" x14ac:dyDescent="0.25">
      <c r="A162" s="53">
        <v>916692</v>
      </c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>
        <v>1</v>
      </c>
      <c r="M162" s="35">
        <v>1</v>
      </c>
    </row>
    <row r="163" spans="1:13" x14ac:dyDescent="0.25">
      <c r="A163" s="53">
        <v>916753</v>
      </c>
      <c r="B163" s="35"/>
      <c r="C163" s="35"/>
      <c r="D163" s="35"/>
      <c r="E163" s="35">
        <v>1</v>
      </c>
      <c r="F163" s="35"/>
      <c r="G163" s="35">
        <v>1</v>
      </c>
      <c r="H163" s="35"/>
      <c r="I163" s="35">
        <v>1</v>
      </c>
      <c r="J163" s="35"/>
      <c r="K163" s="35"/>
      <c r="L163" s="35"/>
      <c r="M163" s="35">
        <v>3</v>
      </c>
    </row>
    <row r="164" spans="1:13" x14ac:dyDescent="0.25">
      <c r="A164" s="53">
        <v>916888</v>
      </c>
      <c r="B164" s="35"/>
      <c r="C164" s="35">
        <v>2</v>
      </c>
      <c r="D164" s="35">
        <v>1</v>
      </c>
      <c r="E164" s="35"/>
      <c r="F164" s="35">
        <v>1</v>
      </c>
      <c r="G164" s="35"/>
      <c r="H164" s="35"/>
      <c r="I164" s="35">
        <v>1</v>
      </c>
      <c r="J164" s="35">
        <v>4</v>
      </c>
      <c r="K164" s="35">
        <v>1</v>
      </c>
      <c r="L164" s="35">
        <v>1</v>
      </c>
      <c r="M164" s="35">
        <v>11</v>
      </c>
    </row>
    <row r="165" spans="1:13" x14ac:dyDescent="0.25">
      <c r="A165" s="53">
        <v>916929</v>
      </c>
      <c r="B165" s="35"/>
      <c r="C165" s="35">
        <v>1</v>
      </c>
      <c r="D165" s="35">
        <v>1</v>
      </c>
      <c r="E165" s="35">
        <v>2</v>
      </c>
      <c r="F165" s="35">
        <v>3</v>
      </c>
      <c r="G165" s="35">
        <v>2</v>
      </c>
      <c r="H165" s="35">
        <v>1</v>
      </c>
      <c r="I165" s="35">
        <v>2</v>
      </c>
      <c r="J165" s="35">
        <v>1</v>
      </c>
      <c r="K165" s="35"/>
      <c r="L165" s="35">
        <v>3</v>
      </c>
      <c r="M165" s="35">
        <v>16</v>
      </c>
    </row>
    <row r="166" spans="1:13" x14ac:dyDescent="0.25">
      <c r="A166" s="53">
        <v>916940</v>
      </c>
      <c r="B166" s="35"/>
      <c r="C166" s="35"/>
      <c r="D166" s="35">
        <v>1</v>
      </c>
      <c r="E166" s="35"/>
      <c r="F166" s="35">
        <v>1</v>
      </c>
      <c r="G166" s="35"/>
      <c r="H166" s="35"/>
      <c r="I166" s="35"/>
      <c r="J166" s="35"/>
      <c r="K166" s="35"/>
      <c r="L166" s="35">
        <v>1</v>
      </c>
      <c r="M166" s="35">
        <v>3</v>
      </c>
    </row>
    <row r="167" spans="1:13" x14ac:dyDescent="0.25">
      <c r="A167" s="53">
        <v>919960</v>
      </c>
      <c r="B167" s="35"/>
      <c r="C167" s="35"/>
      <c r="D167" s="35"/>
      <c r="E167" s="35"/>
      <c r="F167" s="35"/>
      <c r="G167" s="35">
        <v>1</v>
      </c>
      <c r="H167" s="35"/>
      <c r="I167" s="35"/>
      <c r="J167" s="35"/>
      <c r="K167" s="35"/>
      <c r="L167" s="35"/>
      <c r="M167" s="35">
        <v>1</v>
      </c>
    </row>
    <row r="168" spans="1:13" x14ac:dyDescent="0.25">
      <c r="A168" s="53">
        <v>985210</v>
      </c>
      <c r="B168" s="35"/>
      <c r="C168" s="35"/>
      <c r="D168" s="35">
        <v>1</v>
      </c>
      <c r="E168" s="35"/>
      <c r="F168" s="35">
        <v>2</v>
      </c>
      <c r="G168" s="35"/>
      <c r="H168" s="35"/>
      <c r="I168" s="35"/>
      <c r="J168" s="35"/>
      <c r="K168" s="35"/>
      <c r="L168" s="35">
        <v>1</v>
      </c>
      <c r="M168" s="35">
        <v>4</v>
      </c>
    </row>
    <row r="169" spans="1:13" x14ac:dyDescent="0.25">
      <c r="A169" s="53">
        <v>985333</v>
      </c>
      <c r="B169" s="35"/>
      <c r="C169" s="35"/>
      <c r="D169" s="35"/>
      <c r="E169" s="35">
        <v>1</v>
      </c>
      <c r="F169" s="35"/>
      <c r="G169" s="35"/>
      <c r="H169" s="35"/>
      <c r="I169" s="35"/>
      <c r="J169" s="35"/>
      <c r="K169" s="35">
        <v>1</v>
      </c>
      <c r="L169" s="35"/>
      <c r="M169" s="35">
        <v>2</v>
      </c>
    </row>
    <row r="170" spans="1:13" x14ac:dyDescent="0.25">
      <c r="A170" s="53">
        <v>985336</v>
      </c>
      <c r="B170" s="35"/>
      <c r="C170" s="35"/>
      <c r="D170" s="35">
        <v>1</v>
      </c>
      <c r="E170" s="35"/>
      <c r="F170" s="35"/>
      <c r="G170" s="35"/>
      <c r="H170" s="35"/>
      <c r="I170" s="35"/>
      <c r="J170" s="35"/>
      <c r="K170" s="35"/>
      <c r="L170" s="35"/>
      <c r="M170" s="35">
        <v>1</v>
      </c>
    </row>
    <row r="171" spans="1:13" x14ac:dyDescent="0.25">
      <c r="A171" s="53">
        <v>985351</v>
      </c>
      <c r="B171" s="35"/>
      <c r="C171" s="35"/>
      <c r="D171" s="35"/>
      <c r="E171" s="35"/>
      <c r="F171" s="35"/>
      <c r="G171" s="35"/>
      <c r="H171" s="35">
        <v>1</v>
      </c>
      <c r="I171" s="35">
        <v>1</v>
      </c>
      <c r="J171" s="35"/>
      <c r="K171" s="35"/>
      <c r="L171" s="35">
        <v>1</v>
      </c>
      <c r="M171" s="35">
        <v>3</v>
      </c>
    </row>
    <row r="172" spans="1:13" x14ac:dyDescent="0.25">
      <c r="A172" s="53">
        <v>985508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>
        <v>1</v>
      </c>
      <c r="L172" s="35"/>
      <c r="M172" s="35">
        <v>1</v>
      </c>
    </row>
    <row r="173" spans="1:13" x14ac:dyDescent="0.25">
      <c r="A173" s="53">
        <v>985801</v>
      </c>
      <c r="B173" s="35"/>
      <c r="C173" s="35"/>
      <c r="D173" s="35"/>
      <c r="E173" s="35"/>
      <c r="F173" s="35"/>
      <c r="G173" s="35"/>
      <c r="H173" s="35"/>
      <c r="I173" s="35"/>
      <c r="J173" s="35">
        <v>1</v>
      </c>
      <c r="K173" s="35"/>
      <c r="L173" s="35"/>
      <c r="M173" s="35">
        <v>1</v>
      </c>
    </row>
    <row r="174" spans="1:13" x14ac:dyDescent="0.25">
      <c r="A174" s="38" t="s">
        <v>1911</v>
      </c>
      <c r="B174" s="35">
        <v>2</v>
      </c>
      <c r="C174" s="35">
        <v>33</v>
      </c>
      <c r="D174" s="35">
        <v>152</v>
      </c>
      <c r="E174" s="35">
        <v>167</v>
      </c>
      <c r="F174" s="35">
        <v>111</v>
      </c>
      <c r="G174" s="35">
        <v>82</v>
      </c>
      <c r="H174" s="35">
        <v>140</v>
      </c>
      <c r="I174" s="35">
        <v>133</v>
      </c>
      <c r="J174" s="35">
        <v>92</v>
      </c>
      <c r="K174" s="35">
        <v>78</v>
      </c>
      <c r="L174" s="35">
        <v>67</v>
      </c>
      <c r="M174" s="35">
        <v>1057</v>
      </c>
    </row>
  </sheetData>
  <mergeCells count="12"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17186C-7388-4749-8E00-B812B20977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задание</vt:lpstr>
      <vt:lpstr>ставки тарифы</vt:lpstr>
      <vt:lpstr>дилеры участники</vt:lpstr>
      <vt:lpstr>выгрузка </vt:lpstr>
      <vt:lpstr>выгрузка -- копия (2)</vt:lpstr>
      <vt:lpstr>Задание 7</vt:lpstr>
      <vt:lpstr>Задание 9</vt:lpstr>
      <vt:lpstr>Задание 12</vt:lpstr>
      <vt:lpstr>Лист3</vt:lpstr>
      <vt:lpstr>Задание 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Михайлов Марат Сергеевич</dc:creator>
  <cp:lastModifiedBy>user</cp:lastModifiedBy>
  <cp:lastPrinted>2019-08-05T13:35:14Z</cp:lastPrinted>
  <dcterms:created xsi:type="dcterms:W3CDTF">2015-10-13T07:15:08Z</dcterms:created>
  <dcterms:modified xsi:type="dcterms:W3CDTF">2020-02-16T22:33:43Z</dcterms:modified>
</cp:coreProperties>
</file>